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defaultThemeVersion="124226"/>
  <mc:AlternateContent xmlns:mc="http://schemas.openxmlformats.org/markup-compatibility/2006">
    <mc:Choice Requires="x15">
      <x15ac:absPath xmlns:x15ac="http://schemas.microsoft.com/office/spreadsheetml/2010/11/ac" url="https://ontariopowergeneration.sharepoint.com/sites/external-EB-2025-XXXX/Tables/Pre-Filed/Corrections After IRs/Workbook Corrections/"/>
    </mc:Choice>
  </mc:AlternateContent>
  <xr:revisionPtr revIDLastSave="129" documentId="8_{EDA6D5C9-E080-40AB-8716-8FE1916D333D}" xr6:coauthVersionLast="47" xr6:coauthVersionMax="47" xr10:uidLastSave="{D488402A-13C0-494F-AED0-1E8681F6E8E0}"/>
  <bookViews>
    <workbookView xWindow="-120" yWindow="-120" windowWidth="29040" windowHeight="15720" tabRatio="810" xr2:uid="{3BB7050D-3056-43BE-91CA-3AED19CEAE7C}"/>
  </bookViews>
  <sheets>
    <sheet name="C1-1-1_Table_1" sheetId="47" r:id="rId1"/>
    <sheet name="C1-1-1_Table_2" sheetId="76" r:id="rId2"/>
    <sheet name="C1-1-1_Table_3" sheetId="75" r:id="rId3"/>
    <sheet name="C1-1-1_Table_4" sheetId="74" r:id="rId4"/>
    <sheet name="C1-1-1_Table_5" sheetId="73" r:id="rId5"/>
    <sheet name="C1-1-1_Table_6" sheetId="127" r:id="rId6"/>
    <sheet name="C1-1-1_Table_7" sheetId="128" r:id="rId7"/>
    <sheet name="C1-1-1_Table_8" sheetId="79" r:id="rId8"/>
    <sheet name="C1-1-1_Table_8a" sheetId="98" r:id="rId9"/>
    <sheet name="C1-1-1_Table_9" sheetId="129" r:id="rId10"/>
    <sheet name="C1-1-1_Table_9a" sheetId="99" r:id="rId11"/>
    <sheet name="C1-1-1_Table_10" sheetId="130" r:id="rId12"/>
    <sheet name="C1-1-1_Table_10a" sheetId="100" r:id="rId13"/>
    <sheet name="C1-1-1_Table_11" sheetId="82" r:id="rId14"/>
    <sheet name="C1-1-1_Table_11a" sheetId="101" r:id="rId15"/>
    <sheet name="C1-1-1_Table_12" sheetId="83" r:id="rId16"/>
    <sheet name="C1-1-1_Table_12a" sheetId="102" r:id="rId17"/>
    <sheet name="C1-1-1_Table_13 (DNNP)" sheetId="109" r:id="rId18"/>
    <sheet name="C1-1-1_Table_14 (DNNP)" sheetId="110" r:id="rId19"/>
    <sheet name="C1-1-1_Table_15 (DNNP)" sheetId="111" r:id="rId20"/>
    <sheet name="C1-1-1_Table_16 (DNNP)" sheetId="112" r:id="rId21"/>
    <sheet name="C1-1-1_Table_17 (DNNP)" sheetId="113" r:id="rId22"/>
    <sheet name="C1-1-2_Table_1" sheetId="10" r:id="rId23"/>
    <sheet name="C1-1-2_Table_2" sheetId="17" r:id="rId24"/>
    <sheet name="C1-1-2_Table_2a" sheetId="18" r:id="rId25"/>
    <sheet name="C1-1-2_Table_3" sheetId="19" r:id="rId26"/>
    <sheet name="C1-1-2_Table_3a" sheetId="20" r:id="rId27"/>
    <sheet name="C1-1-2_Table_4" sheetId="21" r:id="rId28"/>
    <sheet name="C1-1-2_Table_4a" sheetId="22" r:id="rId29"/>
    <sheet name="C1-1-2_Table_5" sheetId="23" r:id="rId30"/>
    <sheet name="C1-1-2_Table_5a" sheetId="24" r:id="rId31"/>
    <sheet name="C1-1-2_Table_6" sheetId="25" r:id="rId32"/>
    <sheet name="C1-1-2_Table_6a" sheetId="26" r:id="rId33"/>
    <sheet name="C1-1-2_Table_7" sheetId="27" r:id="rId34"/>
    <sheet name="C1-1-2_Table_7a" sheetId="28" r:id="rId35"/>
    <sheet name="C1-1-2_Table_8" sheetId="48" r:id="rId36"/>
    <sheet name="C1-1-2_Table_8a" sheetId="49" r:id="rId37"/>
    <sheet name="C1-1-2_Table_9" sheetId="114" r:id="rId38"/>
    <sheet name="C1-1-2_Table_9a" sheetId="51" r:id="rId39"/>
    <sheet name="C1-1-2_Table_10" sheetId="115" r:id="rId40"/>
    <sheet name="C1-1-2_Table_10a" sheetId="53" r:id="rId41"/>
    <sheet name="C1-1-2_Table_11" sheetId="116" r:id="rId42"/>
    <sheet name="C1-1-2_Table_11a" sheetId="55" r:id="rId43"/>
    <sheet name="C1-1-2_Table_12" sheetId="117" r:id="rId44"/>
    <sheet name="C1-1-2_Table_12a" sheetId="57" r:id="rId45"/>
    <sheet name="C1-1-2_Table_13" sheetId="118" r:id="rId46"/>
    <sheet name="C1-1-2_Table_13a" sheetId="94" r:id="rId47"/>
    <sheet name="C1-1-3_Table_1" sheetId="29" r:id="rId48"/>
    <sheet name="C1-1-3_Table_2" sheetId="131" r:id="rId49"/>
    <sheet name="C2-1-1_Table_1" sheetId="31" r:id="rId50"/>
    <sheet name="C2-1-1_Table_1a" sheetId="32" r:id="rId51"/>
    <sheet name="C2-1-1_Table_1b" sheetId="126" r:id="rId52"/>
    <sheet name="C2-1-1_Table_2" sheetId="33" r:id="rId53"/>
    <sheet name="C2-1-1_Table_3" sheetId="34" r:id="rId54"/>
    <sheet name="C2-1-1_Table_4" sheetId="35" r:id="rId55"/>
    <sheet name="C2-1-1_Table_5" sheetId="124" r:id="rId56"/>
    <sheet name="C2-1-1_Table_5a" sheetId="125" r:id="rId57"/>
  </sheets>
  <definedNames>
    <definedName name="\" localSheetId="48" hidden="1">{"kricash",#N/A,FALSE,"INC";"kriinc",#N/A,FALSE,"INC";"krimiami",#N/A,FALSE,"INC";"kriother",#N/A,FALSE,"INC";"kripapers",#N/A,FALSE,"INC"}</definedName>
    <definedName name="\" hidden="1">{"kricash",#N/A,FALSE,"INC";"kriinc",#N/A,FALSE,"INC";"krimiami",#N/A,FALSE,"INC";"kriother",#N/A,FALSE,"INC";"kripapers",#N/A,FALSE,"INC"}</definedName>
    <definedName name="\\" hidden="1">#REF!</definedName>
    <definedName name="\\\" hidden="1">#REF!</definedName>
    <definedName name="\\\\" hidden="1">#REF!</definedName>
    <definedName name="\0">#REF!</definedName>
    <definedName name="\A">#REF!</definedName>
    <definedName name="\B">#REF!</definedName>
    <definedName name="\C">#REF!</definedName>
    <definedName name="\L">#REF!</definedName>
    <definedName name="\M">#REF!</definedName>
    <definedName name="\O">#REF!</definedName>
    <definedName name="\P">#REF!</definedName>
    <definedName name="\Q">#REF!</definedName>
    <definedName name="\r">#REF!</definedName>
    <definedName name="\S">#REF!</definedName>
    <definedName name="\T">#REF!</definedName>
    <definedName name="\V">#REF!</definedName>
    <definedName name="\W">#REF!</definedName>
    <definedName name="\X">#REF!</definedName>
    <definedName name="\Z">#REF!</definedName>
    <definedName name="_" hidden="1">#REF!</definedName>
    <definedName name="_________________________________eg1">#N/A</definedName>
    <definedName name="_________________________________sum2">#N/A</definedName>
    <definedName name="________________________________eg1">#N/A</definedName>
    <definedName name="________________________________sum2">#N/A</definedName>
    <definedName name="______________________________eg1">#N/A</definedName>
    <definedName name="______________________________sum2">#N/A</definedName>
    <definedName name="_____________________________eg1">#N/A</definedName>
    <definedName name="_____________________________LAM12">#REF!</definedName>
    <definedName name="_____________________________LAM34">#REF!</definedName>
    <definedName name="_____________________________NAN1">#REF!</definedName>
    <definedName name="_____________________________NAN2">#REF!</definedName>
    <definedName name="_____________________________sum2">#N/A</definedName>
    <definedName name="____________________________eg1">#N/A</definedName>
    <definedName name="____________________________LAM12">#REF!</definedName>
    <definedName name="____________________________LAM34">#REF!</definedName>
    <definedName name="____________________________NAN1">#REF!</definedName>
    <definedName name="____________________________NAN2">#REF!</definedName>
    <definedName name="____________________________sum2">#N/A</definedName>
    <definedName name="___________________________DAT1">#REF!</definedName>
    <definedName name="___________________________DAT10">#REF!</definedName>
    <definedName name="___________________________DAT11">#REF!</definedName>
    <definedName name="___________________________DAT2">#REF!</definedName>
    <definedName name="___________________________DAT3">#REF!</definedName>
    <definedName name="___________________________DAT4">#REF!</definedName>
    <definedName name="___________________________DAT5">#REF!</definedName>
    <definedName name="___________________________DAT6">#REF!</definedName>
    <definedName name="___________________________DAT7">#REF!</definedName>
    <definedName name="___________________________DAT8">#REF!</definedName>
    <definedName name="___________________________DAT9">#REF!</definedName>
    <definedName name="___________________________eg1">#N/A</definedName>
    <definedName name="___________________________LAM12">#REF!</definedName>
    <definedName name="___________________________LAM34">#REF!</definedName>
    <definedName name="___________________________NAN1">#REF!</definedName>
    <definedName name="___________________________NAN2">#REF!</definedName>
    <definedName name="___________________________sum2">#N/A</definedName>
    <definedName name="__________________________eg1">#N/A</definedName>
    <definedName name="__________________________LAM12">#REF!</definedName>
    <definedName name="__________________________LAM34">#REF!</definedName>
    <definedName name="__________________________NAN1">#REF!</definedName>
    <definedName name="__________________________NAN2">#REF!</definedName>
    <definedName name="__________________________sum2">#N/A</definedName>
    <definedName name="_________________________eg1">#N/A</definedName>
    <definedName name="_________________________LAM12">#REF!</definedName>
    <definedName name="_________________________LAM34">#REF!</definedName>
    <definedName name="_________________________NAN1">#REF!</definedName>
    <definedName name="_________________________NAN2">#REF!</definedName>
    <definedName name="_________________________sum2">#N/A</definedName>
    <definedName name="________________________DAT1">#REF!</definedName>
    <definedName name="________________________DAT10">#REF!</definedName>
    <definedName name="________________________DAT11">#REF!</definedName>
    <definedName name="________________________DAT2">#REF!</definedName>
    <definedName name="________________________DAT3">#REF!</definedName>
    <definedName name="________________________DAT4">#REF!</definedName>
    <definedName name="________________________DAT5">#REF!</definedName>
    <definedName name="________________________DAT6">#REF!</definedName>
    <definedName name="________________________DAT7">#REF!</definedName>
    <definedName name="________________________DAT8">#REF!</definedName>
    <definedName name="________________________DAT9">#REF!</definedName>
    <definedName name="________________________eg1">#N/A</definedName>
    <definedName name="________________________LAM12">#REF!</definedName>
    <definedName name="________________________LAM34">#REF!</definedName>
    <definedName name="________________________NAN1">#REF!</definedName>
    <definedName name="________________________NAN2">#REF!</definedName>
    <definedName name="________________________sum2">#N/A</definedName>
    <definedName name="_______________________DAT1">#REF!</definedName>
    <definedName name="_______________________DAT10">#REF!</definedName>
    <definedName name="_______________________DAT11">#REF!</definedName>
    <definedName name="_______________________DAT2">#REF!</definedName>
    <definedName name="_______________________DAT3">#REF!</definedName>
    <definedName name="_______________________DAT4">#REF!</definedName>
    <definedName name="_______________________DAT5">#REF!</definedName>
    <definedName name="_______________________DAT6">#REF!</definedName>
    <definedName name="_______________________DAT7">#REF!</definedName>
    <definedName name="_______________________DAT8">#REF!</definedName>
    <definedName name="_______________________DAT9">#REF!</definedName>
    <definedName name="_______________________eg1">#N/A</definedName>
    <definedName name="_______________________LAM12">#REF!</definedName>
    <definedName name="_______________________LAM34">#REF!</definedName>
    <definedName name="_______________________NAN1">#REF!</definedName>
    <definedName name="_______________________NAN2">#REF!</definedName>
    <definedName name="_______________________sum2">#N/A</definedName>
    <definedName name="______________________DAT1">#REF!</definedName>
    <definedName name="______________________DAT10">#REF!</definedName>
    <definedName name="______________________DAT11">#REF!</definedName>
    <definedName name="______________________DAT2">#REF!</definedName>
    <definedName name="______________________DAT3">#REF!</definedName>
    <definedName name="______________________DAT4">#REF!</definedName>
    <definedName name="______________________DAT5">#REF!</definedName>
    <definedName name="______________________DAT6">#REF!</definedName>
    <definedName name="______________________DAT7">#REF!</definedName>
    <definedName name="______________________DAT8">#REF!</definedName>
    <definedName name="______________________DAT9">#REF!</definedName>
    <definedName name="______________________eg1">#N/A</definedName>
    <definedName name="______________________LAM12">#REF!</definedName>
    <definedName name="______________________LAM34">#REF!</definedName>
    <definedName name="______________________NAN1">#REF!</definedName>
    <definedName name="______________________NAN2">#REF!</definedName>
    <definedName name="______________________sum2">#N/A</definedName>
    <definedName name="_____________________DAT1">#REF!</definedName>
    <definedName name="_____________________DAT10">#REF!</definedName>
    <definedName name="_____________________DAT11">#REF!</definedName>
    <definedName name="_____________________DAT2">#REF!</definedName>
    <definedName name="_____________________DAT3">#REF!</definedName>
    <definedName name="_____________________DAT4">#REF!</definedName>
    <definedName name="_____________________DAT5">#REF!</definedName>
    <definedName name="_____________________DAT6">#REF!</definedName>
    <definedName name="_____________________DAT7">#REF!</definedName>
    <definedName name="_____________________DAT8">#REF!</definedName>
    <definedName name="_____________________DAT9">#REF!</definedName>
    <definedName name="_____________________eg1">#N/A</definedName>
    <definedName name="_____________________LAM12">#REF!</definedName>
    <definedName name="_____________________LAM34">#REF!</definedName>
    <definedName name="_____________________NAN1">#REF!</definedName>
    <definedName name="_____________________NAN2">#REF!</definedName>
    <definedName name="_____________________sum2">#N/A</definedName>
    <definedName name="____________________DAT1">#REF!</definedName>
    <definedName name="____________________DAT10">#REF!</definedName>
    <definedName name="____________________DAT11">#REF!</definedName>
    <definedName name="____________________DAT2">#REF!</definedName>
    <definedName name="____________________DAT3">#REF!</definedName>
    <definedName name="____________________DAT4">#REF!</definedName>
    <definedName name="____________________DAT5">#REF!</definedName>
    <definedName name="____________________DAT6">#REF!</definedName>
    <definedName name="____________________DAT7">#REF!</definedName>
    <definedName name="____________________DAT8">#REF!</definedName>
    <definedName name="____________________DAT9">#REF!</definedName>
    <definedName name="____________________eg1">#N/A</definedName>
    <definedName name="____________________LAM12">#REF!</definedName>
    <definedName name="____________________LAM34">#REF!</definedName>
    <definedName name="____________________NAN1">#REF!</definedName>
    <definedName name="____________________NAN2">#REF!</definedName>
    <definedName name="____________________sum2">#N/A</definedName>
    <definedName name="___________________DAT1">#REF!</definedName>
    <definedName name="___________________DAT10">#REF!</definedName>
    <definedName name="___________________DAT11">#REF!</definedName>
    <definedName name="___________________DAT2">#REF!</definedName>
    <definedName name="___________________DAT3">#REF!</definedName>
    <definedName name="___________________DAT4">#REF!</definedName>
    <definedName name="___________________DAT5">#REF!</definedName>
    <definedName name="___________________DAT6">#REF!</definedName>
    <definedName name="___________________DAT7">#REF!</definedName>
    <definedName name="___________________DAT8">#REF!</definedName>
    <definedName name="___________________DAT9">#REF!</definedName>
    <definedName name="___________________eg1">#N/A</definedName>
    <definedName name="___________________LAM12">#REF!</definedName>
    <definedName name="___________________LAM34">#REF!</definedName>
    <definedName name="___________________NAN1">#REF!</definedName>
    <definedName name="___________________NAN2">#REF!</definedName>
    <definedName name="___________________sum2">#N/A</definedName>
    <definedName name="___________________www1" localSheetId="48" hidden="1">{#N/A,#N/A,FALSE,"schA"}</definedName>
    <definedName name="___________________www1" hidden="1">{#N/A,#N/A,FALSE,"schA"}</definedName>
    <definedName name="__________________DAT1">#REF!</definedName>
    <definedName name="__________________DAT10">#REF!</definedName>
    <definedName name="__________________DAT11">#REF!</definedName>
    <definedName name="__________________DAT2">#REF!</definedName>
    <definedName name="__________________DAT3">#REF!</definedName>
    <definedName name="__________________DAT4">#REF!</definedName>
    <definedName name="__________________DAT5">#REF!</definedName>
    <definedName name="__________________DAT6">#REF!</definedName>
    <definedName name="__________________DAT7">#REF!</definedName>
    <definedName name="__________________DAT8">#REF!</definedName>
    <definedName name="__________________DAT9">#REF!</definedName>
    <definedName name="__________________eg1">#N/A</definedName>
    <definedName name="__________________LAM12">#REF!</definedName>
    <definedName name="__________________LAM34">#REF!</definedName>
    <definedName name="__________________NAN1">#REF!</definedName>
    <definedName name="__________________NAN2">#REF!</definedName>
    <definedName name="__________________sum2">#N/A</definedName>
    <definedName name="__________________www1" localSheetId="48" hidden="1">{#N/A,#N/A,FALSE,"schA"}</definedName>
    <definedName name="__________________www1" hidden="1">{#N/A,#N/A,FALSE,"schA"}</definedName>
    <definedName name="_________________DAT1">#REF!</definedName>
    <definedName name="_________________DAT10">#REF!</definedName>
    <definedName name="_________________DAT11">#REF!</definedName>
    <definedName name="_________________DAT2">#REF!</definedName>
    <definedName name="_________________DAT3">#REF!</definedName>
    <definedName name="_________________DAT4">#REF!</definedName>
    <definedName name="_________________DAT5">#REF!</definedName>
    <definedName name="_________________DAT6">#REF!</definedName>
    <definedName name="_________________DAT7">#REF!</definedName>
    <definedName name="_________________DAT8">#REF!</definedName>
    <definedName name="_________________DAT9">#REF!</definedName>
    <definedName name="_________________eg1">#N/A</definedName>
    <definedName name="_________________LAM12">#REF!</definedName>
    <definedName name="_________________LAM34">#REF!</definedName>
    <definedName name="_________________NAN1">#REF!</definedName>
    <definedName name="_________________NAN2">#REF!</definedName>
    <definedName name="_________________sum2">#N/A</definedName>
    <definedName name="_________________www1" localSheetId="48" hidden="1">{#N/A,#N/A,FALSE,"schA"}</definedName>
    <definedName name="_________________www1" hidden="1">{#N/A,#N/A,FALSE,"schA"}</definedName>
    <definedName name="________________BB9" hidden="1">#REF!</definedName>
    <definedName name="________________DAT1">#REF!</definedName>
    <definedName name="________________DAT10">#REF!</definedName>
    <definedName name="________________DAT11">#REF!</definedName>
    <definedName name="________________DAT12">#REF!</definedName>
    <definedName name="________________DAT13">#REF!</definedName>
    <definedName name="________________DAT14">#REF!</definedName>
    <definedName name="________________DAT2">#REF!</definedName>
    <definedName name="________________DAT3">#REF!</definedName>
    <definedName name="________________DAT4">#REF!</definedName>
    <definedName name="________________DAT5">#REF!</definedName>
    <definedName name="________________DAT6">#REF!</definedName>
    <definedName name="________________DAT7">#REF!</definedName>
    <definedName name="________________DAT8">#REF!</definedName>
    <definedName name="________________DAT9">#REF!</definedName>
    <definedName name="________________eg1">#N/A</definedName>
    <definedName name="________________LAM12">#REF!</definedName>
    <definedName name="________________LAM34">#REF!</definedName>
    <definedName name="________________NAN1">#REF!</definedName>
    <definedName name="________________NAN2">#REF!</definedName>
    <definedName name="________________sum2">#N/A</definedName>
    <definedName name="________________www1" localSheetId="48" hidden="1">{#N/A,#N/A,FALSE,"schA"}</definedName>
    <definedName name="________________www1" hidden="1">{#N/A,#N/A,FALSE,"schA"}</definedName>
    <definedName name="_______________BB9" hidden="1">#REF!</definedName>
    <definedName name="_______________DAT1">#REF!</definedName>
    <definedName name="_______________DAT10">#REF!</definedName>
    <definedName name="_______________DAT11">#REF!</definedName>
    <definedName name="_______________DAT12">#REF!</definedName>
    <definedName name="_______________DAT13">#REF!</definedName>
    <definedName name="_______________DAT14">#REF!</definedName>
    <definedName name="_______________DAT2">#REF!</definedName>
    <definedName name="_______________DAT3">#REF!</definedName>
    <definedName name="_______________DAT4">#REF!</definedName>
    <definedName name="_______________DAT5">#REF!</definedName>
    <definedName name="_______________DAT6">#REF!</definedName>
    <definedName name="_______________DAT7">#REF!</definedName>
    <definedName name="_______________DAT8">#REF!</definedName>
    <definedName name="_______________DAT9">#REF!</definedName>
    <definedName name="_______________eg1">#N/A</definedName>
    <definedName name="_______________LAM12">#REF!</definedName>
    <definedName name="_______________LAM34">#REF!</definedName>
    <definedName name="_______________NAN1">#REF!</definedName>
    <definedName name="_______________NAN2">#REF!</definedName>
    <definedName name="_______________sum2">#N/A</definedName>
    <definedName name="_______________www1" localSheetId="48" hidden="1">{#N/A,#N/A,FALSE,"schA"}</definedName>
    <definedName name="_______________www1" hidden="1">{#N/A,#N/A,FALSE,"schA"}</definedName>
    <definedName name="______________BB9" hidden="1">#REF!</definedName>
    <definedName name="______________DAT1">#REF!</definedName>
    <definedName name="______________DAT10">#REF!</definedName>
    <definedName name="______________DAT11">#REF!</definedName>
    <definedName name="______________DAT12">#REF!</definedName>
    <definedName name="______________DAT13">#REF!</definedName>
    <definedName name="______________DAT14">#REF!</definedName>
    <definedName name="______________DAT2">#REF!</definedName>
    <definedName name="______________DAT3">#REF!</definedName>
    <definedName name="______________DAT4">#REF!</definedName>
    <definedName name="______________DAT5">#REF!</definedName>
    <definedName name="______________DAT6">#REF!</definedName>
    <definedName name="______________DAT7">#REF!</definedName>
    <definedName name="______________DAT8">#REF!</definedName>
    <definedName name="______________DAT9">#REF!</definedName>
    <definedName name="______________eg1">#N/A</definedName>
    <definedName name="______________LAM12">#REF!</definedName>
    <definedName name="______________LAM34">#REF!</definedName>
    <definedName name="______________NAN1">#REF!</definedName>
    <definedName name="______________NAN2">#REF!</definedName>
    <definedName name="______________sum2">#N/A</definedName>
    <definedName name="_____________BB9" hidden="1">#REF!</definedName>
    <definedName name="_____________DAT1">#REF!</definedName>
    <definedName name="_____________DAT10">#REF!</definedName>
    <definedName name="_____________DAT11">#REF!</definedName>
    <definedName name="_____________DAT12">#REF!</definedName>
    <definedName name="_____________DAT13">#REF!</definedName>
    <definedName name="_____________DAT14">#REF!</definedName>
    <definedName name="_____________DAT2">#REF!</definedName>
    <definedName name="_____________DAT3">#REF!</definedName>
    <definedName name="_____________DAT4">#REF!</definedName>
    <definedName name="_____________DAT5">#REF!</definedName>
    <definedName name="_____________DAT6">#REF!</definedName>
    <definedName name="_____________DAT7">#REF!</definedName>
    <definedName name="_____________DAT8">#REF!</definedName>
    <definedName name="_____________DAT9">#REF!</definedName>
    <definedName name="_____________eg1">#N/A</definedName>
    <definedName name="_____________LAM12">#REF!</definedName>
    <definedName name="_____________LAM34">#REF!</definedName>
    <definedName name="_____________NAN1">#REF!</definedName>
    <definedName name="_____________NAN2">#REF!</definedName>
    <definedName name="_____________sum2">#N/A</definedName>
    <definedName name="_____________www1" localSheetId="48" hidden="1">{#N/A,#N/A,FALSE,"schA"}</definedName>
    <definedName name="_____________www1" hidden="1">{#N/A,#N/A,FALSE,"schA"}</definedName>
    <definedName name="____________BB9" hidden="1">#REF!</definedName>
    <definedName name="____________DAT1">#REF!</definedName>
    <definedName name="____________DAT10">#REF!</definedName>
    <definedName name="____________DAT11">#REF!</definedName>
    <definedName name="____________DAT12">#REF!</definedName>
    <definedName name="____________DAT13">#REF!</definedName>
    <definedName name="____________DAT14">#REF!</definedName>
    <definedName name="____________DAT2">#REF!</definedName>
    <definedName name="____________DAT3">#REF!</definedName>
    <definedName name="____________DAT4">#REF!</definedName>
    <definedName name="____________DAT5">#REF!</definedName>
    <definedName name="____________DAT6">#REF!</definedName>
    <definedName name="____________DAT7">#REF!</definedName>
    <definedName name="____________DAT8">#REF!</definedName>
    <definedName name="____________DAT9">#REF!</definedName>
    <definedName name="____________eg1">#N/A</definedName>
    <definedName name="____________LAM12">#REF!</definedName>
    <definedName name="____________LAM34">#REF!</definedName>
    <definedName name="____________NAN1">#REF!</definedName>
    <definedName name="____________NAN2">#REF!</definedName>
    <definedName name="____________sum2">#N/A</definedName>
    <definedName name="___________BB9" hidden="1">#REF!</definedName>
    <definedName name="___________DAT1">#REF!</definedName>
    <definedName name="___________DAT10">#REF!</definedName>
    <definedName name="___________DAT11">#REF!</definedName>
    <definedName name="___________DAT12">#REF!</definedName>
    <definedName name="___________DAT13">#REF!</definedName>
    <definedName name="___________DAT14">#REF!</definedName>
    <definedName name="___________DAT2">#REF!</definedName>
    <definedName name="___________DAT3">#REF!</definedName>
    <definedName name="___________DAT4">#REF!</definedName>
    <definedName name="___________DAT5">#REF!</definedName>
    <definedName name="___________DAT6">#REF!</definedName>
    <definedName name="___________DAT7">#REF!</definedName>
    <definedName name="___________DAT8">#REF!</definedName>
    <definedName name="___________DAT9">#REF!</definedName>
    <definedName name="___________eg1">#N/A</definedName>
    <definedName name="___________LAM12">#REF!</definedName>
    <definedName name="___________LAM34">#REF!</definedName>
    <definedName name="___________NAN1">#REF!</definedName>
    <definedName name="___________NAN2">#REF!</definedName>
    <definedName name="___________sum2">#N/A</definedName>
    <definedName name="___________www1" localSheetId="48" hidden="1">{#N/A,#N/A,FALSE,"schA"}</definedName>
    <definedName name="___________www1" hidden="1">{#N/A,#N/A,FALSE,"schA"}</definedName>
    <definedName name="__________BB9" hidden="1">#REF!</definedName>
    <definedName name="__________DAT1">#REF!</definedName>
    <definedName name="__________DAT10">#REF!</definedName>
    <definedName name="__________DAT11">#REF!</definedName>
    <definedName name="__________DAT12">#REF!</definedName>
    <definedName name="__________DAT13">#REF!</definedName>
    <definedName name="__________DAT14">#REF!</definedName>
    <definedName name="__________DAT2">#REF!</definedName>
    <definedName name="__________DAT3">#REF!</definedName>
    <definedName name="__________DAT4">#REF!</definedName>
    <definedName name="__________DAT5">#REF!</definedName>
    <definedName name="__________DAT6">#REF!</definedName>
    <definedName name="__________DAT7">#REF!</definedName>
    <definedName name="__________DAT8">#REF!</definedName>
    <definedName name="__________DAT9">#REF!</definedName>
    <definedName name="__________eg1">#N/A</definedName>
    <definedName name="__________LAM12">#REF!</definedName>
    <definedName name="__________LAM34">#REF!</definedName>
    <definedName name="__________NAN1">#REF!</definedName>
    <definedName name="__________NAN2">#REF!</definedName>
    <definedName name="__________sum2">#N/A</definedName>
    <definedName name="__________www1" localSheetId="48" hidden="1">{#N/A,#N/A,FALSE,"schA"}</definedName>
    <definedName name="__________www1" hidden="1">{#N/A,#N/A,FALSE,"schA"}</definedName>
    <definedName name="_________BB9" hidden="1">#REF!</definedName>
    <definedName name="_________DAT1">#REF!</definedName>
    <definedName name="_________DAT10">#REF!</definedName>
    <definedName name="_________DAT11">#REF!</definedName>
    <definedName name="_________DAT12">#REF!</definedName>
    <definedName name="_________DAT13">#REF!</definedName>
    <definedName name="_________DAT14">#REF!</definedName>
    <definedName name="_________DAT2">#REF!</definedName>
    <definedName name="_________DAT3">#REF!</definedName>
    <definedName name="_________DAT4">#REF!</definedName>
    <definedName name="_________DAT5">#REF!</definedName>
    <definedName name="_________DAT6">#REF!</definedName>
    <definedName name="_________DAT7">#REF!</definedName>
    <definedName name="_________DAT8">#REF!</definedName>
    <definedName name="_________DAT9">#REF!</definedName>
    <definedName name="_________eg1">#N/A</definedName>
    <definedName name="_________LAM12">#REF!</definedName>
    <definedName name="_________LAM34">#REF!</definedName>
    <definedName name="_________NAN1">#REF!</definedName>
    <definedName name="_________NAN2">#REF!</definedName>
    <definedName name="_________sum2">#N/A</definedName>
    <definedName name="_________www1" localSheetId="48" hidden="1">{#N/A,#N/A,FALSE,"schA"}</definedName>
    <definedName name="_________www1" hidden="1">{#N/A,#N/A,FALSE,"schA"}</definedName>
    <definedName name="________BB9" hidden="1">#REF!</definedName>
    <definedName name="________DAT1">#REF!</definedName>
    <definedName name="________DAT10">#REF!</definedName>
    <definedName name="________DAT11">#REF!</definedName>
    <definedName name="________DAT12">#REF!</definedName>
    <definedName name="________DAT13">#REF!</definedName>
    <definedName name="________DAT14">#REF!</definedName>
    <definedName name="________DAT2">#REF!</definedName>
    <definedName name="________DAT3">#REF!</definedName>
    <definedName name="________DAT4">#REF!</definedName>
    <definedName name="________DAT5">#REF!</definedName>
    <definedName name="________DAT6">#REF!</definedName>
    <definedName name="________DAT7">#REF!</definedName>
    <definedName name="________DAT8">#REF!</definedName>
    <definedName name="________DAT9">#REF!</definedName>
    <definedName name="________eg1">#N/A</definedName>
    <definedName name="________LAM12">#REF!</definedName>
    <definedName name="________LAM34">#REF!</definedName>
    <definedName name="________NAN1">#REF!</definedName>
    <definedName name="________NAN2">#REF!</definedName>
    <definedName name="________sum2">#N/A</definedName>
    <definedName name="_______BB9" hidden="1">#REF!</definedName>
    <definedName name="_______DAT1">#REF!</definedName>
    <definedName name="_______DAT10">#REF!</definedName>
    <definedName name="_______DAT11">#REF!</definedName>
    <definedName name="_______DAT12">#REF!</definedName>
    <definedName name="_______DAT13">#REF!</definedName>
    <definedName name="_______DAT14">#REF!</definedName>
    <definedName name="_______DAT2">#REF!</definedName>
    <definedName name="_______DAT3">#REF!</definedName>
    <definedName name="_______DAT4">#REF!</definedName>
    <definedName name="_______DAT5">#REF!</definedName>
    <definedName name="_______DAT6">#REF!</definedName>
    <definedName name="_______DAT7">#REF!</definedName>
    <definedName name="_______DAT8">#REF!</definedName>
    <definedName name="_______DAT9">#REF!</definedName>
    <definedName name="_______eg1">#N/A</definedName>
    <definedName name="_______LAM12">#REF!</definedName>
    <definedName name="_______LAM34">#REF!</definedName>
    <definedName name="_______NAN1">#REF!</definedName>
    <definedName name="_______NAN2">#REF!</definedName>
    <definedName name="_______sum2">#N/A</definedName>
    <definedName name="_______www1" localSheetId="48" hidden="1">{#N/A,#N/A,FALSE,"schA"}</definedName>
    <definedName name="_______www1" hidden="1">{#N/A,#N/A,FALSE,"schA"}</definedName>
    <definedName name="______BB9" hidden="1">#REF!</definedName>
    <definedName name="______DAT1">#REF!</definedName>
    <definedName name="______DAT10">#REF!</definedName>
    <definedName name="______DAT11">#REF!</definedName>
    <definedName name="______DAT12">#REF!</definedName>
    <definedName name="______DAT13">#REF!</definedName>
    <definedName name="______DAT14">#REF!</definedName>
    <definedName name="______DAT2">#REF!</definedName>
    <definedName name="______DAT3">#REF!</definedName>
    <definedName name="______DAT4">#REF!</definedName>
    <definedName name="______DAT5">#REF!</definedName>
    <definedName name="______DAT6">#REF!</definedName>
    <definedName name="______DAT7">#REF!</definedName>
    <definedName name="______DAT8">#REF!</definedName>
    <definedName name="______DAT9">#REF!</definedName>
    <definedName name="______eg1">#N/A</definedName>
    <definedName name="______LAM12">#REF!</definedName>
    <definedName name="______LAM34">#REF!</definedName>
    <definedName name="______NAN1">#REF!</definedName>
    <definedName name="______NAN2">#REF!</definedName>
    <definedName name="______sum2">#N/A</definedName>
    <definedName name="______www1" localSheetId="48" hidden="1">{#N/A,#N/A,FALSE,"schA"}</definedName>
    <definedName name="______www1" hidden="1">{#N/A,#N/A,FALSE,"schA"}</definedName>
    <definedName name="_____1C_START">#REF!</definedName>
    <definedName name="_____2C_START_RIGHT">#REF!</definedName>
    <definedName name="_____3C_TITLE_LEFT">#REF!</definedName>
    <definedName name="_____4C_TITLE_RIGHT">#REF!</definedName>
    <definedName name="_____5C_WIND_VERT">#REF!</definedName>
    <definedName name="_____BB9" hidden="1">#REF!</definedName>
    <definedName name="_____DAT1">#REF!</definedName>
    <definedName name="_____DAT10">#REF!</definedName>
    <definedName name="_____DAT11">#REF!</definedName>
    <definedName name="_____DAT12">#REF!</definedName>
    <definedName name="_____DAT13">#REF!</definedName>
    <definedName name="_____DAT14">#REF!</definedName>
    <definedName name="_____DAT2">#REF!</definedName>
    <definedName name="_____DAT3">#REF!</definedName>
    <definedName name="_____DAT4">#REF!</definedName>
    <definedName name="_____DAT5">#REF!</definedName>
    <definedName name="_____DAT6">#REF!</definedName>
    <definedName name="_____DAT7">#REF!</definedName>
    <definedName name="_____DAT8">#REF!</definedName>
    <definedName name="_____DAT9">#REF!</definedName>
    <definedName name="_____eg1">#N/A</definedName>
    <definedName name="_____LAM12">#REF!</definedName>
    <definedName name="_____LAM34">#REF!</definedName>
    <definedName name="_____NAN1">#REF!</definedName>
    <definedName name="_____NAN2">#REF!</definedName>
    <definedName name="_____sum2">#N/A</definedName>
    <definedName name="_____www1" localSheetId="48" hidden="1">{#N/A,#N/A,FALSE,"schA"}</definedName>
    <definedName name="_____www1" hidden="1">{#N/A,#N/A,FALSE,"schA"}</definedName>
    <definedName name="____1C_START">#REF!</definedName>
    <definedName name="____2C_START_RIGHT">#REF!</definedName>
    <definedName name="____3C_TITLE_LEFT">#REF!</definedName>
    <definedName name="____4C_TITLE_RIGHT">#REF!</definedName>
    <definedName name="____5C_WIND_VERT">#REF!</definedName>
    <definedName name="____6ECO_EST">#REF!</definedName>
    <definedName name="____AUG99" localSheetId="48" hidden="1">{"SEP",#N/A,FALSE,"SEP"}</definedName>
    <definedName name="____AUG99" hidden="1">{"SEP",#N/A,FALSE,"SEP"}</definedName>
    <definedName name="____BB9" hidden="1">#REF!</definedName>
    <definedName name="____DAT1">#REF!</definedName>
    <definedName name="____DAT10">#REF!</definedName>
    <definedName name="____DAT11">#REF!</definedName>
    <definedName name="____DAT12">#REF!</definedName>
    <definedName name="____DAT13">#REF!</definedName>
    <definedName name="____DAT14">#REF!</definedName>
    <definedName name="____DAT2">#REF!</definedName>
    <definedName name="____DAT3">#REF!</definedName>
    <definedName name="____DAT4">#REF!</definedName>
    <definedName name="____DAT5">#REF!</definedName>
    <definedName name="____DAT6">#REF!</definedName>
    <definedName name="____DAT7">#REF!</definedName>
    <definedName name="____DAT8">#REF!</definedName>
    <definedName name="____DAT9">#REF!</definedName>
    <definedName name="____e3" localSheetId="48" hidden="1">{"SEP",#N/A,FALSE,"SEP"}</definedName>
    <definedName name="____e3" hidden="1">{"SEP",#N/A,FALSE,"SEP"}</definedName>
    <definedName name="____eg1">#N/A</definedName>
    <definedName name="____GLA50020">#REF!</definedName>
    <definedName name="____JAN01" localSheetId="48" hidden="1">{"SEP",#N/A,FALSE,"SEP"}</definedName>
    <definedName name="____JAN01" hidden="1">{"SEP",#N/A,FALSE,"SEP"}</definedName>
    <definedName name="____LAM12">#REF!</definedName>
    <definedName name="____LAM34">#REF!</definedName>
    <definedName name="____NAN1">#REF!</definedName>
    <definedName name="____NAN2">#REF!</definedName>
    <definedName name="____sum2">#N/A</definedName>
    <definedName name="____www1" localSheetId="48" hidden="1">{#N/A,#N/A,FALSE,"schA"}</definedName>
    <definedName name="____www1" hidden="1">{#N/A,#N/A,FALSE,"schA"}</definedName>
    <definedName name="____xz4" localSheetId="48" hidden="1">{0,0,0,0;0,0,0,0;0,0,0,0;0,0,0,0;0,0,0,0;0,0,0,0}</definedName>
    <definedName name="____xz4" hidden="1">{0,0,0,0;0,0,0,0;0,0,0,0;0,0,0,0;0,0,0,0;0,0,0,0}</definedName>
    <definedName name="___10INV_VALUE">#REF!</definedName>
    <definedName name="___11LAM_12">#REF!</definedName>
    <definedName name="___12LAM_34">#REF!</definedName>
    <definedName name="___13MARG_SUM">#REF!</definedName>
    <definedName name="___14MIXVAR_1">#REF!</definedName>
    <definedName name="___15MIXVAR_2">#REF!</definedName>
    <definedName name="___16NAN_FOOT">#REF!</definedName>
    <definedName name="___17NAN_HEAD">#REF!</definedName>
    <definedName name="___18SUM_COMM">#REF!</definedName>
    <definedName name="___19TBAY_1">#REF!</definedName>
    <definedName name="___1C_START">#REF!</definedName>
    <definedName name="___20TBAY_2">#REF!</definedName>
    <definedName name="___21TBAY_HEAD">#REF!</definedName>
    <definedName name="___2C_START_RIGHT">#REF!</definedName>
    <definedName name="___3C_TITLE_LEFT">#REF!</definedName>
    <definedName name="___4C_TITLE_RIGHT">#REF!</definedName>
    <definedName name="___5C_WIND_VERT">#REF!</definedName>
    <definedName name="___6ECO_EST">#REF!</definedName>
    <definedName name="___7FOS_OVR1">#REF!</definedName>
    <definedName name="___8FOS_OVR2">#REF!</definedName>
    <definedName name="___9FOS_OVR3">#REF!</definedName>
    <definedName name="___BB9" hidden="1">#REF!</definedName>
    <definedName name="___c" localSheetId="48" hidden="1">{#N/A,#N/A,FALSE,"Layout Cash Flow"}</definedName>
    <definedName name="___c" hidden="1">{#N/A,#N/A,FALSE,"Layout Cash Flow"}</definedName>
    <definedName name="___d1">#REF!</definedName>
    <definedName name="___DAT1">#REF!</definedName>
    <definedName name="___DAT10">#REF!</definedName>
    <definedName name="___DAT11">#REF!</definedName>
    <definedName name="___DAT12">#REF!</definedName>
    <definedName name="___DAT13">#REF!</definedName>
    <definedName name="___DAT14">#REF!</definedName>
    <definedName name="___DAT15">#REF!</definedName>
    <definedName name="___DAT16">#REF!</definedName>
    <definedName name="___DAT2">#REF!</definedName>
    <definedName name="___DAT3">#REF!</definedName>
    <definedName name="___DAT4">#REF!</definedName>
    <definedName name="___DAT5">#REF!</definedName>
    <definedName name="___DAT6">#REF!</definedName>
    <definedName name="___DAT7">#REF!</definedName>
    <definedName name="___DAT8">#REF!</definedName>
    <definedName name="___DAT9">#REF!</definedName>
    <definedName name="___eg1">#N/A</definedName>
    <definedName name="___GLA50001">#REF!</definedName>
    <definedName name="___GLA50020">#REF!</definedName>
    <definedName name="___LAM12">#REF!</definedName>
    <definedName name="___LAM34">#REF!</definedName>
    <definedName name="___n4" localSheetId="48" hidden="1">{"EXCELHLP.HLP!1802";5;10;5;10;13;13;13;8;5;5;10;14;13;13;13;13;5;10;14;13;5;10;1;2;24}</definedName>
    <definedName name="___n4" hidden="1">{"EXCELHLP.HLP!1802";5;10;5;10;13;13;13;8;5;5;10;14;13;13;13;13;5;10;14;13;5;10;1;2;24}</definedName>
    <definedName name="___NAN1">#REF!</definedName>
    <definedName name="___NAN2">#REF!</definedName>
    <definedName name="___sum2">#N/A</definedName>
    <definedName name="___www1" localSheetId="48" hidden="1">{#N/A,#N/A,FALSE,"schA"}</definedName>
    <definedName name="___www1" hidden="1">{#N/A,#N/A,FALSE,"schA"}</definedName>
    <definedName name="___x2" localSheetId="48" hidden="1">{"clp_bs_doc",#N/A,FALSE,"CLP";"clp_is_doc",#N/A,FALSE,"CLP";"clp_cf_doc",#N/A,FALSE,"CLP";"clp_fr_doc",#N/A,FALSE,"CLP"}</definedName>
    <definedName name="___x2" hidden="1">{"clp_bs_doc",#N/A,FALSE,"CLP";"clp_is_doc",#N/A,FALSE,"CLP";"clp_cf_doc",#N/A,FALSE,"CLP";"clp_fr_doc",#N/A,FALSE,"CLP"}</definedName>
    <definedName name="___xz4" localSheetId="48" hidden="1">{0,0,0,0;0,0,0,0;0,0,0,0;0,0,0,0;0,0,0,0;0,0,0,0}</definedName>
    <definedName name="___xz4" hidden="1">{0,0,0,0;0,0,0,0;0,0,0,0;0,0,0,0;0,0,0,0;0,0,0,0}</definedName>
    <definedName name="___y2" localSheetId="48" hidden="1">{"clp_bs_doc",#N/A,FALSE,"CLP";"clp_is_doc",#N/A,FALSE,"CLP";"clp_cf_doc",#N/A,FALSE,"CLP";"clp_fr_doc",#N/A,FALSE,"CLP"}</definedName>
    <definedName name="___y2" hidden="1">{"clp_bs_doc",#N/A,FALSE,"CLP";"clp_is_doc",#N/A,FALSE,"CLP";"clp_cf_doc",#N/A,FALSE,"CLP";"clp_fr_doc",#N/A,FALSE,"CLP"}</definedName>
    <definedName name="___yy2" localSheetId="48" hidden="1">{"clp_bs_doc",#N/A,FALSE,"CLP";"clp_is_doc",#N/A,FALSE,"CLP";"clp_cf_doc",#N/A,FALSE,"CLP";"clp_fr_doc",#N/A,FALSE,"CLP"}</definedName>
    <definedName name="___yy2" hidden="1">{"clp_bs_doc",#N/A,FALSE,"CLP";"clp_is_doc",#N/A,FALSE,"CLP";"clp_cf_doc",#N/A,FALSE,"CLP";"clp_fr_doc",#N/A,FALSE,"CLP"}</definedName>
    <definedName name="__10INV_VALUE">#REF!</definedName>
    <definedName name="__10TBAY_2">#REF!</definedName>
    <definedName name="__11LAM_12">#REF!</definedName>
    <definedName name="__11TBAY_HEAD">#REF!</definedName>
    <definedName name="__123Graph_A" hidden="1">#REF!</definedName>
    <definedName name="__123Graph_ABICBETA" hidden="1">#REF!</definedName>
    <definedName name="__123Graph_ABOOKBETA" hidden="1">#REF!</definedName>
    <definedName name="__123Graph_ACOAL" hidden="1">#REF!</definedName>
    <definedName name="__123Graph_ACURRENT" hidden="1">#REF!</definedName>
    <definedName name="__123Graph_AEBITDABETA" hidden="1">#REF!</definedName>
    <definedName name="__123Graph_AEMPBETA" hidden="1">#REF!</definedName>
    <definedName name="__123Graph_AFIX_CAP" hidden="1">#REF!</definedName>
    <definedName name="__123Graph_AGRAPH3" hidden="1">#REF!</definedName>
    <definedName name="__123Graph_AMVICBETA" hidden="1">#REF!</definedName>
    <definedName name="__123Graph_ANEV" hidden="1">#REF!</definedName>
    <definedName name="__123Graph_ANIBETA" hidden="1">#REF!</definedName>
    <definedName name="__123Graph_ANPV_CAPACITY" hidden="1">#REF!</definedName>
    <definedName name="__123Graph_AOVERHAUL" hidden="1">#REF!</definedName>
    <definedName name="__123Graph_APROD" hidden="1">#REF!</definedName>
    <definedName name="__123Graph_ASALEBETA" hidden="1">#REF!</definedName>
    <definedName name="__123Graph_AVAR_ENG" hidden="1">#REF!</definedName>
    <definedName name="__123Graph_AYIELD1" hidden="1">#REF!</definedName>
    <definedName name="__123Graph_B" hidden="1">#REF!</definedName>
    <definedName name="__123Graph_BBICBETA" hidden="1">#REF!</definedName>
    <definedName name="__123Graph_BBOOKBETA" hidden="1">#REF!</definedName>
    <definedName name="__123Graph_BCOAL" hidden="1">#REF!</definedName>
    <definedName name="__123Graph_BCURRENT" hidden="1">#REF!</definedName>
    <definedName name="__123Graph_BFIX_CAP" hidden="1">#REF!</definedName>
    <definedName name="__123Graph_BGRAPH3" hidden="1">#REF!</definedName>
    <definedName name="__123Graph_BMKTVBETA" hidden="1">#REF!</definedName>
    <definedName name="__123Graph_BNPV_CAPACITY" hidden="1">#REF!</definedName>
    <definedName name="__123Graph_BOVERHAUL" hidden="1">#REF!</definedName>
    <definedName name="__123Graph_BPROD" hidden="1">#REF!</definedName>
    <definedName name="__123Graph_BSALEBETA" hidden="1">#REF!</definedName>
    <definedName name="__123Graph_BVAR_ENG" hidden="1">#REF!</definedName>
    <definedName name="__123Graph_BYIELD1" hidden="1">#REF!</definedName>
    <definedName name="__123Graph_C" hidden="1">#REF!</definedName>
    <definedName name="__123Graph_CCOAL" hidden="1">#REF!</definedName>
    <definedName name="__123Graph_CCURRENT" hidden="1">#REF!</definedName>
    <definedName name="__123Graph_CFIX_CAP" hidden="1">#REF!</definedName>
    <definedName name="__123Graph_CGRAPH3" hidden="1">#REF!</definedName>
    <definedName name="__123Graph_CNPV_CAPACITY" hidden="1">#REF!</definedName>
    <definedName name="__123Graph_COVERHAUL" hidden="1">#REF!</definedName>
    <definedName name="__123Graph_CPROD" hidden="1">#REF!</definedName>
    <definedName name="__123Graph_D" hidden="1">#REF!</definedName>
    <definedName name="__123Graph_DCOAL" hidden="1">#REF!</definedName>
    <definedName name="__123Graph_DCURRENT" hidden="1">#REF!</definedName>
    <definedName name="__123Graph_DFIX_CAP" hidden="1">#REF!</definedName>
    <definedName name="__123Graph_DOVERHAUL" hidden="1">#REF!</definedName>
    <definedName name="__123Graph_E" hidden="1">#REF!</definedName>
    <definedName name="__123Graph_ECOAL" hidden="1">#REF!</definedName>
    <definedName name="__123Graph_ECURRENT" hidden="1">#REF!</definedName>
    <definedName name="__123Graph_F" hidden="1">#REF!</definedName>
    <definedName name="__123Graph_FCURRENT" hidden="1">#REF!</definedName>
    <definedName name="__123Graph_FOVERHAUL" hidden="1">#REF!</definedName>
    <definedName name="__123Graph_LBL_AGRAPH3" hidden="1">#REF!</definedName>
    <definedName name="__123Graph_X" hidden="1">#REF!</definedName>
    <definedName name="__123Graph_XCOAL" hidden="1">#REF!</definedName>
    <definedName name="__123Graph_XCURRENT" hidden="1">#REF!</definedName>
    <definedName name="__123Graph_XGRAPH3" hidden="1">#REF!</definedName>
    <definedName name="__123Graph_XNEV" hidden="1">#REF!</definedName>
    <definedName name="__123Graph_XOVERHAUL" hidden="1">#REF!</definedName>
    <definedName name="__123Graph_XPROD" hidden="1">#REF!</definedName>
    <definedName name="__123Graph_XVAR_ENG" hidden="1">#REF!</definedName>
    <definedName name="__12LAM_34">#REF!</definedName>
    <definedName name="__13MARG_SUM">#REF!</definedName>
    <definedName name="__14MIXVAR_1">#REF!</definedName>
    <definedName name="__15MIXVAR_2">#REF!</definedName>
    <definedName name="__16NAN_FOOT">#REF!</definedName>
    <definedName name="__17NAN_HEAD">#REF!</definedName>
    <definedName name="__18SUM_COMM">#REF!</definedName>
    <definedName name="__19TBAY_1">#REF!</definedName>
    <definedName name="__1C_START">#REF!</definedName>
    <definedName name="__1ECO_EST">#REF!</definedName>
    <definedName name="__1IQ_STOCK____ED_COMP" hidden="1">"c3512"</definedName>
    <definedName name="__20TBAY_2">#REF!</definedName>
    <definedName name="__21TBAY_HEAD">#REF!</definedName>
    <definedName name="__2C_START_RIGHT">#REF!</definedName>
    <definedName name="__2FOS_OVR1">#REF!</definedName>
    <definedName name="__3C_TITLE_LEFT">#REF!</definedName>
    <definedName name="__3FOS_OVR2">#REF!</definedName>
    <definedName name="__4C_TITLE_RIGHT">#REF!</definedName>
    <definedName name="__4FOS_OVR3">#REF!</definedName>
    <definedName name="__5C_WIND_VERT">#REF!</definedName>
    <definedName name="__5INV_VALUE">#REF!</definedName>
    <definedName name="__6ECO_EST">#REF!</definedName>
    <definedName name="__6NAN_FOOT">#REF!</definedName>
    <definedName name="__7FOS_OVR1">#REF!</definedName>
    <definedName name="__7NAN_HEAD">#REF!</definedName>
    <definedName name="__8FOS_OVR2">#REF!</definedName>
    <definedName name="__8SUM_COMM">#REF!</definedName>
    <definedName name="__9FOS_OVR3">#REF!</definedName>
    <definedName name="__9TBAY_1">#REF!</definedName>
    <definedName name="__a1" localSheetId="48" hidden="1">{#N/A,#N/A,FALSE,"Pharm";#N/A,#N/A,FALSE,"WWCM"}</definedName>
    <definedName name="__a1" hidden="1">{#N/A,#N/A,FALSE,"Pharm";#N/A,#N/A,FALSE,"WWCM"}</definedName>
    <definedName name="__A11" localSheetId="48" hidden="1">{#N/A,#N/A,FALSE,"Umsatz 99";#N/A,#N/A,FALSE,"ER 99 "}</definedName>
    <definedName name="__A11" hidden="1">{#N/A,#N/A,FALSE,"Umsatz 99";#N/A,#N/A,FALSE,"ER 99 "}</definedName>
    <definedName name="__aaa1" localSheetId="48" hidden="1">{#N/A,#N/A,FALSE,"REPORT"}</definedName>
    <definedName name="__aaa1" hidden="1">{#N/A,#N/A,FALSE,"REPORT"}</definedName>
    <definedName name="__aas1" localSheetId="48" hidden="1">{#N/A,#N/A,FALSE,"REPORT"}</definedName>
    <definedName name="__aas1" hidden="1">{#N/A,#N/A,FALSE,"REPORT"}</definedName>
    <definedName name="__ACS2000" localSheetId="48" hidden="1">{#N/A,#N/A,FALSE,"REPORT"}</definedName>
    <definedName name="__ACS2000" hidden="1">{#N/A,#N/A,FALSE,"REPORT"}</definedName>
    <definedName name="__AUG99" localSheetId="48" hidden="1">{"SEP",#N/A,FALSE,"SEP"}</definedName>
    <definedName name="__AUG99" hidden="1">{"SEP",#N/A,FALSE,"SEP"}</definedName>
    <definedName name="__b111" localSheetId="48" hidden="1">{#N/A,#N/A,FALSE,"Pharm";#N/A,#N/A,FALSE,"WWCM"}</definedName>
    <definedName name="__b111" hidden="1">{#N/A,#N/A,FALSE,"Pharm";#N/A,#N/A,FALSE,"WWCM"}</definedName>
    <definedName name="__BB9" hidden="1">#REF!</definedName>
    <definedName name="__c" localSheetId="48" hidden="1">{"Fiesta Facer Page",#N/A,FALSE,"Q_C_S";"Fiesta Main Page",#N/A,FALSE,"V_L";"Fiesta 95BP Struct",#N/A,FALSE,"StructBP";"Fiesta Post 95BP Struct",#N/A,FALSE,"AdjStructBP"}</definedName>
    <definedName name="__c" hidden="1">{"Fiesta Facer Page",#N/A,FALSE,"Q_C_S";"Fiesta Main Page",#N/A,FALSE,"V_L";"Fiesta 95BP Struct",#N/A,FALSE,"StructBP";"Fiesta Post 95BP Struct",#N/A,FALSE,"AdjStructBP"}</definedName>
    <definedName name="__d1">#REF!</definedName>
    <definedName name="__DAT1">#REF!</definedName>
    <definedName name="__DAT10">#REF!</definedName>
    <definedName name="__DAT11">#REF!</definedName>
    <definedName name="__DAT12">#REF!</definedName>
    <definedName name="__DAT13">#REF!</definedName>
    <definedName name="__DAT14">#REF!</definedName>
    <definedName name="__DAT15">#REF!</definedName>
    <definedName name="__DAT16">#REF!</definedName>
    <definedName name="__DAT2">#REF!</definedName>
    <definedName name="__DAT3">#REF!</definedName>
    <definedName name="__DAT4">#REF!</definedName>
    <definedName name="__DAT5">#REF!</definedName>
    <definedName name="__DAT6">#REF!</definedName>
    <definedName name="__DAT7">#REF!</definedName>
    <definedName name="__DAT8">#REF!</definedName>
    <definedName name="__DAT9">#REF!</definedName>
    <definedName name="__e3" localSheetId="48" hidden="1">{"SEP",#N/A,FALSE,"SEP"}</definedName>
    <definedName name="__e3" hidden="1">{"SEP",#N/A,FALSE,"SEP"}</definedName>
    <definedName name="__e32" hidden="1">#REF!</definedName>
    <definedName name="__eg1">#N/A</definedName>
    <definedName name="__FDS_HYPERLINK_TOGGLE_STATE__" hidden="1">"ON"</definedName>
    <definedName name="__FDS_UNIQUE_RANGE_ID_GENERATOR_COUNTER" hidden="1">1</definedName>
    <definedName name="__FDS_USED_FOR_REUSING_RANGE_IDS_RECYCLE" localSheetId="48" hidden="1">{152,168,338,189,173,195,158,390,7,11,232,378,159,175,261,183,177,129,8,155,265,394,57}</definedName>
    <definedName name="__FDS_USED_FOR_REUSING_RANGE_IDS_RECYCLE" hidden="1">{152,168,338,189,173,195,158,390,7,11,232,378,159,175,261,183,177,129,8,155,265,394,57}</definedName>
    <definedName name="__FLL2" hidden="1">#REF!</definedName>
    <definedName name="__GLA50001">#REF!</definedName>
    <definedName name="__GLA50020">#REF!</definedName>
    <definedName name="__IntlFixup" hidden="1">TRUE</definedName>
    <definedName name="__JAN01" localSheetId="48" hidden="1">{"SEP",#N/A,FALSE,"SEP"}</definedName>
    <definedName name="__JAN01" hidden="1">{"SEP",#N/A,FALSE,"SEP"}</definedName>
    <definedName name="__k1" hidden="1">#REF!</definedName>
    <definedName name="__LAM12">#REF!</definedName>
    <definedName name="__LAM34">#REF!</definedName>
    <definedName name="__n4" localSheetId="48" hidden="1">{"EXCELHLP.HLP!1802";5;10;5;10;13;13;13;8;5;5;10;14;13;13;13;13;5;10;14;13;5;10;1;2;24}</definedName>
    <definedName name="__n4" hidden="1">{"EXCELHLP.HLP!1802";5;10;5;10;13;13;13;8;5;5;10;14;13;13;13;13;5;10;14;13;5;10;1;2;24}</definedName>
    <definedName name="__NAN1">#REF!</definedName>
    <definedName name="__NAN2">#REF!</definedName>
    <definedName name="__new1" localSheetId="48" hidden="1">{#N/A,#N/A,FALSE,"Pharm";#N/A,#N/A,FALSE,"WWCM"}</definedName>
    <definedName name="__new1" hidden="1">{#N/A,#N/A,FALSE,"Pharm";#N/A,#N/A,FALSE,"WWCM"}</definedName>
    <definedName name="__OK2" localSheetId="48" hidden="1">{#N/A,#N/A,FALSE,"Cover";#N/A,#N/A,FALSE,"LUMI";#N/A,#N/A,FALSE,"COMD";#N/A,#N/A,FALSE,"Valuation";#N/A,#N/A,FALSE,"Assumptions";#N/A,#N/A,FALSE,"Pooling";#N/A,#N/A,FALSE,"BalanceSheet"}</definedName>
    <definedName name="__OK2" hidden="1">{#N/A,#N/A,FALSE,"Cover";#N/A,#N/A,FALSE,"LUMI";#N/A,#N/A,FALSE,"COMD";#N/A,#N/A,FALSE,"Valuation";#N/A,#N/A,FALSE,"Assumptions";#N/A,#N/A,FALSE,"Pooling";#N/A,#N/A,FALSE,"BalanceSheet"}</definedName>
    <definedName name="__pl2" localSheetId="48" hidden="1">{"inctax94",#N/A,FALSE,"1994";"inctax95",#N/A,FALSE,"1995"}</definedName>
    <definedName name="__pl2" hidden="1">{"inctax94",#N/A,FALSE,"1994";"inctax95",#N/A,FALSE,"1995"}</definedName>
    <definedName name="__qw2" localSheetId="48" hidden="1">{0,0,0,0;0,0,0,0;0,0,0,0;0,0,0,0;0,0,0,0;0,0,0,0}</definedName>
    <definedName name="__qw2" hidden="1">{0,0,0,0;0,0,0,0;0,0,0,0;0,0,0,0;0,0,0,0;0,0,0,0}</definedName>
    <definedName name="__r" localSheetId="48" hidden="1">{#N/A,#N/A,FALSE,"Pharm";#N/A,#N/A,FALSE,"WWCM"}</definedName>
    <definedName name="__r" hidden="1">{#N/A,#N/A,FALSE,"Pharm";#N/A,#N/A,FALSE,"WWCM"}</definedName>
    <definedName name="__re10" localSheetId="48" hidden="1">{#N/A,#N/A,FALSE,"EOC YTD ACTUAL";#N/A,#N/A,FALSE,"Distributor YTD Actual";#N/A,#N/A,FALSE,"Manufacturing YTD Actual";#N/A,#N/A,FALSE,"Service YTD Actual"}</definedName>
    <definedName name="__re10" hidden="1">{#N/A,#N/A,FALSE,"EOC YTD ACTUAL";#N/A,#N/A,FALSE,"Distributor YTD Actual";#N/A,#N/A,FALSE,"Manufacturing YTD Actual";#N/A,#N/A,FALSE,"Service YTD Actual"}</definedName>
    <definedName name="__sum2">#N/A</definedName>
    <definedName name="__tm1" localSheetId="48" hidden="1">{#N/A,#N/A,FALSE,"Pharm";#N/A,#N/A,FALSE,"WWCM"}</definedName>
    <definedName name="__tm1" hidden="1">{#N/A,#N/A,FALSE,"Pharm";#N/A,#N/A,FALSE,"WWCM"}</definedName>
    <definedName name="__www1" localSheetId="48" hidden="1">{#N/A,#N/A,FALSE,"schA"}</definedName>
    <definedName name="__www1" hidden="1">{#N/A,#N/A,FALSE,"schA"}</definedName>
    <definedName name="__x10" hidden="1">#REF!</definedName>
    <definedName name="__x11" hidden="1">#REF!</definedName>
    <definedName name="__x12" hidden="1">#REF!</definedName>
    <definedName name="__x13" hidden="1">#REF!</definedName>
    <definedName name="__x14" hidden="1">#REF!</definedName>
    <definedName name="__x15" hidden="1">#REF!</definedName>
    <definedName name="__x16" hidden="1">#REF!</definedName>
    <definedName name="__x17" hidden="1">#REF!</definedName>
    <definedName name="__X2" localSheetId="48" hidden="1">{#N/A,#N/A,FALSE,"Other";#N/A,#N/A,FALSE,"Ace";#N/A,#N/A,FALSE,"Derm"}</definedName>
    <definedName name="__X2" hidden="1">{#N/A,#N/A,FALSE,"Other";#N/A,#N/A,FALSE,"Ace";#N/A,#N/A,FALSE,"Derm"}</definedName>
    <definedName name="__x3" hidden="1">#REF!</definedName>
    <definedName name="__x4" hidden="1">#REF!</definedName>
    <definedName name="__x5" hidden="1">#REF!</definedName>
    <definedName name="__x6" hidden="1">#REF!</definedName>
    <definedName name="__x7" hidden="1">#REF!</definedName>
    <definedName name="__x8" hidden="1">#REF!</definedName>
    <definedName name="__x9" hidden="1">#REF!</definedName>
    <definedName name="__xx2" hidden="1">#REF!</definedName>
    <definedName name="__xz4" localSheetId="48" hidden="1">{0,0,0,0;0,0,0,0;0,0,0,0;0,0,0,0;0,0,0,0;0,0,0,0}</definedName>
    <definedName name="__xz4" hidden="1">{0,0,0,0;0,0,0,0;0,0,0,0;0,0,0,0;0,0,0,0;0,0,0,0}</definedName>
    <definedName name="_1__123Graph_AALL_IN_COSTS" hidden="1">#REF!</definedName>
    <definedName name="_1__123Graph_ACHART_1" hidden="1">#REF!</definedName>
    <definedName name="_1__123Graph_ACHART_10" hidden="1">#REF!</definedName>
    <definedName name="_1__123Graph_AChart_11F" hidden="1">#REF!</definedName>
    <definedName name="_1__FDSAUDITLINK__" localSheetId="48" hidden="1">{"fdsup://directions/FAT Viewer?action=UPDATE&amp;creator=factset&amp;DYN_ARGS=TRUE&amp;DOC_NAME=FAT:FQL_AUDITING_CLIENT_TEMPLATE.FAT&amp;display_string=Audit&amp;VAR:KEY=RKFWDCVWLS&amp;VAR:QUERY=RkZfRU5UUlBSX1ZBTF9EQUlMWSg0MDM1Nyk=&amp;WINDOW=FIRST_POPUP&amp;HEIGHT=450&amp;WIDTH=450&amp;START_MA","XIMIZED=FALSE&amp;VAR:CALENDAR=US&amp;VAR:SYMBOL=737488&amp;VAR:INDEX=0"}</definedName>
    <definedName name="_1__FDSAUDITLINK__" hidden="1">{"fdsup://directions/FAT Viewer?action=UPDATE&amp;creator=factset&amp;DYN_ARGS=TRUE&amp;DOC_NAME=FAT:FQL_AUDITING_CLIENT_TEMPLATE.FAT&amp;display_string=Audit&amp;VAR:KEY=RKFWDCVWLS&amp;VAR:QUERY=RkZfRU5UUlBSX1ZBTF9EQUlMWSg0MDM1Nyk=&amp;WINDOW=FIRST_POPUP&amp;HEIGHT=450&amp;WIDTH=450&amp;START_MA","XIMIZED=FALSE&amp;VAR:CALENDAR=US&amp;VAR:SYMBOL=737488&amp;VAR:INDEX=0"}</definedName>
    <definedName name="_10__123Graph_AChart_1AB" hidden="1">#REF!</definedName>
    <definedName name="_10__123Graph_AChart_3L" hidden="1">#REF!</definedName>
    <definedName name="_10__123Graph_ACHART_9" hidden="1">#REF!</definedName>
    <definedName name="_10__123Graph_BChart_11F" hidden="1">#REF!</definedName>
    <definedName name="_10__123Graph_BCHART_2" hidden="1">#REF!</definedName>
    <definedName name="_10__123Graph_CCHART_6" hidden="1">#REF!</definedName>
    <definedName name="_10__123Graph_CHO_MPRICE" hidden="1">#REF!</definedName>
    <definedName name="_10__123Graph_DCHART_2" hidden="1">#REF!</definedName>
    <definedName name="_10__123Graph_XCHART_1" hidden="1">#REF!</definedName>
    <definedName name="_10__FDSAUDITLINK__" localSheetId="48" hidden="1">{"fdsup://directions/FAT Viewer?action=UPDATE&amp;creator=factset&amp;DYN_ARGS=TRUE&amp;DOC_NAME=FAT:FQL_AUDITING_CLIENT_TEMPLATE.FAT&amp;display_string=Audit&amp;VAR:KEY=XMZSDMJEZM&amp;VAR:QUERY=RkZfRU5UUlBSX1ZBTF9EQUlMWSg0MDM1Nyk=&amp;WINDOW=FIRST_POPUP&amp;HEIGHT=450&amp;WIDTH=450&amp;START_MA","XIMIZED=FALSE&amp;VAR:CALENDAR=US&amp;VAR:SYMBOL=286767&amp;VAR:INDEX=0"}</definedName>
    <definedName name="_10__FDSAUDITLINK__" hidden="1">{"fdsup://directions/FAT Viewer?action=UPDATE&amp;creator=factset&amp;DYN_ARGS=TRUE&amp;DOC_NAME=FAT:FQL_AUDITING_CLIENT_TEMPLATE.FAT&amp;display_string=Audit&amp;VAR:KEY=XMZSDMJEZM&amp;VAR:QUERY=RkZfRU5UUlBSX1ZBTF9EQUlMWSg0MDM1Nyk=&amp;WINDOW=FIRST_POPUP&amp;HEIGHT=450&amp;WIDTH=450&amp;START_MA","XIMIZED=FALSE&amp;VAR:CALENDAR=US&amp;VAR:SYMBOL=286767&amp;VAR:INDEX=0"}</definedName>
    <definedName name="_10_0__123Grap" hidden="1">#REF!</definedName>
    <definedName name="_100__123Graph_BChart_1I" hidden="1">#REF!</definedName>
    <definedName name="_100__FDSAUDITLINK__" localSheetId="48" hidden="1">{"fdsup://Directions/FactSet Auditing Viewer?action=AUDIT_VALUE&amp;DB=129&amp;ID1=83851810&amp;VALUEID=02001&amp;SDATE=201003&amp;PERIODTYPE=QTR_STD&amp;window=popup_no_bar&amp;width=385&amp;height=120&amp;START_MAXIMIZED=FALSE&amp;creator=factset&amp;display_string=Audit"}</definedName>
    <definedName name="_100__FDSAUDITLINK__" hidden="1">{"fdsup://Directions/FactSet Auditing Viewer?action=AUDIT_VALUE&amp;DB=129&amp;ID1=83851810&amp;VALUEID=02001&amp;SDATE=201003&amp;PERIODTYPE=QTR_STD&amp;window=popup_no_bar&amp;width=385&amp;height=120&amp;START_MAXIMIZED=FALSE&amp;creator=factset&amp;display_string=Audit"}</definedName>
    <definedName name="_1000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259"}</definedName>
    <definedName name="_100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259"}</definedName>
    <definedName name="_1001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258"}</definedName>
    <definedName name="_100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258"}</definedName>
    <definedName name="_1002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257"}</definedName>
    <definedName name="_100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257"}</definedName>
    <definedName name="_1003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256"}</definedName>
    <definedName name="_100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256"}</definedName>
    <definedName name="_1004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255"}</definedName>
    <definedName name="_100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255"}</definedName>
    <definedName name="_1005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254"}</definedName>
    <definedName name="_100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254"}</definedName>
    <definedName name="_1006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253"}</definedName>
    <definedName name="_100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253"}</definedName>
    <definedName name="_1007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252"}</definedName>
    <definedName name="_100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252"}</definedName>
    <definedName name="_1008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251"}</definedName>
    <definedName name="_100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251"}</definedName>
    <definedName name="_1009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250"}</definedName>
    <definedName name="_100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250"}</definedName>
    <definedName name="_100SUM_COMM">#REF!</definedName>
    <definedName name="_101__123Graph_BChart_1J" hidden="1">#REF!</definedName>
    <definedName name="_101__FDSAUDITLINK__" localSheetId="48" hidden="1">{"fdsup://Directions/FactSet Auditing Viewer?action=AUDIT_VALUE&amp;DB=129&amp;ID1=66765510&amp;VALUEID=02001&amp;SDATE=201003&amp;PERIODTYPE=QTR_STD&amp;window=popup_no_bar&amp;width=385&amp;height=120&amp;START_MAXIMIZED=FALSE&amp;creator=factset&amp;display_string=Audit"}</definedName>
    <definedName name="_101__FDSAUDITLINK__" hidden="1">{"fdsup://Directions/FactSet Auditing Viewer?action=AUDIT_VALUE&amp;DB=129&amp;ID1=66765510&amp;VALUEID=02001&amp;SDATE=201003&amp;PERIODTYPE=QTR_STD&amp;window=popup_no_bar&amp;width=385&amp;height=120&amp;START_MAXIMIZED=FALSE&amp;creator=factset&amp;display_string=Audit"}</definedName>
    <definedName name="_1010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249"}</definedName>
    <definedName name="_101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249"}</definedName>
    <definedName name="_1011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248"}</definedName>
    <definedName name="_101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248"}</definedName>
    <definedName name="_1012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247"}</definedName>
    <definedName name="_101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247"}</definedName>
    <definedName name="_1013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246"}</definedName>
    <definedName name="_101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246"}</definedName>
    <definedName name="_1014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245"}</definedName>
    <definedName name="_101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245"}</definedName>
    <definedName name="_1015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244"}</definedName>
    <definedName name="_101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244"}</definedName>
    <definedName name="_1016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243"}</definedName>
    <definedName name="_101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243"}</definedName>
    <definedName name="_1017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242"}</definedName>
    <definedName name="_101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242"}</definedName>
    <definedName name="_1018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241"}</definedName>
    <definedName name="_101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241"}</definedName>
    <definedName name="_1019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240"}</definedName>
    <definedName name="_101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240"}</definedName>
    <definedName name="_101TBAY_HEAD">#REF!</definedName>
    <definedName name="_102__123Graph_BChart_1K" hidden="1">#REF!</definedName>
    <definedName name="_102__FDSAUDITLINK__" localSheetId="48" hidden="1">{"fdsup://Directions/FactSet Auditing Viewer?action=AUDIT_VALUE&amp;DB=129&amp;ID1=64602510&amp;VALUEID=02001&amp;SDATE=201004&amp;PERIODTYPE=QTR_STD&amp;window=popup_no_bar&amp;width=385&amp;height=120&amp;START_MAXIMIZED=FALSE&amp;creator=factset&amp;display_string=Audit"}</definedName>
    <definedName name="_102__FDSAUDITLINK__" hidden="1">{"fdsup://Directions/FactSet Auditing Viewer?action=AUDIT_VALUE&amp;DB=129&amp;ID1=64602510&amp;VALUEID=02001&amp;SDATE=201004&amp;PERIODTYPE=QTR_STD&amp;window=popup_no_bar&amp;width=385&amp;height=120&amp;START_MAXIMIZED=FALSE&amp;creator=factset&amp;display_string=Audit"}</definedName>
    <definedName name="_1020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239"}</definedName>
    <definedName name="_102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239"}</definedName>
    <definedName name="_1021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238"}</definedName>
    <definedName name="_102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238"}</definedName>
    <definedName name="_1022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237"}</definedName>
    <definedName name="_102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237"}</definedName>
    <definedName name="_1023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236"}</definedName>
    <definedName name="_102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236"}</definedName>
    <definedName name="_1024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235"}</definedName>
    <definedName name="_102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235"}</definedName>
    <definedName name="_1025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234"}</definedName>
    <definedName name="_102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234"}</definedName>
    <definedName name="_1026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233"}</definedName>
    <definedName name="_102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233"}</definedName>
    <definedName name="_1027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232"}</definedName>
    <definedName name="_102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232"}</definedName>
    <definedName name="_1028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231"}</definedName>
    <definedName name="_102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231"}</definedName>
    <definedName name="_1029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230"}</definedName>
    <definedName name="_102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230"}</definedName>
    <definedName name="_102NAN_HEAD">#REF!</definedName>
    <definedName name="_103__123Graph_BChart_1L" hidden="1">#REF!</definedName>
    <definedName name="_103__FDSAUDITLINK__" localSheetId="48" hidden="1">{"fdsup://Directions/FactSet Auditing Viewer?action=AUDIT_VALUE&amp;DB=129&amp;ID1=92924F10&amp;VALUEID=02001&amp;SDATE=201004&amp;PERIODTYPE=QTR_STD&amp;window=popup_no_bar&amp;width=385&amp;height=120&amp;START_MAXIMIZED=FALSE&amp;creator=factset&amp;display_string=Audit"}</definedName>
    <definedName name="_103__FDSAUDITLINK__" hidden="1">{"fdsup://Directions/FactSet Auditing Viewer?action=AUDIT_VALUE&amp;DB=129&amp;ID1=92924F10&amp;VALUEID=02001&amp;SDATE=201004&amp;PERIODTYPE=QTR_STD&amp;window=popup_no_bar&amp;width=385&amp;height=120&amp;START_MAXIMIZED=FALSE&amp;creator=factset&amp;display_string=Audit"}</definedName>
    <definedName name="_1030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229"}</definedName>
    <definedName name="_103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229"}</definedName>
    <definedName name="_1031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228"}</definedName>
    <definedName name="_103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228"}</definedName>
    <definedName name="_1032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227"}</definedName>
    <definedName name="_103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227"}</definedName>
    <definedName name="_1033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226"}</definedName>
    <definedName name="_103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226"}</definedName>
    <definedName name="_1034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225"}</definedName>
    <definedName name="_103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225"}</definedName>
    <definedName name="_1035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224"}</definedName>
    <definedName name="_103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224"}</definedName>
    <definedName name="_1036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223"}</definedName>
    <definedName name="_103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223"}</definedName>
    <definedName name="_1037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222"}</definedName>
    <definedName name="_103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222"}</definedName>
    <definedName name="_1038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221"}</definedName>
    <definedName name="_103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221"}</definedName>
    <definedName name="_1039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220"}</definedName>
    <definedName name="_103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220"}</definedName>
    <definedName name="_104__123Graph_BChart_1H" hidden="1">#REF!</definedName>
    <definedName name="_104__123Graph_BChart_1M" hidden="1">#REF!</definedName>
    <definedName name="_104__FDSAUDITLINK__" localSheetId="48" hidden="1">{"fdsup://Directions/FactSet Auditing Viewer?action=AUDIT_VALUE&amp;DB=129&amp;ID1=04956010&amp;VALUEID=02001&amp;SDATE=201004&amp;PERIODTYPE=QTR_STD&amp;window=popup_no_bar&amp;width=385&amp;height=120&amp;START_MAXIMIZED=FALSE&amp;creator=factset&amp;display_string=Audit"}</definedName>
    <definedName name="_104__FDSAUDITLINK__" hidden="1">{"fdsup://Directions/FactSet Auditing Viewer?action=AUDIT_VALUE&amp;DB=129&amp;ID1=04956010&amp;VALUEID=02001&amp;SDATE=201004&amp;PERIODTYPE=QTR_STD&amp;window=popup_no_bar&amp;width=385&amp;height=120&amp;START_MAXIMIZED=FALSE&amp;creator=factset&amp;display_string=Audit"}</definedName>
    <definedName name="_1040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219"}</definedName>
    <definedName name="_104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219"}</definedName>
    <definedName name="_1041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218"}</definedName>
    <definedName name="_104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218"}</definedName>
    <definedName name="_1042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217"}</definedName>
    <definedName name="_104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217"}</definedName>
    <definedName name="_1043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216"}</definedName>
    <definedName name="_104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216"}</definedName>
    <definedName name="_1044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215"}</definedName>
    <definedName name="_104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215"}</definedName>
    <definedName name="_1045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214"}</definedName>
    <definedName name="_104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214"}</definedName>
    <definedName name="_1046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213"}</definedName>
    <definedName name="_104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213"}</definedName>
    <definedName name="_1047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212"}</definedName>
    <definedName name="_104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212"}</definedName>
    <definedName name="_1048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211"}</definedName>
    <definedName name="_104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211"}</definedName>
    <definedName name="_1049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210"}</definedName>
    <definedName name="_104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210"}</definedName>
    <definedName name="_105__123Graph_BChart_1N" hidden="1">#REF!</definedName>
    <definedName name="_105__FDSAUDITLINK__" localSheetId="48" hidden="1">{"fdsup://Directions/FactSet Auditing Viewer?action=AUDIT_VALUE&amp;DB=129&amp;ID1=16530310&amp;VALUEID=02001&amp;SDATE=201003&amp;PERIODTYPE=QTR_STD&amp;window=popup_no_bar&amp;width=385&amp;height=120&amp;START_MAXIMIZED=FALSE&amp;creator=factset&amp;display_string=Audit"}</definedName>
    <definedName name="_105__FDSAUDITLINK__" hidden="1">{"fdsup://Directions/FactSet Auditing Viewer?action=AUDIT_VALUE&amp;DB=129&amp;ID1=16530310&amp;VALUEID=02001&amp;SDATE=201003&amp;PERIODTYPE=QTR_STD&amp;window=popup_no_bar&amp;width=385&amp;height=120&amp;START_MAXIMIZED=FALSE&amp;creator=factset&amp;display_string=Audit"}</definedName>
    <definedName name="_1050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209"}</definedName>
    <definedName name="_105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209"}</definedName>
    <definedName name="_1051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208"}</definedName>
    <definedName name="_105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208"}</definedName>
    <definedName name="_1052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207"}</definedName>
    <definedName name="_105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207"}</definedName>
    <definedName name="_1053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206"}</definedName>
    <definedName name="_105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206"}</definedName>
    <definedName name="_1054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205"}</definedName>
    <definedName name="_105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205"}</definedName>
    <definedName name="_1055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204"}</definedName>
    <definedName name="_105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204"}</definedName>
    <definedName name="_1056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203"}</definedName>
    <definedName name="_105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203"}</definedName>
    <definedName name="_1057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202"}</definedName>
    <definedName name="_105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202"}</definedName>
    <definedName name="_1058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201"}</definedName>
    <definedName name="_105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201"}</definedName>
    <definedName name="_1059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200"}</definedName>
    <definedName name="_105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200"}</definedName>
    <definedName name="_106__123Graph_BChart_1O" hidden="1">#REF!</definedName>
    <definedName name="_106__FDSAUDITLINK__" localSheetId="48" hidden="1">{"fdsup://Directions/FactSet Auditing Viewer?action=AUDIT_VALUE&amp;DB=129&amp;ID1=84489510&amp;VALUEID=02001&amp;SDATE=201003&amp;PERIODTYPE=QTR_STD&amp;window=popup_no_bar&amp;width=385&amp;height=120&amp;START_MAXIMIZED=FALSE&amp;creator=factset&amp;display_string=Audit"}</definedName>
    <definedName name="_106__FDSAUDITLINK__" hidden="1">{"fdsup://Directions/FactSet Auditing Viewer?action=AUDIT_VALUE&amp;DB=129&amp;ID1=84489510&amp;VALUEID=02001&amp;SDATE=201003&amp;PERIODTYPE=QTR_STD&amp;window=popup_no_bar&amp;width=385&amp;height=120&amp;START_MAXIMIZED=FALSE&amp;creator=factset&amp;display_string=Audit"}</definedName>
    <definedName name="_1060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199"}</definedName>
    <definedName name="_106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199"}</definedName>
    <definedName name="_1061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198"}</definedName>
    <definedName name="_106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198"}</definedName>
    <definedName name="_1062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197"}</definedName>
    <definedName name="_106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197"}</definedName>
    <definedName name="_1063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196"}</definedName>
    <definedName name="_106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196"}</definedName>
    <definedName name="_1064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195"}</definedName>
    <definedName name="_106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195"}</definedName>
    <definedName name="_1065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194"}</definedName>
    <definedName name="_106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194"}</definedName>
    <definedName name="_1066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193"}</definedName>
    <definedName name="_106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193"}</definedName>
    <definedName name="_1067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192"}</definedName>
    <definedName name="_106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192"}</definedName>
    <definedName name="_1068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191"}</definedName>
    <definedName name="_106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191"}</definedName>
    <definedName name="_1069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190"}</definedName>
    <definedName name="_106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190"}</definedName>
    <definedName name="_107__123Graph_BChart_1P" hidden="1">#REF!</definedName>
    <definedName name="_107__FDSAUDITLINK__" localSheetId="48" hidden="1">{"fdsup://Directions/FactSet Auditing Viewer?action=AUDIT_VALUE&amp;DB=129&amp;ID1=83851810&amp;VALUEID=02001&amp;SDATE=201003&amp;PERIODTYPE=QTR_STD&amp;window=popup_no_bar&amp;width=385&amp;height=120&amp;START_MAXIMIZED=FALSE&amp;creator=factset&amp;display_string=Audit"}</definedName>
    <definedName name="_107__FDSAUDITLINK__" hidden="1">{"fdsup://Directions/FactSet Auditing Viewer?action=AUDIT_VALUE&amp;DB=129&amp;ID1=83851810&amp;VALUEID=02001&amp;SDATE=201003&amp;PERIODTYPE=QTR_STD&amp;window=popup_no_bar&amp;width=385&amp;height=120&amp;START_MAXIMIZED=FALSE&amp;creator=factset&amp;display_string=Audit"}</definedName>
    <definedName name="_1070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189"}</definedName>
    <definedName name="_107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189"}</definedName>
    <definedName name="_1071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188"}</definedName>
    <definedName name="_107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188"}</definedName>
    <definedName name="_1072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187"}</definedName>
    <definedName name="_107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187"}</definedName>
    <definedName name="_1073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186"}</definedName>
    <definedName name="_107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186"}</definedName>
    <definedName name="_1074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185"}</definedName>
    <definedName name="_107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185"}</definedName>
    <definedName name="_1075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184"}</definedName>
    <definedName name="_107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184"}</definedName>
    <definedName name="_1076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183"}</definedName>
    <definedName name="_107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183"}</definedName>
    <definedName name="_1077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182"}</definedName>
    <definedName name="_107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182"}</definedName>
    <definedName name="_1078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181"}</definedName>
    <definedName name="_107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181"}</definedName>
    <definedName name="_1079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180"}</definedName>
    <definedName name="_107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180"}</definedName>
    <definedName name="_107TBAY_1">#REF!</definedName>
    <definedName name="_108__123Graph_BChart_1Q" hidden="1">#REF!</definedName>
    <definedName name="_108__FDSAUDITLINK__" localSheetId="48" hidden="1">{"fdsup://Directions/FactSet Auditing Viewer?action=AUDIT_VALUE&amp;DB=129&amp;ID1=66765510&amp;VALUEID=02001&amp;SDATE=201003&amp;PERIODTYPE=QTR_STD&amp;window=popup_no_bar&amp;width=385&amp;height=120&amp;START_MAXIMIZED=FALSE&amp;creator=factset&amp;display_string=Audit"}</definedName>
    <definedName name="_108__FDSAUDITLINK__" hidden="1">{"fdsup://Directions/FactSet Auditing Viewer?action=AUDIT_VALUE&amp;DB=129&amp;ID1=66765510&amp;VALUEID=02001&amp;SDATE=201003&amp;PERIODTYPE=QTR_STD&amp;window=popup_no_bar&amp;width=385&amp;height=120&amp;START_MAXIMIZED=FALSE&amp;creator=factset&amp;display_string=Audit"}</definedName>
    <definedName name="_1080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179"}</definedName>
    <definedName name="_108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179"}</definedName>
    <definedName name="_1081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178"}</definedName>
    <definedName name="_108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178"}</definedName>
    <definedName name="_1082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177"}</definedName>
    <definedName name="_108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177"}</definedName>
    <definedName name="_1083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176"}</definedName>
    <definedName name="_108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176"}</definedName>
    <definedName name="_1084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175"}</definedName>
    <definedName name="_108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175"}</definedName>
    <definedName name="_1085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174"}</definedName>
    <definedName name="_108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174"}</definedName>
    <definedName name="_1086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173"}</definedName>
    <definedName name="_108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173"}</definedName>
    <definedName name="_1087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172"}</definedName>
    <definedName name="_108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172"}</definedName>
    <definedName name="_1088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171"}</definedName>
    <definedName name="_108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171"}</definedName>
    <definedName name="_1089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170"}</definedName>
    <definedName name="_108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170"}</definedName>
    <definedName name="_109__123Graph_BChart_1R" hidden="1">#REF!</definedName>
    <definedName name="_109__FDSAUDITLINK__" localSheetId="48" hidden="1">{"fdsup://Directions/FactSet Auditing Viewer?action=AUDIT_VALUE&amp;DB=129&amp;ID1=64602510&amp;VALUEID=02001&amp;SDATE=201004&amp;PERIODTYPE=QTR_STD&amp;window=popup_no_bar&amp;width=385&amp;height=120&amp;START_MAXIMIZED=FALSE&amp;creator=factset&amp;display_string=Audit"}</definedName>
    <definedName name="_109__FDSAUDITLINK__" hidden="1">{"fdsup://Directions/FactSet Auditing Viewer?action=AUDIT_VALUE&amp;DB=129&amp;ID1=64602510&amp;VALUEID=02001&amp;SDATE=201004&amp;PERIODTYPE=QTR_STD&amp;window=popup_no_bar&amp;width=385&amp;height=120&amp;START_MAXIMIZED=FALSE&amp;creator=factset&amp;display_string=Audit"}</definedName>
    <definedName name="_1090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169"}</definedName>
    <definedName name="_109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169"}</definedName>
    <definedName name="_1091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168"}</definedName>
    <definedName name="_109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168"}</definedName>
    <definedName name="_1092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167"}</definedName>
    <definedName name="_109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167"}</definedName>
    <definedName name="_1093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166"}</definedName>
    <definedName name="_109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166"}</definedName>
    <definedName name="_1094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165"}</definedName>
    <definedName name="_109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165"}</definedName>
    <definedName name="_1095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164"}</definedName>
    <definedName name="_109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164"}</definedName>
    <definedName name="_1096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163"}</definedName>
    <definedName name="_109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163"}</definedName>
    <definedName name="_1097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162"}</definedName>
    <definedName name="_109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162"}</definedName>
    <definedName name="_1098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161"}</definedName>
    <definedName name="_109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161"}</definedName>
    <definedName name="_1099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160"}</definedName>
    <definedName name="_109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160"}</definedName>
    <definedName name="_10C_TITLE_RIGHT">#REF!</definedName>
    <definedName name="_10C_WIND_VERT">#REF!</definedName>
    <definedName name="_10FOS_OVR1">#REF!</definedName>
    <definedName name="_10FOS_OVR2">#REF!</definedName>
    <definedName name="_10INV_VALUE">#REF!</definedName>
    <definedName name="_10MARG_SUM">#REF!</definedName>
    <definedName name="_10NAN_FOOT">#REF!</definedName>
    <definedName name="_10NAN_HEAD">#REF!</definedName>
    <definedName name="_10TBAY_1">#REF!</definedName>
    <definedName name="_10TBAY_2">#REF!</definedName>
    <definedName name="_10TBAY_HEAD">#REF!</definedName>
    <definedName name="_11__123Graph_AChart_1AC" hidden="1">#REF!</definedName>
    <definedName name="_11__123Graph_AChart_4H" hidden="1">#REF!</definedName>
    <definedName name="_11__123Graph_BCHART_10" hidden="1">#REF!</definedName>
    <definedName name="_11__123Graph_BChart_11G" hidden="1">#REF!</definedName>
    <definedName name="_11__123Graph_CCHART_1" hidden="1">#REF!</definedName>
    <definedName name="_11__123Graph_CCHART_7" hidden="1">#REF!</definedName>
    <definedName name="_11__123Graph_CO_MPRICE" hidden="1">#REF!</definedName>
    <definedName name="_11__123Graph_XCHART_1" hidden="1">#REF!</definedName>
    <definedName name="_11__123Graph_XCHART_2" hidden="1">#REF!</definedName>
    <definedName name="_11__FDSAUDITLINK__" localSheetId="48" hidden="1">{"fdsup://directions/FAT Viewer?action=UPDATE&amp;creator=factset&amp;DYN_ARGS=TRUE&amp;DOC_NAME=FAT:FQL_AUDITING_CLIENT_TEMPLATE.FAT&amp;display_string=Audit&amp;VAR:KEY=TWXIZKROTY&amp;VAR:QUERY=RkZfRU5UUlBSX1ZBTF9EQUlMWSg0MDM1Nyk=&amp;WINDOW=FIRST_POPUP&amp;HEIGHT=450&amp;WIDTH=450&amp;START_MA","XIMIZED=FALSE&amp;VAR:CALENDAR=US&amp;VAR:SYMBOL=B1X2S5&amp;VAR:INDEX=0"}</definedName>
    <definedName name="_11__FDSAUDITLINK__" hidden="1">{"fdsup://directions/FAT Viewer?action=UPDATE&amp;creator=factset&amp;DYN_ARGS=TRUE&amp;DOC_NAME=FAT:FQL_AUDITING_CLIENT_TEMPLATE.FAT&amp;display_string=Audit&amp;VAR:KEY=TWXIZKROTY&amp;VAR:QUERY=RkZfRU5UUlBSX1ZBTF9EQUlMWSg0MDM1Nyk=&amp;WINDOW=FIRST_POPUP&amp;HEIGHT=450&amp;WIDTH=450&amp;START_MA","XIMIZED=FALSE&amp;VAR:CALENDAR=US&amp;VAR:SYMBOL=B1X2S5&amp;VAR:INDEX=0"}</definedName>
    <definedName name="_11_0_0Cwvu.GREY_A" hidden="1">#REF!</definedName>
    <definedName name="_110__123Graph_BChart_1T" hidden="1">#REF!</definedName>
    <definedName name="_110__FDSAUDITLINK__" localSheetId="48" hidden="1">{"fdsup://Directions/FactSet Auditing Viewer?action=AUDIT_VALUE&amp;DB=129&amp;ID1=92924F10&amp;VALUEID=03451&amp;SDATE=201004&amp;PERIODTYPE=QTR_STD&amp;window=popup_no_bar&amp;width=385&amp;height=120&amp;START_MAXIMIZED=FALSE&amp;creator=factset&amp;display_string=Audit"}</definedName>
    <definedName name="_110__FDSAUDITLINK__" hidden="1">{"fdsup://Directions/FactSet Auditing Viewer?action=AUDIT_VALUE&amp;DB=129&amp;ID1=92924F10&amp;VALUEID=03451&amp;SDATE=201004&amp;PERIODTYPE=QTR_STD&amp;window=popup_no_bar&amp;width=385&amp;height=120&amp;START_MAXIMIZED=FALSE&amp;creator=factset&amp;display_string=Audit"}</definedName>
    <definedName name="_1100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159"}</definedName>
    <definedName name="_110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159"}</definedName>
    <definedName name="_1101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158"}</definedName>
    <definedName name="_110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158"}</definedName>
    <definedName name="_1102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157"}</definedName>
    <definedName name="_110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157"}</definedName>
    <definedName name="_1103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156"}</definedName>
    <definedName name="_110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156"}</definedName>
    <definedName name="_1104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155"}</definedName>
    <definedName name="_110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155"}</definedName>
    <definedName name="_1105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154"}</definedName>
    <definedName name="_110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154"}</definedName>
    <definedName name="_1106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153"}</definedName>
    <definedName name="_110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153"}</definedName>
    <definedName name="_1107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152"}</definedName>
    <definedName name="_110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152"}</definedName>
    <definedName name="_1108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151"}</definedName>
    <definedName name="_110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151"}</definedName>
    <definedName name="_1109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150"}</definedName>
    <definedName name="_110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150"}</definedName>
    <definedName name="_111__123Graph_BChart_1U" hidden="1">#REF!</definedName>
    <definedName name="_111__FDSAUDITLINK__" localSheetId="48" hidden="1">{"fdsup://Directions/FactSet Auditing Viewer?action=AUDIT_VALUE&amp;DB=129&amp;ID1=92924F10&amp;VALUEID=02001&amp;SDATE=201004&amp;PERIODTYPE=QTR_STD&amp;window=popup_no_bar&amp;width=385&amp;height=120&amp;START_MAXIMIZED=FALSE&amp;creator=factset&amp;display_string=Audit"}</definedName>
    <definedName name="_111__FDSAUDITLINK__" hidden="1">{"fdsup://Directions/FactSet Auditing Viewer?action=AUDIT_VALUE&amp;DB=129&amp;ID1=92924F10&amp;VALUEID=02001&amp;SDATE=201004&amp;PERIODTYPE=QTR_STD&amp;window=popup_no_bar&amp;width=385&amp;height=120&amp;START_MAXIMIZED=FALSE&amp;creator=factset&amp;display_string=Audit"}</definedName>
    <definedName name="_1110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149"}</definedName>
    <definedName name="_111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149"}</definedName>
    <definedName name="_1111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148"}</definedName>
    <definedName name="_111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148"}</definedName>
    <definedName name="_1112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147"}</definedName>
    <definedName name="_111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147"}</definedName>
    <definedName name="_1113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146"}</definedName>
    <definedName name="_111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146"}</definedName>
    <definedName name="_1114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145"}</definedName>
    <definedName name="_111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145"}</definedName>
    <definedName name="_1115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144"}</definedName>
    <definedName name="_111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144"}</definedName>
    <definedName name="_1116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143"}</definedName>
    <definedName name="_111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143"}</definedName>
    <definedName name="_1117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142"}</definedName>
    <definedName name="_111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142"}</definedName>
    <definedName name="_1118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141"}</definedName>
    <definedName name="_111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141"}</definedName>
    <definedName name="_1119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140"}</definedName>
    <definedName name="_111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140"}</definedName>
    <definedName name="_111TBAY_1">#REF!</definedName>
    <definedName name="_112__123Graph_BChart_1W" hidden="1">#REF!</definedName>
    <definedName name="_112__FDSAUDITLINK__" localSheetId="48" hidden="1">{"fdsup://directions/FAT Viewer?action=UPDATE&amp;creator=factset&amp;DYN_ARGS=TRUE&amp;DOC_NAME=FAT:FQL_AUDITING_CLIENT_TEMPLATE.FAT&amp;display_string=Audit&amp;VAR:KEY=YDWFWZQRYZ&amp;VAR:QUERY=RkZfRUJJVF9PUEVSKExUTVMsMCwwLCwsVVNEKQ==&amp;WINDOW=FIRST_POPUP&amp;HEIGHT=450&amp;WIDTH=450&amp;STAR","T_MAXIMIZED=FALSE&amp;VAR:CALENDAR=US&amp;VAR:SYMBOL=688050&amp;VAR:INDEX=0"}</definedName>
    <definedName name="_112__FDSAUDITLINK__" hidden="1">{"fdsup://directions/FAT Viewer?action=UPDATE&amp;creator=factset&amp;DYN_ARGS=TRUE&amp;DOC_NAME=FAT:FQL_AUDITING_CLIENT_TEMPLATE.FAT&amp;display_string=Audit&amp;VAR:KEY=YDWFWZQRYZ&amp;VAR:QUERY=RkZfRUJJVF9PUEVSKExUTVMsMCwwLCwsVVNEKQ==&amp;WINDOW=FIRST_POPUP&amp;HEIGHT=450&amp;WIDTH=450&amp;STAR","T_MAXIMIZED=FALSE&amp;VAR:CALENDAR=US&amp;VAR:SYMBOL=688050&amp;VAR:INDEX=0"}</definedName>
    <definedName name="_1120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139"}</definedName>
    <definedName name="_112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139"}</definedName>
    <definedName name="_1121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138"}</definedName>
    <definedName name="_112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138"}</definedName>
    <definedName name="_1122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137"}</definedName>
    <definedName name="_112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137"}</definedName>
    <definedName name="_1123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136"}</definedName>
    <definedName name="_112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136"}</definedName>
    <definedName name="_1124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135"}</definedName>
    <definedName name="_112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135"}</definedName>
    <definedName name="_1125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134"}</definedName>
    <definedName name="_112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134"}</definedName>
    <definedName name="_1126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133"}</definedName>
    <definedName name="_112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133"}</definedName>
    <definedName name="_1127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132"}</definedName>
    <definedName name="_112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132"}</definedName>
    <definedName name="_1128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131"}</definedName>
    <definedName name="_112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131"}</definedName>
    <definedName name="_1129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130"}</definedName>
    <definedName name="_112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130"}</definedName>
    <definedName name="_113__123Graph_BChart_1X" hidden="1">#REF!</definedName>
    <definedName name="_113__FDSAUDITLINK__" localSheetId="48" hidden="1">{"fdsup://Directions/FactSet Auditing Viewer?action=AUDIT_VALUE&amp;DB=129&amp;ID1=72018610&amp;VALUEID=02001&amp;SDATE=201003&amp;PERIODTYPE=QTR_STD&amp;window=popup_no_bar&amp;width=385&amp;height=120&amp;START_MAXIMIZED=FALSE&amp;creator=factset&amp;display_string=Audit"}</definedName>
    <definedName name="_113__FDSAUDITLINK__" hidden="1">{"fdsup://Directions/FactSet Auditing Viewer?action=AUDIT_VALUE&amp;DB=129&amp;ID1=72018610&amp;VALUEID=02001&amp;SDATE=201003&amp;PERIODTYPE=QTR_STD&amp;window=popup_no_bar&amp;width=385&amp;height=120&amp;START_MAXIMIZED=FALSE&amp;creator=factset&amp;display_string=Audit"}</definedName>
    <definedName name="_1130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129"}</definedName>
    <definedName name="_113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129"}</definedName>
    <definedName name="_1131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128"}</definedName>
    <definedName name="_113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128"}</definedName>
    <definedName name="_1132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127"}</definedName>
    <definedName name="_113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127"}</definedName>
    <definedName name="_1133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126"}</definedName>
    <definedName name="_113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126"}</definedName>
    <definedName name="_1134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125"}</definedName>
    <definedName name="_113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125"}</definedName>
    <definedName name="_1135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124"}</definedName>
    <definedName name="_113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124"}</definedName>
    <definedName name="_1136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123"}</definedName>
    <definedName name="_113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123"}</definedName>
    <definedName name="_1137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122"}</definedName>
    <definedName name="_113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122"}</definedName>
    <definedName name="_1138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121"}</definedName>
    <definedName name="_113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121"}</definedName>
    <definedName name="_1139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120"}</definedName>
    <definedName name="_113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120"}</definedName>
    <definedName name="_114__123Graph_BChart_1M" hidden="1">#REF!</definedName>
    <definedName name="_114__123Graph_BChart_1Y" hidden="1">#REF!</definedName>
    <definedName name="_114__FDSAUDITLINK__" localSheetId="48" hidden="1">{"fdsup://Directions/FactSet Auditing Viewer?action=AUDIT_VALUE&amp;DB=129&amp;ID1=04956010&amp;VALUEID=02001&amp;SDATE=201004&amp;PERIODTYPE=QTR_STD&amp;window=popup_no_bar&amp;width=385&amp;height=120&amp;START_MAXIMIZED=FALSE&amp;creator=factset&amp;display_string=Audit"}</definedName>
    <definedName name="_114__FDSAUDITLINK__" hidden="1">{"fdsup://Directions/FactSet Auditing Viewer?action=AUDIT_VALUE&amp;DB=129&amp;ID1=04956010&amp;VALUEID=02001&amp;SDATE=201004&amp;PERIODTYPE=QTR_STD&amp;window=popup_no_bar&amp;width=385&amp;height=120&amp;START_MAXIMIZED=FALSE&amp;creator=factset&amp;display_string=Audit"}</definedName>
    <definedName name="_1140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119"}</definedName>
    <definedName name="_114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119"}</definedName>
    <definedName name="_1141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118"}</definedName>
    <definedName name="_114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118"}</definedName>
    <definedName name="_1142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117"}</definedName>
    <definedName name="_114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117"}</definedName>
    <definedName name="_1143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116"}</definedName>
    <definedName name="_114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116"}</definedName>
    <definedName name="_1144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115"}</definedName>
    <definedName name="_114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115"}</definedName>
    <definedName name="_1145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114"}</definedName>
    <definedName name="_114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114"}</definedName>
    <definedName name="_1146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113"}</definedName>
    <definedName name="_114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113"}</definedName>
    <definedName name="_1147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112"}</definedName>
    <definedName name="_114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112"}</definedName>
    <definedName name="_1148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111"}</definedName>
    <definedName name="_114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111"}</definedName>
    <definedName name="_1149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110"}</definedName>
    <definedName name="_114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110"}</definedName>
    <definedName name="_115__123Graph_BChart_1Z" hidden="1">#REF!</definedName>
    <definedName name="_115__FDSAUDITLINK__" localSheetId="48" hidden="1">{"fdsup://Directions/FactSet Auditing Viewer?action=AUDIT_VALUE&amp;DB=129&amp;ID1=00120410&amp;VALUEID=02001&amp;SDATE=201003&amp;PERIODTYPE=QTR_STD&amp;window=popup_no_bar&amp;width=385&amp;height=120&amp;START_MAXIMIZED=FALSE&amp;creator=factset&amp;display_string=Audit"}</definedName>
    <definedName name="_115__FDSAUDITLINK__" hidden="1">{"fdsup://Directions/FactSet Auditing Viewer?action=AUDIT_VALUE&amp;DB=129&amp;ID1=00120410&amp;VALUEID=02001&amp;SDATE=201003&amp;PERIODTYPE=QTR_STD&amp;window=popup_no_bar&amp;width=385&amp;height=120&amp;START_MAXIMIZED=FALSE&amp;creator=factset&amp;display_string=Audit"}</definedName>
    <definedName name="_1150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109"}</definedName>
    <definedName name="_115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109"}</definedName>
    <definedName name="_1151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108"}</definedName>
    <definedName name="_115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108"}</definedName>
    <definedName name="_1152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107"}</definedName>
    <definedName name="_115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107"}</definedName>
    <definedName name="_1153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106"}</definedName>
    <definedName name="_115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106"}</definedName>
    <definedName name="_1154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105"}</definedName>
    <definedName name="_115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105"}</definedName>
    <definedName name="_1155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104"}</definedName>
    <definedName name="_115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104"}</definedName>
    <definedName name="_1156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103"}</definedName>
    <definedName name="_115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103"}</definedName>
    <definedName name="_1157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102"}</definedName>
    <definedName name="_115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102"}</definedName>
    <definedName name="_1158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101"}</definedName>
    <definedName name="_115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101"}</definedName>
    <definedName name="_1159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100"}</definedName>
    <definedName name="_115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100"}</definedName>
    <definedName name="_115SUM_COMM">#REF!</definedName>
    <definedName name="_115TBAY_2">#REF!</definedName>
    <definedName name="_116__123Graph_BChart_2AC" hidden="1">#REF!</definedName>
    <definedName name="_116__FDSAUDITLINK__" localSheetId="48" hidden="1">{"fdsup://Directions/FactSet Auditing Viewer?action=AUDIT_VALUE&amp;DB=129&amp;ID1=65408610&amp;VALUEID=02001&amp;SDATE=201003&amp;PERIODTYPE=QTR_STD&amp;window=popup_no_bar&amp;width=385&amp;height=120&amp;START_MAXIMIZED=FALSE&amp;creator=factset&amp;display_string=Audit"}</definedName>
    <definedName name="_116__FDSAUDITLINK__" hidden="1">{"fdsup://Directions/FactSet Auditing Viewer?action=AUDIT_VALUE&amp;DB=129&amp;ID1=65408610&amp;VALUEID=02001&amp;SDATE=201003&amp;PERIODTYPE=QTR_STD&amp;window=popup_no_bar&amp;width=385&amp;height=120&amp;START_MAXIMIZED=FALSE&amp;creator=factset&amp;display_string=Audit"}</definedName>
    <definedName name="_1160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99"}</definedName>
    <definedName name="_116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99"}</definedName>
    <definedName name="_1161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98"}</definedName>
    <definedName name="_116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98"}</definedName>
    <definedName name="_1162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97"}</definedName>
    <definedName name="_116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97"}</definedName>
    <definedName name="_1163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96"}</definedName>
    <definedName name="_116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96"}</definedName>
    <definedName name="_1164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95"}</definedName>
    <definedName name="_116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95"}</definedName>
    <definedName name="_1165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94"}</definedName>
    <definedName name="_116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94"}</definedName>
    <definedName name="_1166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93"}</definedName>
    <definedName name="_116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93"}</definedName>
    <definedName name="_1167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92"}</definedName>
    <definedName name="_116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92"}</definedName>
    <definedName name="_1168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91"}</definedName>
    <definedName name="_116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91"}</definedName>
    <definedName name="_1169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90"}</definedName>
    <definedName name="_116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90"}</definedName>
    <definedName name="_117__123Graph_BChart_2AE" hidden="1">#REF!</definedName>
    <definedName name="_117__FDSAUDITLINK__" localSheetId="48" hidden="1">{"fdsup://Directions/FactSet Auditing Viewer?action=AUDIT_VALUE&amp;DB=129&amp;ID1=72018610&amp;VALUEID=02001&amp;SDATE=201003&amp;PERIODTYPE=QTR_STD&amp;window=popup_no_bar&amp;width=385&amp;height=120&amp;START_MAXIMIZED=FALSE&amp;creator=factset&amp;display_string=Audit"}</definedName>
    <definedName name="_117__FDSAUDITLINK__" hidden="1">{"fdsup://Directions/FactSet Auditing Viewer?action=AUDIT_VALUE&amp;DB=129&amp;ID1=72018610&amp;VALUEID=02001&amp;SDATE=201003&amp;PERIODTYPE=QTR_STD&amp;window=popup_no_bar&amp;width=385&amp;height=120&amp;START_MAXIMIZED=FALSE&amp;creator=factset&amp;display_string=Audit"}</definedName>
    <definedName name="_1170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89"}</definedName>
    <definedName name="_117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89"}</definedName>
    <definedName name="_1171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88"}</definedName>
    <definedName name="_117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88"}</definedName>
    <definedName name="_1172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87"}</definedName>
    <definedName name="_117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87"}</definedName>
    <definedName name="_1173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86"}</definedName>
    <definedName name="_117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86"}</definedName>
    <definedName name="_1174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85"}</definedName>
    <definedName name="_117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85"}</definedName>
    <definedName name="_1175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84"}</definedName>
    <definedName name="_117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84"}</definedName>
    <definedName name="_1176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83"}</definedName>
    <definedName name="_117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83"}</definedName>
    <definedName name="_1177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82"}</definedName>
    <definedName name="_117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82"}</definedName>
    <definedName name="_1178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81"}</definedName>
    <definedName name="_117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81"}</definedName>
    <definedName name="_1179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80"}</definedName>
    <definedName name="_117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80"}</definedName>
    <definedName name="_118__123Graph_BChart_2CC" hidden="1">#REF!</definedName>
    <definedName name="_118__FDSAUDITLINK__" localSheetId="48" hidden="1">{"fdsup://Directions/FactSet Auditing Viewer?action=AUDIT_VALUE&amp;DB=129&amp;ID1=00120410&amp;VALUEID=02001&amp;SDATE=201003&amp;PERIODTYPE=QTR_STD&amp;window=popup_no_bar&amp;width=385&amp;height=120&amp;START_MAXIMIZED=FALSE&amp;creator=factset&amp;display_string=Audit"}</definedName>
    <definedName name="_118__FDSAUDITLINK__" hidden="1">{"fdsup://Directions/FactSet Auditing Viewer?action=AUDIT_VALUE&amp;DB=129&amp;ID1=00120410&amp;VALUEID=02001&amp;SDATE=201003&amp;PERIODTYPE=QTR_STD&amp;window=popup_no_bar&amp;width=385&amp;height=120&amp;START_MAXIMIZED=FALSE&amp;creator=factset&amp;display_string=Audit"}</definedName>
    <definedName name="_1180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79"}</definedName>
    <definedName name="_118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79"}</definedName>
    <definedName name="_1181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78"}</definedName>
    <definedName name="_118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78"}</definedName>
    <definedName name="_1182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77"}</definedName>
    <definedName name="_118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77"}</definedName>
    <definedName name="_1183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76"}</definedName>
    <definedName name="_118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76"}</definedName>
    <definedName name="_1184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75"}</definedName>
    <definedName name="_118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75"}</definedName>
    <definedName name="_1185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74"}</definedName>
    <definedName name="_118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74"}</definedName>
    <definedName name="_1186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73"}</definedName>
    <definedName name="_118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73"}</definedName>
    <definedName name="_1187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72"}</definedName>
    <definedName name="_118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72"}</definedName>
    <definedName name="_1188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71"}</definedName>
    <definedName name="_118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71"}</definedName>
    <definedName name="_1189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70"}</definedName>
    <definedName name="_118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70"}</definedName>
    <definedName name="_119__123Graph_BChart_2D" hidden="1">#REF!</definedName>
    <definedName name="_119__FDSAUDITLINK__" localSheetId="48" hidden="1">{"fdsup://Directions/FactSet Auditing Viewer?action=AUDIT_VALUE&amp;DB=129&amp;ID1=16530310&amp;VALUEID=02001&amp;SDATE=201003&amp;PERIODTYPE=QTR_STD&amp;window=popup_no_bar&amp;width=385&amp;height=120&amp;START_MAXIMIZED=FALSE&amp;creator=factset&amp;display_string=Audit"}</definedName>
    <definedName name="_119__FDSAUDITLINK__" hidden="1">{"fdsup://Directions/FactSet Auditing Viewer?action=AUDIT_VALUE&amp;DB=129&amp;ID1=16530310&amp;VALUEID=02001&amp;SDATE=201003&amp;PERIODTYPE=QTR_STD&amp;window=popup_no_bar&amp;width=385&amp;height=120&amp;START_MAXIMIZED=FALSE&amp;creator=factset&amp;display_string=Audit"}</definedName>
    <definedName name="_1190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69"}</definedName>
    <definedName name="_119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69"}</definedName>
    <definedName name="_1191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68"}</definedName>
    <definedName name="_119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68"}</definedName>
    <definedName name="_1192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67"}</definedName>
    <definedName name="_119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67"}</definedName>
    <definedName name="_1193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66"}</definedName>
    <definedName name="_119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66"}</definedName>
    <definedName name="_1194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65"}</definedName>
    <definedName name="_119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65"}</definedName>
    <definedName name="_1195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64"}</definedName>
    <definedName name="_119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64"}</definedName>
    <definedName name="_1196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63"}</definedName>
    <definedName name="_119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63"}</definedName>
    <definedName name="_1197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62"}</definedName>
    <definedName name="_119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62"}</definedName>
    <definedName name="_1198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61"}</definedName>
    <definedName name="_119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61"}</definedName>
    <definedName name="_1199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60"}</definedName>
    <definedName name="_119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60"}</definedName>
    <definedName name="_11ECO_EST">#REF!</definedName>
    <definedName name="_11FOS_OVR1">#REF!</definedName>
    <definedName name="_11FOS_OVR2">#REF!</definedName>
    <definedName name="_11FOS_OVR3">#REF!</definedName>
    <definedName name="_11LAM_12">#REF!</definedName>
    <definedName name="_11MARG_SUM">#REF!</definedName>
    <definedName name="_11NAN_FOOT">#REF!</definedName>
    <definedName name="_11SUM_COMM">#REF!</definedName>
    <definedName name="_11TBAY_2">#REF!</definedName>
    <definedName name="_11TBAY_HEAD">#REF!</definedName>
    <definedName name="_12__123Graph_AChart_1AD" hidden="1">#REF!</definedName>
    <definedName name="_12__123Graph_AChart_1L" hidden="1">#REF!</definedName>
    <definedName name="_12__123Graph_AChart_1M" hidden="1">#REF!</definedName>
    <definedName name="_12__123Graph_AChart_4H" hidden="1">#REF!</definedName>
    <definedName name="_12__123Graph_BCHART_1" hidden="1">#REF!</definedName>
    <definedName name="_12__123Graph_BCHART_11" hidden="1">#REF!</definedName>
    <definedName name="_12__123Graph_BChart_11F" hidden="1">#REF!</definedName>
    <definedName name="_12__123Graph_BChart_1H" hidden="1">#REF!</definedName>
    <definedName name="_12__123Graph_CCHART_2" hidden="1">#REF!</definedName>
    <definedName name="_12__123Graph_COP75_25PRICE" hidden="1">#REF!</definedName>
    <definedName name="_12__123Graph_LBL_ACHART_17" hidden="1">#REF!</definedName>
    <definedName name="_12__123Graph_XCHART_2" hidden="1">#REF!</definedName>
    <definedName name="_12__123Graph_XCHART_3" hidden="1">#REF!</definedName>
    <definedName name="_12__FDSAUDITLINK__" localSheetId="48" hidden="1">{"fdsup://directions/FAT Viewer?action=UPDATE&amp;creator=factset&amp;DYN_ARGS=TRUE&amp;DOC_NAME=FAT:FQL_AUDITING_CLIENT_TEMPLATE.FAT&amp;display_string=Audit&amp;VAR:KEY=ZATAZOZMHW&amp;VAR:QUERY=RkZfRU5UUlBSX1ZBTF9EQUlMWSg0MDM1Nyk=&amp;WINDOW=FIRST_POPUP&amp;HEIGHT=450&amp;WIDTH=450&amp;START_MA","XIMIZED=FALSE&amp;VAR:CALENDAR=US&amp;VAR:SYMBOL=259231&amp;VAR:INDEX=0"}</definedName>
    <definedName name="_12__FDSAUDITLINK__" hidden="1">{"fdsup://directions/FAT Viewer?action=UPDATE&amp;creator=factset&amp;DYN_ARGS=TRUE&amp;DOC_NAME=FAT:FQL_AUDITING_CLIENT_TEMPLATE.FAT&amp;display_string=Audit&amp;VAR:KEY=ZATAZOZMHW&amp;VAR:QUERY=RkZfRU5UUlBSX1ZBTF9EQUlMWSg0MDM1Nyk=&amp;WINDOW=FIRST_POPUP&amp;HEIGHT=450&amp;WIDTH=450&amp;START_MA","XIMIZED=FALSE&amp;VAR:CALENDAR=US&amp;VAR:SYMBOL=259231&amp;VAR:INDEX=0"}</definedName>
    <definedName name="_120__123Graph_BCHART_3" hidden="1">#REF!</definedName>
    <definedName name="_120__FDSAUDITLINK__" localSheetId="48" hidden="1">{"fdsup://directions/FAT Viewer?action=UPDATE&amp;creator=factset&amp;DYN_ARGS=TRUE&amp;DOC_NAME=FAT:FQL_AUDITING_CLIENT_TEMPLATE.FAT&amp;display_string=Audit&amp;VAR:KEY=CNWJAHWJWP&amp;VAR:QUERY=RkZfUEJLX0NVUlIoKQ==&amp;WINDOW=FIRST_POPUP&amp;HEIGHT=450&amp;WIDTH=450&amp;START_MAXIMIZED=FALSE&amp;VA","R:CALENDAR=US&amp;VAR:SYMBOL=689714&amp;VAR:INDEX=0"}</definedName>
    <definedName name="_120__FDSAUDITLINK__" hidden="1">{"fdsup://directions/FAT Viewer?action=UPDATE&amp;creator=factset&amp;DYN_ARGS=TRUE&amp;DOC_NAME=FAT:FQL_AUDITING_CLIENT_TEMPLATE.FAT&amp;display_string=Audit&amp;VAR:KEY=CNWJAHWJWP&amp;VAR:QUERY=RkZfUEJLX0NVUlIoKQ==&amp;WINDOW=FIRST_POPUP&amp;HEIGHT=450&amp;WIDTH=450&amp;START_MAXIMIZED=FALSE&amp;VA","R:CALENDAR=US&amp;VAR:SYMBOL=689714&amp;VAR:INDEX=0"}</definedName>
    <definedName name="_1200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59"}</definedName>
    <definedName name="_120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59"}</definedName>
    <definedName name="_1201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58"}</definedName>
    <definedName name="_120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58"}</definedName>
    <definedName name="_1202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57"}</definedName>
    <definedName name="_120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57"}</definedName>
    <definedName name="_1203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56"}</definedName>
    <definedName name="_120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56"}</definedName>
    <definedName name="_1204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55"}</definedName>
    <definedName name="_120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55"}</definedName>
    <definedName name="_1205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54"}</definedName>
    <definedName name="_120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54"}</definedName>
    <definedName name="_1206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53"}</definedName>
    <definedName name="_120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53"}</definedName>
    <definedName name="_1207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52"}</definedName>
    <definedName name="_120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52"}</definedName>
    <definedName name="_1208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51"}</definedName>
    <definedName name="_120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51"}</definedName>
    <definedName name="_1209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50"}</definedName>
    <definedName name="_120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50"}</definedName>
    <definedName name="_121__123Graph_BChart_3B" hidden="1">#REF!</definedName>
    <definedName name="_121__FDSAUDITLINK__" localSheetId="48" hidden="1">{"fdsup://Directions/FactSet Auditing Viewer?action=AUDIT_VALUE&amp;DB=129&amp;ID1=83851810&amp;VALUEID=02001&amp;SDATE=201003&amp;PERIODTYPE=QTR_STD&amp;window=popup_no_bar&amp;width=385&amp;height=120&amp;START_MAXIMIZED=FALSE&amp;creator=factset&amp;display_string=Audit"}</definedName>
    <definedName name="_121__FDSAUDITLINK__" hidden="1">{"fdsup://Directions/FactSet Auditing Viewer?action=AUDIT_VALUE&amp;DB=129&amp;ID1=83851810&amp;VALUEID=02001&amp;SDATE=201003&amp;PERIODTYPE=QTR_STD&amp;window=popup_no_bar&amp;width=385&amp;height=120&amp;START_MAXIMIZED=FALSE&amp;creator=factset&amp;display_string=Audit"}</definedName>
    <definedName name="_1210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49"}</definedName>
    <definedName name="_121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49"}</definedName>
    <definedName name="_1211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48"}</definedName>
    <definedName name="_121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48"}</definedName>
    <definedName name="_1212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47"}</definedName>
    <definedName name="_121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47"}</definedName>
    <definedName name="_1213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46"}</definedName>
    <definedName name="_121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46"}</definedName>
    <definedName name="_1214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45"}</definedName>
    <definedName name="_121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45"}</definedName>
    <definedName name="_1215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44"}</definedName>
    <definedName name="_121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44"}</definedName>
    <definedName name="_1216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43"}</definedName>
    <definedName name="_121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43"}</definedName>
    <definedName name="_1217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42"}</definedName>
    <definedName name="_121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42"}</definedName>
    <definedName name="_1218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41"}</definedName>
    <definedName name="_121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41"}</definedName>
    <definedName name="_1219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40"}</definedName>
    <definedName name="_121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40"}</definedName>
    <definedName name="_122__123Graph_BChart_3L" hidden="1">#REF!</definedName>
    <definedName name="_122__FDSAUDITLINK__" localSheetId="48" hidden="1">{"fdsup://Directions/FactSet Auditing Viewer?action=AUDIT_VALUE&amp;DB=129&amp;ID1=66765510&amp;VALUEID=02001&amp;SDATE=201003&amp;PERIODTYPE=QTR_STD&amp;window=popup_no_bar&amp;width=385&amp;height=120&amp;START_MAXIMIZED=FALSE&amp;creator=factset&amp;display_string=Audit"}</definedName>
    <definedName name="_122__FDSAUDITLINK__" hidden="1">{"fdsup://Directions/FactSet Auditing Viewer?action=AUDIT_VALUE&amp;DB=129&amp;ID1=66765510&amp;VALUEID=02001&amp;SDATE=201003&amp;PERIODTYPE=QTR_STD&amp;window=popup_no_bar&amp;width=385&amp;height=120&amp;START_MAXIMIZED=FALSE&amp;creator=factset&amp;display_string=Audit"}</definedName>
    <definedName name="_1220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39"}</definedName>
    <definedName name="_122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39"}</definedName>
    <definedName name="_1221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38"}</definedName>
    <definedName name="_122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38"}</definedName>
    <definedName name="_1222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37"}</definedName>
    <definedName name="_122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37"}</definedName>
    <definedName name="_1223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36"}</definedName>
    <definedName name="_122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36"}</definedName>
    <definedName name="_1224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35"}</definedName>
    <definedName name="_122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35"}</definedName>
    <definedName name="_1225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34"}</definedName>
    <definedName name="_122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34"}</definedName>
    <definedName name="_1226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33"}</definedName>
    <definedName name="_122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33"}</definedName>
    <definedName name="_1227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32"}</definedName>
    <definedName name="_122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32"}</definedName>
    <definedName name="_1228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31"}</definedName>
    <definedName name="_122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31"}</definedName>
    <definedName name="_1229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30"}</definedName>
    <definedName name="_122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30"}</definedName>
    <definedName name="_122TBAY_2">#REF!</definedName>
    <definedName name="_123__123Graph_BChart_2H" hidden="1">#REF!</definedName>
    <definedName name="_123__123Graph_BChart_9C" hidden="1">#REF!</definedName>
    <definedName name="_123__FDSAUDITLINK__" localSheetId="48" hidden="1">{"fdsup://Directions/FactSet Auditing Viewer?action=AUDIT_VALUE&amp;DB=129&amp;ID1=64602510&amp;VALUEID=02001&amp;SDATE=201004&amp;PERIODTYPE=QTR_STD&amp;window=popup_no_bar&amp;width=385&amp;height=120&amp;START_MAXIMIZED=FALSE&amp;creator=factset&amp;display_string=Audit"}</definedName>
    <definedName name="_123__FDSAUDITLINK__" hidden="1">{"fdsup://Directions/FactSet Auditing Viewer?action=AUDIT_VALUE&amp;DB=129&amp;ID1=64602510&amp;VALUEID=02001&amp;SDATE=201004&amp;PERIODTYPE=QTR_STD&amp;window=popup_no_bar&amp;width=385&amp;height=120&amp;START_MAXIMIZED=FALSE&amp;creator=factset&amp;display_string=Audit"}</definedName>
    <definedName name="_1230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29"}</definedName>
    <definedName name="_123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29"}</definedName>
    <definedName name="_1231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28"}</definedName>
    <definedName name="_123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28"}</definedName>
    <definedName name="_1232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27"}</definedName>
    <definedName name="_123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27"}</definedName>
    <definedName name="_1233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26"}</definedName>
    <definedName name="_123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26"}</definedName>
    <definedName name="_1234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25"}</definedName>
    <definedName name="_123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25"}</definedName>
    <definedName name="_1235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24"}</definedName>
    <definedName name="_123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24"}</definedName>
    <definedName name="_1236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23"}</definedName>
    <definedName name="_123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23"}</definedName>
    <definedName name="_1237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22"}</definedName>
    <definedName name="_123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22"}</definedName>
    <definedName name="_1238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21"}</definedName>
    <definedName name="_123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21"}</definedName>
    <definedName name="_1239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20"}</definedName>
    <definedName name="_123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20"}</definedName>
    <definedName name="_123Graph_CChar" hidden="1">#REF!</definedName>
    <definedName name="_123Graph_CChar2" hidden="1">#REF!</definedName>
    <definedName name="_123Graph_D" hidden="1">#REF!</definedName>
    <definedName name="_123TBAY_HEAD">#REF!</definedName>
    <definedName name="_124__123Graph_BChart_9I" hidden="1">#REF!</definedName>
    <definedName name="_124__FDSAUDITLINK__" localSheetId="48" hidden="1">{"fdsup://Directions/FactSet Auditing Viewer?action=AUDIT_VALUE&amp;DB=129&amp;ID1=92924F10&amp;VALUEID=02001&amp;SDATE=201004&amp;PERIODTYPE=QTR_STD&amp;window=popup_no_bar&amp;width=385&amp;height=120&amp;START_MAXIMIZED=FALSE&amp;creator=factset&amp;display_string=Audit"}</definedName>
    <definedName name="_124__FDSAUDITLINK__" hidden="1">{"fdsup://Directions/FactSet Auditing Viewer?action=AUDIT_VALUE&amp;DB=129&amp;ID1=92924F10&amp;VALUEID=02001&amp;SDATE=201004&amp;PERIODTYPE=QTR_STD&amp;window=popup_no_bar&amp;width=385&amp;height=120&amp;START_MAXIMIZED=FALSE&amp;creator=factset&amp;display_string=Audit"}</definedName>
    <definedName name="_1240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19"}</definedName>
    <definedName name="_124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19"}</definedName>
    <definedName name="_1241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18"}</definedName>
    <definedName name="_124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18"}</definedName>
    <definedName name="_1242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17"}</definedName>
    <definedName name="_124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17"}</definedName>
    <definedName name="_1243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16"}</definedName>
    <definedName name="_124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16"}</definedName>
    <definedName name="_1244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15"}</definedName>
    <definedName name="_124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15"}</definedName>
    <definedName name="_1245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14"}</definedName>
    <definedName name="_124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14"}</definedName>
    <definedName name="_1246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13"}</definedName>
    <definedName name="_124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13"}</definedName>
    <definedName name="_1247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12"}</definedName>
    <definedName name="_124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12"}</definedName>
    <definedName name="_1248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11"}</definedName>
    <definedName name="_124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11"}</definedName>
    <definedName name="_1249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definedName>
    <definedName name="_124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definedName>
    <definedName name="_125__123Graph_CCHART_1" hidden="1">#REF!</definedName>
    <definedName name="_125__FDSAUDITLINK__" localSheetId="48" hidden="1">{"fdsup://Directions/FactSet Auditing Viewer?action=AUDIT_VALUE&amp;DB=129&amp;ID1=65408610&amp;VALUEID=02001&amp;SDATE=201003&amp;PERIODTYPE=QTR_STD&amp;window=popup_no_bar&amp;width=385&amp;height=120&amp;START_MAXIMIZED=FALSE&amp;creator=factset&amp;display_string=Audit"}</definedName>
    <definedName name="_125__FDSAUDITLINK__" hidden="1">{"fdsup://Directions/FactSet Auditing Viewer?action=AUDIT_VALUE&amp;DB=129&amp;ID1=65408610&amp;VALUEID=02001&amp;SDATE=201003&amp;PERIODTYPE=QTR_STD&amp;window=popup_no_bar&amp;width=385&amp;height=120&amp;START_MAXIMIZED=FALSE&amp;creator=factset&amp;display_string=Audit"}</definedName>
    <definedName name="_1250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definedName>
    <definedName name="_125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definedName>
    <definedName name="_1251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definedName>
    <definedName name="_125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definedName>
    <definedName name="_1252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definedName>
    <definedName name="_125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definedName>
    <definedName name="_1253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definedName>
    <definedName name="_125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definedName>
    <definedName name="_1254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definedName>
    <definedName name="_125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definedName>
    <definedName name="_1255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definedName>
    <definedName name="_125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definedName>
    <definedName name="_1256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definedName>
    <definedName name="_125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definedName>
    <definedName name="_1257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definedName>
    <definedName name="_125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definedName>
    <definedName name="_1258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definedName>
    <definedName name="_125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definedName>
    <definedName name="_1259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0"}</definedName>
    <definedName name="_125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0"}</definedName>
    <definedName name="_126__123Graph_CChart_10J" hidden="1">#REF!</definedName>
    <definedName name="_126__FDSAUDITLINK__" localSheetId="48" hidden="1">{"fdsup://Directions/FactSet Auditing Viewer?action=AUDIT_VALUE&amp;DB=129&amp;ID1=72018610&amp;VALUEID=02001&amp;SDATE=201003&amp;PERIODTYPE=QTR_STD&amp;window=popup_no_bar&amp;width=385&amp;height=120&amp;START_MAXIMIZED=FALSE&amp;creator=factset&amp;display_string=Audit"}</definedName>
    <definedName name="_126__FDSAUDITLINK__" hidden="1">{"fdsup://Directions/FactSet Auditing Viewer?action=AUDIT_VALUE&amp;DB=129&amp;ID1=72018610&amp;VALUEID=02001&amp;SDATE=201003&amp;PERIODTYPE=QTR_STD&amp;window=popup_no_bar&amp;width=385&amp;height=120&amp;START_MAXIMIZED=FALSE&amp;creator=factset&amp;display_string=Audit"}</definedName>
    <definedName name="_1260__FDSAUDITLINK__" localSheetId="48"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59"}</definedName>
    <definedName name="_1260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59"}</definedName>
    <definedName name="_1261__FDSAUDITLINK__" localSheetId="48"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58"}</definedName>
    <definedName name="_1261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58"}</definedName>
    <definedName name="_1262__FDSAUDITLINK__" localSheetId="48"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57"}</definedName>
    <definedName name="_1262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57"}</definedName>
    <definedName name="_1263__FDSAUDITLINK__" localSheetId="48"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56"}</definedName>
    <definedName name="_1263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56"}</definedName>
    <definedName name="_1264__FDSAUDITLINK__" localSheetId="48"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55"}</definedName>
    <definedName name="_1264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55"}</definedName>
    <definedName name="_1265__FDSAUDITLINK__" localSheetId="48"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54"}</definedName>
    <definedName name="_1265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54"}</definedName>
    <definedName name="_1266__FDSAUDITLINK__" localSheetId="48"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53"}</definedName>
    <definedName name="_1266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53"}</definedName>
    <definedName name="_1267__FDSAUDITLINK__" localSheetId="48"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52"}</definedName>
    <definedName name="_1267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52"}</definedName>
    <definedName name="_1268__FDSAUDITLINK__" localSheetId="48"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51"}</definedName>
    <definedName name="_1268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51"}</definedName>
    <definedName name="_1269__FDSAUDITLINK__" localSheetId="48"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50"}</definedName>
    <definedName name="_1269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50"}</definedName>
    <definedName name="_127__123Graph_CChart_1A" hidden="1">#REF!</definedName>
    <definedName name="_127__FDSAUDITLINK__" localSheetId="48" hidden="1">{"fdsup://Directions/FactSet Auditing Viewer?action=AUDIT_VALUE&amp;DB=129&amp;ID1=04956010&amp;VALUEID=02001&amp;SDATE=201004&amp;PERIODTYPE=QTR_STD&amp;window=popup_no_bar&amp;width=385&amp;height=120&amp;START_MAXIMIZED=FALSE&amp;creator=factset&amp;display_string=Audit"}</definedName>
    <definedName name="_127__FDSAUDITLINK__" hidden="1">{"fdsup://Directions/FactSet Auditing Viewer?action=AUDIT_VALUE&amp;DB=129&amp;ID1=04956010&amp;VALUEID=02001&amp;SDATE=201004&amp;PERIODTYPE=QTR_STD&amp;window=popup_no_bar&amp;width=385&amp;height=120&amp;START_MAXIMIZED=FALSE&amp;creator=factset&amp;display_string=Audit"}</definedName>
    <definedName name="_1270__FDSAUDITLINK__" localSheetId="48"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49"}</definedName>
    <definedName name="_1270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49"}</definedName>
    <definedName name="_1271__FDSAUDITLINK__" localSheetId="48"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48"}</definedName>
    <definedName name="_1271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48"}</definedName>
    <definedName name="_1272__FDSAUDITLINK__" localSheetId="48"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47"}</definedName>
    <definedName name="_1272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47"}</definedName>
    <definedName name="_1273__FDSAUDITLINK__" localSheetId="48"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46"}</definedName>
    <definedName name="_1273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46"}</definedName>
    <definedName name="_1274__FDSAUDITLINK__" localSheetId="48"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45"}</definedName>
    <definedName name="_1274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45"}</definedName>
    <definedName name="_1275__FDSAUDITLINK__" localSheetId="48"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44"}</definedName>
    <definedName name="_1275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44"}</definedName>
    <definedName name="_1276__FDSAUDITLINK__" localSheetId="48"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43"}</definedName>
    <definedName name="_1276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43"}</definedName>
    <definedName name="_1277__FDSAUDITLINK__" localSheetId="48"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42"}</definedName>
    <definedName name="_1277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42"}</definedName>
    <definedName name="_1278__FDSAUDITLINK__" localSheetId="48"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41"}</definedName>
    <definedName name="_1278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41"}</definedName>
    <definedName name="_1279__FDSAUDITLINK__" localSheetId="48"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40"}</definedName>
    <definedName name="_1279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40"}</definedName>
    <definedName name="_128__123Graph_CChart_1AA" hidden="1">#REF!</definedName>
    <definedName name="_128__FDSAUDITLINK__" localSheetId="48" hidden="1">{"fdsup://Directions/FactSet Auditing Viewer?action=AUDIT_VALUE&amp;DB=129&amp;ID1=00120410&amp;VALUEID=02001&amp;SDATE=201003&amp;PERIODTYPE=QTR_STD&amp;window=popup_no_bar&amp;width=385&amp;height=120&amp;START_MAXIMIZED=FALSE&amp;creator=factset&amp;display_string=Audit"}</definedName>
    <definedName name="_128__FDSAUDITLINK__" hidden="1">{"fdsup://Directions/FactSet Auditing Viewer?action=AUDIT_VALUE&amp;DB=129&amp;ID1=00120410&amp;VALUEID=02001&amp;SDATE=201003&amp;PERIODTYPE=QTR_STD&amp;window=popup_no_bar&amp;width=385&amp;height=120&amp;START_MAXIMIZED=FALSE&amp;creator=factset&amp;display_string=Audit"}</definedName>
    <definedName name="_1280__FDSAUDITLINK__" localSheetId="48"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39"}</definedName>
    <definedName name="_1280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39"}</definedName>
    <definedName name="_1281__FDSAUDITLINK__" localSheetId="48"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38"}</definedName>
    <definedName name="_1281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38"}</definedName>
    <definedName name="_1282__FDSAUDITLINK__" localSheetId="48"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37"}</definedName>
    <definedName name="_1282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37"}</definedName>
    <definedName name="_1283__FDSAUDITLINK__" localSheetId="48"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36"}</definedName>
    <definedName name="_1283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36"}</definedName>
    <definedName name="_1284__FDSAUDITLINK__" localSheetId="48"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35"}</definedName>
    <definedName name="_1284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35"}</definedName>
    <definedName name="_1285__FDSAUDITLINK__" localSheetId="48"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34"}</definedName>
    <definedName name="_1285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34"}</definedName>
    <definedName name="_1286__FDSAUDITLINK__" localSheetId="48"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33"}</definedName>
    <definedName name="_1286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33"}</definedName>
    <definedName name="_1287__FDSAUDITLINK__" localSheetId="48"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32"}</definedName>
    <definedName name="_1287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32"}</definedName>
    <definedName name="_1288__FDSAUDITLINK__" localSheetId="48"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31"}</definedName>
    <definedName name="_1288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31"}</definedName>
    <definedName name="_1289__FDSAUDITLINK__" localSheetId="48"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30"}</definedName>
    <definedName name="_1289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30"}</definedName>
    <definedName name="_128TBAY_1">#REF!</definedName>
    <definedName name="_129__123Graph_CChart_1AB" hidden="1">#REF!</definedName>
    <definedName name="_129__FDSAUDITLINK__" localSheetId="48" hidden="1">{"fdsup://Directions/FactSet Auditing Viewer?action=AUDIT_VALUE&amp;DB=129&amp;ID1=16530310&amp;VALUEID=02001&amp;SDATE=201003&amp;PERIODTYPE=QTR_STD&amp;window=popup_no_bar&amp;width=385&amp;height=120&amp;START_MAXIMIZED=FALSE&amp;creator=factset&amp;display_string=Audit"}</definedName>
    <definedName name="_129__FDSAUDITLINK__" hidden="1">{"fdsup://Directions/FactSet Auditing Viewer?action=AUDIT_VALUE&amp;DB=129&amp;ID1=16530310&amp;VALUEID=02001&amp;SDATE=201003&amp;PERIODTYPE=QTR_STD&amp;window=popup_no_bar&amp;width=385&amp;height=120&amp;START_MAXIMIZED=FALSE&amp;creator=factset&amp;display_string=Audit"}</definedName>
    <definedName name="_1290__FDSAUDITLINK__" localSheetId="48"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29"}</definedName>
    <definedName name="_1290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29"}</definedName>
    <definedName name="_1291__FDSAUDITLINK__" localSheetId="48"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28"}</definedName>
    <definedName name="_1291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28"}</definedName>
    <definedName name="_1292__FDSAUDITLINK__" localSheetId="48"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27"}</definedName>
    <definedName name="_1292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27"}</definedName>
    <definedName name="_1293__FDSAUDITLINK__" localSheetId="48"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26"}</definedName>
    <definedName name="_1293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26"}</definedName>
    <definedName name="_1294__FDSAUDITLINK__" localSheetId="48"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25"}</definedName>
    <definedName name="_1294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25"}</definedName>
    <definedName name="_1295__FDSAUDITLINK__" localSheetId="48"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24"}</definedName>
    <definedName name="_1295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24"}</definedName>
    <definedName name="_1296__FDSAUDITLINK__" localSheetId="48"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23"}</definedName>
    <definedName name="_1296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23"}</definedName>
    <definedName name="_1297__FDSAUDITLINK__" localSheetId="48"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22"}</definedName>
    <definedName name="_1297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22"}</definedName>
    <definedName name="_1298__FDSAUDITLINK__" localSheetId="48"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21"}</definedName>
    <definedName name="_1298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21"}</definedName>
    <definedName name="_1299__FDSAUDITLINK__" localSheetId="48"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20"}</definedName>
    <definedName name="_1299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20"}</definedName>
    <definedName name="_12C_TITLE_RIGHT">#REF!</definedName>
    <definedName name="_12FOS_OVR1">#REF!</definedName>
    <definedName name="_12FOS_OVR2">#REF!</definedName>
    <definedName name="_12FOS_OVR3">#REF!</definedName>
    <definedName name="_12INV_VALUE">#REF!</definedName>
    <definedName name="_12LAM_34">#REF!</definedName>
    <definedName name="_12NAN_FOOT">#REF!</definedName>
    <definedName name="_12NAN_HEAD">#REF!</definedName>
    <definedName name="_12TBAY_1">#REF!</definedName>
    <definedName name="_12TBAY_HEAD">#REF!</definedName>
    <definedName name="_13__123Graph_AChart_1AE" hidden="1">#REF!</definedName>
    <definedName name="_13__123Graph_BChart_11F" hidden="1">#REF!</definedName>
    <definedName name="_13__123Graph_BChart_11G" hidden="1">#REF!</definedName>
    <definedName name="_13__123Graph_BCHART_12" hidden="1">#REF!</definedName>
    <definedName name="_13__123Graph_BChart_1M" hidden="1">#REF!</definedName>
    <definedName name="_13__123Graph_COP75_25RETURN" hidden="1">#REF!</definedName>
    <definedName name="_13__123Graph_DCHART_1" hidden="1">#REF!</definedName>
    <definedName name="_13__123Graph_LBL_CCHART_17" hidden="1">#REF!</definedName>
    <definedName name="_13__123Graph_XCHART_3" hidden="1">#REF!</definedName>
    <definedName name="_13__FDSAUDITLINK__" localSheetId="48" hidden="1">{"fdsup://directions/FAT Viewer?action=UPDATE&amp;creator=factset&amp;DYN_ARGS=TRUE&amp;DOC_NAME=FAT:FQL_AUDITING_CLIENT_TEMPLATE.FAT&amp;display_string=Audit&amp;VAR:KEY=FMHSHSBWNM&amp;VAR:QUERY=RkZfRU5UUlBSX1ZBTF9EQUlMWSg0MDM1Nyk=&amp;WINDOW=FIRST_POPUP&amp;HEIGHT=450&amp;WIDTH=450&amp;START_MA","XIMIZED=FALSE&amp;VAR:CALENDAR=US&amp;VAR:SYMBOL=B1FPPB&amp;VAR:INDEX=0"}</definedName>
    <definedName name="_13__FDSAUDITLINK__" hidden="1">{"fdsup://directions/FAT Viewer?action=UPDATE&amp;creator=factset&amp;DYN_ARGS=TRUE&amp;DOC_NAME=FAT:FQL_AUDITING_CLIENT_TEMPLATE.FAT&amp;display_string=Audit&amp;VAR:KEY=FMHSHSBWNM&amp;VAR:QUERY=RkZfRU5UUlBSX1ZBTF9EQUlMWSg0MDM1Nyk=&amp;WINDOW=FIRST_POPUP&amp;HEIGHT=450&amp;WIDTH=450&amp;START_MA","XIMIZED=FALSE&amp;VAR:CALENDAR=US&amp;VAR:SYMBOL=B1FPPB&amp;VAR:INDEX=0"}</definedName>
    <definedName name="_130__123Graph_CChart_1AE" hidden="1">#REF!</definedName>
    <definedName name="_130__FDSAUDITLINK__" localSheetId="48" hidden="1">{"fdsup://Directions/FactSet Auditing Viewer?action=AUDIT_VALUE&amp;DB=129&amp;ID1=84489510&amp;VALUEID=02001&amp;SDATE=201003&amp;PERIODTYPE=QTR_STD&amp;window=popup_no_bar&amp;width=385&amp;height=120&amp;START_MAXIMIZED=FALSE&amp;creator=factset&amp;display_string=Audit"}</definedName>
    <definedName name="_130__FDSAUDITLINK__" hidden="1">{"fdsup://Directions/FactSet Auditing Viewer?action=AUDIT_VALUE&amp;DB=129&amp;ID1=84489510&amp;VALUEID=02001&amp;SDATE=201003&amp;PERIODTYPE=QTR_STD&amp;window=popup_no_bar&amp;width=385&amp;height=120&amp;START_MAXIMIZED=FALSE&amp;creator=factset&amp;display_string=Audit"}</definedName>
    <definedName name="_1300__FDSAUDITLINK__" localSheetId="48"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19"}</definedName>
    <definedName name="_1300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19"}</definedName>
    <definedName name="_1301__FDSAUDITLINK__" localSheetId="48"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18"}</definedName>
    <definedName name="_1301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18"}</definedName>
    <definedName name="_1302__FDSAUDITLINK__" localSheetId="48"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17"}</definedName>
    <definedName name="_1302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17"}</definedName>
    <definedName name="_1303__FDSAUDITLINK__" localSheetId="48"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16"}</definedName>
    <definedName name="_1303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16"}</definedName>
    <definedName name="_1304__FDSAUDITLINK__" localSheetId="48"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15"}</definedName>
    <definedName name="_1304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15"}</definedName>
    <definedName name="_1305__FDSAUDITLINK__" localSheetId="48"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14"}</definedName>
    <definedName name="_1305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14"}</definedName>
    <definedName name="_1306__FDSAUDITLINK__" localSheetId="48"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13"}</definedName>
    <definedName name="_1306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13"}</definedName>
    <definedName name="_1307__FDSAUDITLINK__" localSheetId="48"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12"}</definedName>
    <definedName name="_1307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12"}</definedName>
    <definedName name="_1308__FDSAUDITLINK__" localSheetId="48"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11"}</definedName>
    <definedName name="_1308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11"}</definedName>
    <definedName name="_1309__FDSAUDITLINK__" localSheetId="48"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10"}</definedName>
    <definedName name="_1309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10"}</definedName>
    <definedName name="_131__123Graph_CChart_1AF" hidden="1">#REF!</definedName>
    <definedName name="_131__FDSAUDITLINK__" localSheetId="48" hidden="1">{"fdsup://Directions/FactSet Auditing Viewer?action=AUDIT_VALUE&amp;DB=129&amp;ID1=83851810&amp;VALUEID=02001&amp;SDATE=201003&amp;PERIODTYPE=QTR_STD&amp;window=popup_no_bar&amp;width=385&amp;height=120&amp;START_MAXIMIZED=FALSE&amp;creator=factset&amp;display_string=Audit"}</definedName>
    <definedName name="_131__FDSAUDITLINK__" hidden="1">{"fdsup://Directions/FactSet Auditing Viewer?action=AUDIT_VALUE&amp;DB=129&amp;ID1=83851810&amp;VALUEID=02001&amp;SDATE=201003&amp;PERIODTYPE=QTR_STD&amp;window=popup_no_bar&amp;width=385&amp;height=120&amp;START_MAXIMIZED=FALSE&amp;creator=factset&amp;display_string=Audit"}</definedName>
    <definedName name="_1310__FDSAUDITLINK__" localSheetId="48"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9"}</definedName>
    <definedName name="_1310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9"}</definedName>
    <definedName name="_1311__FDSAUDITLINK__" localSheetId="48"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8"}</definedName>
    <definedName name="_1311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8"}</definedName>
    <definedName name="_1312__FDSAUDITLINK__" localSheetId="48"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7"}</definedName>
    <definedName name="_1312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7"}</definedName>
    <definedName name="_1313__FDSAUDITLINK__" localSheetId="48"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6"}</definedName>
    <definedName name="_1313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6"}</definedName>
    <definedName name="_1314__FDSAUDITLINK__" localSheetId="48"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5"}</definedName>
    <definedName name="_1314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5"}</definedName>
    <definedName name="_1315__FDSAUDITLINK__" localSheetId="48"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4"}</definedName>
    <definedName name="_1315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4"}</definedName>
    <definedName name="_1316__FDSAUDITLINK__" localSheetId="48"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3"}</definedName>
    <definedName name="_1316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3"}</definedName>
    <definedName name="_1317__FDSAUDITLINK__" localSheetId="48"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2"}</definedName>
    <definedName name="_1317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2"}</definedName>
    <definedName name="_1318__FDSAUDITLINK__" localSheetId="48"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1"}</definedName>
    <definedName name="_1318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1"}</definedName>
    <definedName name="_1319__FDSAUDITLINK__" localSheetId="48"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0"}</definedName>
    <definedName name="_1319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0"}</definedName>
    <definedName name="_132__123Graph_CChart_1AJ" hidden="1">#REF!</definedName>
    <definedName name="_132__FDSAUDITLINK__" localSheetId="48" hidden="1">{"fdsup://Directions/FactSet Auditing Viewer?action=AUDIT_VALUE&amp;DB=129&amp;ID1=66765510&amp;VALUEID=02001&amp;SDATE=201003&amp;PERIODTYPE=QTR_STD&amp;window=popup_no_bar&amp;width=385&amp;height=120&amp;START_MAXIMIZED=FALSE&amp;creator=factset&amp;display_string=Audit"}</definedName>
    <definedName name="_132__FDSAUDITLINK__" hidden="1">{"fdsup://Directions/FactSet Auditing Viewer?action=AUDIT_VALUE&amp;DB=129&amp;ID1=66765510&amp;VALUEID=02001&amp;SDATE=201003&amp;PERIODTYPE=QTR_STD&amp;window=popup_no_bar&amp;width=385&amp;height=120&amp;START_MAXIMIZED=FALSE&amp;creator=factset&amp;display_string=Audit"}</definedName>
    <definedName name="_133__123Graph_BChart_2M" hidden="1">#REF!</definedName>
    <definedName name="_133__123Graph_CChart_1AM" hidden="1">#REF!</definedName>
    <definedName name="_133__FDSAUDITLINK__" localSheetId="48" hidden="1">{"fdsup://Directions/FactSet Auditing Viewer?action=AUDIT_VALUE&amp;DB=129&amp;ID1=64602510&amp;VALUEID=02001&amp;SDATE=201004&amp;PERIODTYPE=QTR_STD&amp;window=popup_no_bar&amp;width=385&amp;height=120&amp;START_MAXIMIZED=FALSE&amp;creator=factset&amp;display_string=Audit"}</definedName>
    <definedName name="_133__FDSAUDITLINK__" hidden="1">{"fdsup://Directions/FactSet Auditing Viewer?action=AUDIT_VALUE&amp;DB=129&amp;ID1=64602510&amp;VALUEID=02001&amp;SDATE=201004&amp;PERIODTYPE=QTR_STD&amp;window=popup_no_bar&amp;width=385&amp;height=120&amp;START_MAXIMIZED=FALSE&amp;creator=factset&amp;display_string=Audit"}</definedName>
    <definedName name="_133TBAY_HEAD">#REF!</definedName>
    <definedName name="_134__123Graph_CChart_1B" hidden="1">#REF!</definedName>
    <definedName name="_134__FDSAUDITLINK__" localSheetId="48" hidden="1">{"fdsup://Directions/FactSet Auditing Viewer?action=AUDIT_VALUE&amp;DB=129&amp;ID1=92924F10&amp;VALUEID=02001&amp;SDATE=201004&amp;PERIODTYPE=QTR_STD&amp;window=popup_no_bar&amp;width=385&amp;height=120&amp;START_MAXIMIZED=FALSE&amp;creator=factset&amp;display_string=Audit"}</definedName>
    <definedName name="_134__FDSAUDITLINK__" hidden="1">{"fdsup://Directions/FactSet Auditing Viewer?action=AUDIT_VALUE&amp;DB=129&amp;ID1=92924F10&amp;VALUEID=02001&amp;SDATE=201004&amp;PERIODTYPE=QTR_STD&amp;window=popup_no_bar&amp;width=385&amp;height=120&amp;START_MAXIMIZED=FALSE&amp;creator=factset&amp;display_string=Audit"}</definedName>
    <definedName name="_135__123Graph_CChart_1C" hidden="1">#REF!</definedName>
    <definedName name="_135__FDSAUDITLINK__" localSheetId="48" hidden="1">{"fdsup://Directions/FactSet Auditing Viewer?action=AUDIT_VALUE&amp;DB=129&amp;ID1=65408610&amp;VALUEID=02001&amp;SDATE=201003&amp;PERIODTYPE=QTR_STD&amp;window=popup_no_bar&amp;width=385&amp;height=120&amp;START_MAXIMIZED=FALSE&amp;creator=factset&amp;display_string=Audit"}</definedName>
    <definedName name="_135__FDSAUDITLINK__" hidden="1">{"fdsup://Directions/FactSet Auditing Viewer?action=AUDIT_VALUE&amp;DB=129&amp;ID1=65408610&amp;VALUEID=02001&amp;SDATE=201003&amp;PERIODTYPE=QTR_STD&amp;window=popup_no_bar&amp;width=385&amp;height=120&amp;START_MAXIMIZED=FALSE&amp;creator=factset&amp;display_string=Audit"}</definedName>
    <definedName name="_136__123Graph_CChart_1CA" hidden="1">#REF!</definedName>
    <definedName name="_136__FDSAUDITLINK__" localSheetId="48" hidden="1">{"fdsup://Directions/FactSet Auditing Viewer?action=AUDIT_VALUE&amp;DB=129&amp;ID1=72018610&amp;VALUEID=02001&amp;SDATE=201003&amp;PERIODTYPE=QTR_STD&amp;window=popup_no_bar&amp;width=385&amp;height=120&amp;START_MAXIMIZED=FALSE&amp;creator=factset&amp;display_string=Audit"}</definedName>
    <definedName name="_136__FDSAUDITLINK__" hidden="1">{"fdsup://Directions/FactSet Auditing Viewer?action=AUDIT_VALUE&amp;DB=129&amp;ID1=72018610&amp;VALUEID=02001&amp;SDATE=201003&amp;PERIODTYPE=QTR_STD&amp;window=popup_no_bar&amp;width=385&amp;height=120&amp;START_MAXIMIZED=FALSE&amp;creator=factset&amp;display_string=Audit"}</definedName>
    <definedName name="_137__123Graph_CChart_1CD" hidden="1">#REF!</definedName>
    <definedName name="_137__FDSAUDITLINK__" localSheetId="48" hidden="1">{"fdsup://Directions/FactSet Auditing Viewer?action=AUDIT_VALUE&amp;DB=129&amp;ID1=04956010&amp;VALUEID=02001&amp;SDATE=201004&amp;PERIODTYPE=QTR_STD&amp;window=popup_no_bar&amp;width=385&amp;height=120&amp;START_MAXIMIZED=FALSE&amp;creator=factset&amp;display_string=Audit"}</definedName>
    <definedName name="_137__FDSAUDITLINK__" hidden="1">{"fdsup://Directions/FactSet Auditing Viewer?action=AUDIT_VALUE&amp;DB=129&amp;ID1=04956010&amp;VALUEID=02001&amp;SDATE=201004&amp;PERIODTYPE=QTR_STD&amp;window=popup_no_bar&amp;width=385&amp;height=120&amp;START_MAXIMIZED=FALSE&amp;creator=factset&amp;display_string=Audit"}</definedName>
    <definedName name="_138__123Graph_CChart_1CE" hidden="1">#REF!</definedName>
    <definedName name="_138__FDSAUDITLINK__" localSheetId="48" hidden="1">{"fdsup://Directions/FactSet Auditing Viewer?action=AUDIT_VALUE&amp;DB=129&amp;ID1=00120410&amp;VALUEID=02001&amp;SDATE=201003&amp;PERIODTYPE=QTR_STD&amp;window=popup_no_bar&amp;width=385&amp;height=120&amp;START_MAXIMIZED=FALSE&amp;creator=factset&amp;display_string=Audit"}</definedName>
    <definedName name="_138__FDSAUDITLINK__" hidden="1">{"fdsup://Directions/FactSet Auditing Viewer?action=AUDIT_VALUE&amp;DB=129&amp;ID1=00120410&amp;VALUEID=02001&amp;SDATE=201003&amp;PERIODTYPE=QTR_STD&amp;window=popup_no_bar&amp;width=385&amp;height=120&amp;START_MAXIMIZED=FALSE&amp;creator=factset&amp;display_string=Audit"}</definedName>
    <definedName name="_139__123Graph_CChart_1D" hidden="1">#REF!</definedName>
    <definedName name="_139__FDSAUDITLINK__" localSheetId="48" hidden="1">{"fdsup://Directions/FactSet Auditing Viewer?action=AUDIT_VALUE&amp;DB=129&amp;ID1=16530310&amp;VALUEID=02001&amp;SDATE=201003&amp;PERIODTYPE=QTR_STD&amp;window=popup_no_bar&amp;width=385&amp;height=120&amp;START_MAXIMIZED=FALSE&amp;creator=factset&amp;display_string=Audit"}</definedName>
    <definedName name="_139__FDSAUDITLINK__" hidden="1">{"fdsup://Directions/FactSet Auditing Viewer?action=AUDIT_VALUE&amp;DB=129&amp;ID1=16530310&amp;VALUEID=02001&amp;SDATE=201003&amp;PERIODTYPE=QTR_STD&amp;window=popup_no_bar&amp;width=385&amp;height=120&amp;START_MAXIMIZED=FALSE&amp;creator=factset&amp;display_string=Audit"}</definedName>
    <definedName name="_13C_WIND_VERT">#REF!</definedName>
    <definedName name="_13FOS_OVR1">#REF!</definedName>
    <definedName name="_13FOS_OVR2">#REF!</definedName>
    <definedName name="_13FOS_OVR3">#REF!</definedName>
    <definedName name="_13INV_VALUE">#REF!</definedName>
    <definedName name="_13MARG_SUM">#REF!</definedName>
    <definedName name="_13NAN_HEAD">#REF!</definedName>
    <definedName name="_13SUM_COMM">#REF!</definedName>
    <definedName name="_13TBAY_2">#REF!</definedName>
    <definedName name="_14__123Graph_AChart_1AF" hidden="1">#REF!</definedName>
    <definedName name="_14__123Graph_AChart_2H" hidden="1">#REF!</definedName>
    <definedName name="_14__123Graph_BChart_11G" hidden="1">#REF!</definedName>
    <definedName name="_14__123Graph_BCHART_13" hidden="1">#REF!</definedName>
    <definedName name="_14__123Graph_BChart_1H" hidden="1">#REF!</definedName>
    <definedName name="_14__123Graph_BChart_2H" hidden="1">#REF!</definedName>
    <definedName name="_14__123Graph_DCHART_2" hidden="1">#REF!</definedName>
    <definedName name="_14__123Graph_DHO_MPRICE" hidden="1">#REF!</definedName>
    <definedName name="_14__123Graph_XCHART_1" hidden="1">#REF!</definedName>
    <definedName name="_14__FDSAUDITLINK__" localSheetId="48" hidden="1">{"fdsup://directions/FAT Viewer?action=UPDATE&amp;creator=factset&amp;DYN_ARGS=TRUE&amp;DOC_NAME=FAT:FQL_AUDITING_CLIENT_TEMPLATE.FAT&amp;display_string=Audit&amp;VAR:KEY=ZGRKLKBCBA&amp;VAR:QUERY=RkZfRU5UUlBSX1ZBTF9EQUlMWSg0MDM1Nyk=&amp;WINDOW=FIRST_POPUP&amp;HEIGHT=450&amp;WIDTH=450&amp;START_MA","XIMIZED=FALSE&amp;VAR:CALENDAR=US&amp;VAR:SYMBOL=209074&amp;VAR:INDEX=0"}</definedName>
    <definedName name="_14__FDSAUDITLINK__" hidden="1">{"fdsup://directions/FAT Viewer?action=UPDATE&amp;creator=factset&amp;DYN_ARGS=TRUE&amp;DOC_NAME=FAT:FQL_AUDITING_CLIENT_TEMPLATE.FAT&amp;display_string=Audit&amp;VAR:KEY=ZGRKLKBCBA&amp;VAR:QUERY=RkZfRU5UUlBSX1ZBTF9EQUlMWSg0MDM1Nyk=&amp;WINDOW=FIRST_POPUP&amp;HEIGHT=450&amp;WIDTH=450&amp;START_MA","XIMIZED=FALSE&amp;VAR:CALENDAR=US&amp;VAR:SYMBOL=209074&amp;VAR:INDEX=0"}</definedName>
    <definedName name="_140__123Graph_CChart_1E" hidden="1">#REF!</definedName>
    <definedName name="_140__FDSAUDITLINK__" localSheetId="48" hidden="1">{"fdsup://Directions/FactSet Auditing Viewer?action=AUDIT_VALUE&amp;DB=129&amp;ID1=84489510&amp;VALUEID=02001&amp;SDATE=201003&amp;PERIODTYPE=QTR_STD&amp;window=popup_no_bar&amp;width=385&amp;height=120&amp;START_MAXIMIZED=FALSE&amp;creator=factset&amp;display_string=Audit"}</definedName>
    <definedName name="_140__FDSAUDITLINK__" hidden="1">{"fdsup://Directions/FactSet Auditing Viewer?action=AUDIT_VALUE&amp;DB=129&amp;ID1=84489510&amp;VALUEID=02001&amp;SDATE=201003&amp;PERIODTYPE=QTR_STD&amp;window=popup_no_bar&amp;width=385&amp;height=120&amp;START_MAXIMIZED=FALSE&amp;creator=factset&amp;display_string=Audit"}</definedName>
    <definedName name="_141__123Graph_BChart_3L" hidden="1">#REF!</definedName>
    <definedName name="_141__123Graph_CChart_1F" hidden="1">#REF!</definedName>
    <definedName name="_141__FDSAUDITLINK__" localSheetId="48" hidden="1">{"fdsup://Directions/FactSet Auditing Viewer?action=AUDIT_VALUE&amp;DB=129&amp;ID1=83851810&amp;VALUEID=02001&amp;SDATE=201003&amp;PERIODTYPE=QTR_STD&amp;window=popup_no_bar&amp;width=385&amp;height=120&amp;START_MAXIMIZED=FALSE&amp;creator=factset&amp;display_string=Audit"}</definedName>
    <definedName name="_141__FDSAUDITLINK__" hidden="1">{"fdsup://Directions/FactSet Auditing Viewer?action=AUDIT_VALUE&amp;DB=129&amp;ID1=83851810&amp;VALUEID=02001&amp;SDATE=201003&amp;PERIODTYPE=QTR_STD&amp;window=popup_no_bar&amp;width=385&amp;height=120&amp;START_MAXIMIZED=FALSE&amp;creator=factset&amp;display_string=Audit"}</definedName>
    <definedName name="_141TBAY_2">#REF!</definedName>
    <definedName name="_142__123Graph_CChart_1G" hidden="1">#REF!</definedName>
    <definedName name="_142__FDSAUDITLINK__" localSheetId="48" hidden="1">{"fdsup://Directions/FactSet Auditing Viewer?action=AUDIT_VALUE&amp;DB=129&amp;ID1=66765510&amp;VALUEID=02001&amp;SDATE=201003&amp;PERIODTYPE=QTR_STD&amp;window=popup_no_bar&amp;width=385&amp;height=120&amp;START_MAXIMIZED=FALSE&amp;creator=factset&amp;display_string=Audit"}</definedName>
    <definedName name="_142__FDSAUDITLINK__" hidden="1">{"fdsup://Directions/FactSet Auditing Viewer?action=AUDIT_VALUE&amp;DB=129&amp;ID1=66765510&amp;VALUEID=02001&amp;SDATE=201003&amp;PERIODTYPE=QTR_STD&amp;window=popup_no_bar&amp;width=385&amp;height=120&amp;START_MAXIMIZED=FALSE&amp;creator=factset&amp;display_string=Audit"}</definedName>
    <definedName name="_143__123Graph_CChart_1H" hidden="1">#REF!</definedName>
    <definedName name="_143__FDSAUDITLINK__" localSheetId="48" hidden="1">{"fdsup://Directions/FactSet Auditing Viewer?action=AUDIT_VALUE&amp;DB=129&amp;ID1=64602510&amp;VALUEID=02001&amp;SDATE=201004&amp;PERIODTYPE=QTR_STD&amp;window=popup_no_bar&amp;width=385&amp;height=120&amp;START_MAXIMIZED=FALSE&amp;creator=factset&amp;display_string=Audit"}</definedName>
    <definedName name="_143__FDSAUDITLINK__" hidden="1">{"fdsup://Directions/FactSet Auditing Viewer?action=AUDIT_VALUE&amp;DB=129&amp;ID1=64602510&amp;VALUEID=02001&amp;SDATE=201004&amp;PERIODTYPE=QTR_STD&amp;window=popup_no_bar&amp;width=385&amp;height=120&amp;START_MAXIMIZED=FALSE&amp;creator=factset&amp;display_string=Audit"}</definedName>
    <definedName name="_144__123Graph_CChart_1I" hidden="1">#REF!</definedName>
    <definedName name="_144__FDSAUDITLINK__" localSheetId="48" hidden="1">{"fdsup://directions/FAT Viewer?action=UPDATE&amp;creator=factset&amp;DYN_ARGS=TRUE&amp;DOC_NAME=FAT:FQL_AUDITING_CLIENT_TEMPLATE.FAT&amp;display_string=Audit&amp;VAR:KEY=CNWJAHWJWP&amp;VAR:QUERY=RkZfUEJLX0NVUlIoKQ==&amp;WINDOW=FIRST_POPUP&amp;HEIGHT=450&amp;WIDTH=450&amp;START_MAXIMIZED=FALSE&amp;VA","R:CALENDAR=US&amp;VAR:SYMBOL=689714&amp;VAR:INDEX=0"}</definedName>
    <definedName name="_144__FDSAUDITLINK__" hidden="1">{"fdsup://directions/FAT Viewer?action=UPDATE&amp;creator=factset&amp;DYN_ARGS=TRUE&amp;DOC_NAME=FAT:FQL_AUDITING_CLIENT_TEMPLATE.FAT&amp;display_string=Audit&amp;VAR:KEY=CNWJAHWJWP&amp;VAR:QUERY=RkZfUEJLX0NVUlIoKQ==&amp;WINDOW=FIRST_POPUP&amp;HEIGHT=450&amp;WIDTH=450&amp;START_MAXIMIZED=FALSE&amp;VA","R:CALENDAR=US&amp;VAR:SYMBOL=689714&amp;VAR:INDEX=0"}</definedName>
    <definedName name="_145__123Graph_CChart_1J" hidden="1">#REF!</definedName>
    <definedName name="_145__FDSAUDITLINK__" localSheetId="48" hidden="1">{"fdsup://Directions/FactSet Auditing Viewer?action=AUDIT_VALUE&amp;DB=129&amp;ID1=65408610&amp;VALUEID=02001&amp;SDATE=201003&amp;PERIODTYPE=QTR_STD&amp;window=popup_no_bar&amp;width=385&amp;height=120&amp;START_MAXIMIZED=FALSE&amp;creator=factset&amp;display_string=Audit"}</definedName>
    <definedName name="_145__FDSAUDITLINK__" hidden="1">{"fdsup://Directions/FactSet Auditing Viewer?action=AUDIT_VALUE&amp;DB=129&amp;ID1=65408610&amp;VALUEID=02001&amp;SDATE=201003&amp;PERIODTYPE=QTR_STD&amp;window=popup_no_bar&amp;width=385&amp;height=120&amp;START_MAXIMIZED=FALSE&amp;creator=factset&amp;display_string=Audit"}</definedName>
    <definedName name="_146__123Graph_CChart_1K" hidden="1">#REF!</definedName>
    <definedName name="_146__FDSAUDITLINK__" localSheetId="48" hidden="1">{"fdsup://Directions/FactSet Auditing Viewer?action=AUDIT_VALUE&amp;DB=129&amp;ID1=72018610&amp;VALUEID=02001&amp;SDATE=201003&amp;PERIODTYPE=QTR_STD&amp;window=popup_no_bar&amp;width=385&amp;height=120&amp;START_MAXIMIZED=FALSE&amp;creator=factset&amp;display_string=Audit"}</definedName>
    <definedName name="_146__FDSAUDITLINK__" hidden="1">{"fdsup://Directions/FactSet Auditing Viewer?action=AUDIT_VALUE&amp;DB=129&amp;ID1=72018610&amp;VALUEID=02001&amp;SDATE=201003&amp;PERIODTYPE=QTR_STD&amp;window=popup_no_bar&amp;width=385&amp;height=120&amp;START_MAXIMIZED=FALSE&amp;creator=factset&amp;display_string=Audit"}</definedName>
    <definedName name="_147__123Graph_CChart_1L" hidden="1">#REF!</definedName>
    <definedName name="_147__FDSAUDITLINK__" localSheetId="48" hidden="1">{"fdsup://Directions/FactSet Auditing Viewer?action=AUDIT_VALUE&amp;DB=129&amp;ID1=04956010&amp;VALUEID=02001&amp;SDATE=201004&amp;PERIODTYPE=QTR_STD&amp;window=popup_no_bar&amp;width=385&amp;height=120&amp;START_MAXIMIZED=FALSE&amp;creator=factset&amp;display_string=Audit"}</definedName>
    <definedName name="_147__FDSAUDITLINK__" hidden="1">{"fdsup://Directions/FactSet Auditing Viewer?action=AUDIT_VALUE&amp;DB=129&amp;ID1=04956010&amp;VALUEID=02001&amp;SDATE=201004&amp;PERIODTYPE=QTR_STD&amp;window=popup_no_bar&amp;width=385&amp;height=120&amp;START_MAXIMIZED=FALSE&amp;creator=factset&amp;display_string=Audit"}</definedName>
    <definedName name="_148__123Graph_CChart_1N" hidden="1">#REF!</definedName>
    <definedName name="_148__FDSAUDITLINK__" localSheetId="48" hidden="1">{"fdsup://Directions/FactSet Auditing Viewer?action=AUDIT_VALUE&amp;DB=129&amp;ID1=00120410&amp;VALUEID=02001&amp;SDATE=201003&amp;PERIODTYPE=QTR_STD&amp;window=popup_no_bar&amp;width=385&amp;height=120&amp;START_MAXIMIZED=FALSE&amp;creator=factset&amp;display_string=Audit"}</definedName>
    <definedName name="_148__FDSAUDITLINK__" hidden="1">{"fdsup://Directions/FactSet Auditing Viewer?action=AUDIT_VALUE&amp;DB=129&amp;ID1=00120410&amp;VALUEID=02001&amp;SDATE=201003&amp;PERIODTYPE=QTR_STD&amp;window=popup_no_bar&amp;width=385&amp;height=120&amp;START_MAXIMIZED=FALSE&amp;creator=factset&amp;display_string=Audit"}</definedName>
    <definedName name="_149__123Graph_CChart_1O" hidden="1">#REF!</definedName>
    <definedName name="_149__FDSAUDITLINK__" localSheetId="48" hidden="1">{"fdsup://Directions/FactSet Auditing Viewer?action=AUDIT_VALUE&amp;DB=129&amp;ID1=16530310&amp;VALUEID=02001&amp;SDATE=201003&amp;PERIODTYPE=QTR_STD&amp;window=popup_no_bar&amp;width=385&amp;height=120&amp;START_MAXIMIZED=FALSE&amp;creator=factset&amp;display_string=Audit"}</definedName>
    <definedName name="_149__FDSAUDITLINK__" hidden="1">{"fdsup://Directions/FactSet Auditing Viewer?action=AUDIT_VALUE&amp;DB=129&amp;ID1=16530310&amp;VALUEID=02001&amp;SDATE=201003&amp;PERIODTYPE=QTR_STD&amp;window=popup_no_bar&amp;width=385&amp;height=120&amp;START_MAXIMIZED=FALSE&amp;creator=factset&amp;display_string=Audit"}</definedName>
    <definedName name="_14ECO_EST">#REF!</definedName>
    <definedName name="_14FOS_OVR2">#REF!</definedName>
    <definedName name="_14FOS_OVR3">#REF!</definedName>
    <definedName name="_14LAM_12">#REF!</definedName>
    <definedName name="_14MIXVAR_1">#REF!</definedName>
    <definedName name="_14NAN_HEAD">#REF!</definedName>
    <definedName name="_14SUM_COMM">#REF!</definedName>
    <definedName name="_14TBAY_1">#REF!</definedName>
    <definedName name="_14TBAY_HEAD">#REF!</definedName>
    <definedName name="_15__123Graph_AChart_1AG" hidden="1">#REF!</definedName>
    <definedName name="_15__123Graph_AChart_1M" hidden="1">#REF!</definedName>
    <definedName name="_15__123Graph_BCHART_14" hidden="1">#REF!</definedName>
    <definedName name="_15__123Graph_BCHART_2" hidden="1">#REF!</definedName>
    <definedName name="_15__123Graph_BChart_2M" hidden="1">#REF!</definedName>
    <definedName name="_15__123Graph_DO_MPRICE" hidden="1">#REF!</definedName>
    <definedName name="_15__123Graph_XCHART_1" hidden="1">#REF!</definedName>
    <definedName name="_15__123Graph_XCHART_7" hidden="1">#REF!</definedName>
    <definedName name="_15__FDSAUDITLINK__" localSheetId="48" hidden="1">{"fdsup://directions/FAT Viewer?action=UPDATE&amp;creator=factset&amp;DYN_ARGS=TRUE&amp;DOC_NAME=FAT:FQL_AUDITING_CLIENT_TEMPLATE.FAT&amp;display_string=Audit&amp;VAR:KEY=RKXIDSHCTC&amp;VAR:QUERY=RkZfRU5UUlBSX1ZBTF9EQUlMWSg0MDM1Nyk=&amp;WINDOW=FIRST_POPUP&amp;HEIGHT=450&amp;WIDTH=450&amp;START_MA","XIMIZED=FALSE&amp;VAR:CALENDAR=US&amp;VAR:SYMBOL=B1GJSR&amp;VAR:INDEX=0"}</definedName>
    <definedName name="_15__FDSAUDITLINK__" hidden="1">{"fdsup://directions/FAT Viewer?action=UPDATE&amp;creator=factset&amp;DYN_ARGS=TRUE&amp;DOC_NAME=FAT:FQL_AUDITING_CLIENT_TEMPLATE.FAT&amp;display_string=Audit&amp;VAR:KEY=RKXIDSHCTC&amp;VAR:QUERY=RkZfRU5UUlBSX1ZBTF9EQUlMWSg0MDM1Nyk=&amp;WINDOW=FIRST_POPUP&amp;HEIGHT=450&amp;WIDTH=450&amp;START_MA","XIMIZED=FALSE&amp;VAR:CALENDAR=US&amp;VAR:SYMBOL=B1GJSR&amp;VAR:INDEX=0"}</definedName>
    <definedName name="_150__123Graph_BChart_4H" hidden="1">#REF!</definedName>
    <definedName name="_150__123Graph_CChart_1P" hidden="1">#REF!</definedName>
    <definedName name="_150__FDSAUDITLINK__" localSheetId="48" hidden="1">{"fdsup://Directions/FactSet Auditing Viewer?action=AUDIT_VALUE&amp;DB=129&amp;ID1=84489510&amp;VALUEID=02001&amp;SDATE=201003&amp;PERIODTYPE=QTR_STD&amp;window=popup_no_bar&amp;width=385&amp;height=120&amp;START_MAXIMIZED=FALSE&amp;creator=factset&amp;display_string=Audit"}</definedName>
    <definedName name="_150__FDSAUDITLINK__" hidden="1">{"fdsup://Directions/FactSet Auditing Viewer?action=AUDIT_VALUE&amp;DB=129&amp;ID1=84489510&amp;VALUEID=02001&amp;SDATE=201003&amp;PERIODTYPE=QTR_STD&amp;window=popup_no_bar&amp;width=385&amp;height=120&amp;START_MAXIMIZED=FALSE&amp;creator=factset&amp;display_string=Audit"}</definedName>
    <definedName name="_151__123Graph_CChart_1T" hidden="1">#REF!</definedName>
    <definedName name="_151__FDSAUDITLINK__" localSheetId="48" hidden="1">{"fdsup://Directions/FactSet Auditing Viewer?action=AUDIT_VALUE&amp;DB=129&amp;ID1=83851810&amp;VALUEID=02001&amp;SDATE=201003&amp;PERIODTYPE=QTR_STD&amp;window=popup_no_bar&amp;width=385&amp;height=120&amp;START_MAXIMIZED=FALSE&amp;creator=factset&amp;display_string=Audit"}</definedName>
    <definedName name="_151__FDSAUDITLINK__" hidden="1">{"fdsup://Directions/FactSet Auditing Viewer?action=AUDIT_VALUE&amp;DB=129&amp;ID1=83851810&amp;VALUEID=02001&amp;SDATE=201003&amp;PERIODTYPE=QTR_STD&amp;window=popup_no_bar&amp;width=385&amp;height=120&amp;START_MAXIMIZED=FALSE&amp;creator=factset&amp;display_string=Audit"}</definedName>
    <definedName name="_152__123Graph_CChart_1U" hidden="1">#REF!</definedName>
    <definedName name="_152__FDSAUDITLINK__" localSheetId="48" hidden="1">{"fdsup://Directions/FactSet Auditing Viewer?action=AUDIT_VALUE&amp;DB=129&amp;ID1=66765510&amp;VALUEID=02001&amp;SDATE=201003&amp;PERIODTYPE=QTR_STD&amp;window=popup_no_bar&amp;width=385&amp;height=120&amp;START_MAXIMIZED=FALSE&amp;creator=factset&amp;display_string=Audit"}</definedName>
    <definedName name="_152__FDSAUDITLINK__" hidden="1">{"fdsup://Directions/FactSet Auditing Viewer?action=AUDIT_VALUE&amp;DB=129&amp;ID1=66765510&amp;VALUEID=02001&amp;SDATE=201003&amp;PERIODTYPE=QTR_STD&amp;window=popup_no_bar&amp;width=385&amp;height=120&amp;START_MAXIMIZED=FALSE&amp;creator=factset&amp;display_string=Audit"}</definedName>
    <definedName name="_153__123Graph_CChart_1W" hidden="1">#REF!</definedName>
    <definedName name="_153__FDSAUDITLINK__" localSheetId="48" hidden="1">{"fdsup://Directions/FactSet Auditing Viewer?action=AUDIT_VALUE&amp;DB=129&amp;ID1=64602510&amp;VALUEID=02001&amp;SDATE=201004&amp;PERIODTYPE=QTR_STD&amp;window=popup_no_bar&amp;width=385&amp;height=120&amp;START_MAXIMIZED=FALSE&amp;creator=factset&amp;display_string=Audit"}</definedName>
    <definedName name="_153__FDSAUDITLINK__" hidden="1">{"fdsup://Directions/FactSet Auditing Viewer?action=AUDIT_VALUE&amp;DB=129&amp;ID1=64602510&amp;VALUEID=02001&amp;SDATE=201004&amp;PERIODTYPE=QTR_STD&amp;window=popup_no_bar&amp;width=385&amp;height=120&amp;START_MAXIMIZED=FALSE&amp;creator=factset&amp;display_string=Audit"}</definedName>
    <definedName name="_154__123Graph_CChart_1Y" hidden="1">#REF!</definedName>
    <definedName name="_154__FDSAUDITLINK__" localSheetId="48" hidden="1">{"fdsup://Directions/FactSet Auditing Viewer?action=AUDIT_VALUE&amp;DB=129&amp;ID1=92924F10&amp;VALUEID=02001&amp;SDATE=201004&amp;PERIODTYPE=QTR_STD&amp;window=popup_no_bar&amp;width=385&amp;height=120&amp;START_MAXIMIZED=FALSE&amp;creator=factset&amp;display_string=Audit"}</definedName>
    <definedName name="_154__FDSAUDITLINK__" hidden="1">{"fdsup://Directions/FactSet Auditing Viewer?action=AUDIT_VALUE&amp;DB=129&amp;ID1=92924F10&amp;VALUEID=02001&amp;SDATE=201004&amp;PERIODTYPE=QTR_STD&amp;window=popup_no_bar&amp;width=385&amp;height=120&amp;START_MAXIMIZED=FALSE&amp;creator=factset&amp;display_string=Audit"}</definedName>
    <definedName name="_154TBAY_HEAD">#REF!</definedName>
    <definedName name="_155__123Graph_CChart_2AE" hidden="1">#REF!</definedName>
    <definedName name="_155__FDSAUDITLINK__" localSheetId="48" hidden="1">{"fdsup://Directions/FactSet Auditing Viewer?action=AUDIT_VALUE&amp;DB=129&amp;ID1=65408610&amp;VALUEID=02001&amp;SDATE=201003&amp;PERIODTYPE=QTR_STD&amp;window=popup_no_bar&amp;width=385&amp;height=120&amp;START_MAXIMIZED=FALSE&amp;creator=factset&amp;display_string=Audit"}</definedName>
    <definedName name="_155__FDSAUDITLINK__" hidden="1">{"fdsup://Directions/FactSet Auditing Viewer?action=AUDIT_VALUE&amp;DB=129&amp;ID1=65408610&amp;VALUEID=02001&amp;SDATE=201003&amp;PERIODTYPE=QTR_STD&amp;window=popup_no_bar&amp;width=385&amp;height=120&amp;START_MAXIMIZED=FALSE&amp;creator=factset&amp;display_string=Audit"}</definedName>
    <definedName name="_156__123Graph_CChart_3B" hidden="1">#REF!</definedName>
    <definedName name="_156__FDSAUDITLINK__" localSheetId="48" hidden="1">{"fdsup://Directions/FactSet Auditing Viewer?action=AUDIT_VALUE&amp;DB=129&amp;ID1=72018610&amp;VALUEID=02001&amp;SDATE=201003&amp;PERIODTYPE=QTR_STD&amp;window=popup_no_bar&amp;width=385&amp;height=120&amp;START_MAXIMIZED=FALSE&amp;creator=factset&amp;display_string=Audit"}</definedName>
    <definedName name="_156__FDSAUDITLINK__" hidden="1">{"fdsup://Directions/FactSet Auditing Viewer?action=AUDIT_VALUE&amp;DB=129&amp;ID1=72018610&amp;VALUEID=02001&amp;SDATE=201003&amp;PERIODTYPE=QTR_STD&amp;window=popup_no_bar&amp;width=385&amp;height=120&amp;START_MAXIMIZED=FALSE&amp;creator=factset&amp;display_string=Audit"}</definedName>
    <definedName name="_157__123Graph_CChart_9C" hidden="1">#REF!</definedName>
    <definedName name="_157__FDSAUDITLINK__" localSheetId="48" hidden="1">{"fdsup://Directions/FactSet Auditing Viewer?action=AUDIT_VALUE&amp;DB=129&amp;ID1=04956010&amp;VALUEID=02001&amp;SDATE=201004&amp;PERIODTYPE=QTR_STD&amp;window=popup_no_bar&amp;width=385&amp;height=120&amp;START_MAXIMIZED=FALSE&amp;creator=factset&amp;display_string=Audit"}</definedName>
    <definedName name="_157__FDSAUDITLINK__" hidden="1">{"fdsup://Directions/FactSet Auditing Viewer?action=AUDIT_VALUE&amp;DB=129&amp;ID1=04956010&amp;VALUEID=02001&amp;SDATE=201004&amp;PERIODTYPE=QTR_STD&amp;window=popup_no_bar&amp;width=385&amp;height=120&amp;START_MAXIMIZED=FALSE&amp;creator=factset&amp;display_string=Audit"}</definedName>
    <definedName name="_158__123Graph_CChart_11G" hidden="1">#REF!</definedName>
    <definedName name="_158__123Graph_CChart_9I" hidden="1">#REF!</definedName>
    <definedName name="_158__FDSAUDITLINK__" localSheetId="48" hidden="1">{"fdsup://Directions/FactSet Auditing Viewer?action=AUDIT_VALUE&amp;DB=129&amp;ID1=00120410&amp;VALUEID=02001&amp;SDATE=201003&amp;PERIODTYPE=QTR_STD&amp;window=popup_no_bar&amp;width=385&amp;height=120&amp;START_MAXIMIZED=FALSE&amp;creator=factset&amp;display_string=Audit"}</definedName>
    <definedName name="_158__FDSAUDITLINK__" hidden="1">{"fdsup://Directions/FactSet Auditing Viewer?action=AUDIT_VALUE&amp;DB=129&amp;ID1=00120410&amp;VALUEID=02001&amp;SDATE=201003&amp;PERIODTYPE=QTR_STD&amp;window=popup_no_bar&amp;width=385&amp;height=120&amp;START_MAXIMIZED=FALSE&amp;creator=factset&amp;display_string=Audit"}</definedName>
    <definedName name="_159__FDSAUDITLINK__" localSheetId="48" hidden="1">{"fdsup://Directions/FactSet Auditing Viewer?action=AUDIT_VALUE&amp;DB=129&amp;ID1=16530310&amp;VALUEID=02001&amp;SDATE=201003&amp;PERIODTYPE=QTR_STD&amp;window=popup_no_bar&amp;width=385&amp;height=120&amp;START_MAXIMIZED=FALSE&amp;creator=factset&amp;display_string=Audit"}</definedName>
    <definedName name="_159__FDSAUDITLINK__" hidden="1">{"fdsup://Directions/FactSet Auditing Viewer?action=AUDIT_VALUE&amp;DB=129&amp;ID1=16530310&amp;VALUEID=02001&amp;SDATE=201003&amp;PERIODTYPE=QTR_STD&amp;window=popup_no_bar&amp;width=385&amp;height=120&amp;START_MAXIMIZED=FALSE&amp;creator=factset&amp;display_string=Audit"}</definedName>
    <definedName name="_15C_WIND_VERT">#REF!</definedName>
    <definedName name="_15FOS_OVR1">#REF!</definedName>
    <definedName name="_15FOS_OVR2">#REF!</definedName>
    <definedName name="_15FOS_OVR3">#REF!</definedName>
    <definedName name="_15INV_VALUE">#REF!</definedName>
    <definedName name="_15LAM_34">#REF!</definedName>
    <definedName name="_15MIXVAR_2">#REF!</definedName>
    <definedName name="_15NAN_FOOT">#REF!</definedName>
    <definedName name="_15TBAY_1">#REF!</definedName>
    <definedName name="_15TBAY_2">#REF!</definedName>
    <definedName name="_16__123Graph_AChart_11G" hidden="1">#REF!</definedName>
    <definedName name="_16__123Graph_AChart_1AI" hidden="1">#REF!</definedName>
    <definedName name="_16__123Graph_BCHART_15" hidden="1">#REF!</definedName>
    <definedName name="_16__123Graph_BChart_1H" hidden="1">#REF!</definedName>
    <definedName name="_16__123Graph_BChart_1M" hidden="1">#REF!</definedName>
    <definedName name="_16__123Graph_BChart_3L" hidden="1">#REF!</definedName>
    <definedName name="_16__123Graph_DOP75_25PRICE" hidden="1">#REF!</definedName>
    <definedName name="_16__123Graph_XCHART_2" hidden="1">#REF!</definedName>
    <definedName name="_16__FDSAUDITLINK__" localSheetId="48" hidden="1">{"fdsup://directions/FAT Viewer?action=UPDATE&amp;creator=factset&amp;DYN_ARGS=TRUE&amp;DOC_NAME=FAT:FQL_AUDITING_CLIENT_TEMPLATE.FAT&amp;display_string=Audit&amp;VAR:KEY=XMZSDMJEZM&amp;VAR:QUERY=RkZfRU5UUlBSX1ZBTF9EQUlMWSg0MDM1Nyk=&amp;WINDOW=FIRST_POPUP&amp;HEIGHT=450&amp;WIDTH=450&amp;START_MA","XIMIZED=FALSE&amp;VAR:CALENDAR=US&amp;VAR:SYMBOL=286767&amp;VAR:INDEX=0"}</definedName>
    <definedName name="_16__FDSAUDITLINK__" hidden="1">{"fdsup://directions/FAT Viewer?action=UPDATE&amp;creator=factset&amp;DYN_ARGS=TRUE&amp;DOC_NAME=FAT:FQL_AUDITING_CLIENT_TEMPLATE.FAT&amp;display_string=Audit&amp;VAR:KEY=XMZSDMJEZM&amp;VAR:QUERY=RkZfRU5UUlBSX1ZBTF9EQUlMWSg0MDM1Nyk=&amp;WINDOW=FIRST_POPUP&amp;HEIGHT=450&amp;WIDTH=450&amp;START_MA","XIMIZED=FALSE&amp;VAR:CALENDAR=US&amp;VAR:SYMBOL=286767&amp;VAR:INDEX=0"}</definedName>
    <definedName name="_160__FDSAUDITLINK__" localSheetId="48" hidden="1">{"fdsup://directions/FAT Viewer?action=UPDATE&amp;creator=factset&amp;DYN_ARGS=TRUE&amp;DOC_NAME=FAT:FQL_AUDITING_CLIENT_TEMPLATE.FAT&amp;display_string=Audit&amp;VAR:KEY=WZEJMZMTMZ&amp;VAR:QUERY=RkZfRUJJVF9PUEVSKExUTVMsMCwwLCwsVVNEKQ==&amp;WINDOW=FIRST_POPUP&amp;HEIGHT=450&amp;WIDTH=450&amp;STAR","T_MAXIMIZED=FALSE&amp;VAR:CALENDAR=US&amp;VAR:SYMBOL=689714&amp;VAR:INDEX=0"}</definedName>
    <definedName name="_160__FDSAUDITLINK__" hidden="1">{"fdsup://directions/FAT Viewer?action=UPDATE&amp;creator=factset&amp;DYN_ARGS=TRUE&amp;DOC_NAME=FAT:FQL_AUDITING_CLIENT_TEMPLATE.FAT&amp;display_string=Audit&amp;VAR:KEY=WZEJMZMTMZ&amp;VAR:QUERY=RkZfRUJJVF9PUEVSKExUTVMsMCwwLCwsVVNEKQ==&amp;WINDOW=FIRST_POPUP&amp;HEIGHT=450&amp;WIDTH=450&amp;STAR","T_MAXIMIZED=FALSE&amp;VAR:CALENDAR=US&amp;VAR:SYMBOL=689714&amp;VAR:INDEX=0"}</definedName>
    <definedName name="_161__FDSAUDITLINK__" localSheetId="48" hidden="1">{"fdsup://Directions/FactSet Auditing Viewer?action=AUDIT_VALUE&amp;DB=129&amp;ID1=83851810&amp;VALUEID=02001&amp;SDATE=201003&amp;PERIODTYPE=QTR_STD&amp;window=popup_no_bar&amp;width=385&amp;height=120&amp;START_MAXIMIZED=FALSE&amp;creator=factset&amp;display_string=Audit"}</definedName>
    <definedName name="_161__FDSAUDITLINK__" hidden="1">{"fdsup://Directions/FactSet Auditing Viewer?action=AUDIT_VALUE&amp;DB=129&amp;ID1=83851810&amp;VALUEID=02001&amp;SDATE=201003&amp;PERIODTYPE=QTR_STD&amp;window=popup_no_bar&amp;width=385&amp;height=120&amp;START_MAXIMIZED=FALSE&amp;creator=factset&amp;display_string=Audit"}</definedName>
    <definedName name="_162__FDSAUDITLINK__" localSheetId="48" hidden="1">{"fdsup://Directions/FactSet Auditing Viewer?action=AUDIT_VALUE&amp;DB=129&amp;ID1=66765510&amp;VALUEID=02001&amp;SDATE=201003&amp;PERIODTYPE=QTR_STD&amp;window=popup_no_bar&amp;width=385&amp;height=120&amp;START_MAXIMIZED=FALSE&amp;creator=factset&amp;display_string=Audit"}</definedName>
    <definedName name="_162__FDSAUDITLINK__" hidden="1">{"fdsup://Directions/FactSet Auditing Viewer?action=AUDIT_VALUE&amp;DB=129&amp;ID1=66765510&amp;VALUEID=02001&amp;SDATE=201003&amp;PERIODTYPE=QTR_STD&amp;window=popup_no_bar&amp;width=385&amp;height=120&amp;START_MAXIMIZED=FALSE&amp;creator=factset&amp;display_string=Audit"}</definedName>
    <definedName name="_163__123Graph_DCHART_1" hidden="1">#REF!</definedName>
    <definedName name="_163__FDSAUDITLINK__" localSheetId="48" hidden="1">{"fdsup://Directions/FactSet Auditing Viewer?action=AUDIT_VALUE&amp;DB=129&amp;ID1=64602510&amp;VALUEID=02001&amp;SDATE=201004&amp;PERIODTYPE=QTR_STD&amp;window=popup_no_bar&amp;width=385&amp;height=120&amp;START_MAXIMIZED=FALSE&amp;creator=factset&amp;display_string=Audit"}</definedName>
    <definedName name="_163__FDSAUDITLINK__" hidden="1">{"fdsup://Directions/FactSet Auditing Viewer?action=AUDIT_VALUE&amp;DB=129&amp;ID1=64602510&amp;VALUEID=02001&amp;SDATE=201004&amp;PERIODTYPE=QTR_STD&amp;window=popup_no_bar&amp;width=385&amp;height=120&amp;START_MAXIMIZED=FALSE&amp;creator=factset&amp;display_string=Audit"}</definedName>
    <definedName name="_164__123Graph_DChart_10J" hidden="1">#REF!</definedName>
    <definedName name="_164__FDSAUDITLINK__" localSheetId="48" hidden="1">{"fdsup://Directions/FactSet Auditing Viewer?action=AUDIT_VALUE&amp;DB=129&amp;ID1=92924F10&amp;VALUEID=02001&amp;SDATE=201004&amp;PERIODTYPE=QTR_STD&amp;window=popup_no_bar&amp;width=385&amp;height=120&amp;START_MAXIMIZED=FALSE&amp;creator=factset&amp;display_string=Audit"}</definedName>
    <definedName name="_164__FDSAUDITLINK__" hidden="1">{"fdsup://Directions/FactSet Auditing Viewer?action=AUDIT_VALUE&amp;DB=129&amp;ID1=92924F10&amp;VALUEID=02001&amp;SDATE=201004&amp;PERIODTYPE=QTR_STD&amp;window=popup_no_bar&amp;width=385&amp;height=120&amp;START_MAXIMIZED=FALSE&amp;creator=factset&amp;display_string=Audit"}</definedName>
    <definedName name="_165__123Graph_DChart_1AB" hidden="1">#REF!</definedName>
    <definedName name="_165__FDSAUDITLINK__" localSheetId="48" hidden="1">{"fdsup://Directions/FactSet Auditing Viewer?action=AUDIT_VALUE&amp;DB=129&amp;ID1=65408610&amp;VALUEID=02001&amp;SDATE=201003&amp;PERIODTYPE=QTR_STD&amp;window=popup_no_bar&amp;width=385&amp;height=120&amp;START_MAXIMIZED=FALSE&amp;creator=factset&amp;display_string=Audit"}</definedName>
    <definedName name="_165__FDSAUDITLINK__" hidden="1">{"fdsup://Directions/FactSet Auditing Viewer?action=AUDIT_VALUE&amp;DB=129&amp;ID1=65408610&amp;VALUEID=02001&amp;SDATE=201003&amp;PERIODTYPE=QTR_STD&amp;window=popup_no_bar&amp;width=385&amp;height=120&amp;START_MAXIMIZED=FALSE&amp;creator=factset&amp;display_string=Audit"}</definedName>
    <definedName name="_166__123Graph_DChart_1AM" hidden="1">#REF!</definedName>
    <definedName name="_166__FDSAUDITLINK__" localSheetId="48" hidden="1">{"fdsup://Directions/FactSet Auditing Viewer?action=AUDIT_VALUE&amp;DB=129&amp;ID1=72018610&amp;VALUEID=02001&amp;SDATE=201003&amp;PERIODTYPE=QTR_STD&amp;window=popup_no_bar&amp;width=385&amp;height=120&amp;START_MAXIMIZED=FALSE&amp;creator=factset&amp;display_string=Audit"}</definedName>
    <definedName name="_166__FDSAUDITLINK__" hidden="1">{"fdsup://Directions/FactSet Auditing Viewer?action=AUDIT_VALUE&amp;DB=129&amp;ID1=72018610&amp;VALUEID=02001&amp;SDATE=201003&amp;PERIODTYPE=QTR_STD&amp;window=popup_no_bar&amp;width=385&amp;height=120&amp;START_MAXIMIZED=FALSE&amp;creator=factset&amp;display_string=Audit"}</definedName>
    <definedName name="_167__123Graph_CChart_1H" hidden="1">#REF!</definedName>
    <definedName name="_167__123Graph_DChart_1B" hidden="1">#REF!</definedName>
    <definedName name="_167__FDSAUDITLINK__" localSheetId="48" hidden="1">{"fdsup://Directions/FactSet Auditing Viewer?action=AUDIT_VALUE&amp;DB=129&amp;ID1=04956010&amp;VALUEID=02001&amp;SDATE=201004&amp;PERIODTYPE=QTR_STD&amp;window=popup_no_bar&amp;width=385&amp;height=120&amp;START_MAXIMIZED=FALSE&amp;creator=factset&amp;display_string=Audit"}</definedName>
    <definedName name="_167__FDSAUDITLINK__" hidden="1">{"fdsup://Directions/FactSet Auditing Viewer?action=AUDIT_VALUE&amp;DB=129&amp;ID1=04956010&amp;VALUEID=02001&amp;SDATE=201004&amp;PERIODTYPE=QTR_STD&amp;window=popup_no_bar&amp;width=385&amp;height=120&amp;START_MAXIMIZED=FALSE&amp;creator=factset&amp;display_string=Audit"}</definedName>
    <definedName name="_168__123Graph_DChart_1C" hidden="1">#REF!</definedName>
    <definedName name="_168__FDSAUDITLINK__" localSheetId="48" hidden="1">{"fdsup://Directions/FactSet Auditing Viewer?action=AUDIT_VALUE&amp;DB=129&amp;ID1=00120410&amp;VALUEID=02001&amp;SDATE=201003&amp;PERIODTYPE=QTR_STD&amp;window=popup_no_bar&amp;width=385&amp;height=120&amp;START_MAXIMIZED=FALSE&amp;creator=factset&amp;display_string=Audit"}</definedName>
    <definedName name="_168__FDSAUDITLINK__" hidden="1">{"fdsup://Directions/FactSet Auditing Viewer?action=AUDIT_VALUE&amp;DB=129&amp;ID1=00120410&amp;VALUEID=02001&amp;SDATE=201003&amp;PERIODTYPE=QTR_STD&amp;window=popup_no_bar&amp;width=385&amp;height=120&amp;START_MAXIMIZED=FALSE&amp;creator=factset&amp;display_string=Audit"}</definedName>
    <definedName name="_169__123Graph_DChart_1CE" hidden="1">#REF!</definedName>
    <definedName name="_169__FDSAUDITLINK__" localSheetId="48" hidden="1">{"fdsup://Directions/FactSet Auditing Viewer?action=AUDIT_VALUE&amp;DB=129&amp;ID1=16530310&amp;VALUEID=02001&amp;SDATE=201003&amp;PERIODTYPE=QTR_STD&amp;window=popup_no_bar&amp;width=385&amp;height=120&amp;START_MAXIMIZED=FALSE&amp;creator=factset&amp;display_string=Audit"}</definedName>
    <definedName name="_169__FDSAUDITLINK__" hidden="1">{"fdsup://Directions/FactSet Auditing Viewer?action=AUDIT_VALUE&amp;DB=129&amp;ID1=16530310&amp;VALUEID=02001&amp;SDATE=201003&amp;PERIODTYPE=QTR_STD&amp;window=popup_no_bar&amp;width=385&amp;height=120&amp;START_MAXIMIZED=FALSE&amp;creator=factset&amp;display_string=Audit"}</definedName>
    <definedName name="_16FOS_OVR1">#REF!</definedName>
    <definedName name="_16FOS_OVR2">#REF!</definedName>
    <definedName name="_16FOS_OVR3">#REF!</definedName>
    <definedName name="_16INV_VALUE">#REF!</definedName>
    <definedName name="_16LAM_12">#REF!</definedName>
    <definedName name="_16MARG_SUM">#REF!</definedName>
    <definedName name="_16NAN_FOOT">#REF!</definedName>
    <definedName name="_16SUM_COMM">#REF!</definedName>
    <definedName name="_16TBAY_1">#REF!</definedName>
    <definedName name="_16TBAY_2">#REF!</definedName>
    <definedName name="_16TBAY_HEAD">#REF!</definedName>
    <definedName name="_17__123Graph_AChart_1AJ" hidden="1">#REF!</definedName>
    <definedName name="_17__123Graph_AChart_2M" hidden="1">#REF!</definedName>
    <definedName name="_17__123Graph_BCHART_16" hidden="1">#REF!</definedName>
    <definedName name="_17__123Graph_BChart_1M" hidden="1">#REF!</definedName>
    <definedName name="_17__123Graph_BChart_2H" hidden="1">#REF!</definedName>
    <definedName name="_17__123Graph_BChart_4H" hidden="1">#REF!</definedName>
    <definedName name="_17__123Graph_DOP75_25RETURN" hidden="1">#REF!</definedName>
    <definedName name="_17__123Graph_XCHART_3" hidden="1">#REF!</definedName>
    <definedName name="_17__FDSAUDITLINK__" localSheetId="48" hidden="1">{"fdsup://directions/FAT Viewer?action=UPDATE&amp;creator=factset&amp;DYN_ARGS=TRUE&amp;DOC_NAME=FAT:FQL_AUDITING_CLIENT_TEMPLATE.FAT&amp;display_string=Audit&amp;VAR:KEY=ZATAZOZMHW&amp;VAR:QUERY=RkZfRU5UUlBSX1ZBTF9EQUlMWSg0MDM1Nyk=&amp;WINDOW=FIRST_POPUP&amp;HEIGHT=450&amp;WIDTH=450&amp;START_MA","XIMIZED=FALSE&amp;VAR:CALENDAR=US&amp;VAR:SYMBOL=259231&amp;VAR:INDEX=0"}</definedName>
    <definedName name="_17__FDSAUDITLINK__" hidden="1">{"fdsup://directions/FAT Viewer?action=UPDATE&amp;creator=factset&amp;DYN_ARGS=TRUE&amp;DOC_NAME=FAT:FQL_AUDITING_CLIENT_TEMPLATE.FAT&amp;display_string=Audit&amp;VAR:KEY=ZATAZOZMHW&amp;VAR:QUERY=RkZfRU5UUlBSX1ZBTF9EQUlMWSg0MDM1Nyk=&amp;WINDOW=FIRST_POPUP&amp;HEIGHT=450&amp;WIDTH=450&amp;START_MA","XIMIZED=FALSE&amp;VAR:CALENDAR=US&amp;VAR:SYMBOL=259231&amp;VAR:INDEX=0"}</definedName>
    <definedName name="_170__123Graph_DChart_1D" hidden="1">#REF!</definedName>
    <definedName name="_170__FDSAUDITLINK__" localSheetId="48" hidden="1">{"fdsup://Directions/FactSet Auditing Viewer?action=AUDIT_VALUE&amp;DB=129&amp;ID1=84489510&amp;VALUEID=02001&amp;SDATE=201003&amp;PERIODTYPE=QTR_STD&amp;window=popup_no_bar&amp;width=385&amp;height=120&amp;START_MAXIMIZED=FALSE&amp;creator=factset&amp;display_string=Audit"}</definedName>
    <definedName name="_170__FDSAUDITLINK__" hidden="1">{"fdsup://Directions/FactSet Auditing Viewer?action=AUDIT_VALUE&amp;DB=129&amp;ID1=84489510&amp;VALUEID=02001&amp;SDATE=201003&amp;PERIODTYPE=QTR_STD&amp;window=popup_no_bar&amp;width=385&amp;height=120&amp;START_MAXIMIZED=FALSE&amp;creator=factset&amp;display_string=Audit"}</definedName>
    <definedName name="_171__123Graph_DChart_1E" hidden="1">#REF!</definedName>
    <definedName name="_171__FDSAUDITLINK__" localSheetId="48" hidden="1">{"fdsup://Directions/FactSet Auditing Viewer?action=AUDIT_VALUE&amp;DB=129&amp;ID1=83851810&amp;VALUEID=02001&amp;SDATE=201003&amp;PERIODTYPE=QTR_STD&amp;window=popup_no_bar&amp;width=385&amp;height=120&amp;START_MAXIMIZED=FALSE&amp;creator=factset&amp;display_string=Audit"}</definedName>
    <definedName name="_171__FDSAUDITLINK__" hidden="1">{"fdsup://Directions/FactSet Auditing Viewer?action=AUDIT_VALUE&amp;DB=129&amp;ID1=83851810&amp;VALUEID=02001&amp;SDATE=201003&amp;PERIODTYPE=QTR_STD&amp;window=popup_no_bar&amp;width=385&amp;height=120&amp;START_MAXIMIZED=FALSE&amp;creator=factset&amp;display_string=Audit"}</definedName>
    <definedName name="_172__123Graph_DChart_1H" hidden="1">#REF!</definedName>
    <definedName name="_172__FDSAUDITLINK__" localSheetId="48" hidden="1">{"fdsup://Directions/FactSet Auditing Viewer?action=AUDIT_VALUE&amp;DB=129&amp;ID1=66765510&amp;VALUEID=02001&amp;SDATE=201003&amp;PERIODTYPE=QTR_STD&amp;window=popup_no_bar&amp;width=385&amp;height=120&amp;START_MAXIMIZED=FALSE&amp;creator=factset&amp;display_string=Audit"}</definedName>
    <definedName name="_172__FDSAUDITLINK__" hidden="1">{"fdsup://Directions/FactSet Auditing Viewer?action=AUDIT_VALUE&amp;DB=129&amp;ID1=66765510&amp;VALUEID=02001&amp;SDATE=201003&amp;PERIODTYPE=QTR_STD&amp;window=popup_no_bar&amp;width=385&amp;height=120&amp;START_MAXIMIZED=FALSE&amp;creator=factset&amp;display_string=Audit"}</definedName>
    <definedName name="_173__123Graph_DChart_1I" hidden="1">#REF!</definedName>
    <definedName name="_173__FDSAUDITLINK__" localSheetId="48" hidden="1">{"fdsup://Directions/FactSet Auditing Viewer?action=AUDIT_VALUE&amp;DB=129&amp;ID1=64602510&amp;VALUEID=02001&amp;SDATE=201004&amp;PERIODTYPE=QTR_STD&amp;window=popup_no_bar&amp;width=385&amp;height=120&amp;START_MAXIMIZED=FALSE&amp;creator=factset&amp;display_string=Audit"}</definedName>
    <definedName name="_173__FDSAUDITLINK__" hidden="1">{"fdsup://Directions/FactSet Auditing Viewer?action=AUDIT_VALUE&amp;DB=129&amp;ID1=64602510&amp;VALUEID=02001&amp;SDATE=201004&amp;PERIODTYPE=QTR_STD&amp;window=popup_no_bar&amp;width=385&amp;height=120&amp;START_MAXIMIZED=FALSE&amp;creator=factset&amp;display_string=Audit"}</definedName>
    <definedName name="_174__123Graph_DChart_1J" hidden="1">#REF!</definedName>
    <definedName name="_174__FDSAUDITLINK__" localSheetId="48" hidden="1">{"fdsup://Directions/FactSet Auditing Viewer?action=AUDIT_VALUE&amp;DB=129&amp;ID1=92924F10&amp;VALUEID=02001&amp;SDATE=201004&amp;PERIODTYPE=QTR_STD&amp;window=popup_no_bar&amp;width=385&amp;height=120&amp;START_MAXIMIZED=FALSE&amp;creator=factset&amp;display_string=Audit"}</definedName>
    <definedName name="_174__FDSAUDITLINK__" hidden="1">{"fdsup://Directions/FactSet Auditing Viewer?action=AUDIT_VALUE&amp;DB=129&amp;ID1=92924F10&amp;VALUEID=02001&amp;SDATE=201004&amp;PERIODTYPE=QTR_STD&amp;window=popup_no_bar&amp;width=385&amp;height=120&amp;START_MAXIMIZED=FALSE&amp;creator=factset&amp;display_string=Audit"}</definedName>
    <definedName name="_175__123Graph_DChart_1K" hidden="1">#REF!</definedName>
    <definedName name="_175__FDSAUDITLINK__" localSheetId="48" hidden="1">{"fdsup://Directions/FactSet Auditing Viewer?action=AUDIT_VALUE&amp;DB=129&amp;ID1=65408610&amp;VALUEID=02001&amp;SDATE=201003&amp;PERIODTYPE=QTR_STD&amp;window=popup_no_bar&amp;width=385&amp;height=120&amp;START_MAXIMIZED=FALSE&amp;creator=factset&amp;display_string=Audit"}</definedName>
    <definedName name="_175__FDSAUDITLINK__" hidden="1">{"fdsup://Directions/FactSet Auditing Viewer?action=AUDIT_VALUE&amp;DB=129&amp;ID1=65408610&amp;VALUEID=02001&amp;SDATE=201003&amp;PERIODTYPE=QTR_STD&amp;window=popup_no_bar&amp;width=385&amp;height=120&amp;START_MAXIMIZED=FALSE&amp;creator=factset&amp;display_string=Audit"}</definedName>
    <definedName name="_176__123Graph_DChart_1L" hidden="1">#REF!</definedName>
    <definedName name="_176__FDSAUDITLINK__" localSheetId="48" hidden="1">{"fdsup://Directions/FactSet Auditing Viewer?action=AUDIT_VALUE&amp;DB=129&amp;ID1=72018610&amp;VALUEID=02001&amp;SDATE=201003&amp;PERIODTYPE=QTR_STD&amp;window=popup_no_bar&amp;width=385&amp;height=120&amp;START_MAXIMIZED=FALSE&amp;creator=factset&amp;display_string=Audit"}</definedName>
    <definedName name="_176__FDSAUDITLINK__" hidden="1">{"fdsup://Directions/FactSet Auditing Viewer?action=AUDIT_VALUE&amp;DB=129&amp;ID1=72018610&amp;VALUEID=02001&amp;SDATE=201003&amp;PERIODTYPE=QTR_STD&amp;window=popup_no_bar&amp;width=385&amp;height=120&amp;START_MAXIMIZED=FALSE&amp;creator=factset&amp;display_string=Audit"}</definedName>
    <definedName name="_177__123Graph_CChart_1M" hidden="1">#REF!</definedName>
    <definedName name="_177__123Graph_DChart_1O" hidden="1">#REF!</definedName>
    <definedName name="_177__FDSAUDITLINK__" localSheetId="48" hidden="1">{"fdsup://Directions/FactSet Auditing Viewer?action=AUDIT_VALUE&amp;DB=129&amp;ID1=04956010&amp;VALUEID=02001&amp;SDATE=201004&amp;PERIODTYPE=QTR_STD&amp;window=popup_no_bar&amp;width=385&amp;height=120&amp;START_MAXIMIZED=FALSE&amp;creator=factset&amp;display_string=Audit"}</definedName>
    <definedName name="_177__FDSAUDITLINK__" hidden="1">{"fdsup://Directions/FactSet Auditing Viewer?action=AUDIT_VALUE&amp;DB=129&amp;ID1=04956010&amp;VALUEID=02001&amp;SDATE=201004&amp;PERIODTYPE=QTR_STD&amp;window=popup_no_bar&amp;width=385&amp;height=120&amp;START_MAXIMIZED=FALSE&amp;creator=factset&amp;display_string=Audit"}</definedName>
    <definedName name="_178__123Graph_DChart_1P" hidden="1">#REF!</definedName>
    <definedName name="_178__FDSAUDITLINK__" localSheetId="48" hidden="1">{"fdsup://Directions/FactSet Auditing Viewer?action=AUDIT_VALUE&amp;DB=129&amp;ID1=00120410&amp;VALUEID=02001&amp;SDATE=201003&amp;PERIODTYPE=QTR_STD&amp;window=popup_no_bar&amp;width=385&amp;height=120&amp;START_MAXIMIZED=FALSE&amp;creator=factset&amp;display_string=Audit"}</definedName>
    <definedName name="_178__FDSAUDITLINK__" hidden="1">{"fdsup://Directions/FactSet Auditing Viewer?action=AUDIT_VALUE&amp;DB=129&amp;ID1=00120410&amp;VALUEID=02001&amp;SDATE=201003&amp;PERIODTYPE=QTR_STD&amp;window=popup_no_bar&amp;width=385&amp;height=120&amp;START_MAXIMIZED=FALSE&amp;creator=factset&amp;display_string=Audit"}</definedName>
    <definedName name="_179__123Graph_DChart_3B" hidden="1">#REF!</definedName>
    <definedName name="_179__FDSAUDITLINK__" localSheetId="48" hidden="1">{"fdsup://Directions/FactSet Auditing Viewer?action=AUDIT_VALUE&amp;DB=129&amp;ID1=16530310&amp;VALUEID=02001&amp;SDATE=201003&amp;PERIODTYPE=QTR_STD&amp;window=popup_no_bar&amp;width=385&amp;height=120&amp;START_MAXIMIZED=FALSE&amp;creator=factset&amp;display_string=Audit"}</definedName>
    <definedName name="_179__FDSAUDITLINK__" hidden="1">{"fdsup://Directions/FactSet Auditing Viewer?action=AUDIT_VALUE&amp;DB=129&amp;ID1=16530310&amp;VALUEID=02001&amp;SDATE=201003&amp;PERIODTYPE=QTR_STD&amp;window=popup_no_bar&amp;width=385&amp;height=120&amp;START_MAXIMIZED=FALSE&amp;creator=factset&amp;display_string=Audit"}</definedName>
    <definedName name="_17ECO_EST">#REF!</definedName>
    <definedName name="_17FOS_OVR2">#REF!</definedName>
    <definedName name="_17FOS_OVR3">#REF!</definedName>
    <definedName name="_17LAM_34">#REF!</definedName>
    <definedName name="_17MARG_SUM">#REF!</definedName>
    <definedName name="_17NAN_FOOT">#REF!</definedName>
    <definedName name="_17NAN_HEAD">#REF!</definedName>
    <definedName name="_17TBAY_HEAD">#REF!</definedName>
    <definedName name="_18__123Graph_AChart_1AK" hidden="1">#REF!</definedName>
    <definedName name="_18__123Graph_AChart_2H" hidden="1">#REF!</definedName>
    <definedName name="_18__123Graph_AChart_2M" hidden="1">#REF!</definedName>
    <definedName name="_18__123Graph_BCHART_7" hidden="1">#REF!</definedName>
    <definedName name="_18__123Graph_CCHART_1" hidden="1">#REF!</definedName>
    <definedName name="_18__123Graph_CChart_11G" hidden="1">#REF!</definedName>
    <definedName name="_18__123Graph_EHO_MPRICE" hidden="1">#REF!</definedName>
    <definedName name="_18__FDSAUDITLINK__" localSheetId="48" hidden="1">{"fdsup://directions/FAT Viewer?action=UPDATE&amp;creator=factset&amp;DYN_ARGS=TRUE&amp;DOC_NAME=FAT:FQL_AUDITING_CLIENT_TEMPLATE.FAT&amp;display_string=Audit&amp;VAR:KEY=FMHSHSBWNM&amp;VAR:QUERY=RkZfRU5UUlBSX1ZBTF9EQUlMWSg0MDM1Nyk=&amp;WINDOW=FIRST_POPUP&amp;HEIGHT=450&amp;WIDTH=450&amp;START_MA","XIMIZED=FALSE&amp;VAR:CALENDAR=US&amp;VAR:SYMBOL=B1FPPB&amp;VAR:INDEX=0"}</definedName>
    <definedName name="_18__FDSAUDITLINK__" hidden="1">{"fdsup://directions/FAT Viewer?action=UPDATE&amp;creator=factset&amp;DYN_ARGS=TRUE&amp;DOC_NAME=FAT:FQL_AUDITING_CLIENT_TEMPLATE.FAT&amp;display_string=Audit&amp;VAR:KEY=FMHSHSBWNM&amp;VAR:QUERY=RkZfRU5UUlBSX1ZBTF9EQUlMWSg0MDM1Nyk=&amp;WINDOW=FIRST_POPUP&amp;HEIGHT=450&amp;WIDTH=450&amp;START_MA","XIMIZED=FALSE&amp;VAR:CALENDAR=US&amp;VAR:SYMBOL=B1FPPB&amp;VAR:INDEX=0"}</definedName>
    <definedName name="_180__123Graph_EChart_10J" hidden="1">#REF!</definedName>
    <definedName name="_180__FDSAUDITLINK__" localSheetId="48" hidden="1">{"fdsup://Directions/FactSet Auditing Viewer?action=AUDIT_VALUE&amp;DB=129&amp;ID1=84489510&amp;VALUEID=02001&amp;SDATE=201003&amp;PERIODTYPE=QTR_STD&amp;window=popup_no_bar&amp;width=385&amp;height=120&amp;START_MAXIMIZED=FALSE&amp;creator=factset&amp;display_string=Audit"}</definedName>
    <definedName name="_180__FDSAUDITLINK__" hidden="1">{"fdsup://Directions/FactSet Auditing Viewer?action=AUDIT_VALUE&amp;DB=129&amp;ID1=84489510&amp;VALUEID=02001&amp;SDATE=201003&amp;PERIODTYPE=QTR_STD&amp;window=popup_no_bar&amp;width=385&amp;height=120&amp;START_MAXIMIZED=FALSE&amp;creator=factset&amp;display_string=Audit"}</definedName>
    <definedName name="_181__123Graph_EChart_1AB" hidden="1">#REF!</definedName>
    <definedName name="_181__FDSAUDITLINK__" localSheetId="48" hidden="1">{"fdsup://Directions/FactSet Auditing Viewer?action=AUDIT_VALUE&amp;DB=129&amp;ID1=83851810&amp;VALUEID=02001&amp;SDATE=201003&amp;PERIODTYPE=QTR_STD&amp;window=popup_no_bar&amp;width=385&amp;height=120&amp;START_MAXIMIZED=FALSE&amp;creator=factset&amp;display_string=Audit"}</definedName>
    <definedName name="_181__FDSAUDITLINK__" hidden="1">{"fdsup://Directions/FactSet Auditing Viewer?action=AUDIT_VALUE&amp;DB=129&amp;ID1=83851810&amp;VALUEID=02001&amp;SDATE=201003&amp;PERIODTYPE=QTR_STD&amp;window=popup_no_bar&amp;width=385&amp;height=120&amp;START_MAXIMIZED=FALSE&amp;creator=factset&amp;display_string=Audit"}</definedName>
    <definedName name="_182__123Graph_EChart_1B" hidden="1">#REF!</definedName>
    <definedName name="_182__FDSAUDITLINK__" localSheetId="48" hidden="1">{"fdsup://Directions/FactSet Auditing Viewer?action=AUDIT_VALUE&amp;DB=129&amp;ID1=66765510&amp;VALUEID=02001&amp;SDATE=201003&amp;PERIODTYPE=QTR_STD&amp;window=popup_no_bar&amp;width=385&amp;height=120&amp;START_MAXIMIZED=FALSE&amp;creator=factset&amp;display_string=Audit"}</definedName>
    <definedName name="_182__FDSAUDITLINK__" hidden="1">{"fdsup://Directions/FactSet Auditing Viewer?action=AUDIT_VALUE&amp;DB=129&amp;ID1=66765510&amp;VALUEID=02001&amp;SDATE=201003&amp;PERIODTYPE=QTR_STD&amp;window=popup_no_bar&amp;width=385&amp;height=120&amp;START_MAXIMIZED=FALSE&amp;creator=factset&amp;display_string=Audit"}</definedName>
    <definedName name="_183__123Graph_EChart_1CE" hidden="1">#REF!</definedName>
    <definedName name="_183__FDSAUDITLINK__" localSheetId="48" hidden="1">{"fdsup://Directions/FactSet Auditing Viewer?action=AUDIT_VALUE&amp;DB=129&amp;ID1=64602510&amp;VALUEID=02001&amp;SDATE=201004&amp;PERIODTYPE=QTR_STD&amp;window=popup_no_bar&amp;width=385&amp;height=120&amp;START_MAXIMIZED=FALSE&amp;creator=factset&amp;display_string=Audit"}</definedName>
    <definedName name="_183__FDSAUDITLINK__" hidden="1">{"fdsup://Directions/FactSet Auditing Viewer?action=AUDIT_VALUE&amp;DB=129&amp;ID1=64602510&amp;VALUEID=02001&amp;SDATE=201004&amp;PERIODTYPE=QTR_STD&amp;window=popup_no_bar&amp;width=385&amp;height=120&amp;START_MAXIMIZED=FALSE&amp;creator=factset&amp;display_string=Audit"}</definedName>
    <definedName name="_184__123Graph_EChart_1D" hidden="1">#REF!</definedName>
    <definedName name="_184__FDSAUDITLINK__" localSheetId="48" hidden="1">{"fdsup://Directions/FactSet Auditing Viewer?action=AUDIT_VALUE&amp;DB=129&amp;ID1=92924F10&amp;VALUEID=02001&amp;SDATE=201004&amp;PERIODTYPE=QTR_STD&amp;window=popup_no_bar&amp;width=385&amp;height=120&amp;START_MAXIMIZED=FALSE&amp;creator=factset&amp;display_string=Audit"}</definedName>
    <definedName name="_184__FDSAUDITLINK__" hidden="1">{"fdsup://Directions/FactSet Auditing Viewer?action=AUDIT_VALUE&amp;DB=129&amp;ID1=92924F10&amp;VALUEID=02001&amp;SDATE=201004&amp;PERIODTYPE=QTR_STD&amp;window=popup_no_bar&amp;width=385&amp;height=120&amp;START_MAXIMIZED=FALSE&amp;creator=factset&amp;display_string=Audit"}</definedName>
    <definedName name="_185__123Graph_EChart_1E" hidden="1">#REF!</definedName>
    <definedName name="_185__FDSAUDITLINK__" localSheetId="48" hidden="1">{"fdsup://Directions/FactSet Auditing Viewer?action=AUDIT_VALUE&amp;DB=129&amp;ID1=65408610&amp;VALUEID=02001&amp;SDATE=201003&amp;PERIODTYPE=QTR_STD&amp;window=popup_no_bar&amp;width=385&amp;height=120&amp;START_MAXIMIZED=FALSE&amp;creator=factset&amp;display_string=Audit"}</definedName>
    <definedName name="_185__FDSAUDITLINK__" hidden="1">{"fdsup://Directions/FactSet Auditing Viewer?action=AUDIT_VALUE&amp;DB=129&amp;ID1=65408610&amp;VALUEID=02001&amp;SDATE=201003&amp;PERIODTYPE=QTR_STD&amp;window=popup_no_bar&amp;width=385&amp;height=120&amp;START_MAXIMIZED=FALSE&amp;creator=factset&amp;display_string=Audit"}</definedName>
    <definedName name="_186__123Graph_CChart_2H" hidden="1">#REF!</definedName>
    <definedName name="_186__123Graph_EChart_1H" hidden="1">#REF!</definedName>
    <definedName name="_186__FDSAUDITLINK__" localSheetId="48" hidden="1">{"fdsup://Directions/FactSet Auditing Viewer?action=AUDIT_VALUE&amp;DB=129&amp;ID1=72018610&amp;VALUEID=02001&amp;SDATE=201004&amp;PERIODTYPE=QTR_STD&amp;window=popup_no_bar&amp;width=385&amp;height=120&amp;START_MAXIMIZED=FALSE&amp;creator=factset&amp;display_string=Audit"}</definedName>
    <definedName name="_186__FDSAUDITLINK__" hidden="1">{"fdsup://Directions/FactSet Auditing Viewer?action=AUDIT_VALUE&amp;DB=129&amp;ID1=72018610&amp;VALUEID=02001&amp;SDATE=201004&amp;PERIODTYPE=QTR_STD&amp;window=popup_no_bar&amp;width=385&amp;height=120&amp;START_MAXIMIZED=FALSE&amp;creator=factset&amp;display_string=Audit"}</definedName>
    <definedName name="_187__123Graph_EChart_1P" hidden="1">#REF!</definedName>
    <definedName name="_187__FDSAUDITLINK__" localSheetId="48" hidden="1">{"fdsup://Directions/FactSet Auditing Viewer?action=AUDIT_VALUE&amp;DB=129&amp;ID1=04956010&amp;VALUEID=02001&amp;SDATE=201004&amp;PERIODTYPE=QTR_STD&amp;window=popup_no_bar&amp;width=385&amp;height=120&amp;START_MAXIMIZED=FALSE&amp;creator=factset&amp;display_string=Audit"}</definedName>
    <definedName name="_187__FDSAUDITLINK__" hidden="1">{"fdsup://Directions/FactSet Auditing Viewer?action=AUDIT_VALUE&amp;DB=129&amp;ID1=04956010&amp;VALUEID=02001&amp;SDATE=201004&amp;PERIODTYPE=QTR_STD&amp;window=popup_no_bar&amp;width=385&amp;height=120&amp;START_MAXIMIZED=FALSE&amp;creator=factset&amp;display_string=Audit"}</definedName>
    <definedName name="_188__123Graph_EChart_3B" hidden="1">#REF!</definedName>
    <definedName name="_188__FDSAUDITLINK__" localSheetId="48" hidden="1">{"fdsup://Directions/FactSet Auditing Viewer?action=AUDIT_VALUE&amp;DB=129&amp;ID1=00120410&amp;VALUEID=02001&amp;SDATE=201003&amp;PERIODTYPE=QTR_STD&amp;window=popup_no_bar&amp;width=385&amp;height=120&amp;START_MAXIMIZED=FALSE&amp;creator=factset&amp;display_string=Audit"}</definedName>
    <definedName name="_188__FDSAUDITLINK__" hidden="1">{"fdsup://Directions/FactSet Auditing Viewer?action=AUDIT_VALUE&amp;DB=129&amp;ID1=00120410&amp;VALUEID=02001&amp;SDATE=201003&amp;PERIODTYPE=QTR_STD&amp;window=popup_no_bar&amp;width=385&amp;height=120&amp;START_MAXIMIZED=FALSE&amp;creator=factset&amp;display_string=Audit"}</definedName>
    <definedName name="_189__123Graph_FChart_1B" hidden="1">#REF!</definedName>
    <definedName name="_189__FDSAUDITLINK__" localSheetId="48" hidden="1">{"fdsup://Directions/FactSet Auditing Viewer?action=AUDIT_VALUE&amp;DB=129&amp;ID1=72018610&amp;VALUEID=02001&amp;SDATE=201004&amp;PERIODTYPE=QTR_STD&amp;window=popup_no_bar&amp;width=385&amp;height=120&amp;START_MAXIMIZED=FALSE&amp;creator=factset&amp;display_string=Audit"}</definedName>
    <definedName name="_189__FDSAUDITLINK__" hidden="1">{"fdsup://Directions/FactSet Auditing Viewer?action=AUDIT_VALUE&amp;DB=129&amp;ID1=72018610&amp;VALUEID=02001&amp;SDATE=201004&amp;PERIODTYPE=QTR_STD&amp;window=popup_no_bar&amp;width=385&amp;height=120&amp;START_MAXIMIZED=FALSE&amp;creator=factset&amp;display_string=Audit"}</definedName>
    <definedName name="_18ECO_EST">#REF!</definedName>
    <definedName name="_18FOS_OVR1">#REF!</definedName>
    <definedName name="_18FOS_OVR2">#REF!</definedName>
    <definedName name="_18FOS_OVR3">#REF!</definedName>
    <definedName name="_18INV_VALUE">#REF!</definedName>
    <definedName name="_18MARG_SUM">#REF!</definedName>
    <definedName name="_18MIXVAR_1">#REF!</definedName>
    <definedName name="_18NAN_FOOT">#REF!</definedName>
    <definedName name="_18NAN_HEAD">#REF!</definedName>
    <definedName name="_18SUM_COMM">#REF!</definedName>
    <definedName name="_18TBAY_1">#REF!</definedName>
    <definedName name="_18TBAY_2">#REF!</definedName>
    <definedName name="_19__123Graph_AChart_1AL" hidden="1">#REF!</definedName>
    <definedName name="_19__123Graph_BChart_2H" hidden="1">#REF!</definedName>
    <definedName name="_19__123Graph_BChart_2M" hidden="1">#REF!</definedName>
    <definedName name="_19__123Graph_BCHART_8" hidden="1">#REF!</definedName>
    <definedName name="_19__123Graph_CChart_1H" hidden="1">#REF!</definedName>
    <definedName name="_19__123Graph_EO_MPRICE" hidden="1">#REF!</definedName>
    <definedName name="_19__FDSAUDITLINK__" localSheetId="48" hidden="1">{"fdsup://directions/FAT Viewer?action=UPDATE&amp;creator=factset&amp;DYN_ARGS=TRUE&amp;DOC_NAME=FAT:FQL_AUDITING_CLIENT_TEMPLATE.FAT&amp;display_string=Audit&amp;VAR:KEY=JUTYVORYXM&amp;VAR:QUERY=RkZfRU5UUlBSX1ZBTF9EQUlMWSg0MDM1Nyk=&amp;WINDOW=FIRST_POPUP&amp;HEIGHT=450&amp;WIDTH=450&amp;START_MA","XIMIZED=FALSE&amp;VAR:CALENDAR=US&amp;VAR:SYMBOL=B0QCZ2&amp;VAR:INDEX=0"}</definedName>
    <definedName name="_19__FDSAUDITLINK__" hidden="1">{"fdsup://directions/FAT Viewer?action=UPDATE&amp;creator=factset&amp;DYN_ARGS=TRUE&amp;DOC_NAME=FAT:FQL_AUDITING_CLIENT_TEMPLATE.FAT&amp;display_string=Audit&amp;VAR:KEY=JUTYVORYXM&amp;VAR:QUERY=RkZfRU5UUlBSX1ZBTF9EQUlMWSg0MDM1Nyk=&amp;WINDOW=FIRST_POPUP&amp;HEIGHT=450&amp;WIDTH=450&amp;START_MA","XIMIZED=FALSE&amp;VAR:CALENDAR=US&amp;VAR:SYMBOL=B0QCZ2&amp;VAR:INDEX=0"}</definedName>
    <definedName name="_190__123Graph_FChart_1E" hidden="1">#REF!</definedName>
    <definedName name="_190__FDSAUDITLINK__" localSheetId="48" hidden="1">{"fdsup://Directions/FactSet Auditing Viewer?action=AUDIT_VALUE&amp;DB=129&amp;ID1=04956010&amp;VALUEID=02001&amp;SDATE=201004&amp;PERIODTYPE=QTR_STD&amp;window=popup_no_bar&amp;width=385&amp;height=120&amp;START_MAXIMIZED=FALSE&amp;creator=factset&amp;display_string=Audit"}</definedName>
    <definedName name="_190__FDSAUDITLINK__" hidden="1">{"fdsup://Directions/FactSet Auditing Viewer?action=AUDIT_VALUE&amp;DB=129&amp;ID1=04956010&amp;VALUEID=02001&amp;SDATE=201004&amp;PERIODTYPE=QTR_STD&amp;window=popup_no_bar&amp;width=385&amp;height=120&amp;START_MAXIMIZED=FALSE&amp;creator=factset&amp;display_string=Audit"}</definedName>
    <definedName name="_191__123Graph_FChart_1P" hidden="1">#REF!</definedName>
    <definedName name="_191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1068"}</definedName>
    <definedName name="_19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1068"}</definedName>
    <definedName name="_192__123Graph_FChart_3B" hidden="1">#REF!</definedName>
    <definedName name="_192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1067"}</definedName>
    <definedName name="_19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1067"}</definedName>
    <definedName name="_193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1066"}</definedName>
    <definedName name="_19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1066"}</definedName>
    <definedName name="_194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1065"}</definedName>
    <definedName name="_19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1065"}</definedName>
    <definedName name="_195__123Graph_CChart_4H" hidden="1">#REF!</definedName>
    <definedName name="_195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1064"}</definedName>
    <definedName name="_19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1064"}</definedName>
    <definedName name="_196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1063"}</definedName>
    <definedName name="_19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1063"}</definedName>
    <definedName name="_197__123Graph_LBL_ACHART_1" hidden="1">#REF!</definedName>
    <definedName name="_197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1062"}</definedName>
    <definedName name="_19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1062"}</definedName>
    <definedName name="_198__123Graph_LBL_ACHART_3" hidden="1">#REF!</definedName>
    <definedName name="_198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1061"}</definedName>
    <definedName name="_19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1061"}</definedName>
    <definedName name="_199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1060"}</definedName>
    <definedName name="_19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1060"}</definedName>
    <definedName name="_19ECO_EST">#REF!</definedName>
    <definedName name="_19FOS_OVR2">#REF!</definedName>
    <definedName name="_19INV_VALUE">#REF!</definedName>
    <definedName name="_19MIXVAR_1">#REF!</definedName>
    <definedName name="_19MIXVAR_2">#REF!</definedName>
    <definedName name="_19SUM_COMM">#REF!</definedName>
    <definedName name="_19TBAY_1">#REF!</definedName>
    <definedName name="_1C_START">#REF!</definedName>
    <definedName name="_1C_START_RIGHT">#REF!</definedName>
    <definedName name="_1ECO_EST">#REF!</definedName>
    <definedName name="_1FOS_OVR1">#REF!</definedName>
    <definedName name="_1IQ_STOCK____ED_COMP" hidden="1">"c3512"</definedName>
    <definedName name="_2__123Graph_AALL_IN_COSTS" hidden="1">#REF!</definedName>
    <definedName name="_2__123Graph_ACHART_1" hidden="1">#REF!</definedName>
    <definedName name="_2__123Graph_ACHART_11" hidden="1">#REF!</definedName>
    <definedName name="_2__123Graph_AChart_11F" hidden="1">#REF!</definedName>
    <definedName name="_2__123Graph_AChart_11G" hidden="1">#REF!</definedName>
    <definedName name="_2__123Graph_ACHART_17" hidden="1">#REF!</definedName>
    <definedName name="_2__123Graph_ACHART_2" hidden="1">#REF!</definedName>
    <definedName name="_2__123Graph_ACHART_29" hidden="1">#REF!</definedName>
    <definedName name="_2__123Graph_AWATER_TREATING" hidden="1">#REF!</definedName>
    <definedName name="_2__123Graph_BALL_IN_COSTS" hidden="1">#REF!</definedName>
    <definedName name="_2__FDSAUDITLINK__" localSheetId="48" hidden="1">{"fdsup://directions/FAT Viewer?action=UPDATE&amp;creator=factset&amp;DYN_ARGS=TRUE&amp;DOC_NAME=FAT:FQL_AUDITING_CLIENT_TEMPLATE.FAT&amp;display_string=Audit&amp;VAR:KEY=HKTCNMPEVK&amp;VAR:QUERY=RkZfRU5UUlBSX1ZBTF9EQUlMWSg0MDM1Nyk=&amp;WINDOW=FIRST_POPUP&amp;HEIGHT=450&amp;WIDTH=450&amp;START_MA","XIMIZED=FALSE&amp;VAR:CALENDAR=US&amp;VAR:SYMBOL=541155&amp;VAR:INDEX=0"}</definedName>
    <definedName name="_2__FDSAUDITLINK__" hidden="1">{"fdsup://directions/FAT Viewer?action=UPDATE&amp;creator=factset&amp;DYN_ARGS=TRUE&amp;DOC_NAME=FAT:FQL_AUDITING_CLIENT_TEMPLATE.FAT&amp;display_string=Audit&amp;VAR:KEY=HKTCNMPEVK&amp;VAR:QUERY=RkZfRU5UUlBSX1ZBTF9EQUlMWSg0MDM1Nyk=&amp;WINDOW=FIRST_POPUP&amp;HEIGHT=450&amp;WIDTH=450&amp;START_MA","XIMIZED=FALSE&amp;VAR:CALENDAR=US&amp;VAR:SYMBOL=541155&amp;VAR:INDEX=0"}</definedName>
    <definedName name="_20__123Graph_AChart_1AM" hidden="1">#REF!</definedName>
    <definedName name="_20__123Graph_AChart_3L" hidden="1">#REF!</definedName>
    <definedName name="_20__123Graph_BChart_2M" hidden="1">#REF!</definedName>
    <definedName name="_20__123Graph_BChart_3L" hidden="1">#REF!</definedName>
    <definedName name="_20__123Graph_BCHART_9" hidden="1">#REF!</definedName>
    <definedName name="_20__123Graph_CChart_1M" hidden="1">#REF!</definedName>
    <definedName name="_20__123Graph_EOP75_25PRICE" hidden="1">#REF!</definedName>
    <definedName name="_20__FDSAUDITLINK__" localSheetId="48" hidden="1">{"fdsup://directions/FAT Viewer?action=UPDATE&amp;creator=factset&amp;DYN_ARGS=TRUE&amp;DOC_NAME=FAT:FQL_AUDITING_CLIENT_TEMPLATE.FAT&amp;display_string=Audit&amp;VAR:KEY=HKTCNMPEVK&amp;VAR:QUERY=RkZfRU5UUlBSX1ZBTF9EQUlMWSg0MDM1Nyk=&amp;WINDOW=FIRST_POPUP&amp;HEIGHT=450&amp;WIDTH=450&amp;START_MA","XIMIZED=FALSE&amp;VAR:CALENDAR=US&amp;VAR:SYMBOL=541155&amp;VAR:INDEX=0"}</definedName>
    <definedName name="_20__FDSAUDITLINK__" hidden="1">{"fdsup://directions/FAT Viewer?action=UPDATE&amp;creator=factset&amp;DYN_ARGS=TRUE&amp;DOC_NAME=FAT:FQL_AUDITING_CLIENT_TEMPLATE.FAT&amp;display_string=Audit&amp;VAR:KEY=HKTCNMPEVK&amp;VAR:QUERY=RkZfRU5UUlBSX1ZBTF9EQUlMWSg0MDM1Nyk=&amp;WINDOW=FIRST_POPUP&amp;HEIGHT=450&amp;WIDTH=450&amp;START_MA","XIMIZED=FALSE&amp;VAR:CALENDAR=US&amp;VAR:SYMBOL=541155&amp;VAR:INDEX=0"}</definedName>
    <definedName name="_200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1059"}</definedName>
    <definedName name="_20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1059"}</definedName>
    <definedName name="_201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1058"}</definedName>
    <definedName name="_20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1058"}</definedName>
    <definedName name="_2012_35_HR_WK">#REF!</definedName>
    <definedName name="_2012_40_HR_WK">#REF!</definedName>
    <definedName name="_202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1057"}</definedName>
    <definedName name="_20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1057"}</definedName>
    <definedName name="_203__123Graph_DChart_11G" hidden="1">#REF!</definedName>
    <definedName name="_203__123Graph_LBL_DCHART_1" hidden="1">#REF!</definedName>
    <definedName name="_203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1056"}</definedName>
    <definedName name="_20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1056"}</definedName>
    <definedName name="_204__123Graph_XCHART_1" hidden="1">#REF!</definedName>
    <definedName name="_204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1055"}</definedName>
    <definedName name="_20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1055"}</definedName>
    <definedName name="_205__123Graph_XChart_1A" hidden="1">#REF!</definedName>
    <definedName name="_205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1054"}</definedName>
    <definedName name="_20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1054"}</definedName>
    <definedName name="_206__123Graph_XChart_1AI" hidden="1">#REF!</definedName>
    <definedName name="_206__FDSAUDITLINK__" localSheetId="48" hidden="1">{"fdsup://directions/FAT Viewer?action=UPDATE&amp;creator=factset&amp;DYN_ARGS=TRUE&amp;DOC_NAME=FAT:FQL_AUDITING_CLIENT_TEMPLATE.FAT&amp;display_string=Audit&amp;VAR:KEY=GTQXUBWPIZ&amp;VAR:QUERY=RkZfRUJJVERBX09QRVIoTFRNUywwLDAsLCxVU0Qp&amp;WINDOW=FIRST_POPUP&amp;HEIGHT=450&amp;WIDTH=450&amp;STAR","T_MAXIMIZED=FALSE&amp;VAR:CALENDAR=US&amp;VAR:SYMBOL=689714&amp;VAR:INDEX=0"}</definedName>
    <definedName name="_206__FDSAUDITLINK__" hidden="1">{"fdsup://directions/FAT Viewer?action=UPDATE&amp;creator=factset&amp;DYN_ARGS=TRUE&amp;DOC_NAME=FAT:FQL_AUDITING_CLIENT_TEMPLATE.FAT&amp;display_string=Audit&amp;VAR:KEY=GTQXUBWPIZ&amp;VAR:QUERY=RkZfRUJJVERBX09QRVIoTFRNUywwLDAsLCxVU0Qp&amp;WINDOW=FIRST_POPUP&amp;HEIGHT=450&amp;WIDTH=450&amp;STAR","T_MAXIMIZED=FALSE&amp;VAR:CALENDAR=US&amp;VAR:SYMBOL=689714&amp;VAR:INDEX=0"}</definedName>
    <definedName name="_207__123Graph_XChart_2AC" hidden="1">#REF!</definedName>
    <definedName name="_207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1052"}</definedName>
    <definedName name="_20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1052"}</definedName>
    <definedName name="_208__123Graph_XChart_2U" hidden="1">#REF!</definedName>
    <definedName name="_208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1051"}</definedName>
    <definedName name="_20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1051"}</definedName>
    <definedName name="_209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1050"}</definedName>
    <definedName name="_20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1050"}</definedName>
    <definedName name="_20FOS_OVR3">#REF!</definedName>
    <definedName name="_20INV_VALUE">#REF!</definedName>
    <definedName name="_20MARG_SUM">#REF!</definedName>
    <definedName name="_20MIXVAR_2">#REF!</definedName>
    <definedName name="_20NAN_FOOT">#REF!</definedName>
    <definedName name="_20TBAY_1">#REF!</definedName>
    <definedName name="_20TBAY_2">#REF!</definedName>
    <definedName name="_20TBAY_HEAD">#REF!</definedName>
    <definedName name="_21__123Graph_AChart_1AN" hidden="1">#REF!</definedName>
    <definedName name="_21__123Graph_AChart_2M" hidden="1">#REF!</definedName>
    <definedName name="_21__123Graph_BChart_3L" hidden="1">#REF!</definedName>
    <definedName name="_21__123Graph_BChart_4H" hidden="1">#REF!</definedName>
    <definedName name="_21__123Graph_CCHART_10" hidden="1">#REF!</definedName>
    <definedName name="_21__123Graph_CCHART_2" hidden="1">#REF!</definedName>
    <definedName name="_21__123Graph_CChart_2H" hidden="1">#REF!</definedName>
    <definedName name="_21__123Graph_EOP75_25RETURN" hidden="1">#REF!</definedName>
    <definedName name="_21__FDSAUDITLINK__" localSheetId="48" hidden="1">{"fdsup://directions/FAT Viewer?action=UPDATE&amp;creator=factset&amp;DYN_ARGS=TRUE&amp;DOC_NAME=FAT:FQL_AUDITING_CLIENT_TEMPLATE.FAT&amp;display_string=Audit&amp;VAR:KEY=NCFYPQFAJA&amp;VAR:QUERY=RkZfRU5UUlBSX1ZBTF9EQUlMWSg0MDM1Nyk=&amp;WINDOW=FIRST_POPUP&amp;HEIGHT=450&amp;WIDTH=450&amp;START_MA","XIMIZED=FALSE&amp;VAR:CALENDAR=US&amp;VAR:SYMBOL=B0FBSD&amp;VAR:INDEX=0"}</definedName>
    <definedName name="_21__FDSAUDITLINK__" hidden="1">{"fdsup://directions/FAT Viewer?action=UPDATE&amp;creator=factset&amp;DYN_ARGS=TRUE&amp;DOC_NAME=FAT:FQL_AUDITING_CLIENT_TEMPLATE.FAT&amp;display_string=Audit&amp;VAR:KEY=NCFYPQFAJA&amp;VAR:QUERY=RkZfRU5UUlBSX1ZBTF9EQUlMWSg0MDM1Nyk=&amp;WINDOW=FIRST_POPUP&amp;HEIGHT=450&amp;WIDTH=450&amp;START_MA","XIMIZED=FALSE&amp;VAR:CALENDAR=US&amp;VAR:SYMBOL=B0FBSD&amp;VAR:INDEX=0"}</definedName>
    <definedName name="_210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1049"}</definedName>
    <definedName name="_21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1049"}</definedName>
    <definedName name="_211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1048"}</definedName>
    <definedName name="_21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1048"}</definedName>
    <definedName name="_212__123Graph_DChart_1H" hidden="1">#REF!</definedName>
    <definedName name="_212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1047"}</definedName>
    <definedName name="_21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1047"}</definedName>
    <definedName name="_213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1046"}</definedName>
    <definedName name="_21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1046"}</definedName>
    <definedName name="_213_0__123Grap" hidden="1">#REF!</definedName>
    <definedName name="_214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1045"}</definedName>
    <definedName name="_21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1045"}</definedName>
    <definedName name="_215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1044"}</definedName>
    <definedName name="_21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1044"}</definedName>
    <definedName name="_216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1043"}</definedName>
    <definedName name="_21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1043"}</definedName>
    <definedName name="_217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1042"}</definedName>
    <definedName name="_21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1042"}</definedName>
    <definedName name="_218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1041"}</definedName>
    <definedName name="_21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1041"}</definedName>
    <definedName name="_218_0__123Grap" hidden="1">#REF!</definedName>
    <definedName name="_219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1040"}</definedName>
    <definedName name="_21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1040"}</definedName>
    <definedName name="_21FOS_OVR3">#REF!</definedName>
    <definedName name="_21INV_VALUE">#REF!</definedName>
    <definedName name="_21LAM_12">#REF!</definedName>
    <definedName name="_21NAN_FOOT">#REF!</definedName>
    <definedName name="_21NAN_HEAD">#REF!</definedName>
    <definedName name="_21SUM_COMM">#REF!</definedName>
    <definedName name="_21TBAY_2">#REF!</definedName>
    <definedName name="_21TBAY_HEAD">#REF!</definedName>
    <definedName name="_22__123Graph_AChart_1AO" hidden="1">#REF!</definedName>
    <definedName name="_22__123Graph_AChart_4H" hidden="1">#REF!</definedName>
    <definedName name="_22__123Graph_CCHART_11" hidden="1">#REF!</definedName>
    <definedName name="_22__123Graph_CChart_11G" hidden="1">#REF!</definedName>
    <definedName name="_22__123Graph_CChart_4H" hidden="1">#REF!</definedName>
    <definedName name="_22__123Graph_FHO_MPRICE" hidden="1">#REF!</definedName>
    <definedName name="_22__FDSAUDITLINK__" localSheetId="48" hidden="1">{"fdsup://directions/FAT Viewer?action=UPDATE&amp;creator=factset&amp;DYN_ARGS=TRUE&amp;DOC_NAME=FAT:FQL_AUDITING_CLIENT_TEMPLATE.FAT&amp;display_string=Audit&amp;VAR:KEY=ZGRKLKBCBA&amp;VAR:QUERY=RkZfRU5UUlBSX1ZBTF9EQUlMWSg0MDM1Nyk=&amp;WINDOW=FIRST_POPUP&amp;HEIGHT=450&amp;WIDTH=450&amp;START_MA","XIMIZED=FALSE&amp;VAR:CALENDAR=US&amp;VAR:SYMBOL=209074&amp;VAR:INDEX=0"}</definedName>
    <definedName name="_22__FDSAUDITLINK__" hidden="1">{"fdsup://directions/FAT Viewer?action=UPDATE&amp;creator=factset&amp;DYN_ARGS=TRUE&amp;DOC_NAME=FAT:FQL_AUDITING_CLIENT_TEMPLATE.FAT&amp;display_string=Audit&amp;VAR:KEY=ZGRKLKBCBA&amp;VAR:QUERY=RkZfRU5UUlBSX1ZBTF9EQUlMWSg0MDM1Nyk=&amp;WINDOW=FIRST_POPUP&amp;HEIGHT=450&amp;WIDTH=450&amp;START_MA","XIMIZED=FALSE&amp;VAR:CALENDAR=US&amp;VAR:SYMBOL=209074&amp;VAR:INDEX=0"}</definedName>
    <definedName name="_220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1039"}</definedName>
    <definedName name="_22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1039"}</definedName>
    <definedName name="_221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1038"}</definedName>
    <definedName name="_22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1038"}</definedName>
    <definedName name="_222__123Graph_DChart_1M" hidden="1">#REF!</definedName>
    <definedName name="_222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1037"}</definedName>
    <definedName name="_22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1037"}</definedName>
    <definedName name="_223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1036"}</definedName>
    <definedName name="_22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1036"}</definedName>
    <definedName name="_224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1035"}</definedName>
    <definedName name="_22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1035"}</definedName>
    <definedName name="_225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1034"}</definedName>
    <definedName name="_22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1034"}</definedName>
    <definedName name="_226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1033"}</definedName>
    <definedName name="_22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1033"}</definedName>
    <definedName name="_227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1032"}</definedName>
    <definedName name="_22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1032"}</definedName>
    <definedName name="_228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1031"}</definedName>
    <definedName name="_22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1031"}</definedName>
    <definedName name="_229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1030"}</definedName>
    <definedName name="_22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1030"}</definedName>
    <definedName name="_22ECO_EST">#REF!</definedName>
    <definedName name="_22LAM_12">#REF!</definedName>
    <definedName name="_22LAM_34">#REF!</definedName>
    <definedName name="_22NAN_FOOT">#REF!</definedName>
    <definedName name="_22NAN_HEAD">#REF!</definedName>
    <definedName name="_22SUM_COMM">#REF!</definedName>
    <definedName name="_22TBAY_HEAD">#REF!</definedName>
    <definedName name="_23__123Graph_AChart_1AP" hidden="1">#REF!</definedName>
    <definedName name="_23__123Graph_BChart_4H" hidden="1">#REF!</definedName>
    <definedName name="_23__123Graph_CCHART_12" hidden="1">#REF!</definedName>
    <definedName name="_23__123Graph_CChart_1H" hidden="1">#REF!</definedName>
    <definedName name="_23__123Graph_DChart_11G" hidden="1">#REF!</definedName>
    <definedName name="_23__123Graph_FO_MPRICE" hidden="1">#REF!</definedName>
    <definedName name="_23__FDSAUDITLINK__" localSheetId="48" hidden="1">{"fdsup://directions/FAT Viewer?action=UPDATE&amp;creator=factset&amp;DYN_ARGS=TRUE&amp;DOC_NAME=FAT:FQL_AUDITING_CLIENT_TEMPLATE.FAT&amp;display_string=Audit&amp;VAR:KEY=FIBCZQVEHO&amp;VAR:QUERY=RkZfRU5UUlBSX1ZBTF9EQUlMWSg0MDM1Nyk=&amp;WINDOW=FIRST_POPUP&amp;HEIGHT=450&amp;WIDTH=450&amp;START_MA","XIMIZED=FALSE&amp;VAR:CALENDAR=US&amp;VAR:SYMBOL=B67C9G&amp;VAR:INDEX=0"}</definedName>
    <definedName name="_23__FDSAUDITLINK__" hidden="1">{"fdsup://directions/FAT Viewer?action=UPDATE&amp;creator=factset&amp;DYN_ARGS=TRUE&amp;DOC_NAME=FAT:FQL_AUDITING_CLIENT_TEMPLATE.FAT&amp;display_string=Audit&amp;VAR:KEY=FIBCZQVEHO&amp;VAR:QUERY=RkZfRU5UUlBSX1ZBTF9EQUlMWSg0MDM1Nyk=&amp;WINDOW=FIRST_POPUP&amp;HEIGHT=450&amp;WIDTH=450&amp;START_MA","XIMIZED=FALSE&amp;VAR:CALENDAR=US&amp;VAR:SYMBOL=B67C9G&amp;VAR:INDEX=0"}</definedName>
    <definedName name="_230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1029"}</definedName>
    <definedName name="_23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1029"}</definedName>
    <definedName name="_231__123Graph_DChart_2H" hidden="1">#REF!</definedName>
    <definedName name="_231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1028"}</definedName>
    <definedName name="_23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1028"}</definedName>
    <definedName name="_232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1027"}</definedName>
    <definedName name="_23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1027"}</definedName>
    <definedName name="_233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1026"}</definedName>
    <definedName name="_23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1026"}</definedName>
    <definedName name="_234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1025"}</definedName>
    <definedName name="_23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1025"}</definedName>
    <definedName name="_235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1024"}</definedName>
    <definedName name="_23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1024"}</definedName>
    <definedName name="_236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1023"}</definedName>
    <definedName name="_23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1023"}</definedName>
    <definedName name="_237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1022"}</definedName>
    <definedName name="_23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1022"}</definedName>
    <definedName name="_238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1021"}</definedName>
    <definedName name="_23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1021"}</definedName>
    <definedName name="_239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1020"}</definedName>
    <definedName name="_23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1020"}</definedName>
    <definedName name="_23FOS_OVR2">#REF!</definedName>
    <definedName name="_23INV_VALUE">#REF!</definedName>
    <definedName name="_23LAM_34">#REF!</definedName>
    <definedName name="_23MARG_SUM">#REF!</definedName>
    <definedName name="_23NAN_FOOT">#REF!</definedName>
    <definedName name="_23SUM_COMM">#REF!</definedName>
    <definedName name="_23TBAY_1">#REF!</definedName>
    <definedName name="_24__123Graph_AChart_1AX" hidden="1">#REF!</definedName>
    <definedName name="_24__123Graph_AChart_3L" hidden="1">#REF!</definedName>
    <definedName name="_24__123Graph_BChart_11F" hidden="1">#REF!</definedName>
    <definedName name="_24__123Graph_CChart_11G" hidden="1">#REF!</definedName>
    <definedName name="_24__123Graph_CCHART_13" hidden="1">#REF!</definedName>
    <definedName name="_24__123Graph_DCHART_1" hidden="1">#REF!</definedName>
    <definedName name="_24__123Graph_DChart_1H" hidden="1">#REF!</definedName>
    <definedName name="_24__123Graph_FOP75_25PRICE" hidden="1">#REF!</definedName>
    <definedName name="_24__FDSAUDITLINK__" localSheetId="48" hidden="1">{"fdsup://directions/FAT Viewer?action=UPDATE&amp;creator=factset&amp;DYN_ARGS=TRUE&amp;DOC_NAME=FAT:FQL_AUDITING_CLIENT_TEMPLATE.FAT&amp;display_string=Audit&amp;VAR:KEY=ZMVABYDUHY&amp;VAR:QUERY=RkZfRU5UUlBSX1ZBTF9EQUlMWSg0MDM1Nyk=&amp;WINDOW=FIRST_POPUP&amp;HEIGHT=450&amp;WIDTH=450&amp;START_MA","XIMIZED=FALSE&amp;VAR:CALENDAR=US&amp;VAR:SYMBOL=205231&amp;VAR:INDEX=0"}</definedName>
    <definedName name="_24__FDSAUDITLINK__" hidden="1">{"fdsup://directions/FAT Viewer?action=UPDATE&amp;creator=factset&amp;DYN_ARGS=TRUE&amp;DOC_NAME=FAT:FQL_AUDITING_CLIENT_TEMPLATE.FAT&amp;display_string=Audit&amp;VAR:KEY=ZMVABYDUHY&amp;VAR:QUERY=RkZfRU5UUlBSX1ZBTF9EQUlMWSg0MDM1Nyk=&amp;WINDOW=FIRST_POPUP&amp;HEIGHT=450&amp;WIDTH=450&amp;START_MA","XIMIZED=FALSE&amp;VAR:CALENDAR=US&amp;VAR:SYMBOL=205231&amp;VAR:INDEX=0"}</definedName>
    <definedName name="_240__123Graph_EChart_1H" hidden="1">#REF!</definedName>
    <definedName name="_240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1019"}</definedName>
    <definedName name="_24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1019"}</definedName>
    <definedName name="_241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1018"}</definedName>
    <definedName name="_24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1018"}</definedName>
    <definedName name="_242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1017"}</definedName>
    <definedName name="_24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1017"}</definedName>
    <definedName name="_243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1016"}</definedName>
    <definedName name="_24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1016"}</definedName>
    <definedName name="_244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1015"}</definedName>
    <definedName name="_24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1015"}</definedName>
    <definedName name="_245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1014"}</definedName>
    <definedName name="_24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1014"}</definedName>
    <definedName name="_246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1013"}</definedName>
    <definedName name="_24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1013"}</definedName>
    <definedName name="_247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1012"}</definedName>
    <definedName name="_24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1012"}</definedName>
    <definedName name="_248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1011"}</definedName>
    <definedName name="_24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1011"}</definedName>
    <definedName name="_249__123Graph_FChart_1H" hidden="1">#REF!</definedName>
    <definedName name="_249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1010"}</definedName>
    <definedName name="_24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1010"}</definedName>
    <definedName name="_24FOS_OVR3">#REF!</definedName>
    <definedName name="_24LAM_34">#REF!</definedName>
    <definedName name="_24MIXVAR_1">#REF!</definedName>
    <definedName name="_24NAN_FOOT">#REF!</definedName>
    <definedName name="_24NAN_HEAD">#REF!</definedName>
    <definedName name="_24SUM_COMM">#REF!</definedName>
    <definedName name="_24TBAY_1">#REF!</definedName>
    <definedName name="_24TBAY_2">#REF!</definedName>
    <definedName name="_25__123Graph_AChart_1B" hidden="1">#REF!</definedName>
    <definedName name="_25__123Graph_AChart_1H" hidden="1">#REF!</definedName>
    <definedName name="_25__123Graph_CCHART_14" hidden="1">#REF!</definedName>
    <definedName name="_25__123Graph_CChart_1M" hidden="1">#REF!</definedName>
    <definedName name="_25__123Graph_DChart_1M" hidden="1">#REF!</definedName>
    <definedName name="_25__123Graph_FOP75_25RETURN" hidden="1">#REF!</definedName>
    <definedName name="_25__FDSAUDITLINK__" localSheetId="48" hidden="1">{"fdsup://Directions/FactSet Auditing Viewer?action=AUDIT_VALUE&amp;DB=129&amp;ID1=00120410&amp;VALUEID=02001&amp;SDATE=201003&amp;PERIODTYPE=QTR_STD&amp;window=popup_no_bar&amp;width=385&amp;height=120&amp;START_MAXIMIZED=FALSE&amp;creator=factset&amp;display_string=Audit"}</definedName>
    <definedName name="_25__FDSAUDITLINK__" hidden="1">{"fdsup://Directions/FactSet Auditing Viewer?action=AUDIT_VALUE&amp;DB=129&amp;ID1=00120410&amp;VALUEID=02001&amp;SDATE=201003&amp;PERIODTYPE=QTR_STD&amp;window=popup_no_bar&amp;width=385&amp;height=120&amp;START_MAXIMIZED=FALSE&amp;creator=factset&amp;display_string=Audit"}</definedName>
    <definedName name="_250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1009"}</definedName>
    <definedName name="_25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1009"}</definedName>
    <definedName name="_251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1008"}</definedName>
    <definedName name="_25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1008"}</definedName>
    <definedName name="_252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1007"}</definedName>
    <definedName name="_25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1007"}</definedName>
    <definedName name="_253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1006"}</definedName>
    <definedName name="_25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1006"}</definedName>
    <definedName name="_254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1005"}</definedName>
    <definedName name="_25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1005"}</definedName>
    <definedName name="_255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1004"}</definedName>
    <definedName name="_25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1004"}</definedName>
    <definedName name="_256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1003"}</definedName>
    <definedName name="_25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1003"}</definedName>
    <definedName name="_257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1002"}</definedName>
    <definedName name="_25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1002"}</definedName>
    <definedName name="_258__123Graph_XChart_2H" hidden="1">#REF!</definedName>
    <definedName name="_258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1001"}</definedName>
    <definedName name="_25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1001"}</definedName>
    <definedName name="_259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1000"}</definedName>
    <definedName name="_25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1000"}</definedName>
    <definedName name="_25FOS_OVR2">#REF!</definedName>
    <definedName name="_25INV_VALUE">#REF!</definedName>
    <definedName name="_25LAM_12">#REF!</definedName>
    <definedName name="_25MIXVAR_2">#REF!</definedName>
    <definedName name="_25NAN_FOOT">#REF!</definedName>
    <definedName name="_25TBAY_2">#REF!</definedName>
    <definedName name="_25TBAY_HEAD">#REF!</definedName>
    <definedName name="_26__123Graph_AChart_1C" hidden="1">#REF!</definedName>
    <definedName name="_26__123Graph_BChart_11G" hidden="1">#REF!</definedName>
    <definedName name="_26__123Graph_CCHART_15" hidden="1">#REF!</definedName>
    <definedName name="_26__123Graph_CChart_1H" hidden="1">#REF!</definedName>
    <definedName name="_26__123Graph_CChart_2H" hidden="1">#REF!</definedName>
    <definedName name="_26__123Graph_DChart_2H" hidden="1">#REF!</definedName>
    <definedName name="_26__123Graph_XALL_IN_COSTS" hidden="1">#REF!</definedName>
    <definedName name="_26__123Graph_XCHART_1" hidden="1">#REF!</definedName>
    <definedName name="_26__FDSAUDITLINK__" localSheetId="48" hidden="1">{"fdsup://Directions/FactSet Auditing Viewer?action=AUDIT_VALUE&amp;DB=129&amp;ID1=00120410&amp;VALUEID=02001&amp;SDATE=201003&amp;PERIODTYPE=QTR_STD&amp;window=popup_no_bar&amp;width=385&amp;height=120&amp;START_MAXIMIZED=FALSE&amp;creator=factset&amp;display_string=Audit"}</definedName>
    <definedName name="_26__FDSAUDITLINK__" hidden="1">{"fdsup://Directions/FactSet Auditing Viewer?action=AUDIT_VALUE&amp;DB=129&amp;ID1=00120410&amp;VALUEID=02001&amp;SDATE=201003&amp;PERIODTYPE=QTR_STD&amp;window=popup_no_bar&amp;width=385&amp;height=120&amp;START_MAXIMIZED=FALSE&amp;creator=factset&amp;display_string=Audit"}</definedName>
    <definedName name="_260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999"}</definedName>
    <definedName name="_26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999"}</definedName>
    <definedName name="_261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998"}</definedName>
    <definedName name="_26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998"}</definedName>
    <definedName name="_262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997"}</definedName>
    <definedName name="_26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997"}</definedName>
    <definedName name="_263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996"}</definedName>
    <definedName name="_26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996"}</definedName>
    <definedName name="_264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995"}</definedName>
    <definedName name="_26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995"}</definedName>
    <definedName name="_265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994"}</definedName>
    <definedName name="_26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994"}</definedName>
    <definedName name="_266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993"}</definedName>
    <definedName name="_26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993"}</definedName>
    <definedName name="_267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992"}</definedName>
    <definedName name="_26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992"}</definedName>
    <definedName name="_268__123Graph_XChart_2M" hidden="1">#REF!</definedName>
    <definedName name="_268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991"}</definedName>
    <definedName name="_26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991"}</definedName>
    <definedName name="_269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990"}</definedName>
    <definedName name="_26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990"}</definedName>
    <definedName name="_26LAM_12">#REF!</definedName>
    <definedName name="_26NAN_HEAD">#REF!</definedName>
    <definedName name="_26SUM_COMM">#REF!</definedName>
    <definedName name="_26TBAY_HEAD">#REF!</definedName>
    <definedName name="_27__123Graph_AChart_1CA" hidden="1">#REF!</definedName>
    <definedName name="_27__123Graph_AChart_4H" hidden="1">#REF!</definedName>
    <definedName name="_27__123Graph_CCHART_16" hidden="1">#REF!</definedName>
    <definedName name="_27__123Graph_CChart_1M" hidden="1">#REF!</definedName>
    <definedName name="_27__123Graph_CChart_4H" hidden="1">#REF!</definedName>
    <definedName name="_27__123Graph_DCHART_2" hidden="1">#REF!</definedName>
    <definedName name="_27__123Graph_EChart_1H" hidden="1">#REF!</definedName>
    <definedName name="_27__123Graph_XCHART_1" hidden="1">#REF!</definedName>
    <definedName name="_27__FDSAUDITLINK__" localSheetId="48" hidden="1">{"fdsup://Directions/FactSet Auditing Viewer?action=AUDIT_VALUE&amp;DB=129&amp;ID1=72018610&amp;VALUEID=02001&amp;SDATE=201003&amp;PERIODTYPE=QTR_STD&amp;window=popup_no_bar&amp;width=385&amp;height=120&amp;START_MAXIMIZED=FALSE&amp;creator=factset&amp;display_string=Audit"}</definedName>
    <definedName name="_27__FDSAUDITLINK__" hidden="1">{"fdsup://Directions/FactSet Auditing Viewer?action=AUDIT_VALUE&amp;DB=129&amp;ID1=72018610&amp;VALUEID=02001&amp;SDATE=201003&amp;PERIODTYPE=QTR_STD&amp;window=popup_no_bar&amp;width=385&amp;height=120&amp;START_MAXIMIZED=FALSE&amp;creator=factset&amp;display_string=Audit"}</definedName>
    <definedName name="_270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989"}</definedName>
    <definedName name="_27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989"}</definedName>
    <definedName name="_271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988"}</definedName>
    <definedName name="_27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988"}</definedName>
    <definedName name="_272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987"}</definedName>
    <definedName name="_27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987"}</definedName>
    <definedName name="_273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986"}</definedName>
    <definedName name="_27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986"}</definedName>
    <definedName name="_274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985"}</definedName>
    <definedName name="_27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985"}</definedName>
    <definedName name="_275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984"}</definedName>
    <definedName name="_27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984"}</definedName>
    <definedName name="_276__123Graph_XChart_3L" hidden="1">#REF!</definedName>
    <definedName name="_276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983"}</definedName>
    <definedName name="_27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983"}</definedName>
    <definedName name="_277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982"}</definedName>
    <definedName name="_27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982"}</definedName>
    <definedName name="_278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981"}</definedName>
    <definedName name="_27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981"}</definedName>
    <definedName name="_279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980"}</definedName>
    <definedName name="_27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980"}</definedName>
    <definedName name="_27FOS_OVR1">#REF!</definedName>
    <definedName name="_27LAM_34">#REF!</definedName>
    <definedName name="_27MARG_SUM">#REF!</definedName>
    <definedName name="_27NAN_HEAD">#REF!</definedName>
    <definedName name="_27TBAY_1">#REF!</definedName>
    <definedName name="_27TBAY_2">#REF!</definedName>
    <definedName name="_28__123Graph_AChart_1CD" hidden="1">#REF!</definedName>
    <definedName name="_28__123Graph_BChart_1H" hidden="1">#REF!</definedName>
    <definedName name="_28__123Graph_CCHART_7" hidden="1">#REF!</definedName>
    <definedName name="_28__123Graph_DChart_11G" hidden="1">#REF!</definedName>
    <definedName name="_28__123Graph_FChart_1H" hidden="1">#REF!</definedName>
    <definedName name="_28__123Graph_XOP75_25PRICE" hidden="1">#REF!</definedName>
    <definedName name="_28__FDSAUDITLINK__" localSheetId="48" hidden="1">{"fdsup://Directions/FactSet Auditing Viewer?action=AUDIT_VALUE&amp;DB=129&amp;ID1=65408610&amp;VALUEID=02001&amp;SDATE=201003&amp;PERIODTYPE=QTR_STD&amp;window=popup_no_bar&amp;width=385&amp;height=120&amp;START_MAXIMIZED=FALSE&amp;creator=factset&amp;display_string=Audit"}</definedName>
    <definedName name="_28__FDSAUDITLINK__" hidden="1">{"fdsup://Directions/FactSet Auditing Viewer?action=AUDIT_VALUE&amp;DB=129&amp;ID1=65408610&amp;VALUEID=02001&amp;SDATE=201003&amp;PERIODTYPE=QTR_STD&amp;window=popup_no_bar&amp;width=385&amp;height=120&amp;START_MAXIMIZED=FALSE&amp;creator=factset&amp;display_string=Audit"}</definedName>
    <definedName name="_280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979"}</definedName>
    <definedName name="_28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979"}</definedName>
    <definedName name="_281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978"}</definedName>
    <definedName name="_28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978"}</definedName>
    <definedName name="_282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977"}</definedName>
    <definedName name="_28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977"}</definedName>
    <definedName name="_283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976"}</definedName>
    <definedName name="_28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976"}</definedName>
    <definedName name="_284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975"}</definedName>
    <definedName name="_28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975"}</definedName>
    <definedName name="_285__123Graph_XChart_4H" hidden="1">#REF!</definedName>
    <definedName name="_285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974"}</definedName>
    <definedName name="_28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974"}</definedName>
    <definedName name="_286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973"}</definedName>
    <definedName name="_28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973"}</definedName>
    <definedName name="_287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972"}</definedName>
    <definedName name="_28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972"}</definedName>
    <definedName name="_288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971"}</definedName>
    <definedName name="_28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971"}</definedName>
    <definedName name="_289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970"}</definedName>
    <definedName name="_28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970"}</definedName>
    <definedName name="_28MARG_SUM">#REF!</definedName>
    <definedName name="_28NAN_FOOT">#REF!</definedName>
    <definedName name="_28NAN_HEAD">#REF!</definedName>
    <definedName name="_28SUM_COMM">#REF!</definedName>
    <definedName name="_28TBAY_1">#REF!</definedName>
    <definedName name="_29__123Graph_AChart_1CE" hidden="1">#REF!</definedName>
    <definedName name="_29__123Graph_CChart_2H" hidden="1">#REF!</definedName>
    <definedName name="_29__123Graph_CCHART_8" hidden="1">#REF!</definedName>
    <definedName name="_29__123Graph_DChart_1H" hidden="1">#REF!</definedName>
    <definedName name="_29__123Graph_XChart_2H" hidden="1">#REF!</definedName>
    <definedName name="_29__123Graph_XOP75_25RETURN" hidden="1">#REF!</definedName>
    <definedName name="_29__FDSAUDITLINK__" localSheetId="48" hidden="1">{"fdsup://Directions/FactSet Auditing Viewer?action=AUDIT_VALUE&amp;DB=129&amp;ID1=92924F10&amp;VALUEID=03451&amp;SDATE=201003&amp;PERIODTYPE=QTR_STD&amp;window=popup_no_bar&amp;width=385&amp;height=120&amp;START_MAXIMIZED=FALSE&amp;creator=factset&amp;display_string=Audit"}</definedName>
    <definedName name="_29__FDSAUDITLINK__" hidden="1">{"fdsup://Directions/FactSet Auditing Viewer?action=AUDIT_VALUE&amp;DB=129&amp;ID1=92924F10&amp;VALUEID=03451&amp;SDATE=201003&amp;PERIODTYPE=QTR_STD&amp;window=popup_no_bar&amp;width=385&amp;height=120&amp;START_MAXIMIZED=FALSE&amp;creator=factset&amp;display_string=Audit"}</definedName>
    <definedName name="_290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969"}</definedName>
    <definedName name="_29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969"}</definedName>
    <definedName name="_291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968"}</definedName>
    <definedName name="_29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968"}</definedName>
    <definedName name="_292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967"}</definedName>
    <definedName name="_29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967"}</definedName>
    <definedName name="_293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966"}</definedName>
    <definedName name="_29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966"}</definedName>
    <definedName name="_294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965"}</definedName>
    <definedName name="_29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965"}</definedName>
    <definedName name="_295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964"}</definedName>
    <definedName name="_29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964"}</definedName>
    <definedName name="_296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963"}</definedName>
    <definedName name="_29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963"}</definedName>
    <definedName name="_297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962"}</definedName>
    <definedName name="_29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962"}</definedName>
    <definedName name="_298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961"}</definedName>
    <definedName name="_29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961"}</definedName>
    <definedName name="_299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960"}</definedName>
    <definedName name="_29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960"}</definedName>
    <definedName name="_29FOS_OVR1">#REF!</definedName>
    <definedName name="_29MARG_SUM">#REF!</definedName>
    <definedName name="_29MIXVAR_1">#REF!</definedName>
    <definedName name="_29SUM_COMM">#REF!</definedName>
    <definedName name="_2C_START">#REF!</definedName>
    <definedName name="_2C_START_RIGHT">#REF!</definedName>
    <definedName name="_2C_TITLE_LEFT">#REF!</definedName>
    <definedName name="_2ECO_EST">#REF!</definedName>
    <definedName name="_2FOS_OVR1">#REF!</definedName>
    <definedName name="_2FOS_OVR2">#REF!</definedName>
    <definedName name="_2INV_VALUE">#REF!</definedName>
    <definedName name="_3__123Graph_ACHART_1" hidden="1">#REF!</definedName>
    <definedName name="_3__123Graph_AChart_11F" hidden="1">#REF!</definedName>
    <definedName name="_3__123Graph_ACHART_12" hidden="1">#REF!</definedName>
    <definedName name="_3__123Graph_AChart_1H" hidden="1">#REF!</definedName>
    <definedName name="_3__123Graph_ACHART_2" hidden="1">#REF!</definedName>
    <definedName name="_3__123Graph_ACHART_3" hidden="1">#REF!</definedName>
    <definedName name="_3__123Graph_ACHART_6" hidden="1">#REF!</definedName>
    <definedName name="_3__123Graph_AOP75_25PRICE" hidden="1">#REF!</definedName>
    <definedName name="_3__123Graph_BALL_IN_COSTS" hidden="1">#REF!</definedName>
    <definedName name="_3__123Graph_BCHART_1" hidden="1">#REF!</definedName>
    <definedName name="_3__123Graph_BWATER_TREATING" hidden="1">#REF!</definedName>
    <definedName name="_3__123Graph_XALL_IN_COSTS" hidden="1">#REF!</definedName>
    <definedName name="_3__FDSAUDITLINK__" localSheetId="48" hidden="1">{"fdsup://directions/FAT Viewer?action=UPDATE&amp;creator=factset&amp;DYN_ARGS=TRUE&amp;DOC_NAME=FAT:FQL_AUDITING_CLIENT_TEMPLATE.FAT&amp;display_string=Audit&amp;VAR:KEY=NCFYPQFAJA&amp;VAR:QUERY=RkZfRU5UUlBSX1ZBTF9EQUlMWSg0MDM1Nyk=&amp;WINDOW=FIRST_POPUP&amp;HEIGHT=450&amp;WIDTH=450&amp;START_MA","XIMIZED=FALSE&amp;VAR:CALENDAR=US&amp;VAR:SYMBOL=B0FBSD&amp;VAR:INDEX=0"}</definedName>
    <definedName name="_3__FDSAUDITLINK__" hidden="1">{"fdsup://directions/FAT Viewer?action=UPDATE&amp;creator=factset&amp;DYN_ARGS=TRUE&amp;DOC_NAME=FAT:FQL_AUDITING_CLIENT_TEMPLATE.FAT&amp;display_string=Audit&amp;VAR:KEY=NCFYPQFAJA&amp;VAR:QUERY=RkZfRU5UUlBSX1ZBTF9EQUlMWSg0MDM1Nyk=&amp;WINDOW=FIRST_POPUP&amp;HEIGHT=450&amp;WIDTH=450&amp;START_MA","XIMIZED=FALSE&amp;VAR:CALENDAR=US&amp;VAR:SYMBOL=B0FBSD&amp;VAR:INDEX=0"}</definedName>
    <definedName name="_30__123Graph_AChart_1D" hidden="1">#REF!</definedName>
    <definedName name="_30__123Graph_BChart_11F" hidden="1">#REF!</definedName>
    <definedName name="_30__123Graph_CCHART_9" hidden="1">#REF!</definedName>
    <definedName name="_30__123Graph_XCHART_1" hidden="1">#REF!</definedName>
    <definedName name="_30__123Graph_XChart_2M" hidden="1">#REF!</definedName>
    <definedName name="_30__123Graph_XOP75_25RETURN" hidden="1">#REF!</definedName>
    <definedName name="_30__FDSAUDITLINK__" localSheetId="48" hidden="1">{"fdsup://Directions/FactSet Auditing Viewer?action=AUDIT_VALUE&amp;DB=129&amp;ID1=92924F10&amp;VALUEID=02001&amp;SDATE=201003&amp;PERIODTYPE=QTR_STD&amp;window=popup_no_bar&amp;width=385&amp;height=120&amp;START_MAXIMIZED=FALSE&amp;creator=factset&amp;display_string=Audit"}</definedName>
    <definedName name="_30__FDSAUDITLINK__" hidden="1">{"fdsup://Directions/FactSet Auditing Viewer?action=AUDIT_VALUE&amp;DB=129&amp;ID1=92924F10&amp;VALUEID=02001&amp;SDATE=201003&amp;PERIODTYPE=QTR_STD&amp;window=popup_no_bar&amp;width=385&amp;height=120&amp;START_MAXIMIZED=FALSE&amp;creator=factset&amp;display_string=Audit"}</definedName>
    <definedName name="_30_0__123Grap" hidden="1">#REF!</definedName>
    <definedName name="_300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959"}</definedName>
    <definedName name="_30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959"}</definedName>
    <definedName name="_301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958"}</definedName>
    <definedName name="_30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958"}</definedName>
    <definedName name="_302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957"}</definedName>
    <definedName name="_30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957"}</definedName>
    <definedName name="_303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956"}</definedName>
    <definedName name="_30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956"}</definedName>
    <definedName name="_304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955"}</definedName>
    <definedName name="_30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955"}</definedName>
    <definedName name="_305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954"}</definedName>
    <definedName name="_30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954"}</definedName>
    <definedName name="_306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953"}</definedName>
    <definedName name="_30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953"}</definedName>
    <definedName name="_307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952"}</definedName>
    <definedName name="_30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952"}</definedName>
    <definedName name="_308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951"}</definedName>
    <definedName name="_30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951"}</definedName>
    <definedName name="_309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950"}</definedName>
    <definedName name="_30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950"}</definedName>
    <definedName name="_30MIXVAR_1">#REF!</definedName>
    <definedName name="_30MIXVAR_2">#REF!</definedName>
    <definedName name="_30NAN_HEAD">#REF!</definedName>
    <definedName name="_30SUM_COMM">#REF!</definedName>
    <definedName name="_30TBAY_2">#REF!</definedName>
    <definedName name="_30TBAY_HEAD">#REF!</definedName>
    <definedName name="_31__123Graph_AChart_1E" hidden="1">#REF!</definedName>
    <definedName name="_31__123Graph_CChart_4H" hidden="1">#REF!</definedName>
    <definedName name="_31__123Graph_DChart_1M" hidden="1">#REF!</definedName>
    <definedName name="_31__123Graph_XCHART_10" hidden="1">#REF!</definedName>
    <definedName name="_31__123Graph_XChart_3L" hidden="1">#REF!</definedName>
    <definedName name="_31__FDSAUDITLINK__" localSheetId="48" hidden="1">{"fdsup://Directions/FactSet Auditing Viewer?action=AUDIT_VALUE&amp;DB=129&amp;ID1=64602510&amp;VALUEID=02001&amp;SDATE=201003&amp;PERIODTYPE=QTR_STD&amp;window=popup_no_bar&amp;width=385&amp;height=120&amp;START_MAXIMIZED=FALSE&amp;creator=factset&amp;display_string=Audit"}</definedName>
    <definedName name="_31__FDSAUDITLINK__" hidden="1">{"fdsup://Directions/FactSet Auditing Viewer?action=AUDIT_VALUE&amp;DB=129&amp;ID1=64602510&amp;VALUEID=02001&amp;SDATE=201003&amp;PERIODTYPE=QTR_STD&amp;window=popup_no_bar&amp;width=385&amp;height=120&amp;START_MAXIMIZED=FALSE&amp;creator=factset&amp;display_string=Audit"}</definedName>
    <definedName name="_31_0__123Grap" hidden="1">#REF!</definedName>
    <definedName name="_310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949"}</definedName>
    <definedName name="_31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949"}</definedName>
    <definedName name="_311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948"}</definedName>
    <definedName name="_31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948"}</definedName>
    <definedName name="_312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947"}</definedName>
    <definedName name="_31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947"}</definedName>
    <definedName name="_313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946"}</definedName>
    <definedName name="_31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946"}</definedName>
    <definedName name="_314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945"}</definedName>
    <definedName name="_31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945"}</definedName>
    <definedName name="_315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944"}</definedName>
    <definedName name="_31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944"}</definedName>
    <definedName name="_316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943"}</definedName>
    <definedName name="_31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943"}</definedName>
    <definedName name="_317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942"}</definedName>
    <definedName name="_31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942"}</definedName>
    <definedName name="_318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941"}</definedName>
    <definedName name="_31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941"}</definedName>
    <definedName name="_319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940"}</definedName>
    <definedName name="_31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940"}</definedName>
    <definedName name="_31FOS_OVR3">#REF!</definedName>
    <definedName name="_31MIXVAR_1">#REF!</definedName>
    <definedName name="_31NAN_HEAD">#REF!</definedName>
    <definedName name="_32__123Graph_AChart_1F" hidden="1">#REF!</definedName>
    <definedName name="_32__123Graph_BChart_1H" hidden="1">#REF!</definedName>
    <definedName name="_32__123Graph_BChart_1M" hidden="1">#REF!</definedName>
    <definedName name="_32__123Graph_DChart_11G" hidden="1">#REF!</definedName>
    <definedName name="_32__123Graph_DChart_2H" hidden="1">#REF!</definedName>
    <definedName name="_32__123Graph_XCHART_11" hidden="1">#REF!</definedName>
    <definedName name="_32__123Graph_XChart_4H" hidden="1">#REF!</definedName>
    <definedName name="_32__FDSAUDITLINK__" localSheetId="48" hidden="1">{"fdsup://Directions/FactSet Auditing Viewer?action=AUDIT_VALUE&amp;DB=129&amp;ID1=66765510&amp;VALUEID=02001&amp;SDATE=201003&amp;PERIODTYPE=QTR_STD&amp;window=popup_no_bar&amp;width=385&amp;height=120&amp;START_MAXIMIZED=FALSE&amp;creator=factset&amp;display_string=Audit"}</definedName>
    <definedName name="_32__FDSAUDITLINK__" hidden="1">{"fdsup://Directions/FactSet Auditing Viewer?action=AUDIT_VALUE&amp;DB=129&amp;ID1=66765510&amp;VALUEID=02001&amp;SDATE=201003&amp;PERIODTYPE=QTR_STD&amp;window=popup_no_bar&amp;width=385&amp;height=120&amp;START_MAXIMIZED=FALSE&amp;creator=factset&amp;display_string=Audit"}</definedName>
    <definedName name="_320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939"}</definedName>
    <definedName name="_32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939"}</definedName>
    <definedName name="_321" hidden="1">#REF!</definedName>
    <definedName name="_321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938"}</definedName>
    <definedName name="_32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938"}</definedName>
    <definedName name="_322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937"}</definedName>
    <definedName name="_32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937"}</definedName>
    <definedName name="_323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936"}</definedName>
    <definedName name="_32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936"}</definedName>
    <definedName name="_324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935"}</definedName>
    <definedName name="_32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935"}</definedName>
    <definedName name="_325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934"}</definedName>
    <definedName name="_32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934"}</definedName>
    <definedName name="_326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933"}</definedName>
    <definedName name="_32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933"}</definedName>
    <definedName name="_327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932"}</definedName>
    <definedName name="_32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932"}</definedName>
    <definedName name="_328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931"}</definedName>
    <definedName name="_32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931"}</definedName>
    <definedName name="_329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930"}</definedName>
    <definedName name="_32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930"}</definedName>
    <definedName name="_32FOS_OVR1">#REF!</definedName>
    <definedName name="_32FOS_OVR2">#REF!</definedName>
    <definedName name="_32FOS_OVR3">#REF!</definedName>
    <definedName name="_32INV_VALUE">#REF!</definedName>
    <definedName name="_32SUM_COMM">#REF!</definedName>
    <definedName name="_32TBAY_1">#REF!</definedName>
    <definedName name="_32TBAY_HEAD">#REF!</definedName>
    <definedName name="_33__123Graph_AChart_1G" hidden="1">#REF!</definedName>
    <definedName name="_33__123Graph_AChart_1L" hidden="1">#REF!</definedName>
    <definedName name="_33__123Graph_BChart_11G" hidden="1">#REF!</definedName>
    <definedName name="_33__123Graph_BChart_1M" hidden="1">#REF!</definedName>
    <definedName name="_33__123Graph_EChart_1H" hidden="1">#REF!</definedName>
    <definedName name="_33__123Graph_XCHART_12" hidden="1">#REF!</definedName>
    <definedName name="_33__123Graph_XCHART_2" hidden="1">#REF!</definedName>
    <definedName name="_33__FDSAUDITLINK__" localSheetId="48" hidden="1">{"fdsup://Directions/FactSet Auditing Viewer?action=AUDIT_VALUE&amp;DB=129&amp;ID1=83851810&amp;VALUEID=02001&amp;SDATE=201003&amp;PERIODTYPE=QTR_STD&amp;window=popup_no_bar&amp;width=385&amp;height=120&amp;START_MAXIMIZED=FALSE&amp;creator=factset&amp;display_string=Audit"}</definedName>
    <definedName name="_33__FDSAUDITLINK__" hidden="1">{"fdsup://Directions/FactSet Auditing Viewer?action=AUDIT_VALUE&amp;DB=129&amp;ID1=83851810&amp;VALUEID=02001&amp;SDATE=201003&amp;PERIODTYPE=QTR_STD&amp;window=popup_no_bar&amp;width=385&amp;height=120&amp;START_MAXIMIZED=FALSE&amp;creator=factset&amp;display_string=Audit"}</definedName>
    <definedName name="_330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929"}</definedName>
    <definedName name="_33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929"}</definedName>
    <definedName name="_331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928"}</definedName>
    <definedName name="_33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928"}</definedName>
    <definedName name="_332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927"}</definedName>
    <definedName name="_33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927"}</definedName>
    <definedName name="_333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926"}</definedName>
    <definedName name="_33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926"}</definedName>
    <definedName name="_334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925"}</definedName>
    <definedName name="_33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925"}</definedName>
    <definedName name="_335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924"}</definedName>
    <definedName name="_33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924"}</definedName>
    <definedName name="_336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923"}</definedName>
    <definedName name="_33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923"}</definedName>
    <definedName name="_337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922"}</definedName>
    <definedName name="_33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922"}</definedName>
    <definedName name="_338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921"}</definedName>
    <definedName name="_33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921"}</definedName>
    <definedName name="_339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920"}</definedName>
    <definedName name="_33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920"}</definedName>
    <definedName name="_33MIXVAR_2">#REF!</definedName>
    <definedName name="_33NAN_HEAD">#REF!</definedName>
    <definedName name="_33TBAY_1">#REF!</definedName>
    <definedName name="_33TBAY_HEAD">#REF!</definedName>
    <definedName name="_34__123Graph_AChart_1H" hidden="1">#REF!</definedName>
    <definedName name="_34__123Graph_BChart_2H" hidden="1">#REF!</definedName>
    <definedName name="_34__123Graph_DChart_1H" hidden="1">#REF!</definedName>
    <definedName name="_34__123Graph_FChart_1H" hidden="1">#REF!</definedName>
    <definedName name="_34__123Graph_XCHART_13" hidden="1">#REF!</definedName>
    <definedName name="_34__FDSAUDITLINK__" localSheetId="48" hidden="1">{"fdsup://Directions/FactSet Auditing Viewer?action=AUDIT_VALUE&amp;DB=129&amp;ID1=84489510&amp;VALUEID=02001&amp;SDATE=201003&amp;PERIODTYPE=QTR_STD&amp;window=popup_no_bar&amp;width=385&amp;height=120&amp;START_MAXIMIZED=FALSE&amp;creator=factset&amp;display_string=Audit"}</definedName>
    <definedName name="_34__FDSAUDITLINK__" hidden="1">{"fdsup://Directions/FactSet Auditing Viewer?action=AUDIT_VALUE&amp;DB=129&amp;ID1=84489510&amp;VALUEID=02001&amp;SDATE=201003&amp;PERIODTYPE=QTR_STD&amp;window=popup_no_bar&amp;width=385&amp;height=120&amp;START_MAXIMIZED=FALSE&amp;creator=factset&amp;display_string=Audit"}</definedName>
    <definedName name="_340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919"}</definedName>
    <definedName name="_34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919"}</definedName>
    <definedName name="_341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918"}</definedName>
    <definedName name="_34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918"}</definedName>
    <definedName name="_342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917"}</definedName>
    <definedName name="_34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917"}</definedName>
    <definedName name="_343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916"}</definedName>
    <definedName name="_34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916"}</definedName>
    <definedName name="_344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915"}</definedName>
    <definedName name="_34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915"}</definedName>
    <definedName name="_345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914"}</definedName>
    <definedName name="_34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914"}</definedName>
    <definedName name="_346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913"}</definedName>
    <definedName name="_34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913"}</definedName>
    <definedName name="_347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912"}</definedName>
    <definedName name="_34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912"}</definedName>
    <definedName name="_348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911"}</definedName>
    <definedName name="_34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911"}</definedName>
    <definedName name="_349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910"}</definedName>
    <definedName name="_34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910"}</definedName>
    <definedName name="_34NAN_FOOT">#REF!</definedName>
    <definedName name="_34SUM_COMM">#REF!</definedName>
    <definedName name="_35__123Graph_AChart_1I" hidden="1">#REF!</definedName>
    <definedName name="_35__123Graph_DChart_1M" hidden="1">#REF!</definedName>
    <definedName name="_35__123Graph_XCHART_14" hidden="1">#REF!</definedName>
    <definedName name="_35__123Graph_XChart_2H" hidden="1">#REF!</definedName>
    <definedName name="_35__FDSAUDITLINK__" localSheetId="48" hidden="1">{"fdsup://Directions/FactSet Auditing Viewer?action=AUDIT_VALUE&amp;DB=129&amp;ID1=16530310&amp;VALUEID=02001&amp;SDATE=201003&amp;PERIODTYPE=QTR_STD&amp;window=popup_no_bar&amp;width=385&amp;height=120&amp;START_MAXIMIZED=FALSE&amp;creator=factset&amp;display_string=Audit"}</definedName>
    <definedName name="_35__FDSAUDITLINK__" hidden="1">{"fdsup://Directions/FactSet Auditing Viewer?action=AUDIT_VALUE&amp;DB=129&amp;ID1=16530310&amp;VALUEID=02001&amp;SDATE=201003&amp;PERIODTYPE=QTR_STD&amp;window=popup_no_bar&amp;width=385&amp;height=120&amp;START_MAXIMIZED=FALSE&amp;creator=factset&amp;display_string=Audit"}</definedName>
    <definedName name="_35_Hour_Week">#REF!</definedName>
    <definedName name="_350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909"}</definedName>
    <definedName name="_35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909"}</definedName>
    <definedName name="_351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908"}</definedName>
    <definedName name="_35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908"}</definedName>
    <definedName name="_352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907"}</definedName>
    <definedName name="_35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907"}</definedName>
    <definedName name="_353__FDSAUDITLINK__" localSheetId="48" hidden="1">{"fdsup://directions/FAT Viewer?action=UPDATE&amp;creator=factset&amp;DYN_ARGS=TRUE&amp;DOC_NAME=FAT:FQL_AUDITING_CLIENT_TEMPLATE.FAT&amp;display_string=Audit&amp;VAR:KEY=UPIXOFMBWJ&amp;VAR:QUERY=RkZfRUJJVERBX09QRVIoTFRNUywwLDAsLCxVU0Qp&amp;WINDOW=FIRST_POPUP&amp;HEIGHT=450&amp;WIDTH=450&amp;STAR","T_MAXIMIZED=FALSE&amp;VAR:CALENDAR=US&amp;VAR:SYMBOL=688050&amp;VAR:INDEX=0"}</definedName>
    <definedName name="_353__FDSAUDITLINK__" hidden="1">{"fdsup://directions/FAT Viewer?action=UPDATE&amp;creator=factset&amp;DYN_ARGS=TRUE&amp;DOC_NAME=FAT:FQL_AUDITING_CLIENT_TEMPLATE.FAT&amp;display_string=Audit&amp;VAR:KEY=UPIXOFMBWJ&amp;VAR:QUERY=RkZfRUJJVERBX09QRVIoTFRNUywwLDAsLCxVU0Qp&amp;WINDOW=FIRST_POPUP&amp;HEIGHT=450&amp;WIDTH=450&amp;STAR","T_MAXIMIZED=FALSE&amp;VAR:CALENDAR=US&amp;VAR:SYMBOL=688050&amp;VAR:INDEX=0"}</definedName>
    <definedName name="_354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905"}</definedName>
    <definedName name="_35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905"}</definedName>
    <definedName name="_355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904"}</definedName>
    <definedName name="_35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904"}</definedName>
    <definedName name="_356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903"}</definedName>
    <definedName name="_35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903"}</definedName>
    <definedName name="_357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902"}</definedName>
    <definedName name="_35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902"}</definedName>
    <definedName name="_358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901"}</definedName>
    <definedName name="_35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901"}</definedName>
    <definedName name="_359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900"}</definedName>
    <definedName name="_35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900"}</definedName>
    <definedName name="_35NAN_FOOT">#REF!</definedName>
    <definedName name="_35SUM_COMM">#REF!</definedName>
    <definedName name="_35TBAY_2">#REF!</definedName>
    <definedName name="_36__123Graph_AChart_1J" hidden="1">#REF!</definedName>
    <definedName name="_36__123Graph_BChart_1H" hidden="1">#REF!</definedName>
    <definedName name="_36__123Graph_XCHART_15" hidden="1">#REF!</definedName>
    <definedName name="_36__123Graph_XCHART_3" hidden="1">#REF!</definedName>
    <definedName name="_36__FDSAUDITLINK__" localSheetId="48" hidden="1">{"fdsup://Directions/FactSet Auditing Viewer?action=AUDIT_VALUE&amp;DB=129&amp;ID1=84489510&amp;VALUEID=02001&amp;SDATE=201003&amp;PERIODTYPE=QTR_STD&amp;window=popup_no_bar&amp;width=385&amp;height=120&amp;START_MAXIMIZED=FALSE&amp;creator=factset&amp;display_string=Audit"}</definedName>
    <definedName name="_36__FDSAUDITLINK__" hidden="1">{"fdsup://Directions/FactSet Auditing Viewer?action=AUDIT_VALUE&amp;DB=129&amp;ID1=84489510&amp;VALUEID=02001&amp;SDATE=201003&amp;PERIODTYPE=QTR_STD&amp;window=popup_no_bar&amp;width=385&amp;height=120&amp;START_MAXIMIZED=FALSE&amp;creator=factset&amp;display_string=Audit"}</definedName>
    <definedName name="_360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899"}</definedName>
    <definedName name="_36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899"}</definedName>
    <definedName name="_361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898"}</definedName>
    <definedName name="_36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898"}</definedName>
    <definedName name="_362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897"}</definedName>
    <definedName name="_36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897"}</definedName>
    <definedName name="_363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896"}</definedName>
    <definedName name="_36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896"}</definedName>
    <definedName name="_364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895"}</definedName>
    <definedName name="_36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895"}</definedName>
    <definedName name="_365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894"}</definedName>
    <definedName name="_36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894"}</definedName>
    <definedName name="_366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893"}</definedName>
    <definedName name="_36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893"}</definedName>
    <definedName name="_367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892"}</definedName>
    <definedName name="_36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892"}</definedName>
    <definedName name="_368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891"}</definedName>
    <definedName name="_36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891"}</definedName>
    <definedName name="_369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890"}</definedName>
    <definedName name="_36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890"}</definedName>
    <definedName name="_36NAN_FOOT">#REF!</definedName>
    <definedName name="_36TBAY_1">#REF!</definedName>
    <definedName name="_36TBAY_2">#REF!</definedName>
    <definedName name="_37__123Graph_AChart_1K" hidden="1">#REF!</definedName>
    <definedName name="_37__123Graph_BChart_2M" hidden="1">#REF!</definedName>
    <definedName name="_37__123Graph_DChart_2H" hidden="1">#REF!</definedName>
    <definedName name="_37__123Graph_XCHART_16" hidden="1">#REF!</definedName>
    <definedName name="_37__123Graph_XChart_2M" hidden="1">#REF!</definedName>
    <definedName name="_37__FDSAUDITLINK__" localSheetId="48" hidden="1">{"fdsup://Directions/FactSet Auditing Viewer?action=AUDIT_VALUE&amp;DB=129&amp;ID1=83851810&amp;VALUEID=02001&amp;SDATE=201003&amp;PERIODTYPE=QTR_STD&amp;window=popup_no_bar&amp;width=385&amp;height=120&amp;START_MAXIMIZED=FALSE&amp;creator=factset&amp;display_string=Audit"}</definedName>
    <definedName name="_37__FDSAUDITLINK__" hidden="1">{"fdsup://Directions/FactSet Auditing Viewer?action=AUDIT_VALUE&amp;DB=129&amp;ID1=83851810&amp;VALUEID=02001&amp;SDATE=201003&amp;PERIODTYPE=QTR_STD&amp;window=popup_no_bar&amp;width=385&amp;height=120&amp;START_MAXIMIZED=FALSE&amp;creator=factset&amp;display_string=Audit"}</definedName>
    <definedName name="_370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889"}</definedName>
    <definedName name="_37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889"}</definedName>
    <definedName name="_371__FDSAUDITLINK__" localSheetId="48" hidden="1">{"fdsup://directions/FAT Viewer?action=UPDATE&amp;creator=factset&amp;DYN_ARGS=TRUE&amp;DOC_NAME=FAT:FQL_AUDITING_CLIENT_TEMPLATE.FAT&amp;display_string=Audit&amp;VAR:KEY=PIHMNIPKZC&amp;VAR:QUERY=RkZfRUJJVF9PUEVSKExUTVMsMCwwLCwsVVNEKQ==&amp;WINDOW=FIRST_POPUP&amp;HEIGHT=450&amp;WIDTH=450&amp;STAR","T_MAXIMIZED=FALSE&amp;VAR:CALENDAR=US&amp;VAR:SYMBOL=0&amp;VAR:INDEX=0"}</definedName>
    <definedName name="_371__FDSAUDITLINK__" hidden="1">{"fdsup://directions/FAT Viewer?action=UPDATE&amp;creator=factset&amp;DYN_ARGS=TRUE&amp;DOC_NAME=FAT:FQL_AUDITING_CLIENT_TEMPLATE.FAT&amp;display_string=Audit&amp;VAR:KEY=PIHMNIPKZC&amp;VAR:QUERY=RkZfRUJJVF9PUEVSKExUTVMsMCwwLCwsVVNEKQ==&amp;WINDOW=FIRST_POPUP&amp;HEIGHT=450&amp;WIDTH=450&amp;STAR","T_MAXIMIZED=FALSE&amp;VAR:CALENDAR=US&amp;VAR:SYMBOL=0&amp;VAR:INDEX=0"}</definedName>
    <definedName name="_372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887"}</definedName>
    <definedName name="_37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887"}</definedName>
    <definedName name="_373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886"}</definedName>
    <definedName name="_37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886"}</definedName>
    <definedName name="_374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885"}</definedName>
    <definedName name="_37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885"}</definedName>
    <definedName name="_375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884"}</definedName>
    <definedName name="_37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884"}</definedName>
    <definedName name="_376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883"}</definedName>
    <definedName name="_37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883"}</definedName>
    <definedName name="_377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882"}</definedName>
    <definedName name="_37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882"}</definedName>
    <definedName name="_378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881"}</definedName>
    <definedName name="_37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881"}</definedName>
    <definedName name="_379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880"}</definedName>
    <definedName name="_37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880"}</definedName>
    <definedName name="_37FOS_OVR3">#REF!</definedName>
    <definedName name="_37NAN_HEAD">#REF!</definedName>
    <definedName name="_37TBAY_1">#REF!</definedName>
    <definedName name="_38__123Graph_AChart_1L" hidden="1">#REF!</definedName>
    <definedName name="_38__123Graph_BChart_2M" hidden="1">#REF!</definedName>
    <definedName name="_38__123Graph_XChart_3L" hidden="1">#REF!</definedName>
    <definedName name="_38__123Graph_XCHART_8" hidden="1">#REF!</definedName>
    <definedName name="_38__FDSAUDITLINK__" localSheetId="48" hidden="1">{"fdsup://Directions/FactSet Auditing Viewer?action=AUDIT_VALUE&amp;DB=129&amp;ID1=66765510&amp;VALUEID=02001&amp;SDATE=201003&amp;PERIODTYPE=QTR_STD&amp;window=popup_no_bar&amp;width=385&amp;height=120&amp;START_MAXIMIZED=FALSE&amp;creator=factset&amp;display_string=Audit"}</definedName>
    <definedName name="_38__FDSAUDITLINK__" hidden="1">{"fdsup://Directions/FactSet Auditing Viewer?action=AUDIT_VALUE&amp;DB=129&amp;ID1=66765510&amp;VALUEID=02001&amp;SDATE=201003&amp;PERIODTYPE=QTR_STD&amp;window=popup_no_bar&amp;width=385&amp;height=120&amp;START_MAXIMIZED=FALSE&amp;creator=factset&amp;display_string=Audit"}</definedName>
    <definedName name="_380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879"}</definedName>
    <definedName name="_38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879"}</definedName>
    <definedName name="_381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878"}</definedName>
    <definedName name="_38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878"}</definedName>
    <definedName name="_382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877"}</definedName>
    <definedName name="_38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877"}</definedName>
    <definedName name="_383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876"}</definedName>
    <definedName name="_38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876"}</definedName>
    <definedName name="_384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875"}</definedName>
    <definedName name="_38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875"}</definedName>
    <definedName name="_385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874"}</definedName>
    <definedName name="_38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874"}</definedName>
    <definedName name="_386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873"}</definedName>
    <definedName name="_38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873"}</definedName>
    <definedName name="_387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872"}</definedName>
    <definedName name="_38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872"}</definedName>
    <definedName name="_388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871"}</definedName>
    <definedName name="_38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871"}</definedName>
    <definedName name="_389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870"}</definedName>
    <definedName name="_38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870"}</definedName>
    <definedName name="_38NAN_HEAD">#REF!</definedName>
    <definedName name="_38SUM_COMM">#REF!</definedName>
    <definedName name="_38TBAY_HEAD">#REF!</definedName>
    <definedName name="_39__123Graph_AChart_1M" hidden="1">#REF!</definedName>
    <definedName name="_39__123Graph_BChart_1M" hidden="1">#REF!</definedName>
    <definedName name="_39__123Graph_EChart_1H" hidden="1">#REF!</definedName>
    <definedName name="_39__123Graph_XChart_4H" hidden="1">#REF!</definedName>
    <definedName name="_39__123Graph_XCHART_9" hidden="1">#REF!</definedName>
    <definedName name="_39__FDSAUDITLINK__" localSheetId="48" hidden="1">{"fdsup://Directions/FactSet Auditing Viewer?action=AUDIT_VALUE&amp;DB=129&amp;ID1=65408610&amp;VALUEID=02001&amp;SDATE=201003&amp;PERIODTYPE=QTR_STD&amp;window=popup_no_bar&amp;width=385&amp;height=120&amp;START_MAXIMIZED=FALSE&amp;creator=factset&amp;display_string=Audit"}</definedName>
    <definedName name="_39__FDSAUDITLINK__" hidden="1">{"fdsup://Directions/FactSet Auditing Viewer?action=AUDIT_VALUE&amp;DB=129&amp;ID1=65408610&amp;VALUEID=02001&amp;SDATE=201003&amp;PERIODTYPE=QTR_STD&amp;window=popup_no_bar&amp;width=385&amp;height=120&amp;START_MAXIMIZED=FALSE&amp;creator=factset&amp;display_string=Audit"}</definedName>
    <definedName name="_390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869"}</definedName>
    <definedName name="_39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869"}</definedName>
    <definedName name="_391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868"}</definedName>
    <definedName name="_39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868"}</definedName>
    <definedName name="_392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867"}</definedName>
    <definedName name="_39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867"}</definedName>
    <definedName name="_393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866"}</definedName>
    <definedName name="_39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866"}</definedName>
    <definedName name="_394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865"}</definedName>
    <definedName name="_39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865"}</definedName>
    <definedName name="_395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864"}</definedName>
    <definedName name="_39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864"}</definedName>
    <definedName name="_396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863"}</definedName>
    <definedName name="_39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863"}</definedName>
    <definedName name="_397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862"}</definedName>
    <definedName name="_39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862"}</definedName>
    <definedName name="_398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861"}</definedName>
    <definedName name="_39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861"}</definedName>
    <definedName name="_399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860"}</definedName>
    <definedName name="_39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860"}</definedName>
    <definedName name="_39INV_VALUE">#REF!</definedName>
    <definedName name="_39NAN_HEAD">#REF!</definedName>
    <definedName name="_39SUM_COMM">#REF!</definedName>
    <definedName name="_39TBAY_1">#REF!</definedName>
    <definedName name="_39TBAY_HEAD">#REF!</definedName>
    <definedName name="_3C_START">#REF!</definedName>
    <definedName name="_3C_TITLE_LEFT">#REF!</definedName>
    <definedName name="_3C_TITLE_RIGHT">#REF!</definedName>
    <definedName name="_3ECO_EST">#REF!</definedName>
    <definedName name="_3FOS_OVR1">#REF!</definedName>
    <definedName name="_3FOS_OVR2">#REF!</definedName>
    <definedName name="_3FOS_OVR3">#REF!</definedName>
    <definedName name="_4__123Graph_AChart_11G" hidden="1">#REF!</definedName>
    <definedName name="_4__123Graph_ACHART_13" hidden="1">#REF!</definedName>
    <definedName name="_4__123Graph_AChart_1H" hidden="1">#REF!</definedName>
    <definedName name="_4__123Graph_AChart_1L" hidden="1">#REF!</definedName>
    <definedName name="_4__123Graph_ACHART_3" hidden="1">#REF!</definedName>
    <definedName name="_4__123Graph_ACHART_7" hidden="1">#REF!</definedName>
    <definedName name="_4__123Graph_AOP75_25RETURN" hidden="1">#REF!</definedName>
    <definedName name="_4__123Graph_BCHART_1" hidden="1">#REF!</definedName>
    <definedName name="_4__123Graph_BCHART_29" hidden="1">#REF!</definedName>
    <definedName name="_4__123Graph_XALL_IN_COSTS" hidden="1">#REF!</definedName>
    <definedName name="_4__123Graph_XWATER_TREATING" hidden="1">#REF!</definedName>
    <definedName name="_4__FDSAUDITLINK__" localSheetId="48" hidden="1">{"fdsup://directions/FAT Viewer?action=UPDATE&amp;creator=factset&amp;DYN_ARGS=TRUE&amp;DOC_NAME=FAT:FQL_AUDITING_CLIENT_TEMPLATE.FAT&amp;display_string=Audit&amp;VAR:KEY=RKFWDCVWLS&amp;VAR:QUERY=RkZfRU5UUlBSX1ZBTF9EQUlMWSg0MDM1Nyk=&amp;WINDOW=FIRST_POPUP&amp;HEIGHT=450&amp;WIDTH=450&amp;START_MA","XIMIZED=FALSE&amp;VAR:CALENDAR=US&amp;VAR:SYMBOL=737488&amp;VAR:INDEX=0"}</definedName>
    <definedName name="_4__FDSAUDITLINK__" hidden="1">{"fdsup://directions/FAT Viewer?action=UPDATE&amp;creator=factset&amp;DYN_ARGS=TRUE&amp;DOC_NAME=FAT:FQL_AUDITING_CLIENT_TEMPLATE.FAT&amp;display_string=Audit&amp;VAR:KEY=RKFWDCVWLS&amp;VAR:QUERY=RkZfRU5UUlBSX1ZBTF9EQUlMWSg0MDM1Nyk=&amp;WINDOW=FIRST_POPUP&amp;HEIGHT=450&amp;WIDTH=450&amp;START_MA","XIMIZED=FALSE&amp;VAR:CALENDAR=US&amp;VAR:SYMBOL=737488&amp;VAR:INDEX=0"}</definedName>
    <definedName name="_4_0__123Grap" hidden="1">#REF!</definedName>
    <definedName name="_40__123Graph_AChart_1N" hidden="1">#REF!</definedName>
    <definedName name="_40__123Graph_BChart_3L" hidden="1">#REF!</definedName>
    <definedName name="_40__FDSAUDITLINK__" localSheetId="48" hidden="1">{"fdsup://Directions/FactSet Auditing Viewer?action=AUDIT_VALUE&amp;DB=129&amp;ID1=00120410&amp;VALUEID=02001&amp;SDATE=201003&amp;PERIODTYPE=QTR_STD&amp;window=popup_no_bar&amp;width=385&amp;height=120&amp;START_MAXIMIZED=FALSE&amp;creator=factset&amp;display_string=Audit"}</definedName>
    <definedName name="_40__FDSAUDITLINK__" hidden="1">{"fdsup://Directions/FactSet Auditing Viewer?action=AUDIT_VALUE&amp;DB=129&amp;ID1=00120410&amp;VALUEID=02001&amp;SDATE=201003&amp;PERIODTYPE=QTR_STD&amp;window=popup_no_bar&amp;width=385&amp;height=120&amp;START_MAXIMIZED=FALSE&amp;creator=factset&amp;display_string=Audit"}</definedName>
    <definedName name="_40_Hour_Week">#REF!</definedName>
    <definedName name="_400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859"}</definedName>
    <definedName name="_40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859"}</definedName>
    <definedName name="_401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858"}</definedName>
    <definedName name="_40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858"}</definedName>
    <definedName name="_402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857"}</definedName>
    <definedName name="_40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857"}</definedName>
    <definedName name="_403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856"}</definedName>
    <definedName name="_40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856"}</definedName>
    <definedName name="_404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855"}</definedName>
    <definedName name="_40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855"}</definedName>
    <definedName name="_405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854"}</definedName>
    <definedName name="_40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854"}</definedName>
    <definedName name="_406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853"}</definedName>
    <definedName name="_40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853"}</definedName>
    <definedName name="_407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852"}</definedName>
    <definedName name="_40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852"}</definedName>
    <definedName name="_408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851"}</definedName>
    <definedName name="_40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851"}</definedName>
    <definedName name="_409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850"}</definedName>
    <definedName name="_40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850"}</definedName>
    <definedName name="_40FOS_OVR2">#REF!</definedName>
    <definedName name="_40MARG_SUM">#REF!</definedName>
    <definedName name="_40NAN_FOOT">#REF!</definedName>
    <definedName name="_40TBAY_1">#REF!</definedName>
    <definedName name="_40TBAY_2">#REF!</definedName>
    <definedName name="_40TBAY_HEAD">#REF!</definedName>
    <definedName name="_41__123Graph_AChart_1O" hidden="1">#REF!</definedName>
    <definedName name="_41__123Graph_FChart_1H" hidden="1">#REF!</definedName>
    <definedName name="_41__FDSAUDITLINK__" localSheetId="48" hidden="1">{"fdsup://Directions/FactSet Auditing Viewer?action=AUDIT_VALUE&amp;DB=129&amp;ID1=16530310&amp;VALUEID=02001&amp;SDATE=201003&amp;PERIODTYPE=QTR_STD&amp;window=popup_no_bar&amp;width=385&amp;height=120&amp;START_MAXIMIZED=FALSE&amp;creator=factset&amp;display_string=Audit"}</definedName>
    <definedName name="_41__FDSAUDITLINK__" hidden="1">{"fdsup://Directions/FactSet Auditing Viewer?action=AUDIT_VALUE&amp;DB=129&amp;ID1=16530310&amp;VALUEID=02001&amp;SDATE=201003&amp;PERIODTYPE=QTR_STD&amp;window=popup_no_bar&amp;width=385&amp;height=120&amp;START_MAXIMIZED=FALSE&amp;creator=factset&amp;display_string=Audit"}</definedName>
    <definedName name="_410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849"}</definedName>
    <definedName name="_41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849"}</definedName>
    <definedName name="_411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848"}</definedName>
    <definedName name="_41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848"}</definedName>
    <definedName name="_412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847"}</definedName>
    <definedName name="_41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847"}</definedName>
    <definedName name="_413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846"}</definedName>
    <definedName name="_41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846"}</definedName>
    <definedName name="_414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845"}</definedName>
    <definedName name="_41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845"}</definedName>
    <definedName name="_415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844"}</definedName>
    <definedName name="_41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844"}</definedName>
    <definedName name="_416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843"}</definedName>
    <definedName name="_41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843"}</definedName>
    <definedName name="_417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842"}</definedName>
    <definedName name="_41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842"}</definedName>
    <definedName name="_418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841"}</definedName>
    <definedName name="_41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841"}</definedName>
    <definedName name="_419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840"}</definedName>
    <definedName name="_41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840"}</definedName>
    <definedName name="_41TBAY_1">#REF!</definedName>
    <definedName name="_42__123Graph_AChart_1P" hidden="1">#REF!</definedName>
    <definedName name="_42__123Graph_BChart_2H" hidden="1">#REF!</definedName>
    <definedName name="_42__123Graph_BChart_4H" hidden="1">#REF!</definedName>
    <definedName name="_42__FDSAUDITLINK__" localSheetId="48" hidden="1">{"fdsup://Directions/FactSet Auditing Viewer?action=AUDIT_VALUE&amp;DB=129&amp;ID1=84489510&amp;VALUEID=02001&amp;SDATE=201003&amp;PERIODTYPE=QTR_STD&amp;window=popup_no_bar&amp;width=385&amp;height=120&amp;START_MAXIMIZED=FALSE&amp;creator=factset&amp;display_string=Audit"}</definedName>
    <definedName name="_42__FDSAUDITLINK__" hidden="1">{"fdsup://Directions/FactSet Auditing Viewer?action=AUDIT_VALUE&amp;DB=129&amp;ID1=84489510&amp;VALUEID=02001&amp;SDATE=201003&amp;PERIODTYPE=QTR_STD&amp;window=popup_no_bar&amp;width=385&amp;height=120&amp;START_MAXIMIZED=FALSE&amp;creator=factset&amp;display_string=Audit"}</definedName>
    <definedName name="_420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839"}</definedName>
    <definedName name="_42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839"}</definedName>
    <definedName name="_421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838"}</definedName>
    <definedName name="_42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838"}</definedName>
    <definedName name="_422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837"}</definedName>
    <definedName name="_42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837"}</definedName>
    <definedName name="_423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836"}</definedName>
    <definedName name="_42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836"}</definedName>
    <definedName name="_424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835"}</definedName>
    <definedName name="_42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835"}</definedName>
    <definedName name="_425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834"}</definedName>
    <definedName name="_42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834"}</definedName>
    <definedName name="_426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833"}</definedName>
    <definedName name="_42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833"}</definedName>
    <definedName name="_427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832"}</definedName>
    <definedName name="_42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832"}</definedName>
    <definedName name="_428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831"}</definedName>
    <definedName name="_42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831"}</definedName>
    <definedName name="_429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830"}</definedName>
    <definedName name="_42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830"}</definedName>
    <definedName name="_42SUM_COMM">#REF!</definedName>
    <definedName name="_42wrn.²Ä1­Ó¤ë1_Ü20¤H." localSheetId="48" hidden="1">{#N/A,#N/A,FALSE,"²Ä1­Ó¤ë"}</definedName>
    <definedName name="_42wrn.²Ä1­Ó¤ë1_Ü20¤H." hidden="1">{#N/A,#N/A,FALSE,"²Ä1­Ó¤ë"}</definedName>
    <definedName name="_43__123Graph_AChart_1M" hidden="1">#REF!</definedName>
    <definedName name="_43__123Graph_AChart_1Q" hidden="1">#REF!</definedName>
    <definedName name="_43__123Graph_BChart_4H" hidden="1">#REF!</definedName>
    <definedName name="_43__123Graph_XChart_2H" hidden="1">#REF!</definedName>
    <definedName name="_43__FDSAUDITLINK__" localSheetId="48" hidden="1">{"fdsup://Directions/FactSet Auditing Viewer?action=AUDIT_VALUE&amp;DB=129&amp;ID1=83851810&amp;VALUEID=02001&amp;SDATE=201003&amp;PERIODTYPE=QTR_STD&amp;window=popup_no_bar&amp;width=385&amp;height=120&amp;START_MAXIMIZED=FALSE&amp;creator=factset&amp;display_string=Audit"}</definedName>
    <definedName name="_43__FDSAUDITLINK__" hidden="1">{"fdsup://Directions/FactSet Auditing Viewer?action=AUDIT_VALUE&amp;DB=129&amp;ID1=83851810&amp;VALUEID=02001&amp;SDATE=201003&amp;PERIODTYPE=QTR_STD&amp;window=popup_no_bar&amp;width=385&amp;height=120&amp;START_MAXIMIZED=FALSE&amp;creator=factset&amp;display_string=Audit"}</definedName>
    <definedName name="_430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829"}</definedName>
    <definedName name="_43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829"}</definedName>
    <definedName name="_431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828"}</definedName>
    <definedName name="_43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828"}</definedName>
    <definedName name="_432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827"}</definedName>
    <definedName name="_43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827"}</definedName>
    <definedName name="_433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826"}</definedName>
    <definedName name="_43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826"}</definedName>
    <definedName name="_434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825"}</definedName>
    <definedName name="_43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825"}</definedName>
    <definedName name="_435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824"}</definedName>
    <definedName name="_43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824"}</definedName>
    <definedName name="_436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823"}</definedName>
    <definedName name="_43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823"}</definedName>
    <definedName name="_437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822"}</definedName>
    <definedName name="_43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822"}</definedName>
    <definedName name="_438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821"}</definedName>
    <definedName name="_43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821"}</definedName>
    <definedName name="_439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820"}</definedName>
    <definedName name="_43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820"}</definedName>
    <definedName name="_43ECO_EST">#REF!</definedName>
    <definedName name="_43INV_VALUE">#REF!</definedName>
    <definedName name="_43TBAY_1">#REF!</definedName>
    <definedName name="_43TBAY_2">#REF!</definedName>
    <definedName name="_43TBAY_HEAD">#REF!</definedName>
    <definedName name="_44__123Graph_AChart_1R" hidden="1">#REF!</definedName>
    <definedName name="_44__123Graph_CChart_11G" hidden="1">#REF!</definedName>
    <definedName name="_44__123Graph_XChart_2M" hidden="1">#REF!</definedName>
    <definedName name="_44__FDSAUDITLINK__" localSheetId="48" hidden="1">{"fdsup://Directions/FactSet Auditing Viewer?action=AUDIT_VALUE&amp;DB=129&amp;ID1=66765510&amp;VALUEID=02001&amp;SDATE=201003&amp;PERIODTYPE=QTR_STD&amp;window=popup_no_bar&amp;width=385&amp;height=120&amp;START_MAXIMIZED=FALSE&amp;creator=factset&amp;display_string=Audit"}</definedName>
    <definedName name="_44__FDSAUDITLINK__" hidden="1">{"fdsup://Directions/FactSet Auditing Viewer?action=AUDIT_VALUE&amp;DB=129&amp;ID1=66765510&amp;VALUEID=02001&amp;SDATE=201003&amp;PERIODTYPE=QTR_STD&amp;window=popup_no_bar&amp;width=385&amp;height=120&amp;START_MAXIMIZED=FALSE&amp;creator=factset&amp;display_string=Audit"}</definedName>
    <definedName name="_440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819"}</definedName>
    <definedName name="_44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819"}</definedName>
    <definedName name="_441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818"}</definedName>
    <definedName name="_44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818"}</definedName>
    <definedName name="_442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817"}</definedName>
    <definedName name="_44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817"}</definedName>
    <definedName name="_443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816"}</definedName>
    <definedName name="_44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816"}</definedName>
    <definedName name="_444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815"}</definedName>
    <definedName name="_44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815"}</definedName>
    <definedName name="_445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814"}</definedName>
    <definedName name="_44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814"}</definedName>
    <definedName name="_446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813"}</definedName>
    <definedName name="_44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813"}</definedName>
    <definedName name="_447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812"}</definedName>
    <definedName name="_44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812"}</definedName>
    <definedName name="_448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811"}</definedName>
    <definedName name="_44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811"}</definedName>
    <definedName name="_449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810"}</definedName>
    <definedName name="_44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810"}</definedName>
    <definedName name="_44TBAY_HEAD">#REF!</definedName>
    <definedName name="_45__123Graph_AChart_1S" hidden="1">#REF!</definedName>
    <definedName name="_45__123Graph_BChart_2M" hidden="1">#REF!</definedName>
    <definedName name="_45__123Graph_XChart_3L" hidden="1">#REF!</definedName>
    <definedName name="_45__FDSAUDITLINK__" localSheetId="48" hidden="1">{"fdsup://Directions/FactSet Auditing Viewer?action=AUDIT_VALUE&amp;DB=129&amp;ID1=64602510&amp;VALUEID=02001&amp;SDATE=201003&amp;PERIODTYPE=QTR_STD&amp;window=popup_no_bar&amp;width=385&amp;height=120&amp;START_MAXIMIZED=FALSE&amp;creator=factset&amp;display_string=Audit"}</definedName>
    <definedName name="_45__FDSAUDITLINK__" hidden="1">{"fdsup://Directions/FactSet Auditing Viewer?action=AUDIT_VALUE&amp;DB=129&amp;ID1=64602510&amp;VALUEID=02001&amp;SDATE=201003&amp;PERIODTYPE=QTR_STD&amp;window=popup_no_bar&amp;width=385&amp;height=120&amp;START_MAXIMIZED=FALSE&amp;creator=factset&amp;display_string=Audit"}</definedName>
    <definedName name="_450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809"}</definedName>
    <definedName name="_45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809"}</definedName>
    <definedName name="_451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808"}</definedName>
    <definedName name="_45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808"}</definedName>
    <definedName name="_452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807"}</definedName>
    <definedName name="_45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807"}</definedName>
    <definedName name="_453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806"}</definedName>
    <definedName name="_45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806"}</definedName>
    <definedName name="_454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805"}</definedName>
    <definedName name="_45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805"}</definedName>
    <definedName name="_455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804"}</definedName>
    <definedName name="_45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804"}</definedName>
    <definedName name="_456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803"}</definedName>
    <definedName name="_45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803"}</definedName>
    <definedName name="_457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802"}</definedName>
    <definedName name="_45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802"}</definedName>
    <definedName name="_458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801"}</definedName>
    <definedName name="_45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801"}</definedName>
    <definedName name="_459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800"}</definedName>
    <definedName name="_45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800"}</definedName>
    <definedName name="_45FOS_OVR2">#REF!</definedName>
    <definedName name="_45TBAY_1">#REF!</definedName>
    <definedName name="_45TBAY_2">#REF!</definedName>
    <definedName name="_45TBAY_HEAD">#REF!</definedName>
    <definedName name="_46__123Graph_AChart_1T" hidden="1">#REF!</definedName>
    <definedName name="_46__123Graph_CChart_11G" hidden="1">#REF!</definedName>
    <definedName name="_46__123Graph_CChart_1H" hidden="1">#REF!</definedName>
    <definedName name="_46__FDSAUDITLINK__" localSheetId="48" hidden="1">{"fdsup://Directions/FactSet Auditing Viewer?action=AUDIT_VALUE&amp;DB=129&amp;ID1=92924F10&amp;VALUEID=03451&amp;SDATE=201003&amp;PERIODTYPE=QTR_STD&amp;window=popup_no_bar&amp;width=385&amp;height=120&amp;START_MAXIMIZED=FALSE&amp;creator=factset&amp;display_string=Audit"}</definedName>
    <definedName name="_46__FDSAUDITLINK__" hidden="1">{"fdsup://Directions/FactSet Auditing Viewer?action=AUDIT_VALUE&amp;DB=129&amp;ID1=92924F10&amp;VALUEID=03451&amp;SDATE=201003&amp;PERIODTYPE=QTR_STD&amp;window=popup_no_bar&amp;width=385&amp;height=120&amp;START_MAXIMIZED=FALSE&amp;creator=factset&amp;display_string=Audit"}</definedName>
    <definedName name="_460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799"}</definedName>
    <definedName name="_46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799"}</definedName>
    <definedName name="_461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798"}</definedName>
    <definedName name="_46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798"}</definedName>
    <definedName name="_462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797"}</definedName>
    <definedName name="_46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797"}</definedName>
    <definedName name="_463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796"}</definedName>
    <definedName name="_46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796"}</definedName>
    <definedName name="_464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795"}</definedName>
    <definedName name="_46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795"}</definedName>
    <definedName name="_465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794"}</definedName>
    <definedName name="_46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794"}</definedName>
    <definedName name="_466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793"}</definedName>
    <definedName name="_46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793"}</definedName>
    <definedName name="_467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792"}</definedName>
    <definedName name="_46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792"}</definedName>
    <definedName name="_468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791"}</definedName>
    <definedName name="_46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791"}</definedName>
    <definedName name="_469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790"}</definedName>
    <definedName name="_46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790"}</definedName>
    <definedName name="_46FOS_OVR1">#REF!</definedName>
    <definedName name="_46TBAY_1">#REF!</definedName>
    <definedName name="_47__123Graph_AChart_1U" hidden="1">#REF!</definedName>
    <definedName name="_47__123Graph_XChart_4H" hidden="1">#REF!</definedName>
    <definedName name="_47__FDSAUDITLINK__" localSheetId="48" hidden="1">{"fdsup://Directions/FactSet Auditing Viewer?action=AUDIT_VALUE&amp;DB=129&amp;ID1=92924F10&amp;VALUEID=02001&amp;SDATE=201003&amp;PERIODTYPE=QTR_STD&amp;window=popup_no_bar&amp;width=385&amp;height=120&amp;START_MAXIMIZED=FALSE&amp;creator=factset&amp;display_string=Audit"}</definedName>
    <definedName name="_47__FDSAUDITLINK__" hidden="1">{"fdsup://Directions/FactSet Auditing Viewer?action=AUDIT_VALUE&amp;DB=129&amp;ID1=92924F10&amp;VALUEID=02001&amp;SDATE=201003&amp;PERIODTYPE=QTR_STD&amp;window=popup_no_bar&amp;width=385&amp;height=120&amp;START_MAXIMIZED=FALSE&amp;creator=factset&amp;display_string=Audit"}</definedName>
    <definedName name="_470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789"}</definedName>
    <definedName name="_47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789"}</definedName>
    <definedName name="_471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788"}</definedName>
    <definedName name="_47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788"}</definedName>
    <definedName name="_472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787"}</definedName>
    <definedName name="_47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787"}</definedName>
    <definedName name="_473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786"}</definedName>
    <definedName name="_47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786"}</definedName>
    <definedName name="_474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785"}</definedName>
    <definedName name="_47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785"}</definedName>
    <definedName name="_475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784"}</definedName>
    <definedName name="_47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784"}</definedName>
    <definedName name="_476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783"}</definedName>
    <definedName name="_47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783"}</definedName>
    <definedName name="_477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782"}</definedName>
    <definedName name="_47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782"}</definedName>
    <definedName name="_478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781"}</definedName>
    <definedName name="_47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781"}</definedName>
    <definedName name="_479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780"}</definedName>
    <definedName name="_47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780"}</definedName>
    <definedName name="_47LAM_12">#REF!</definedName>
    <definedName name="_47NAN_FOOT">#REF!</definedName>
    <definedName name="_48__123Graph_AChart_1V" hidden="1">#REF!</definedName>
    <definedName name="_48__123Graph_BChart_3L" hidden="1">#REF!</definedName>
    <definedName name="_48__FDSAUDITLINK__" localSheetId="48" hidden="1">{"fdsup://Directions/FactSet Auditing Viewer?action=AUDIT_VALUE&amp;DB=129&amp;ID1=65408610&amp;VALUEID=02001&amp;SDATE=201003&amp;PERIODTYPE=QTR_STD&amp;window=popup_no_bar&amp;width=385&amp;height=120&amp;START_MAXIMIZED=FALSE&amp;creator=factset&amp;display_string=Audit"}</definedName>
    <definedName name="_48__FDSAUDITLINK__" hidden="1">{"fdsup://Directions/FactSet Auditing Viewer?action=AUDIT_VALUE&amp;DB=129&amp;ID1=65408610&amp;VALUEID=02001&amp;SDATE=201003&amp;PERIODTYPE=QTR_STD&amp;window=popup_no_bar&amp;width=385&amp;height=120&amp;START_MAXIMIZED=FALSE&amp;creator=factset&amp;display_string=Audit"}</definedName>
    <definedName name="_480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779"}</definedName>
    <definedName name="_48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779"}</definedName>
    <definedName name="_481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778"}</definedName>
    <definedName name="_48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778"}</definedName>
    <definedName name="_482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777"}</definedName>
    <definedName name="_48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777"}</definedName>
    <definedName name="_483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776"}</definedName>
    <definedName name="_48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776"}</definedName>
    <definedName name="_484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775"}</definedName>
    <definedName name="_48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775"}</definedName>
    <definedName name="_485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774"}</definedName>
    <definedName name="_48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774"}</definedName>
    <definedName name="_486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773"}</definedName>
    <definedName name="_48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773"}</definedName>
    <definedName name="_487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772"}</definedName>
    <definedName name="_48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772"}</definedName>
    <definedName name="_488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771"}</definedName>
    <definedName name="_48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771"}</definedName>
    <definedName name="_489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770"}</definedName>
    <definedName name="_48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770"}</definedName>
    <definedName name="_48INV_VALUE">#REF!</definedName>
    <definedName name="_48LAM_12">#REF!</definedName>
    <definedName name="_48NAN_HEAD">#REF!</definedName>
    <definedName name="_48TBAY_2">#REF!</definedName>
    <definedName name="_49__123Graph_AChart_1W" hidden="1">#REF!</definedName>
    <definedName name="_49__FDSAUDITLINK__" localSheetId="48" hidden="1">{"fdsup://Directions/FactSet Auditing Viewer?action=AUDIT_VALUE&amp;DB=129&amp;ID1=72018610&amp;VALUEID=02001&amp;SDATE=201003&amp;PERIODTYPE=QTR_STD&amp;window=popup_no_bar&amp;width=385&amp;height=120&amp;START_MAXIMIZED=FALSE&amp;creator=factset&amp;display_string=Audit"}</definedName>
    <definedName name="_49__FDSAUDITLINK__" hidden="1">{"fdsup://Directions/FactSet Auditing Viewer?action=AUDIT_VALUE&amp;DB=129&amp;ID1=72018610&amp;VALUEID=02001&amp;SDATE=201003&amp;PERIODTYPE=QTR_STD&amp;window=popup_no_bar&amp;width=385&amp;height=120&amp;START_MAXIMIZED=FALSE&amp;creator=factset&amp;display_string=Audit"}</definedName>
    <definedName name="_490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769"}</definedName>
    <definedName name="_49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769"}</definedName>
    <definedName name="_491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768"}</definedName>
    <definedName name="_49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768"}</definedName>
    <definedName name="_492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767"}</definedName>
    <definedName name="_49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767"}</definedName>
    <definedName name="_493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766"}</definedName>
    <definedName name="_49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766"}</definedName>
    <definedName name="_494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765"}</definedName>
    <definedName name="_49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765"}</definedName>
    <definedName name="_495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764"}</definedName>
    <definedName name="_49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764"}</definedName>
    <definedName name="_496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763"}</definedName>
    <definedName name="_49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763"}</definedName>
    <definedName name="_497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762"}</definedName>
    <definedName name="_49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762"}</definedName>
    <definedName name="_498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761"}</definedName>
    <definedName name="_49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761"}</definedName>
    <definedName name="_499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760"}</definedName>
    <definedName name="_49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760"}</definedName>
    <definedName name="_49FOS_OVR2">#REF!</definedName>
    <definedName name="_4C_START_RIGHT">#REF!</definedName>
    <definedName name="_4C_TITLE_LEFT">#REF!</definedName>
    <definedName name="_4C_TITLE_RIGHT">#REF!</definedName>
    <definedName name="_4C_WIND_VERT">#REF!</definedName>
    <definedName name="_4ECO_EST">#REF!</definedName>
    <definedName name="_4FOS_OVR1">#REF!</definedName>
    <definedName name="_4FOS_OVR2">#REF!</definedName>
    <definedName name="_4FOS_OVR3">#REF!</definedName>
    <definedName name="_4INV_VALUE">#REF!</definedName>
    <definedName name="_5__123Graph_ACHART_1" hidden="1">#REF!</definedName>
    <definedName name="_5__123Graph_ACHART_14" hidden="1">#REF!</definedName>
    <definedName name="_5__123Graph_AChart_1L" hidden="1">#REF!</definedName>
    <definedName name="_5__123Graph_AChart_1M" hidden="1">#REF!</definedName>
    <definedName name="_5__123Graph_AOP75_25RETURN" hidden="1">#REF!</definedName>
    <definedName name="_5__123Graph_BALL_IN_COSTS" hidden="1">#REF!</definedName>
    <definedName name="_5__123Graph_BCHART_1" hidden="1">#REF!</definedName>
    <definedName name="_5__123Graph_BCHART_2" hidden="1">#REF!</definedName>
    <definedName name="_5__123Graph_CCHART_1" hidden="1">#REF!</definedName>
    <definedName name="_5__FDSAUDITLINK__" localSheetId="48" hidden="1">{"fdsup://directions/FAT Viewer?action=UPDATE&amp;creator=factset&amp;DYN_ARGS=TRUE&amp;DOC_NAME=FAT:FQL_AUDITING_CLIENT_TEMPLATE.FAT&amp;display_string=Audit&amp;VAR:KEY=RGRAVELOTW&amp;VAR:QUERY=RkZfRU5UUlBSX1ZBTF9EQUlMWSg0MDM1Nyk=&amp;WINDOW=FIRST_POPUP&amp;HEIGHT=450&amp;WIDTH=450&amp;START_MA","XIMIZED=FALSE&amp;VAR:CALENDAR=US&amp;VAR:SYMBOL=ORA&amp;VAR:INDEX=0"}</definedName>
    <definedName name="_5__FDSAUDITLINK__" hidden="1">{"fdsup://directions/FAT Viewer?action=UPDATE&amp;creator=factset&amp;DYN_ARGS=TRUE&amp;DOC_NAME=FAT:FQL_AUDITING_CLIENT_TEMPLATE.FAT&amp;display_string=Audit&amp;VAR:KEY=RGRAVELOTW&amp;VAR:QUERY=RkZfRU5UUlBSX1ZBTF9EQUlMWSg0MDM1Nyk=&amp;WINDOW=FIRST_POPUP&amp;HEIGHT=450&amp;WIDTH=450&amp;START_MA","XIMIZED=FALSE&amp;VAR:CALENDAR=US&amp;VAR:SYMBOL=ORA&amp;VAR:INDEX=0"}</definedName>
    <definedName name="_5_0__123Grap" hidden="1">#REF!</definedName>
    <definedName name="_5_0_0Cwvu.GREY_A" hidden="1">#REF!</definedName>
    <definedName name="_50__123Graph_AChart_1X" hidden="1">#REF!</definedName>
    <definedName name="_50__123Graph_CChart_1M" hidden="1">#REF!</definedName>
    <definedName name="_50__FDSAUDITLINK__" localSheetId="48" hidden="1">{"fdsup://Directions/FactSet Auditing Viewer?action=AUDIT_VALUE&amp;DB=129&amp;ID1=00120410&amp;VALUEID=02001&amp;SDATE=201003&amp;PERIODTYPE=QTR_STD&amp;window=popup_no_bar&amp;width=385&amp;height=120&amp;START_MAXIMIZED=FALSE&amp;creator=factset&amp;display_string=Audit"}</definedName>
    <definedName name="_50__FDSAUDITLINK__" hidden="1">{"fdsup://Directions/FactSet Auditing Viewer?action=AUDIT_VALUE&amp;DB=129&amp;ID1=00120410&amp;VALUEID=02001&amp;SDATE=201003&amp;PERIODTYPE=QTR_STD&amp;window=popup_no_bar&amp;width=385&amp;height=120&amp;START_MAXIMIZED=FALSE&amp;creator=factset&amp;display_string=Audit"}</definedName>
    <definedName name="_500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759"}</definedName>
    <definedName name="_50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759"}</definedName>
    <definedName name="_501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758"}</definedName>
    <definedName name="_50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758"}</definedName>
    <definedName name="_502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757"}</definedName>
    <definedName name="_50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757"}</definedName>
    <definedName name="_503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756"}</definedName>
    <definedName name="_50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756"}</definedName>
    <definedName name="_504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755"}</definedName>
    <definedName name="_50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755"}</definedName>
    <definedName name="_505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754"}</definedName>
    <definedName name="_50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754"}</definedName>
    <definedName name="_506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753"}</definedName>
    <definedName name="_50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753"}</definedName>
    <definedName name="_507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752"}</definedName>
    <definedName name="_50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752"}</definedName>
    <definedName name="_508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751"}</definedName>
    <definedName name="_50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751"}</definedName>
    <definedName name="_509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750"}</definedName>
    <definedName name="_50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750"}</definedName>
    <definedName name="_50TBAY_2">#REF!</definedName>
    <definedName name="_50TBAY_HEAD">#REF!</definedName>
    <definedName name="_51__123Graph_AChart_1Y" hidden="1">#REF!</definedName>
    <definedName name="_51__123Graph_BChart_4H" hidden="1">#REF!</definedName>
    <definedName name="_51__FDSAUDITLINK__" localSheetId="48" hidden="1">{"fdsup://Directions/FactSet Auditing Viewer?action=AUDIT_VALUE&amp;DB=129&amp;ID1=64602510&amp;VALUEID=02001&amp;SDATE=201003&amp;PERIODTYPE=QTR_STD&amp;window=popup_no_bar&amp;width=385&amp;height=120&amp;START_MAXIMIZED=FALSE&amp;creator=factset&amp;display_string=Audit"}</definedName>
    <definedName name="_51__FDSAUDITLINK__" hidden="1">{"fdsup://Directions/FactSet Auditing Viewer?action=AUDIT_VALUE&amp;DB=129&amp;ID1=64602510&amp;VALUEID=02001&amp;SDATE=201003&amp;PERIODTYPE=QTR_STD&amp;window=popup_no_bar&amp;width=385&amp;height=120&amp;START_MAXIMIZED=FALSE&amp;creator=factset&amp;display_string=Audit"}</definedName>
    <definedName name="_510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749"}</definedName>
    <definedName name="_51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749"}</definedName>
    <definedName name="_511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748"}</definedName>
    <definedName name="_51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748"}</definedName>
    <definedName name="_512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747"}</definedName>
    <definedName name="_51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747"}</definedName>
    <definedName name="_513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746"}</definedName>
    <definedName name="_51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746"}</definedName>
    <definedName name="_514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745"}</definedName>
    <definedName name="_51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745"}</definedName>
    <definedName name="_515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744"}</definedName>
    <definedName name="_51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744"}</definedName>
    <definedName name="_516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743"}</definedName>
    <definedName name="_51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743"}</definedName>
    <definedName name="_517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742"}</definedName>
    <definedName name="_51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742"}</definedName>
    <definedName name="_518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741"}</definedName>
    <definedName name="_51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741"}</definedName>
    <definedName name="_519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740"}</definedName>
    <definedName name="_51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740"}</definedName>
    <definedName name="_51FOS_OVR3">#REF!</definedName>
    <definedName name="_51MARG_SUM">#REF!</definedName>
    <definedName name="_51TBAY_HEAD">#REF!</definedName>
    <definedName name="_52__123Graph_AChart_1Z" hidden="1">#REF!</definedName>
    <definedName name="_52__123Graph_AChart_2H" hidden="1">#REF!</definedName>
    <definedName name="_52__123Graph_CChart_2H" hidden="1">#REF!</definedName>
    <definedName name="_52__FDSAUDITLINK__" localSheetId="48" hidden="1">{"fdsup://Directions/FactSet Auditing Viewer?action=AUDIT_VALUE&amp;DB=129&amp;ID1=04956010&amp;VALUEID=02001&amp;SDATE=201004&amp;PERIODTYPE=QTR_STD&amp;window=popup_no_bar&amp;width=385&amp;height=120&amp;START_MAXIMIZED=FALSE&amp;creator=factset&amp;display_string=Audit"}</definedName>
    <definedName name="_52__FDSAUDITLINK__" hidden="1">{"fdsup://Directions/FactSet Auditing Viewer?action=AUDIT_VALUE&amp;DB=129&amp;ID1=04956010&amp;VALUEID=02001&amp;SDATE=201004&amp;PERIODTYPE=QTR_STD&amp;window=popup_no_bar&amp;width=385&amp;height=120&amp;START_MAXIMIZED=FALSE&amp;creator=factset&amp;display_string=Audit"}</definedName>
    <definedName name="_520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739"}</definedName>
    <definedName name="_52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739"}</definedName>
    <definedName name="_521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738"}</definedName>
    <definedName name="_52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738"}</definedName>
    <definedName name="_522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737"}</definedName>
    <definedName name="_52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737"}</definedName>
    <definedName name="_523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736"}</definedName>
    <definedName name="_52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736"}</definedName>
    <definedName name="_524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735"}</definedName>
    <definedName name="_52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735"}</definedName>
    <definedName name="_525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734"}</definedName>
    <definedName name="_52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734"}</definedName>
    <definedName name="_526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733"}</definedName>
    <definedName name="_52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733"}</definedName>
    <definedName name="_527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732"}</definedName>
    <definedName name="_52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732"}</definedName>
    <definedName name="_528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731"}</definedName>
    <definedName name="_52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731"}</definedName>
    <definedName name="_529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730"}</definedName>
    <definedName name="_52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730"}</definedName>
    <definedName name="_52FOS_OVR3">#REF!</definedName>
    <definedName name="_53__123Graph_AChart_2A" hidden="1">#REF!</definedName>
    <definedName name="_53__123Graph_CChart_2H" hidden="1">#REF!</definedName>
    <definedName name="_53__FDSAUDITLINK__" localSheetId="48" hidden="1">{"fdsup://Directions/FactSet Auditing Viewer?action=AUDIT_VALUE&amp;DB=129&amp;ID1=16530310&amp;VALUEID=02001&amp;SDATE=201003&amp;PERIODTYPE=QTR_STD&amp;window=popup_no_bar&amp;width=385&amp;height=120&amp;START_MAXIMIZED=FALSE&amp;creator=factset&amp;display_string=Audit"}</definedName>
    <definedName name="_53__FDSAUDITLINK__" hidden="1">{"fdsup://Directions/FactSet Auditing Viewer?action=AUDIT_VALUE&amp;DB=129&amp;ID1=16530310&amp;VALUEID=02001&amp;SDATE=201003&amp;PERIODTYPE=QTR_STD&amp;window=popup_no_bar&amp;width=385&amp;height=120&amp;START_MAXIMIZED=FALSE&amp;creator=factset&amp;display_string=Audit"}</definedName>
    <definedName name="_530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729"}</definedName>
    <definedName name="_53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729"}</definedName>
    <definedName name="_531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728"}</definedName>
    <definedName name="_53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728"}</definedName>
    <definedName name="_532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727"}</definedName>
    <definedName name="_53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727"}</definedName>
    <definedName name="_533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726"}</definedName>
    <definedName name="_53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726"}</definedName>
    <definedName name="_534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725"}</definedName>
    <definedName name="_53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725"}</definedName>
    <definedName name="_535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724"}</definedName>
    <definedName name="_53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724"}</definedName>
    <definedName name="_536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723"}</definedName>
    <definedName name="_53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723"}</definedName>
    <definedName name="_537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722"}</definedName>
    <definedName name="_53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722"}</definedName>
    <definedName name="_538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721"}</definedName>
    <definedName name="_53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721"}</definedName>
    <definedName name="_539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720"}</definedName>
    <definedName name="_53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720"}</definedName>
    <definedName name="_53LAM_34">#REF!</definedName>
    <definedName name="_53NAN_FOOT">#REF!</definedName>
    <definedName name="_53TBAY_HEAD">#REF!</definedName>
    <definedName name="_54__123Graph_AChart_2AC" hidden="1">#REF!</definedName>
    <definedName name="_54__123Graph_CChart_11G" hidden="1">#REF!</definedName>
    <definedName name="_54__123Graph_CChart_4H" hidden="1">#REF!</definedName>
    <definedName name="_54__FDSAUDITLINK__" localSheetId="48" hidden="1">{"fdsup://Directions/FactSet Auditing Viewer?action=AUDIT_VALUE&amp;DB=129&amp;ID1=84489510&amp;VALUEID=02001&amp;SDATE=201003&amp;PERIODTYPE=QTR_STD&amp;window=popup_no_bar&amp;width=385&amp;height=120&amp;START_MAXIMIZED=FALSE&amp;creator=factset&amp;display_string=Audit"}</definedName>
    <definedName name="_54__FDSAUDITLINK__" hidden="1">{"fdsup://Directions/FactSet Auditing Viewer?action=AUDIT_VALUE&amp;DB=129&amp;ID1=84489510&amp;VALUEID=02001&amp;SDATE=201003&amp;PERIODTYPE=QTR_STD&amp;window=popup_no_bar&amp;width=385&amp;height=120&amp;START_MAXIMIZED=FALSE&amp;creator=factset&amp;display_string=Audit"}</definedName>
    <definedName name="_540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719"}</definedName>
    <definedName name="_54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719"}</definedName>
    <definedName name="_541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718"}</definedName>
    <definedName name="_54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718"}</definedName>
    <definedName name="_542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717"}</definedName>
    <definedName name="_54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717"}</definedName>
    <definedName name="_543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716"}</definedName>
    <definedName name="_54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716"}</definedName>
    <definedName name="_544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715"}</definedName>
    <definedName name="_54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715"}</definedName>
    <definedName name="_545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714"}</definedName>
    <definedName name="_54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714"}</definedName>
    <definedName name="_546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713"}</definedName>
    <definedName name="_54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713"}</definedName>
    <definedName name="_547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712"}</definedName>
    <definedName name="_54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712"}</definedName>
    <definedName name="_548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711"}</definedName>
    <definedName name="_54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711"}</definedName>
    <definedName name="_549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710"}</definedName>
    <definedName name="_54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710"}</definedName>
    <definedName name="_54NAN_HEAD">#REF!</definedName>
    <definedName name="_54TBAY_HEAD">#REF!</definedName>
    <definedName name="_55__123Graph_AChart_2AE" hidden="1">#REF!</definedName>
    <definedName name="_55__FDSAUDITLINK__" localSheetId="48" hidden="1">{"fdsup://Directions/FactSet Auditing Viewer?action=AUDIT_VALUE&amp;DB=129&amp;ID1=83851810&amp;VALUEID=02001&amp;SDATE=201003&amp;PERIODTYPE=QTR_STD&amp;window=popup_no_bar&amp;width=385&amp;height=120&amp;START_MAXIMIZED=FALSE&amp;creator=factset&amp;display_string=Audit"}</definedName>
    <definedName name="_55__FDSAUDITLINK__" hidden="1">{"fdsup://Directions/FactSet Auditing Viewer?action=AUDIT_VALUE&amp;DB=129&amp;ID1=83851810&amp;VALUEID=02001&amp;SDATE=201003&amp;PERIODTYPE=QTR_STD&amp;window=popup_no_bar&amp;width=385&amp;height=120&amp;START_MAXIMIZED=FALSE&amp;creator=factset&amp;display_string=Audit"}</definedName>
    <definedName name="_550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709"}</definedName>
    <definedName name="_55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709"}</definedName>
    <definedName name="_551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708"}</definedName>
    <definedName name="_55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708"}</definedName>
    <definedName name="_552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707"}</definedName>
    <definedName name="_55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707"}</definedName>
    <definedName name="_553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706"}</definedName>
    <definedName name="_55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706"}</definedName>
    <definedName name="_554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705"}</definedName>
    <definedName name="_55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705"}</definedName>
    <definedName name="_555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704"}</definedName>
    <definedName name="_55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704"}</definedName>
    <definedName name="_556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703"}</definedName>
    <definedName name="_55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703"}</definedName>
    <definedName name="_557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702"}</definedName>
    <definedName name="_55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702"}</definedName>
    <definedName name="_558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701"}</definedName>
    <definedName name="_55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701"}</definedName>
    <definedName name="_559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700"}</definedName>
    <definedName name="_55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700"}</definedName>
    <definedName name="_55LAM_34">#REF!</definedName>
    <definedName name="_55MARG_SUM">#REF!</definedName>
    <definedName name="_55NAN_HEAD">#REF!</definedName>
    <definedName name="_56__123Graph_AChart_2CC" hidden="1">#REF!</definedName>
    <definedName name="_56__123Graph_CChart_4H" hidden="1">#REF!</definedName>
    <definedName name="_56__123Graph_DChart_11G" hidden="1">#REF!</definedName>
    <definedName name="_56__FDSAUDITLINK__" localSheetId="48" hidden="1">{"fdsup://Directions/FactSet Auditing Viewer?action=AUDIT_VALUE&amp;DB=129&amp;ID1=66765510&amp;VALUEID=02001&amp;SDATE=201003&amp;PERIODTYPE=QTR_STD&amp;window=popup_no_bar&amp;width=385&amp;height=120&amp;START_MAXIMIZED=FALSE&amp;creator=factset&amp;display_string=Audit"}</definedName>
    <definedName name="_56__FDSAUDITLINK__" hidden="1">{"fdsup://Directions/FactSet Auditing Viewer?action=AUDIT_VALUE&amp;DB=129&amp;ID1=66765510&amp;VALUEID=02001&amp;SDATE=201003&amp;PERIODTYPE=QTR_STD&amp;window=popup_no_bar&amp;width=385&amp;height=120&amp;START_MAXIMIZED=FALSE&amp;creator=factset&amp;display_string=Audit"}</definedName>
    <definedName name="_560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699"}</definedName>
    <definedName name="_56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699"}</definedName>
    <definedName name="_561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698"}</definedName>
    <definedName name="_56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698"}</definedName>
    <definedName name="_562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697"}</definedName>
    <definedName name="_56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697"}</definedName>
    <definedName name="_563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696"}</definedName>
    <definedName name="_56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696"}</definedName>
    <definedName name="_564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695"}</definedName>
    <definedName name="_56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695"}</definedName>
    <definedName name="_565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694"}</definedName>
    <definedName name="_56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694"}</definedName>
    <definedName name="_566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693"}</definedName>
    <definedName name="_56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693"}</definedName>
    <definedName name="_567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692"}</definedName>
    <definedName name="_56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692"}</definedName>
    <definedName name="_568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691"}</definedName>
    <definedName name="_56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691"}</definedName>
    <definedName name="_569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690"}</definedName>
    <definedName name="_56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690"}</definedName>
    <definedName name="_56INV_VALUE">#REF!</definedName>
    <definedName name="_56SUM_COMM">#REF!</definedName>
    <definedName name="_57__123Graph_AChart_2D" hidden="1">#REF!</definedName>
    <definedName name="_57__123Graph_CChart_1H" hidden="1">#REF!</definedName>
    <definedName name="_57__FDSAUDITLINK__" localSheetId="48" hidden="1">{"fdsup://Directions/FactSet Auditing Viewer?action=AUDIT_VALUE&amp;DB=129&amp;ID1=64602510&amp;VALUEID=02001&amp;SDATE=201003&amp;PERIODTYPE=QTR_STD&amp;window=popup_no_bar&amp;width=385&amp;height=120&amp;START_MAXIMIZED=FALSE&amp;creator=factset&amp;display_string=Audit"}</definedName>
    <definedName name="_57__FDSAUDITLINK__" hidden="1">{"fdsup://Directions/FactSet Auditing Viewer?action=AUDIT_VALUE&amp;DB=129&amp;ID1=64602510&amp;VALUEID=02001&amp;SDATE=201003&amp;PERIODTYPE=QTR_STD&amp;window=popup_no_bar&amp;width=385&amp;height=120&amp;START_MAXIMIZED=FALSE&amp;creator=factset&amp;display_string=Audit"}</definedName>
    <definedName name="_570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689"}</definedName>
    <definedName name="_57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689"}</definedName>
    <definedName name="_571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688"}</definedName>
    <definedName name="_57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688"}</definedName>
    <definedName name="_572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687"}</definedName>
    <definedName name="_57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687"}</definedName>
    <definedName name="_573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686"}</definedName>
    <definedName name="_57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686"}</definedName>
    <definedName name="_574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685"}</definedName>
    <definedName name="_57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685"}</definedName>
    <definedName name="_575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684"}</definedName>
    <definedName name="_57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684"}</definedName>
    <definedName name="_576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683"}</definedName>
    <definedName name="_57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683"}</definedName>
    <definedName name="_577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682"}</definedName>
    <definedName name="_57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682"}</definedName>
    <definedName name="_578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681"}</definedName>
    <definedName name="_57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681"}</definedName>
    <definedName name="_579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680"}</definedName>
    <definedName name="_57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680"}</definedName>
    <definedName name="_57SUM_COMM">#REF!</definedName>
    <definedName name="_58__123Graph_AChart_2E" hidden="1">#REF!</definedName>
    <definedName name="_58__123Graph_DChart_1H" hidden="1">#REF!</definedName>
    <definedName name="_58__FDSAUDITLINK__" localSheetId="48" hidden="1">{"fdsup://Directions/FactSet Auditing Viewer?action=AUDIT_VALUE&amp;DB=129&amp;ID1=65408610&amp;VALUEID=02001&amp;SDATE=201003&amp;PERIODTYPE=QTR_STD&amp;window=popup_no_bar&amp;width=385&amp;height=120&amp;START_MAXIMIZED=FALSE&amp;creator=factset&amp;display_string=Audit"}</definedName>
    <definedName name="_58__FDSAUDITLINK__" hidden="1">{"fdsup://Directions/FactSet Auditing Viewer?action=AUDIT_VALUE&amp;DB=129&amp;ID1=65408610&amp;VALUEID=02001&amp;SDATE=201003&amp;PERIODTYPE=QTR_STD&amp;window=popup_no_bar&amp;width=385&amp;height=120&amp;START_MAXIMIZED=FALSE&amp;creator=factset&amp;display_string=Audit"}</definedName>
    <definedName name="_580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679"}</definedName>
    <definedName name="_58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679"}</definedName>
    <definedName name="_581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678"}</definedName>
    <definedName name="_58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678"}</definedName>
    <definedName name="_582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677"}</definedName>
    <definedName name="_58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677"}</definedName>
    <definedName name="_583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676"}</definedName>
    <definedName name="_58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676"}</definedName>
    <definedName name="_584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675"}</definedName>
    <definedName name="_58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675"}</definedName>
    <definedName name="_585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674"}</definedName>
    <definedName name="_58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674"}</definedName>
    <definedName name="_586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673"}</definedName>
    <definedName name="_58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673"}</definedName>
    <definedName name="_587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672"}</definedName>
    <definedName name="_58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672"}</definedName>
    <definedName name="_588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671"}</definedName>
    <definedName name="_58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671"}</definedName>
    <definedName name="_589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670"}</definedName>
    <definedName name="_58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670"}</definedName>
    <definedName name="_58FOS_OVR3">#REF!</definedName>
    <definedName name="_58LAM_12">#REF!</definedName>
    <definedName name="_59__123Graph_AChart_2J" hidden="1">#REF!</definedName>
    <definedName name="_59__123Graph_DChart_11G" hidden="1">#REF!</definedName>
    <definedName name="_59__FDSAUDITLINK__" localSheetId="48" hidden="1">{"fdsup://Directions/FactSet Auditing Viewer?action=AUDIT_VALUE&amp;DB=129&amp;ID1=72018610&amp;VALUEID=02001&amp;SDATE=201003&amp;PERIODTYPE=QTR_STD&amp;window=popup_no_bar&amp;width=385&amp;height=120&amp;START_MAXIMIZED=FALSE&amp;creator=factset&amp;display_string=Audit"}</definedName>
    <definedName name="_59__FDSAUDITLINK__" hidden="1">{"fdsup://Directions/FactSet Auditing Viewer?action=AUDIT_VALUE&amp;DB=129&amp;ID1=72018610&amp;VALUEID=02001&amp;SDATE=201003&amp;PERIODTYPE=QTR_STD&amp;window=popup_no_bar&amp;width=385&amp;height=120&amp;START_MAXIMIZED=FALSE&amp;creator=factset&amp;display_string=Audit"}</definedName>
    <definedName name="_590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669"}</definedName>
    <definedName name="_59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669"}</definedName>
    <definedName name="_591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668"}</definedName>
    <definedName name="_59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668"}</definedName>
    <definedName name="_592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667"}</definedName>
    <definedName name="_59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667"}</definedName>
    <definedName name="_593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666"}</definedName>
    <definedName name="_59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666"}</definedName>
    <definedName name="_594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665"}</definedName>
    <definedName name="_59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665"}</definedName>
    <definedName name="_595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664"}</definedName>
    <definedName name="_59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664"}</definedName>
    <definedName name="_596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663"}</definedName>
    <definedName name="_59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663"}</definedName>
    <definedName name="_597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662"}</definedName>
    <definedName name="_59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662"}</definedName>
    <definedName name="_598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661"}</definedName>
    <definedName name="_59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661"}</definedName>
    <definedName name="_599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660"}</definedName>
    <definedName name="_59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660"}</definedName>
    <definedName name="_59MARG_SUM">#REF!</definedName>
    <definedName name="_59TBAY_1">#REF!</definedName>
    <definedName name="_5C_WIND_VERT">#REF!</definedName>
    <definedName name="_5ECO_EST">#REF!</definedName>
    <definedName name="_5FOS_OVR1">#REF!</definedName>
    <definedName name="_5INV_VALUE">#REF!</definedName>
    <definedName name="_5NAN_FOOT">#REF!</definedName>
    <definedName name="_6__123Graph_ACHART_1" hidden="1">#REF!</definedName>
    <definedName name="_6__123Graph_AChart_10J" hidden="1">#REF!</definedName>
    <definedName name="_6__123Graph_AChart_11G" hidden="1">#REF!</definedName>
    <definedName name="_6__123Graph_ACHART_15" hidden="1">#REF!</definedName>
    <definedName name="_6__123Graph_AChart_1H" hidden="1">#REF!</definedName>
    <definedName name="_6__123Graph_AChart_1M" hidden="1">#REF!</definedName>
    <definedName name="_6__123Graph_ACHART_2" hidden="1">#REF!</definedName>
    <definedName name="_6__123Graph_AChart_2H" hidden="1">#REF!</definedName>
    <definedName name="_6__123Graph_BCHART_1" hidden="1">#REF!</definedName>
    <definedName name="_6__123Graph_BCHART_2" hidden="1">#REF!</definedName>
    <definedName name="_6__123Graph_BCHART_6" hidden="1">#REF!</definedName>
    <definedName name="_6__123Graph_CCHART_1" hidden="1">#REF!</definedName>
    <definedName name="_6__123Graph_DCHART_1" hidden="1">#REF!</definedName>
    <definedName name="_6__FDSAUDITLINK__" localSheetId="48" hidden="1">{"fdsup://directions/FAT Viewer?action=UPDATE&amp;creator=factset&amp;DYN_ARGS=TRUE&amp;DOC_NAME=FAT:FQL_AUDITING_CLIENT_TEMPLATE.FAT&amp;display_string=Audit&amp;VAR:KEY=RKXIDSHCTC&amp;VAR:QUERY=RkZfRU5UUlBSX1ZBTF9EQUlMWSg0MDM1Nyk=&amp;WINDOW=FIRST_POPUP&amp;HEIGHT=450&amp;WIDTH=450&amp;START_MA","XIMIZED=FALSE&amp;VAR:CALENDAR=US&amp;VAR:SYMBOL=B1GJSR&amp;VAR:INDEX=0"}</definedName>
    <definedName name="_6__FDSAUDITLINK__" hidden="1">{"fdsup://directions/FAT Viewer?action=UPDATE&amp;creator=factset&amp;DYN_ARGS=TRUE&amp;DOC_NAME=FAT:FQL_AUDITING_CLIENT_TEMPLATE.FAT&amp;display_string=Audit&amp;VAR:KEY=RKXIDSHCTC&amp;VAR:QUERY=RkZfRU5UUlBSX1ZBTF9EQUlMWSg0MDM1Nyk=&amp;WINDOW=FIRST_POPUP&amp;HEIGHT=450&amp;WIDTH=450&amp;START_MA","XIMIZED=FALSE&amp;VAR:CALENDAR=US&amp;VAR:SYMBOL=B1GJSR&amp;VAR:INDEX=0"}</definedName>
    <definedName name="_60__123Graph_AChart_2T" hidden="1">#REF!</definedName>
    <definedName name="_60__123Graph_CChart_1M" hidden="1">#REF!</definedName>
    <definedName name="_60__FDSAUDITLINK__" localSheetId="48" hidden="1">{"fdsup://Directions/FactSet Auditing Viewer?action=AUDIT_VALUE&amp;DB=129&amp;ID1=04956010&amp;VALUEID=02001&amp;SDATE=201004&amp;PERIODTYPE=QTR_STD&amp;window=popup_no_bar&amp;width=385&amp;height=120&amp;START_MAXIMIZED=FALSE&amp;creator=factset&amp;display_string=Audit"}</definedName>
    <definedName name="_60__FDSAUDITLINK__" hidden="1">{"fdsup://Directions/FactSet Auditing Viewer?action=AUDIT_VALUE&amp;DB=129&amp;ID1=04956010&amp;VALUEID=02001&amp;SDATE=201004&amp;PERIODTYPE=QTR_STD&amp;window=popup_no_bar&amp;width=385&amp;height=120&amp;START_MAXIMIZED=FALSE&amp;creator=factset&amp;display_string=Audit"}</definedName>
    <definedName name="_600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659"}</definedName>
    <definedName name="_60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659"}</definedName>
    <definedName name="_601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658"}</definedName>
    <definedName name="_60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658"}</definedName>
    <definedName name="_602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657"}</definedName>
    <definedName name="_60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657"}</definedName>
    <definedName name="_603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656"}</definedName>
    <definedName name="_60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656"}</definedName>
    <definedName name="_604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655"}</definedName>
    <definedName name="_60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655"}</definedName>
    <definedName name="_605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654"}</definedName>
    <definedName name="_60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654"}</definedName>
    <definedName name="_606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653"}</definedName>
    <definedName name="_60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653"}</definedName>
    <definedName name="_607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652"}</definedName>
    <definedName name="_60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652"}</definedName>
    <definedName name="_608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651"}</definedName>
    <definedName name="_60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651"}</definedName>
    <definedName name="_609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650"}</definedName>
    <definedName name="_60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650"}</definedName>
    <definedName name="_60LAM_34">#REF!</definedName>
    <definedName name="_60MIXVAR_1">#REF!</definedName>
    <definedName name="_61__123Graph_ACHART_1" hidden="1">#REF!</definedName>
    <definedName name="_61__123Graph_AChart_2U" hidden="1">#REF!</definedName>
    <definedName name="_61__FDSAUDITLINK__" localSheetId="48" hidden="1">{"fdsup://Directions/FactSet Auditing Viewer?action=AUDIT_VALUE&amp;DB=129&amp;ID1=00120410&amp;VALUEID=02001&amp;SDATE=201003&amp;PERIODTYPE=QTR_STD&amp;window=popup_no_bar&amp;width=385&amp;height=120&amp;START_MAXIMIZED=FALSE&amp;creator=factset&amp;display_string=Audit"}</definedName>
    <definedName name="_61__FDSAUDITLINK__" hidden="1">{"fdsup://Directions/FactSet Auditing Viewer?action=AUDIT_VALUE&amp;DB=129&amp;ID1=00120410&amp;VALUEID=02001&amp;SDATE=201003&amp;PERIODTYPE=QTR_STD&amp;window=popup_no_bar&amp;width=385&amp;height=120&amp;START_MAXIMIZED=FALSE&amp;creator=factset&amp;display_string=Audit"}</definedName>
    <definedName name="_610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649"}</definedName>
    <definedName name="_61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649"}</definedName>
    <definedName name="_611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648"}</definedName>
    <definedName name="_61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648"}</definedName>
    <definedName name="_612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647"}</definedName>
    <definedName name="_61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647"}</definedName>
    <definedName name="_613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646"}</definedName>
    <definedName name="_61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646"}</definedName>
    <definedName name="_614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645"}</definedName>
    <definedName name="_61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645"}</definedName>
    <definedName name="_615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644"}</definedName>
    <definedName name="_61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644"}</definedName>
    <definedName name="_616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643"}</definedName>
    <definedName name="_61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643"}</definedName>
    <definedName name="_617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642"}</definedName>
    <definedName name="_61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642"}</definedName>
    <definedName name="_618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641"}</definedName>
    <definedName name="_61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641"}</definedName>
    <definedName name="_619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640"}</definedName>
    <definedName name="_61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640"}</definedName>
    <definedName name="_61SUM_COMM">#REF!</definedName>
    <definedName name="_61TBAY_2">#REF!</definedName>
    <definedName name="_62__123Graph_ACHART_10" hidden="1">#REF!</definedName>
    <definedName name="_62__123Graph_AChart_2M" hidden="1">#REF!</definedName>
    <definedName name="_62__123Graph_ACHART_3" hidden="1">#REF!</definedName>
    <definedName name="_62__123Graph_DChart_1M" hidden="1">#REF!</definedName>
    <definedName name="_62__FDSAUDITLINK__" localSheetId="48" hidden="1">{"fdsup://Directions/FactSet Auditing Viewer?action=AUDIT_VALUE&amp;DB=129&amp;ID1=16530310&amp;VALUEID=02001&amp;SDATE=201003&amp;PERIODTYPE=QTR_STD&amp;window=popup_no_bar&amp;width=385&amp;height=120&amp;START_MAXIMIZED=FALSE&amp;creator=factset&amp;display_string=Audit"}</definedName>
    <definedName name="_62__FDSAUDITLINK__" hidden="1">{"fdsup://Directions/FactSet Auditing Viewer?action=AUDIT_VALUE&amp;DB=129&amp;ID1=16530310&amp;VALUEID=02001&amp;SDATE=201003&amp;PERIODTYPE=QTR_STD&amp;window=popup_no_bar&amp;width=385&amp;height=120&amp;START_MAXIMIZED=FALSE&amp;creator=factset&amp;display_string=Audit"}</definedName>
    <definedName name="_620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639"}</definedName>
    <definedName name="_62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639"}</definedName>
    <definedName name="_621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638"}</definedName>
    <definedName name="_62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638"}</definedName>
    <definedName name="_622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637"}</definedName>
    <definedName name="_62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637"}</definedName>
    <definedName name="_623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636"}</definedName>
    <definedName name="_62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636"}</definedName>
    <definedName name="_624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635"}</definedName>
    <definedName name="_62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635"}</definedName>
    <definedName name="_625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634"}</definedName>
    <definedName name="_62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634"}</definedName>
    <definedName name="_626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633"}</definedName>
    <definedName name="_62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633"}</definedName>
    <definedName name="_627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632"}</definedName>
    <definedName name="_62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632"}</definedName>
    <definedName name="_628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631"}</definedName>
    <definedName name="_62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631"}</definedName>
    <definedName name="_629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630"}</definedName>
    <definedName name="_62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630"}</definedName>
    <definedName name="_62INV_VALUE">#REF!</definedName>
    <definedName name="_63__123Graph_ACHART_11" hidden="1">#REF!</definedName>
    <definedName name="_63__123Graph_AChart_3B" hidden="1">#REF!</definedName>
    <definedName name="_63__123Graph_CChart_2H" hidden="1">#REF!</definedName>
    <definedName name="_63__123Graph_DChart_1M" hidden="1">#REF!</definedName>
    <definedName name="_63__FDSAUDITLINK__" localSheetId="48" hidden="1">{"fdsup://Directions/FactSet Auditing Viewer?action=AUDIT_VALUE&amp;DB=129&amp;ID1=84489510&amp;VALUEID=02001&amp;SDATE=201003&amp;PERIODTYPE=QTR_STD&amp;window=popup_no_bar&amp;width=385&amp;height=120&amp;START_MAXIMIZED=FALSE&amp;creator=factset&amp;display_string=Audit"}</definedName>
    <definedName name="_63__FDSAUDITLINK__" hidden="1">{"fdsup://Directions/FactSet Auditing Viewer?action=AUDIT_VALUE&amp;DB=129&amp;ID1=84489510&amp;VALUEID=02001&amp;SDATE=201003&amp;PERIODTYPE=QTR_STD&amp;window=popup_no_bar&amp;width=385&amp;height=120&amp;START_MAXIMIZED=FALSE&amp;creator=factset&amp;display_string=Audit"}</definedName>
    <definedName name="_630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629"}</definedName>
    <definedName name="_63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629"}</definedName>
    <definedName name="_631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628"}</definedName>
    <definedName name="_63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628"}</definedName>
    <definedName name="_632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627"}</definedName>
    <definedName name="_63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627"}</definedName>
    <definedName name="_633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626"}</definedName>
    <definedName name="_63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626"}</definedName>
    <definedName name="_634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625"}</definedName>
    <definedName name="_63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625"}</definedName>
    <definedName name="_635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624"}</definedName>
    <definedName name="_63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624"}</definedName>
    <definedName name="_636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623"}</definedName>
    <definedName name="_63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623"}</definedName>
    <definedName name="_637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622"}</definedName>
    <definedName name="_63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622"}</definedName>
    <definedName name="_638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621"}</definedName>
    <definedName name="_63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621"}</definedName>
    <definedName name="_639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620"}</definedName>
    <definedName name="_63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620"}</definedName>
    <definedName name="_63LAM_12">#REF!</definedName>
    <definedName name="_63TBAY_HEAD">#REF!</definedName>
    <definedName name="_64__123Graph_AChart_3D" hidden="1">#REF!</definedName>
    <definedName name="_64__123Graph_ACHART_8" hidden="1">#REF!</definedName>
    <definedName name="_64__123Graph_DChart_2H" hidden="1">#REF!</definedName>
    <definedName name="_64__FDSAUDITLINK__" localSheetId="48" hidden="1">{"fdsup://Directions/FactSet Auditing Viewer?action=AUDIT_VALUE&amp;DB=129&amp;ID1=83851810&amp;VALUEID=02001&amp;SDATE=201003&amp;PERIODTYPE=QTR_STD&amp;window=popup_no_bar&amp;width=385&amp;height=120&amp;START_MAXIMIZED=FALSE&amp;creator=factset&amp;display_string=Audit"}</definedName>
    <definedName name="_64__FDSAUDITLINK__" hidden="1">{"fdsup://Directions/FactSet Auditing Viewer?action=AUDIT_VALUE&amp;DB=129&amp;ID1=83851810&amp;VALUEID=02001&amp;SDATE=201003&amp;PERIODTYPE=QTR_STD&amp;window=popup_no_bar&amp;width=385&amp;height=120&amp;START_MAXIMIZED=FALSE&amp;creator=factset&amp;display_string=Audit"}</definedName>
    <definedName name="_640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619"}</definedName>
    <definedName name="_64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619"}</definedName>
    <definedName name="_641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618"}</definedName>
    <definedName name="_64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618"}</definedName>
    <definedName name="_642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617"}</definedName>
    <definedName name="_64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617"}</definedName>
    <definedName name="_643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616"}</definedName>
    <definedName name="_64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616"}</definedName>
    <definedName name="_644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615"}</definedName>
    <definedName name="_64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615"}</definedName>
    <definedName name="_645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614"}</definedName>
    <definedName name="_64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614"}</definedName>
    <definedName name="_646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613"}</definedName>
    <definedName name="_64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613"}</definedName>
    <definedName name="_647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612"}</definedName>
    <definedName name="_64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612"}</definedName>
    <definedName name="_648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611"}</definedName>
    <definedName name="_64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611"}</definedName>
    <definedName name="_649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610"}</definedName>
    <definedName name="_64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610"}</definedName>
    <definedName name="_64LAM_34">#REF!</definedName>
    <definedName name="_64TBAY_1">#REF!</definedName>
    <definedName name="_65__123Graph_AChart_3L" hidden="1">#REF!</definedName>
    <definedName name="_65__123Graph_ACHART_9" hidden="1">#REF!</definedName>
    <definedName name="_65__FDSAUDITLINK__" localSheetId="48" hidden="1">{"fdsup://Directions/FactSet Auditing Viewer?action=AUDIT_VALUE&amp;DB=129&amp;ID1=66765510&amp;VALUEID=02001&amp;SDATE=201003&amp;PERIODTYPE=QTR_STD&amp;window=popup_no_bar&amp;width=385&amp;height=120&amp;START_MAXIMIZED=FALSE&amp;creator=factset&amp;display_string=Audit"}</definedName>
    <definedName name="_65__FDSAUDITLINK__" hidden="1">{"fdsup://Directions/FactSet Auditing Viewer?action=AUDIT_VALUE&amp;DB=129&amp;ID1=66765510&amp;VALUEID=02001&amp;SDATE=201003&amp;PERIODTYPE=QTR_STD&amp;window=popup_no_bar&amp;width=385&amp;height=120&amp;START_MAXIMIZED=FALSE&amp;creator=factset&amp;display_string=Audit"}</definedName>
    <definedName name="_650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609"}</definedName>
    <definedName name="_65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609"}</definedName>
    <definedName name="_651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608"}</definedName>
    <definedName name="_65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608"}</definedName>
    <definedName name="_652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607"}</definedName>
    <definedName name="_65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607"}</definedName>
    <definedName name="_653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606"}</definedName>
    <definedName name="_65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606"}</definedName>
    <definedName name="_654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605"}</definedName>
    <definedName name="_65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605"}</definedName>
    <definedName name="_655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604"}</definedName>
    <definedName name="_65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604"}</definedName>
    <definedName name="_656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603"}</definedName>
    <definedName name="_65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603"}</definedName>
    <definedName name="_657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602"}</definedName>
    <definedName name="_65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602"}</definedName>
    <definedName name="_658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601"}</definedName>
    <definedName name="_65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601"}</definedName>
    <definedName name="_659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600"}</definedName>
    <definedName name="_65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600"}</definedName>
    <definedName name="_65MARG_SUM">#REF!</definedName>
    <definedName name="_65MIXVAR_2">#REF!</definedName>
    <definedName name="_66__123Graph_AChart_3X" hidden="1">#REF!</definedName>
    <definedName name="_66__123Graph_BCHART_1" hidden="1">#REF!</definedName>
    <definedName name="_66__123Graph_CChart_4H" hidden="1">#REF!</definedName>
    <definedName name="_66__123Graph_DChart_2H" hidden="1">#REF!</definedName>
    <definedName name="_66__123Graph_EChart_1H" hidden="1">#REF!</definedName>
    <definedName name="_66__FDSAUDITLINK__" localSheetId="48" hidden="1">{"fdsup://Directions/FactSet Auditing Viewer?action=AUDIT_VALUE&amp;DB=129&amp;ID1=64602510&amp;VALUEID=02001&amp;SDATE=201003&amp;PERIODTYPE=QTR_STD&amp;window=popup_no_bar&amp;width=385&amp;height=120&amp;START_MAXIMIZED=FALSE&amp;creator=factset&amp;display_string=Audit"}</definedName>
    <definedName name="_66__FDSAUDITLINK__" hidden="1">{"fdsup://Directions/FactSet Auditing Viewer?action=AUDIT_VALUE&amp;DB=129&amp;ID1=64602510&amp;VALUEID=02001&amp;SDATE=201003&amp;PERIODTYPE=QTR_STD&amp;window=popup_no_bar&amp;width=385&amp;height=120&amp;START_MAXIMIZED=FALSE&amp;creator=factset&amp;display_string=Audit"}</definedName>
    <definedName name="_660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599"}</definedName>
    <definedName name="_66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599"}</definedName>
    <definedName name="_661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598"}</definedName>
    <definedName name="_66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598"}</definedName>
    <definedName name="_662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597"}</definedName>
    <definedName name="_66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597"}</definedName>
    <definedName name="_663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596"}</definedName>
    <definedName name="_66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596"}</definedName>
    <definedName name="_664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595"}</definedName>
    <definedName name="_66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595"}</definedName>
    <definedName name="_665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594"}</definedName>
    <definedName name="_66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594"}</definedName>
    <definedName name="_666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593"}</definedName>
    <definedName name="_66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593"}</definedName>
    <definedName name="_667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592"}</definedName>
    <definedName name="_66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592"}</definedName>
    <definedName name="_668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591"}</definedName>
    <definedName name="_66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591"}</definedName>
    <definedName name="_669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590"}</definedName>
    <definedName name="_66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590"}</definedName>
    <definedName name="_66MIXVAR_1">#REF!</definedName>
    <definedName name="_67__123Graph_AChart_58BB" hidden="1">#REF!</definedName>
    <definedName name="_67__123Graph_BCHART_10" hidden="1">#REF!</definedName>
    <definedName name="_67__FDSAUDITLINK__" localSheetId="48" hidden="1">{"fdsup://Directions/FactSet Auditing Viewer?action=AUDIT_VALUE&amp;DB=129&amp;ID1=65408610&amp;VALUEID=02001&amp;SDATE=201003&amp;PERIODTYPE=QTR_STD&amp;window=popup_no_bar&amp;width=385&amp;height=120&amp;START_MAXIMIZED=FALSE&amp;creator=factset&amp;display_string=Audit"}</definedName>
    <definedName name="_67__FDSAUDITLINK__" hidden="1">{"fdsup://Directions/FactSet Auditing Viewer?action=AUDIT_VALUE&amp;DB=129&amp;ID1=65408610&amp;VALUEID=02001&amp;SDATE=201003&amp;PERIODTYPE=QTR_STD&amp;window=popup_no_bar&amp;width=385&amp;height=120&amp;START_MAXIMIZED=FALSE&amp;creator=factset&amp;display_string=Audit"}</definedName>
    <definedName name="_670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589"}</definedName>
    <definedName name="_67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589"}</definedName>
    <definedName name="_671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588"}</definedName>
    <definedName name="_67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588"}</definedName>
    <definedName name="_672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587"}</definedName>
    <definedName name="_67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587"}</definedName>
    <definedName name="_673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586"}</definedName>
    <definedName name="_67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586"}</definedName>
    <definedName name="_674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585"}</definedName>
    <definedName name="_67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585"}</definedName>
    <definedName name="_675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584"}</definedName>
    <definedName name="_67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584"}</definedName>
    <definedName name="_676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583"}</definedName>
    <definedName name="_67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583"}</definedName>
    <definedName name="_677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582"}</definedName>
    <definedName name="_67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582"}</definedName>
    <definedName name="_678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581"}</definedName>
    <definedName name="_67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581"}</definedName>
    <definedName name="_679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580"}</definedName>
    <definedName name="_67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580"}</definedName>
    <definedName name="_67MIXVAR_1">#REF!</definedName>
    <definedName name="_67MIXVAR_2">#REF!</definedName>
    <definedName name="_68__123Graph_AChart_9C" hidden="1">#REF!</definedName>
    <definedName name="_68__123Graph_BCHART_11" hidden="1">#REF!</definedName>
    <definedName name="_68__123Graph_FChart_1H" hidden="1">#REF!</definedName>
    <definedName name="_68__FDSAUDITLINK__" localSheetId="48" hidden="1">{"fdsup://directions/FAT Viewer?action=UPDATE&amp;creator=factset&amp;DYN_ARGS=TRUE&amp;DOC_NAME=FAT:FQL_AUDITING_CLIENT_TEMPLATE.FAT&amp;display_string=Audit&amp;VAR:KEY=GTQXUBWPIZ&amp;VAR:QUERY=RkZfRUJJVERBX09QRVIoTFRNUywwLDAsLCxVU0Qp&amp;WINDOW=FIRST_POPUP&amp;HEIGHT=450&amp;WIDTH=450&amp;STAR","T_MAXIMIZED=FALSE&amp;VAR:CALENDAR=US&amp;VAR:SYMBOL=689714&amp;VAR:INDEX=0"}</definedName>
    <definedName name="_68__FDSAUDITLINK__" hidden="1">{"fdsup://directions/FAT Viewer?action=UPDATE&amp;creator=factset&amp;DYN_ARGS=TRUE&amp;DOC_NAME=FAT:FQL_AUDITING_CLIENT_TEMPLATE.FAT&amp;display_string=Audit&amp;VAR:KEY=GTQXUBWPIZ&amp;VAR:QUERY=RkZfRUJJVERBX09QRVIoTFRNUywwLDAsLCxVU0Qp&amp;WINDOW=FIRST_POPUP&amp;HEIGHT=450&amp;WIDTH=450&amp;STAR","T_MAXIMIZED=FALSE&amp;VAR:CALENDAR=US&amp;VAR:SYMBOL=689714&amp;VAR:INDEX=0"}</definedName>
    <definedName name="_680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579"}</definedName>
    <definedName name="_68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579"}</definedName>
    <definedName name="_681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578"}</definedName>
    <definedName name="_68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578"}</definedName>
    <definedName name="_682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577"}</definedName>
    <definedName name="_68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577"}</definedName>
    <definedName name="_683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576"}</definedName>
    <definedName name="_68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576"}</definedName>
    <definedName name="_684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575"}</definedName>
    <definedName name="_68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575"}</definedName>
    <definedName name="_685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574"}</definedName>
    <definedName name="_68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574"}</definedName>
    <definedName name="_686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573"}</definedName>
    <definedName name="_68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573"}</definedName>
    <definedName name="_687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572"}</definedName>
    <definedName name="_68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572"}</definedName>
    <definedName name="_688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571"}</definedName>
    <definedName name="_68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571"}</definedName>
    <definedName name="_689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570"}</definedName>
    <definedName name="_68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570"}</definedName>
    <definedName name="_68TBAY_1">#REF!</definedName>
    <definedName name="_69__123Graph_AChart_9I" hidden="1">#REF!</definedName>
    <definedName name="_69__123Graph_BCHART_8" hidden="1">#REF!</definedName>
    <definedName name="_69__123Graph_DChart_11G" hidden="1">#REF!</definedName>
    <definedName name="_69__123Graph_EChart_1H" hidden="1">#REF!</definedName>
    <definedName name="_69__FDSAUDITLINK__" localSheetId="48" hidden="1">{"fdsup://Directions/FactSet Auditing Viewer?action=AUDIT_VALUE&amp;DB=129&amp;ID1=04956010&amp;VALUEID=02001&amp;SDATE=201004&amp;PERIODTYPE=QTR_STD&amp;window=popup_no_bar&amp;width=385&amp;height=120&amp;START_MAXIMIZED=FALSE&amp;creator=factset&amp;display_string=Audit"}</definedName>
    <definedName name="_69__FDSAUDITLINK__" hidden="1">{"fdsup://Directions/FactSet Auditing Viewer?action=AUDIT_VALUE&amp;DB=129&amp;ID1=04956010&amp;VALUEID=02001&amp;SDATE=201004&amp;PERIODTYPE=QTR_STD&amp;window=popup_no_bar&amp;width=385&amp;height=120&amp;START_MAXIMIZED=FALSE&amp;creator=factset&amp;display_string=Audit"}</definedName>
    <definedName name="_690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569"}</definedName>
    <definedName name="_69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569"}</definedName>
    <definedName name="_691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568"}</definedName>
    <definedName name="_69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568"}</definedName>
    <definedName name="_692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567"}</definedName>
    <definedName name="_69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567"}</definedName>
    <definedName name="_693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566"}</definedName>
    <definedName name="_69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566"}</definedName>
    <definedName name="_694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565"}</definedName>
    <definedName name="_69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565"}</definedName>
    <definedName name="_695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564"}</definedName>
    <definedName name="_69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564"}</definedName>
    <definedName name="_696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563"}</definedName>
    <definedName name="_69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563"}</definedName>
    <definedName name="_697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562"}</definedName>
    <definedName name="_69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562"}</definedName>
    <definedName name="_698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561"}</definedName>
    <definedName name="_69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561"}</definedName>
    <definedName name="_699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560"}</definedName>
    <definedName name="_69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560"}</definedName>
    <definedName name="_6C_START_RIGHT">#REF!</definedName>
    <definedName name="_6C_TITLE_LEFT">#REF!</definedName>
    <definedName name="_6C_TITLE_RIGHT">#REF!</definedName>
    <definedName name="_6ECO_EST">#REF!</definedName>
    <definedName name="_6FOS_OVR1">#REF!</definedName>
    <definedName name="_6FOS_OVR2">#REF!</definedName>
    <definedName name="_6FOS_OVR3">#REF!</definedName>
    <definedName name="_6INV_VALUE">#REF!</definedName>
    <definedName name="_6NAN_FOOT">#REF!</definedName>
    <definedName name="_6NAN_HEAD">#REF!</definedName>
    <definedName name="_7__123Graph_AChart_13L" hidden="1">#REF!</definedName>
    <definedName name="_7__123Graph_ACHART_16" hidden="1">#REF!</definedName>
    <definedName name="_7__123Graph_ACHART_2" hidden="1">#REF!</definedName>
    <definedName name="_7__123Graph_AChart_2H" hidden="1">#REF!</definedName>
    <definedName name="_7__123Graph_AChart_2M" hidden="1">#REF!</definedName>
    <definedName name="_7__123Graph_BCHART_7" hidden="1">#REF!</definedName>
    <definedName name="_7__123Graph_BOP75_25PRICE" hidden="1">#REF!</definedName>
    <definedName name="_7__123Graph_CCHART_1" hidden="1">#REF!</definedName>
    <definedName name="_7__123Graph_CCHART_2" hidden="1">#REF!</definedName>
    <definedName name="_7__123Graph_XCHART_1" hidden="1">#REF!</definedName>
    <definedName name="_7__FDSAUDITLINK__" localSheetId="48" hidden="1">{"fdsup://directions/FAT Viewer?action=UPDATE&amp;creator=factset&amp;DYN_ARGS=TRUE&amp;DOC_NAME=FAT:FQL_AUDITING_CLIENT_TEMPLATE.FAT&amp;display_string=Audit&amp;VAR:KEY=FIBCZQVEHO&amp;VAR:QUERY=RkZfRU5UUlBSX1ZBTF9EQUlMWSg0MDM1Nyk=&amp;WINDOW=FIRST_POPUP&amp;HEIGHT=450&amp;WIDTH=450&amp;START_MA","XIMIZED=FALSE&amp;VAR:CALENDAR=US&amp;VAR:SYMBOL=B67C9G&amp;VAR:INDEX=0"}</definedName>
    <definedName name="_7__FDSAUDITLINK__" hidden="1">{"fdsup://directions/FAT Viewer?action=UPDATE&amp;creator=factset&amp;DYN_ARGS=TRUE&amp;DOC_NAME=FAT:FQL_AUDITING_CLIENT_TEMPLATE.FAT&amp;display_string=Audit&amp;VAR:KEY=FIBCZQVEHO&amp;VAR:QUERY=RkZfRU5UUlBSX1ZBTF9EQUlMWSg0MDM1Nyk=&amp;WINDOW=FIRST_POPUP&amp;HEIGHT=450&amp;WIDTH=450&amp;START_MA","XIMIZED=FALSE&amp;VAR:CALENDAR=US&amp;VAR:SYMBOL=B67C9G&amp;VAR:INDEX=0"}</definedName>
    <definedName name="_70__123Graph_AChart_3L" hidden="1">#REF!</definedName>
    <definedName name="_70__123Graph_BCHART_9" hidden="1">#REF!</definedName>
    <definedName name="_70__123Graph_XChart_2H" hidden="1">#REF!</definedName>
    <definedName name="_70__FDSAUDITLINK__" localSheetId="48" hidden="1">{"fdsup://Directions/FactSet Auditing Viewer?action=AUDIT_VALUE&amp;DB=129&amp;ID1=00120410&amp;VALUEID=02001&amp;SDATE=201003&amp;PERIODTYPE=QTR_STD&amp;window=popup_no_bar&amp;width=385&amp;height=120&amp;START_MAXIMIZED=FALSE&amp;creator=factset&amp;display_string=Audit"}</definedName>
    <definedName name="_70__FDSAUDITLINK__" hidden="1">{"fdsup://Directions/FactSet Auditing Viewer?action=AUDIT_VALUE&amp;DB=129&amp;ID1=00120410&amp;VALUEID=02001&amp;SDATE=201003&amp;PERIODTYPE=QTR_STD&amp;window=popup_no_bar&amp;width=385&amp;height=120&amp;START_MAXIMIZED=FALSE&amp;creator=factset&amp;display_string=Audit"}</definedName>
    <definedName name="_700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559"}</definedName>
    <definedName name="_70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559"}</definedName>
    <definedName name="_701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558"}</definedName>
    <definedName name="_70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558"}</definedName>
    <definedName name="_702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557"}</definedName>
    <definedName name="_70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557"}</definedName>
    <definedName name="_703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556"}</definedName>
    <definedName name="_70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556"}</definedName>
    <definedName name="_704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555"}</definedName>
    <definedName name="_70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555"}</definedName>
    <definedName name="_705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554"}</definedName>
    <definedName name="_70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554"}</definedName>
    <definedName name="_706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553"}</definedName>
    <definedName name="_70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553"}</definedName>
    <definedName name="_707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552"}</definedName>
    <definedName name="_70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552"}</definedName>
    <definedName name="_708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551"}</definedName>
    <definedName name="_70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551"}</definedName>
    <definedName name="_709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550"}</definedName>
    <definedName name="_70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550"}</definedName>
    <definedName name="_70NAN_FOOT">#REF!</definedName>
    <definedName name="_71__123Graph_XCHART_1" hidden="1">#REF!</definedName>
    <definedName name="_71__FDSAUDITLINK__" localSheetId="48" hidden="1">{"fdsup://Directions/FactSet Auditing Viewer?action=AUDIT_VALUE&amp;DB=129&amp;ID1=04956010&amp;VALUEID=02001&amp;SDATE=201003&amp;PERIODTYPE=QTR_STD&amp;window=popup_no_bar&amp;width=385&amp;height=120&amp;START_MAXIMIZED=FALSE&amp;creator=factset&amp;display_string=Audit"}</definedName>
    <definedName name="_71__FDSAUDITLINK__" hidden="1">{"fdsup://Directions/FactSet Auditing Viewer?action=AUDIT_VALUE&amp;DB=129&amp;ID1=04956010&amp;VALUEID=02001&amp;SDATE=201003&amp;PERIODTYPE=QTR_STD&amp;window=popup_no_bar&amp;width=385&amp;height=120&amp;START_MAXIMIZED=FALSE&amp;creator=factset&amp;display_string=Audit"}</definedName>
    <definedName name="_710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549"}</definedName>
    <definedName name="_71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549"}</definedName>
    <definedName name="_711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548"}</definedName>
    <definedName name="_71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548"}</definedName>
    <definedName name="_712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547"}</definedName>
    <definedName name="_71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547"}</definedName>
    <definedName name="_713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546"}</definedName>
    <definedName name="_71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546"}</definedName>
    <definedName name="_714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545"}</definedName>
    <definedName name="_71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545"}</definedName>
    <definedName name="_715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544"}</definedName>
    <definedName name="_71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544"}</definedName>
    <definedName name="_716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543"}</definedName>
    <definedName name="_71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543"}</definedName>
    <definedName name="_717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542"}</definedName>
    <definedName name="_71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542"}</definedName>
    <definedName name="_718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541"}</definedName>
    <definedName name="_71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541"}</definedName>
    <definedName name="_719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540"}</definedName>
    <definedName name="_71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540"}</definedName>
    <definedName name="_71INV_VALUE">#REF!</definedName>
    <definedName name="_72__123Graph_DChart_1H" hidden="1">#REF!</definedName>
    <definedName name="_72__123Graph_XCHART_10" hidden="1">#REF!</definedName>
    <definedName name="_72__FDSAUDITLINK__" localSheetId="48" hidden="1">{"fdsup://Directions/FactSet Auditing Viewer?action=AUDIT_VALUE&amp;DB=129&amp;ID1=50559710&amp;VALUEID=02001&amp;SDATE=201003&amp;PERIODTYPE=QTR_STD&amp;window=popup_no_bar&amp;width=385&amp;height=120&amp;START_MAXIMIZED=FALSE&amp;creator=factset&amp;display_string=Audit"}</definedName>
    <definedName name="_72__FDSAUDITLINK__" hidden="1">{"fdsup://Directions/FactSet Auditing Viewer?action=AUDIT_VALUE&amp;DB=129&amp;ID1=50559710&amp;VALUEID=02001&amp;SDATE=201003&amp;PERIODTYPE=QTR_STD&amp;window=popup_no_bar&amp;width=385&amp;height=120&amp;START_MAXIMIZED=FALSE&amp;creator=factset&amp;display_string=Audit"}</definedName>
    <definedName name="_720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539"}</definedName>
    <definedName name="_72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539"}</definedName>
    <definedName name="_721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538"}</definedName>
    <definedName name="_72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538"}</definedName>
    <definedName name="_722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537"}</definedName>
    <definedName name="_72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537"}</definedName>
    <definedName name="_723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536"}</definedName>
    <definedName name="_72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536"}</definedName>
    <definedName name="_724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535"}</definedName>
    <definedName name="_72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535"}</definedName>
    <definedName name="_725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534"}</definedName>
    <definedName name="_72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534"}</definedName>
    <definedName name="_726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533"}</definedName>
    <definedName name="_72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533"}</definedName>
    <definedName name="_727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532"}</definedName>
    <definedName name="_72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532"}</definedName>
    <definedName name="_728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531"}</definedName>
    <definedName name="_72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531"}</definedName>
    <definedName name="_729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530"}</definedName>
    <definedName name="_72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530"}</definedName>
    <definedName name="_72LAM_12">#REF!</definedName>
    <definedName name="_72TBAY_2">#REF!</definedName>
    <definedName name="_73__123Graph_XCHART_11" hidden="1">#REF!</definedName>
    <definedName name="_73__FDSAUDITLINK__" localSheetId="48" hidden="1">{"fdsup://Directions/FactSet Auditing Viewer?action=AUDIT_VALUE&amp;DB=129&amp;ID1=83851810&amp;VALUEID=02001&amp;SDATE=201002&amp;PERIODTYPE=QTR_STD&amp;window=popup_no_bar&amp;width=385&amp;height=120&amp;START_MAXIMIZED=FALSE&amp;creator=factset&amp;display_string=Audit"}</definedName>
    <definedName name="_73__FDSAUDITLINK__" hidden="1">{"fdsup://Directions/FactSet Auditing Viewer?action=AUDIT_VALUE&amp;DB=129&amp;ID1=83851810&amp;VALUEID=02001&amp;SDATE=201002&amp;PERIODTYPE=QTR_STD&amp;window=popup_no_bar&amp;width=385&amp;height=120&amp;START_MAXIMIZED=FALSE&amp;creator=factset&amp;display_string=Audit"}</definedName>
    <definedName name="_730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529"}</definedName>
    <definedName name="_73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529"}</definedName>
    <definedName name="_731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528"}</definedName>
    <definedName name="_73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528"}</definedName>
    <definedName name="_732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527"}</definedName>
    <definedName name="_73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527"}</definedName>
    <definedName name="_733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526"}</definedName>
    <definedName name="_73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526"}</definedName>
    <definedName name="_734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525"}</definedName>
    <definedName name="_73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525"}</definedName>
    <definedName name="_735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524"}</definedName>
    <definedName name="_73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524"}</definedName>
    <definedName name="_736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523"}</definedName>
    <definedName name="_73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523"}</definedName>
    <definedName name="_737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522"}</definedName>
    <definedName name="_73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522"}</definedName>
    <definedName name="_738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521"}</definedName>
    <definedName name="_73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521"}</definedName>
    <definedName name="_739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520"}</definedName>
    <definedName name="_73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520"}</definedName>
    <definedName name="_73LAM_34">#REF!</definedName>
    <definedName name="_74__123Graph_BCHART_1" hidden="1">#REF!</definedName>
    <definedName name="_74__123Graph_XChart_2M" hidden="1">#REF!</definedName>
    <definedName name="_74__123Graph_XCHART_8" hidden="1">#REF!</definedName>
    <definedName name="_74__FDSAUDITLINK__" localSheetId="48" hidden="1">{"fdsup://Directions/FactSet Auditing Viewer?action=AUDIT_VALUE&amp;DB=129&amp;ID1=66765510&amp;VALUEID=02001&amp;SDATE=201002&amp;PERIODTYPE=QTR_STD&amp;window=popup_no_bar&amp;width=385&amp;height=120&amp;START_MAXIMIZED=FALSE&amp;creator=factset&amp;display_string=Audit"}</definedName>
    <definedName name="_74__FDSAUDITLINK__" hidden="1">{"fdsup://Directions/FactSet Auditing Viewer?action=AUDIT_VALUE&amp;DB=129&amp;ID1=66765510&amp;VALUEID=02001&amp;SDATE=201002&amp;PERIODTYPE=QTR_STD&amp;window=popup_no_bar&amp;width=385&amp;height=120&amp;START_MAXIMIZED=FALSE&amp;creator=factset&amp;display_string=Audit"}</definedName>
    <definedName name="_740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519"}</definedName>
    <definedName name="_74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519"}</definedName>
    <definedName name="_741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518"}</definedName>
    <definedName name="_74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518"}</definedName>
    <definedName name="_742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517"}</definedName>
    <definedName name="_74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517"}</definedName>
    <definedName name="_743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516"}</definedName>
    <definedName name="_74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516"}</definedName>
    <definedName name="_744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515"}</definedName>
    <definedName name="_74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515"}</definedName>
    <definedName name="_745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514"}</definedName>
    <definedName name="_74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514"}</definedName>
    <definedName name="_746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513"}</definedName>
    <definedName name="_74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513"}</definedName>
    <definedName name="_747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512"}</definedName>
    <definedName name="_74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512"}</definedName>
    <definedName name="_748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511"}</definedName>
    <definedName name="_74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511"}</definedName>
    <definedName name="_749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510"}</definedName>
    <definedName name="_74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510"}</definedName>
    <definedName name="_74MARG_SUM">#REF!</definedName>
    <definedName name="_75__123Graph_BChart_10J" hidden="1">#REF!</definedName>
    <definedName name="_75__123Graph_DChart_1M" hidden="1">#REF!</definedName>
    <definedName name="_75__123Graph_XChart_2H" hidden="1">#REF!</definedName>
    <definedName name="_75__123Graph_XCHART_9" hidden="1">#REF!</definedName>
    <definedName name="_75__FDSAUDITLINK__" localSheetId="48" hidden="1">{"fdsup://Directions/FactSet Auditing Viewer?action=AUDIT_VALUE&amp;DB=129&amp;ID1=64602510&amp;VALUEID=02001&amp;SDATE=201003&amp;PERIODTYPE=QTR_STD&amp;window=popup_no_bar&amp;width=385&amp;height=120&amp;START_MAXIMIZED=FALSE&amp;creator=factset&amp;display_string=Audit"}</definedName>
    <definedName name="_75__FDSAUDITLINK__" hidden="1">{"fdsup://Directions/FactSet Auditing Viewer?action=AUDIT_VALUE&amp;DB=129&amp;ID1=64602510&amp;VALUEID=02001&amp;SDATE=201003&amp;PERIODTYPE=QTR_STD&amp;window=popup_no_bar&amp;width=385&amp;height=120&amp;START_MAXIMIZED=FALSE&amp;creator=factset&amp;display_string=Audit"}</definedName>
    <definedName name="_750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509"}</definedName>
    <definedName name="_75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509"}</definedName>
    <definedName name="_751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508"}</definedName>
    <definedName name="_75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508"}</definedName>
    <definedName name="_752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507"}</definedName>
    <definedName name="_75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507"}</definedName>
    <definedName name="_753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506"}</definedName>
    <definedName name="_75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506"}</definedName>
    <definedName name="_754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505"}</definedName>
    <definedName name="_75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505"}</definedName>
    <definedName name="_755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504"}</definedName>
    <definedName name="_75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504"}</definedName>
    <definedName name="_756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503"}</definedName>
    <definedName name="_75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503"}</definedName>
    <definedName name="_757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502"}</definedName>
    <definedName name="_75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502"}</definedName>
    <definedName name="_758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501"}</definedName>
    <definedName name="_75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501"}</definedName>
    <definedName name="_759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500"}</definedName>
    <definedName name="_75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500"}</definedName>
    <definedName name="_75MIXVAR_1">#REF!</definedName>
    <definedName name="_75MIXVAR_2">#REF!</definedName>
    <definedName name="_75NAN_HEAD">#REF!</definedName>
    <definedName name="_75TBAY_2">#REF!</definedName>
    <definedName name="_76__123Graph_BChart_13L" hidden="1">#REF!</definedName>
    <definedName name="_76__123Graph_XChart_2M" hidden="1">#REF!</definedName>
    <definedName name="_76__123Graph_XChart_3L" hidden="1">#REF!</definedName>
    <definedName name="_76__FDSAUDITLINK__" localSheetId="48" hidden="1">{"fdsup://Directions/FactSet Auditing Viewer?action=AUDIT_VALUE&amp;DB=129&amp;ID1=92924F10&amp;VALUEID=03451&amp;SDATE=201003&amp;PERIODTYPE=QTR_STD&amp;window=popup_no_bar&amp;width=385&amp;height=120&amp;START_MAXIMIZED=FALSE&amp;creator=factset&amp;display_string=Audit"}</definedName>
    <definedName name="_76__FDSAUDITLINK__" hidden="1">{"fdsup://Directions/FactSet Auditing Viewer?action=AUDIT_VALUE&amp;DB=129&amp;ID1=92924F10&amp;VALUEID=03451&amp;SDATE=201003&amp;PERIODTYPE=QTR_STD&amp;window=popup_no_bar&amp;width=385&amp;height=120&amp;START_MAXIMIZED=FALSE&amp;creator=factset&amp;display_string=Audit"}</definedName>
    <definedName name="_760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499"}</definedName>
    <definedName name="_76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499"}</definedName>
    <definedName name="_761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498"}</definedName>
    <definedName name="_76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498"}</definedName>
    <definedName name="_762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497"}</definedName>
    <definedName name="_76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497"}</definedName>
    <definedName name="_763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496"}</definedName>
    <definedName name="_76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496"}</definedName>
    <definedName name="_764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495"}</definedName>
    <definedName name="_76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495"}</definedName>
    <definedName name="_765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494"}</definedName>
    <definedName name="_76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494"}</definedName>
    <definedName name="_766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493"}</definedName>
    <definedName name="_76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493"}</definedName>
    <definedName name="_767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492"}</definedName>
    <definedName name="_76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492"}</definedName>
    <definedName name="_768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491"}</definedName>
    <definedName name="_76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491"}</definedName>
    <definedName name="_769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490"}</definedName>
    <definedName name="_76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490"}</definedName>
    <definedName name="_76MIXVAR_2">#REF!</definedName>
    <definedName name="_77__123Graph_BChart_1A" hidden="1">#REF!</definedName>
    <definedName name="_77__FDSAUDITLINK__" localSheetId="48" hidden="1">{"fdsup://Directions/FactSet Auditing Viewer?action=AUDIT_VALUE&amp;DB=129&amp;ID1=92924F10&amp;VALUEID=02001&amp;SDATE=201003&amp;PERIODTYPE=QTR_STD&amp;window=popup_no_bar&amp;width=385&amp;height=120&amp;START_MAXIMIZED=FALSE&amp;creator=factset&amp;display_string=Audit"}</definedName>
    <definedName name="_77__FDSAUDITLINK__" hidden="1">{"fdsup://Directions/FactSet Auditing Viewer?action=AUDIT_VALUE&amp;DB=129&amp;ID1=92924F10&amp;VALUEID=02001&amp;SDATE=201003&amp;PERIODTYPE=QTR_STD&amp;window=popup_no_bar&amp;width=385&amp;height=120&amp;START_MAXIMIZED=FALSE&amp;creator=factset&amp;display_string=Audit"}</definedName>
    <definedName name="_770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489"}</definedName>
    <definedName name="_77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489"}</definedName>
    <definedName name="_771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488"}</definedName>
    <definedName name="_77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488"}</definedName>
    <definedName name="_772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487"}</definedName>
    <definedName name="_77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487"}</definedName>
    <definedName name="_773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486"}</definedName>
    <definedName name="_77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486"}</definedName>
    <definedName name="_774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485"}</definedName>
    <definedName name="_77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485"}</definedName>
    <definedName name="_775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484"}</definedName>
    <definedName name="_77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484"}</definedName>
    <definedName name="_776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483"}</definedName>
    <definedName name="_77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483"}</definedName>
    <definedName name="_777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482"}</definedName>
    <definedName name="_77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482"}</definedName>
    <definedName name="_778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481"}</definedName>
    <definedName name="_77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481"}</definedName>
    <definedName name="_779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480"}</definedName>
    <definedName name="_77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480"}</definedName>
    <definedName name="_78__123Graph_BChart_1AA" hidden="1">#REF!</definedName>
    <definedName name="_78__123Graph_DChart_2H" hidden="1">#REF!</definedName>
    <definedName name="_78__123Graph_XChart_4H" hidden="1">#REF!</definedName>
    <definedName name="_78__FDSAUDITLINK__" localSheetId="48" hidden="1">{"fdsup://Directions/FactSet Auditing Viewer?action=AUDIT_VALUE&amp;DB=129&amp;ID1=65408610&amp;VALUEID=02001&amp;SDATE=201002&amp;PERIODTYPE=QTR_STD&amp;window=popup_no_bar&amp;width=385&amp;height=120&amp;START_MAXIMIZED=FALSE&amp;creator=factset&amp;display_string=Audit"}</definedName>
    <definedName name="_78__FDSAUDITLINK__" hidden="1">{"fdsup://Directions/FactSet Auditing Viewer?action=AUDIT_VALUE&amp;DB=129&amp;ID1=65408610&amp;VALUEID=02001&amp;SDATE=201002&amp;PERIODTYPE=QTR_STD&amp;window=popup_no_bar&amp;width=385&amp;height=120&amp;START_MAXIMIZED=FALSE&amp;creator=factset&amp;display_string=Audit"}</definedName>
    <definedName name="_780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479"}</definedName>
    <definedName name="_78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479"}</definedName>
    <definedName name="_781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478"}</definedName>
    <definedName name="_78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478"}</definedName>
    <definedName name="_782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477"}</definedName>
    <definedName name="_78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477"}</definedName>
    <definedName name="_783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476"}</definedName>
    <definedName name="_78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476"}</definedName>
    <definedName name="_784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475"}</definedName>
    <definedName name="_78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475"}</definedName>
    <definedName name="_785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474"}</definedName>
    <definedName name="_78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474"}</definedName>
    <definedName name="_786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473"}</definedName>
    <definedName name="_78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473"}</definedName>
    <definedName name="_787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472"}</definedName>
    <definedName name="_78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472"}</definedName>
    <definedName name="_788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471"}</definedName>
    <definedName name="_78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471"}</definedName>
    <definedName name="_789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470"}</definedName>
    <definedName name="_78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470"}</definedName>
    <definedName name="_78NAN_FOOT">#REF!</definedName>
    <definedName name="_79__123Graph_AChart_4H" hidden="1">#REF!</definedName>
    <definedName name="_79__123Graph_BChart_1AB" hidden="1">#REF!</definedName>
    <definedName name="_79__123Graph_XChart_3L" hidden="1">#REF!</definedName>
    <definedName name="_79__FDSAUDITLINK__" localSheetId="48" hidden="1">{"fdsup://Directions/FactSet Auditing Viewer?action=AUDIT_VALUE&amp;DB=129&amp;ID1=04956010&amp;VALUEID=02001&amp;SDATE=201003&amp;PERIODTYPE=QTR_STD&amp;window=popup_no_bar&amp;width=385&amp;height=120&amp;START_MAXIMIZED=FALSE&amp;creator=factset&amp;display_string=Audit"}</definedName>
    <definedName name="_79__FDSAUDITLINK__" hidden="1">{"fdsup://Directions/FactSet Auditing Viewer?action=AUDIT_VALUE&amp;DB=129&amp;ID1=04956010&amp;VALUEID=02001&amp;SDATE=201003&amp;PERIODTYPE=QTR_STD&amp;window=popup_no_bar&amp;width=385&amp;height=120&amp;START_MAXIMIZED=FALSE&amp;creator=factset&amp;display_string=Audit"}</definedName>
    <definedName name="_790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469"}</definedName>
    <definedName name="_79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469"}</definedName>
    <definedName name="_791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468"}</definedName>
    <definedName name="_79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468"}</definedName>
    <definedName name="_792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467"}</definedName>
    <definedName name="_79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467"}</definedName>
    <definedName name="_793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466"}</definedName>
    <definedName name="_79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466"}</definedName>
    <definedName name="_794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465"}</definedName>
    <definedName name="_79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465"}</definedName>
    <definedName name="_795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464"}</definedName>
    <definedName name="_79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464"}</definedName>
    <definedName name="_796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463"}</definedName>
    <definedName name="_79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463"}</definedName>
    <definedName name="_797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462"}</definedName>
    <definedName name="_79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462"}</definedName>
    <definedName name="_798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461"}</definedName>
    <definedName name="_79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461"}</definedName>
    <definedName name="_799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460"}</definedName>
    <definedName name="_79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460"}</definedName>
    <definedName name="_79MARG_SUM">#REF!</definedName>
    <definedName name="_7C_TITLE_LEFT">#REF!</definedName>
    <definedName name="_7ECO_EST">#REF!</definedName>
    <definedName name="_7FOS_OVR1">#REF!</definedName>
    <definedName name="_7FOS_OVR2">#REF!</definedName>
    <definedName name="_7INV_VALUE">#REF!</definedName>
    <definedName name="_7MARG_SUM">#REF!</definedName>
    <definedName name="_7NAN_FOOT">#REF!</definedName>
    <definedName name="_7NAN_HEAD">#REF!</definedName>
    <definedName name="_7SUM_COMM">#REF!</definedName>
    <definedName name="_8__123Graph_AChart_11F" hidden="1">#REF!</definedName>
    <definedName name="_8__123Graph_AChart_1A" hidden="1">#REF!</definedName>
    <definedName name="_8__123Graph_AChart_1L" hidden="1">#REF!</definedName>
    <definedName name="_8__123Graph_AChart_2H" hidden="1">#REF!</definedName>
    <definedName name="_8__123Graph_ACHART_3" hidden="1">#REF!</definedName>
    <definedName name="_8__123Graph_AChart_3L" hidden="1">#REF!</definedName>
    <definedName name="_8__123Graph_ACHART_7" hidden="1">#REF!</definedName>
    <definedName name="_8__123Graph_BOP75_25RETURN" hidden="1">#REF!</definedName>
    <definedName name="_8__123Graph_CCHART_1" hidden="1">#REF!</definedName>
    <definedName name="_8__123Graph_CCHART_2" hidden="1">#REF!</definedName>
    <definedName name="_8__123Graph_DCHART_1" hidden="1">#REF!</definedName>
    <definedName name="_8__FDSAUDITLINK__" localSheetId="48" hidden="1">{"fdsup://directions/FAT Viewer?action=UPDATE&amp;creator=factset&amp;DYN_ARGS=TRUE&amp;DOC_NAME=FAT:FQL_AUDITING_CLIENT_TEMPLATE.FAT&amp;display_string=Audit&amp;VAR:KEY=ZMVABYDUHY&amp;VAR:QUERY=RkZfRU5UUlBSX1ZBTF9EQUlMWSg0MDM1Nyk=&amp;WINDOW=FIRST_POPUP&amp;HEIGHT=450&amp;WIDTH=450&amp;START_MA","XIMIZED=FALSE&amp;VAR:CALENDAR=US&amp;VAR:SYMBOL=205231&amp;VAR:INDEX=0"}</definedName>
    <definedName name="_8__FDSAUDITLINK__" hidden="1">{"fdsup://directions/FAT Viewer?action=UPDATE&amp;creator=factset&amp;DYN_ARGS=TRUE&amp;DOC_NAME=FAT:FQL_AUDITING_CLIENT_TEMPLATE.FAT&amp;display_string=Audit&amp;VAR:KEY=ZMVABYDUHY&amp;VAR:QUERY=RkZfRU5UUlBSX1ZBTF9EQUlMWSg0MDM1Nyk=&amp;WINDOW=FIRST_POPUP&amp;HEIGHT=450&amp;WIDTH=450&amp;START_MA","XIMIZED=FALSE&amp;VAR:CALENDAR=US&amp;VAR:SYMBOL=205231&amp;VAR:INDEX=0"}</definedName>
    <definedName name="_8_0_0_K" hidden="1">#REF!</definedName>
    <definedName name="_80__123Graph_BChart_1AC" hidden="1">#REF!</definedName>
    <definedName name="_80__FDSAUDITLINK__" localSheetId="48" hidden="1">{"fdsup://Directions/FactSet Auditing Viewer?action=AUDIT_VALUE&amp;DB=129&amp;ID1=00120410&amp;VALUEID=02001&amp;SDATE=201002&amp;PERIODTYPE=QTR_STD&amp;window=popup_no_bar&amp;width=385&amp;height=120&amp;START_MAXIMIZED=FALSE&amp;creator=factset&amp;display_string=Audit"}</definedName>
    <definedName name="_80__FDSAUDITLINK__" hidden="1">{"fdsup://Directions/FactSet Auditing Viewer?action=AUDIT_VALUE&amp;DB=129&amp;ID1=00120410&amp;VALUEID=02001&amp;SDATE=201002&amp;PERIODTYPE=QTR_STD&amp;window=popup_no_bar&amp;width=385&amp;height=120&amp;START_MAXIMIZED=FALSE&amp;creator=factset&amp;display_string=Audit"}</definedName>
    <definedName name="_800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459"}</definedName>
    <definedName name="_80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459"}</definedName>
    <definedName name="_801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458"}</definedName>
    <definedName name="_80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458"}</definedName>
    <definedName name="_802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457"}</definedName>
    <definedName name="_80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457"}</definedName>
    <definedName name="_803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456"}</definedName>
    <definedName name="_80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456"}</definedName>
    <definedName name="_804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455"}</definedName>
    <definedName name="_80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455"}</definedName>
    <definedName name="_805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454"}</definedName>
    <definedName name="_80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454"}</definedName>
    <definedName name="_806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453"}</definedName>
    <definedName name="_80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453"}</definedName>
    <definedName name="_807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452"}</definedName>
    <definedName name="_80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452"}</definedName>
    <definedName name="_808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451"}</definedName>
    <definedName name="_80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451"}</definedName>
    <definedName name="_809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450"}</definedName>
    <definedName name="_80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450"}</definedName>
    <definedName name="_80SUM_COMM">#REF!</definedName>
    <definedName name="_80TBAY_HEAD">#REF!</definedName>
    <definedName name="_81__123Graph_BChart_1AD" hidden="1">#REF!</definedName>
    <definedName name="_81__123Graph_EChart_1H" hidden="1">#REF!</definedName>
    <definedName name="_81__FDSAUDITLINK__" localSheetId="48" hidden="1">{"fdsup://Directions/FactSet Auditing Viewer?action=AUDIT_VALUE&amp;DB=129&amp;ID1=00120410&amp;VALUEID=02001&amp;SDATE=201002&amp;PERIODTYPE=QTR_STD&amp;window=popup_no_bar&amp;width=385&amp;height=120&amp;START_MAXIMIZED=FALSE&amp;creator=factset&amp;display_string=Audit"}</definedName>
    <definedName name="_81__FDSAUDITLINK__" hidden="1">{"fdsup://Directions/FactSet Auditing Viewer?action=AUDIT_VALUE&amp;DB=129&amp;ID1=00120410&amp;VALUEID=02001&amp;SDATE=201002&amp;PERIODTYPE=QTR_STD&amp;window=popup_no_bar&amp;width=385&amp;height=120&amp;START_MAXIMIZED=FALSE&amp;creator=factset&amp;display_string=Audit"}</definedName>
    <definedName name="_810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449"}</definedName>
    <definedName name="_81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449"}</definedName>
    <definedName name="_811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448"}</definedName>
    <definedName name="_81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448"}</definedName>
    <definedName name="_812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447"}</definedName>
    <definedName name="_81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447"}</definedName>
    <definedName name="_813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446"}</definedName>
    <definedName name="_81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446"}</definedName>
    <definedName name="_814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445"}</definedName>
    <definedName name="_81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445"}</definedName>
    <definedName name="_815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444"}</definedName>
    <definedName name="_81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444"}</definedName>
    <definedName name="_816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443"}</definedName>
    <definedName name="_81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443"}</definedName>
    <definedName name="_817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442"}</definedName>
    <definedName name="_81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442"}</definedName>
    <definedName name="_818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441"}</definedName>
    <definedName name="_81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441"}</definedName>
    <definedName name="_819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440"}</definedName>
    <definedName name="_81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440"}</definedName>
    <definedName name="_81MIXVAR_1">#REF!</definedName>
    <definedName name="_82__123Graph_BChart_1AE" hidden="1">#REF!</definedName>
    <definedName name="_82__FDSAUDITLINK__" localSheetId="48" hidden="1">{"fdsup://Directions/FactSet Auditing Viewer?action=AUDIT_VALUE&amp;DB=129&amp;ID1=83851810&amp;VALUEID=02001&amp;SDATE=201003&amp;PERIODTYPE=QTR_STD&amp;window=popup_no_bar&amp;width=385&amp;height=120&amp;START_MAXIMIZED=FALSE&amp;creator=factset&amp;display_string=Audit"}</definedName>
    <definedName name="_82__FDSAUDITLINK__" hidden="1">{"fdsup://Directions/FactSet Auditing Viewer?action=AUDIT_VALUE&amp;DB=129&amp;ID1=83851810&amp;VALUEID=02001&amp;SDATE=201003&amp;PERIODTYPE=QTR_STD&amp;window=popup_no_bar&amp;width=385&amp;height=120&amp;START_MAXIMIZED=FALSE&amp;creator=factset&amp;display_string=Audit"}</definedName>
    <definedName name="_820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439"}</definedName>
    <definedName name="_82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439"}</definedName>
    <definedName name="_821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438"}</definedName>
    <definedName name="_82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438"}</definedName>
    <definedName name="_822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437"}</definedName>
    <definedName name="_82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437"}</definedName>
    <definedName name="_823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436"}</definedName>
    <definedName name="_82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436"}</definedName>
    <definedName name="_824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435"}</definedName>
    <definedName name="_82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435"}</definedName>
    <definedName name="_825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434"}</definedName>
    <definedName name="_82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434"}</definedName>
    <definedName name="_826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433"}</definedName>
    <definedName name="_82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433"}</definedName>
    <definedName name="_827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432"}</definedName>
    <definedName name="_82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432"}</definedName>
    <definedName name="_828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431"}</definedName>
    <definedName name="_82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431"}</definedName>
    <definedName name="_829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430"}</definedName>
    <definedName name="_82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430"}</definedName>
    <definedName name="_82TBAY_HEAD">#REF!</definedName>
    <definedName name="_83__123Graph_BChart_1AF" hidden="1">#REF!</definedName>
    <definedName name="_83__FDSAUDITLINK__" localSheetId="48" hidden="1">{"fdsup://Directions/FactSet Auditing Viewer?action=AUDIT_VALUE&amp;DB=129&amp;ID1=66765510&amp;VALUEID=02001&amp;SDATE=201003&amp;PERIODTYPE=QTR_STD&amp;window=popup_no_bar&amp;width=385&amp;height=120&amp;START_MAXIMIZED=FALSE&amp;creator=factset&amp;display_string=Audit"}</definedName>
    <definedName name="_83__FDSAUDITLINK__" hidden="1">{"fdsup://Directions/FactSet Auditing Viewer?action=AUDIT_VALUE&amp;DB=129&amp;ID1=66765510&amp;VALUEID=02001&amp;SDATE=201003&amp;PERIODTYPE=QTR_STD&amp;window=popup_no_bar&amp;width=385&amp;height=120&amp;START_MAXIMIZED=FALSE&amp;creator=factset&amp;display_string=Audit"}</definedName>
    <definedName name="_830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429"}</definedName>
    <definedName name="_83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429"}</definedName>
    <definedName name="_831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428"}</definedName>
    <definedName name="_83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428"}</definedName>
    <definedName name="_832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427"}</definedName>
    <definedName name="_83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427"}</definedName>
    <definedName name="_833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426"}</definedName>
    <definedName name="_83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426"}</definedName>
    <definedName name="_834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425"}</definedName>
    <definedName name="_83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425"}</definedName>
    <definedName name="_835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424"}</definedName>
    <definedName name="_83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424"}</definedName>
    <definedName name="_836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423"}</definedName>
    <definedName name="_83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423"}</definedName>
    <definedName name="_837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422"}</definedName>
    <definedName name="_83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422"}</definedName>
    <definedName name="_838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421"}</definedName>
    <definedName name="_83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421"}</definedName>
    <definedName name="_839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420"}</definedName>
    <definedName name="_83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420"}</definedName>
    <definedName name="_83MIXVAR_2">#REF!</definedName>
    <definedName name="_83NAN_FOOT">#REF!</definedName>
    <definedName name="_84__123Graph_BChart_1AG" hidden="1">#REF!</definedName>
    <definedName name="_84__123Graph_FChart_1H" hidden="1">#REF!</definedName>
    <definedName name="_84__FDSAUDITLINK__" localSheetId="48" hidden="1">{"fdsup://Directions/FactSet Auditing Viewer?action=AUDIT_VALUE&amp;DB=129&amp;ID1=64602510&amp;VALUEID=02001&amp;SDATE=201003&amp;PERIODTYPE=QTR_STD&amp;window=popup_no_bar&amp;width=385&amp;height=120&amp;START_MAXIMIZED=FALSE&amp;creator=factset&amp;display_string=Audit"}</definedName>
    <definedName name="_84__FDSAUDITLINK__" hidden="1">{"fdsup://Directions/FactSet Auditing Viewer?action=AUDIT_VALUE&amp;DB=129&amp;ID1=64602510&amp;VALUEID=02001&amp;SDATE=201003&amp;PERIODTYPE=QTR_STD&amp;window=popup_no_bar&amp;width=385&amp;height=120&amp;START_MAXIMIZED=FALSE&amp;creator=factset&amp;display_string=Audit"}</definedName>
    <definedName name="_840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419"}</definedName>
    <definedName name="_84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419"}</definedName>
    <definedName name="_841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418"}</definedName>
    <definedName name="_84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418"}</definedName>
    <definedName name="_842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417"}</definedName>
    <definedName name="_84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417"}</definedName>
    <definedName name="_843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416"}</definedName>
    <definedName name="_84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416"}</definedName>
    <definedName name="_844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415"}</definedName>
    <definedName name="_84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415"}</definedName>
    <definedName name="_845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414"}</definedName>
    <definedName name="_84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414"}</definedName>
    <definedName name="_846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413"}</definedName>
    <definedName name="_84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413"}</definedName>
    <definedName name="_847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412"}</definedName>
    <definedName name="_84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412"}</definedName>
    <definedName name="_848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411"}</definedName>
    <definedName name="_84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411"}</definedName>
    <definedName name="_849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410"}</definedName>
    <definedName name="_84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410"}</definedName>
    <definedName name="_85__123Graph_BChart_1AI" hidden="1">#REF!</definedName>
    <definedName name="_85__FDSAUDITLINK__" localSheetId="48" hidden="1">{"fdsup://Directions/FactSet Auditing Viewer?action=AUDIT_VALUE&amp;DB=129&amp;ID1=65408610&amp;VALUEID=02001&amp;SDATE=201003&amp;PERIODTYPE=QTR_STD&amp;window=popup_no_bar&amp;width=385&amp;height=120&amp;START_MAXIMIZED=FALSE&amp;creator=factset&amp;display_string=Audit"}</definedName>
    <definedName name="_85__FDSAUDITLINK__" hidden="1">{"fdsup://Directions/FactSet Auditing Viewer?action=AUDIT_VALUE&amp;DB=129&amp;ID1=65408610&amp;VALUEID=02001&amp;SDATE=201003&amp;PERIODTYPE=QTR_STD&amp;window=popup_no_bar&amp;width=385&amp;height=120&amp;START_MAXIMIZED=FALSE&amp;creator=factset&amp;display_string=Audit"}</definedName>
    <definedName name="_850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409"}</definedName>
    <definedName name="_85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409"}</definedName>
    <definedName name="_851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408"}</definedName>
    <definedName name="_85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408"}</definedName>
    <definedName name="_852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407"}</definedName>
    <definedName name="_85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407"}</definedName>
    <definedName name="_853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406"}</definedName>
    <definedName name="_85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406"}</definedName>
    <definedName name="_854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405"}</definedName>
    <definedName name="_85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405"}</definedName>
    <definedName name="_855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404"}</definedName>
    <definedName name="_85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404"}</definedName>
    <definedName name="_856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403"}</definedName>
    <definedName name="_85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403"}</definedName>
    <definedName name="_857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402"}</definedName>
    <definedName name="_85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402"}</definedName>
    <definedName name="_858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401"}</definedName>
    <definedName name="_85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401"}</definedName>
    <definedName name="_859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400"}</definedName>
    <definedName name="_85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400"}</definedName>
    <definedName name="_85TBAY_1">#REF!</definedName>
    <definedName name="_86__123Graph_BChart_1AJ" hidden="1">#REF!</definedName>
    <definedName name="_86__FDSAUDITLINK__" localSheetId="48" hidden="1">{"fdsup://Directions/FactSet Auditing Viewer?action=AUDIT_VALUE&amp;DB=129&amp;ID1=72018610&amp;VALUEID=02001&amp;SDATE=201003&amp;PERIODTYPE=QTR_STD&amp;window=popup_no_bar&amp;width=385&amp;height=120&amp;START_MAXIMIZED=FALSE&amp;creator=factset&amp;display_string=Audit"}</definedName>
    <definedName name="_86__FDSAUDITLINK__" hidden="1">{"fdsup://Directions/FactSet Auditing Viewer?action=AUDIT_VALUE&amp;DB=129&amp;ID1=72018610&amp;VALUEID=02001&amp;SDATE=201003&amp;PERIODTYPE=QTR_STD&amp;window=popup_no_bar&amp;width=385&amp;height=120&amp;START_MAXIMIZED=FALSE&amp;creator=factset&amp;display_string=Audit"}</definedName>
    <definedName name="_860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399"}</definedName>
    <definedName name="_86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399"}</definedName>
    <definedName name="_861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398"}</definedName>
    <definedName name="_86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398"}</definedName>
    <definedName name="_862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397"}</definedName>
    <definedName name="_86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397"}</definedName>
    <definedName name="_863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396"}</definedName>
    <definedName name="_86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396"}</definedName>
    <definedName name="_864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395"}</definedName>
    <definedName name="_86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395"}</definedName>
    <definedName name="_865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394"}</definedName>
    <definedName name="_86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394"}</definedName>
    <definedName name="_866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393"}</definedName>
    <definedName name="_86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393"}</definedName>
    <definedName name="_867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392"}</definedName>
    <definedName name="_86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392"}</definedName>
    <definedName name="_868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391"}</definedName>
    <definedName name="_86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391"}</definedName>
    <definedName name="_869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390"}</definedName>
    <definedName name="_86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390"}</definedName>
    <definedName name="_86NAN_FOOT">#REF!</definedName>
    <definedName name="_87__123Graph_BChart_11F" hidden="1">#REF!</definedName>
    <definedName name="_87__123Graph_BChart_1AM" hidden="1">#REF!</definedName>
    <definedName name="_87__123Graph_XChart_2H" hidden="1">#REF!</definedName>
    <definedName name="_87__FDSAUDITLINK__" localSheetId="48" hidden="1">{"fdsup://Directions/FactSet Auditing Viewer?action=AUDIT_VALUE&amp;DB=129&amp;ID1=04956010&amp;VALUEID=02001&amp;SDATE=201004&amp;PERIODTYPE=QTR_STD&amp;window=popup_no_bar&amp;width=385&amp;height=120&amp;START_MAXIMIZED=FALSE&amp;creator=factset&amp;display_string=Audit"}</definedName>
    <definedName name="_87__FDSAUDITLINK__" hidden="1">{"fdsup://Directions/FactSet Auditing Viewer?action=AUDIT_VALUE&amp;DB=129&amp;ID1=04956010&amp;VALUEID=02001&amp;SDATE=201004&amp;PERIODTYPE=QTR_STD&amp;window=popup_no_bar&amp;width=385&amp;height=120&amp;START_MAXIMIZED=FALSE&amp;creator=factset&amp;display_string=Audit"}</definedName>
    <definedName name="_870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389"}</definedName>
    <definedName name="_87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389"}</definedName>
    <definedName name="_871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388"}</definedName>
    <definedName name="_87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388"}</definedName>
    <definedName name="_872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387"}</definedName>
    <definedName name="_87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387"}</definedName>
    <definedName name="_873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386"}</definedName>
    <definedName name="_87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386"}</definedName>
    <definedName name="_874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385"}</definedName>
    <definedName name="_87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385"}</definedName>
    <definedName name="_875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384"}</definedName>
    <definedName name="_87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384"}</definedName>
    <definedName name="_876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383"}</definedName>
    <definedName name="_87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383"}</definedName>
    <definedName name="_877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382"}</definedName>
    <definedName name="_87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382"}</definedName>
    <definedName name="_878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381"}</definedName>
    <definedName name="_87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381"}</definedName>
    <definedName name="_879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380"}</definedName>
    <definedName name="_87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380"}</definedName>
    <definedName name="_88__123Graph_BChart_1AO" hidden="1">#REF!</definedName>
    <definedName name="_88__FDSAUDITLINK__" localSheetId="48" hidden="1">{"fdsup://Directions/FactSet Auditing Viewer?action=AUDIT_VALUE&amp;DB=129&amp;ID1=00120410&amp;VALUEID=02001&amp;SDATE=201003&amp;PERIODTYPE=QTR_STD&amp;window=popup_no_bar&amp;width=385&amp;height=120&amp;START_MAXIMIZED=FALSE&amp;creator=factset&amp;display_string=Audit"}</definedName>
    <definedName name="_88__FDSAUDITLINK__" hidden="1">{"fdsup://Directions/FactSet Auditing Viewer?action=AUDIT_VALUE&amp;DB=129&amp;ID1=00120410&amp;VALUEID=02001&amp;SDATE=201003&amp;PERIODTYPE=QTR_STD&amp;window=popup_no_bar&amp;width=385&amp;height=120&amp;START_MAXIMIZED=FALSE&amp;creator=factset&amp;display_string=Audit"}</definedName>
    <definedName name="_880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379"}</definedName>
    <definedName name="_88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379"}</definedName>
    <definedName name="_881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378"}</definedName>
    <definedName name="_88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378"}</definedName>
    <definedName name="_882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377"}</definedName>
    <definedName name="_88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377"}</definedName>
    <definedName name="_883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376"}</definedName>
    <definedName name="_88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376"}</definedName>
    <definedName name="_884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375"}</definedName>
    <definedName name="_88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375"}</definedName>
    <definedName name="_885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374"}</definedName>
    <definedName name="_88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374"}</definedName>
    <definedName name="_886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373"}</definedName>
    <definedName name="_88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373"}</definedName>
    <definedName name="_887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372"}</definedName>
    <definedName name="_88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372"}</definedName>
    <definedName name="_888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371"}</definedName>
    <definedName name="_88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371"}</definedName>
    <definedName name="_889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370"}</definedName>
    <definedName name="_88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370"}</definedName>
    <definedName name="_89__123Graph_BChart_1AX" hidden="1">#REF!</definedName>
    <definedName name="_89__FDSAUDITLINK__" localSheetId="48" hidden="1">{"fdsup://Directions/FactSet Auditing Viewer?action=AUDIT_VALUE&amp;DB=129&amp;ID1=16530310&amp;VALUEID=02001&amp;SDATE=201003&amp;PERIODTYPE=QTR_STD&amp;window=popup_no_bar&amp;width=385&amp;height=120&amp;START_MAXIMIZED=FALSE&amp;creator=factset&amp;display_string=Audit"}</definedName>
    <definedName name="_89__FDSAUDITLINK__" hidden="1">{"fdsup://Directions/FactSet Auditing Viewer?action=AUDIT_VALUE&amp;DB=129&amp;ID1=16530310&amp;VALUEID=02001&amp;SDATE=201003&amp;PERIODTYPE=QTR_STD&amp;window=popup_no_bar&amp;width=385&amp;height=120&amp;START_MAXIMIZED=FALSE&amp;creator=factset&amp;display_string=Audit"}</definedName>
    <definedName name="_890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369"}</definedName>
    <definedName name="_89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369"}</definedName>
    <definedName name="_891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368"}</definedName>
    <definedName name="_89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368"}</definedName>
    <definedName name="_892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367"}</definedName>
    <definedName name="_89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367"}</definedName>
    <definedName name="_893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366"}</definedName>
    <definedName name="_89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366"}</definedName>
    <definedName name="_894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365"}</definedName>
    <definedName name="_89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365"}</definedName>
    <definedName name="_895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364"}</definedName>
    <definedName name="_89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364"}</definedName>
    <definedName name="_896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363"}</definedName>
    <definedName name="_89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363"}</definedName>
    <definedName name="_897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362"}</definedName>
    <definedName name="_89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362"}</definedName>
    <definedName name="_898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361"}</definedName>
    <definedName name="_89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361"}</definedName>
    <definedName name="_899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360"}</definedName>
    <definedName name="_89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360"}</definedName>
    <definedName name="_89NAN_FOOT">#REF!</definedName>
    <definedName name="_89NAN_HEAD">#REF!</definedName>
    <definedName name="_8C_TITLE_RIGHT">#REF!</definedName>
    <definedName name="_8C_WIND_VERT">#REF!</definedName>
    <definedName name="_8ECO_EST">#REF!</definedName>
    <definedName name="_8FOS_OVR1">#REF!</definedName>
    <definedName name="_8FOS_OVR2">#REF!</definedName>
    <definedName name="_8FOS_OVR3">#REF!</definedName>
    <definedName name="_8INV_VALUE">#REF!</definedName>
    <definedName name="_8NAN_HEAD">#REF!</definedName>
    <definedName name="_8SUM_COMM">#REF!</definedName>
    <definedName name="_8TBAY_1">#REF!</definedName>
    <definedName name="_9__123Graph_AChart_1AA" hidden="1">#REF!</definedName>
    <definedName name="_9__123Graph_AChart_1H" hidden="1">#REF!</definedName>
    <definedName name="_9__123Graph_AChart_2M" hidden="1">#REF!</definedName>
    <definedName name="_9__123Graph_ACHART_3" hidden="1">#REF!</definedName>
    <definedName name="_9__123Graph_AChart_4H" hidden="1">#REF!</definedName>
    <definedName name="_9__123Graph_ACHART_8" hidden="1">#REF!</definedName>
    <definedName name="_9__123Graph_BCHART_1" hidden="1">#REF!</definedName>
    <definedName name="_9__123Graph_CCHART_1" hidden="1">#REF!</definedName>
    <definedName name="_9__123Graph_CCHART_17" hidden="1">#REF!</definedName>
    <definedName name="_9__123Graph_DCHART_1" hidden="1">#REF!</definedName>
    <definedName name="_9__123Graph_DCHART_2" hidden="1">#REF!</definedName>
    <definedName name="_9__FDSAUDITLINK__" localSheetId="48" hidden="1">{"fdsup://directions/FAT Viewer?action=UPDATE&amp;creator=factset&amp;DYN_ARGS=TRUE&amp;DOC_NAME=FAT:FQL_AUDITING_CLIENT_TEMPLATE.FAT&amp;display_string=Audit&amp;VAR:KEY=BAXQPWVAPA&amp;VAR:QUERY=RkZfRU5UUlBSX1ZBTF9EQUlMWSg0MDM1Nyk=&amp;WINDOW=FIRST_POPUP&amp;HEIGHT=450&amp;WIDTH=450&amp;START_MA","XIMIZED=FALSE&amp;VAR:CALENDAR=US&amp;VAR:SYMBOL=CHC&amp;VAR:INDEX=0"}</definedName>
    <definedName name="_9__FDSAUDITLINK__" hidden="1">{"fdsup://directions/FAT Viewer?action=UPDATE&amp;creator=factset&amp;DYN_ARGS=TRUE&amp;DOC_NAME=FAT:FQL_AUDITING_CLIENT_TEMPLATE.FAT&amp;display_string=Audit&amp;VAR:KEY=BAXQPWVAPA&amp;VAR:QUERY=RkZfRU5UUlBSX1ZBTF9EQUlMWSg0MDM1Nyk=&amp;WINDOW=FIRST_POPUP&amp;HEIGHT=450&amp;WIDTH=450&amp;START_MA","XIMIZED=FALSE&amp;VAR:CALENDAR=US&amp;VAR:SYMBOL=CHC&amp;VAR:INDEX=0"}</definedName>
    <definedName name="_9_0__123Grap" hidden="1">#REF!</definedName>
    <definedName name="_9_0_0_S" hidden="1">#REF!</definedName>
    <definedName name="_90__123Graph_BChart_1B" hidden="1">#REF!</definedName>
    <definedName name="_90__123Graph_XChart_2M" hidden="1">#REF!</definedName>
    <definedName name="_90__FDSAUDITLINK__" localSheetId="48" hidden="1">{"fdsup://Directions/FactSet Auditing Viewer?action=AUDIT_VALUE&amp;DB=129&amp;ID1=84489510&amp;VALUEID=02001&amp;SDATE=201003&amp;PERIODTYPE=QTR_STD&amp;window=popup_no_bar&amp;width=385&amp;height=120&amp;START_MAXIMIZED=FALSE&amp;creator=factset&amp;display_string=Audit"}</definedName>
    <definedName name="_90__FDSAUDITLINK__" hidden="1">{"fdsup://Directions/FactSet Auditing Viewer?action=AUDIT_VALUE&amp;DB=129&amp;ID1=84489510&amp;VALUEID=02001&amp;SDATE=201003&amp;PERIODTYPE=QTR_STD&amp;window=popup_no_bar&amp;width=385&amp;height=120&amp;START_MAXIMIZED=FALSE&amp;creator=factset&amp;display_string=Audit"}</definedName>
    <definedName name="_900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359"}</definedName>
    <definedName name="_90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359"}</definedName>
    <definedName name="_901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358"}</definedName>
    <definedName name="_90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358"}</definedName>
    <definedName name="_902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357"}</definedName>
    <definedName name="_90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357"}</definedName>
    <definedName name="_903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356"}</definedName>
    <definedName name="_90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356"}</definedName>
    <definedName name="_904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355"}</definedName>
    <definedName name="_90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355"}</definedName>
    <definedName name="_905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354"}</definedName>
    <definedName name="_90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354"}</definedName>
    <definedName name="_906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353"}</definedName>
    <definedName name="_90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353"}</definedName>
    <definedName name="_907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352"}</definedName>
    <definedName name="_90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352"}</definedName>
    <definedName name="_908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351"}</definedName>
    <definedName name="_90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351"}</definedName>
    <definedName name="_909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350"}</definedName>
    <definedName name="_90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350"}</definedName>
    <definedName name="_90TBAY_2">#REF!</definedName>
    <definedName name="_91__123Graph_BChart_1C" hidden="1">#REF!</definedName>
    <definedName name="_91__FDSAUDITLINK__" localSheetId="48" hidden="1">{"fdsup://Directions/FactSet Auditing Viewer?action=AUDIT_VALUE&amp;DB=129&amp;ID1=83851810&amp;VALUEID=02001&amp;SDATE=201003&amp;PERIODTYPE=QTR_STD&amp;window=popup_no_bar&amp;width=385&amp;height=120&amp;START_MAXIMIZED=FALSE&amp;creator=factset&amp;display_string=Audit"}</definedName>
    <definedName name="_91__FDSAUDITLINK__" hidden="1">{"fdsup://Directions/FactSet Auditing Viewer?action=AUDIT_VALUE&amp;DB=129&amp;ID1=83851810&amp;VALUEID=02001&amp;SDATE=201003&amp;PERIODTYPE=QTR_STD&amp;window=popup_no_bar&amp;width=385&amp;height=120&amp;START_MAXIMIZED=FALSE&amp;creator=factset&amp;display_string=Audit"}</definedName>
    <definedName name="_910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349"}</definedName>
    <definedName name="_91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349"}</definedName>
    <definedName name="_911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348"}</definedName>
    <definedName name="_91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348"}</definedName>
    <definedName name="_912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347"}</definedName>
    <definedName name="_91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347"}</definedName>
    <definedName name="_913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346"}</definedName>
    <definedName name="_91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346"}</definedName>
    <definedName name="_914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345"}</definedName>
    <definedName name="_91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345"}</definedName>
    <definedName name="_915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344"}</definedName>
    <definedName name="_91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344"}</definedName>
    <definedName name="_916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343"}</definedName>
    <definedName name="_91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343"}</definedName>
    <definedName name="_917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342"}</definedName>
    <definedName name="_91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342"}</definedName>
    <definedName name="_918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341"}</definedName>
    <definedName name="_91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341"}</definedName>
    <definedName name="_919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340"}</definedName>
    <definedName name="_91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340"}</definedName>
    <definedName name="_91NAN_HEAD">#REF!</definedName>
    <definedName name="_92__123Graph_BChart_1CA" hidden="1">#REF!</definedName>
    <definedName name="_92__FDSAUDITLINK__" localSheetId="48" hidden="1">{"fdsup://Directions/FactSet Auditing Viewer?action=AUDIT_VALUE&amp;DB=129&amp;ID1=66765510&amp;VALUEID=02001&amp;SDATE=201003&amp;PERIODTYPE=QTR_STD&amp;window=popup_no_bar&amp;width=385&amp;height=120&amp;START_MAXIMIZED=FALSE&amp;creator=factset&amp;display_string=Audit"}</definedName>
    <definedName name="_92__FDSAUDITLINK__" hidden="1">{"fdsup://Directions/FactSet Auditing Viewer?action=AUDIT_VALUE&amp;DB=129&amp;ID1=66765510&amp;VALUEID=02001&amp;SDATE=201003&amp;PERIODTYPE=QTR_STD&amp;window=popup_no_bar&amp;width=385&amp;height=120&amp;START_MAXIMIZED=FALSE&amp;creator=factset&amp;display_string=Audit"}</definedName>
    <definedName name="_920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339"}</definedName>
    <definedName name="_92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339"}</definedName>
    <definedName name="_921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338"}</definedName>
    <definedName name="_92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338"}</definedName>
    <definedName name="_922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337"}</definedName>
    <definedName name="_92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337"}</definedName>
    <definedName name="_923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336"}</definedName>
    <definedName name="_92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336"}</definedName>
    <definedName name="_924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335"}</definedName>
    <definedName name="_92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335"}</definedName>
    <definedName name="_925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334"}</definedName>
    <definedName name="_92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334"}</definedName>
    <definedName name="_926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333"}</definedName>
    <definedName name="_92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333"}</definedName>
    <definedName name="_927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332"}</definedName>
    <definedName name="_92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332"}</definedName>
    <definedName name="_928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331"}</definedName>
    <definedName name="_92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331"}</definedName>
    <definedName name="_929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330"}</definedName>
    <definedName name="_92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330"}</definedName>
    <definedName name="_92SUM_COMM">#REF!</definedName>
    <definedName name="_93__123Graph_BChart_1CD" hidden="1">#REF!</definedName>
    <definedName name="_93__123Graph_XChart_3L" hidden="1">#REF!</definedName>
    <definedName name="_93__FDSAUDITLINK__" localSheetId="48" hidden="1">{"fdsup://Directions/FactSet Auditing Viewer?action=AUDIT_VALUE&amp;DB=129&amp;ID1=64602510&amp;VALUEID=02001&amp;SDATE=201003&amp;PERIODTYPE=QTR_STD&amp;window=popup_no_bar&amp;width=385&amp;height=120&amp;START_MAXIMIZED=FALSE&amp;creator=factset&amp;display_string=Audit"}</definedName>
    <definedName name="_93__FDSAUDITLINK__" hidden="1">{"fdsup://Directions/FactSet Auditing Viewer?action=AUDIT_VALUE&amp;DB=129&amp;ID1=64602510&amp;VALUEID=02001&amp;SDATE=201003&amp;PERIODTYPE=QTR_STD&amp;window=popup_no_bar&amp;width=385&amp;height=120&amp;START_MAXIMIZED=FALSE&amp;creator=factset&amp;display_string=Audit"}</definedName>
    <definedName name="_930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329"}</definedName>
    <definedName name="_93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329"}</definedName>
    <definedName name="_931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328"}</definedName>
    <definedName name="_93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328"}</definedName>
    <definedName name="_932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327"}</definedName>
    <definedName name="_93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327"}</definedName>
    <definedName name="_933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326"}</definedName>
    <definedName name="_93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326"}</definedName>
    <definedName name="_934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325"}</definedName>
    <definedName name="_93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325"}</definedName>
    <definedName name="_935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324"}</definedName>
    <definedName name="_93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324"}</definedName>
    <definedName name="_936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323"}</definedName>
    <definedName name="_93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323"}</definedName>
    <definedName name="_937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322"}</definedName>
    <definedName name="_93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322"}</definedName>
    <definedName name="_938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321"}</definedName>
    <definedName name="_93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321"}</definedName>
    <definedName name="_939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320"}</definedName>
    <definedName name="_93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320"}</definedName>
    <definedName name="_93DRATED">#REF!</definedName>
    <definedName name="_93DRATEM">#REF!</definedName>
    <definedName name="_93PENERGY">#REF!</definedName>
    <definedName name="_93RATED">#REF!</definedName>
    <definedName name="_93RATEM">#REF!</definedName>
    <definedName name="_93RATER">#REF!</definedName>
    <definedName name="_94__123Graph_BChart_1CE" hidden="1">#REF!</definedName>
    <definedName name="_94__FDSAUDITLINK__" localSheetId="48" hidden="1">{"fdsup://Directions/FactSet Auditing Viewer?action=AUDIT_VALUE&amp;DB=129&amp;ID1=65408610&amp;VALUEID=02001&amp;SDATE=201003&amp;PERIODTYPE=QTR_STD&amp;window=popup_no_bar&amp;width=385&amp;height=120&amp;START_MAXIMIZED=FALSE&amp;creator=factset&amp;display_string=Audit"}</definedName>
    <definedName name="_94__FDSAUDITLINK__" hidden="1">{"fdsup://Directions/FactSet Auditing Viewer?action=AUDIT_VALUE&amp;DB=129&amp;ID1=65408610&amp;VALUEID=02001&amp;SDATE=201003&amp;PERIODTYPE=QTR_STD&amp;window=popup_no_bar&amp;width=385&amp;height=120&amp;START_MAXIMIZED=FALSE&amp;creator=factset&amp;display_string=Audit"}</definedName>
    <definedName name="_940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319"}</definedName>
    <definedName name="_94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319"}</definedName>
    <definedName name="_941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318"}</definedName>
    <definedName name="_94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318"}</definedName>
    <definedName name="_942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317"}</definedName>
    <definedName name="_94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317"}</definedName>
    <definedName name="_943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316"}</definedName>
    <definedName name="_94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316"}</definedName>
    <definedName name="_944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315"}</definedName>
    <definedName name="_94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315"}</definedName>
    <definedName name="_945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314"}</definedName>
    <definedName name="_94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314"}</definedName>
    <definedName name="_946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313"}</definedName>
    <definedName name="_94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313"}</definedName>
    <definedName name="_947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312"}</definedName>
    <definedName name="_94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312"}</definedName>
    <definedName name="_948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311"}</definedName>
    <definedName name="_94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311"}</definedName>
    <definedName name="_949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310"}</definedName>
    <definedName name="_94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310"}</definedName>
    <definedName name="_94ED">#REF!</definedName>
    <definedName name="_94EM">#REF!</definedName>
    <definedName name="_94NR">#REF!</definedName>
    <definedName name="_94SENERGY">#REF!</definedName>
    <definedName name="_95__123Graph_BChart_11G" hidden="1">#REF!</definedName>
    <definedName name="_95__123Graph_BChart_1D" hidden="1">#REF!</definedName>
    <definedName name="_95__FDSAUDITLINK__" localSheetId="48" hidden="1">{"fdsup://Directions/FactSet Auditing Viewer?action=AUDIT_VALUE&amp;DB=129&amp;ID1=72018610&amp;VALUEID=02001&amp;SDATE=201003&amp;PERIODTYPE=QTR_STD&amp;window=popup_no_bar&amp;width=385&amp;height=120&amp;START_MAXIMIZED=FALSE&amp;creator=factset&amp;display_string=Audit"}</definedName>
    <definedName name="_95__FDSAUDITLINK__" hidden="1">{"fdsup://Directions/FactSet Auditing Viewer?action=AUDIT_VALUE&amp;DB=129&amp;ID1=72018610&amp;VALUEID=02001&amp;SDATE=201003&amp;PERIODTYPE=QTR_STD&amp;window=popup_no_bar&amp;width=385&amp;height=120&amp;START_MAXIMIZED=FALSE&amp;creator=factset&amp;display_string=Audit"}</definedName>
    <definedName name="_950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309"}</definedName>
    <definedName name="_95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309"}</definedName>
    <definedName name="_951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308"}</definedName>
    <definedName name="_95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308"}</definedName>
    <definedName name="_952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307"}</definedName>
    <definedName name="_95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307"}</definedName>
    <definedName name="_953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306"}</definedName>
    <definedName name="_95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306"}</definedName>
    <definedName name="_954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305"}</definedName>
    <definedName name="_95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305"}</definedName>
    <definedName name="_955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304"}</definedName>
    <definedName name="_95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304"}</definedName>
    <definedName name="_956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303"}</definedName>
    <definedName name="_95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303"}</definedName>
    <definedName name="_957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302"}</definedName>
    <definedName name="_95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302"}</definedName>
    <definedName name="_958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301"}</definedName>
    <definedName name="_95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301"}</definedName>
    <definedName name="_959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300"}</definedName>
    <definedName name="_95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300"}</definedName>
    <definedName name="_95TBAY_1">#REF!</definedName>
    <definedName name="_95TBAY_HEAD">#REF!</definedName>
    <definedName name="_96__123Graph_BChart_1E" hidden="1">#REF!</definedName>
    <definedName name="_96__123Graph_XChart_4H" hidden="1">#REF!</definedName>
    <definedName name="_96__FDSAUDITLINK__" localSheetId="48" hidden="1">{"fdsup://Directions/FactSet Auditing Viewer?action=AUDIT_VALUE&amp;DB=129&amp;ID1=04956010&amp;VALUEID=02001&amp;SDATE=201004&amp;PERIODTYPE=QTR_STD&amp;window=popup_no_bar&amp;width=385&amp;height=120&amp;START_MAXIMIZED=FALSE&amp;creator=factset&amp;display_string=Audit"}</definedName>
    <definedName name="_96__FDSAUDITLINK__" hidden="1">{"fdsup://Directions/FactSet Auditing Viewer?action=AUDIT_VALUE&amp;DB=129&amp;ID1=04956010&amp;VALUEID=02001&amp;SDATE=201004&amp;PERIODTYPE=QTR_STD&amp;window=popup_no_bar&amp;width=385&amp;height=120&amp;START_MAXIMIZED=FALSE&amp;creator=factset&amp;display_string=Audit"}</definedName>
    <definedName name="_960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299"}</definedName>
    <definedName name="_96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299"}</definedName>
    <definedName name="_961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298"}</definedName>
    <definedName name="_96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298"}</definedName>
    <definedName name="_962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297"}</definedName>
    <definedName name="_96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297"}</definedName>
    <definedName name="_963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296"}</definedName>
    <definedName name="_96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296"}</definedName>
    <definedName name="_964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295"}</definedName>
    <definedName name="_96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295"}</definedName>
    <definedName name="_965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294"}</definedName>
    <definedName name="_96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294"}</definedName>
    <definedName name="_966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293"}</definedName>
    <definedName name="_96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293"}</definedName>
    <definedName name="_967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292"}</definedName>
    <definedName name="_96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292"}</definedName>
    <definedName name="_968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291"}</definedName>
    <definedName name="_96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291"}</definedName>
    <definedName name="_969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290"}</definedName>
    <definedName name="_96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290"}</definedName>
    <definedName name="_97__123Graph_BChart_1F" hidden="1">#REF!</definedName>
    <definedName name="_97__FDSAUDITLINK__" localSheetId="48" hidden="1">{"fdsup://Directions/FactSet Auditing Viewer?action=AUDIT_VALUE&amp;DB=129&amp;ID1=00120410&amp;VALUEID=02001&amp;SDATE=201003&amp;PERIODTYPE=QTR_STD&amp;window=popup_no_bar&amp;width=385&amp;height=120&amp;START_MAXIMIZED=FALSE&amp;creator=factset&amp;display_string=Audit"}</definedName>
    <definedName name="_97__FDSAUDITLINK__" hidden="1">{"fdsup://Directions/FactSet Auditing Viewer?action=AUDIT_VALUE&amp;DB=129&amp;ID1=00120410&amp;VALUEID=02001&amp;SDATE=201003&amp;PERIODTYPE=QTR_STD&amp;window=popup_no_bar&amp;width=385&amp;height=120&amp;START_MAXIMIZED=FALSE&amp;creator=factset&amp;display_string=Audit"}</definedName>
    <definedName name="_970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289"}</definedName>
    <definedName name="_97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289"}</definedName>
    <definedName name="_971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288"}</definedName>
    <definedName name="_97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288"}</definedName>
    <definedName name="_972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287"}</definedName>
    <definedName name="_97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287"}</definedName>
    <definedName name="_973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286"}</definedName>
    <definedName name="_97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286"}</definedName>
    <definedName name="_974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285"}</definedName>
    <definedName name="_97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285"}</definedName>
    <definedName name="_975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284"}</definedName>
    <definedName name="_97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284"}</definedName>
    <definedName name="_976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283"}</definedName>
    <definedName name="_97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283"}</definedName>
    <definedName name="_977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282"}</definedName>
    <definedName name="_97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282"}</definedName>
    <definedName name="_978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281"}</definedName>
    <definedName name="_97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281"}</definedName>
    <definedName name="_979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280"}</definedName>
    <definedName name="_97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280"}</definedName>
    <definedName name="_98__123Graph_BChart_1G" hidden="1">#REF!</definedName>
    <definedName name="_98__FDSAUDITLINK__" localSheetId="48" hidden="1">{"fdsup://Directions/FactSet Auditing Viewer?action=AUDIT_VALUE&amp;DB=129&amp;ID1=16530310&amp;VALUEID=02001&amp;SDATE=201003&amp;PERIODTYPE=QTR_STD&amp;window=popup_no_bar&amp;width=385&amp;height=120&amp;START_MAXIMIZED=FALSE&amp;creator=factset&amp;display_string=Audit"}</definedName>
    <definedName name="_98__FDSAUDITLINK__" hidden="1">{"fdsup://Directions/FactSet Auditing Viewer?action=AUDIT_VALUE&amp;DB=129&amp;ID1=16530310&amp;VALUEID=02001&amp;SDATE=201003&amp;PERIODTYPE=QTR_STD&amp;window=popup_no_bar&amp;width=385&amp;height=120&amp;START_MAXIMIZED=FALSE&amp;creator=factset&amp;display_string=Audit"}</definedName>
    <definedName name="_980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279"}</definedName>
    <definedName name="_98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279"}</definedName>
    <definedName name="_981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278"}</definedName>
    <definedName name="_98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278"}</definedName>
    <definedName name="_982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277"}</definedName>
    <definedName name="_98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277"}</definedName>
    <definedName name="_983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276"}</definedName>
    <definedName name="_98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276"}</definedName>
    <definedName name="_984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275"}</definedName>
    <definedName name="_98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275"}</definedName>
    <definedName name="_985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274"}</definedName>
    <definedName name="_98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274"}</definedName>
    <definedName name="_986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273"}</definedName>
    <definedName name="_98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273"}</definedName>
    <definedName name="_987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272"}</definedName>
    <definedName name="_98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272"}</definedName>
    <definedName name="_988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271"}</definedName>
    <definedName name="_98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271"}</definedName>
    <definedName name="_989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270"}</definedName>
    <definedName name="_98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270"}</definedName>
    <definedName name="_98TBAY_2">#REF!</definedName>
    <definedName name="_99__123Graph_BChart_1H" hidden="1">#REF!</definedName>
    <definedName name="_99__FDSAUDITLINK__" localSheetId="48" hidden="1">{"fdsup://Directions/FactSet Auditing Viewer?action=AUDIT_VALUE&amp;DB=129&amp;ID1=84489510&amp;VALUEID=02001&amp;SDATE=201003&amp;PERIODTYPE=QTR_STD&amp;window=popup_no_bar&amp;width=385&amp;height=120&amp;START_MAXIMIZED=FALSE&amp;creator=factset&amp;display_string=Audit"}</definedName>
    <definedName name="_99__FDSAUDITLINK__" hidden="1">{"fdsup://Directions/FactSet Auditing Viewer?action=AUDIT_VALUE&amp;DB=129&amp;ID1=84489510&amp;VALUEID=02001&amp;SDATE=201003&amp;PERIODTYPE=QTR_STD&amp;window=popup_no_bar&amp;width=385&amp;height=120&amp;START_MAXIMIZED=FALSE&amp;creator=factset&amp;display_string=Audit"}</definedName>
    <definedName name="_990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269"}</definedName>
    <definedName name="_99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269"}</definedName>
    <definedName name="_991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268"}</definedName>
    <definedName name="_99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268"}</definedName>
    <definedName name="_992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267"}</definedName>
    <definedName name="_99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267"}</definedName>
    <definedName name="_993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266"}</definedName>
    <definedName name="_99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266"}</definedName>
    <definedName name="_994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265"}</definedName>
    <definedName name="_99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265"}</definedName>
    <definedName name="_995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264"}</definedName>
    <definedName name="_99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264"}</definedName>
    <definedName name="_996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263"}</definedName>
    <definedName name="_99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263"}</definedName>
    <definedName name="_997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262"}</definedName>
    <definedName name="_99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262"}</definedName>
    <definedName name="_998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261"}</definedName>
    <definedName name="_99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261"}</definedName>
    <definedName name="_999__FDSAUDITLINK__" localSheetId="48"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260"}</definedName>
    <definedName name="_99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260"}</definedName>
    <definedName name="_99SUM_COMM">#REF!</definedName>
    <definedName name="_9C_TITLE_LEFT">#REF!</definedName>
    <definedName name="_9ECO_EST">#REF!</definedName>
    <definedName name="_9FOS_OVR1">#REF!</definedName>
    <definedName name="_9FOS_OVR2">#REF!</definedName>
    <definedName name="_9FOS_OVR3">#REF!</definedName>
    <definedName name="_9INV_VALUE">#REF!</definedName>
    <definedName name="_9MARG_SUM">#REF!</definedName>
    <definedName name="_9NAN_FOOT">#REF!</definedName>
    <definedName name="_9SUM_COMM">#REF!</definedName>
    <definedName name="_9TBAY_1">#REF!</definedName>
    <definedName name="_9TBAY_2">#REF!</definedName>
    <definedName name="_a1" localSheetId="48" hidden="1">{#N/A,#N/A,FALSE,"Pharm";#N/A,#N/A,FALSE,"WWCM"}</definedName>
    <definedName name="_a1" hidden="1">{#N/A,#N/A,FALSE,"Pharm";#N/A,#N/A,FALSE,"WWCM"}</definedName>
    <definedName name="_A11" localSheetId="48" hidden="1">{#N/A,#N/A,FALSE,"Umsatz 99";#N/A,#N/A,FALSE,"ER 99 "}</definedName>
    <definedName name="_A11" hidden="1">{#N/A,#N/A,FALSE,"Umsatz 99";#N/A,#N/A,FALSE,"ER 99 "}</definedName>
    <definedName name="_a1111" localSheetId="48" hidden="1">{"Cash Budget",#N/A,FALSE,"98 Cash";"Running Cash Budget",#N/A,FALSE,"98 Cash";"Actual Cash",#N/A,FALSE,"98 Cash";"Update Cash Budget",#N/A,FALSE,"98 Cash"}</definedName>
    <definedName name="_a1111" hidden="1">{"Cash Budget",#N/A,FALSE,"98 Cash";"Running Cash Budget",#N/A,FALSE,"98 Cash";"Actual Cash",#N/A,FALSE,"98 Cash";"Update Cash Budget",#N/A,FALSE,"98 Cash"}</definedName>
    <definedName name="_a2" localSheetId="48" hidden="1">{#N/A,#N/A,FALSE,"Hip.Bas";#N/A,#N/A,FALSE,"ventas";#N/A,#N/A,FALSE,"ingre-Año";#N/A,#N/A,FALSE,"ventas-Año";#N/A,#N/A,FALSE,"Costepro";#N/A,#N/A,FALSE,"inversion";#N/A,#N/A,FALSE,"personal";#N/A,#N/A,FALSE,"Gastos-V";#N/A,#N/A,FALSE,"Circulante";#N/A,#N/A,FALSE,"CONSOLI";#N/A,#N/A,FALSE,"Es-Fin";#N/A,#N/A,FALSE,"Margen-P"}</definedName>
    <definedName name="_a2" hidden="1">{#N/A,#N/A,FALSE,"Hip.Bas";#N/A,#N/A,FALSE,"ventas";#N/A,#N/A,FALSE,"ingre-Año";#N/A,#N/A,FALSE,"ventas-Año";#N/A,#N/A,FALSE,"Costepro";#N/A,#N/A,FALSE,"inversion";#N/A,#N/A,FALSE,"personal";#N/A,#N/A,FALSE,"Gastos-V";#N/A,#N/A,FALSE,"Circulante";#N/A,#N/A,FALSE,"CONSOLI";#N/A,#N/A,FALSE,"Es-Fin";#N/A,#N/A,FALSE,"Margen-P"}</definedName>
    <definedName name="_a3" localSheetId="48" hidden="1">{#N/A,#N/A,FALSE,"Hip.Bas";#N/A,#N/A,FALSE,"ventas";#N/A,#N/A,FALSE,"ingre-Año";#N/A,#N/A,FALSE,"ventas-Año";#N/A,#N/A,FALSE,"Costepro";#N/A,#N/A,FALSE,"inversion";#N/A,#N/A,FALSE,"personal";#N/A,#N/A,FALSE,"Gastos-V";#N/A,#N/A,FALSE,"Circulante";#N/A,#N/A,FALSE,"CONSOLI";#N/A,#N/A,FALSE,"Es-Fin";#N/A,#N/A,FALSE,"Margen-P"}</definedName>
    <definedName name="_a3" hidden="1">{#N/A,#N/A,FALSE,"Hip.Bas";#N/A,#N/A,FALSE,"ventas";#N/A,#N/A,FALSE,"ingre-Año";#N/A,#N/A,FALSE,"ventas-Año";#N/A,#N/A,FALSE,"Costepro";#N/A,#N/A,FALSE,"inversion";#N/A,#N/A,FALSE,"personal";#N/A,#N/A,FALSE,"Gastos-V";#N/A,#N/A,FALSE,"Circulante";#N/A,#N/A,FALSE,"CONSOLI";#N/A,#N/A,FALSE,"Es-Fin";#N/A,#N/A,FALSE,"Margen-P"}</definedName>
    <definedName name="_aa3" localSheetId="48" hidden="1">{#N/A,#N/A,FALSE,"Hip.Bas";#N/A,#N/A,FALSE,"ventas";#N/A,#N/A,FALSE,"ingre-Año";#N/A,#N/A,FALSE,"ventas-Año";#N/A,#N/A,FALSE,"Costepro";#N/A,#N/A,FALSE,"inversion";#N/A,#N/A,FALSE,"personal";#N/A,#N/A,FALSE,"Gastos-V";#N/A,#N/A,FALSE,"Circulante";#N/A,#N/A,FALSE,"CONSOLI";#N/A,#N/A,FALSE,"Es-Fin";#N/A,#N/A,FALSE,"Margen-P"}</definedName>
    <definedName name="_aa3" hidden="1">{#N/A,#N/A,FALSE,"Hip.Bas";#N/A,#N/A,FALSE,"ventas";#N/A,#N/A,FALSE,"ingre-Año";#N/A,#N/A,FALSE,"ventas-Año";#N/A,#N/A,FALSE,"Costepro";#N/A,#N/A,FALSE,"inversion";#N/A,#N/A,FALSE,"personal";#N/A,#N/A,FALSE,"Gastos-V";#N/A,#N/A,FALSE,"Circulante";#N/A,#N/A,FALSE,"CONSOLI";#N/A,#N/A,FALSE,"Es-Fin";#N/A,#N/A,FALSE,"Margen-P"}</definedName>
    <definedName name="_aa4" localSheetId="48" hidden="1">{#N/A,#N/A,FALSE,"Hip.Bas";#N/A,#N/A,FALSE,"ventas";#N/A,#N/A,FALSE,"ingre-Año";#N/A,#N/A,FALSE,"ventas-Año";#N/A,#N/A,FALSE,"Costepro";#N/A,#N/A,FALSE,"inversion";#N/A,#N/A,FALSE,"personal";#N/A,#N/A,FALSE,"Gastos-V";#N/A,#N/A,FALSE,"Circulante";#N/A,#N/A,FALSE,"CONSOLI";#N/A,#N/A,FALSE,"Es-Fin";#N/A,#N/A,FALSE,"Margen-P"}</definedName>
    <definedName name="_aa4" hidden="1">{#N/A,#N/A,FALSE,"Hip.Bas";#N/A,#N/A,FALSE,"ventas";#N/A,#N/A,FALSE,"ingre-Año";#N/A,#N/A,FALSE,"ventas-Año";#N/A,#N/A,FALSE,"Costepro";#N/A,#N/A,FALSE,"inversion";#N/A,#N/A,FALSE,"personal";#N/A,#N/A,FALSE,"Gastos-V";#N/A,#N/A,FALSE,"Circulante";#N/A,#N/A,FALSE,"CONSOLI";#N/A,#N/A,FALSE,"Es-Fin";#N/A,#N/A,FALSE,"Margen-P"}</definedName>
    <definedName name="_aa5" localSheetId="48" hidden="1">{#N/A,#N/A,FALSE,"Hip.Bas";#N/A,#N/A,FALSE,"ventas";#N/A,#N/A,FALSE,"ingre-Año";#N/A,#N/A,FALSE,"ventas-Año";#N/A,#N/A,FALSE,"Costepro";#N/A,#N/A,FALSE,"inversion";#N/A,#N/A,FALSE,"personal";#N/A,#N/A,FALSE,"Gastos-V";#N/A,#N/A,FALSE,"Circulante";#N/A,#N/A,FALSE,"CONSOLI";#N/A,#N/A,FALSE,"Es-Fin";#N/A,#N/A,FALSE,"Margen-P"}</definedName>
    <definedName name="_aa5" hidden="1">{#N/A,#N/A,FALSE,"Hip.Bas";#N/A,#N/A,FALSE,"ventas";#N/A,#N/A,FALSE,"ingre-Año";#N/A,#N/A,FALSE,"ventas-Año";#N/A,#N/A,FALSE,"Costepro";#N/A,#N/A,FALSE,"inversion";#N/A,#N/A,FALSE,"personal";#N/A,#N/A,FALSE,"Gastos-V";#N/A,#N/A,FALSE,"Circulante";#N/A,#N/A,FALSE,"CONSOLI";#N/A,#N/A,FALSE,"Es-Fin";#N/A,#N/A,FALSE,"Margen-P"}</definedName>
    <definedName name="_aa6" localSheetId="48" hidden="1">{#N/A,#N/A,FALSE,"Hip.Bas";#N/A,#N/A,FALSE,"ventas";#N/A,#N/A,FALSE,"ingre-Año";#N/A,#N/A,FALSE,"ventas-Año";#N/A,#N/A,FALSE,"Costepro";#N/A,#N/A,FALSE,"inversion";#N/A,#N/A,FALSE,"personal";#N/A,#N/A,FALSE,"Gastos-V";#N/A,#N/A,FALSE,"Circulante";#N/A,#N/A,FALSE,"CONSOLI";#N/A,#N/A,FALSE,"Es-Fin";#N/A,#N/A,FALSE,"Margen-P"}</definedName>
    <definedName name="_aa6" hidden="1">{#N/A,#N/A,FALSE,"Hip.Bas";#N/A,#N/A,FALSE,"ventas";#N/A,#N/A,FALSE,"ingre-Año";#N/A,#N/A,FALSE,"ventas-Año";#N/A,#N/A,FALSE,"Costepro";#N/A,#N/A,FALSE,"inversion";#N/A,#N/A,FALSE,"personal";#N/A,#N/A,FALSE,"Gastos-V";#N/A,#N/A,FALSE,"Circulante";#N/A,#N/A,FALSE,"CONSOLI";#N/A,#N/A,FALSE,"Es-Fin";#N/A,#N/A,FALSE,"Margen-P"}</definedName>
    <definedName name="_aa8" localSheetId="48" hidden="1">{#N/A,#N/A,FALSE,"Hip.Bas";#N/A,#N/A,FALSE,"ventas";#N/A,#N/A,FALSE,"ingre-Año";#N/A,#N/A,FALSE,"ventas-Año";#N/A,#N/A,FALSE,"Costepro";#N/A,#N/A,FALSE,"inversion";#N/A,#N/A,FALSE,"personal";#N/A,#N/A,FALSE,"Gastos-V";#N/A,#N/A,FALSE,"Circulante";#N/A,#N/A,FALSE,"CONSOLI";#N/A,#N/A,FALSE,"Es-Fin";#N/A,#N/A,FALSE,"Margen-P"}</definedName>
    <definedName name="_aa8" hidden="1">{#N/A,#N/A,FALSE,"Hip.Bas";#N/A,#N/A,FALSE,"ventas";#N/A,#N/A,FALSE,"ingre-Año";#N/A,#N/A,FALSE,"ventas-Año";#N/A,#N/A,FALSE,"Costepro";#N/A,#N/A,FALSE,"inversion";#N/A,#N/A,FALSE,"personal";#N/A,#N/A,FALSE,"Gastos-V";#N/A,#N/A,FALSE,"Circulante";#N/A,#N/A,FALSE,"CONSOLI";#N/A,#N/A,FALSE,"Es-Fin";#N/A,#N/A,FALSE,"Margen-P"}</definedName>
    <definedName name="_aaa1" localSheetId="48" hidden="1">{#N/A,#N/A,FALSE,"REPORT"}</definedName>
    <definedName name="_aaa1" hidden="1">{#N/A,#N/A,FALSE,"REPORT"}</definedName>
    <definedName name="_AAA123432" localSheetId="48" hidden="1">{"'PRORATE GOALS '!$A$1:$O$25"}</definedName>
    <definedName name="_AAA123432" hidden="1">{"'PRORATE GOALS '!$A$1:$O$25"}</definedName>
    <definedName name="_aas1" localSheetId="48" hidden="1">{#N/A,#N/A,FALSE,"REPORT"}</definedName>
    <definedName name="_aas1" hidden="1">{#N/A,#N/A,FALSE,"REPORT"}</definedName>
    <definedName name="_ACF4" localSheetId="48" hidden="1">{"'PRORATE GOALS '!$A$1:$O$25"}</definedName>
    <definedName name="_ACF4" hidden="1">{"'PRORATE GOALS '!$A$1:$O$25"}</definedName>
    <definedName name="_ACS2000" localSheetId="48" hidden="1">{#N/A,#N/A,FALSE,"REPORT"}</definedName>
    <definedName name="_ACS2000" hidden="1">{#N/A,#N/A,FALSE,"REPORT"}</definedName>
    <definedName name="_ag1" hidden="1">#REF!</definedName>
    <definedName name="_as1" localSheetId="48" hidden="1">{"FCB_ALL",#N/A,FALSE,"FCB"}</definedName>
    <definedName name="_as1" hidden="1">{"FCB_ALL",#N/A,FALSE,"FCB"}</definedName>
    <definedName name="_AS2" localSheetId="48" hidden="1">{"FCB_ALL",#N/A,FALSE,"FCB"}</definedName>
    <definedName name="_AS2" hidden="1">{"FCB_ALL",#N/A,FALSE,"FCB"}</definedName>
    <definedName name="_as3" localSheetId="48" hidden="1">{"FCB_ALL",#N/A,FALSE,"FCB"}</definedName>
    <definedName name="_as3" hidden="1">{"FCB_ALL",#N/A,FALSE,"FCB"}</definedName>
    <definedName name="_AS4" localSheetId="48" hidden="1">{"FCB_ALL",#N/A,FALSE,"FCB"}</definedName>
    <definedName name="_AS4" hidden="1">{"FCB_ALL",#N/A,FALSE,"FCB"}</definedName>
    <definedName name="_as6" localSheetId="48" hidden="1">{"FCB_ALL",#N/A,FALSE,"FCB"}</definedName>
    <definedName name="_as6" hidden="1">{"FCB_ALL",#N/A,FALSE,"FCB"}</definedName>
    <definedName name="_AS7" localSheetId="48" hidden="1">{"FCB_ALL",#N/A,FALSE,"FCB"}</definedName>
    <definedName name="_AS7" hidden="1">{"FCB_ALL",#N/A,FALSE,"FCB"}</definedName>
    <definedName name="_ATPRegress_Dlg_Results" localSheetId="48" hidden="1">{2;#N/A;"R13C16:R17C16";#N/A;"R13C14:R17C15";FALSE;FALSE;FALSE;95;#N/A;#N/A;"R13C19";#N/A;FALSE;FALSE;FALSE;FALSE;#N/A;"";#N/A;FALSE;"";"";#N/A;#N/A;#N/A}</definedName>
    <definedName name="_ATPRegress_Dlg_Results" hidden="1">{2;#N/A;"R13C16:R17C16";#N/A;"R13C14:R17C15";FALSE;FALSE;FALSE;95;#N/A;#N/A;"R13C19";#N/A;FALSE;FALSE;FALSE;FALSE;#N/A;"";#N/A;FALSE;"";"";#N/A;#N/A;#N/A}</definedName>
    <definedName name="_ATPRegress_Dlg_Types" localSheetId="48" hidden="1">{"EXCELHLP.HLP!1802";5;10;5;10;13;13;13;8;5;5;10;14;13;13;13;13;5;10;14;13;5;10;1;2;24}</definedName>
    <definedName name="_ATPRegress_Dlg_Types" hidden="1">{"EXCELHLP.HLP!1802";5;10;5;10;13;13;13;8;5;5;10;14;13;13;13;13;5;10;14;13;5;10;1;2;24}</definedName>
    <definedName name="_ATPRegress_Range1" hidden="1">#REF!</definedName>
    <definedName name="_ATPRegress_Range2" hidden="1">#REF!</definedName>
    <definedName name="_ATPRegress_Range3" hidden="1">#REF!</definedName>
    <definedName name="_ATPRegress_Range4" hidden="1">"="</definedName>
    <definedName name="_ATPRegress_Range5" hidden="1">"="</definedName>
    <definedName name="_AtRisk_SimSetting_AutomaticallyGenerateReports" hidden="1">FALSE</definedName>
    <definedName name="_AtRisk_SimSetting_AutomaticallyGenerateReports_1" hidden="1">FALSE</definedName>
    <definedName name="_AtRisk_SimSetting_AutomaticResultsDisplayMode" hidden="1">0</definedName>
    <definedName name="_AtRisk_SimSetting_AutomaticResultsDisplayMode_1"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MacroRecalculationBehavior" hidden="1">0</definedName>
    <definedName name="_AtRisk_SimSetting_RandomNumberGenerator" hidden="1">0</definedName>
    <definedName name="_AtRisk_SimSetting_ReportOptionCustomItemsCount" hidden="1">0</definedName>
    <definedName name="_AtRisk_SimSetting_ReportOptionDataMode" hidden="1">1</definedName>
    <definedName name="_AtRisk_SimSetting_ReportOptionReportMultiSimType" hidden="1">1</definedName>
    <definedName name="_AtRisk_SimSetting_ReportOptionReportPlacement" hidden="1">1</definedName>
    <definedName name="_AtRisk_SimSetting_ReportOptionReportSelection" hidden="1">0</definedName>
    <definedName name="_AtRisk_SimSetting_ReportOptionReportsFileType" hidden="1">1</definedName>
    <definedName name="_AtRisk_SimSetting_ReportOptionSelectiveQR" hidden="1">FALSE</definedName>
    <definedName name="_AtRisk_SimSetting_ReportsList" hidden="1">0</definedName>
    <definedName name="_AtRisk_SimSetting_ReportsList_1" hidden="1">0</definedName>
    <definedName name="_AtRisk_SimSetting_ShowSimulationProgressWindow" hidden="1">TRUE</definedName>
    <definedName name="_AtRisk_SimSetting_SimNameCount" hidden="1">0</definedName>
    <definedName name="_AtRisk_SimSetting_SmartSensitivityAnalysisEnabled" hidden="1">FALSE</definedName>
    <definedName name="_AtRisk_SimSetting_SmartSensitivityAnalysisEnabled_1" hidden="1">FALSE</definedName>
    <definedName name="_AtRisk_SimSetting_StatisticFunctionUpdating" hidden="1">1</definedName>
    <definedName name="_AtRisk_SimSetting_StdRecalcActiveSimulationNumber" hidden="1">1</definedName>
    <definedName name="_AtRisk_SimSetting_StdRecalcBehavior" hidden="1">0</definedName>
    <definedName name="_AtRisk_SimSetting_StdRecalcBehavior_1" hidden="1">0</definedName>
    <definedName name="_AtRisk_SimSetting_StdRecalcWithoutRiskStatic" hidden="1">0</definedName>
    <definedName name="_AtRisk_SimSetting_StdRecalcWithoutRiskStaticPercentile" hidden="1">0.5</definedName>
    <definedName name="_AUG99" localSheetId="48" hidden="1">{"SEP",#N/A,FALSE,"SEP"}</definedName>
    <definedName name="_AUG99" hidden="1">{"SEP",#N/A,FALSE,"SEP"}</definedName>
    <definedName name="_b1" localSheetId="48" hidden="1">{#N/A,#N/A,FALSE,"Layout Aktiva";#N/A,#N/A,FALSE,"Layout Passiva"}</definedName>
    <definedName name="_b1" hidden="1">{#N/A,#N/A,FALSE,"Layout Aktiva";#N/A,#N/A,FALSE,"Layout Passiva"}</definedName>
    <definedName name="_b111" localSheetId="48" hidden="1">{#N/A,#N/A,FALSE,"Pharm";#N/A,#N/A,FALSE,"WWCM"}</definedName>
    <definedName name="_b111" hidden="1">{#N/A,#N/A,FALSE,"Pharm";#N/A,#N/A,FALSE,"WWCM"}</definedName>
    <definedName name="_b2" localSheetId="48" hidden="1">{#N/A,#N/A,FALSE,"Hip.Bas";#N/A,#N/A,FALSE,"ventas";#N/A,#N/A,FALSE,"ingre-Año";#N/A,#N/A,FALSE,"ventas-Año";#N/A,#N/A,FALSE,"Costepro";#N/A,#N/A,FALSE,"inversion";#N/A,#N/A,FALSE,"personal";#N/A,#N/A,FALSE,"Gastos-V";#N/A,#N/A,FALSE,"Circulante";#N/A,#N/A,FALSE,"CONSOLI";#N/A,#N/A,FALSE,"Es-Fin";#N/A,#N/A,FALSE,"Margen-P"}</definedName>
    <definedName name="_b2" hidden="1">{#N/A,#N/A,FALSE,"Hip.Bas";#N/A,#N/A,FALSE,"ventas";#N/A,#N/A,FALSE,"ingre-Año";#N/A,#N/A,FALSE,"ventas-Año";#N/A,#N/A,FALSE,"Costepro";#N/A,#N/A,FALSE,"inversion";#N/A,#N/A,FALSE,"personal";#N/A,#N/A,FALSE,"Gastos-V";#N/A,#N/A,FALSE,"Circulante";#N/A,#N/A,FALSE,"CONSOLI";#N/A,#N/A,FALSE,"Es-Fin";#N/A,#N/A,FALSE,"Margen-P"}</definedName>
    <definedName name="_Bal1">#REF!</definedName>
    <definedName name="_Bal2">#REF!</definedName>
    <definedName name="_Bal700">#REF!</definedName>
    <definedName name="_bb2" localSheetId="48" hidden="1">{#N/A,#N/A,FALSE,"Hip.Bas";#N/A,#N/A,FALSE,"ventas";#N/A,#N/A,FALSE,"ingre-Año";#N/A,#N/A,FALSE,"ventas-Año";#N/A,#N/A,FALSE,"Costepro";#N/A,#N/A,FALSE,"inversion";#N/A,#N/A,FALSE,"personal";#N/A,#N/A,FALSE,"Gastos-V";#N/A,#N/A,FALSE,"Circulante";#N/A,#N/A,FALSE,"CONSOLI";#N/A,#N/A,FALSE,"Es-Fin";#N/A,#N/A,FALSE,"Margen-P"}</definedName>
    <definedName name="_bb2" hidden="1">{#N/A,#N/A,FALSE,"Hip.Bas";#N/A,#N/A,FALSE,"ventas";#N/A,#N/A,FALSE,"ingre-Año";#N/A,#N/A,FALSE,"ventas-Año";#N/A,#N/A,FALSE,"Costepro";#N/A,#N/A,FALSE,"inversion";#N/A,#N/A,FALSE,"personal";#N/A,#N/A,FALSE,"Gastos-V";#N/A,#N/A,FALSE,"Circulante";#N/A,#N/A,FALSE,"CONSOLI";#N/A,#N/A,FALSE,"Es-Fin";#N/A,#N/A,FALSE,"Margen-P"}</definedName>
    <definedName name="_bb3" localSheetId="48" hidden="1">{#N/A,#N/A,FALSE,"Hip.Bas";#N/A,#N/A,FALSE,"ventas";#N/A,#N/A,FALSE,"ingre-Año";#N/A,#N/A,FALSE,"ventas-Año";#N/A,#N/A,FALSE,"Costepro";#N/A,#N/A,FALSE,"inversion";#N/A,#N/A,FALSE,"personal";#N/A,#N/A,FALSE,"Gastos-V";#N/A,#N/A,FALSE,"Circulante";#N/A,#N/A,FALSE,"CONSOLI";#N/A,#N/A,FALSE,"Es-Fin";#N/A,#N/A,FALSE,"Margen-P"}</definedName>
    <definedName name="_bb3" hidden="1">{#N/A,#N/A,FALSE,"Hip.Bas";#N/A,#N/A,FALSE,"ventas";#N/A,#N/A,FALSE,"ingre-Año";#N/A,#N/A,FALSE,"ventas-Año";#N/A,#N/A,FALSE,"Costepro";#N/A,#N/A,FALSE,"inversion";#N/A,#N/A,FALSE,"personal";#N/A,#N/A,FALSE,"Gastos-V";#N/A,#N/A,FALSE,"Circulante";#N/A,#N/A,FALSE,"CONSOLI";#N/A,#N/A,FALSE,"Es-Fin";#N/A,#N/A,FALSE,"Margen-P"}</definedName>
    <definedName name="_bb4" localSheetId="48" hidden="1">{#N/A,#N/A,FALSE,"Hip.Bas";#N/A,#N/A,FALSE,"ventas";#N/A,#N/A,FALSE,"ingre-Año";#N/A,#N/A,FALSE,"ventas-Año";#N/A,#N/A,FALSE,"Costepro";#N/A,#N/A,FALSE,"inversion";#N/A,#N/A,FALSE,"personal";#N/A,#N/A,FALSE,"Gastos-V";#N/A,#N/A,FALSE,"Circulante";#N/A,#N/A,FALSE,"CONSOLI";#N/A,#N/A,FALSE,"Es-Fin";#N/A,#N/A,FALSE,"Margen-P"}</definedName>
    <definedName name="_bb4" hidden="1">{#N/A,#N/A,FALSE,"Hip.Bas";#N/A,#N/A,FALSE,"ventas";#N/A,#N/A,FALSE,"ingre-Año";#N/A,#N/A,FALSE,"ventas-Año";#N/A,#N/A,FALSE,"Costepro";#N/A,#N/A,FALSE,"inversion";#N/A,#N/A,FALSE,"personal";#N/A,#N/A,FALSE,"Gastos-V";#N/A,#N/A,FALSE,"Circulante";#N/A,#N/A,FALSE,"CONSOLI";#N/A,#N/A,FALSE,"Es-Fin";#N/A,#N/A,FALSE,"Margen-P"}</definedName>
    <definedName name="_BB9" hidden="1">#REF!</definedName>
    <definedName name="_bdm.0013AD9A8153441F9986BF2308A1693D.edm" hidden="1">#REF!</definedName>
    <definedName name="_bdm.00146C6ACD63468F807A80B2DA171479.edm" hidden="1">#REF!</definedName>
    <definedName name="_bdm.0026549c764d45cb987f6bdebd138738.edm" hidden="1">#REF!</definedName>
    <definedName name="_bdm.0047CD9F734C446ABFC70E9E267A1C01.edm" hidden="1">#REF!</definedName>
    <definedName name="_bdm.0053792de48247efaf741d97cf1185ec.edm" hidden="1">#REF!</definedName>
    <definedName name="_bdm.005E44BE968D4E5198E456338759ADAE.edm" hidden="1">#REF!</definedName>
    <definedName name="_bdm.00C595D7C754458D826331E2BF48FB88.edm" hidden="1">#REF!</definedName>
    <definedName name="_bdm.00DED45A51F9451C81271785E0FEB84D.edm" hidden="1">#REF!</definedName>
    <definedName name="_bdm.00E48133BBE44B90A42FEA8906AE6C87.edm" hidden="1">#REF!</definedName>
    <definedName name="_bdm.00F4E4BAA0E14A9EB78F8080F5B6A673.edm" hidden="1">#REF!</definedName>
    <definedName name="_bdm.00FCD0E4941242F399A0041DFE08859D.edm" hidden="1">#REF!</definedName>
    <definedName name="_bdm.010C6F102E50484CAE7E4761D087E44B.edm" hidden="1">#REF!</definedName>
    <definedName name="_bdm.011A0B55A51E4C1BA3EEEC7FD4253924.edm" hidden="1">#REF!</definedName>
    <definedName name="_bdm.011AD6EBD0DA4919A0E86D0CEA6E0143.edm" hidden="1">#REF!</definedName>
    <definedName name="_bdm.013EFA8A09574556B960472BEE601CBF.edm" hidden="1">#REF!</definedName>
    <definedName name="_bdm.015469e3983145af898ba5f4eb6fe0fb.edm" hidden="1">#REF!</definedName>
    <definedName name="_bdm.0181964A67E24B62803EA0117AF9D5FB.edm" hidden="1">#REF!</definedName>
    <definedName name="_bdm.0188D14AA5FC427DA24CF676242F78BC.edm" hidden="1">#REF!</definedName>
    <definedName name="_bdm.018DA807DBBD40C9B61C07B242509821.edm" hidden="1">#REF!</definedName>
    <definedName name="_bdm.0193ADF5E88548F29D52B56CB160877A.edm" hidden="1">#REF!</definedName>
    <definedName name="_bdm.01BB5FB4BEB2410E8FFAEF4E2E16397B.edm" hidden="1">#REF!</definedName>
    <definedName name="_bdm.01BEFB31570C430896FE37BFFC89970E.edm" hidden="1">#REF!</definedName>
    <definedName name="_bdm.01cafc47024b41e6b1c11255bf3ff82e.edm" hidden="1">#REF!</definedName>
    <definedName name="_bdm.01E7F7B8BF784E4FB224629B120A6E26.edm" hidden="1">#REF!</definedName>
    <definedName name="_bdm.02011A023CED4438BE70687C2D0734AF.edm" hidden="1">#REF!</definedName>
    <definedName name="_bdm.02055CCCB4994E4EA7AE0A19041B92EB.edm" hidden="1">#REF!</definedName>
    <definedName name="_bdm.02277FBB97814B98921CFE75CA25019F.edm" hidden="1">#REF!</definedName>
    <definedName name="_bdm.022ECE78A4F444229349EA3F4B1D9D8D.edm" hidden="1">#REF!</definedName>
    <definedName name="_bdm.023274F483CD474187CDBC944533CFFC.edm" hidden="1">#REF!</definedName>
    <definedName name="_bdm.023A5E403F0B49209E24B3DD4A20AE2A.edm" hidden="1">#REF!</definedName>
    <definedName name="_bdm.02640E8DEB2543A6A6846CB56B845382.edm" hidden="1">#REF!</definedName>
    <definedName name="_bdm.026ECE818F614FECB219775110223CDE.edm" hidden="1">#REF!</definedName>
    <definedName name="_bdm.027FA2F9E6314B2B8E8AB08473AD8271.edm" hidden="1">#REF!</definedName>
    <definedName name="_bdm.02872C03C4E548F69E682812ED1C0C51.edm" hidden="1">#REF!</definedName>
    <definedName name="_bdm.02891B691D244902958B3176AABA890E.edm" hidden="1">#REF!</definedName>
    <definedName name="_bdm.02984F0949AE4C018E4BDB4BDE2C541A.edm" hidden="1">#REF!</definedName>
    <definedName name="_bdm.02A83686A73048AAB2CA921F8B68AF7F.edm" hidden="1">#REF!</definedName>
    <definedName name="_bdm.02B2C593EB0F4E278992317056F4AE57.edm" hidden="1">#REF!</definedName>
    <definedName name="_bdm.02C919CE758647699774F27053373BF5.edm" hidden="1">#REF!</definedName>
    <definedName name="_bdm.02D0DB7C98674457BD3056012049B71C.edm" hidden="1">#REF!</definedName>
    <definedName name="_bdm.02D30A5ED52F4C548E691D0045F86710.edm" hidden="1">#REF!</definedName>
    <definedName name="_bdm.02DEC8144F014A17AD1473931435B1AB.edm" hidden="1">#REF!</definedName>
    <definedName name="_bdm.02E1AA0F33F542498703E686FB0995FC.edm" hidden="1">#REF!</definedName>
    <definedName name="_bdm.02E29E7B1053433EA3CCCBE4E5141596.edm" hidden="1">#REF!</definedName>
    <definedName name="_bdm.02F03020ACA042FF824B0E3A66998732.edm" hidden="1">#REF!</definedName>
    <definedName name="_bdm.03333D5F088F402C9634757F7A9D2730.edm" hidden="1">#REF!</definedName>
    <definedName name="_bdm.033652bf9812479d8a96f160bd13f7e5.edm" hidden="1">#REF!</definedName>
    <definedName name="_bdm.0374E36537534DE78CD066EC21C8F9DA.edm" hidden="1">#REF!</definedName>
    <definedName name="_bdm.0398890A65B947C98FA30C654D73534F.edm" hidden="1">#REF!</definedName>
    <definedName name="_bdm.039F730F274A416AA9D2F4963A84C6A8.edm" hidden="1">#REF!</definedName>
    <definedName name="_bdm.03A6612B5F9345D388BF8812D67E13C7.edm" hidden="1">#REF!</definedName>
    <definedName name="_bdm.03AAAC5E788E4302A6501156B808B14F.edm" hidden="1">#REF!</definedName>
    <definedName name="_bdm.03ADC7BC9B0742A394DB887DFC6D1B20.edm" hidden="1">#REF!</definedName>
    <definedName name="_bdm.03B59C37912D455894FCA4FF26DBB378.edm" hidden="1">#REF!</definedName>
    <definedName name="_bdm.03BAAE32450D497087BB40B0EB2ACCCB.edm" hidden="1">#REF!</definedName>
    <definedName name="_bdm.03C791D4A857420A90677AAC54762CEA.edm" hidden="1">#REF!</definedName>
    <definedName name="_bdm.03e31944b8ce4534ab5da7d17aa8eecd.edm" hidden="1">#REF!</definedName>
    <definedName name="_bdm.03F12CA4E1D148A8A310079DF30D29F7.edm" hidden="1">#REF!</definedName>
    <definedName name="_bdm.0418469b8c434ea5ab6987845c8ca0c8.edm" hidden="1">#REF!</definedName>
    <definedName name="_bdm.04431A34FA4F43B8B7E87D71A0314150.edm" hidden="1">#REF!</definedName>
    <definedName name="_bdm.04458a50827241cd893e70f196ad10e1.edm" hidden="1">#REF!</definedName>
    <definedName name="_bdm.0446E19A13C0442BB28DDEB60004D224.edm" hidden="1">#REF!</definedName>
    <definedName name="_bdm.045FFF5C3A5B431485407F8CB6650922.edm" hidden="1">#REF!</definedName>
    <definedName name="_bdm.04700F08444D41AAABC2A716E644FD0E.edm" hidden="1">#REF!</definedName>
    <definedName name="_bdm.047DE02E637448CCAF7578609B006D0E.edm" hidden="1">#REF!</definedName>
    <definedName name="_bdm.048A280AB04E4EC382AE6A57164A0525.edm" hidden="1">#REF!</definedName>
    <definedName name="_bdm.048E1DCA5EF342E7892D290A1D99D518.edm" hidden="1">#REF!</definedName>
    <definedName name="_bdm.049388BA2022412B947984A6CD4BF338.edm" hidden="1">#REF!</definedName>
    <definedName name="_bdm.049956E75B7F44708732170D96873DBF.edm" hidden="1">#REF!</definedName>
    <definedName name="_bdm.04CDD8322FF1421CA0C5846F26733F28.edm" hidden="1">#REF!</definedName>
    <definedName name="_bdm.04D84518CEE94E59A13CEFB83442BE7C.edm" hidden="1">#REF!</definedName>
    <definedName name="_bdm.04E2C45A9A274F648C80B7CA0B49F5F4.edm" hidden="1">#REF!</definedName>
    <definedName name="_bdm.04E30DCD378E46908CD1FFB2209CF482.edm" hidden="1">#REF!</definedName>
    <definedName name="_bdm.04E5BDE3F16947FB85651F3466DF67F0.edm" hidden="1">#REF!</definedName>
    <definedName name="_bdm.051886E9099E486983A98611AACF1B74.edm" hidden="1">#REF!</definedName>
    <definedName name="_bdm.05234B888AD34C02BEF91356D5A26993.edm" hidden="1">#REF!</definedName>
    <definedName name="_bdm.052A6A79E85E42B991754D8F8B69C0A5.edm" hidden="1">#REF!</definedName>
    <definedName name="_bdm.054FE5F0281B46379E16D0F9BBDDB481.edm" hidden="1">#REF!</definedName>
    <definedName name="_bdm.058E8C5177D64766A8EC1223E1C815BC.edm" hidden="1">#REF!</definedName>
    <definedName name="_bdm.0590158EACAA4CE68292D4C2814741F1.edm" hidden="1">#REF!</definedName>
    <definedName name="_bdm.05bdd28bb03a4e858c83d615affad0a7.edm" hidden="1">#REF!</definedName>
    <definedName name="_bdm.05D82ED2CF2042FCA86EBC9D7D3C74C2.edm" hidden="1">#REF!</definedName>
    <definedName name="_bdm.05EDC675B7604A6E855CEAADF4DE003B.edm" hidden="1">#REF!</definedName>
    <definedName name="_bdm.060426E4FCA74D3190B551CA7385ED50.edm" hidden="1">#REF!</definedName>
    <definedName name="_bdm.0604599FBDEC444C854D1AAEA351A791.edm" hidden="1">#REF!</definedName>
    <definedName name="_bdm.061B76B97738470E8F9F5199D3D690D9.edm" hidden="1">#REF!</definedName>
    <definedName name="_bdm.062B1FF09A3343A5A3148569B5C0D41E.edm" hidden="1">#REF!</definedName>
    <definedName name="_bdm.063d29afd64448739756b41b5538800e.edm" hidden="1">#REF!</definedName>
    <definedName name="_bdm.064BB1A3C5FD4FFFB0CD9F1EDC9C3473.edm" hidden="1">#REF!</definedName>
    <definedName name="_bdm.0672BE29F184448FB12712DDE9C5E308.edm" hidden="1">#REF!</definedName>
    <definedName name="_bdm.06736EC421D242B9932D58C9573F2507.edm" hidden="1">#REF!</definedName>
    <definedName name="_bdm.0674CCF1C9234779A504BAFE4C41E9D7.edm" hidden="1">#REF!</definedName>
    <definedName name="_bdm.06758704B9E64B0AA1CBCD9E7EB83365.edm" hidden="1">#REF!</definedName>
    <definedName name="_bdm.0683556C8D014A6987FFE722DE7119CE.edm" hidden="1">#REF!</definedName>
    <definedName name="_bdm.068edd48d6514fe9b0d37a366d0daac1.edm" hidden="1">#REF!</definedName>
    <definedName name="_bdm.06A22E8DE47B44A39CCB85172B480BAA.edm" hidden="1">#REF!</definedName>
    <definedName name="_bdm.06AB298ED77F424BA526FF2B1C21CF06.edm" hidden="1">#REF!</definedName>
    <definedName name="_bdm.06E955CE5E7B4D6A8E8D81A38FB93A6C.edm" hidden="1">#REF!</definedName>
    <definedName name="_bdm.070D5C9E2AF545EFA80CE38867E5E9EC.edm" hidden="1">#REF!</definedName>
    <definedName name="_bdm.072E940B0D954FF09C4108CEC08BC3D5.edm" hidden="1">#REF!</definedName>
    <definedName name="_bdm.0735E1D8320B46ED9E19CAA0857C1E35.edm" hidden="1">#REF!</definedName>
    <definedName name="_bdm.079d38671b6d4c80a34028fc67feb66e.edm" hidden="1">#REF!</definedName>
    <definedName name="_bdm.07A70A9836834F0B85D6B318BE8F5740.edm" hidden="1">#REF!</definedName>
    <definedName name="_bdm.07B2EE2EE5BB40A5A018E85A68F7340C.edm" hidden="1">#REF!</definedName>
    <definedName name="_bdm.07e0940c0eac41ec8e7a7ff95b3a2f6b.edm" hidden="1">#REF!</definedName>
    <definedName name="_bdm.08085E7D34FD4154881FD0D398801534.edm" hidden="1">#REF!</definedName>
    <definedName name="_bdm.0819516FC4294169A87A212A26690B26.edm" hidden="1">#REF!</definedName>
    <definedName name="_bdm.081a3f4e63a84f76a5d6a39c427f2bc1.edm" hidden="1">#REF!</definedName>
    <definedName name="_bdm.082D69B86BEC424294BFF33CF628A8C8.edm" hidden="1">#REF!</definedName>
    <definedName name="_bdm.0843CDEED5F1417DB10D8C781ED557E1.edm" hidden="1">#REF!</definedName>
    <definedName name="_bdm.084D1D451D9D4A8CA6AD5703B41BB2E0.edm" hidden="1">#REF!</definedName>
    <definedName name="_bdm.085f4056d0f54259a66b4481a9ebae4d.edm" hidden="1">#REF!</definedName>
    <definedName name="_bdm.0869D72E292C414AADF89F32012BDDB3.edm" hidden="1">#REF!</definedName>
    <definedName name="_bdm.087D4C99BEFA4C8AAFC0B60B0D214B3C.edm" hidden="1">#REF!</definedName>
    <definedName name="_bdm.088A05E82D0349718E9BC789AD7B1014.edm" hidden="1">#REF!</definedName>
    <definedName name="_bdm.088B77F73B9B430DB193B58AD5AA72AE.edm" hidden="1">#REF!</definedName>
    <definedName name="_bdm.0890CFFA98234BD8A6AE7D0F308C70AA.edm" hidden="1">#REF!</definedName>
    <definedName name="_bdm.0894fec0d025451db9cbd70fdfdd925e.edm" hidden="1">#REF!</definedName>
    <definedName name="_bdm.08A08C590C54439FBB28E2173ED821E9.edm" hidden="1">#REF!</definedName>
    <definedName name="_bdm.08a2481d33ed468b97af6dd807bcd58f.edm" hidden="1">#REF!</definedName>
    <definedName name="_bdm.08B53E61502C4587938BDD97F195DB20.edm" hidden="1">#REF!</definedName>
    <definedName name="_bdm.08B8F015650147859DFFCF3E524F4B86.edm" hidden="1">#REF!</definedName>
    <definedName name="_bdm.08CE6BB286FB478FAF96A9E9928EDDF7.edm" hidden="1">#REF!</definedName>
    <definedName name="_bdm.08F0FFA38C8044E7B4DBA6B332A88283.edm" hidden="1">#REF!</definedName>
    <definedName name="_bdm.08F41C11BACB4B17B6DE84C877B71E84.edm" hidden="1">#REF!</definedName>
    <definedName name="_bdm.0913F8FA067D4EE894FBC8D610A578AC.edm" hidden="1">#REF!</definedName>
    <definedName name="_bdm.091F94EE27E5464788F16822601AB48B.edm" hidden="1">#REF!</definedName>
    <definedName name="_bdm.096A50DF1C3F48FEBA893D4DD02646F5.edm" hidden="1">#REF!</definedName>
    <definedName name="_bdm.09a83f745e72483dbfe0349725b08927.edm" hidden="1">#REF!</definedName>
    <definedName name="_bdm.09AD231CAE004DF5A69DB1AB17014F18.edm" hidden="1">#REF!</definedName>
    <definedName name="_bdm.09C4067B29044326ABC24B9B4D90F0F9.edm" hidden="1">#REF!</definedName>
    <definedName name="_bdm.09E5BD75B8224055B61FBCAB51CC1ACD.edm" hidden="1">#REF!</definedName>
    <definedName name="_bdm.0A0ED12DE1CD4832B7DA2E05CAF22DF9.edm" hidden="1">#REF!</definedName>
    <definedName name="_bdm.0A188DE93515445B941BB4ECCAA0B0DE.edm" hidden="1">#REF!</definedName>
    <definedName name="_bdm.0A4CF16A5BA3444F8FE95CB522C8AAB9.edm" hidden="1">#REF!</definedName>
    <definedName name="_bdm.0A73A2B0425C4E2C981A3C94ED87137D.edm" hidden="1">#REF!</definedName>
    <definedName name="_bdm.0A77AB86C72A4D548E43AD4CCB0B1F2D.edm" hidden="1">#REF!</definedName>
    <definedName name="_bdm.0A8B6DBC5F1043FFB23D743D6AFE0D3F.edm" hidden="1">#REF!</definedName>
    <definedName name="_bdm.0A8CF40220DF4DE68B8A6D68DA28F9B9.edm" hidden="1">#REF!</definedName>
    <definedName name="_bdm.0ADC94DDA0FA4742A645E0188C240A63.edm" hidden="1">#REF!</definedName>
    <definedName name="_bdm.0AEAC47E2D9B41C2A6640AB396E03961.edm" hidden="1">#REF!</definedName>
    <definedName name="_bdm.0AFAC57C899E47D095E95CF7BA4E17AE.edm" hidden="1">#REF!</definedName>
    <definedName name="_bdm.0B083F5A06E84B80A0EAD45DF559822A.edm" hidden="1">#REF!</definedName>
    <definedName name="_bdm.0B2BEF4FB53E4F6F9EAAB216393B710D.edm" hidden="1">#REF!</definedName>
    <definedName name="_bdm.0B3D2564D0924D8DB83743EBF39FF18D.edm" hidden="1">#REF!</definedName>
    <definedName name="_bdm.0b67339dd3e44887aa19e2bc9e9cd748.edm" hidden="1">#REF!</definedName>
    <definedName name="_bdm.0B6A6457702444DD89C7BD51E967A88B.edm" hidden="1">#REF!</definedName>
    <definedName name="_bdm.0B6F5AA7C7C3402CAA3508CE0BF48922.edm" hidden="1">#REF!</definedName>
    <definedName name="_bdm.0B797F7795B149EAAB795006C7E96F02.edm" hidden="1">#REF!</definedName>
    <definedName name="_bdm.0B84436146D24C61883B6EEB67F834E7.edm" hidden="1">#REF!</definedName>
    <definedName name="_bdm.0BA544B2E35447BE888CF155A1107DAD.edm" hidden="1">#REF!</definedName>
    <definedName name="_bdm.0bd98574a6794e2db1fd87f35e5ddc60.edm" hidden="1">#REF!</definedName>
    <definedName name="_bdm.0BE50A0D989043159FCDBD845EF6E143.edm" hidden="1">#REF!</definedName>
    <definedName name="_bdm.0BF1A2E5F3BC469E92B448239E08AE21.edm" hidden="1">#REF!</definedName>
    <definedName name="_bdm.0C0B52960E184F23956515DC1A7D8EE0.edm" hidden="1">#REF!</definedName>
    <definedName name="_bdm.0C2A6C93F47041018DD315C6D191F8C3.edm" hidden="1">#REF!</definedName>
    <definedName name="_bdm.0C4324364E684D6AB433EB2F051BB3D7.edm" hidden="1">#REF!</definedName>
    <definedName name="_bdm.0C453EEF08C741B396B08D7CA167F1F3.edm" hidden="1">#REF!</definedName>
    <definedName name="_bdm.0C534B3EAF6C4B7B8FDD9B742DD3DF9B.edm" hidden="1">#REF!</definedName>
    <definedName name="_bdm.0C82CC15D75F439EAF1A8F3EFAD6F0DB.edm" hidden="1">#REF!</definedName>
    <definedName name="_bdm.0C855E70B90B43C3A5B3A48C0D6B939C.edm" hidden="1">#REF!</definedName>
    <definedName name="_bdm.0C858B1437614361B84446B63EC1D9B8.edm" hidden="1">#REF!</definedName>
    <definedName name="_bdm.0CAC1BD70EEF4B9997EF2D23557F28E9.edm" hidden="1">#REF!</definedName>
    <definedName name="_bdm.0CDE5B4D338F44988532ADBA2116C68B.edm" hidden="1">#REF!</definedName>
    <definedName name="_bdm.0CEFDE10EF1D426CB45FC43FBE54AC1B.edm" hidden="1">#REF!</definedName>
    <definedName name="_bdm.0D3039E1ADBE4231819D1CC903D63C53.edm" hidden="1">#REF!</definedName>
    <definedName name="_bdm.0D34576188784B589C1E04D1E7364778.edm" hidden="1">#REF!</definedName>
    <definedName name="_bdm.0D41274D9092496CB22C3125E1039801.edm" hidden="1">#REF!</definedName>
    <definedName name="_bdm.0D5D12E2503A42409096BC3EE4A90C49.edm" hidden="1">#REF!</definedName>
    <definedName name="_bdm.0D5D1E164524477EA0B5A9D6A82AD403.edm" hidden="1">#REF!</definedName>
    <definedName name="_bdm.0D686DD6E1C9404D87045E227632FC24.edm" hidden="1">#REF!</definedName>
    <definedName name="_bdm.0D718F89E7DB473381BF4AEF4169D0BC.edm" hidden="1">#REF!</definedName>
    <definedName name="_bdm.0D7CB44F53934E089A385C9A9FFB436A.edm" hidden="1">#REF!</definedName>
    <definedName name="_bdm.0D95C612EEA8467EBE8EA98C063E6DFB.edm" hidden="1">#REF!</definedName>
    <definedName name="_bdm.0DAB1287C8B84CB98D31EBF85D69314A.edm" hidden="1">#REF!</definedName>
    <definedName name="_bdm.0DBF59B62D464D50AC7276F7E223BD4D.edm" hidden="1">#REF!</definedName>
    <definedName name="_bdm.0DCEF389B5CE49BEBBADDC0F681EAD4A.edm" hidden="1">#REF!</definedName>
    <definedName name="_bdm.0DD0E0E73C414C60AC504FCF8ACF5D91.edm" hidden="1">#REF!</definedName>
    <definedName name="_bdm.0DD8991F1AC54BA6A0B6A5100AF42E1C.edm" hidden="1">#REF!</definedName>
    <definedName name="_bdm.0DEF6390635A4B0682E9E61F94DA69D0.edm" hidden="1">#REF!</definedName>
    <definedName name="_bdm.0df7bed0ab3744f18b30ac9b8ef0ba93.edm" hidden="1">#REF!</definedName>
    <definedName name="_bdm.0E1B97AEDEDF4FEF89E9CB33B0BAC711.edm" hidden="1">#REF!</definedName>
    <definedName name="_bdm.0E427CBE881C4078A5ECECFBC68106CA.edm" hidden="1">#REF!</definedName>
    <definedName name="_bdm.0E4BD390478643598003F297C54095BF.edm" hidden="1">#REF!</definedName>
    <definedName name="_bdm.0E72132001124ECF8B6485D14728C13A.edm" hidden="1">#REF!</definedName>
    <definedName name="_bdm.0E7F97B8625B406A8FC7C2949E37BD2C.edm" hidden="1">#REF!</definedName>
    <definedName name="_bdm.0E80A4AB208A40F09DA18110BDD9552F.edm" hidden="1">#REF!</definedName>
    <definedName name="_bdm.0E9CF3BCE3854FBFB742E87CBBAD34AC.edm" hidden="1">#REF!</definedName>
    <definedName name="_bdm.0EBB6AA4F08C46848E2E9076E9C021B6.edm" hidden="1">#REF!</definedName>
    <definedName name="_bdm.0ec37e2a6a8c4f67ba0d181cb0383cf4.edm" hidden="1">#REF!</definedName>
    <definedName name="_bdm.0EC8566845D14C37891F8455D47047C0.edm" hidden="1">#REF!</definedName>
    <definedName name="_bdm.0EF1BE577D9B4397AA3E4A2DD6F80E55.edm" hidden="1">#REF!</definedName>
    <definedName name="_bdm.0EF66145CBBE47C8B025057CDEF5F1E2.edm" hidden="1">#REF!</definedName>
    <definedName name="_bdm.0f2760e4f2f545569da1a3cbe05c79c6.edm" hidden="1">#REF!</definedName>
    <definedName name="_bdm.0F342B000FF341A0BA11351BA1C8563E.edm" hidden="1">#REF!</definedName>
    <definedName name="_bdm.0F37D23BC7F94F5C822A272822264A2F.edm" hidden="1">#REF!</definedName>
    <definedName name="_bdm.0f76f29fd26648c4bb556ce1498bc6db.edm" hidden="1">#REF!</definedName>
    <definedName name="_bdm.0FB26776B7554FD4A8532E2DF993EA9B.edm" hidden="1">#REF!</definedName>
    <definedName name="_bdm.0FB8D433A0F74916A01B0A21C413DAFB.edm" hidden="1">#REF!</definedName>
    <definedName name="_bdm.0FC59357CED94C39BA2835D52255758B.edm" hidden="1">#N/A</definedName>
    <definedName name="_bdm.0FD8048FEE964E17BA2ABF37F25B2172.edm" hidden="1">#REF!</definedName>
    <definedName name="_bdm.0FE49F43B29A42F491751CC902516C21.edm" hidden="1">#REF!</definedName>
    <definedName name="_bdm.10813E8D057247D98987EED80F41B1EB.edm" hidden="1">#REF!</definedName>
    <definedName name="_bdm.109855286817448FAF893F0CE2A30485.edm" hidden="1">#REF!</definedName>
    <definedName name="_bdm.109C73F51D8C4D91B7CA1665B8C837F8.edm" hidden="1">#REF!</definedName>
    <definedName name="_bdm.10D522B8EA1C474FB3608246EE9D2F76.edm" hidden="1">#REF!</definedName>
    <definedName name="_bdm.10D90924AD90462FA3B32B00DA0FB129.edm" hidden="1">#REF!</definedName>
    <definedName name="_bdm.10FF33B00B7D45B3B2C8098AF6F31142.edm" hidden="1">#REF!</definedName>
    <definedName name="_bdm.1100A78F5F4D49F6B742B891A63B82FD.edm" hidden="1">#REF!</definedName>
    <definedName name="_bdm.110268b392eb40cebd96369d54fd1975.edm" hidden="1">#REF!</definedName>
    <definedName name="_bdm.1124242DF7EF4A2A80EEA3981A14C718.edm" hidden="1">#REF!</definedName>
    <definedName name="_bdm.1128E1458DE94C6C83D49121B90D56F0.edm" hidden="1">#REF!</definedName>
    <definedName name="_bdm.1134C93A3FD9479F9BD848C112735CCB.edm" hidden="1">#REF!</definedName>
    <definedName name="_bdm.1146391AD2294EDAA0149BEC19016F09.edm" hidden="1">#REF!</definedName>
    <definedName name="_bdm.11490748BC8E418FB01AF6F0FDBC7EA3.edm" hidden="1">#REF!</definedName>
    <definedName name="_bdm.116945F579CB4C52924FF6967682525F.edm" hidden="1">#REF!</definedName>
    <definedName name="_bdm.117859956E994CB9AB983ED14355033F.edm" hidden="1">#REF!</definedName>
    <definedName name="_bdm.11791FAF49744C3F8FEF732EE4340EEF.edm" hidden="1">#REF!</definedName>
    <definedName name="_bdm.11909521B52C4E65AB14999487F49611.edm" hidden="1">#REF!</definedName>
    <definedName name="_bdm.11BF2F6CFE2448239D1ECBFD80B4BEC3.edm" hidden="1">#REF!</definedName>
    <definedName name="_bdm.11c734520eaa453cac7740a7f843017c.edm" hidden="1">#REF!</definedName>
    <definedName name="_bdm.11CF242A429240EEBCC408F7E9D797DF.edm" hidden="1">#REF!</definedName>
    <definedName name="_bdm.11CFBC833D4749CB80A4C104C7CA65BD.edm" hidden="1">#REF!</definedName>
    <definedName name="_bdm.11D0DBEB956942D5A84DAD1D9E618E5E.edm" hidden="1">#REF!</definedName>
    <definedName name="_bdm.11F1828DC1EB466A89A10DF38A6DDEC6.edm" hidden="1">#REF!</definedName>
    <definedName name="_bdm.120EE20966114FD587B58A9D03422F54.edm" hidden="1">#REF!</definedName>
    <definedName name="_bdm.1235814A82B74FDAB70A4779C42B89EE.edm" hidden="1">#REF!</definedName>
    <definedName name="_bdm.123D25C3138C4771B17FDE27BC7A1229.edm" hidden="1">#REF!</definedName>
    <definedName name="_bdm.1259D1CF1F534D4593FB6F71B2F07FFE.edm" hidden="1">#REF!</definedName>
    <definedName name="_bdm.126E4E92EA044FEDAD3712364B74E452.edm" hidden="1">#REF!</definedName>
    <definedName name="_bdm.1277a63e845a44779b1bbf6fda0d22f8.edm" hidden="1">#REF!</definedName>
    <definedName name="_bdm.127E82CA1F9B4653B612E47EF9EEB810.edm" hidden="1">#REF!</definedName>
    <definedName name="_bdm.12AAA7518610416AABCD53ADB043B19A.edm" hidden="1">#REF!</definedName>
    <definedName name="_bdm.12C9F6A60D394E9F87CC969166811DFE.edm" hidden="1">#REF!</definedName>
    <definedName name="_bdm.12CE5C155E23444DA121DF4E77D1819D.edm" hidden="1">#REF!</definedName>
    <definedName name="_bdm.12D96ED90347410F92EE7B8B3F623F87.edm" hidden="1">#REF!</definedName>
    <definedName name="_bdm.13111DC8146143CB88D7D1F605F03A00.edm" hidden="1">#REF!</definedName>
    <definedName name="_bdm.1314D45896A6422B885D64C17C853334.edm" hidden="1">#REF!</definedName>
    <definedName name="_bdm.1319447A525843B1A6C5CAAF1CCE71CB.edm" hidden="1">#REF!</definedName>
    <definedName name="_bdm.13279CBE42424AAC9C4EDC31FC3A1CFA.edm" hidden="1">#REF!</definedName>
    <definedName name="_bdm.133333FA651446D1B24B3B68E5EC58D3.edm" hidden="1">#REF!</definedName>
    <definedName name="_bdm.1351785D97C24156AAB0AB245FA04C79.edm" hidden="1">#REF!</definedName>
    <definedName name="_bdm.1366E2BD37BF4E9AB70F815C5704233C.edm" hidden="1">#REF!</definedName>
    <definedName name="_bdm.1378FFE2263048D285CE72178AB75892.edm" hidden="1">#REF!</definedName>
    <definedName name="_bdm.139C8AE23FFD414B804DDD9DED666394.edm" hidden="1">#REF!</definedName>
    <definedName name="_bdm.13A8ACD959B6453398590213D3060389.edm" hidden="1">#REF!</definedName>
    <definedName name="_bdm.13AAFB81FAB645589C8A2B7665D3CCF8.edm" hidden="1">#REF!</definedName>
    <definedName name="_bdm.13B99C85DCE84836BF06DDC0AE177A31.edm" hidden="1">#REF!</definedName>
    <definedName name="_bdm.13BAD6DB89C34F19BF45096BA04B8FC7.edm" hidden="1">#REF!</definedName>
    <definedName name="_bdm.13D85BF2AACD4D4EBCFC511CA24B7504.edm" hidden="1">#REF!</definedName>
    <definedName name="_bdm.13FCB2D6CFBD45EBAC34B4AE9CA95EDC.edm" hidden="1">#REF!</definedName>
    <definedName name="_bdm.140FC5728ACF493CB4ADF3C0781551E5.edm" hidden="1">#REF!</definedName>
    <definedName name="_bdm.14289C28E4CE4C25AFB4C3CE45FE2CE9.edm" hidden="1">#REF!</definedName>
    <definedName name="_bdm.143E54BA9EB14F268B481D01CB7B8F93.edm" hidden="1">#REF!</definedName>
    <definedName name="_bdm.144CE9E4BF5E4E41A8E7474F7EB1CDF1.edm" hidden="1">#REF!</definedName>
    <definedName name="_bdm.1455f7f1b4f1459ab6433df2f5503364.edm" hidden="1">#REF!</definedName>
    <definedName name="_bdm.14658168A086499B90D52AC19F9D95F6.edm" hidden="1">#REF!</definedName>
    <definedName name="_bdm.1476ABE6A4014DE3ABA056A3D132EB5A.edm" hidden="1">#REF!</definedName>
    <definedName name="_bdm.148B1319480047C0B215403392CE1508.edm" hidden="1">#REF!</definedName>
    <definedName name="_bdm.14955371AA08450697D8C4A4F9D63611.edm" hidden="1">#REF!</definedName>
    <definedName name="_bdm.149B3E90D4A040F38EC430BDADA113B2.edm" hidden="1">#REF!</definedName>
    <definedName name="_bdm.14a91d10ec83470399b88474612184f3.edm" hidden="1">#REF!</definedName>
    <definedName name="_bdm.14C46E6A9B7F40A8AA19C7192BE089D8.edm" hidden="1">#REF!</definedName>
    <definedName name="_bdm.14C7AC7A5C1F4415A36C82331571D428.edm" hidden="1">#REF!</definedName>
    <definedName name="_bdm.14F04A30871A494CAB1CDDC6881680B5.edm" hidden="1">#REF!</definedName>
    <definedName name="_bdm.14F8E278778B493ABF809E1644A8830C.edm" hidden="1">#REF!</definedName>
    <definedName name="_bdm.1505EE0E0C4E456DB1A7034F5418C229.edm" hidden="1">#REF!</definedName>
    <definedName name="_bdm.1510DFC5B2464779AB2FC145C7D2123B.edm" hidden="1">#REF!</definedName>
    <definedName name="_bdm.1514AC170C244C59A728693FD1728285.edm" hidden="1">#REF!</definedName>
    <definedName name="_bdm.151A26740C85461B888A030DE98E8BBA.edm" hidden="1">#REF!</definedName>
    <definedName name="_bdm.155634b55f124ee297951ee0fa3e95b9.edm" hidden="1">#REF!</definedName>
    <definedName name="_bdm.15573F16EA31444A8F99C3E0658AF4C0.edm" hidden="1">#REF!</definedName>
    <definedName name="_bdm.155F50E61C3E460F8EB10AAE3AFA33F0.edm" hidden="1">#REF!</definedName>
    <definedName name="_bdm.158ED5A331184C6CACC46921C67A03CB.edm" hidden="1">#REF!</definedName>
    <definedName name="_bdm.158FCA654B9A4C6BBE602AD87DD79455.edm" hidden="1">#REF!</definedName>
    <definedName name="_bdm.1593D577D2A44C7386A587DACA4117B3.edm" hidden="1">#REF!</definedName>
    <definedName name="_bdm.159D56F872C641CC91A565CAB50BBDB6.edm" hidden="1">#REF!</definedName>
    <definedName name="_bdm.15A7271122CB4F51814294849FE27F39.edm" hidden="1">#REF!</definedName>
    <definedName name="_bdm.15B5142D98E7411DAFB725031A40E0EF.edm" hidden="1">#REF!</definedName>
    <definedName name="_bdm.15BA322081CE47DABDB9EABE8B962356.edm" hidden="1">#REF!</definedName>
    <definedName name="_bdm.15C578647C9543A1A26D9C9991FB9282.edm" hidden="1">#REF!</definedName>
    <definedName name="_bdm.15FC5EC2A9364FFE80C8B0882A74CEF2.edm" hidden="1">#REF!</definedName>
    <definedName name="_bdm.16107B880CDB467C8B74DFBCC4C1660B.edm" hidden="1">#REF!</definedName>
    <definedName name="_bdm.162A7C6178CB47868126153F8D7CC372.edm" hidden="1">#REF!</definedName>
    <definedName name="_bdm.1630BDDAECDD4B7D8BE8290C40933460.edm" hidden="1">#REF!</definedName>
    <definedName name="_bdm.164BB1D1805A4726A6C8D36EC10BA6F2.edm" hidden="1">#REF!</definedName>
    <definedName name="_bdm.1657981761554DAF83040603537576C0.edm" hidden="1">#REF!</definedName>
    <definedName name="_bdm.16754c879fc84196a297f97748ab2c33.edm" hidden="1">#REF!</definedName>
    <definedName name="_bdm.1694DC4F6DFD4587B0227ADA1D1A9061.edm" hidden="1">#REF!</definedName>
    <definedName name="_bdm.169e945db92042ca9bc04d80bf010b6e.edm" hidden="1">#REF!</definedName>
    <definedName name="_bdm.16b8b82d56cb4ddf8f83ea1792a49bf3.edm" hidden="1">#REF!</definedName>
    <definedName name="_bdm.16C0C431BCA1442DB9EE736595D84E63.edm" hidden="1">#REF!</definedName>
    <definedName name="_bdm.16D331A19E5D4AC3854029A227CF711B.edm" hidden="1">#REF!</definedName>
    <definedName name="_bdm.16F631E2642546EEB6BE4344EF79ABEC.edm" hidden="1">#REF!</definedName>
    <definedName name="_bdm.16FB5979DB6147BBA4BADF7AE9ACA9D7.edm" hidden="1">#REF!</definedName>
    <definedName name="_bdm.17350ECF696D4A628B6550EEA17A7F61.edm" hidden="1">#REF!</definedName>
    <definedName name="_bdm.173B78089D3244649621BB72E98EC526.edm" hidden="1">#REF!</definedName>
    <definedName name="_bdm.1760927506E24142B8B6D74EAE07FB70.edm" hidden="1">#REF!</definedName>
    <definedName name="_bdm.1769E07BB6984B408BA2733DCEB8EC73.edm" hidden="1">#REF!</definedName>
    <definedName name="_bdm.1771A7BEB09243B98894DA88987A86EB.edm" hidden="1">#REF!</definedName>
    <definedName name="_bdm.1790DB3952F8486A84448E4B94CCF995.edm" hidden="1">#REF!</definedName>
    <definedName name="_bdm.179AB15B931D4D7DA6674CD06CD1872F.edm" hidden="1">#REF!</definedName>
    <definedName name="_bdm.17A8D6A3145D4659A6DD3001ABF2858D.edm" hidden="1">#REF!</definedName>
    <definedName name="_bdm.17AAD7DC55FA4923857562837F7D208A.edm" hidden="1">#REF!</definedName>
    <definedName name="_bdm.17AF2F1CDC2145E184CD8343ACD0C1DE.edm" hidden="1">#REF!</definedName>
    <definedName name="_bdm.17E25EA457374352A55C3DBB8235E15E.edm" hidden="1">#REF!</definedName>
    <definedName name="_bdm.17E72A32C3D84C4F8286D4EEF61AFE1F.edm" hidden="1">#REF!</definedName>
    <definedName name="_bdm.180080FBDFD34FC2ADAF9AB3BB9A74FD.edm" hidden="1">#REF!</definedName>
    <definedName name="_bdm.182e1363faf341aca6d5c8ae3dd8681d.edm" hidden="1">#REF!</definedName>
    <definedName name="_bdm.1841284456a24e8a92256db85b9cfbe9.edm" hidden="1">#REF!</definedName>
    <definedName name="_bdm.1842BDA6BEDB4C858EEFC035D2E3FF93.edm" hidden="1">#REF!</definedName>
    <definedName name="_bdm.1857FC2CA0CC487D8CC5A696C5C413EB.edm" hidden="1">#REF!</definedName>
    <definedName name="_bdm.186293C7BCDF40CA8AADD129E6447A6D.edm" hidden="1">#REF!</definedName>
    <definedName name="_bdm.188C445C44FB46189AD670CBF8AFF3EA.edm" hidden="1">#REF!</definedName>
    <definedName name="_bdm.188FCBD17C9C4B26B4EAF58775D8B964.edm" hidden="1">#REF!</definedName>
    <definedName name="_bdm.18D16CAC1144441186B29D8562266C96.edm" hidden="1">#REF!</definedName>
    <definedName name="_bdm.191F77D1418A417D975707BB70F9BD34.edm" hidden="1">#REF!</definedName>
    <definedName name="_bdm.1926F6EDA6C6433594C5A2A6977213D7.edm" hidden="1">#REF!</definedName>
    <definedName name="_bdm.192AFAE58DE1487E840D0A0F87240857.edm" hidden="1">#REF!</definedName>
    <definedName name="_bdm.19581DA1D8174907B622F38FAF7B4052.edm" hidden="1">#REF!</definedName>
    <definedName name="_bdm.1987A2F6E004464388B8467B01C488D9.edm" hidden="1">#REF!</definedName>
    <definedName name="_bdm.19acbfcc768d42c29bfed124580d3f74.edm" hidden="1">#REF!</definedName>
    <definedName name="_bdm.19B4DA222C8544C7A7C1C854F1E4F4DA.edm" hidden="1">#REF!</definedName>
    <definedName name="_bdm.1A1A1156534645EABC583020613A5DEE.edm" hidden="1">#REF!</definedName>
    <definedName name="_bdm.1A29C05FC6634906B64E8D5FC12DC8CE.edm" hidden="1">#REF!</definedName>
    <definedName name="_bdm.1A3DBEC8756C479D9E9C7B69A5685B94.edm" hidden="1">#REF!</definedName>
    <definedName name="_bdm.1A4BA67D639441928DB4F2B3DAEE2C18.edm" hidden="1">#REF!</definedName>
    <definedName name="_bdm.1A656FD157CD412B9A25B9900E8CF92A.edm" hidden="1">#REF!</definedName>
    <definedName name="_bdm.1A7C7EAA307841EB9216FE19816E83B7.edm" hidden="1">#REF!</definedName>
    <definedName name="_bdm.1A95E0327B784EA4B5A9F5B76D601F00.edm" hidden="1">#REF!</definedName>
    <definedName name="_bdm.1A9DFBA8330C452287B287EC57994350.edm" hidden="1">#REF!</definedName>
    <definedName name="_bdm.1AB5B2A2281B4BAFB48F00E1011BEAFE.edm" hidden="1">#REF!</definedName>
    <definedName name="_bdm.1ABCBB6E8C3743C4944E466E05967FE0.edm" hidden="1">#REF!</definedName>
    <definedName name="_bdm.1ac96d35827c4d148cdd8bb693bc3155.edm" hidden="1">#REF!</definedName>
    <definedName name="_bdm.1AD15353E6724AF1A43A58E65B82A1CF.edm" hidden="1">#REF!</definedName>
    <definedName name="_bdm.1AD2CA80BD5F4EE8A186A58548380C47.edm" hidden="1">#REF!</definedName>
    <definedName name="_bdm.1afab8ca34794ac58732c62ac840388f.edm" hidden="1">#REF!</definedName>
    <definedName name="_bdm.1B07065926864E75B0F3E33AE5A7A4B4.edm" hidden="1">#REF!</definedName>
    <definedName name="_bdm.1B0B5A91149B4B91BEF303D6A1AF14F6.edm" hidden="1">#REF!</definedName>
    <definedName name="_bdm.1B0C177EAF9F47C8BC010D4F915C81A8.edm" hidden="1">#REF!</definedName>
    <definedName name="_bdm.1B1A97437402463B8977B6537D4EC1C8.edm" hidden="1">#REF!</definedName>
    <definedName name="_bdm.1B2370365F1D47A7951A9161D6F99C39.edm" hidden="1">#REF!</definedName>
    <definedName name="_bdm.1B9E3734D2204C57A23AFD60A9519D84.edm" hidden="1">#REF!</definedName>
    <definedName name="_bdm.1BAC7FD200AF447EAC53BDAC791E4914.edm" hidden="1">#REF!</definedName>
    <definedName name="_bdm.1BE0AE5AEB204FF8B5C29D84E7E0ED10.edm" hidden="1">#REF!</definedName>
    <definedName name="_bdm.1C1C0169DCD0435F96C0455AE269430F.edm" hidden="1">#REF!</definedName>
    <definedName name="_bdm.1C717133CC0E45AF97441659444C5B3D.edm" hidden="1">#REF!</definedName>
    <definedName name="_bdm.1C79B9F2DEDB4E899C90573A42959961.edm" hidden="1">#REF!</definedName>
    <definedName name="_bdm.1C835294B22847AC98EC60D949C6E6B6.edm" hidden="1">#REF!</definedName>
    <definedName name="_bdm.1C906AD0A9C94DCAA6DBCDD7930A70DE.edm" hidden="1">#REF!</definedName>
    <definedName name="_bdm.1C94E4916EBB43F08F24D706A50072E5.edm" hidden="1">#REF!</definedName>
    <definedName name="_bdm.1CA21712C76F4C1F976927E739741EBF.edm" hidden="1">#REF!</definedName>
    <definedName name="_bdm.1CBA48A90D2146EDBA1938D116E297A1.edm" hidden="1">#REF!</definedName>
    <definedName name="_bdm.1CC81C2FC3D54941AA999FAB27F096E6.edm" hidden="1">#REF!</definedName>
    <definedName name="_bdm.1CFB2784143144BDA2AE775B672640C4.edm" hidden="1">#REF!</definedName>
    <definedName name="_bdm.1D0582AB39EB453189C5F0BF98E1908A.edm" hidden="1">#REF!</definedName>
    <definedName name="_bdm.1D25B836D0D145699AEFC9A33E2C3212.edm" hidden="1">#REF!</definedName>
    <definedName name="_bdm.1D2623D5185D44418282F2AF7D375401.edm" hidden="1">#REF!</definedName>
    <definedName name="_bdm.1D29A958D6E04EE481BA336BE80B33F9.edm" hidden="1">#REF!</definedName>
    <definedName name="_bdm.1d34bf0ef99a47969ed24d7d24c0242d.edm" hidden="1">#REF!</definedName>
    <definedName name="_bdm.1DAE542B22884512A50B892580ACFAAA.edm" hidden="1">#REF!</definedName>
    <definedName name="_bdm.1DB770CD211740FB9526DD75FC91EB0A.edm" hidden="1">#REF!</definedName>
    <definedName name="_bdm.1DCD61E976EC4C3F81ACE0833FC6DCDA.edm" hidden="1">#REF!</definedName>
    <definedName name="_bdm.1DFF6BAE632C4089904BE551873EEAEF.edm" hidden="1">#REF!</definedName>
    <definedName name="_bdm.1DFFC7D945F943D0AECDED5CF81CE377.edm" hidden="1">#REF!</definedName>
    <definedName name="_bdm.1e06ac2930a6426fb773eea3c7401529.edm" hidden="1">#REF!</definedName>
    <definedName name="_bdm.1E2810A8D8B74C419A8E9081F60640F8.edm" hidden="1">#REF!</definedName>
    <definedName name="_bdm.1e467333ad02445489bd57412b874bb4.edm" hidden="1">#REF!</definedName>
    <definedName name="_bdm.1E4949844DF34D1F87C4F79DF44CCA2D.edm" hidden="1">#REF!</definedName>
    <definedName name="_bdm.1E53F366E987427BA16223536633FD89.edm" hidden="1">#REF!</definedName>
    <definedName name="_bdm.1E7C3C7EBA314A11B4529253DF0A6DB9.edm" hidden="1">#REF!</definedName>
    <definedName name="_bdm.1EF63629B2734245BD86FA7F7B3D2CFB.edm" hidden="1">#REF!</definedName>
    <definedName name="_bdm.1F028E556D0B4498A79026F9CDD06FD3.edm" hidden="1">#REF!</definedName>
    <definedName name="_bdm.1F1B7E046DE648918BEF049431C638B5.edm" hidden="1">#REF!</definedName>
    <definedName name="_bdm.1F2CD080C9094517A0110EC52B5CFF3F.edm" hidden="1">#REF!</definedName>
    <definedName name="_bdm.1F30E44D5AB248C1842EA5BA7B5429B1.edm" hidden="1">#REF!</definedName>
    <definedName name="_bdm.1F3F0D6298214FEABD5C6A9DEA2BAFED.edm" hidden="1">#REF!</definedName>
    <definedName name="_bdm.1F69449F46A94C53815CE03766D58009.edm" hidden="1">#REF!</definedName>
    <definedName name="_bdm.1F8401FA9FF64B9895CB89AC88E0E85E.edm" hidden="1">#REF!</definedName>
    <definedName name="_bdm.1f9505c23f504a81a468e7f08a705ec9.edm" hidden="1">#REF!</definedName>
    <definedName name="_bdm.1FA31586C7ED4A9E91EA7CEFBC83D93C.edm" hidden="1">#REF!</definedName>
    <definedName name="_bdm.1FD936DF03B647B5B3ED113AD67F6903.edm" hidden="1">#REF!</definedName>
    <definedName name="_bdm.1FF08FB6FCE94552833BF024D236DE80.edm" hidden="1">#REF!</definedName>
    <definedName name="_bdm.1FF86DEC161F48FE884128E76980A6EB.edm" hidden="1">#REF!</definedName>
    <definedName name="_bdm.200E5821B1F045AE88374503C24B368F.edm" hidden="1">#REF!</definedName>
    <definedName name="_bdm.202587ADA3BB47AF8F90176147811CF7.edm" hidden="1">#REF!</definedName>
    <definedName name="_bdm.2032D0D6F3D34529AEE23F36B0D2F0D1.edm" hidden="1">#REF!</definedName>
    <definedName name="_bdm.20353A6A94D245DE8B8E6609FD99FEFA.edm" hidden="1">#REF!</definedName>
    <definedName name="_bdm.203AF8443F2445CBB458992717F4AF7C.edm" hidden="1">#REF!</definedName>
    <definedName name="_bdm.20476e84187240af8de14bdf736af4ea.edm" hidden="1">#REF!</definedName>
    <definedName name="_bdm.2058A080F6C445CCBC20E548BBF7B2E8.edm" hidden="1">#REF!</definedName>
    <definedName name="_bdm.205a01d37338499ab3ab741ca8c070a9.edm" hidden="1">#REF!</definedName>
    <definedName name="_bdm.205F31D0ABE24DE29978F982EF7ADD08.edm" hidden="1">#REF!</definedName>
    <definedName name="_bdm.2060800F59B64A2AA333A8A497854E1C.edm" hidden="1">#REF!</definedName>
    <definedName name="_bdm.2093416d91c649d2beda1a0420cf29d5.edm" hidden="1">#REF!</definedName>
    <definedName name="_bdm.20A7E201717C46B4BBBDA20D1623F381.edm" hidden="1">#N/A</definedName>
    <definedName name="_bdm.20CE7EB6F46A4154BFA0E8F67979F632.edm" hidden="1">#REF!</definedName>
    <definedName name="_bdm.20E97F19C5644AAEA05CF29A48477E67.edm" hidden="1">#N/A</definedName>
    <definedName name="_bdm.20F03A575E284FBB9120B68F862C46E5.edm" hidden="1">#REF!</definedName>
    <definedName name="_bdm.20F11B82EF2C4BADB2052AD511E5F440.edm" hidden="1">#REF!</definedName>
    <definedName name="_bdm.20F2387D58BA4C909D2915E3E38143F4.edm" hidden="1">#REF!</definedName>
    <definedName name="_bdm.20F90DC7DDEE41599030700CA0E58C1E.edm" hidden="1">#REF!</definedName>
    <definedName name="_bdm.2157789159664B2BABC213E5BF1F79EC.edm" hidden="1">#REF!</definedName>
    <definedName name="_bdm.215B054023DA45558C474DEB07974156.edm" hidden="1">#REF!</definedName>
    <definedName name="_bdm.219E0DBCC8594BB383DEFC43E992BCEA.edm" hidden="1">#N/A</definedName>
    <definedName name="_bdm.21A6193A1BDC460BA00C202239E70A5E.edm" hidden="1">#REF!</definedName>
    <definedName name="_bdm.21BDB1AEF0D94C18AF1A936210345BC2.edm" hidden="1">#REF!</definedName>
    <definedName name="_bdm.21E3560951C241D9AE94C69F776EE426.edm" hidden="1">#REF!</definedName>
    <definedName name="_bdm.2204b70c832b435ea9eb25b8a09a936b.edm" hidden="1">#REF!</definedName>
    <definedName name="_bdm.2225cd7437fb4d45b7c1a040ca95141e.edm" hidden="1">#REF!</definedName>
    <definedName name="_bdm.225219831C024FD09170AD018F7199FE.edm" hidden="1">#REF!</definedName>
    <definedName name="_bdm.225636019B554AE2829D5BC6FA31C686.edm" hidden="1">#REF!</definedName>
    <definedName name="_bdm.2258B17038C144028E06C99839B06396.edm" hidden="1">#REF!</definedName>
    <definedName name="_bdm.225E6A1EB4C340B4937FFB949EC65FAF.edm" hidden="1">#REF!</definedName>
    <definedName name="_bdm.228B31240AD2496F92FED4F728EE31EA.edm" hidden="1">#REF!</definedName>
    <definedName name="_bdm.22AFA2FB4D114E459F03D4DECF617D49.edm" hidden="1">#REF!</definedName>
    <definedName name="_bdm.22baee1f6fda48c2891e32db3551fb67.edm" hidden="1">#REF!</definedName>
    <definedName name="_bdm.22EFFDB9847C4CF08839CE42C208BFA3.edm" hidden="1">#REF!</definedName>
    <definedName name="_bdm.22F9689C9751480BB12B27461DDBBFA9.edm" hidden="1">#REF!</definedName>
    <definedName name="_bdm.231183646A4F43B9B8DF111ACF2C118C.edm" hidden="1">#REF!</definedName>
    <definedName name="_bdm.23128AEDD3DB4038B60B87F77076E31A.edm" hidden="1">#REF!</definedName>
    <definedName name="_bdm.2318CFD3D64342EFA180CC616C1929B8.edm" hidden="1">#REF!</definedName>
    <definedName name="_bdm.23234671F67F48A7BDFC33C9589478C0.edm" hidden="1">#REF!</definedName>
    <definedName name="_bdm.232BD4AEF3BA4556BE5398E74891300C.edm" hidden="1">#REF!</definedName>
    <definedName name="_bdm.23724130AA37431DA96D663CE96DCDF6.edm" hidden="1">#REF!</definedName>
    <definedName name="_bdm.238DE07BF2C2460E82EC6E1FFCEF5FCC.edm" hidden="1">#REF!</definedName>
    <definedName name="_bdm.23B82D3E98E4456EAF5814ED0E1D337A.edm" hidden="1">#REF!</definedName>
    <definedName name="_bdm.23CE661334F3451991EDFC52FA0F0D45.edm" hidden="1">#REF!</definedName>
    <definedName name="_bdm.23D3614F560D4C03BFA8B61F1DD1E42C.edm" hidden="1">#REF!</definedName>
    <definedName name="_bdm.23E431EABD3C4874B35A487458D78C60.edm" hidden="1">#REF!</definedName>
    <definedName name="_bdm.23E852B455E842BFA11BF06AD3BDE24A.edm" hidden="1">#REF!</definedName>
    <definedName name="_bdm.23E8A92FF8C246E6A5D43B40EF055C0A.edm" hidden="1">#REF!</definedName>
    <definedName name="_bdm.2431F9FA8BA94336A3BD4F1FC806954B.edm" hidden="1">#REF!</definedName>
    <definedName name="_bdm.244D6F896AF04F32A45DD85428911952.edm" hidden="1">#REF!</definedName>
    <definedName name="_bdm.24702DF426DF485FACD8E49D94053F7F.edm" hidden="1">#REF!</definedName>
    <definedName name="_bdm.247477C5681843B881B7017B55AC2705.edm" hidden="1">#REF!</definedName>
    <definedName name="_bdm.247A0F3668A148599C61F572A31BD23A.edm" hidden="1">#REF!</definedName>
    <definedName name="_bdm.24894F509F534D289EE06C2BD6F94C59.edm" hidden="1">#REF!</definedName>
    <definedName name="_bdm.24B10A9971EB42AE8271704AC9F054D2.edm" hidden="1">#REF!</definedName>
    <definedName name="_bdm.24CBFD13A8D7454EBF3282D266650240.edm" hidden="1">#REF!</definedName>
    <definedName name="_bdm.24E45B774CEC41E7AF845D9DE5FAD628.edm" hidden="1">#REF!</definedName>
    <definedName name="_bdm.24f7d7c475084ad49e8ee8cab7ba2c96.edm" hidden="1">#REF!</definedName>
    <definedName name="_bdm.25307676552041698308C0F3F3D3EE5F.edm" hidden="1">#REF!</definedName>
    <definedName name="_bdm.2533DBE2ADC840248924081BA1DE6A54.edm" hidden="1">#REF!</definedName>
    <definedName name="_bdm.253B4BA2D07B49B9A696D51E35ABA420.edm" hidden="1">#REF!</definedName>
    <definedName name="_bdm.2550FB20513D4E1495DA61A553678253.edm" hidden="1">#REF!</definedName>
    <definedName name="_bdm.25C402FCAC2F4882A47AE6AF9AA83DA2.edm" hidden="1">#REF!</definedName>
    <definedName name="_bdm.25C8C61930F84B799EC1678C21C6408E.edm" hidden="1">#REF!</definedName>
    <definedName name="_bdm.25e173610fcd4cf1b9255587098e2b75.edm" hidden="1">#REF!</definedName>
    <definedName name="_bdm.2639d179bb3b4d11ad04d72214b0027c.edm" hidden="1">#REF!</definedName>
    <definedName name="_bdm.2645F0E123B54142A13B2C10377F2AE8.edm" hidden="1">#REF!</definedName>
    <definedName name="_bdm.269C28DDD5984A40BE29B873CE56708D.edm" hidden="1">#REF!</definedName>
    <definedName name="_bdm.26A77A46B41246F8A0EBAE9921B83760.edm" hidden="1">#REF!</definedName>
    <definedName name="_bdm.26AB9C416F7B4C9AA6C0362379C9BC09.edm" hidden="1">#REF!</definedName>
    <definedName name="_bdm.26de676fcf3a414bab9ea667e5d24807.edm" hidden="1">#REF!</definedName>
    <definedName name="_bdm.26E05BE06CB841ABA44B33CCA1F9C712.edm" hidden="1">#REF!</definedName>
    <definedName name="_bdm.273AC6D4AA0E4C6BA703ED91C0DE7DCB.edm" hidden="1">#REF!</definedName>
    <definedName name="_bdm.27473C7B02EB4D74BFEE9AFDBDCF6E25.edm" hidden="1">#REF!</definedName>
    <definedName name="_bdm.274A15E66954484EB88D25014FE08CF2.edm" hidden="1">#REF!</definedName>
    <definedName name="_bdm.2767B373CC434208AB555F2888E5048D.edm" hidden="1">#REF!</definedName>
    <definedName name="_bdm.2771A3004CDF4D53B6CE423F6FB633C2.edm" hidden="1">#REF!</definedName>
    <definedName name="_bdm.27770F43B5E44CBBBBD2CB7D2E4B118D.edm" hidden="1">#REF!</definedName>
    <definedName name="_bdm.2791C32DEF26409A971EC4C7AF7A1473.edm" hidden="1">#REF!</definedName>
    <definedName name="_bdm.2793E519FFD54840AE15FF262588AAAC.edm" hidden="1">#REF!</definedName>
    <definedName name="_bdm.27AF602F72FD41389D808DB00F207787.edm" hidden="1">#REF!</definedName>
    <definedName name="_bdm.27b183a755d24b64b4f8849968130c61.edm" hidden="1">#REF!</definedName>
    <definedName name="_bdm.27B40867E5FE4DE8982AE463DF1B9154.edm" hidden="1">#REF!</definedName>
    <definedName name="_bdm.27BE22E461C74DCEBAED5CC087037328.edm" hidden="1">#REF!</definedName>
    <definedName name="_bdm.27BFC2B6E8F4481E8488EF6A5A845B26.edm" hidden="1">#REF!</definedName>
    <definedName name="_bdm.27D9E3F539A6491594AD17078983C273.edm" hidden="1">#REF!</definedName>
    <definedName name="_bdm.27E0E182FE814A0EB205BA017487DBCC.edm" hidden="1">#REF!</definedName>
    <definedName name="_bdm.27EEEE65A9304F7AA3FE8881E4E88B82.edm" hidden="1">#REF!</definedName>
    <definedName name="_bdm.281FA57DA9154CB9B39A093B98D4AA61.edm" hidden="1">#REF!</definedName>
    <definedName name="_bdm.2821CC1FD2034223A977E36C1A75FBAB.edm" hidden="1">#REF!</definedName>
    <definedName name="_bdm.282EB3967578463493979A4F51B0DB5C.edm" hidden="1">#REF!</definedName>
    <definedName name="_bdm.282EBD927DEB48F4A7DB5721AF72D7CE.edm" hidden="1">#REF!</definedName>
    <definedName name="_bdm.284CB913CA5A41E9A2C174AAD8F7B6F6.edm" hidden="1">#REF!</definedName>
    <definedName name="_bdm.286678B6E5EE4818A2F13625C05168DD.edm" hidden="1">#REF!</definedName>
    <definedName name="_bdm.2876D150D6944D7EB12363F30F543E18.edm" hidden="1">#REF!</definedName>
    <definedName name="_bdm.28A4F52B8F064F8992E80CAAC0798CE7.edm" hidden="1">#REF!</definedName>
    <definedName name="_bdm.28BC9E0E4B6C461FBB21486D91C08A37.edm" hidden="1">#REF!</definedName>
    <definedName name="_bdm.28C00FFB0CB54283B6C1948EE1639E23.edm" hidden="1">#REF!</definedName>
    <definedName name="_bdm.28C37DA5767349B083D86332A315F2EC.edm" hidden="1">#REF!</definedName>
    <definedName name="_bdm.28E056F8CCB34450A4CECDCEEEA44C87.edm" hidden="1">#REF!</definedName>
    <definedName name="_bdm.2914D467A1344F909C8FDCFACA0A784F.edm" hidden="1">#REF!</definedName>
    <definedName name="_bdm.291FD30AAE2749DE88622B4354AC1F54.edm" hidden="1">#REF!</definedName>
    <definedName name="_bdm.292364D49D824FDE997F368DABA322DB.edm" hidden="1">#REF!</definedName>
    <definedName name="_bdm.294936E212BF48859A95DBA067766F88.edm" hidden="1">#REF!</definedName>
    <definedName name="_bdm.294A294CBB974C488F0050FAEFA11F5B.edm" hidden="1">#REF!</definedName>
    <definedName name="_bdm.2950F06934F042309F17E0B6E621E767.edm" hidden="1">#REF!</definedName>
    <definedName name="_bdm.295BD673D72E4940A4681AB75A6D7D5E.edm" hidden="1">#REF!</definedName>
    <definedName name="_bdm.297163251D054006BE4439D9865E6AF9.edm" hidden="1">#REF!</definedName>
    <definedName name="_bdm.29ACA70A635941E294CDAFC6D55346EB.edm" hidden="1">#REF!</definedName>
    <definedName name="_bdm.29bf24b8311a466993f38f9f6d683417.edm" hidden="1">#REF!</definedName>
    <definedName name="_bdm.29C4268BE7BA45BD916BF8312BBC0BB7.edm" hidden="1">#REF!</definedName>
    <definedName name="_bdm.29cc467719cf49e28b560c75e6ab7c13.edm" hidden="1">#REF!</definedName>
    <definedName name="_bdm.29DF983286BB4FB1A8607CC875250496.edm" hidden="1">#REF!</definedName>
    <definedName name="_bdm.2A02A34F10DC4045B0D680ACFAF17BB7.edm" hidden="1">#REF!</definedName>
    <definedName name="_bdm.2A06CA2355FD427B9942DFABB5386CEB.edm" hidden="1">#REF!</definedName>
    <definedName name="_bdm.2A76DA27BAF4479E979953B557BCE028.edm" hidden="1">#REF!</definedName>
    <definedName name="_bdm.2A8CC6ACFB784B3589D6F51749672AF1.edm" hidden="1">#REF!</definedName>
    <definedName name="_bdm.2ae54bf336bb4eafb0d33bc3e9286be2.edm" hidden="1">#REF!</definedName>
    <definedName name="_bdm.2B148DD30D5E47858924A25263334434.edm" hidden="1">#REF!</definedName>
    <definedName name="_bdm.2B3017251B5046FF93461FED45E7FA70.edm" hidden="1">#REF!</definedName>
    <definedName name="_bdm.2B5F362CB7AD41E38668AA571101894A.edm" hidden="1">#REF!</definedName>
    <definedName name="_bdm.2BA4EB708C224D44BE96B1C491A188C1.edm" hidden="1">#REF!</definedName>
    <definedName name="_bdm.2BACA15F615848F2907F20A7B700E0B9.edm" hidden="1">#REF!</definedName>
    <definedName name="_bdm.2bb01a3e94fb445ea2be2d7700fb4c56.edm" hidden="1">#REF!</definedName>
    <definedName name="_bdm.2BB7C5A59D6848A48460415AD80CAC82.edm" hidden="1">#REF!</definedName>
    <definedName name="_bdm.2BFF8F10CAEC4933AC995857A93C8EEB.edm" hidden="1">#REF!</definedName>
    <definedName name="_bdm.2C1600436E77472FB8133ECB4DB23BAB.edm" hidden="1">#REF!</definedName>
    <definedName name="_bdm.2C17E6C2964B4BB9A4D07856C5553F14.edm" hidden="1">#REF!</definedName>
    <definedName name="_bdm.2C1D1A2649A6483A930C325588CD2DFA.edm" hidden="1">#REF!</definedName>
    <definedName name="_bdm.2C3579A3C746411CA64EEAFF9FDE8B4A.edm" hidden="1">#REF!</definedName>
    <definedName name="_bdm.2C4010AAE4DB43AA95E412F9EA7F4A12.edm" hidden="1">#REF!</definedName>
    <definedName name="_bdm.2C45653A5F1C4050BE9B8B98B284EDA9.edm" hidden="1">#REF!</definedName>
    <definedName name="_bdm.2C5300D7B06E409483A24717C21F321B.edm" hidden="1">#REF!</definedName>
    <definedName name="_bdm.2C53F4E706A64D35AB0A7C99518534EF.edm" hidden="1">#REF!</definedName>
    <definedName name="_bdm.2C5790DAC9944A76A11F0D5B601FB93B.edm" hidden="1">#REF!</definedName>
    <definedName name="_bdm.2C5B1E32A3444186A83838848D43BDAE.edm" hidden="1">#REF!</definedName>
    <definedName name="_bdm.2C7FF0CC5E0649D4A24989F807464559.edm" hidden="1">#REF!</definedName>
    <definedName name="_bdm.2c80a9308ee041d2bea7b2af8ba18886.edm" hidden="1">#REF!</definedName>
    <definedName name="_bdm.2C8989D5B4C34A8D8D5564E9FA7DA5CB.edm" hidden="1">#REF!</definedName>
    <definedName name="_bdm.2C9A33C22A1C4FEE988CFF78948EBF60.edm" hidden="1">#REF!</definedName>
    <definedName name="_bdm.2CF8DC009CE7461C8A10962223B7C8EE.edm" hidden="1">#REF!</definedName>
    <definedName name="_bdm.2CFEB2264B5449D389D63968E94101CD.edm" hidden="1">#REF!</definedName>
    <definedName name="_bdm.2d16af589fe44889b675077769c0d0c7.edm" hidden="1">#REF!</definedName>
    <definedName name="_bdm.2D45AEAC2A6C4B8C8B63B98B16E4DC16.edm" hidden="1">#REF!</definedName>
    <definedName name="_bdm.2D4B4463965E4AE187BA5B00C079D89A.edm" hidden="1">#REF!</definedName>
    <definedName name="_bdm.2d7b40131cdc486cab036a884b257b53.edm" hidden="1">#REF!</definedName>
    <definedName name="_bdm.2DC89A533A7146E189E86B5B1C26218C.edm" hidden="1">#REF!</definedName>
    <definedName name="_bdm.2DD388A41EE24BD998F55BF304D62FD0.edm" hidden="1">#REF!</definedName>
    <definedName name="_bdm.2DEA7FE544FD45988D374DB565E8E115.edm" hidden="1">#REF!</definedName>
    <definedName name="_bdm.2DEC8647A6AE4BC1A624CAF8B09F06AC.edm" hidden="1">#REF!</definedName>
    <definedName name="_bdm.2DF48AA8F60B453CBDD730F1DF396636.edm" hidden="1">#REF!</definedName>
    <definedName name="_bdm.2E695CB128164677B450F1DBA8A6051A.edm" hidden="1">#REF!</definedName>
    <definedName name="_bdm.2E7D453EAAC048F98558E2F47EC690EB.edm" hidden="1">#REF!</definedName>
    <definedName name="_bdm.2eab642ee8fc49d1addbb57fdb75ccb7.edm" hidden="1">#REF!</definedName>
    <definedName name="_bdm.2EB07FB331864390977A02366180E3F4.edm" hidden="1">#REF!</definedName>
    <definedName name="_bdm.2EC3B94622F04BF1B173B8A9DB4904C4.edm" hidden="1">#REF!</definedName>
    <definedName name="_bdm.2ECEDCB528124386BAD20B7207A7977E.edm" hidden="1">#REF!</definedName>
    <definedName name="_bdm.2ED6CA151D3446CC881B842E85A310F0.edm" hidden="1">#REF!</definedName>
    <definedName name="_bdm.2EEF51BA46804273AF2606558C12C1A0.edm" hidden="1">#REF!</definedName>
    <definedName name="_bdm.2EF18E31F57145A8AE7E596876D4C203.edm" hidden="1">#REF!</definedName>
    <definedName name="_bdm.2F097706F6994BEB957D2FB15247F51F.edm" hidden="1">#REF!</definedName>
    <definedName name="_bdm.2F5C2D0DD28C4B3882BC6969EB28B3ED.edm" hidden="1">#REF!</definedName>
    <definedName name="_bdm.2F5F8EC96AB146A08F3839F49152837D.edm" hidden="1">#REF!</definedName>
    <definedName name="_bdm.2F6FEFF7DBD149FAA4C87AB0B35452E1.edm" hidden="1">#REF!</definedName>
    <definedName name="_bdm.2F84183DC863464D95050F21EA481CD4.edm" hidden="1">#REF!</definedName>
    <definedName name="_bdm.2FA84AB5DC1A4485AEB2A86D8F0B3CFD.edm" hidden="1">#REF!</definedName>
    <definedName name="_bdm.2FC04706841248FDBADF112BF18EF114.edm" hidden="1">#REF!</definedName>
    <definedName name="_bdm.2FFBEEDD0D114E85924AD30FB33BBDEE.edm" hidden="1">#REF!</definedName>
    <definedName name="_bdm.2FFDD357C89044B7AA993809BB3BAE2F.edm" hidden="1">#REF!</definedName>
    <definedName name="_bdm.3003606ed77244f4a8e927858d7e4540.edm" hidden="1">#REF!</definedName>
    <definedName name="_bdm.301A3E4AFD62496480E4EB9899AB2F81.edm" hidden="1">#REF!</definedName>
    <definedName name="_bdm.301F30F7B85444528FA386DF28CC0999.edm" hidden="1">#REF!</definedName>
    <definedName name="_bdm.3051E5A4E572444EA0E7A34801A89CD7.edm" hidden="1">#REF!</definedName>
    <definedName name="_bdm.305418467A0148F69B8ADAD3EA9D0F93.edm" hidden="1">#REF!</definedName>
    <definedName name="_bdm.30691b9034f94a10ae533cfb872d5ee7.edm" hidden="1">#REF!</definedName>
    <definedName name="_bdm.309149c323ff4401a4d54e1fe6f50691.edm" hidden="1">#REF!</definedName>
    <definedName name="_bdm.30A556E6B4004F288F960A8E2ACB9383.edm" hidden="1">#REF!</definedName>
    <definedName name="_bdm.30A80C9F64694D649D04E9D6BA15DABC.edm" hidden="1">#REF!</definedName>
    <definedName name="_bdm.30ACA570B5DC47A280284C11994B12A7.edm" hidden="1">#REF!</definedName>
    <definedName name="_bdm.30B437DD8CCA41EFBEC0542953D123E6.edm" hidden="1">#REF!</definedName>
    <definedName name="_bdm.30BA978485FF4F5BAF8E68616E84F127.edm" hidden="1">#REF!</definedName>
    <definedName name="_bdm.30e092de17664c8e9c9aa1826273d47b.edm" hidden="1">#REF!</definedName>
    <definedName name="_bdm.30e4386a68f74bec9288856fab77ea54.edm" hidden="1">#REF!</definedName>
    <definedName name="_bdm.30E50BC89A1341B991D6F0CFF65B9BD5.edm" hidden="1">#REF!</definedName>
    <definedName name="_bdm.30E8B8420DA1444C966616009605A69D.edm" hidden="1">#REF!</definedName>
    <definedName name="_bdm.3100339FFFB44031AA876144A747F636.edm" hidden="1">#REF!</definedName>
    <definedName name="_bdm.31013B9E9BE341719B4A532DB6496103.edm" hidden="1">#REF!</definedName>
    <definedName name="_bdm.310C01DF194B41B3885FF54D92E34FA4.edm" hidden="1">#REF!</definedName>
    <definedName name="_bdm.312AD788B5CE4EC4BA9B404DC1BD6D77.edm" hidden="1">#REF!</definedName>
    <definedName name="_bdm.312BEA487B4B42639D662B8460F3387B.edm" hidden="1">#REF!</definedName>
    <definedName name="_bdm.313245F2842F4CA397B8DF4A23F904E2.edm" hidden="1">#REF!</definedName>
    <definedName name="_bdm.31640CD8BA6641949CCF39B6E5BBA56A.edm" hidden="1">#REF!</definedName>
    <definedName name="_bdm.318dd4acc9354d1f88f3cf2f1b1e8cd1.edm" hidden="1">#REF!</definedName>
    <definedName name="_bdm.3190f18a4fdf44098710cfb4ac6fb0d5.edm" hidden="1">#REF!</definedName>
    <definedName name="_bdm.31919DDD0B774D88B22599D50648EE6E.edm" hidden="1">#REF!</definedName>
    <definedName name="_bdm.319C20EA1B9B4BCE94A50B80CB330366.edm" hidden="1">#REF!</definedName>
    <definedName name="_bdm.31AF94908D9D4FFAA66261BABBA98FAE.edm" hidden="1">#REF!</definedName>
    <definedName name="_bdm.31B300D3DF044B68A6CD7204CF94E583.edm" hidden="1">#REF!</definedName>
    <definedName name="_bdm.31BA785F11EB4065A11D7B2F1290513E.edm" hidden="1">#REF!</definedName>
    <definedName name="_bdm.31BD877EE21E458DAE19277BF6A675DA.edm" hidden="1">#REF!</definedName>
    <definedName name="_bdm.31D9BF18756342C09D12D065439001AC.edm" hidden="1">#REF!</definedName>
    <definedName name="_bdm.31E7354E7D52458FBACF90057691D09E.edm" hidden="1">#REF!</definedName>
    <definedName name="_bdm.320D7CC0B9F74E3E9FAA1A2E83351A77.edm" hidden="1">#REF!</definedName>
    <definedName name="_bdm.325025C553824B97B003F1316D82466D.edm" hidden="1">#REF!</definedName>
    <definedName name="_bdm.326718603B074D0CB07BDF7BC527D2F0.edm" hidden="1">#REF!</definedName>
    <definedName name="_bdm.3280338EA4974914B33F7BFFDCADBE0B.edm" hidden="1">#REF!</definedName>
    <definedName name="_bdm.32ADFB5D040F455DB774D0752F25B766.edm" hidden="1">#REF!</definedName>
    <definedName name="_bdm.32DD2BBE464A4FBA8C7EB6602973122E.edm" hidden="1">#REF!</definedName>
    <definedName name="_bdm.32E707BD3FD443FF95F6F9B95D532128.edm" hidden="1">#REF!</definedName>
    <definedName name="_bdm.32EB94B530D644098E6C28E6EA92716F.edm" hidden="1">#REF!</definedName>
    <definedName name="_bdm.3307b411653d4d379e34e2bbfd65835b.edm" hidden="1">#REF!</definedName>
    <definedName name="_bdm.330A5F89387D45EB8413039BCF7699BF.edm" hidden="1">#REF!</definedName>
    <definedName name="_bdm.334c0a67bc864fc48c9326f4e92b0bbe.edm" hidden="1">#REF!</definedName>
    <definedName name="_bdm.335883D7C4A342ED9CA6D1BF685D76E5.edm" hidden="1">#REF!</definedName>
    <definedName name="_bdm.3370D32D9CEB497CAD6B810C69030F3E.edm" hidden="1">#REF!</definedName>
    <definedName name="_bdm.33A7BA7976834D5AB8E0D2C33F255406.edm" hidden="1">#REF!</definedName>
    <definedName name="_bdm.33C952C6635C4A6794D77656B9287E4A.edm" hidden="1">#REF!</definedName>
    <definedName name="_bdm.33EB334836254EFAA27934BA26156577.edm" hidden="1">#REF!</definedName>
    <definedName name="_bdm.341BBB5017CD4F14BA2D6041B235FCC6.edm" hidden="1">#REF!</definedName>
    <definedName name="_bdm.3429EC4D1C634B14A224025CE468DA5A.edm" hidden="1">#REF!</definedName>
    <definedName name="_bdm.342a2956e7bd4b9ebee9debe0c552335.edm" hidden="1">#REF!</definedName>
    <definedName name="_bdm.3461E07AD51B405092CF8D84868E056D.edm" hidden="1">#REF!</definedName>
    <definedName name="_bdm.346F0D68C32C472EBB203B78553AF385.edm" hidden="1">#REF!</definedName>
    <definedName name="_bdm.3472DDEE77D4425AA4ABCA64B99FC0BC.edm" hidden="1">#REF!</definedName>
    <definedName name="_bdm.348457F3B927415F8A64553F4005CA43.edm" hidden="1">#REF!</definedName>
    <definedName name="_bdm.34A0D3E7AA554C03B9132A823BD05164.edm" hidden="1">#REF!</definedName>
    <definedName name="_bdm.3507a643606042f4b2fa8e17c0ae2fa7.edm" hidden="1">#REF!</definedName>
    <definedName name="_bdm.353CDA565EB14C1AA767CA6C2CDF5E77.edm" hidden="1">#REF!</definedName>
    <definedName name="_bdm.354B6F23BE1D4B9DAFD2148B1E3731E0.edm" hidden="1">#REF!</definedName>
    <definedName name="_bdm.354BB76A6B2F4B71AA1673E85A6FF2F5.edm" hidden="1">#REF!</definedName>
    <definedName name="_bdm.35541209B8A7474A92A17A30B99CC0CE.edm" hidden="1">#REF!</definedName>
    <definedName name="_bdm.355E6D4891BC47089D84A5EB7A1E593A.edm" hidden="1">#REF!</definedName>
    <definedName name="_bdm.355FE025B5614CFEAAF2C064D796F9BC.edm" hidden="1">#REF!</definedName>
    <definedName name="_bdm.3560f7dd454e454bb25a58502c7ab595.edm" hidden="1">#REF!</definedName>
    <definedName name="_bdm.358AB72D7E4C41559F2AAAF35C750554.edm" hidden="1">#REF!</definedName>
    <definedName name="_bdm.358E3F1A2A9C48A48B3D1F05ACB626C2.edm" hidden="1">#REF!</definedName>
    <definedName name="_bdm.35A14D1384B543D1A0288D4E81C10E82.edm" hidden="1">#REF!</definedName>
    <definedName name="_bdm.35A15D8AA46443D4A36567229D33DB6D.edm" hidden="1">#REF!</definedName>
    <definedName name="_bdm.35BB25785DFD49AB85861397F04D0811.edm" hidden="1">#REF!</definedName>
    <definedName name="_bdm.35c313e7df084ba0bc312be10566795c.edm" hidden="1">#REF!</definedName>
    <definedName name="_bdm.35D8135E1241454BB9F34183A8C0FA9F.edm" hidden="1">#REF!</definedName>
    <definedName name="_bdm.35f3e28a839a4d338d0b7498d7b04613.edm" hidden="1">#REF!</definedName>
    <definedName name="_bdm.35f6ee2d9b5a48d6af97483e077093de.edm" hidden="1">#REF!</definedName>
    <definedName name="_bdm.360C8F8F2CAA4705A6029B5EEA98A223.edm" hidden="1">#REF!</definedName>
    <definedName name="_bdm.36178345E990485996ADF5A7F990A227.edm" hidden="1">#REF!</definedName>
    <definedName name="_bdm.36295fbe70554fb69813b149a5a8e137.edm" hidden="1">#REF!</definedName>
    <definedName name="_bdm.362B43ADF77348028043E8615125422B.edm" hidden="1">#REF!</definedName>
    <definedName name="_bdm.3641EE494CB54D11996F787548C946BB.edm" hidden="1">#REF!</definedName>
    <definedName name="_bdm.365CA6C943DD422F83DCB8FDC3E6C3E7.edm" hidden="1">#REF!</definedName>
    <definedName name="_bdm.366096248A9D4049AB37660AB542D4B5.edm" hidden="1">#REF!</definedName>
    <definedName name="_bdm.3663510AA848493187E027B21B7D32E9.edm" hidden="1">#REF!</definedName>
    <definedName name="_bdm.3667387D5D8B4FB38AB9B5F859EDCC01.edm" hidden="1">#REF!</definedName>
    <definedName name="_bdm.366C26EB99AA4F02B254C33C0A4A6061.edm" hidden="1">#REF!</definedName>
    <definedName name="_bdm.368460D31B4740409FC6ADB7BAD3ADE3.edm" hidden="1">#REF!</definedName>
    <definedName name="_bdm.368B85CCFB704F2DA224BFCF36AE4F32.edm" hidden="1">#REF!</definedName>
    <definedName name="_bdm.36A4CE2407D144C6B77CE1FFB9CAFB33.edm" hidden="1">#REF!</definedName>
    <definedName name="_bdm.36B8D1AC38E8494FA8062C843DC4CC42.edm" hidden="1">#REF!</definedName>
    <definedName name="_bdm.36BA1D667BF446F784D56E44AF5BD887.edm" hidden="1">#REF!</definedName>
    <definedName name="_bdm.36D666D6DE33471E851E29208E764C10.edm" hidden="1">#REF!</definedName>
    <definedName name="_bdm.36EE2F13631C4DD3BA08AC2C232262D2.edm" hidden="1">#REF!</definedName>
    <definedName name="_bdm.3704C92843984B9381478388C2E799F4.edm" hidden="1">#REF!</definedName>
    <definedName name="_bdm.3709843f4a874240824c5e44f22ca64c.edm" hidden="1">#REF!</definedName>
    <definedName name="_bdm.371F06C031AD428F89D43BB26E4B10D2.edm" hidden="1">#REF!</definedName>
    <definedName name="_bdm.37540A8363424162B3B4E4E52F26DD9E.edm" hidden="1">#REF!</definedName>
    <definedName name="_bdm.375EBF775E6A495AA7DF3BF156C91857.edm" hidden="1">#REF!</definedName>
    <definedName name="_bdm.37607C249D364BFF843A3194DEAE6D39.edm" hidden="1">#REF!</definedName>
    <definedName name="_bdm.37795A788D7C4F9F9BD5D2949D07BEC1.edm" hidden="1">#REF!</definedName>
    <definedName name="_bdm.37A20D48862B4896A2A270EAF6489A7C.edm" hidden="1">#REF!</definedName>
    <definedName name="_bdm.37BD25F256124364AFE14612D835503A.edm" hidden="1">#REF!</definedName>
    <definedName name="_bdm.37CF96E53FCB4B77B45A510A095F021B.edm" hidden="1">#REF!</definedName>
    <definedName name="_bdm.37F7050760F9446B8527C056E52725C2.edm" hidden="1">#REF!</definedName>
    <definedName name="_bdm.37FC1D4477DB422481C5AE2FEA2E8096.edm" hidden="1">#REF!</definedName>
    <definedName name="_bdm.38095D0403964244A495C6307D1CFB38.edm" hidden="1">#REF!</definedName>
    <definedName name="_bdm.382E127A1F924156B08C282296271AB4.edm" hidden="1">#REF!</definedName>
    <definedName name="_bdm.3839039B61D945D4A04F084F19908113.edm" hidden="1">#REF!</definedName>
    <definedName name="_bdm.388A2DEF0E3F4D3991478C260E62333A.edm" hidden="1">#REF!</definedName>
    <definedName name="_bdm.38B0C6442B294250AEA8CD4144CFC04A.edm" hidden="1">#REF!</definedName>
    <definedName name="_bdm.38c8560c969d416eabdf2ed522a9f2ee.edm" hidden="1">#REF!</definedName>
    <definedName name="_bdm.393a97b6066147fd9bb44310a0535272.edm" hidden="1">#REF!</definedName>
    <definedName name="_bdm.393D8200EE2C43FCA4C13D76D9DFC690.edm" hidden="1">#REF!</definedName>
    <definedName name="_bdm.39548FC366154583928B8D39EE6E4998.edm" hidden="1">#REF!</definedName>
    <definedName name="_bdm.395F9B77BD5740019E5173FAD8D75E40.edm" hidden="1">#REF!</definedName>
    <definedName name="_bdm.39740230B2234A62B2F7F18341F86CA3.edm" hidden="1">#REF!</definedName>
    <definedName name="_bdm.397AFE564CED4C41B8ACE80A88CE2592.edm" hidden="1">#REF!</definedName>
    <definedName name="_bdm.398ade3409c244299d1f3a17e9bc9784.edm" hidden="1">#REF!</definedName>
    <definedName name="_bdm.39A27442352041F6967C0A8FC63CC70F.edm" hidden="1">#REF!</definedName>
    <definedName name="_bdm.39AE4804FF8F4AC88BD541F8B24054C6.edm" hidden="1">#REF!</definedName>
    <definedName name="_bdm.39AF201302F94F83B70E5BE1C7FF9EA1.edm" hidden="1">#REF!</definedName>
    <definedName name="_bdm.39B7D8D5DEB74D559AB4CC7806B4135C.edm" hidden="1">#REF!</definedName>
    <definedName name="_bdm.39DC21C0B16D49E9928AB65CE9691897.edm" hidden="1">#REF!</definedName>
    <definedName name="_bdm.39FEBA5F64BC4492A7AA5D0A9700CF10.edm" hidden="1">#REF!</definedName>
    <definedName name="_bdm.3A000FD675C043C8A97755678725333D.edm" hidden="1">#REF!</definedName>
    <definedName name="_bdm.3A0AFD9640AC4B3C9246BDE5EAFE0670.edm" hidden="1">#REF!</definedName>
    <definedName name="_bdm.3A132204CB13435DA7CD9C1B8B9FFFE9.edm" hidden="1">#REF!</definedName>
    <definedName name="_bdm.3A219EE1C320406282B0CF310738899E.edm" hidden="1">#REF!</definedName>
    <definedName name="_bdm.3A5032BCB070475983A7CA0EBCD66005.edm" hidden="1">#REF!</definedName>
    <definedName name="_bdm.3A509B8635C1439DBF92F15FD2205655.edm" hidden="1">#REF!</definedName>
    <definedName name="_bdm.3A6250B8FA27414CBEF83F97112D4968.edm" hidden="1">#REF!</definedName>
    <definedName name="_bdm.3A7C800EFC5C4F118491A27F2F399A0C.edm" hidden="1">#REF!</definedName>
    <definedName name="_bdm.3AA57D013E3E4EF6BB6275FEBB3CA693.edm" hidden="1">#REF!</definedName>
    <definedName name="_bdm.3AB1FA7344434B8C8289926D948DBC2D.edm" hidden="1">#REF!</definedName>
    <definedName name="_bdm.3ab50b5c532e47459ab11c8be48aa5b1.edm" hidden="1">#REF!</definedName>
    <definedName name="_bdm.3ad59c1785824f6aab226662e2825e26.edm" hidden="1">#REF!</definedName>
    <definedName name="_bdm.3AFED1F377AA47A5B483F2A98C7CD0AF.edm" hidden="1">#REF!</definedName>
    <definedName name="_bdm.3B0F03A998EF4D29AC4DC8E5CF84D82B.edm" hidden="1">#REF!</definedName>
    <definedName name="_bdm.3B1264C3C6124FE78FA4DE2E59BC0BCA.edm" hidden="1">#REF!</definedName>
    <definedName name="_bdm.3B19F661DD8246B4B9BB61A97A9784C0.edm" hidden="1">#REF!</definedName>
    <definedName name="_bdm.3B4E6B4AB74647BEB5A99122146D8ADA.edm" hidden="1">#REF!</definedName>
    <definedName name="_bdm.3B79A29B61814096A17307A71CDB2807.edm" hidden="1">#REF!</definedName>
    <definedName name="_bdm.3B84890B69A746F698B9BDE14020624B.edm" hidden="1">#N/A</definedName>
    <definedName name="_bdm.3ba0ef60e81f454ba6261bb8c1992661.edm" hidden="1">#REF!</definedName>
    <definedName name="_bdm.3BBA2760A3974CF595ABCE177339207D.edm" hidden="1">#REF!</definedName>
    <definedName name="_bdm.3BC4F01D545E4FE7914AD08F551389E3.edm" hidden="1">#REF!</definedName>
    <definedName name="_bdm.3BC9893FE93B49C889C349ACC1000829.edm" hidden="1">#REF!</definedName>
    <definedName name="_bdm.3BF04F7007B947179C73004695E8B943.edm" hidden="1">#REF!</definedName>
    <definedName name="_bdm.3c28b56b7eb5439a84a6bcd6b163fc0a.edm" hidden="1">#REF!</definedName>
    <definedName name="_bdm.3C2E03CBE77548E6B3A30324F9570D23.edm" hidden="1">#REF!</definedName>
    <definedName name="_bdm.3c9efa853ab34045a751cafc7278c3b8.edm" hidden="1">#REF!</definedName>
    <definedName name="_bdm.3CA4F18AFDAC4833BABF620660665878.edm" hidden="1">#REF!</definedName>
    <definedName name="_bdm.3CC7B72DE63C4D34AFED5F1013508C34.edm" hidden="1">#REF!</definedName>
    <definedName name="_bdm.3CCAE75B21DB49F39A656F9D2921B33C.edm" hidden="1">#REF!</definedName>
    <definedName name="_bdm.3cceefb52d8240c390e21cf931314985.edm" hidden="1">#REF!</definedName>
    <definedName name="_bdm.3CE4727A574144E39FC7D69223D1C9FB.edm" hidden="1">#REF!</definedName>
    <definedName name="_bdm.3CE829C413624BA4900CB56B9D4571EB.edm" hidden="1">#REF!</definedName>
    <definedName name="_bdm.3D20110DA6414626B34BC3C43A84B651.edm" hidden="1">#REF!</definedName>
    <definedName name="_bdm.3D23BD677D6045F198DEF4D2BB43FC89.edm" hidden="1">#REF!</definedName>
    <definedName name="_bdm.3D29D87FD8B046B490871C9EF721FCBC.edm" hidden="1">#REF!</definedName>
    <definedName name="_bdm.3D471DB3AF94456988E5DCFDB4982666.edm" hidden="1">#REF!</definedName>
    <definedName name="_bdm.3D5A244AF9974B378D63CBE1262B5FAB.edm" hidden="1">#REF!</definedName>
    <definedName name="_bdm.3DA6554883FE403F8430B5ADB5D75E0A.edm" hidden="1">#REF!</definedName>
    <definedName name="_bdm.3DB2E46927394AC08BEE2282D3C24C29.edm" hidden="1">#REF!</definedName>
    <definedName name="_bdm.3DC4DAF953D94147824D7CE472A73FCC.edm" hidden="1">#REF!</definedName>
    <definedName name="_bdm.3ddca4f5a3da4e88b306b5a6e94415f3.edm" hidden="1">#REF!</definedName>
    <definedName name="_bdm.3DE5F7E098F2437CBF3A8500BB9E23DF.edm" hidden="1">#REF!</definedName>
    <definedName name="_bdm.3DF8A418BE4C4AC6942F72C4ABC9B0E4.edm" hidden="1">#REF!</definedName>
    <definedName name="_bdm.3E3EFEDE1690479188F986B1135CE5E4.edm" hidden="1">#REF!</definedName>
    <definedName name="_bdm.3E4371C3C5EE4AE3BC3CEBCEDF5B8867.edm" hidden="1">#REF!</definedName>
    <definedName name="_bdm.3E497B6FD5094DD7AECC4F08C69DEF6E.edm" hidden="1">#REF!</definedName>
    <definedName name="_bdm.3E60008B1A75475ABECD0698C3473EF2.edm" hidden="1">#REF!</definedName>
    <definedName name="_bdm.3e874315d05147beace01921512b5df6.edm" hidden="1">#REF!</definedName>
    <definedName name="_bdm.3E925B689D434AD78130638D2E8409CD.edm" hidden="1">#REF!</definedName>
    <definedName name="_bdm.3E9B684C82D84291A76286396C289E6C.edm" hidden="1">#REF!</definedName>
    <definedName name="_bdm.3EB62CEB1E624B24B4993246CEA802DB.edm" hidden="1">#REF!</definedName>
    <definedName name="_bdm.3EBBE35746304F48BB46A153A9BC14D8.edm" hidden="1">#REF!</definedName>
    <definedName name="_bdm.3ECFCFA0A55B4F03A9A5874FEA3F19AE.edm" hidden="1">#REF!</definedName>
    <definedName name="_bdm.3EF16A4A918049999346122835A9EC6D.edm" hidden="1">#REF!</definedName>
    <definedName name="_bdm.3F18B63562CD4E818EC3FA85EC7C30BC.edm" hidden="1">#REF!</definedName>
    <definedName name="_bdm.3F92B10B094541A4A6F170FFEF980BEF.edm" hidden="1">#REF!</definedName>
    <definedName name="_bdm.3fa2cf05cba044288b853cafaa4d34ac.edm" hidden="1">#REF!</definedName>
    <definedName name="_bdm.3FA9F49D47654AF2A30D1960F9CB4AD6.edm" hidden="1">#REF!</definedName>
    <definedName name="_bdm.3FADAFC00ADC4F84A7F0AE64E118B146.edm" hidden="1">#REF!</definedName>
    <definedName name="_bdm.3FC80DD7003443678545C639C0E17B4F.edm" hidden="1">#REF!</definedName>
    <definedName name="_bdm.3FD7A613BB5544BD805BFF9AFF42A573.edm" hidden="1">#REF!</definedName>
    <definedName name="_bdm.3FF9511B51FF4802AD37834C6E8930EC.edm" hidden="1">#REF!</definedName>
    <definedName name="_bdm.4020588DAB58493EA9EF7B3EE32B82ED.edm" hidden="1">#REF!</definedName>
    <definedName name="_bdm.403e194b14e14214934b3ceddd08e405.edm" hidden="1">#REF!</definedName>
    <definedName name="_bdm.407962B64C954CF595807F02C834EBB4.edm" hidden="1">#REF!</definedName>
    <definedName name="_bdm.40C58AF60A9A4EB489520B1AD34451D7.edm" hidden="1">#REF!</definedName>
    <definedName name="_bdm.40CDB1919CFE4EB9BC4AF7605DCBBFB3.edm" hidden="1">#REF!</definedName>
    <definedName name="_bdm.40F409844E0D4591B285F547BB4CF43C.edm" hidden="1">#REF!</definedName>
    <definedName name="_bdm.40F4C8D6F2E54888BD1593C6F95D379A.edm" hidden="1">#REF!</definedName>
    <definedName name="_bdm.4102C8BB21CF4FFEA4A0C992F8F73873.edm" hidden="1">#REF!</definedName>
    <definedName name="_bdm.41129FA0F31D4E75B1CF5FB892402444.edm" hidden="1">#REF!</definedName>
    <definedName name="_bdm.414F244855A849A4AC1EA729D7AC5E59.edm" hidden="1">#REF!</definedName>
    <definedName name="_bdm.418311E023E842D6AF8187599BF5948A.edm" hidden="1">#REF!</definedName>
    <definedName name="_bdm.4199BDC4D11F48DF86301B035AE3B0A4.edm" hidden="1">#REF!</definedName>
    <definedName name="_bdm.41A0C51599954DA2A601C2FC5A97BC7F.edm" hidden="1">#REF!</definedName>
    <definedName name="_bdm.41D8A2FDBE5049FE9D1C9D49AF03595F.edm" hidden="1">#REF!</definedName>
    <definedName name="_bdm.41E6B8FBFCBD459A89DD3B382AA7A4F8.edm" hidden="1">#REF!</definedName>
    <definedName name="_bdm.41ebac15eacb4811bbd00ed9079cc698.edm" hidden="1">#REF!</definedName>
    <definedName name="_bdm.41ecf5b6aaa5408aaf80217479dd656c.edm" hidden="1">#REF!</definedName>
    <definedName name="_bdm.421B17EE0BE340739AE19FEBEF734008.edm" hidden="1">#REF!</definedName>
    <definedName name="_bdm.423905CB73C141E08A57A1347DAAACC9.edm" hidden="1">#REF!</definedName>
    <definedName name="_bdm.424452080C764B68B3E2CBF12850CAA8.edm" hidden="1">#REF!</definedName>
    <definedName name="_bdm.4270EF86436C446AB72DCA575648128F.edm" hidden="1">#REF!</definedName>
    <definedName name="_bdm.427ba1ec54c54699a7a04835d60d105c.edm" hidden="1">#REF!</definedName>
    <definedName name="_bdm.42998E798C0D40C6A2A3B68B8EAFDF56.edm" hidden="1">#REF!</definedName>
    <definedName name="_bdm.429C34A4B92A4F26B6745CB61EACB9BB.edm" hidden="1">#REF!</definedName>
    <definedName name="_bdm.429EEF9C142A460E9F373A37DA4BE8C6.edm" hidden="1">#REF!</definedName>
    <definedName name="_bdm.42A32CCCCEB245E4B2247E0B37FE435F.edm" hidden="1">#REF!</definedName>
    <definedName name="_bdm.42B0B5392C134304A413CDD9190C7EB2.edm" hidden="1">#REF!</definedName>
    <definedName name="_bdm.42B92D569CE145C78B42F9C97988F738.edm" hidden="1">#REF!</definedName>
    <definedName name="_bdm.42BB255188E7411AA0B182DFD2B36FF6.edm" hidden="1">#REF!</definedName>
    <definedName name="_bdm.430B1F301B53405399EB6378398FBD9C.edm" hidden="1">#REF!</definedName>
    <definedName name="_bdm.430d2bf437304e01afaed43e2d505202.edm" hidden="1">#REF!</definedName>
    <definedName name="_bdm.431270A512C24060BCC86600E068E01E.edm" hidden="1">#REF!</definedName>
    <definedName name="_bdm.432765008D314E98997F2344C4C22382.edm" hidden="1">#REF!</definedName>
    <definedName name="_bdm.432EA0D0DFEB4E5F910FC163060DF530.edm" hidden="1">#REF!</definedName>
    <definedName name="_bdm.4341599F6BD946FBBB203096334C44C3.edm" hidden="1">#REF!</definedName>
    <definedName name="_bdm.437258194B494A36ADA24D7586EB7605.edm" hidden="1">#REF!</definedName>
    <definedName name="_bdm.439894a3d9ba4ae0ba0dcf7a068e61f0.edm" hidden="1">#REF!</definedName>
    <definedName name="_bdm.43B993FB01224B859A06154469605B99.edm" hidden="1">#REF!</definedName>
    <definedName name="_bdm.43C35ABA912E49B1B3240461EE35F7AE.edm" hidden="1">#REF!</definedName>
    <definedName name="_bdm.43E3D19195124246BB5E6E343B65BB37.edm" hidden="1">#REF!</definedName>
    <definedName name="_bdm.43EF95CFFEC74C8681FB8A70313E8E84.edm" hidden="1">#REF!</definedName>
    <definedName name="_bdm.440CE8C99D824D8FB1EBB590CC2CED02.edm" hidden="1">#REF!</definedName>
    <definedName name="_bdm.4420540B8D0C4CAFA4362EC59D4862A0.edm" hidden="1">#REF!</definedName>
    <definedName name="_bdm.443440150FA2454D91B007418A9D59DE.edm" hidden="1">#REF!</definedName>
    <definedName name="_bdm.444DC3D66ECB46D7B7C590BA1BC6CA0C.edm" hidden="1">#REF!</definedName>
    <definedName name="_bdm.444EA1490B954FBEB1407D3F563F71DA.edm" hidden="1">#REF!</definedName>
    <definedName name="_bdm.445E04443A904FDC94C6AD9C6EDC7EB0.edm" hidden="1">#REF!</definedName>
    <definedName name="_bdm.44A17C326B5B4F3E836EF85A9D6BA875.edm" hidden="1">#REF!</definedName>
    <definedName name="_bdm.44BAB57F083E458CAAC59152BC3836FF.edm" hidden="1">#REF!</definedName>
    <definedName name="_bdm.4502FFADBEAD4E99BCB73A35979E4EBB.edm" hidden="1">#REF!</definedName>
    <definedName name="_bdm.4508B2C06058476C9801C605B7E6DA42.edm" hidden="1">#REF!</definedName>
    <definedName name="_bdm.450EB818C9784E9AB2927942C707F268.edm" hidden="1">#REF!</definedName>
    <definedName name="_bdm.453AC77F7F514007848610FA4A030A17.edm" hidden="1">#REF!</definedName>
    <definedName name="_bdm.454730B184DF4175B49C3825564427E7.edm" hidden="1">#REF!</definedName>
    <definedName name="_bdm.4551EF40AC014660B47060EF53F7249D.edm" hidden="1">#REF!</definedName>
    <definedName name="_bdm.45549B5CE8514E459704330ABCFE9606.edm" hidden="1">#REF!</definedName>
    <definedName name="_bdm.4561666A0F9D4922A4D0C5D5B085F863.edm" hidden="1">#REF!</definedName>
    <definedName name="_bdm.45687EBDFBE043B3B33CE93945A652AE.edm" hidden="1">#REF!</definedName>
    <definedName name="_bdm.456C71D592FE4FA5ACEDD5112869BFA9.edm" hidden="1">#REF!</definedName>
    <definedName name="_bdm.45AF984179864A788C461AA15391DBFE.edm" hidden="1">#REF!</definedName>
    <definedName name="_bdm.45C4415B35D842868C533EC8CBAEC339.edm" hidden="1">#REF!</definedName>
    <definedName name="_bdm.45CAE73B1B6B47CF93AB9A6759927313.edm" hidden="1">#REF!</definedName>
    <definedName name="_bdm.45F1D6E93C8A4621BEFBECC0AB1DD55C.edm" hidden="1">#REF!</definedName>
    <definedName name="_bdm.45F41AE918124C888CDD6B3D82A8290D.edm" hidden="1">#REF!</definedName>
    <definedName name="_bdm.462AC8CC69D648888613F9E52E3BE1FD.edm" hidden="1">#REF!</definedName>
    <definedName name="_bdm.4644ABD0BDC74D809693B81992113F49.edm" hidden="1">#REF!</definedName>
    <definedName name="_bdm.46502CF23C694D7EBB3C371128D179EE.edm" hidden="1">#REF!</definedName>
    <definedName name="_bdm.4653E779EE6A431F935361C25FE19F1E.edm" hidden="1">#REF!</definedName>
    <definedName name="_bdm.466A8D1BC43F46CEAD917B78CC8ECDDF.edm" hidden="1">#REF!</definedName>
    <definedName name="_bdm.46BFD2728D08441E870F26FA4A197691.edm" hidden="1">#REF!</definedName>
    <definedName name="_bdm.46C6CA389927414388E4D38C63B57762.edm" hidden="1">#REF!</definedName>
    <definedName name="_bdm.46D24ADBCDCC4A1480354FBC85BE6063.edm" hidden="1">#REF!</definedName>
    <definedName name="_bdm.46DE0F2BDD8A4F3EA345818FA1E2530E.edm" hidden="1">#REF!</definedName>
    <definedName name="_bdm.46eafcf36aa3456b871c5f1580b107e5.edm" hidden="1">#REF!</definedName>
    <definedName name="_bdm.473567B92D0B4D00A4F36FFEC20EF210.edm" hidden="1">#REF!</definedName>
    <definedName name="_bdm.474aac885d0d4730924945cfcedd8cf1.edm" hidden="1">#REF!</definedName>
    <definedName name="_bdm.4772263E97C54983BA8CF6A71B9CF11E.edm" hidden="1">#REF!</definedName>
    <definedName name="_bdm.47E833424BE4458B80217A184B53D06E.edm" hidden="1">#REF!</definedName>
    <definedName name="_bdm.47E8B793C156496DB370346C40BB6D8E.edm" hidden="1">#N/A</definedName>
    <definedName name="_bdm.4809009C79D84BC1A6E7777CE7BC3235.edm" hidden="1">#REF!</definedName>
    <definedName name="_bdm.481AC462332442A992825A06F457CE02.edm" hidden="1">#REF!</definedName>
    <definedName name="_bdm.4824FED00AF84F2DAAAE6482030E5491.edm" hidden="1">#REF!</definedName>
    <definedName name="_bdm.48280345A6B84E58B441DCAF56970A94.edm" hidden="1">#REF!</definedName>
    <definedName name="_bdm.4835DE633C7C498BA3830FDEC5630C98.edm" hidden="1">#REF!</definedName>
    <definedName name="_bdm.4842FDFA318F4181A046C56D8A5303DC.edm" hidden="1">#REF!</definedName>
    <definedName name="_bdm.48527caebead4a19928629fb27a6975d.edm" hidden="1">#REF!</definedName>
    <definedName name="_bdm.488EA375E2064A349497000A9A767EF6.edm" hidden="1">#REF!</definedName>
    <definedName name="_bdm.48CAC38DABD9489CBD3125C3044A9685.edm" hidden="1">#REF!</definedName>
    <definedName name="_bdm.48d76aedac4840478d29430b0c3d343d.edm" hidden="1">#REF!</definedName>
    <definedName name="_bdm.494271D38F8D4726ABF715120A272068.edm" hidden="1">#REF!</definedName>
    <definedName name="_bdm.4959090875B14281BB93AE8EBD9C18FF.edm" hidden="1">#REF!</definedName>
    <definedName name="_bdm.49679D384C6F47F6A6B6909DCFE0AE8D.edm" hidden="1">#REF!</definedName>
    <definedName name="_bdm.4974710D7F5C4B48938E0BD3DD351867.edm" hidden="1">#REF!</definedName>
    <definedName name="_bdm.498F23FC63BE42E5861C2F39EE439A8E.edm" hidden="1">#REF!</definedName>
    <definedName name="_bdm.499350606D5140D69AB06D1B25456B3E.edm" hidden="1">#REF!</definedName>
    <definedName name="_bdm.4996288830324A2E9C0C14D0B13DFDED.edm" hidden="1">#REF!</definedName>
    <definedName name="_bdm.4997D69F239744C8A5AD35D56F147E1E.edm" hidden="1">#REF!</definedName>
    <definedName name="_bdm.49b70b1a31484ffba35d4b76374bc4a4.edm" hidden="1">#REF!</definedName>
    <definedName name="_bdm.49C849D5023D47B4A532A335A1AF2760.edm" hidden="1">#N/A</definedName>
    <definedName name="_bdm.4A1E0748D72341CBB489BDD222C01D30.edm" hidden="1">#REF!</definedName>
    <definedName name="_bdm.4A31830E5B044D0690B98A48A47B3565.edm" hidden="1">#REF!</definedName>
    <definedName name="_bdm.4A38C25080DC4F8481B489312AEB94AB.edm" hidden="1">#REF!</definedName>
    <definedName name="_bdm.4AAB5F42250B41A39D9FEA39959C1E4A.edm" hidden="1">#REF!</definedName>
    <definedName name="_bdm.4acc74406f0e41599acaa7c1cda4f52c.edm" hidden="1">#REF!</definedName>
    <definedName name="_bdm.4B1286A6D59F43399A25EEE5544C7137.edm" hidden="1">#REF!</definedName>
    <definedName name="_bdm.4B136690C0EB4467859AB9E09ACA65E6.edm" hidden="1">#REF!</definedName>
    <definedName name="_bdm.4B27BB1B155348CFB31B280249911CF1.edm" hidden="1">#REF!</definedName>
    <definedName name="_bdm.4B52363E13FA4C00BEA79A3EE618EF24.edm" hidden="1">#REF!</definedName>
    <definedName name="_bdm.4B580226A0E0441D888524840E5269AD.edm" hidden="1">#REF!</definedName>
    <definedName name="_bdm.4b62610c01a44b3c816d0e30f587e1a1.edm" hidden="1">#REF!</definedName>
    <definedName name="_bdm.4B77C271E0A34AA39783CC8280DC280C.edm" hidden="1">#REF!</definedName>
    <definedName name="_bdm.4B8ABA18AA344562A28FEBACA73032EB.edm" hidden="1">#REF!</definedName>
    <definedName name="_bdm.4B8BED54F1494036B8DDCB29760B1DDC.edm" hidden="1">#REF!</definedName>
    <definedName name="_bdm.4ba200bd64ab4b2998ea7adc03076c1e.edm" hidden="1">#REF!</definedName>
    <definedName name="_bdm.4BB2D122603745CDB8FB2CC03C625D70.edm" hidden="1">#REF!</definedName>
    <definedName name="_bdm.4BB35448088E41D98CFD451B428006CD.edm" hidden="1">#REF!</definedName>
    <definedName name="_bdm.4BCE705E4CB9401BAF6DE3FE1FD31242.edm" hidden="1">#REF!</definedName>
    <definedName name="_bdm.4BF80E72AA4544C5A5105825F28AAB01.edm" hidden="1">#REF!</definedName>
    <definedName name="_bdm.4BFF03A747F04E91BF49DA76CDFA26A7.edm" hidden="1">#REF!</definedName>
    <definedName name="_bdm.4C1993519FA74B838D56B377FF9B1406.edm" hidden="1">#REF!</definedName>
    <definedName name="_bdm.4C1D05D4E94F42D19928A5CE28ADEB0C.edm" hidden="1">#REF!</definedName>
    <definedName name="_bdm.4C609B051C3041ADA54E5F2682B2C05D.edm" hidden="1">#REF!</definedName>
    <definedName name="_bdm.4C63EADBDDEA4524BF4C0A75D4EB1C67.edm" hidden="1">#REF!</definedName>
    <definedName name="_bdm.4C8214FA9F7144CF93F16FAE691384CE.edm" hidden="1">#REF!</definedName>
    <definedName name="_bdm.4C94169161DE4E61AC21614CCAADF1ED.edm" hidden="1">#REF!</definedName>
    <definedName name="_bdm.4c9ce40717274f9a92fadf9b86d42b04.edm" hidden="1">#REF!</definedName>
    <definedName name="_bdm.4CA8C10C9C36414EAE01F8CABFFCB05D.edm" hidden="1">#REF!</definedName>
    <definedName name="_bdm.4CB4C24BA70041CE8CD55E1715B3AA42.edm" hidden="1">#REF!</definedName>
    <definedName name="_bdm.4CBB17DA4E73488295FD1AEFCE4F3C82.edm" hidden="1">#REF!</definedName>
    <definedName name="_bdm.4D0409A23FD240DC84D91EEA03DA30F9.edm" hidden="1">#REF!</definedName>
    <definedName name="_bdm.4D162EFD78FD41ABBB1A9658227083B4.edm" hidden="1">#REF!</definedName>
    <definedName name="_bdm.4D26415A000A4D39AA5AD8BC126D139A.edm" hidden="1">#REF!</definedName>
    <definedName name="_bdm.4D2EAFBCDB7640BE85C10C448AF67C24.edm" hidden="1">#REF!</definedName>
    <definedName name="_bdm.4D7FD33723FF4A48B238DD48BF79CC8D.edm" hidden="1">#REF!</definedName>
    <definedName name="_bdm.4D8E56783C1B4872AC6641771CE7D7CD.edm" hidden="1">#REF!</definedName>
    <definedName name="_bdm.4D9C008C9E2A4422AC9F22B0999448CF.edm" hidden="1">#REF!</definedName>
    <definedName name="_bdm.4DC370B5B70649978E2AF6F398D723AB.edm" hidden="1">#REF!</definedName>
    <definedName name="_bdm.4DC90B37599B4B17B697FD841CD7C01D.edm" hidden="1">#REF!</definedName>
    <definedName name="_bdm.4DD2E56203514EDB92039FD2C83AEF37.edm" hidden="1">#REF!</definedName>
    <definedName name="_bdm.4DE84A95C15444E0BB5121EC395B4C68.edm" hidden="1">#REF!</definedName>
    <definedName name="_bdm.4E01255A27BA4B0D9E60016F54C3031A.edm" hidden="1">#REF!</definedName>
    <definedName name="_bdm.4e0b5a04f83a4e6fb3aca214e9ca6246.edm" hidden="1">#REF!</definedName>
    <definedName name="_bdm.4E16BF75C6E5404495F5E31DA791A0EA.edm" hidden="1">#REF!</definedName>
    <definedName name="_bdm.4E1F7AF452E94E8393B4485BF546E3AD.edm" hidden="1">#REF!</definedName>
    <definedName name="_bdm.4E262E8C77244916A17A54D238168E64.edm" hidden="1">#REF!</definedName>
    <definedName name="_bdm.4e29c22577f7418582cd26ce7d69cb5a.edm" hidden="1">#REF!</definedName>
    <definedName name="_bdm.4e2aee5bb1d94e1e952069d04441f56a.edm" hidden="1">#REF!</definedName>
    <definedName name="_bdm.4E36FDEC107941E4A85DB377A66B95E8.edm" hidden="1">#REF!</definedName>
    <definedName name="_bdm.4E47CD079DEA4F7688C99CA8E3E8F462.edm" hidden="1">#REF!</definedName>
    <definedName name="_bdm.4E4AB00D3C3F478C96D0AF8DB08A4363.edm" hidden="1">#REF!</definedName>
    <definedName name="_bdm.4e5b87bb8db64ba685c2035c5679d7d4.edm" hidden="1">#REF!</definedName>
    <definedName name="_bdm.4E6E6475A9E541DAA03D287654D8A5ED.edm" hidden="1">#REF!</definedName>
    <definedName name="_bdm.4E745850D9FB43458AF180BD98A4FD21.edm" hidden="1">#REF!</definedName>
    <definedName name="_bdm.4E7AD9C73224460BA02A86BC6DADCB14.edm" hidden="1">#REF!</definedName>
    <definedName name="_bdm.4E89F9B814CE4FACA10CD8B1E1A44607.edm" hidden="1">#REF!</definedName>
    <definedName name="_bdm.4EEA90F310494A488379069F316419A9.edm" hidden="1">#REF!</definedName>
    <definedName name="_bdm.4EEE2175BA724848A2074732A966F05A.edm" hidden="1">#REF!</definedName>
    <definedName name="_bdm.4F56E487A82A4765BF723213925D2BDC.edm" hidden="1">#REF!</definedName>
    <definedName name="_bdm.4F77A5C219A046A6A664F0846E0C424C.edm" hidden="1">#REF!</definedName>
    <definedName name="_bdm.4f7e6cc038c14e90b2416782758149cd.edm" hidden="1">#REF!</definedName>
    <definedName name="_bdm.4F83AE3A041C4F38B72003456E39E846.edm" hidden="1">#REF!</definedName>
    <definedName name="_bdm.4F9DA3E7B2B4445ABB90505FEC395394.edm" hidden="1">#REF!</definedName>
    <definedName name="_bdm.4FB9C8E40DD64C49BFB871DBA9FAAF26.edm" hidden="1">#REF!</definedName>
    <definedName name="_bdm.4FBB9EC1098E4555A27E2BB3DAD4C7E3.edm" hidden="1">#REF!</definedName>
    <definedName name="_bdm.4FBF536FF2E34AA1BB2B2C99DC3785AC.edm" hidden="1">#REF!</definedName>
    <definedName name="_bdm.4FD809C3415643C89307D72772A6CBAD.edm" hidden="1">#REF!</definedName>
    <definedName name="_bdm.501f7beb624b436791d2ccfa51f39035.edm" hidden="1">#REF!</definedName>
    <definedName name="_bdm.5025BD3B8B20409BADF964DF63764EFC.edm" hidden="1">#REF!</definedName>
    <definedName name="_bdm.504E9D684CB14704AA1069D924339574.edm" hidden="1">#REF!</definedName>
    <definedName name="_bdm.50A30F3573744064AF77447C2154045D.edm" hidden="1">#REF!</definedName>
    <definedName name="_bdm.50C52F1277EE41BFA5602BE0EAE09FC9.edm" hidden="1">#REF!</definedName>
    <definedName name="_bdm.50D7C226413D428F80F25B0C3A7CFA51.edm" hidden="1">#REF!</definedName>
    <definedName name="_bdm.50DDDE01A8A2489C974A56B362893FE0.edm" hidden="1">#REF!</definedName>
    <definedName name="_bdm.50EE01B2150F40459EE23819A6FEF540.edm" hidden="1">#REF!</definedName>
    <definedName name="_bdm.50FD8DA6979543F1B4F4A0176E28F3E5.edm" hidden="1">#REF!</definedName>
    <definedName name="_bdm.5101F751062F4065B8764283EA39ED4A.edm" hidden="1">#REF!</definedName>
    <definedName name="_bdm.5102254CF1D6454DA57A6045F375B0C8.edm" hidden="1">#REF!</definedName>
    <definedName name="_bdm.513E73EA3BC1440ABBEE12F17A2A99FB.edm" hidden="1">#REF!</definedName>
    <definedName name="_bdm.51478C3B1D8F4549816AEE3ECA01302E.edm" hidden="1">#REF!</definedName>
    <definedName name="_bdm.514867c799d04b1aa1ea1fbcd625e000.edm" hidden="1">#REF!</definedName>
    <definedName name="_bdm.5173CD41A0CC4C1E926A1FA6C8708CEB.edm" hidden="1">#REF!</definedName>
    <definedName name="_bdm.5185e5d84b3e45b68e94bd8b14edce46.edm" hidden="1">#REF!</definedName>
    <definedName name="_bdm.51C019F6A300431CB35CACB44E4F2F03.edm" hidden="1">#REF!</definedName>
    <definedName name="_bdm.51CFCFE4110740CD8256841756F74A2E.edm" hidden="1">#REF!</definedName>
    <definedName name="_bdm.51D34AAA4E1742A385A5D6E212D19FDF.edm" hidden="1">#REF!</definedName>
    <definedName name="_bdm.51dbf717282346d28690c374bff9f0b9.edm" hidden="1">#REF!</definedName>
    <definedName name="_bdm.51E90233FEAA46B990EDE0D8F27CB4EF.edm" hidden="1">#REF!</definedName>
    <definedName name="_bdm.51EDBC8B6E8E48A5859CCC9312D6B0E0.edm" hidden="1">#REF!</definedName>
    <definedName name="_bdm.51F3881A053A4EEDB410CC3E88AAB9D5.edm" hidden="1">#REF!</definedName>
    <definedName name="_bdm.5211AE03C98843F9B4E6F93A5E3575D6.edm" hidden="1">#REF!</definedName>
    <definedName name="_bdm.522155EC6CC4472BBDD7F3C0F329624D.edm" hidden="1">#REF!</definedName>
    <definedName name="_bdm.523B7E2EC8894BBBB7B2A902511C5958.edm" hidden="1">#REF!</definedName>
    <definedName name="_bdm.524527DDC4ED495ABCCE4BDC13B00917.edm" hidden="1">#REF!</definedName>
    <definedName name="_bdm.52453B41148844DA9E0B7D12183FFE3D.edm" hidden="1">#REF!</definedName>
    <definedName name="_bdm.524FD813FF32480E9EF0BAC186570F2D.edm" hidden="1">#REF!</definedName>
    <definedName name="_bdm.525F1C8C138648EA8F4BFA43C57DBF9B.edm" hidden="1">#REF!</definedName>
    <definedName name="_bdm.526BDAD6E040456F816405C501D7837F.edm" hidden="1">#REF!</definedName>
    <definedName name="_bdm.5273b4ba43eb4f22b9bb48ae68af6e9d.edm" hidden="1">#REF!</definedName>
    <definedName name="_bdm.527A31645D304E08ADC463B11E542C46.edm" hidden="1">#REF!</definedName>
    <definedName name="_bdm.52ABB7EB2CA346AA84E75A7AF2F49BB4.edm" hidden="1">#REF!</definedName>
    <definedName name="_bdm.52b58ad4487f4f90a142ad5f01e36cbc.edm" hidden="1">#REF!</definedName>
    <definedName name="_bdm.52D61AC15E51480CBBBDC7E353B4EDD8.edm" hidden="1">#REF!</definedName>
    <definedName name="_bdm.52D63AF5B8ED4BCCA10331657AAC113C.edm" hidden="1">#REF!</definedName>
    <definedName name="_bdm.52DAC3115F3A478ABF6C091D2A6901F8.edm" hidden="1">#REF!</definedName>
    <definedName name="_bdm.52EC50FAE5754E4FA3D4FCB934A5C3D5.edm" hidden="1">#REF!</definedName>
    <definedName name="_bdm.52F8BA8E71B14FD3B2528313FF121B47.edm" hidden="1">#REF!</definedName>
    <definedName name="_bdm.5330967479e747cf8375010748b6466b.edm" hidden="1">#REF!</definedName>
    <definedName name="_bdm.5338BF6C717D4079AB27226531DB4CD7.edm" hidden="1">#REF!</definedName>
    <definedName name="_bdm.5338EE6A9EA84E999447183E7BBB51BB.edm" hidden="1">#REF!</definedName>
    <definedName name="_bdm.5339710C25BC4213960129ED59D2B6F0.edm" hidden="1">#REF!</definedName>
    <definedName name="_bdm.5343032ED1284EE281E0A7C871F5B101.edm" hidden="1">#REF!</definedName>
    <definedName name="_bdm.534A27683FCE42FD985BA6F2A1FBEBAC.edm" hidden="1">#REF!</definedName>
    <definedName name="_bdm.53665C79503B4793AA4B9D82F1550C12.edm" hidden="1">#REF!</definedName>
    <definedName name="_bdm.536D457E387349FA828749630E70357D.edm" hidden="1">#REF!</definedName>
    <definedName name="_bdm.537B2E80A7F546608E532D7CAC364822.edm" hidden="1">#REF!</definedName>
    <definedName name="_bdm.53851276C1514D68BCEDBB375025772C.edm" hidden="1">#REF!</definedName>
    <definedName name="_bdm.5386AA4682554BE4BA30097AA3E299A9.edm" hidden="1">#REF!</definedName>
    <definedName name="_bdm.53C08597E49B4E9ABCA71BF6DA278561.edm" hidden="1">#REF!</definedName>
    <definedName name="_bdm.5410CA1566F34E119CFFA12B7031A779.edm" hidden="1">#REF!</definedName>
    <definedName name="_bdm.5417EE8803774B4698F57DFF19BBCCB4.edm" hidden="1">#REF!</definedName>
    <definedName name="_bdm.542B5E6DD4824B0EB2BDAC028CC20A86.edm" hidden="1">#REF!</definedName>
    <definedName name="_bdm.5445F40EF9914DDD931802BF6B64770D.edm" hidden="1">#REF!</definedName>
    <definedName name="_bdm.5450321449b44ad2a7a93b269f8a23c1.edm" hidden="1">#REF!</definedName>
    <definedName name="_bdm.5455C706EA2948AA9A18E9FCC87C80B2.edm" hidden="1">#REF!</definedName>
    <definedName name="_bdm.54570E9D7ACE4134ABB63DC1039105FC.edm" hidden="1">#REF!</definedName>
    <definedName name="_bdm.546422DCD5E14C628F936BB2708D8324.edm" hidden="1">#REF!</definedName>
    <definedName name="_bdm.547C1CCC538248C7952484212C8E681E.edm" hidden="1">#REF!</definedName>
    <definedName name="_bdm.5497D0207E494125802239611CD87533.edm" hidden="1">#REF!</definedName>
    <definedName name="_bdm.54A2D715B6B24DEEAA1EDE02700B7E7E.edm" hidden="1">#REF!</definedName>
    <definedName name="_bdm.54A5BD290A3C47949FB76E1657A23E28.edm" hidden="1">#REF!</definedName>
    <definedName name="_bdm.54AAF8A2DD96412F8379859646FD5391.edm" hidden="1">#REF!</definedName>
    <definedName name="_bdm.54F4B9BD75A74B12BE7BC04F8B70B407.edm" hidden="1">#REF!</definedName>
    <definedName name="_bdm.5507CDBBDF9A4B6BA4E354F50E22B6DC.edm" hidden="1">#REF!</definedName>
    <definedName name="_bdm.550838de2d3c4a98ad25dbaa34644a21.edm" hidden="1">#REF!</definedName>
    <definedName name="_bdm.5512275A8DF044B4A37EB1040F46AD53.edm" hidden="1">#REF!</definedName>
    <definedName name="_bdm.5513D0CB7C7A4FA4884A5F9E3D4A151B.edm" hidden="1">#REF!</definedName>
    <definedName name="_bdm.554302CC0E494397B42B99101F36D8D5.edm" hidden="1">#REF!</definedName>
    <definedName name="_bdm.55484af63c6f41fd8bc9193054bf095e.edm" hidden="1">#REF!</definedName>
    <definedName name="_bdm.5548E61B0F3644A7A81C2D10FF49F6E9.edm" hidden="1">#REF!</definedName>
    <definedName name="_bdm.55665D324DD74D238FC711761F2C8540.edm" hidden="1">#REF!</definedName>
    <definedName name="_bdm.5567AA240A1349959F39E5D9AC8FE76D.edm" hidden="1">#REF!</definedName>
    <definedName name="_bdm.556ef2a1c3d74df794c100805450d1f1.edm" hidden="1">#REF!</definedName>
    <definedName name="_bdm.55D17CA8383448DF9A38F43126652928.edm" hidden="1">#REF!</definedName>
    <definedName name="_bdm.55E21603A0AC47C9BE6EE0F17034200F.edm" hidden="1">#REF!</definedName>
    <definedName name="_bdm.55FBE2D3F0D44E02A74C520BB88413C9.edm" hidden="1">#REF!</definedName>
    <definedName name="_bdm.560A2C63A79C4C27836C2200D5F5FA40.edm" hidden="1">#REF!</definedName>
    <definedName name="_bdm.560ac956338a477e9d8b1b4708073d51.edm" hidden="1">#REF!</definedName>
    <definedName name="_bdm.560b087e2fbe4d1fa216a929d7096c09.edm" hidden="1">#REF!</definedName>
    <definedName name="_bdm.56113DFEC1554196B955E02FCB1F8FC2.edm" hidden="1">#REF!</definedName>
    <definedName name="_bdm.561C058F5A8A4A2583A2751E8787EF35.edm" hidden="1">#REF!</definedName>
    <definedName name="_bdm.5631350CCD0E46568CC9D927C891D41F.edm" hidden="1">#REF!</definedName>
    <definedName name="_bdm.564454634cad40ad893285e9cdf554ec.edm" hidden="1">#REF!</definedName>
    <definedName name="_bdm.565FECE2C6DF4EBCA9DABA94BC4C4344.edm" hidden="1">#REF!</definedName>
    <definedName name="_bdm.56734576369545628FB1520613A2A3C7.edm" hidden="1">#REF!</definedName>
    <definedName name="_bdm.56DBC0C5758B4ADF997031E72D4D3F73.edm" hidden="1">#REF!</definedName>
    <definedName name="_bdm.56de310f7f374a12b1555c827a0550d4.edm" hidden="1">#REF!</definedName>
    <definedName name="_bdm.56E22E3191694D4BA85705435A1F68E2.edm" hidden="1">#REF!</definedName>
    <definedName name="_bdm.570348B5CDBD4EADB32836BE6786DC4C.edm" hidden="1">#REF!</definedName>
    <definedName name="_bdm.5725D7B2269443B2AB4E14AA7E5905E5.edm" hidden="1">#REF!</definedName>
    <definedName name="_bdm.578FDD5004354C8C963DD71416D485C6.edm" hidden="1">#REF!</definedName>
    <definedName name="_bdm.57A4543037B0402991CC067723CB2786.edm" hidden="1">#REF!</definedName>
    <definedName name="_bdm.57AC2598371D4D17B7352FBFA09177D5.edm" hidden="1">#REF!</definedName>
    <definedName name="_bdm.57af20f10060480aa799140914f521bb.edm" hidden="1">#REF!</definedName>
    <definedName name="_bdm.57C001BD6B6449B9BF112217FD5781FA.edm" hidden="1">#REF!</definedName>
    <definedName name="_bdm.57E5EF0840EC4591A6AB6053C42CCEF3.edm" hidden="1">#REF!</definedName>
    <definedName name="_bdm.57EB027591E64FFD9A11117667F2B374.edm" hidden="1">#REF!</definedName>
    <definedName name="_bdm.57EB4AB1BE564BDEBE5CAB15A2C01846.edm" hidden="1">#REF!</definedName>
    <definedName name="_bdm.581892D0A0A248C5AA9BDC06B101D316.edm" hidden="1">#REF!</definedName>
    <definedName name="_bdm.5846525C76F1412CA73228F45B52D603.edm" hidden="1">#REF!</definedName>
    <definedName name="_bdm.585E4DB3E505412BA6A6F4F0F9F45CE3.edm" hidden="1">#REF!</definedName>
    <definedName name="_bdm.587697E16F2A42158709A4E2FC146FB0.edm" hidden="1">#REF!</definedName>
    <definedName name="_bdm.587db10fb6404508a89a88b5ed0f8733.edm" hidden="1">#REF!</definedName>
    <definedName name="_bdm.588C1E677241448BAFE3D46B92876440.edm" hidden="1">#REF!</definedName>
    <definedName name="_bdm.58A518C8F18E4AB2BF962A7AABCAF474.edm" hidden="1">#REF!</definedName>
    <definedName name="_bdm.58AABB9781FA4DC0BFB181A250C64A3B.edm" hidden="1">#REF!</definedName>
    <definedName name="_bdm.58b0d9d68e24403d8f793015c000fd13.edm" hidden="1">#REF!</definedName>
    <definedName name="_bdm.58ec20dc4d364d67866655cb564934af.edm" hidden="1">#REF!</definedName>
    <definedName name="_bdm.58F70276E28F4CA682FCB518652B3BE4.edm" hidden="1">#REF!</definedName>
    <definedName name="_bdm.590AF8E7BAE44727B3539C0CE39F8A77.edm" hidden="1">#REF!</definedName>
    <definedName name="_bdm.5954C915DF7347008283FD8D9C959F72.edm" hidden="1">#REF!</definedName>
    <definedName name="_bdm.595f4b96f97c4bc59067b717c3b8b5ea.edm" hidden="1">#REF!</definedName>
    <definedName name="_bdm.5973FCAAD5CD41E7B6BBC0CBBDFB6D33.edm" hidden="1">#REF!</definedName>
    <definedName name="_bdm.598EA109D7184A7896DE648DF1309CE1.edm" hidden="1">#REF!</definedName>
    <definedName name="_bdm.59942B27B1B348BBBF2BCF20839722F6.edm" hidden="1">#REF!</definedName>
    <definedName name="_bdm.59B0182F8BF94023A38A503DA1670474.edm" hidden="1">#REF!</definedName>
    <definedName name="_bdm.59CEC58AA51D45909E82940EFBC85A37.edm" hidden="1">#REF!</definedName>
    <definedName name="_bdm.5A3C0E164DE04347B29230630D607502.edm" hidden="1">#REF!</definedName>
    <definedName name="_bdm.5A47DC9AF7AF4F2A963AB04C971EF8B2.edm" hidden="1">#REF!</definedName>
    <definedName name="_bdm.5A4D760B4F4A46239DDAFCD25D72973E.edm" hidden="1">#REF!</definedName>
    <definedName name="_bdm.5A65792EB90242478D5669FE337C4B9D.edm" hidden="1">#REF!</definedName>
    <definedName name="_bdm.5A7AAAE618244534A5F55282C0DB1CE8.edm" hidden="1">#REF!</definedName>
    <definedName name="_bdm.5A9F8E31991D4872810D07726DF8A26E.edm" hidden="1">#REF!</definedName>
    <definedName name="_bdm.5AD7E88B664E49B0AECD9239D95A61B1.edm" hidden="1">#REF!</definedName>
    <definedName name="_bdm.5AF8E0C468CE4D11A070D683EF34A70C.edm" hidden="1">#REF!</definedName>
    <definedName name="_bdm.5AFC85224B9E4A2C95E75FB7CED3E953.edm" hidden="1">#REF!</definedName>
    <definedName name="_bdm.5AFD7B1EDCC440ED81DC3597DC274786.edm" hidden="1">#REF!</definedName>
    <definedName name="_bdm.5B08FC31D76F466DB5A790CC437AAC90.edm" hidden="1">#REF!</definedName>
    <definedName name="_bdm.5B0B67C049974D07A15B06B3288FEEE0.edm" hidden="1">#REF!</definedName>
    <definedName name="_bdm.5B0DAA9D587048CC9AF2D822817D8B4B.edm" hidden="1">#REF!</definedName>
    <definedName name="_bdm.5B1B3C861F764CB1A5858989301A0451.edm" hidden="1">#REF!</definedName>
    <definedName name="_bdm.5B2C0E8E52D84133B71FF398A5D125B1.edm" hidden="1">#REF!</definedName>
    <definedName name="_bdm.5B44F995C48E43679BBEFC7E95051067.edm" hidden="1">#REF!</definedName>
    <definedName name="_bdm.5B51B29EEB2241B0B1D40D1BD2438FB5.edm" hidden="1">#REF!</definedName>
    <definedName name="_bdm.5B6A335438BA46A286AEE47F6494A025.edm" hidden="1">#REF!</definedName>
    <definedName name="_bdm.5B7D79AC0FE1449B97E0D075462F9472.edm" hidden="1">#REF!</definedName>
    <definedName name="_bdm.5BAB8B1838AC4DACB97B10207B84A8E0.edm" hidden="1">#REF!</definedName>
    <definedName name="_bdm.5bb25787c04348759fcac779d6426624.edm" hidden="1">#REF!</definedName>
    <definedName name="_bdm.5bb7986820c54097b4ab5f3538346d78.edm" hidden="1">#REF!</definedName>
    <definedName name="_bdm.5BCD88DA81D04B029FB258C5544272CF.edm" hidden="1">#REF!</definedName>
    <definedName name="_bdm.5BE127FF70D548C3B31374FE40D58B3F.edm" hidden="1">#REF!</definedName>
    <definedName name="_bdm.5BE71D6A36774950BF720CC5C787D9FA.edm" hidden="1">#REF!</definedName>
    <definedName name="_bdm.5BED10FC9C6A4F57B58F070BC3231817.edm" hidden="1">#REF!</definedName>
    <definedName name="_bdm.5C27768E69084D49BEE46802791BCF5E.edm" hidden="1">#REF!</definedName>
    <definedName name="_bdm.5C56A7D9ED614C8B9A5E3E12AD39F96D.edm" hidden="1">#REF!</definedName>
    <definedName name="_bdm.5C5F76F5E6D4412B8E62EF3DBC853141.edm" hidden="1">#N/A</definedName>
    <definedName name="_bdm.5C6EAEC58BC34C039DE5F4B789F54B0F.edm" hidden="1">#REF!</definedName>
    <definedName name="_bdm.5c71bfd90edb4c2da3de5203419bd6c9.edm" hidden="1">#REF!</definedName>
    <definedName name="_bdm.5c75a4b5d2c54d1aa391cd80c4f8b765.edm" hidden="1">#REF!</definedName>
    <definedName name="_bdm.5C7774D6EAA34277842CE01F9341C343.edm" hidden="1">#REF!</definedName>
    <definedName name="_bdm.5C81C5A697884E049256A99DAD9B84BA.edm" hidden="1">#REF!</definedName>
    <definedName name="_bdm.5c8829af506a414eabb05023324f2d82.edm" hidden="1">#REF!</definedName>
    <definedName name="_bdm.5C9786CBBCA049A4B3FAFC4D1FCCDD24.edm" hidden="1">#REF!</definedName>
    <definedName name="_bdm.5CB9F437C06F42C3BAA2CAAC7230552A.edm" hidden="1">#REF!</definedName>
    <definedName name="_bdm.5CD928FF127549BEB7DA2EEBCCDEDDF3.edm" hidden="1">#REF!</definedName>
    <definedName name="_bdm.5CFA887404E642B99E237B40FDD323CB.edm" hidden="1">#REF!</definedName>
    <definedName name="_bdm.5d067be77fd4454eb35eaa714ece94b3.edm" hidden="1">#REF!</definedName>
    <definedName name="_bdm.5d4beef445cd424bb0f31bd0329cc777.edm" hidden="1">#REF!</definedName>
    <definedName name="_bdm.5D5DFA05B7E349C39CAC241A591B7D5E.edm" hidden="1">#REF!</definedName>
    <definedName name="_bdm.5D5E3F09A10B499E9BF641D9950988EB.edm" hidden="1">#REF!</definedName>
    <definedName name="_bdm.5D623E31B7114FE680DBE759AB9D4ED0.edm" hidden="1">#REF!</definedName>
    <definedName name="_bdm.5d9e0102d5af4adcbf9666108ca6e821.edm" hidden="1">#REF!</definedName>
    <definedName name="_bdm.5DA508A620AE466FBDD0EB4D0700B147.edm" hidden="1">#REF!</definedName>
    <definedName name="_bdm.5dc567839a344e738ff8dc677f719cd9.edm" hidden="1">#REF!</definedName>
    <definedName name="_bdm.5DC7791C30E144A98A9B2F517373411F.edm" hidden="1">#REF!</definedName>
    <definedName name="_bdm.5DCB0AB22158404FABA8BAEE353A63B6.edm" hidden="1">#REF!</definedName>
    <definedName name="_bdm.5DCCD1C25D564403A26ACE98861E9837.edm" hidden="1">#REF!</definedName>
    <definedName name="_bdm.5DE1FA4961F846A3927735ADDAE1BBCE.edm" hidden="1">#REF!</definedName>
    <definedName name="_bdm.5DF5D8AE265E4ED5ABBFE1D2B1855E45.edm" hidden="1">#REF!</definedName>
    <definedName name="_bdm.5DF8C1315B9E4BB7BC5EB2E015C1A040.edm" hidden="1">#REF!</definedName>
    <definedName name="_bdm.5DF94ABA0ECB4CF7B139A9C08377FC1A.edm" hidden="1">#REF!</definedName>
    <definedName name="_bdm.5E256074643E4C819340F8851017F8F2.edm" hidden="1">#REF!</definedName>
    <definedName name="_bdm.5E73C2C3651F4451B17665D43BCECF22.edm" hidden="1">#REF!</definedName>
    <definedName name="_bdm.5E838BB34D8D4F28889BBF02642CBD3F.edm" hidden="1">#REF!</definedName>
    <definedName name="_bdm.5EBA2EB339574FDEB46A9526C7BFDEA7.edm" hidden="1">#REF!</definedName>
    <definedName name="_bdm.5ECC4018C03141F29643FC6039BBC822.edm" hidden="1">#REF!</definedName>
    <definedName name="_bdm.5ef1b654e4be433cb98b12a95cc57d6d.edm" hidden="1">#REF!</definedName>
    <definedName name="_bdm.5F0A33DA178D4CB3BE4A4D32B5C770A1.edm" hidden="1">#REF!</definedName>
    <definedName name="_bdm.5F75EA03679A4F6D9FBE9D8BACACF627.edm" hidden="1">#REF!</definedName>
    <definedName name="_bdm.5F81B5950B4E4602813C396576440BA7.edm" hidden="1">#REF!</definedName>
    <definedName name="_bdm.5FAB5A26A8984B7F9C4FBE548881C3AF.edm" hidden="1">#REF!</definedName>
    <definedName name="_bdm.5FC4011C0CD44FB18D21998A25617412.edm" hidden="1">#REF!</definedName>
    <definedName name="_bdm.5FD5DC0540BE4983B76731AEA311EA00.edm" hidden="1">#REF!</definedName>
    <definedName name="_bdm.5FEA241AF452408FA6272F43995710CF.edm" hidden="1">#REF!</definedName>
    <definedName name="_bdm.5FEF521B8BEF4B159D8A9683DC7088C8.edm" hidden="1">#REF!</definedName>
    <definedName name="_bdm.5FF66F009772464E87D2F7F4437651A0.edm" hidden="1">#REF!</definedName>
    <definedName name="_bdm.602A84C8EC834CE6A812FCE7C510C59E.edm" hidden="1">#REF!</definedName>
    <definedName name="_bdm.602C3A72C5A646D08A971EF2596C86D9.edm" hidden="1">#REF!</definedName>
    <definedName name="_bdm.6032A6CF9C2344E4B2DA3573BEC7800E.edm" hidden="1">#REF!</definedName>
    <definedName name="_bdm.608BBDD31E2A4C69890ECCF0DA64E9B7.edm" hidden="1">#REF!</definedName>
    <definedName name="_bdm.60c7967f997d49b0809583770a8ae025.edm" hidden="1">#REF!</definedName>
    <definedName name="_bdm.60D138C88C744740B023A78CAFEB93B1.edm" hidden="1">#REF!</definedName>
    <definedName name="_bdm.60e351a29dda496b815868670d973d2a.edm" hidden="1">#REF!</definedName>
    <definedName name="_bdm.60F763860ED54F31B09EE8BE7F2B447D.edm" hidden="1">#REF!</definedName>
    <definedName name="_bdm.60FBD41365C64A659C907FA8AA719D21.edm" hidden="1">#REF!</definedName>
    <definedName name="_bdm.6103af0de23a45e291cf9d4c37f11477.edm" hidden="1">#REF!</definedName>
    <definedName name="_bdm.61094CE457EA4FDF9B5B1ECE681652C5.edm" hidden="1">#REF!</definedName>
    <definedName name="_bdm.61332079290E4251B375624E3D1BB2EA.edm" hidden="1">#REF!</definedName>
    <definedName name="_bdm.6156B265ABE64801AB7902A775BBB78A.edm" hidden="1">#REF!</definedName>
    <definedName name="_bdm.6159400E2D24451C9BBE5B9A0C476044.edm" hidden="1">#REF!</definedName>
    <definedName name="_bdm.615E9F3DD37149B9B000C19A8F6140F1.edm" hidden="1">#REF!</definedName>
    <definedName name="_bdm.616A398C292240ACAF5DB86C3D7266DD.edm" hidden="1">#REF!</definedName>
    <definedName name="_bdm.6170DC8CD116401BB88706F23DB2BD5B.edm" hidden="1">#REF!</definedName>
    <definedName name="_bdm.617D9B9C68894CE8A739C3754E7E7E49.edm" hidden="1">#REF!</definedName>
    <definedName name="_bdm.619A506D07F24B2CA1DF04261EFB0027.edm" hidden="1">#REF!</definedName>
    <definedName name="_bdm.61DD75C9492D4B2CA6B56155FF4295B5.edm" hidden="1">#REF!</definedName>
    <definedName name="_bdm.61E45F94763543F3B6355E31234D4B75.edm" hidden="1">#REF!</definedName>
    <definedName name="_bdm.61F146A2E0AD4C598E014D0DDF088AFA.edm" hidden="1">#REF!</definedName>
    <definedName name="_bdm.61F4C9F5A4C04A2FA7B9C0416660D706.edm" hidden="1">#REF!</definedName>
    <definedName name="_bdm.6202A55DC72B4C13ABB675BD4681A8EE.edm" hidden="1">#REF!</definedName>
    <definedName name="_bdm.6208820C53D148E7B054373AF3F17A43.edm" hidden="1">#REF!</definedName>
    <definedName name="_bdm.6220CBA1FA3241B48B1BCE5746366E38.edm" hidden="1">#REF!</definedName>
    <definedName name="_bdm.62226A3E8AB8427C953E35C38B945E4B.edm" hidden="1">#REF!</definedName>
    <definedName name="_bdm.6234E977F55241CE92ABF38F1A6F7337.edm" hidden="1">#REF!</definedName>
    <definedName name="_bdm.6239EF8B4D5A45CCAC4026A803336678.edm" hidden="1">#REF!</definedName>
    <definedName name="_bdm.624f6f92b80146b19da500d1f1d26136.edm" hidden="1">#REF!</definedName>
    <definedName name="_bdm.62581CBC64ED4A6A88EBC2DFC26754A5.edm" hidden="1">#REF!</definedName>
    <definedName name="_bdm.62986F4E65354FE196425DE6C4794C44.edm" hidden="1">#REF!</definedName>
    <definedName name="_bdm.62C9D1D45CD5445DA4CC7E40B3FA5A90.edm" hidden="1">#REF!</definedName>
    <definedName name="_bdm.62DD6F68743E4E68BE84FACB7BA13B06.edm" hidden="1">#REF!</definedName>
    <definedName name="_bdm.62E6BBC5199B453A80F8EA3DC2CE2604.edm" hidden="1">#REF!</definedName>
    <definedName name="_bdm.62EE412F309E45FFA40339F8664F4D37.edm" hidden="1">#REF!</definedName>
    <definedName name="_bdm.630B37FAA6F14F459959169F403C4734.edm" hidden="1">#REF!</definedName>
    <definedName name="_bdm.6324223C5D9E47D681EF54E25EB374E8.edm" hidden="1">#REF!</definedName>
    <definedName name="_bdm.633E79E319574FF0A3BF80C61AFDFD05.edm" hidden="1">#REF!</definedName>
    <definedName name="_bdm.63585A4A3F1D41C7AE2D1FEBB2557792.edm" hidden="1">#REF!</definedName>
    <definedName name="_bdm.636BEF758C6847B6A357D80E38A35A7D.edm" hidden="1">#REF!</definedName>
    <definedName name="_bdm.636F67A9B6D24875B7C563E0A2D70076.edm" hidden="1">#REF!</definedName>
    <definedName name="_bdm.63900290415B46FAA255C33C80AC48E6.edm" hidden="1">#REF!</definedName>
    <definedName name="_bdm.63B2D6A7F8DE4CAFBB0631A255446BD4.edm" hidden="1">#REF!</definedName>
    <definedName name="_bdm.63EA961D36414DF7B50C82F00D7E30D2.edm" hidden="1">#REF!</definedName>
    <definedName name="_bdm.641B04914A374D2698C7DBE3D63CC5F0.edm" hidden="1">#REF!</definedName>
    <definedName name="_bdm.6422886E0FE84F7D9A63AC3FDCD0AF12.edm" hidden="1">#REF!</definedName>
    <definedName name="_bdm.6429AF0BDA4848998722EFA6DA97BA08.edm" hidden="1">#REF!</definedName>
    <definedName name="_bdm.6434DBF9B37449F9A8662262D26D04DC.edm" hidden="1">#REF!</definedName>
    <definedName name="_bdm.64779DF6665E4EC4AA91B069EE8490F2.edm" hidden="1">#REF!</definedName>
    <definedName name="_bdm.64904AD200594CC28B121CD09C6A2F9A.edm" hidden="1">#REF!</definedName>
    <definedName name="_bdm.64960AA74F014B2A8D481149127A5350.edm" hidden="1">#REF!</definedName>
    <definedName name="_bdm.649EA3DB61094291BF6355C5D8824CDF.edm" hidden="1">#REF!</definedName>
    <definedName name="_bdm.64ACEDBA630444E5A12B84B56B9F02D1.edm" hidden="1">#REF!</definedName>
    <definedName name="_bdm.64ECB322A094447697D357947D19B80E.edm" hidden="1">#REF!</definedName>
    <definedName name="_bdm.64F1A1A1EA344A84B2A8420048BA379A.edm" hidden="1">#REF!</definedName>
    <definedName name="_bdm.650B7D2CEEA345C891CF8AFC615B6EB7.edm" hidden="1">#REF!</definedName>
    <definedName name="_bdm.651244CF1AC7435291CFC927A444A5B4.edm" hidden="1">#REF!</definedName>
    <definedName name="_bdm.652cdfed860b49cd8ac48a4807afe0f0.edm" hidden="1">#REF!</definedName>
    <definedName name="_bdm.654A1D654B38462AA8EDAE5182DF7626.edm" hidden="1">#REF!</definedName>
    <definedName name="_bdm.65635E58E67B43EA9777D55D86ADA5C4.edm" hidden="1">#REF!</definedName>
    <definedName name="_bdm.656EBCAB10AA481FAF7FF78D68A66013.edm" hidden="1">#REF!</definedName>
    <definedName name="_bdm.65756fd9971e49789904a93a59125a3c.edm" hidden="1">#REF!</definedName>
    <definedName name="_bdm.659330EFA9A440D8BC211653C201B90E.edm" hidden="1">#REF!</definedName>
    <definedName name="_bdm.65AB3ED1419746C09091E62E2766DDD6.edm" hidden="1">#REF!</definedName>
    <definedName name="_bdm.65C047241DF84B38B29A572859AB79A3.edm" hidden="1">#REF!</definedName>
    <definedName name="_bdm.65C65F67A4CB40408B1BC1050615F8C3.edm" hidden="1">#REF!</definedName>
    <definedName name="_bdm.65DC78E7401341CDA49B525959545B8F.edm" hidden="1">#REF!</definedName>
    <definedName name="_bdm.6606360DD6164482A61617BEC943930E.edm" hidden="1">#REF!</definedName>
    <definedName name="_bdm.6636595dc28e49e7b0c1c6fed0bc862a.edm" hidden="1">#REF!</definedName>
    <definedName name="_bdm.664B0539E49F4E3C9115387D070E8753.edm" hidden="1">#REF!</definedName>
    <definedName name="_bdm.66827AB4544D4F9EBDC392C372DF36AE.edm" hidden="1">#REF!</definedName>
    <definedName name="_bdm.668788B3ABBA43CF8030BB1B7E75EF9E.edm" hidden="1">#REF!</definedName>
    <definedName name="_bdm.6687B795F3CB4A0FACA3C5B0B8FC9CB7.edm" hidden="1">#REF!</definedName>
    <definedName name="_bdm.66883358A55F4897900CBD9F2B1957AA.edm" hidden="1">#REF!</definedName>
    <definedName name="_bdm.669A89177B434F43993AA261FBC0B7A2.edm" hidden="1">#REF!</definedName>
    <definedName name="_bdm.669DEA937320441C8CE7E53CE6558ED4.edm" hidden="1">#REF!</definedName>
    <definedName name="_bdm.66B57CFDF4AD49A597F0839C6CCBD57E.edm" hidden="1">#REF!</definedName>
    <definedName name="_bdm.66C0658C30B64339AF26B7EA09920FF8.edm" hidden="1">#REF!</definedName>
    <definedName name="_bdm.66c5b279493d4103a4f932d7cf7dcdf7.edm" hidden="1">#REF!</definedName>
    <definedName name="_bdm.66FF06DE02814C82B0A443E8B87A11AA.edm" hidden="1">#REF!</definedName>
    <definedName name="_bdm.67063326F2C64FCF822CCCB3B174CBBE.edm" hidden="1">#REF!</definedName>
    <definedName name="_bdm.6714C97A2D34476B8EA9318B0E871CFB.edm" hidden="1">#REF!</definedName>
    <definedName name="_bdm.67375D07D8AB4D63997528F0D627973F.edm" hidden="1">#REF!</definedName>
    <definedName name="_bdm.673D5CBF9D0D4764B8FA10283B95ABE6.edm" hidden="1">#REF!</definedName>
    <definedName name="_bdm.676D48D117C84BC197309B09B5D542FD.edm" hidden="1">#REF!</definedName>
    <definedName name="_bdm.676E992158924E9AB992EAA8A49410B7.edm" hidden="1">#REF!</definedName>
    <definedName name="_bdm.6778AE86F26E4EEB8928FA70F3418CB0.edm" hidden="1">#REF!</definedName>
    <definedName name="_bdm.67C0E98EC1064B7A8633E59FD5BA929F.edm" hidden="1">#REF!</definedName>
    <definedName name="_bdm.67C712D93EA845D3974B1B97586E278E.edm" hidden="1">#REF!</definedName>
    <definedName name="_bdm.67D17D2E645544EA83EBE40D05655657.edm" hidden="1">#REF!</definedName>
    <definedName name="_bdm.67FB2D52A9B644798DDF169729F4A904.edm" hidden="1">#REF!</definedName>
    <definedName name="_bdm.68038E86F301453F95905AC8F2C3261A.edm" hidden="1">#REF!</definedName>
    <definedName name="_bdm.682a04945e1e4185942122ea79f09650.edm" hidden="1">#REF!</definedName>
    <definedName name="_bdm.682b803657ca436dab747419f46caf8c.edm" hidden="1">#REF!</definedName>
    <definedName name="_bdm.6848FAF9105F474CBC6B4B459EDBDC99.edm" hidden="1">#REF!</definedName>
    <definedName name="_bdm.685C569936124519B878584D9D2A1487.edm" hidden="1">#REF!</definedName>
    <definedName name="_bdm.68868B154A5247E5BA9D78F94BE3D2B2.edm" hidden="1">#REF!</definedName>
    <definedName name="_bdm.688804C8C9054894970DCCD87B0D6803.edm" hidden="1">#REF!</definedName>
    <definedName name="_bdm.68A23C9F07174C34AFB8C45BC896150A.edm" hidden="1">#REF!</definedName>
    <definedName name="_bdm.68C18C4586AB4E26B7D9A07B4ED2B2B5.edm" hidden="1">#REF!</definedName>
    <definedName name="_bdm.68C92B33EBDF4C5BADB90000D67985F4.edm" hidden="1">#REF!</definedName>
    <definedName name="_bdm.68E8683425E44913832495649273ED49.edm" hidden="1">#REF!</definedName>
    <definedName name="_bdm.69045B3BAA454337AB43951509DD5291.edm" hidden="1">#REF!</definedName>
    <definedName name="_bdm.69047049C9244C729FF6EE30E5DFD4A0.edm" hidden="1">#REF!</definedName>
    <definedName name="_bdm.69100c9bb46b4015a134934a40d8d2d9.edm" hidden="1">#REF!</definedName>
    <definedName name="_bdm.69230AE42D8746A39B2858428DB2966A.edm" hidden="1">#REF!</definedName>
    <definedName name="_bdm.69300C1D0CC34EE28BE7C0755D8818D0.edm" hidden="1">#REF!</definedName>
    <definedName name="_bdm.6930235527274B148411003EE2C9910C.edm" hidden="1">#REF!</definedName>
    <definedName name="_bdm.69A9A6DC116C485BA401FA80209C0F07.edm" hidden="1">#REF!</definedName>
    <definedName name="_bdm.69D34A0EBC6F48EDBE0F7B27EA4A1AEF.edm" hidden="1">#REF!</definedName>
    <definedName name="_bdm.69DC13DBFEFC4273B3C0A9AEC399134C.edm" hidden="1">#REF!</definedName>
    <definedName name="_bdm.69F2EE708C204E01A2E8857C3ACE8ACF.edm" hidden="1">#REF!</definedName>
    <definedName name="_bdm.69FEE42BF0F7431297BC2D8FB6422F6A.edm" hidden="1">#REF!</definedName>
    <definedName name="_bdm.6A2CCDE8B9B14F41A1EAD164A3A2C94D.edm" hidden="1">#REF!</definedName>
    <definedName name="_bdm.6a4409fcd2f94c6786e84bd54108a461.edm" hidden="1">#REF!</definedName>
    <definedName name="_bdm.6A49C7A932564D1A90FB243DCD1C4C5A.edm" hidden="1">#REF!</definedName>
    <definedName name="_bdm.6A68A1F72FC24110B06115960792E9FC.edm" hidden="1">#REF!</definedName>
    <definedName name="_bdm.6a69003dc96345a585d5c0745463b202.edm" hidden="1">#REF!</definedName>
    <definedName name="_bdm.6AB5F41DE59C4782BAE4F6A8E420BA25.edm" hidden="1">#REF!</definedName>
    <definedName name="_bdm.6AB7D081F58C474CAAA9AC6146DE51D9.edm" hidden="1">#REF!</definedName>
    <definedName name="_bdm.6B02834BCD4B48379B014B3B4E3B5FA8.edm" hidden="1">#N/A</definedName>
    <definedName name="_bdm.6B05A3FBC6814F68B1140B0BDC1D07B4.edm" hidden="1">#REF!</definedName>
    <definedName name="_bdm.6B201840941E48BA959136ECDEDBD2D6.edm" hidden="1">#REF!</definedName>
    <definedName name="_bdm.6B2AA98736824B9681EB1BCFA19A6ABB.edm" hidden="1">#REF!</definedName>
    <definedName name="_bdm.6B41DD98AC3B4D7E8A25D8D8D27A4748.edm" hidden="1">#REF!</definedName>
    <definedName name="_bdm.6B42A596978B48CBAF25AF442B2E7E6C.edm" hidden="1">#REF!</definedName>
    <definedName name="_bdm.6B43F2D5EB4449EBB7E17BCDE7F01AEC.edm" hidden="1">#REF!</definedName>
    <definedName name="_bdm.6B4B064C20C2489DA099E26E2629B162.edm" hidden="1">#REF!</definedName>
    <definedName name="_bdm.6B602E573B154B4BB3F6A3EFFC9D2723.edm" hidden="1">#REF!</definedName>
    <definedName name="_bdm.6B620D6098CF42FEABBB919F61838245.edm" hidden="1">#REF!</definedName>
    <definedName name="_bdm.6B7EA0AB148C432BB3B777A4AED74177.edm" hidden="1">#REF!</definedName>
    <definedName name="_bdm.6B9182C8112D4EAC83CB99C9503A879C.edm" hidden="1">#REF!</definedName>
    <definedName name="_bdm.6BA994E92E0148028169F8A4F966246A.edm" hidden="1">#REF!</definedName>
    <definedName name="_bdm.6BB1D01BEFFE4E7E92A51186CF5238AA.edm" hidden="1">#REF!</definedName>
    <definedName name="_bdm.6BBBD9FE23324ABC9DB66074F8349D7F.edm" hidden="1">#REF!</definedName>
    <definedName name="_bdm.6BD880239D1C44FAA90CB274336F78D3.edm" hidden="1">#REF!</definedName>
    <definedName name="_bdm.6BE758028BB64EB68FA95C6956572C5A.edm" hidden="1">#REF!</definedName>
    <definedName name="_bdm.6C095F8CCBCC47278128FB05D59071A1.edm" hidden="1">#REF!</definedName>
    <definedName name="_bdm.6C283B662EE7474EA1E7974C29435789.edm" hidden="1">#REF!</definedName>
    <definedName name="_bdm.6C2FCA9B6D6C44B2A121F199CB5C97C4.edm" hidden="1">#REF!</definedName>
    <definedName name="_bdm.6C311AB9EE214BA8A1754ED5FAF30E78.edm" hidden="1">#REF!</definedName>
    <definedName name="_bdm.6C3B6C47592B4DE59ED6961A1F65659C.edm" hidden="1">#REF!</definedName>
    <definedName name="_bdm.6C4B2D4371BA47AEB545333D46A49851.edm" hidden="1">#REF!</definedName>
    <definedName name="_bdm.6C72E27D74A54B4B9AE3D2039C009EE7.edm" hidden="1">#REF!</definedName>
    <definedName name="_bdm.6c7c5fd33a704320b60c52ea07369d4f.edm" hidden="1">#REF!</definedName>
    <definedName name="_bdm.6C942D9AF068419A8BD219D66D09A0BF.edm" hidden="1">#REF!</definedName>
    <definedName name="_bdm.6cd64b0933574ede8c98eae784ad91e5.edm" hidden="1">#REF!</definedName>
    <definedName name="_bdm.6D4222C464FC4F748CF62DC2C25CF22F.edm" hidden="1">#REF!</definedName>
    <definedName name="_bdm.6d5e7bb4427f46e5b49d4dde5f86fba4.edm" hidden="1">#REF!</definedName>
    <definedName name="_bdm.6D5F740100B3475E8D49CBB53F55126A.edm" hidden="1">#REF!</definedName>
    <definedName name="_bdm.6d6b6b49e6cf4f038e6f9049faa6d2c6.edm" hidden="1">#REF!</definedName>
    <definedName name="_bdm.6D79AF17B4B54CCB8E4C1B7AC89D1413.edm" hidden="1">#REF!</definedName>
    <definedName name="_bdm.6D7C1E70F7FF4E128D6432DA43BE94E4.edm" hidden="1">#REF!</definedName>
    <definedName name="_bdm.6D857EB32AE6417CADBC2A7750B7916C.edm" hidden="1">#REF!</definedName>
    <definedName name="_bdm.6DA0355CFE27486DA8A9056A110AA106.edm" hidden="1">#REF!</definedName>
    <definedName name="_bdm.6DA55B67200040588F9788593D4F5C53.edm" hidden="1">#REF!</definedName>
    <definedName name="_bdm.6DB246DC50AF47BEA5F6C6EB0537D0D5.edm" hidden="1">#REF!</definedName>
    <definedName name="_bdm.6DB806BF557E4921A6B5E90CD53067CF.edm" hidden="1">#REF!</definedName>
    <definedName name="_bdm.6DD314D2F0F74BD986E8A3BE58B24471.edm" hidden="1">#REF!</definedName>
    <definedName name="_bdm.6de6cbdb8e3148d48a46b24c1f3aeaf1.edm" hidden="1">#REF!</definedName>
    <definedName name="_bdm.6df11175217f4e6091a34650eec02bfd.edm" hidden="1">#REF!</definedName>
    <definedName name="_bdm.6E0FE62E9DB24CFDA732152B43DC32FB.edm" hidden="1">#REF!</definedName>
    <definedName name="_bdm.6E154EB6BBF94BF3B972A80CFB6E6119.edm" hidden="1">#REF!</definedName>
    <definedName name="_bdm.6e1c33fad5514ba58eb1478f649f4a5c.edm" hidden="1">#REF!</definedName>
    <definedName name="_bdm.6E418B60F2094182AF4F67DC83DD6E1E.edm" hidden="1">#REF!</definedName>
    <definedName name="_bdm.6E4EDAFF5C5E4BFE927DBC37E0C9EB91.edm" hidden="1">#REF!</definedName>
    <definedName name="_bdm.6E953CA318C14B2C85D0F48E4FFD2569.edm" hidden="1">#REF!</definedName>
    <definedName name="_bdm.6E9579943CB742F8B0DB570B4C028C6F.edm" hidden="1">#REF!</definedName>
    <definedName name="_bdm.6E96624EFDE14424BDCD2D5170B23F45.edm" hidden="1">#REF!</definedName>
    <definedName name="_bdm.6EDEFEDF71164DD8B61F8870D9B07B6E.edm" hidden="1">#REF!</definedName>
    <definedName name="_bdm.6EEEDF3B7C2140CB8A34A3B3BDF9B90A.edm" hidden="1">#REF!</definedName>
    <definedName name="_bdm.6F0FE525CDEB48D4989110AB6E57D21C.edm" hidden="1">#REF!</definedName>
    <definedName name="_bdm.6F3E2195DFFC4126AD8F28EF51C4FF61.edm" hidden="1">#REF!</definedName>
    <definedName name="_bdm.6F4D3C881D754F30999F7CA27EA88D54.edm" hidden="1">#REF!</definedName>
    <definedName name="_bdm.6F7733A31B1F413E924A72DFDA637695.edm" hidden="1">#REF!</definedName>
    <definedName name="_bdm.6FB0E29A46D84512B0D89AE2DD4061AA.edm" hidden="1">#REF!</definedName>
    <definedName name="_bdm.6FC1A757A54F4363A44CDD8F7E0EDE46.edm" hidden="1">#REF!</definedName>
    <definedName name="_bdm.6FC6E1EAFC6645A1B58BAF2028937DDD.edm" hidden="1">#REF!</definedName>
    <definedName name="_bdm.6FD54A6325EB438AB7851C3608E89410.edm" hidden="1">#REF!</definedName>
    <definedName name="_bdm.6FEF37A7D17448339B75B78232BCAFAC.edm" hidden="1">#REF!</definedName>
    <definedName name="_bdm.7013DCD22DAF4A67AE8E672855177C39.edm" hidden="1">#N/A</definedName>
    <definedName name="_bdm.7071134B998A4C2084315552761630DB.edm" hidden="1">#REF!</definedName>
    <definedName name="_bdm.7073b89de3c64d1da89fd210c90d8f4c.edm" hidden="1">#REF!</definedName>
    <definedName name="_bdm.708C91E823E84AC79FD617E6B07DC4C7.edm" hidden="1">#REF!</definedName>
    <definedName name="_bdm.708F6F0489344CBEB1B339A04B500C49.edm" hidden="1">#REF!</definedName>
    <definedName name="_bdm.70915FA079984CB393C142D78B3EAFF9.edm" hidden="1">#REF!</definedName>
    <definedName name="_bdm.709487651a41466e9abd282a573d4d79.edm" hidden="1">#REF!</definedName>
    <definedName name="_bdm.70b09d90a89142f4873026bf7cd04ca1.edm" hidden="1">#REF!</definedName>
    <definedName name="_bdm.7104C30DCB774CA99DFD8BDBDD672917.edm" hidden="1">#REF!</definedName>
    <definedName name="_bdm.7139E5CFDEB141FBBA1B99A17BCB8720.edm" hidden="1">#REF!</definedName>
    <definedName name="_bdm.713F27D669A94C288CC85D0A9BC2AC28.edm" hidden="1">#REF!</definedName>
    <definedName name="_bdm.716EB0114CBB43BA811D94F65E3CBC74.edm" hidden="1">#REF!</definedName>
    <definedName name="_bdm.7180ad068791446da4deba6efe3d332c.edm" hidden="1">#REF!</definedName>
    <definedName name="_bdm.71812CD5AF314E6BB1254F6BC38FB843.edm" hidden="1">#REF!</definedName>
    <definedName name="_bdm.7188286327144768A0948EA37C61876A.edm" hidden="1">#REF!</definedName>
    <definedName name="_bdm.71994055A896434D9D6D737E6A2C5200.edm" hidden="1">#REF!</definedName>
    <definedName name="_bdm.71AE81C4AE144BCAA912691B213C8CC8.edm" hidden="1">#REF!</definedName>
    <definedName name="_bdm.71c063ddc54342678e198b3eb3b865e8.edm" hidden="1">#REF!</definedName>
    <definedName name="_bdm.71F2B6AADF3F4D7B8795640D39B47527.edm" hidden="1">#REF!</definedName>
    <definedName name="_bdm.71FBA76A586E452A886E5C7EAF2557BB.edm" hidden="1">#REF!</definedName>
    <definedName name="_bdm.726682B004B041A9B999598AE61C6458.edm" hidden="1">#REF!</definedName>
    <definedName name="_bdm.728C186DF07B491DBF7F9AC4B535C661.edm" hidden="1">#REF!</definedName>
    <definedName name="_bdm.72947A2AB2064ABEB7CF0156EA8A0E86.edm" hidden="1">#REF!</definedName>
    <definedName name="_bdm.72BB8CB232EF4E5CB595F31611EF52DE.edm" hidden="1">#REF!</definedName>
    <definedName name="_bdm.72c6ca96ac4b435a87e814965a50ae6b.edm" hidden="1">#REF!</definedName>
    <definedName name="_bdm.72c77a5866784a58bb31401376e8bd19.edm" hidden="1">#REF!</definedName>
    <definedName name="_bdm.72c7aaa2a9a34dfbba2fa5ca30585f7f.edm" hidden="1">#REF!</definedName>
    <definedName name="_bdm.72C8E39D7A354253B4A55BB5252BF5DC.edm" hidden="1">#REF!</definedName>
    <definedName name="_bdm.72CEE15C604D439FAD02F35D815C25FA.edm" hidden="1">#REF!</definedName>
    <definedName name="_bdm.730505A44D8447DE857D0BE094CB2840.edm" hidden="1">#REF!</definedName>
    <definedName name="_bdm.731A8B054B3341E5AA04B0C79ED5C8A2.edm" hidden="1">#REF!</definedName>
    <definedName name="_bdm.732EC9215ED54960BBFF451B4D8EFF7C.edm" hidden="1">#REF!</definedName>
    <definedName name="_bdm.734654F94C264AFFBA1623211F07EA97.edm" hidden="1">#REF!</definedName>
    <definedName name="_bdm.735097986CE54326B7BA864DF576705F.edm" hidden="1">#REF!</definedName>
    <definedName name="_bdm.735C060E693644A689DC5DDA8D1C185B.edm" hidden="1">#REF!</definedName>
    <definedName name="_bdm.739FB162124B404B8C2993BE115DB57A.edm" hidden="1">#REF!</definedName>
    <definedName name="_bdm.73DCD7C94E244F9A83BD2CFB7117CCE0.edm" hidden="1">#REF!</definedName>
    <definedName name="_bdm.741098BBE5FA48B0B6C85CF368C8E327.edm" hidden="1">#REF!</definedName>
    <definedName name="_bdm.744AF33A0391419B920179741B3630E9.edm" hidden="1">#REF!</definedName>
    <definedName name="_bdm.744BE62D03BA46ADB191E1FE319D8F31.edm" hidden="1">#REF!</definedName>
    <definedName name="_bdm.744D2A281F664D7DA9CFCF93E63FAFFD.edm" hidden="1">#REF!</definedName>
    <definedName name="_bdm.7450F73FDF84422B8F11B452921D7E10.edm" hidden="1">#REF!</definedName>
    <definedName name="_bdm.74AC777AC12D468FBE376BED12CAB25A.edm" hidden="1">#REF!</definedName>
    <definedName name="_bdm.74C218C247C1415B9C886D4D25939990.edm" hidden="1">#REF!</definedName>
    <definedName name="_bdm.74CEB6C464914014B89018F02FA551C2.edm" hidden="1">#REF!</definedName>
    <definedName name="_bdm.74D10ABF6831466DBC111ACC24EB5ACA.edm" hidden="1">#REF!</definedName>
    <definedName name="_bdm.74EF6AD448704EF48733260876C3D82C.edm" hidden="1">#REF!</definedName>
    <definedName name="_bdm.750010D6873446AC85FDD9B2F887A40D.edm" hidden="1">#REF!</definedName>
    <definedName name="_bdm.75008AA5CD0748C7935FB1AFE1B11312.edm" hidden="1">#REF!</definedName>
    <definedName name="_bdm.75254CFCD94A4936857C07E96A23F9BB.edm" hidden="1">#REF!</definedName>
    <definedName name="_bdm.753bf032e71745de8a4c7485bc4a1a1c.edm" hidden="1">#REF!</definedName>
    <definedName name="_bdm.754C0A0C30F14B3B910E800DD2C69683.edm" hidden="1">#REF!</definedName>
    <definedName name="_bdm.755B6B72831D481C87E39E43D0FF131B.edm" hidden="1">#REF!</definedName>
    <definedName name="_bdm.755CB3F06B6C44C8B0786DA94EF85882.edm" hidden="1">#REF!</definedName>
    <definedName name="_bdm.757B02983E324324B6BAEBD92BA12FAC.edm" hidden="1">#REF!</definedName>
    <definedName name="_bdm.759becd37e4b47c3afee73548abb3099.edm" hidden="1">#REF!</definedName>
    <definedName name="_bdm.75B58EA0A8294664B2C0ADBB64958659.edm" hidden="1">#REF!</definedName>
    <definedName name="_bdm.75C88F756A964C6DA6811D1774428C33.edm" hidden="1">#REF!</definedName>
    <definedName name="_bdm.75D78469C86943B48BA5C20DF75A4EF5.edm" hidden="1">#REF!</definedName>
    <definedName name="_bdm.75DA56A6F0FF44499BCA584A02394AD8.edm" hidden="1">#REF!</definedName>
    <definedName name="_bdm.75F7B0CB029446B3B5258A431D7CAD75.edm" hidden="1">#REF!</definedName>
    <definedName name="_bdm.75FB2A8005A443568109291CB5FACC85.edm" hidden="1">#REF!</definedName>
    <definedName name="_bdm.7601E6A8A961459BA1021993E5F19242.edm" hidden="1">#REF!</definedName>
    <definedName name="_bdm.76171109033B4025B310A8E35A6F1466.edm" hidden="1">#REF!</definedName>
    <definedName name="_bdm.763E72617133416BAC6A4AF717F7A321.edm" hidden="1">#REF!</definedName>
    <definedName name="_bdm.764603CD5E934E40AD63871540C897C5.edm" hidden="1">#REF!</definedName>
    <definedName name="_bdm.764d8e2ed8144f13b1fd8ed9feef8d02.edm" hidden="1">#REF!</definedName>
    <definedName name="_bdm.7657DBBD748A497DB6E79DC2C1E1883C.edm" hidden="1">#REF!</definedName>
    <definedName name="_bdm.7659A8C4C5364072A6B3AA9C0E0FB241.edm" hidden="1">#REF!</definedName>
    <definedName name="_bdm.765e2f5f3ef240859bd1ed0aa59e1a1b.edm" hidden="1">#REF!</definedName>
    <definedName name="_bdm.766B9CB9706E493EBA66FEC1413B6B5F.edm" hidden="1">#REF!</definedName>
    <definedName name="_bdm.76B4DCA3E37C4D4E8D911B8E7EEA1DC7.edm" hidden="1">#REF!</definedName>
    <definedName name="_bdm.76B5D5ACCD0C44E2BFD08F9F41944B1A.edm" hidden="1">#REF!</definedName>
    <definedName name="_bdm.76B6AE34BA434933A0CD256CA805396C.edm" hidden="1">#REF!</definedName>
    <definedName name="_bdm.76FB0B1FDEDC4D669AC6097575B0C6DE.edm" hidden="1">#REF!</definedName>
    <definedName name="_bdm.7706A7A1C7BF4C5AA5CCE094CCFB8F1D.edm" hidden="1">#REF!</definedName>
    <definedName name="_bdm.7725F462D7BF4785B99AB5335493E0F6.edm" hidden="1">#REF!</definedName>
    <definedName name="_bdm.77297894a402423795caaca81ccb043c.edm" hidden="1">#REF!</definedName>
    <definedName name="_bdm.773127DD20A641F48C57B66A6A7AE71F.edm" hidden="1">#REF!</definedName>
    <definedName name="_bdm.775D4A09300F4CBB8FE9721D4791CAFF.edm" hidden="1">#REF!</definedName>
    <definedName name="_bdm.77608A2C623046EBBE56CAA955FAE6BC.edm" hidden="1">#REF!</definedName>
    <definedName name="_bdm.7772D47905CB47B0BB9B95F6F436441E.edm" hidden="1">#REF!</definedName>
    <definedName name="_bdm.77A392D8760B4E459633E80EBE0185CB.edm" hidden="1">#REF!</definedName>
    <definedName name="_bdm.77CCDF9251144395BA2A7CB2867EC79F.edm" hidden="1">#REF!</definedName>
    <definedName name="_bdm.77CE5301AEC4469987FA10796DE7D18F.edm" hidden="1">#REF!</definedName>
    <definedName name="_bdm.77e7ed54b59744d7885283b26fa5b154.edm" hidden="1">#REF!</definedName>
    <definedName name="_bdm.78111E0817DF4B04961A7178141E4FFD.edm" hidden="1">#REF!</definedName>
    <definedName name="_bdm.781D01124EC445498516B23A82DB9942.edm" hidden="1">#REF!</definedName>
    <definedName name="_bdm.782945CBCDB24AC0B44921AE87C5DCC9.edm" hidden="1">#REF!</definedName>
    <definedName name="_bdm.7830B5E037B24585A02BEAA44002C3A0.edm" hidden="1">#REF!</definedName>
    <definedName name="_bdm.7830E020EA3C4020A82347FB055551E8.edm" hidden="1">#REF!</definedName>
    <definedName name="_bdm.78368F0939484799B916C35B5A9A51FE.edm" hidden="1">#REF!</definedName>
    <definedName name="_bdm.783B29A0DA5A4564AE0C42EAEFDB1B83.edm" hidden="1">#REF!</definedName>
    <definedName name="_bdm.784f8c6181684ef5bbd0f3521dc7f871.edm" hidden="1">#REF!</definedName>
    <definedName name="_bdm.78AA379654024EDBA73E5F87BE39EBFE.edm" hidden="1">#REF!</definedName>
    <definedName name="_bdm.78BA63E1D6964B71979E814648362561.edm" hidden="1">#REF!</definedName>
    <definedName name="_bdm.78F24EC1F03749C99389BFD5EE935AB4.edm" hidden="1">#REF!</definedName>
    <definedName name="_bdm.78FB723E79274F028DC9D7D19BF646E5.edm" hidden="1">#REF!</definedName>
    <definedName name="_bdm.79535B0FE278451C8B11F7CAD9792AAC.edm" hidden="1">#REF!</definedName>
    <definedName name="_bdm.795E40F1F604425587F9B53D2B24FD37.edm" hidden="1">#REF!</definedName>
    <definedName name="_bdm.7968AEBD35644B06A90C8B8701CA822D.edm" hidden="1">#REF!</definedName>
    <definedName name="_bdm.798b4053286a41e39339a0529d460e19.edm" hidden="1">#REF!</definedName>
    <definedName name="_bdm.79b8b55755214b348ff6c99c7a7f4a43.edm" hidden="1">#REF!</definedName>
    <definedName name="_bdm.79BABABE92C9484AA93AB471712F91D2.edm" hidden="1">#REF!</definedName>
    <definedName name="_bdm.79F454C955ED4C459A71201F88E81858.edm" hidden="1">#REF!</definedName>
    <definedName name="_bdm.7A0452BB70054FB19664F441DBCFC462.edm" hidden="1">#REF!</definedName>
    <definedName name="_bdm.7A3C8D8F0FC74EE5B3391DF7C2340813.edm" hidden="1">#REF!</definedName>
    <definedName name="_bdm.7A5B3BAFECEE4863B8AD896C729B4673.edm" hidden="1">#REF!</definedName>
    <definedName name="_bdm.7a7cc5dfeb614ec8a40b973d2f03e38c.edm" hidden="1">#REF!</definedName>
    <definedName name="_bdm.7A84CF76518E45C99C7E00EC3EBE6136.edm" hidden="1">#REF!</definedName>
    <definedName name="_bdm.7A8DB7562FB84DB5B5BCC5CDA3E20DE3.edm" hidden="1">#REF!</definedName>
    <definedName name="_bdm.7A944846AEAA4F3A960120E650FB429E.edm" hidden="1">#REF!</definedName>
    <definedName name="_bdm.7AABE1EE57624C1FB2CB53D2363B23D1.edm" hidden="1">#REF!</definedName>
    <definedName name="_bdm.7AAF16C02D91457BA1B1E7EC550038BE.edm" hidden="1">#REF!</definedName>
    <definedName name="_bdm.7ACF4594DF264907A2B2511224A2ADC5.edm" hidden="1">#REF!</definedName>
    <definedName name="_bdm.7AEC1FFE705A4DA8B71455AD56726560.edm" hidden="1">#REF!</definedName>
    <definedName name="_bdm.7AF104B0C9D44852BC6B1AF60CDB43F9.edm" hidden="1">#REF!</definedName>
    <definedName name="_bdm.7B54E219718F482DA0AFBBC99BB1247C.edm" hidden="1">#REF!</definedName>
    <definedName name="_bdm.7b7197d2ed6d4755809b6d7edb01e0f3.edm" hidden="1">#REF!</definedName>
    <definedName name="_bdm.7B77B4F94D554871BE570AB753E1BF22.edm" hidden="1">#REF!</definedName>
    <definedName name="_bdm.7B7CB60191CF44468BC8A1D0BBD2F628.edm" hidden="1">#REF!</definedName>
    <definedName name="_bdm.7B8B2158DDA44347990C6ACA3AE7CA12.edm" hidden="1">#REF!</definedName>
    <definedName name="_bdm.7BA123EBFB8844C7BF97099DF921EC50.edm" hidden="1">#REF!</definedName>
    <definedName name="_bdm.7BA6450983D2447B8A9ABDF7C8CFB57F.edm" hidden="1">#REF!</definedName>
    <definedName name="_bdm.7BB4DD78C4CE47178C5D1D1B11164F80.edm" hidden="1">#REF!</definedName>
    <definedName name="_bdm.7BD0D6069F434839BB4743D89811F394.edm" hidden="1">#REF!</definedName>
    <definedName name="_bdm.7BE180353F454377B096F093F73143DF.edm" hidden="1">#REF!</definedName>
    <definedName name="_bdm.7C0010B6E43D44F2868361F1222D6009.edm" hidden="1">#REF!</definedName>
    <definedName name="_bdm.7C1AAF797AD84461A2978749BE0BD687.edm" hidden="1">#REF!</definedName>
    <definedName name="_bdm.7C3EB9FC7633456E9FAC9CECEFC69352.edm" hidden="1">#REF!</definedName>
    <definedName name="_bdm.7C42C5353FEE4A468B4A7C21B9D2F270.edm" hidden="1">#REF!</definedName>
    <definedName name="_bdm.7c46d30c4ed546c79d2710dfa66d8077.edm" hidden="1">#REF!</definedName>
    <definedName name="_bdm.7C506D1E281141D8902A8A991B7AF3F7.edm" hidden="1">#REF!</definedName>
    <definedName name="_bdm.7C70291E81E941B6AC935F0116E041B2.edm" hidden="1">#REF!</definedName>
    <definedName name="_bdm.7C96EF622B584B34B629DF3CAB7DC965.edm" hidden="1">#REF!</definedName>
    <definedName name="_bdm.7C9A09BC67D643D09B3612DE479B8ECD.edm" hidden="1">#REF!</definedName>
    <definedName name="_bdm.7CB09EB48FEA46F5AFF5188C9C101FD7.edm" hidden="1">#REF!</definedName>
    <definedName name="_bdm.7ccdc9c73dbb43ffa4b9d0ae854a7663.edm" hidden="1">#REF!</definedName>
    <definedName name="_bdm.7CDA1910CC224F028CAD73F816ED9C7A.edm" hidden="1">#REF!</definedName>
    <definedName name="_bdm.7CE67816C1C24B0A81F4024DC18F8251.edm" hidden="1">#REF!</definedName>
    <definedName name="_bdm.7D0D52693844449E9946C6077AC75B08.edm" hidden="1">#REF!</definedName>
    <definedName name="_bdm.7D0FF403B4D742F883FBB21FE3CB9A0A.edm" hidden="1">#REF!</definedName>
    <definedName name="_bdm.7D1C574FEF0C40DAB5A81DF546E38A91.edm" hidden="1">#REF!</definedName>
    <definedName name="_bdm.7D2AE65BCDD8402184A4084C77A9A298.edm" hidden="1">#REF!</definedName>
    <definedName name="_bdm.7D421EF197B14F42A6F708261B37ED44.edm" hidden="1">#REF!</definedName>
    <definedName name="_bdm.7D63576DD9DA47D7991DAF64B3455198.edm" hidden="1">#REF!</definedName>
    <definedName name="_bdm.7D64E941A85C4A409D62D8E95B11D6FE.edm" hidden="1">#REF!</definedName>
    <definedName name="_bdm.7D6CEEACD59648C68EBB997EBDA41A74.edm" hidden="1">#REF!</definedName>
    <definedName name="_bdm.7DA09EAB80AD42DD989FFDC3C27E2FF9.edm" hidden="1">#REF!</definedName>
    <definedName name="_bdm.7daedc6015e5473eb3a68e19e81d44a8.edm" hidden="1">#REF!</definedName>
    <definedName name="_bdm.7DCE97D648864CC6B0E8A186C5A7645F.edm" hidden="1">#REF!</definedName>
    <definedName name="_bdm.7DF43EA2114D43169AC68EAC70893052.edm" hidden="1">#REF!</definedName>
    <definedName name="_bdm.7DFFACCE8BCD414DB90EBDC72DAE18A9.edm" hidden="1">#REF!</definedName>
    <definedName name="_bdm.7E07BF12F1D246A5885E51C62BF2EB04.edm" hidden="1">#REF!</definedName>
    <definedName name="_bdm.7E395EEE1D72449F95B139772019026C.edm" hidden="1">#REF!</definedName>
    <definedName name="_bdm.7E6BC36725CD4161A74299BAF19F6845.edm" hidden="1">#REF!</definedName>
    <definedName name="_bdm.7E8AE11885DC461B810B0E05A60DE096.edm" hidden="1">#REF!</definedName>
    <definedName name="_bdm.7E8E6EBE5B0A45BAAD74AE2A31D5EDF8.edm" hidden="1">#REF!</definedName>
    <definedName name="_bdm.7E993F6775124D21B23CEB792619D45E.edm" hidden="1">#REF!</definedName>
    <definedName name="_bdm.7e9f98a5514c4fb180365ce1d2d27c47.edm" hidden="1">#REF!</definedName>
    <definedName name="_bdm.7EF497792EEA469B8C9BA3A34AFB875D.edm" hidden="1">#REF!</definedName>
    <definedName name="_bdm.7F20B7387BB34C15B1552051DDD36142.edm" hidden="1">#REF!</definedName>
    <definedName name="_bdm.7F3A7A8C45624194980145FAADB6F446.edm" hidden="1">#REF!</definedName>
    <definedName name="_bdm.7F3BE668D7BB409CAB7189280697E3B4.edm" hidden="1">#REF!</definedName>
    <definedName name="_bdm.7F409C4D25E9422B97EA1FAA351A9291.edm" hidden="1">#REF!</definedName>
    <definedName name="_bdm.7F461D4BE86B4897890FE1FD0005BACC.edm" hidden="1">#REF!</definedName>
    <definedName name="_bdm.7F5F08DAA1824F7E9E2F8D20C073DB20.edm" hidden="1">#REF!</definedName>
    <definedName name="_bdm.7F6126D203334FFB90345F8D86F37522.edm" hidden="1">#REF!</definedName>
    <definedName name="_bdm.7f7053a4188d42dabb6db4dee222e1b2.edm" hidden="1">#REF!</definedName>
    <definedName name="_bdm.7F7E6DC3C6494026B611E043828BD114.edm" hidden="1">#REF!</definedName>
    <definedName name="_bdm.7F8A4C1104DE400CA42B3FB5DD9E9431.edm" hidden="1">#REF!</definedName>
    <definedName name="_bdm.7F9CE80D65E741FE982160C145751A60.edm" hidden="1">#REF!</definedName>
    <definedName name="_bdm.7fa18bff08544f39883f836472f8bb5c.edm" hidden="1">#REF!</definedName>
    <definedName name="_bdm.7FB1C3E653804847AB964B78D3390701.edm" hidden="1">#REF!</definedName>
    <definedName name="_bdm.802B99BA86754BF490DF37384FCC0E30.edm" hidden="1">#REF!</definedName>
    <definedName name="_bdm.804C435CFE364488B5904B9EED1C927B.edm" hidden="1">#REF!</definedName>
    <definedName name="_bdm.8066407821734EA5BAA73F62DFF8852C.edm" hidden="1">#REF!</definedName>
    <definedName name="_bdm.8078C88514264F26AE395CFDA5E0ECAE.edm" hidden="1">#REF!</definedName>
    <definedName name="_bdm.80C5B9B40D9B4C85AB931D64A3742923.edm" hidden="1">#REF!</definedName>
    <definedName name="_bdm.80C76DF664364147B9523F68F992EC0A.edm" hidden="1">#REF!</definedName>
    <definedName name="_bdm.80C890EC1AAA4D4A852FD198C28F0835.edm" hidden="1">#REF!</definedName>
    <definedName name="_bdm.80F9DBC3B9AA4D94B763B0C83D09672A.edm" hidden="1">#REF!</definedName>
    <definedName name="_bdm.8106C9629D874955A15315BDCCC3062C.edm" hidden="1">#REF!</definedName>
    <definedName name="_bdm.8106F0C6150A4CCDACECF1C3E18264BB.edm" hidden="1">#REF!</definedName>
    <definedName name="_bdm.811EE903FC94402996DCDE54F167F40A.edm" hidden="1">#N/A</definedName>
    <definedName name="_bdm.81375B462D1343EB95E3EE062483BB0E.edm" hidden="1">#N/A</definedName>
    <definedName name="_bdm.816c3f5edaca4fde8f33882e5a40de52.edm" hidden="1">#REF!</definedName>
    <definedName name="_bdm.81766acd0e954ba6935c2d2f8b4d30cf.edm" hidden="1">#REF!</definedName>
    <definedName name="_bdm.81779071564B46E289BE75C8F995A7F5.edm" hidden="1">#REF!</definedName>
    <definedName name="_bdm.817BF427D78E40E69F45BB83499C19C6.edm" hidden="1">#REF!</definedName>
    <definedName name="_bdm.8186C8C5C2E24B118B8986AFE626FE2E.edm" hidden="1">#REF!</definedName>
    <definedName name="_bdm.818a6231125a405aa39a97d00879915b.edm" hidden="1">#REF!</definedName>
    <definedName name="_bdm.8190f79462e740eb864158caa0f39c7f.edm" hidden="1">#REF!</definedName>
    <definedName name="_bdm.8192EBC3582F49329F30FADA78ECC79F.edm" hidden="1">#REF!</definedName>
    <definedName name="_bdm.819FBEE3BD754E8583E204832B8DE5F0.edm" hidden="1">#REF!</definedName>
    <definedName name="_bdm.81A1A7F0604C45A2B071434B3DC94F15.edm" hidden="1">#REF!</definedName>
    <definedName name="_bdm.81A5E6DACDF345888622553528209F26.edm" hidden="1">#REF!</definedName>
    <definedName name="_bdm.81B99C2729A540119C8F44EDAFD9BF7E.edm" hidden="1">#REF!</definedName>
    <definedName name="_bdm.81DEDD717927436E9CD09EC61F0415D5.edm" hidden="1">#REF!</definedName>
    <definedName name="_bdm.81EE4141D25D4FC3A25E72FCFF2D78CC.edm" hidden="1">#REF!</definedName>
    <definedName name="_bdm.8207f59342284799ac81d9b980cb5b7f.edm" hidden="1">#REF!</definedName>
    <definedName name="_bdm.820a4fe65efc4900b31799557f503dfe.edm" hidden="1">#REF!</definedName>
    <definedName name="_bdm.82105BE92DC74D508404D36349BF95FF.edm" hidden="1">#REF!</definedName>
    <definedName name="_bdm.8225DBC5F37345CD92C70AA6C4BE6F70.edm" hidden="1">#REF!</definedName>
    <definedName name="_bdm.822B8FBDAA55424293E73C7DD4E8818E.edm" hidden="1">#REF!</definedName>
    <definedName name="_bdm.822D9B4890C942399F613E70AE0ADDD0.edm" hidden="1">#REF!</definedName>
    <definedName name="_bdm.825E1E76A73F446591F1B78085120EE9.edm" hidden="1">#REF!</definedName>
    <definedName name="_bdm.82620B25D65D4E3A9D1B07D7641A6108.edm" hidden="1">#REF!</definedName>
    <definedName name="_bdm.826AFAD4B0D74E26886AFAB7777C4FEF.edm" hidden="1">#REF!</definedName>
    <definedName name="_bdm.826E357C65B143EF90812F83DCDD273F.edm" hidden="1">#REF!</definedName>
    <definedName name="_bdm.8276961B8A974B0C990C52A8F7AD7488.edm" hidden="1">#REF!</definedName>
    <definedName name="_bdm.829BD8D1BA214784A46C2169CF3404FB.edm" hidden="1">#REF!</definedName>
    <definedName name="_bdm.82A299D402A14520AEFEE680B599DE09.edm" hidden="1">#REF!</definedName>
    <definedName name="_bdm.82B8FA79076E441F955D15545FA8EFE0.edm" hidden="1">#REF!</definedName>
    <definedName name="_bdm.82c3efac2b86414b9f1d2b6fff622d69.edm" hidden="1">#REF!</definedName>
    <definedName name="_bdm.82CD833094A74C88B90DF0F7A672E18A.edm" hidden="1">#REF!</definedName>
    <definedName name="_bdm.82DD90092F314A7D901D9BB0B594D0A8.edm" hidden="1">#REF!</definedName>
    <definedName name="_bdm.8300C70DF3144E0786D9B7C3B9230531.edm" hidden="1">#REF!</definedName>
    <definedName name="_bdm.830145647A6241128AADEE7B0B26FD13.edm" hidden="1">#REF!</definedName>
    <definedName name="_bdm.8310D1A4320B4E319F7DB7149C38843C.edm" hidden="1">#REF!</definedName>
    <definedName name="_bdm.832766EC50344FF786C12182C220B003.edm" hidden="1">#REF!</definedName>
    <definedName name="_bdm.839d79af4fb640bda9ddbc0ef588f19e.edm" hidden="1">#REF!</definedName>
    <definedName name="_bdm.83BB34A85EAB412C8997D66414770AAA.edm" hidden="1">#REF!</definedName>
    <definedName name="_bdm.83C3FAE18085474A8FF1AFD6067DBE31.edm" hidden="1">#REF!</definedName>
    <definedName name="_bdm.83D6D3092D17448F9A8423DB7B05B457.edm" hidden="1">#REF!</definedName>
    <definedName name="_bdm.843284ae470f4fd3964cfbcd2ce4a731.edm" hidden="1">#REF!</definedName>
    <definedName name="_bdm.84418FAD4581416EB92893ECED81A454.edm" hidden="1">#REF!</definedName>
    <definedName name="_bdm.8450DAFD0FDF4100BE9A7C2149ABF817.edm" hidden="1">#REF!</definedName>
    <definedName name="_bdm.8466D865471C4453A27204E9C0B15CEF.edm" hidden="1">#REF!</definedName>
    <definedName name="_bdm.846A4F91545749DFB336E2261687200F.edm" hidden="1">#REF!</definedName>
    <definedName name="_bdm.84784E60D73545E6B6016B1D29D10AA7.edm" hidden="1">#REF!</definedName>
    <definedName name="_bdm.8494dad850364fc3a4d0033dba31a06c.edm" hidden="1">#REF!</definedName>
    <definedName name="_bdm.84B34E14C05A455E8ADEF07C0A12C3B4.edm" hidden="1">#REF!</definedName>
    <definedName name="_bdm.84DB052310BF45318BB7ABE88FAC38CE.edm" hidden="1">#REF!</definedName>
    <definedName name="_bdm.84F4AC5D19BF475699FB19DFBC94138C.edm" hidden="1">#REF!</definedName>
    <definedName name="_bdm.84F6E7F569C444E592FE7B1D253DEDDA.edm" hidden="1">#REF!</definedName>
    <definedName name="_bdm.84FD0EF9589B4003AF33D9E1DE75A385.edm" hidden="1">#REF!</definedName>
    <definedName name="_bdm.85184E31E17A4A7F8F37E54C522699D3.edm" hidden="1">#REF!</definedName>
    <definedName name="_bdm.85615ca6ca8e4183a0563fd001644c93.edm" hidden="1">#REF!</definedName>
    <definedName name="_bdm.85763D4894304D3F91117A063D815149.edm" hidden="1">#REF!</definedName>
    <definedName name="_bdm.85786A9BF20045F78C3F91D8542186CA.edm" hidden="1">#REF!</definedName>
    <definedName name="_bdm.85BEE75C7D774EF0988B646D2F1B0E2A.edm" hidden="1">#REF!</definedName>
    <definedName name="_bdm.85f3c25f07ce4fb590bb468b38d04e96.edm" hidden="1">#REF!</definedName>
    <definedName name="_bdm.8601E17F51894E34B88C89E44674CC83.edm" hidden="1">#REF!</definedName>
    <definedName name="_bdm.860DF6D4299943F1B39C58935DA71CF9.edm" hidden="1">#REF!</definedName>
    <definedName name="_bdm.8610AE35EF994C97A43266F01B506C9A.edm" hidden="1">#REF!</definedName>
    <definedName name="_bdm.8618D0D14ED94A0AB66DE50F31E41953.edm" hidden="1">#REF!</definedName>
    <definedName name="_bdm.861A96417FD748C6A0E73D179FB492D7.edm" hidden="1">#REF!</definedName>
    <definedName name="_bdm.86297DA36357499ABA663B94F4C37048.edm" hidden="1">#REF!</definedName>
    <definedName name="_bdm.863AD1A9EDDD47A3B0C53FD15CC83D3B.edm" hidden="1">#REF!</definedName>
    <definedName name="_bdm.86563EFF358F47BE97EDD890183134BF.edm" hidden="1">#REF!</definedName>
    <definedName name="_bdm.868C184908EE40948A160A13789AC5D2.edm" hidden="1">#REF!</definedName>
    <definedName name="_bdm.869065A166914FB68617E0F4AAAEE9FB.edm" hidden="1">#REF!</definedName>
    <definedName name="_bdm.869896EB92724115A94EA01DFADD1B1A.edm" hidden="1">#REF!</definedName>
    <definedName name="_bdm.86AA73FC0A6D423D8D55DF2F4937B1AC.edm" hidden="1">#REF!</definedName>
    <definedName name="_bdm.86BF4922796D49398DC42B2836AFD19C.edm" hidden="1">#REF!</definedName>
    <definedName name="_bdm.86C49368874743489F2E99BD8348C858.edm" hidden="1">#REF!</definedName>
    <definedName name="_bdm.86C65D81E10344BD99DF6B7723B7BA82.edm" hidden="1">#REF!</definedName>
    <definedName name="_bdm.86EFC08551584F609588234F21FE7A18.edm" hidden="1">#REF!</definedName>
    <definedName name="_bdm.8701118973FF475EB49E55C70570EA49.edm" hidden="1">#REF!</definedName>
    <definedName name="_bdm.8733A52DE57B472B8D1F29B7E1E00925.edm" hidden="1">#REF!</definedName>
    <definedName name="_bdm.875EF397CE15430CB7FEB38B003E0684.edm" hidden="1">#REF!</definedName>
    <definedName name="_bdm.876C1063A2EE47249D19AF5F7EF1B5AF.edm" hidden="1">#REF!</definedName>
    <definedName name="_bdm.877833aee1f8454c87e62f936a71a4ab.edm" hidden="1">#REF!</definedName>
    <definedName name="_bdm.878B83AC7F29446096FD351370BEB187.edm" hidden="1">#REF!</definedName>
    <definedName name="_bdm.87BA46752A944CB5B06D7ED6C134BB51.edm" hidden="1">#REF!</definedName>
    <definedName name="_bdm.87D841F622754808B0F3D9B64ACE3CAD.edm" hidden="1">#REF!</definedName>
    <definedName name="_bdm.880EC016300D4540A820C5EF14A193C1.edm" hidden="1">#REF!</definedName>
    <definedName name="_bdm.880EC9F9A8E440F18C2008C54191774E.edm" hidden="1">#REF!</definedName>
    <definedName name="_bdm.88158C19CFDB4F239A3369DCDC7590B9.edm" hidden="1">#REF!</definedName>
    <definedName name="_bdm.885099bd63584da2a7be7d5346bcd1aa.edm" hidden="1">#REF!</definedName>
    <definedName name="_bdm.88652094eb32466c935a44ee16e2aa9c.edm" hidden="1">#REF!</definedName>
    <definedName name="_bdm.886A62D0D6A84642A24D8DFC902275F2.edm" hidden="1">#REF!</definedName>
    <definedName name="_bdm.886cc74ea9d4455e9747f23d9ab017a8.edm" hidden="1">#REF!</definedName>
    <definedName name="_bdm.88AFB6DC9EF143DE8B3CA6B202445B2B.edm" hidden="1">#REF!</definedName>
    <definedName name="_bdm.88B387E3D3094456A432327470FB5C4C.edm" hidden="1">#REF!</definedName>
    <definedName name="_bdm.88C11452DC4B4EE58137429C3111A5C0.edm" hidden="1">#REF!</definedName>
    <definedName name="_bdm.88d9a6a49e3946f381c7e5670bd3054b.edm" hidden="1">#REF!</definedName>
    <definedName name="_bdm.88E9ADACE2BD437AB14D3FA2DD6B62CA.edm" hidden="1">#REF!</definedName>
    <definedName name="_bdm.88FDC6CC8F9F4A1FBAF3AFF60F1BEDB6.edm" hidden="1">#REF!</definedName>
    <definedName name="_bdm.8921C532C4FB424B84FB7CE7DA81D2E9.edm" hidden="1">#REF!</definedName>
    <definedName name="_bdm.8927F11193184BE2BB3B17038F4AE3A2.edm" hidden="1">#REF!</definedName>
    <definedName name="_bdm.8980659ECA454B93903CA11C97C9C982.edm" hidden="1">#REF!</definedName>
    <definedName name="_bdm.89975CB92AE446B69639F7AE5D78C85A.edm" hidden="1">#REF!</definedName>
    <definedName name="_bdm.89A0D09E6534458A8F29AA4C573E0A98.edm" hidden="1">#REF!</definedName>
    <definedName name="_bdm.89B0B972E4AE4B92B51FBB55BDD0774E.edm" hidden="1">#REF!</definedName>
    <definedName name="_bdm.89B44E7713634539BF0894F037BA3ECF.edm" hidden="1">#REF!</definedName>
    <definedName name="_bdm.89DACCCFFCA34132B2A4DDA481D79306.edm" hidden="1">#REF!</definedName>
    <definedName name="_bdm.89DAFC7838C34046A9D8C298DD9117F1.edm" hidden="1">#REF!</definedName>
    <definedName name="_bdm.89F07F244ADF43798D83C92AD2C8784F.edm" hidden="1">#REF!</definedName>
    <definedName name="_bdm.8a73c09aa9c34c749d54d74a26288f8e.edm" hidden="1">#REF!</definedName>
    <definedName name="_bdm.8a8599086d8843d8a69503a4b43b6250.edm" hidden="1">#REF!</definedName>
    <definedName name="_bdm.8A88FCC3E8C24A56A8F9283E3871EEFA.edm" hidden="1">#REF!</definedName>
    <definedName name="_bdm.8A9C1912B77D455AB571A2A4DA86EB0E.edm" hidden="1">#REF!</definedName>
    <definedName name="_bdm.8AA11C2E94CF4893B45FDA95136D3472.edm" hidden="1">#REF!</definedName>
    <definedName name="_bdm.8AFAD1E55CF54B2CB2763E966F2A4D9B.edm" hidden="1">#REF!</definedName>
    <definedName name="_bdm.8B13E445091B4C92B55FE1C7042D217A.edm" hidden="1">#REF!</definedName>
    <definedName name="_bdm.8B18518335C34006BD81D6E5DE2F530B.edm" hidden="1">#REF!</definedName>
    <definedName name="_bdm.8B63CACEC3A243DAB77B20E3142C0507.edm" hidden="1">#REF!</definedName>
    <definedName name="_bdm.8B64D793621E4E9280CEFABBBA5FBBF3.edm" hidden="1">#REF!</definedName>
    <definedName name="_bdm.8B68F966DEB44448A54391AF9616BFB5.edm" hidden="1">#REF!</definedName>
    <definedName name="_bdm.8B7264BDE7F04FF19ECD0D415AE856E0.edm" hidden="1">#REF!</definedName>
    <definedName name="_bdm.8B9ED51E5F504F5D918EAFD1C6B825C7.edm" hidden="1">#REF!</definedName>
    <definedName name="_bdm.8ba9f4f76f664eaca705501144cb7f70.edm" hidden="1">#REF!</definedName>
    <definedName name="_bdm.8BB1206B0084486C9BDEC5FD4584544A.edm" hidden="1">#REF!</definedName>
    <definedName name="_bdm.8BC4A41A688A4CC4A97B6E9FF619B730.edm" hidden="1">#REF!</definedName>
    <definedName name="_bdm.8BC816133E614289817EBA2F666FD423.edm" hidden="1">#REF!</definedName>
    <definedName name="_bdm.8BD70CBC979F437BBFD783E505B68E85.edm" hidden="1">#REF!</definedName>
    <definedName name="_bdm.8C07ED698BCD4F6D8806CAB48FA3F6FD.edm" hidden="1">#REF!</definedName>
    <definedName name="_bdm.8C25A13D20214267AB135338C9E3ED23.edm" hidden="1">#REF!</definedName>
    <definedName name="_bdm.8C3875C7282749369BA7D7D91F33852D.edm" hidden="1">#REF!</definedName>
    <definedName name="_bdm.8C50BA3856204A2DA41745D3367B9AA4.edm" hidden="1">#REF!</definedName>
    <definedName name="_bdm.8C74585C60434AF3B9876280D070D6F9.edm" hidden="1">#REF!</definedName>
    <definedName name="_bdm.8C7725F7425347039FE258EC2179CAE0.edm" hidden="1">#REF!</definedName>
    <definedName name="_bdm.8C80E7A888EA4F65A5399702F6996FA6.edm" hidden="1">#REF!</definedName>
    <definedName name="_bdm.8C8445F4C00E443BAC11AA5D1C996D55.edm" hidden="1">#REF!</definedName>
    <definedName name="_bdm.8CD269A8379847EC9C1D78F67BFBC6B1.edm" hidden="1">#REF!</definedName>
    <definedName name="_bdm.8CD4BB7CC77143A4986A178FC1E93EE0.edm" hidden="1">#REF!</definedName>
    <definedName name="_bdm.8CE84F57BAC04623BF34736AAE8443F3.edm" hidden="1">#REF!</definedName>
    <definedName name="_bdm.8CE8B2D4D1E445938F0ABC1E9E14E3EC.edm" hidden="1">#REF!</definedName>
    <definedName name="_bdm.8D00D9BBF5984FE8872374F233E01DF7.edm" hidden="1">#REF!</definedName>
    <definedName name="_bdm.8D087A5418824138AE859518616CFF51.edm" hidden="1">#REF!</definedName>
    <definedName name="_bdm.8D146D10572242558467DE0384C949F9.edm" hidden="1">#REF!</definedName>
    <definedName name="_bdm.8D2B1F1A65BA487DAF7C0BA1723C4DB3.edm" hidden="1">#REF!</definedName>
    <definedName name="_bdm.8D6641114CD64F39ABC6EC7D9889753F.edm" hidden="1">#REF!</definedName>
    <definedName name="_bdm.8D753786E83E4D66800DAB89AE5A5C87.edm" hidden="1">#REF!</definedName>
    <definedName name="_bdm.8D99F12381C74C71AC12D69C8B1356AC.edm" hidden="1">#REF!</definedName>
    <definedName name="_bdm.8DC374C4F4244DB6AA20A6BFA093E9E4.edm" hidden="1">#REF!</definedName>
    <definedName name="_bdm.8deeb3ff883145c69fa1bcdaf8e70c69.edm" hidden="1">#REF!</definedName>
    <definedName name="_bdm.8DF7EBDDCEFF487E885014680DD13EB5.edm" hidden="1">#REF!</definedName>
    <definedName name="_bdm.8E1397243BC749B197EA0113AFB1D93E.edm" hidden="1">#REF!</definedName>
    <definedName name="_bdm.8e1a0eb0a92647b0a3c78d4a040bba72.edm" hidden="1">#REF!</definedName>
    <definedName name="_bdm.8E36244776D7409285DD4B6A44350DCF.edm" hidden="1">#REF!</definedName>
    <definedName name="_bdm.8E54A519150D46A4ABC964164A7C70C7.edm" hidden="1">#REF!</definedName>
    <definedName name="_bdm.8ED0E42ACB0D4D5CA01DFDF7A20D353F.edm" hidden="1">#REF!</definedName>
    <definedName name="_bdm.8EDA3A5DED9449DE80E242280BDBE6B3.edm" hidden="1">#REF!</definedName>
    <definedName name="_bdm.8EE45DC8930041C680F77BE808ED8754.edm" hidden="1">#REF!</definedName>
    <definedName name="_bdm.8EE63448AB844A6F8A015A4F7EEEA2DC.edm" hidden="1">#REF!</definedName>
    <definedName name="_bdm.8eee8056d9e24c8db4b2e4eb13038bd6.edm" hidden="1">#REF!</definedName>
    <definedName name="_bdm.8EFAB69D6C92463A99360A412F2E1955.edm" hidden="1">#REF!</definedName>
    <definedName name="_bdm.8EFC7E458E854055BCAB6BEBF8009F68.edm" hidden="1">#REF!</definedName>
    <definedName name="_bdm.8f3deeeb4229464c8989fe4459881672.edm" hidden="1">#REF!</definedName>
    <definedName name="_bdm.8F544ED4EE424BA6B4315DA16768CF7F.edm" hidden="1">#REF!</definedName>
    <definedName name="_bdm.8f7c20b28333488396b3bae25e137dcf.edm" hidden="1">#REF!</definedName>
    <definedName name="_bdm.8f84f19d444148a6a5e5082a8308a096.edm" hidden="1">#REF!</definedName>
    <definedName name="_bdm.8fa178866cf74cd39b5736218f000cc7.edm" hidden="1">#REF!</definedName>
    <definedName name="_bdm.8FB2191799EA42629B7925AB6B18D935.edm" hidden="1">#REF!</definedName>
    <definedName name="_bdm.8FBDAE30198A48AAB0506CDA364ED033.edm" hidden="1">#REF!</definedName>
    <definedName name="_bdm.8FC919D4E6F74AAAA2F0DA5303CE32CB.edm" hidden="1">#REF!</definedName>
    <definedName name="_bdm.8FFA3FF0BDE94BFC83391A0C1D5B34BD.edm" hidden="1">#REF!</definedName>
    <definedName name="_bdm.9019157A179F4601951A5426D33D9470.edm" hidden="1">#REF!</definedName>
    <definedName name="_bdm.90B1A4FFB4314AEA92B4F46FC710B1B9.edm" hidden="1">#REF!</definedName>
    <definedName name="_bdm.90BEA131AC544D3E98167699E2194B71.edm" hidden="1">#REF!</definedName>
    <definedName name="_bdm.913A30D3579F4148A8254EFCBF612B44.edm" hidden="1">#REF!</definedName>
    <definedName name="_bdm.91623E3F2EC04FE1ABE973ABD81AD336.edm" hidden="1">#REF!</definedName>
    <definedName name="_bdm.91727398F9184BA48CF8CDA7548C5E51.edm" hidden="1">#REF!</definedName>
    <definedName name="_bdm.91730B907C604C6E959EA593028EFD9E.edm" hidden="1">#REF!</definedName>
    <definedName name="_bdm.918855C3D28542E09698C9C957A91620.edm" hidden="1">#REF!</definedName>
    <definedName name="_bdm.9188ba77468e4defb38f95cc0fc481c9.edm" hidden="1">#REF!</definedName>
    <definedName name="_bdm.918B57F3045D443DB546CB097D7F21B7.edm" hidden="1">#REF!</definedName>
    <definedName name="_bdm.91ab871c60b846cd846358de2e7e2602.edm" hidden="1">#REF!</definedName>
    <definedName name="_bdm.92232E1FAD1B493C83BB1657D4A066FE.edm" hidden="1">#REF!</definedName>
    <definedName name="_bdm.92577EE8FE12492A90233DA603EA0008.edm" hidden="1">#REF!</definedName>
    <definedName name="_bdm.925E2F55CF8D4B9FB5115960262760AA.edm" hidden="1">#REF!</definedName>
    <definedName name="_bdm.92612B97A0A741B486CA7ED5769502B1.edm" hidden="1">#REF!</definedName>
    <definedName name="_bdm.926DE7FEA01441B583C1E4535FF5F80B.edm" hidden="1">#REF!</definedName>
    <definedName name="_bdm.92C3EBA65706499DA10E40664DBE7402.edm" hidden="1">#REF!</definedName>
    <definedName name="_bdm.92DD99ABC97B4FFE8E6BA40653FBA4C5.edm" hidden="1">#REF!</definedName>
    <definedName name="_bdm.930CD3087D6A4F2D8799594F0D96BFEB.edm" hidden="1">#REF!</definedName>
    <definedName name="_bdm.9312B1F5664F40D6A1D8F894E0D8679F.edm" hidden="1">#REF!</definedName>
    <definedName name="_bdm.9318044AA1074ED4B92831186649DE79.edm" hidden="1">#REF!</definedName>
    <definedName name="_bdm.9325C15C003F4EFDB81D3FACD003F0A9.edm" hidden="1">#REF!</definedName>
    <definedName name="_bdm.935D41A73FDD400E8C026DAED206A9D3.edm" hidden="1">#REF!</definedName>
    <definedName name="_bdm.93887D7BE68C462581D148295CA0196E.edm" hidden="1">#REF!</definedName>
    <definedName name="_bdm.93ABC840A79244EC8637FB1044B8C363.edm" hidden="1">#REF!</definedName>
    <definedName name="_bdm.93B97727D592427FB31965F818C98691.edm" hidden="1">#REF!</definedName>
    <definedName name="_bdm.93c2f4399b4a451e9732af11f0fa9689.edm" hidden="1">#REF!</definedName>
    <definedName name="_bdm.93C382C26C324B1CA57E554743EFC2D2.edm" hidden="1">#REF!</definedName>
    <definedName name="_bdm.93F75AE2A9FF4F21A4BE202094CC0593.edm" hidden="1">#REF!</definedName>
    <definedName name="_bdm.9400D636B37F45C8BE359A2D570B7C04.edm" hidden="1">#REF!</definedName>
    <definedName name="_bdm.940A345C99384A059C021BEF20376E52.edm" hidden="1">#REF!</definedName>
    <definedName name="_bdm.94154C22014A432E96D4DE0E6A929D88.edm" hidden="1">#REF!</definedName>
    <definedName name="_bdm.942B003AE77E47C58E3DCA7FF0CF30C0.edm" hidden="1">#REF!</definedName>
    <definedName name="_bdm.943ab741f3ee4822a6e6c1ed92711a8a.edm" hidden="1">#REF!</definedName>
    <definedName name="_bdm.94717732A62D407EA507BC61C5FF8060.edm" hidden="1">#REF!</definedName>
    <definedName name="_bdm.94a3124ff7834cdc9fe91c6e57ed0b82.edm" hidden="1">#REF!</definedName>
    <definedName name="_bdm.94B892CC596B4B9C8A2113E1C66D9A32.edm" hidden="1">#REF!</definedName>
    <definedName name="_bdm.94BA57C7E69147F58F28DA1776F2A02C.edm" hidden="1">#REF!</definedName>
    <definedName name="_bdm.94C4A2603AB7438DA77D000A8A3B25C9.edm" hidden="1">#REF!</definedName>
    <definedName name="_bdm.94EF2D39D0CF49058E42B32E62D336A3.edm" hidden="1">#REF!</definedName>
    <definedName name="_bdm.952F0AC2E9494226B6C2C27F8535BB60.edm" hidden="1">#REF!</definedName>
    <definedName name="_bdm.9552ADE14C424E11A5DA15D6E0E1559B.edm" hidden="1">#REF!</definedName>
    <definedName name="_bdm.95633C52CE9543F586ED9CF2FF8A24DE.edm" hidden="1">#REF!</definedName>
    <definedName name="_bdm.95A2710A11F94659A01350A103FEB1D7.edm" hidden="1">#REF!</definedName>
    <definedName name="_bdm.95B1635A4CF049C09381D2403CFABC71.edm" hidden="1">#REF!</definedName>
    <definedName name="_bdm.95D28A266DD8443AA7BED8B58061B570.edm" hidden="1">#REF!</definedName>
    <definedName name="_bdm.95EC27906BE64119B04F7E43664DA3C7.edm" hidden="1">#REF!</definedName>
    <definedName name="_bdm.9614B132FB894DE0B0617E68ACF5689E.edm" hidden="1">#REF!</definedName>
    <definedName name="_bdm.961ac7cb8dbb46dab3ecceddbff3c214.edm" hidden="1">#REF!</definedName>
    <definedName name="_bdm.9634D324061A49209C09F46DD0EE9CAD.edm" hidden="1">#REF!</definedName>
    <definedName name="_bdm.963B5CF86FF547528AECDC26B28572CC.edm" hidden="1">#REF!</definedName>
    <definedName name="_bdm.96447C8593D0418BA31BCCDF26E3FE88.edm" hidden="1">#REF!</definedName>
    <definedName name="_bdm.9661F1AE254A4A2DABFA22A894027C89.edm" hidden="1">#REF!</definedName>
    <definedName name="_bdm.9683DA62E8A0453CA6F7AFCAB3A0154A.edm" hidden="1">#REF!</definedName>
    <definedName name="_bdm.96a95b4dc8674c6da2cf551cc390ba52.edm" hidden="1">#REF!</definedName>
    <definedName name="_bdm.96ae18b9d6984379a9f4fbb781b1f5cb.edm" hidden="1">#REF!</definedName>
    <definedName name="_bdm.96c0bf06327e4d3d8e93d27ba657a2ff.edm" hidden="1">#REF!</definedName>
    <definedName name="_bdm.96CFBC7C7B984B93A08E325061FDFC79.edm" hidden="1">#N/A</definedName>
    <definedName name="_bdm.96E7E7AFA7E641A0BB751378086046A4.edm" hidden="1">#REF!</definedName>
    <definedName name="_bdm.96F256D524A24DC5AD9A5184D9957ADF.edm" hidden="1">#REF!</definedName>
    <definedName name="_bdm.96F56E84D8554E82AE76FCFB34FC396F.edm" hidden="1">#REF!</definedName>
    <definedName name="_bdm.973B76BC34BD4C12BA22BAC07F75768B.edm" hidden="1">#REF!</definedName>
    <definedName name="_bdm.978D61D0A03C4DA8AF6452FEDA8310F2.edm" hidden="1">#REF!</definedName>
    <definedName name="_bdm.979110D7AF5C40F4A0B693D138A27D6D.edm" hidden="1">#REF!</definedName>
    <definedName name="_bdm.979BD10B12F749B7AD0DB9B402BB5993.edm" hidden="1">#REF!</definedName>
    <definedName name="_bdm.97A08F666CC2440E95E3A9E5D9CC274B.edm" hidden="1">#REF!</definedName>
    <definedName name="_bdm.97A454B2A659469A8BE5CF8CF62A9919.edm" hidden="1">#REF!</definedName>
    <definedName name="_bdm.97a4cf10209e44d6a6bfb71994784893.edm" hidden="1">#REF!</definedName>
    <definedName name="_bdm.97AB7D7950744577B246D5F16A76168C.edm" hidden="1">#REF!</definedName>
    <definedName name="_bdm.97B4EF6148FD49D2A0B5737D0BFB1944.edm" hidden="1">#REF!</definedName>
    <definedName name="_bdm.97CFAE4012314E939D826EEEB6A16204.edm" hidden="1">#REF!</definedName>
    <definedName name="_bdm.9806A1F03FD248A38C60A309288B7988.edm" hidden="1">#REF!</definedName>
    <definedName name="_bdm.9845d6e738c1470e85905a2466c0861c.edm" hidden="1">#REF!</definedName>
    <definedName name="_bdm.985D0EAA862B4E348B45116324ED6B44.edm" hidden="1">#REF!</definedName>
    <definedName name="_bdm.986C0734A57B4A4F81FFB4500A7E7430.edm" hidden="1">#REF!</definedName>
    <definedName name="_bdm.98c6a7546f8d4cff8f49cd8f638e184b.edm" hidden="1">#REF!</definedName>
    <definedName name="_bdm.98eb97ed51144e92a86527d57e927e40.edm" hidden="1">#REF!</definedName>
    <definedName name="_bdm.98ED5DBD40D349B78ADED76A47F5618D.edm" hidden="1">#REF!</definedName>
    <definedName name="_bdm.98f41d02bc0e45c38ed93645898b1e54.edm" hidden="1">#REF!</definedName>
    <definedName name="_bdm.990C87BCBB5A4124919340F92509DD11.edm" hidden="1">#REF!</definedName>
    <definedName name="_bdm.995BF6C5959A4DD1AAB02CF4B8FF34F1.edm" hidden="1">#REF!</definedName>
    <definedName name="_bdm.995E9F10940546039FA43595DB42C5FA.edm" hidden="1">#REF!</definedName>
    <definedName name="_bdm.995F04E51CD3400EA86C10627A93F5A0.edm" hidden="1">#REF!</definedName>
    <definedName name="_bdm.996BED0136B1460D93723267E4535C37.edm" hidden="1">#REF!</definedName>
    <definedName name="_bdm.997B6ECA99BD46B180D6CF2ACF08E7C8.edm" hidden="1">#REF!</definedName>
    <definedName name="_bdm.9986E50DA72245F7BC20A3113140BCF9.edm" hidden="1">#REF!</definedName>
    <definedName name="_bdm.998F335F4CE24173AF2FC4E6D92BC450.edm" hidden="1">#REF!</definedName>
    <definedName name="_bdm.999EE52DE96C4324A899D63F5CB91C13.edm" hidden="1">#REF!</definedName>
    <definedName name="_bdm.99B6E5E4E6F746D7AF9432E35B26335B.edm" hidden="1">#REF!</definedName>
    <definedName name="_bdm.99CB27A70F634AF0A304528D36F50744.edm" hidden="1">#REF!</definedName>
    <definedName name="_bdm.99D8792A071945A3AF232E5BB48A6A48.edm" hidden="1">#REF!</definedName>
    <definedName name="_bdm.99DF3ECB7E9F40A0BC4FA9EDBE4C65C4.edm" hidden="1">#REF!</definedName>
    <definedName name="_bdm.99FE0575EE1D4B6DA88027B21B95D54F.edm" hidden="1">#REF!</definedName>
    <definedName name="_bdm.99FEAC08E9CE4DE2BDBCED9FA93033B7.edm" hidden="1">#REF!</definedName>
    <definedName name="_bdm.9a0a34c79bd44e58b9640af03ef64654.edm" hidden="1">#REF!</definedName>
    <definedName name="_bdm.9A4995E27E0643C5B09E452DBB5AAE41.edm" hidden="1">#REF!</definedName>
    <definedName name="_bdm.9A4F9335D6604A5CB40D41539631581B.edm" hidden="1">#REF!</definedName>
    <definedName name="_bdm.9A9955E6482F475082D0DEE7089DB370.edm" hidden="1">#REF!</definedName>
    <definedName name="_bdm.9ab6239c64aa454593ee31206e6a36a5.edm" hidden="1">#REF!</definedName>
    <definedName name="_bdm.9AB9F303B6114253A96A6B482271323E.edm" hidden="1">#REF!</definedName>
    <definedName name="_bdm.9ADB4AF176E9453299FF8BD53DECB400.edm" hidden="1">#REF!</definedName>
    <definedName name="_bdm.9B32038C31384CC38734958962B3FC27.edm" hidden="1">#REF!</definedName>
    <definedName name="_bdm.9B33E1CDA90D4613A46961DA156920AE.edm" hidden="1">#REF!</definedName>
    <definedName name="_bdm.9b386cb99647403aa1ce63e3f8aa2b0c.edm" hidden="1">#REF!</definedName>
    <definedName name="_bdm.9B5C8226425A481293407A0BEDB2DDD8.edm" hidden="1">#REF!</definedName>
    <definedName name="_bdm.9BC69FA3002C481E8E9ECD7A1AE55C35.edm" hidden="1">#REF!</definedName>
    <definedName name="_bdm.9BF3FC06085C4F4F833152FC69FFD9C5.edm" hidden="1">#REF!</definedName>
    <definedName name="_bdm.9BF670EAB2C6478E8D6FCBDF2B466148.edm" hidden="1">#N/A</definedName>
    <definedName name="_bdm.9BFC41CC8CC742B799861BECE31BB771.edm" hidden="1">#REF!</definedName>
    <definedName name="_bdm.9C0572495B8D4F71B67DAC5AE91994FD.edm" hidden="1">#REF!</definedName>
    <definedName name="_bdm.9C1C1D08AC50499FAEF73ADE601667D4.edm" hidden="1">#REF!</definedName>
    <definedName name="_bdm.9C3C66FDD77442DF803575DB75F8629E.edm" hidden="1">#REF!</definedName>
    <definedName name="_bdm.9C8F37D1B97743BB953E401842A9D5C4.edm" hidden="1">#REF!</definedName>
    <definedName name="_bdm.9C908A5EF22145D895F10F8D62637F76.edm" hidden="1">#REF!</definedName>
    <definedName name="_bdm.9C9696EC7D2D4DADB46D42714D5FA140.edm" hidden="1">#REF!</definedName>
    <definedName name="_bdm.9CA3E52591514A4C8FD727A55922CAAB.edm" hidden="1">#REF!</definedName>
    <definedName name="_bdm.9CB781B72DE24317A4C8CFDB9F29F85C.edm" hidden="1">#REF!</definedName>
    <definedName name="_bdm.9CB99321C697409D8C95F741A063EE20.edm" hidden="1">#REF!</definedName>
    <definedName name="_bdm.9cca730bed574fd2a953d8aa6c234671.edm" hidden="1">#REF!</definedName>
    <definedName name="_bdm.9CD8E0431C4C414EB2DA3AE85BA41D9B.edm" hidden="1">#REF!</definedName>
    <definedName name="_bdm.9CF1B1F667604D498E08FF92B4E68A1B.edm" hidden="1">#REF!</definedName>
    <definedName name="_bdm.9CF2F15459A74158B93123C38B8186B1.edm" hidden="1">#REF!</definedName>
    <definedName name="_bdm.9cf551ec8e554bb08bb3422ffe699555.edm" hidden="1">#REF!</definedName>
    <definedName name="_bdm.9CF678E48F6C4CBC94855F3C78BF4489.edm" hidden="1">#REF!</definedName>
    <definedName name="_bdm.9D1A790201CE483181B710F1C6780BCD.edm" hidden="1">#REF!</definedName>
    <definedName name="_bdm.9D25476BCACD4328892740698FB7563E.edm" hidden="1">#REF!</definedName>
    <definedName name="_bdm.9D2980EFA39247BDA7E70538A24F542B.edm" hidden="1">#REF!</definedName>
    <definedName name="_bdm.9D4409BE63804097BDBE8E25B5FF407A.edm" hidden="1">#REF!</definedName>
    <definedName name="_bdm.9d76b4b5de474214a81b6b3c9d1527be.edm" hidden="1">#REF!</definedName>
    <definedName name="_bdm.9D8A4947D88E48229E195F56838E004D.edm" hidden="1">#REF!</definedName>
    <definedName name="_bdm.9DB7E27E591046779D4AF3E8E685CADC.edm" hidden="1">#REF!</definedName>
    <definedName name="_bdm.9DC533BC9FF946CA99D534EA1723F96C.edm" hidden="1">#REF!</definedName>
    <definedName name="_bdm.9DEF0F47C57C4521AB3F6330E4414181.edm" hidden="1">#REF!</definedName>
    <definedName name="_bdm.9DF13CADC2CD42EBAAACB6FDD520D95A.edm" hidden="1">#REF!</definedName>
    <definedName name="_bdm.9E1487A39FDC4180B8262C35B93FC2BA.edm" hidden="1">#REF!</definedName>
    <definedName name="_bdm.9E162DEB4C8C4A92983B6D57B0CF9C27.edm" hidden="1">#REF!</definedName>
    <definedName name="_bdm.9E2D7C3DD86D4468AA04080E8E6DD1F9.edm" hidden="1">#REF!</definedName>
    <definedName name="_bdm.9E491E19598740819FF013A1D838A2ED.edm" hidden="1">#REF!</definedName>
    <definedName name="_bdm.9E572B1CF2F4495EA23D526A8967D76F.edm" hidden="1">#REF!</definedName>
    <definedName name="_bdm.9E7F2168E1D742C89EC36CE07AF2B757.edm" hidden="1">#REF!</definedName>
    <definedName name="_bdm.9E826266F6D443BB84809BEB30F37395.edm" hidden="1">#REF!</definedName>
    <definedName name="_bdm.9E9E8E91BCE544018FF82BE73A324DC3.edm" hidden="1">#REF!</definedName>
    <definedName name="_bdm.9EADDE2E764A46D098E20F290EEE78BD.edm" hidden="1">#REF!</definedName>
    <definedName name="_bdm.9EBCF0AA7A7C4D5F973F849F5CE63AF6.edm" hidden="1">#REF!</definedName>
    <definedName name="_bdm.9EE3CE0309F143D7AD3266279802BC5D.edm" hidden="1">#REF!</definedName>
    <definedName name="_bdm.9F0A126456DC434D817E79896CE77221.edm" hidden="1">#REF!</definedName>
    <definedName name="_bdm.9F1655DB86134E72964E82058AD947F7.edm" hidden="1">#REF!</definedName>
    <definedName name="_bdm.9F5F20D8EA7844899F6E8A2B2EEF834E.edm" hidden="1">#REF!</definedName>
    <definedName name="_bdm.9F78076B14B64CC1AAEACD5A3BC72EEA.edm" hidden="1">#REF!</definedName>
    <definedName name="_bdm.9FA90766E6AC494DB2470416D1CC0A04.edm" hidden="1">#REF!</definedName>
    <definedName name="_bdm.9FAB3C1720B140508BC937C24E4CEA34.edm" hidden="1">#REF!</definedName>
    <definedName name="_bdm.9FB1AC4A504A46259280A2D2F7DBE869.edm" hidden="1">#REF!</definedName>
    <definedName name="_bdm.9FB468CB5DA74F94B6AAE27A8434CCF3.edm" hidden="1">#REF!</definedName>
    <definedName name="_bdm.9fd09290704146caa6494ea468cae2b8.edm" hidden="1">#REF!</definedName>
    <definedName name="_bdm.9FF2031A845844948A19478C242CE48D.edm" hidden="1">#REF!</definedName>
    <definedName name="_bdm.9FFB953F01314482811BD5F551748717.edm" hidden="1">#REF!</definedName>
    <definedName name="_bdm.A02055B2ACF94DA4A45B0720509D22CA.edm" hidden="1">#REF!</definedName>
    <definedName name="_bdm.A033B57DD4344FE79DE6FABEE82F8CE8.edm" hidden="1">#REF!</definedName>
    <definedName name="_bdm.A045C8D5ED834EE1A82F060E235193F8.edm" hidden="1">#REF!</definedName>
    <definedName name="_bdm.a04babee65254d93a4b8c5bb4b14c7ed.edm" hidden="1">#REF!</definedName>
    <definedName name="_bdm.A058CC90660242B997E12A81713510F2.edm" hidden="1">#REF!</definedName>
    <definedName name="_bdm.A076359D7A5B4C9DB067869CC3E1A8C2.edm" hidden="1">#REF!</definedName>
    <definedName name="_bdm.A077D9C0BDE64869BCAA3FE76D1F2FE6.edm" hidden="1">#REF!</definedName>
    <definedName name="_bdm.A085E9688A34462E9BD69934B0676D65.edm" hidden="1">#REF!</definedName>
    <definedName name="_bdm.A0880AA69BCF40B5BE2E11C400E131E2.edm" hidden="1">#REF!</definedName>
    <definedName name="_bdm.A0A84A76CE1F493EBE03245C16FAF736.edm" hidden="1">#REF!</definedName>
    <definedName name="_bdm.A0DE090E442B450D9549F67922DD6A60.edm" hidden="1">#REF!</definedName>
    <definedName name="_bdm.A0F46793F02F4246B05A9CCE3EA807BB.edm" hidden="1">#REF!</definedName>
    <definedName name="_bdm.A10360D3C9764148A055FEAE5E661F4F.edm" hidden="1">#REF!</definedName>
    <definedName name="_bdm.A11C6C7E0CC74F13A5D04BD55EB91C29.edm" hidden="1">#REF!</definedName>
    <definedName name="_bdm.A11D10FE26024E01BE629DD3540B6559.edm" hidden="1">#REF!</definedName>
    <definedName name="_bdm.A11FE4B277EA47A888BEC81B5612D60B.edm" hidden="1">#REF!</definedName>
    <definedName name="_bdm.A13BFEF0E9494D48BA7F19194FEBED14.edm" hidden="1">#REF!</definedName>
    <definedName name="_bdm.A16688E4D8D24086AFB05DBB59D8443C.edm" hidden="1">#REF!</definedName>
    <definedName name="_bdm.a1687bf0b1814d54bd41fd06130f8ac4.edm" hidden="1">#REF!</definedName>
    <definedName name="_bdm.A170F69A79F8458297EBBF2750358608.edm" hidden="1">#REF!</definedName>
    <definedName name="_bdm.A1759C1242824B97B2809AE7F0779633.edm" hidden="1">#REF!</definedName>
    <definedName name="_bdm.a176720a63534d65be64e5a51ff8fef3.edm" hidden="1">#REF!</definedName>
    <definedName name="_bdm.A19A0C9C1D984D1D8857B7A0D0CB9CC4.edm" hidden="1">#REF!</definedName>
    <definedName name="_bdm.A1B0EBEE4C314C66A9205D581CF0AD8F.edm" hidden="1">#REF!</definedName>
    <definedName name="_bdm.A1C45C4A80344FFF888AA3ED2732D21E.edm" hidden="1">#REF!</definedName>
    <definedName name="_bdm.a1cc62ca282a4ca2a6699a9b2c68ddbc.edm" hidden="1">#REF!</definedName>
    <definedName name="_bdm.A1E75375D49C43CBB3A994C03CF6B362.edm" hidden="1">#REF!</definedName>
    <definedName name="_bdm.A20F88FCF90F41EF8F53639550FA5584.edm" hidden="1">#REF!</definedName>
    <definedName name="_bdm.A2188316D6844E5EA2D92F92362FF542.edm" hidden="1">#REF!</definedName>
    <definedName name="_bdm.A21C00B7D3814BD4AA56654C2AFA5062.edm" hidden="1">#REF!</definedName>
    <definedName name="_bdm.A21CEDA733754337B864D8B8586974AB.edm" hidden="1">#REF!</definedName>
    <definedName name="_bdm.A23C95293D664D9A9D6D20D854EDA355.edm" hidden="1">#REF!</definedName>
    <definedName name="_bdm.A249B972FFE9403B9BE9923731BFF9AB.edm" hidden="1">#REF!</definedName>
    <definedName name="_bdm.A25BA051BD664C9580706CE8C81BAE25.edm" hidden="1">#REF!</definedName>
    <definedName name="_bdm.A25FE2C0F2BA4FA58401DF8C27ABEEDE.edm" hidden="1">#REF!</definedName>
    <definedName name="_bdm.A273919C152A4BC6BAD50462D9B4813F.edm" hidden="1">#REF!</definedName>
    <definedName name="_bdm.A275F27E11A7464E9EEE6AF39970CC04.edm" hidden="1">#REF!</definedName>
    <definedName name="_bdm.A278904672C44CBC867239942B9E040C.edm" hidden="1">#REF!</definedName>
    <definedName name="_bdm.A27B9E6B975246CA86D7DA904712BCEE.edm" hidden="1">#REF!</definedName>
    <definedName name="_bdm.A2B27C6BE2F44685A75A82A8E55B0364.edm" hidden="1">#REF!</definedName>
    <definedName name="_bdm.a2b6291494db48809e236d82ccf9035e.edm" hidden="1">#REF!</definedName>
    <definedName name="_bdm.A314B2D15E9342DF9FC01B1639ECFC8C.edm" hidden="1">#REF!</definedName>
    <definedName name="_bdm.A3404947F7F0424D9BF8D873D4047BA9.edm" hidden="1">#REF!</definedName>
    <definedName name="_bdm.A358A80E60A24A04B5CD6307D642D286.edm" hidden="1">#REF!</definedName>
    <definedName name="_bdm.A37CB313DC604BD995EB51D8FC4B6E35.edm" hidden="1">#REF!</definedName>
    <definedName name="_bdm.A39D7676B2194187AFDCD2B5DE5BAF5C.edm" hidden="1">#REF!</definedName>
    <definedName name="_bdm.A3B6DA8BBEA6451C803B74058E83B35B.edm" hidden="1">#REF!</definedName>
    <definedName name="_bdm.A426145EDB0F46359C819204F8AC00EF.edm" hidden="1">#REF!</definedName>
    <definedName name="_bdm.A48A5C08B6F746ACB767DE0D5CAA3512.edm" hidden="1">#REF!</definedName>
    <definedName name="_bdm.a4957de2f1d0483ea32e485889ab5c27.edm" hidden="1">#REF!</definedName>
    <definedName name="_bdm.A499F15F278B423884E6CA7C09CB8F50.edm" hidden="1">#REF!</definedName>
    <definedName name="_bdm.A49E142E7AF442738466FEFE3919F37E.edm" hidden="1">#REF!</definedName>
    <definedName name="_bdm.A4A8BAAC3D304C26A17B89C73E3B0811.edm" hidden="1">#REF!</definedName>
    <definedName name="_bdm.A4B84CDC704C42E88259F708CD1D857D.edm" hidden="1">#REF!</definedName>
    <definedName name="_bdm.A4BBC315D2454B23928F36A009E0CCC7.edm" hidden="1">#REF!</definedName>
    <definedName name="_bdm.A4BCAB83CFEA4A33807CD9F25C4F8533.edm" hidden="1">#REF!</definedName>
    <definedName name="_bdm.A4CB28A9FAAF4341A593B0F2DF7DA0FB.edm" hidden="1">#REF!</definedName>
    <definedName name="_bdm.a4db55073b104805bde70cc1414dd3b7.edm" hidden="1">#REF!</definedName>
    <definedName name="_bdm.A4E782C238CE4F7DB0209A834742E9AE.edm" hidden="1">#REF!</definedName>
    <definedName name="_bdm.A4EA05E2BF984A49BB7F2A7FE9C48C5F.edm" hidden="1">#REF!</definedName>
    <definedName name="_bdm.A518284E836041E5BBF4230B4FF366C2.edm" hidden="1">#REF!</definedName>
    <definedName name="_bdm.A51DB04F789541A298E0CB6F0E020BC1.edm" hidden="1">#REF!</definedName>
    <definedName name="_bdm.A52D58E17D0C47B18981B063A63B062C.edm" hidden="1">#REF!</definedName>
    <definedName name="_bdm.A53B981AB2E14AD5808BAADAEF6CFB33.edm" hidden="1">#REF!</definedName>
    <definedName name="_bdm.A584C4A206B24CCC898993083FEE3F4B.edm" hidden="1">#REF!</definedName>
    <definedName name="_bdm.A5929C4F46534E4BB63B10DB96871E11.edm" hidden="1">#REF!</definedName>
    <definedName name="_bdm.a5ac929e718640ea82c8f17e1045bcc6.edm" hidden="1">#REF!</definedName>
    <definedName name="_bdm.A5D3ECEA9B5A488F88FFF84CD6CCF4A2.edm" hidden="1">#REF!</definedName>
    <definedName name="_bdm.A5E0C290CF154D22857727B3DB52067B.edm" hidden="1">#REF!</definedName>
    <definedName name="_bdm.A5E640CCF4A24AFC8D64C4C9F61826AE.edm" hidden="1">#REF!</definedName>
    <definedName name="_bdm.A5E73DF485F84C989E8D026D4B8F4B22.edm" hidden="1">#REF!</definedName>
    <definedName name="_bdm.A5EAA3128FA14104A334CAAB51F1B98F.edm" hidden="1">#REF!</definedName>
    <definedName name="_bdm.A5FC179B7918421C87E388911B6FD2B1.edm" hidden="1">#REF!</definedName>
    <definedName name="_bdm.A61C88A6538D47DC89CE21C16D86E4A4.edm" hidden="1">#REF!</definedName>
    <definedName name="_bdm.A622135911AF47FABCC4E7D7AF223F67.edm" hidden="1">#REF!</definedName>
    <definedName name="_bdm.A6237C4A2691415985776C50756643C6.edm" hidden="1">#REF!</definedName>
    <definedName name="_bdm.A6271DDCE7234CDEA627CCD7CAF72367.edm" hidden="1">#REF!</definedName>
    <definedName name="_bdm.A6424382234A4891B481FB3E9A768F12.edm" hidden="1">#REF!</definedName>
    <definedName name="_bdm.A64E9CC62EA248C1AF7F17AEE4982EC1.edm" hidden="1">#REF!</definedName>
    <definedName name="_bdm.A65D719843F245469DC005D11F52D1ED.edm" hidden="1">#REF!</definedName>
    <definedName name="_bdm.A669869835D74EDAAE5CC03CBBD111E3.edm" hidden="1">#REF!</definedName>
    <definedName name="_bdm.A683A3856CEB4FAB972DDF3B06485BF4.edm" hidden="1">#REF!</definedName>
    <definedName name="_bdm.A68C63BE10684F9EA400C187C4988BB1.edm" hidden="1">#REF!</definedName>
    <definedName name="_bdm.A68EC31208CC47EAB4AF4CC1FD594D38.edm" hidden="1">#REF!</definedName>
    <definedName name="_bdm.A6929304F40B4DC49CB111D9432B9FC6.edm" hidden="1">#REF!</definedName>
    <definedName name="_bdm.A6969AD33772475C8AF02119069BFAE4.edm" hidden="1">#REF!</definedName>
    <definedName name="_bdm.A6EEC313B457497BBFD20EF872007A71.edm" hidden="1">#REF!</definedName>
    <definedName name="_bdm.A728ACDF51C54930BC19E875B45DC9DF.edm" hidden="1">#REF!</definedName>
    <definedName name="_bdm.A72CFA74BAFB4E6E8B63D193E2A3FE34.edm" hidden="1">#REF!</definedName>
    <definedName name="_bdm.A7643608E1554DC28A78D742EFA901CE.edm" hidden="1">#REF!</definedName>
    <definedName name="_bdm.a76721bc2fe5466fb485bc9570c19cfa.edm" hidden="1">#REF!</definedName>
    <definedName name="_bdm.A76A1527555C404786A96E590AAF3608.edm" hidden="1">#REF!</definedName>
    <definedName name="_bdm.A76FD84BA9484CA489F330384FADDDDB.edm" hidden="1">#REF!</definedName>
    <definedName name="_bdm.A770BFFDF3D9415581E3318004901581.edm" hidden="1">#REF!</definedName>
    <definedName name="_bdm.A7B4F475D55A4450818E289BD512BEB3.edm" hidden="1">#REF!</definedName>
    <definedName name="_bdm.A7BF9C008F024C7D9328161AB4BE5078.edm" hidden="1">#REF!</definedName>
    <definedName name="_bdm.a7cff5b8ac724282ac672c2a8a5735e5.edm" hidden="1">#REF!</definedName>
    <definedName name="_bdm.A7E58954D06F48C49B448D6584406CA7.edm" hidden="1">#REF!</definedName>
    <definedName name="_bdm.A7F2BB09FD2448E0997F6E9CF26B7E75.edm" hidden="1">#REF!</definedName>
    <definedName name="_bdm.A80693AA72C449E88652B58A62EC8BFD.edm" hidden="1">#REF!</definedName>
    <definedName name="_bdm.A8187ACB6D3842DB9363059CDB4E73FC.edm" hidden="1">#REF!</definedName>
    <definedName name="_bdm.A81FDAF5CB8F4093A7BD2C9BD3F53696.edm" hidden="1">#REF!</definedName>
    <definedName name="_bdm.A82105B8694D4DCF99FD26ADE4C512D2.edm" hidden="1">#REF!</definedName>
    <definedName name="_bdm.A83351CF59A740C3811E34CB588E5589.edm" hidden="1">#REF!</definedName>
    <definedName name="_bdm.a874a94b9c6a46d58a3fd030ef1b2023.edm" hidden="1">#REF!</definedName>
    <definedName name="_bdm.A88D1E637C68403AA3736B2D7497D21D.edm" hidden="1">#REF!</definedName>
    <definedName name="_bdm.a8a20fb538de4de3b9ea9c4d3e753f2b.edm" hidden="1">#REF!</definedName>
    <definedName name="_bdm.A8DEAB8AD6574128BB7E9F60F462C248.edm" hidden="1">#REF!</definedName>
    <definedName name="_bdm.A8DEC10E8A2442CEB27DDFCF3C8DA5BB.edm" hidden="1">#REF!</definedName>
    <definedName name="_bdm.A8F3EC7634C74B7A9A9F7394D3BEF493.edm" hidden="1">#REF!</definedName>
    <definedName name="_bdm.A8FB7EF635084E6CAB8FA3963A9156CC.edm" hidden="1">#REF!</definedName>
    <definedName name="_bdm.A9213419B955499B9933DA6B64660499.edm" hidden="1">#REF!</definedName>
    <definedName name="_bdm.A934DAE3DDBC43788B8F3199940A8AE4.edm" hidden="1">#REF!</definedName>
    <definedName name="_bdm.a9550312d7134146aef88a971f33fac1.edm" hidden="1">#REF!</definedName>
    <definedName name="_bdm.A95E6113512D4D6E9AA6815B64A913B5.edm" hidden="1">#REF!</definedName>
    <definedName name="_bdm.A9669971D128436DB4B0B0217710444A.edm" hidden="1">#REF!</definedName>
    <definedName name="_bdm.A993BD26C6DB42A99E8F2288A2705ECC.edm" hidden="1">#REF!</definedName>
    <definedName name="_bdm.A9CA403A9F8C4035936FD09FF78EEE7C.edm" hidden="1">#REF!</definedName>
    <definedName name="_bdm.A9D6A8C367074E0EB77DE3AE12E1C12D.edm" hidden="1">#REF!</definedName>
    <definedName name="_bdm.a9d6d93ececb4eed83e8d36982401693.edm" hidden="1">#REF!</definedName>
    <definedName name="_bdm.A9D70B17A28A4A7CA3036ED0B8D24715.edm" hidden="1">#REF!</definedName>
    <definedName name="_bdm.a9e38c80547c4e959536337613b3b628.edm" hidden="1">#REF!</definedName>
    <definedName name="_bdm.AA184219B8324433A99B3783011DD909.edm" hidden="1">#REF!</definedName>
    <definedName name="_bdm.AA2C2F3A0F124E558A1F13FB6A473AEC.edm" hidden="1">#REF!</definedName>
    <definedName name="_bdm.AA355EC838494D3685BA9ABF25F9259E.edm" hidden="1">#REF!</definedName>
    <definedName name="_bdm.AA4AFCBB9E8F4EFB8E5B95AF2DD8C463.edm" hidden="1">#REF!</definedName>
    <definedName name="_bdm.aa62c007b7724694ba9f6e60d6a0d96d.edm" hidden="1">#REF!</definedName>
    <definedName name="_bdm.AA75A28C94B64A3688DE2E49871820DA.edm" hidden="1">#REF!</definedName>
    <definedName name="_bdm.aab03dcb50524aba8487e8b4cf2b9886.edm" hidden="1">#REF!</definedName>
    <definedName name="_bdm.AAC7FD0E55ED4F8D92EA56494F741360.edm" hidden="1">#REF!</definedName>
    <definedName name="_bdm.AACA1A66FDD04C52AF2EA0AD74674914.edm" hidden="1">#REF!</definedName>
    <definedName name="_bdm.AB0866447D554AA1AEA595E80E0AF3DC.edm" hidden="1">#REF!</definedName>
    <definedName name="_bdm.ab22daa987444dae975680eab6723f6c.edm" hidden="1">#REF!</definedName>
    <definedName name="_bdm.AB26630BD67942F782903D1B143847AE.edm" hidden="1">#REF!</definedName>
    <definedName name="_bdm.AB32C8B2F3AE4C7086C97E255513172B.edm" hidden="1">#REF!</definedName>
    <definedName name="_bdm.AB6CBCC990EB4020B3253C5C8A860DDC.edm" hidden="1">#REF!</definedName>
    <definedName name="_bdm.AB882CDBB1504A3890D08C71E1750552.edm" hidden="1">#REF!</definedName>
    <definedName name="_bdm.AB8B044AADF04BC6AD0D21831D35FA35.edm" hidden="1">#REF!</definedName>
    <definedName name="_bdm.ABBD744E9C31420AAA451FFB086579CC.edm" hidden="1">#REF!</definedName>
    <definedName name="_bdm.ABBE17AE93274469B083F4ABA82F9FDD.edm" hidden="1">#REF!</definedName>
    <definedName name="_bdm.ABC228CAD0D84246A1AD1A95E25F0FCB.edm" hidden="1">#REF!</definedName>
    <definedName name="_bdm.ABD3FF22AECC48339136792C405BF2A8.edm" hidden="1">#REF!</definedName>
    <definedName name="_bdm.ac101079e9134d43a01a031dd9bb0c6e.edm" hidden="1">#REF!</definedName>
    <definedName name="_bdm.AC163203FD1447BA91C9ADCDE8BCF32D.edm" hidden="1">#REF!</definedName>
    <definedName name="_bdm.AC1D364CCA3E46CCAEA95C8FA1678AA8.edm" hidden="1">#REF!</definedName>
    <definedName name="_bdm.AC308CD2847E40EA911FDAE7E639C944.edm" hidden="1">#REF!</definedName>
    <definedName name="_bdm.AC31C6EB54144D4A87766EE9F09028A2.edm" hidden="1">#REF!</definedName>
    <definedName name="_bdm.AC65DC4804224D55ADB4769F7E18CB8D.edm" hidden="1">#REF!</definedName>
    <definedName name="_bdm.AC9CE2743FB74B04A6E9B6A4CB7B19DA.edm" hidden="1">#REF!</definedName>
    <definedName name="_bdm.ACA4D0FA87B84963A7A6D30C2EA6891C.edm" hidden="1">#REF!</definedName>
    <definedName name="_bdm.ACA76164BC0E42D0B820A4E7045BBC84.edm" hidden="1">#REF!</definedName>
    <definedName name="_bdm.ACAA88E225C04FFFBA9A98C0E148B30C.edm" hidden="1">#REF!</definedName>
    <definedName name="_bdm.ACAE3A5B7AE345E788BC44339F5DD1D5.edm" hidden="1">#REF!</definedName>
    <definedName name="_bdm.ACB4AACE936A4187B162314E3CE43694.edm" hidden="1">#REF!</definedName>
    <definedName name="_bdm.ACB7C617DCA54935B0AD5D132608197B.edm" hidden="1">#REF!</definedName>
    <definedName name="_bdm.ACCE2F03C6454B22912241867398AA90.edm" hidden="1">#REF!</definedName>
    <definedName name="_bdm.ACE6783FF5124479831349FA3BA105F1.edm" hidden="1">#REF!</definedName>
    <definedName name="_bdm.ad6e277815624b918336378bab45a6a6.edm" hidden="1">#REF!</definedName>
    <definedName name="_bdm.AD8D940369E248718F34F06251A0BA49.edm" hidden="1">#REF!</definedName>
    <definedName name="_bdm.AD91D64642F5469BA43243369FCA6EEF.edm" hidden="1">#REF!</definedName>
    <definedName name="_bdm.ADA131C9230041DB9FABAC8CDA8D5724.edm" hidden="1">#REF!</definedName>
    <definedName name="_bdm.ADA78FCB28A741268CA7CBFAE5BFED12.edm" hidden="1">#REF!</definedName>
    <definedName name="_bdm.ADC365077DF243E6AE73484984E8BC76.edm" hidden="1">#REF!</definedName>
    <definedName name="_bdm.ADC692A1C1124A5CBF0BD87F1B3AB6EE.edm" hidden="1">#REF!</definedName>
    <definedName name="_bdm.AE000DAB4C9C40C7B33B04E682E64760.edm" hidden="1">#REF!</definedName>
    <definedName name="_bdm.ae09397417b343b7bf1ffb28b7a50232.edm" hidden="1">#REF!</definedName>
    <definedName name="_bdm.AE1211764D6E4526A1E682FC07538AB3.edm" hidden="1">#REF!</definedName>
    <definedName name="_bdm.ae23e2899673415cb5e07c7493d1a155.edm" hidden="1">#REF!</definedName>
    <definedName name="_bdm.AE3BBBAC6E1F4E568A94AE5A8991D2AC.edm" hidden="1">#REF!</definedName>
    <definedName name="_bdm.AE4A7E55705C4A11A5DEBD9AE9EADBAA.edm" hidden="1">#REF!</definedName>
    <definedName name="_bdm.AE77D972624845EBB1AC8A71C9D942D7.edm" hidden="1">#REF!</definedName>
    <definedName name="_bdm.ae83163cf0e64b8a8de8662009168ddd.edm" hidden="1">#REF!</definedName>
    <definedName name="_bdm.AE9B21149E18428E82F485B8D8AA39C9.edm" hidden="1">#REF!</definedName>
    <definedName name="_bdm.AEA5B9372E584875A29870BECBDEBCE0.edm" hidden="1">#REF!</definedName>
    <definedName name="_bdm.aeb5340205654161b33489c1d2316de5.edm" hidden="1">#REF!</definedName>
    <definedName name="_bdm.AEBB4C81209D46EF9CE151E110091577.edm" hidden="1">#REF!</definedName>
    <definedName name="_bdm.AED13DFD6934458DBAF7E653C5B04AAE.edm" hidden="1">#REF!</definedName>
    <definedName name="_bdm.AED9E39538DA4B5EBC16D4DDF91AEF71.edm" hidden="1">#REF!</definedName>
    <definedName name="_bdm.aedf91b8cd094f2aa9225113184cd789.edm" hidden="1">#REF!</definedName>
    <definedName name="_bdm.AEF496B2221A4DE4BB25204ACF39356B.edm" hidden="1">#REF!</definedName>
    <definedName name="_bdm.AF30AA205A7244AEA0D91BDDE3DD5066.edm" hidden="1">#REF!</definedName>
    <definedName name="_bdm.AF358411DD274C789F8E8823A3E9B102.edm" hidden="1">#REF!</definedName>
    <definedName name="_bdm.AF42D9163B9B4A8EB333535F19FC3AEC.edm" hidden="1">#REF!</definedName>
    <definedName name="_bdm.af60b32b51ee4e1c8ae1369fd17b47dc.edm" hidden="1">#REF!</definedName>
    <definedName name="_bdm.af6468b996b2406d9c5000a5f07fdaa8.edm" hidden="1">#REF!</definedName>
    <definedName name="_bdm.AF66BBA18F9342ECB0394CC619EC5D0A.edm" hidden="1">#REF!</definedName>
    <definedName name="_bdm.AFC1DA9550EF4F3FB4FC30891CD7EA89.edm" hidden="1">#REF!</definedName>
    <definedName name="_bdm.AFC43F96E9F6401884C877090B365FD7.edm" hidden="1">#REF!</definedName>
    <definedName name="_bdm.AFD8A735DA8044BEB0C7F3C3E7761D9D.edm" hidden="1">#REF!</definedName>
    <definedName name="_bdm.B00F561337464E9792007C999404A50F.edm" hidden="1">#REF!</definedName>
    <definedName name="_bdm.b015f94e84234829a336eff33ba1527a.edm" hidden="1">#REF!</definedName>
    <definedName name="_bdm.B0402DB579C24DA5AD3BA1A054E3FE03.edm" hidden="1">#REF!</definedName>
    <definedName name="_bdm.b04ec7c78a8b4c42bba2d611632f5871.edm" hidden="1">#REF!</definedName>
    <definedName name="_bdm.B0578356A64D49FAA106ECC77BCBB3D3.edm" hidden="1">#REF!</definedName>
    <definedName name="_bdm.B08309F170504D1FA661C66C78E90BF1.edm" hidden="1">#REF!</definedName>
    <definedName name="_bdm.B08B263D608B4F73B536D26995841397.edm" hidden="1">#REF!</definedName>
    <definedName name="_bdm.B0A54403239A44A99C08B59F206E2BC2.edm" hidden="1">#REF!</definedName>
    <definedName name="_bdm.B0C58791ED2B49B4A0C3AEB9B269A992.edm" hidden="1">#REF!</definedName>
    <definedName name="_bdm.B0CE269D25E84D99B310D18E2DF15829.edm" hidden="1">#REF!</definedName>
    <definedName name="_bdm.b0ded80496664ba9a061a9652754b331.edm" hidden="1">#REF!</definedName>
    <definedName name="_bdm.B0EE35063C9C4601B32D2D34E2CB834C.edm" hidden="1">#REF!</definedName>
    <definedName name="_bdm.B0F1A55AE72C4086988EE27AB9B4F496.edm" hidden="1">#REF!</definedName>
    <definedName name="_bdm.B0FBFC984FCF41AFAA68BC4C23E5F05D.edm" hidden="1">#REF!</definedName>
    <definedName name="_bdm.b106ea374bfd4ea7875e8ff7f3828174.edm" hidden="1">#REF!</definedName>
    <definedName name="_bdm.B1192C9118724F539A1B74B8067C3DE6.edm" hidden="1">#REF!</definedName>
    <definedName name="_bdm.B12C02046F0B4FB7A9F9613F69288BEC.edm" hidden="1">#REF!</definedName>
    <definedName name="_bdm.B17B3BB755394521A937BD638CE056AE.edm" hidden="1">#REF!</definedName>
    <definedName name="_bdm.B17F563EAA224308BE618FB89A19A2DB.edm" hidden="1">#REF!</definedName>
    <definedName name="_bdm.B1851C77CB6042D1B2EAEE590FB82921.edm" hidden="1">#REF!</definedName>
    <definedName name="_bdm.b188ff5f48ba4d4d96acff0fd0d0e210.edm" hidden="1">#REF!</definedName>
    <definedName name="_bdm.B19B34FA89A2430BBFE8C23CBBAE4B6B.edm" hidden="1">#REF!</definedName>
    <definedName name="_bdm.B19BA504C5C7484D9BEDF067A1E98BF0.edm" hidden="1">#REF!</definedName>
    <definedName name="_bdm.B1A633DE890448FAA861407F44799A53.edm" hidden="1">#REF!</definedName>
    <definedName name="_bdm.B1BAA57CA7E0471192756F8BB8B59D2A.edm" hidden="1">#REF!</definedName>
    <definedName name="_bdm.B1E822B5B22B403BBF0215B438A77F1D.edm" hidden="1">#REF!</definedName>
    <definedName name="_bdm.B1E85176F51A4209A2C1C60E6F1AEE14.edm" hidden="1">#REF!</definedName>
    <definedName name="_bdm.B2554ABDA20E4BF6B603D4CFEDA3DC20.edm" hidden="1">#REF!</definedName>
    <definedName name="_bdm.B26C40E419F2451F868B678FBAD3A662.edm" hidden="1">#REF!</definedName>
    <definedName name="_bdm.B293B50305FD4D3EA0CEDCA2A9822970.edm" hidden="1">#REF!</definedName>
    <definedName name="_bdm.B2CE52D972724400B17C76D5794D103C.edm" hidden="1">#REF!</definedName>
    <definedName name="_bdm.B2E04C5B912046AFB0F574017B616E2C.edm" hidden="1">#REF!</definedName>
    <definedName name="_bdm.B2EEA9D5F27044FC908439A1C21279D7.edm" hidden="1">#REF!</definedName>
    <definedName name="_bdm.B30447E6CB5F4F22A154917B590293C1.edm" hidden="1">#REF!</definedName>
    <definedName name="_bdm.B353D28EB94249E1AE8101A09DC5EC61.edm" hidden="1">#REF!</definedName>
    <definedName name="_bdm.B36F816F5CCE43C1B6547A981A505358.edm" hidden="1">#REF!</definedName>
    <definedName name="_bdm.B39414C2E9E746D99E83F74500E8BAEC.edm" hidden="1">#REF!</definedName>
    <definedName name="_bdm.b39eb229bcef4a43854d29118762389c.edm" hidden="1">#REF!</definedName>
    <definedName name="_bdm.B3D6E10CAA9742C0A3B0FB3CA0B36A1E.edm" hidden="1">#REF!</definedName>
    <definedName name="_bdm.B3DB90D943E74B61AF0979C2B3353D3D.edm" hidden="1">#REF!</definedName>
    <definedName name="_bdm.B3DE07DEF7314D25A2C2CB2F3EB47B95.edm" hidden="1">#REF!</definedName>
    <definedName name="_bdm.B3E8D3C58CDE45E7A319B2214F112212.edm" hidden="1">#REF!</definedName>
    <definedName name="_bdm.B3EF4DA122384EEC83FE1931294B5FA1.edm" hidden="1">#REF!</definedName>
    <definedName name="_bdm.B3F5CB7601F34696B34DA298C1154C2E.edm" hidden="1">#REF!</definedName>
    <definedName name="_bdm.B40BDFB8FADC4C768704E3C435F7E8F7.edm" hidden="1">#REF!</definedName>
    <definedName name="_bdm.B40D8A623106403DA689413F06C0AD67.edm" hidden="1">#REF!</definedName>
    <definedName name="_bdm.B44D9EF1C1124FCD88FF8126FB812C1F.edm" hidden="1">#REF!</definedName>
    <definedName name="_bdm.B4513C934A21478DA44CAB2A44891D90.edm" hidden="1">#REF!</definedName>
    <definedName name="_bdm.B476D600683746C3AFD4B45E948D3C07.edm" hidden="1">#REF!</definedName>
    <definedName name="_bdm.B47DAB1137CA47548F9D58E1FFAF2F07.edm" hidden="1">#REF!</definedName>
    <definedName name="_bdm.B48EC9742065424AA5071E8F8DFC7DDD.edm" hidden="1">#REF!</definedName>
    <definedName name="_bdm.B4B82950AE47401C9A250B6A66DE523B.edm" hidden="1">#REF!</definedName>
    <definedName name="_bdm.B4FC5FFC6C7F407EA042952A76E78E1E.edm" hidden="1">#REF!</definedName>
    <definedName name="_bdm.B5116914295B4DD7AAFE5038D8572DA6.edm" hidden="1">#REF!</definedName>
    <definedName name="_bdm.b51bf875f2a949e89838f7302d5d914e.edm" hidden="1">#REF!</definedName>
    <definedName name="_bdm.b54b8237369245a29d500bd7243a94b9.edm" hidden="1">#REF!</definedName>
    <definedName name="_bdm.B54EC31BE6C54CE3B85E34A7D98DA63B.edm" hidden="1">#REF!</definedName>
    <definedName name="_bdm.B564F7036D454459887FC84B5E78BE32.edm" hidden="1">#REF!</definedName>
    <definedName name="_bdm.B57160B704EA4E438BFD0F0761BEC7FD.edm" hidden="1">#REF!</definedName>
    <definedName name="_bdm.B576D4BFB1EE4E82BFECB6D7A1DA4C87.edm" hidden="1">#REF!</definedName>
    <definedName name="_bdm.B57C6BAAA6C24FD3A54E95236734D635.edm" hidden="1">#REF!</definedName>
    <definedName name="_bdm.B58616B715F548E28221FC26F2969A5B.edm" hidden="1">#REF!</definedName>
    <definedName name="_bdm.B594BA720A234983ACA85285A7CEC5F0.edm" hidden="1">#REF!</definedName>
    <definedName name="_bdm.B59EC5F597E542649CA27B697DB39DC5.edm" hidden="1">#REF!</definedName>
    <definedName name="_bdm.B5AC834C2CA84A989589131009AD6667.edm" hidden="1">#REF!</definedName>
    <definedName name="_bdm.B5AFF58ABF45438AA4A40C91ABF56F85.edm" hidden="1">#REF!</definedName>
    <definedName name="_bdm.B5B133FF956545928037B920A41501DE.edm" hidden="1">#REF!</definedName>
    <definedName name="_bdm.B5BD8AECD976429E98B6CC824158A782.edm" hidden="1">#REF!</definedName>
    <definedName name="_bdm.B5C4EEA6FB304F3FB057E09222CF593F.edm" hidden="1">#REF!</definedName>
    <definedName name="_bdm.B5D228789F0A4743B7C456817ACB1770.edm" hidden="1">#REF!</definedName>
    <definedName name="_bdm.b5f25d11acbd40b58d57791e8392f04e.edm" hidden="1">#REF!</definedName>
    <definedName name="_bdm.B610121164C64E98A83235C7ED13FD96.edm" hidden="1">#REF!</definedName>
    <definedName name="_bdm.B6314F13ACEF486583A0FD55D5EB26F3.edm" hidden="1">#REF!</definedName>
    <definedName name="_bdm.B63488D19FA14793A761D5DA231E575C.edm" hidden="1">#REF!</definedName>
    <definedName name="_bdm.B643BAC2859C4AC1AC00808BCB51B9EA.edm" hidden="1">#REF!</definedName>
    <definedName name="_bdm.b6444af1ff984d6f802e47933bbfd8eb.edm" hidden="1">#REF!</definedName>
    <definedName name="_bdm.B64F3B035B774A4C98EF6283B6A771DA.edm" hidden="1">#REF!</definedName>
    <definedName name="_bdm.B65971613E734244946A733EB6F1AE34.edm" hidden="1">#REF!</definedName>
    <definedName name="_bdm.B65F1E2A89DE4A979CB9DFCE55FE6A6A.edm" hidden="1">#REF!</definedName>
    <definedName name="_bdm.B65FDCD6BC2E4D58A474C0F1728186D3.edm" hidden="1">#REF!</definedName>
    <definedName name="_bdm.B661431834EC4A98BEBF8FABA924959A.edm" hidden="1">#REF!</definedName>
    <definedName name="_bdm.B665DB9DA7534A439E1C229CD73D8CED.edm" hidden="1">#REF!</definedName>
    <definedName name="_bdm.B6915DFE5FAB45608BEF585A4D66D4A8.edm" hidden="1">#REF!</definedName>
    <definedName name="_bdm.B72FC56FDF5B462A86CBDC756FA58B6B.edm" hidden="1">#REF!</definedName>
    <definedName name="_bdm.B73E61FE1DEE4B1DB69AFB3C5E29187E.edm" hidden="1">#REF!</definedName>
    <definedName name="_bdm.B7563FFF9D344631949C979E690391B0.edm" hidden="1">#REF!</definedName>
    <definedName name="_bdm.B75A7F0FA8FA43A0B4EAA2AE64369BCC.edm" hidden="1">#REF!</definedName>
    <definedName name="_bdm.B77C235AD60E4D74A670022B54BAB423.edm" hidden="1">#REF!</definedName>
    <definedName name="_bdm.B7935013A9964631963F5D8F12DDF7C0.edm" hidden="1">#REF!</definedName>
    <definedName name="_bdm.b79c889e32ff45fa8fb8473fb4fcf490.edm" hidden="1">#REF!</definedName>
    <definedName name="_bdm.B79D0E0EF0EC46D89391CBF98EA00C20.edm" hidden="1">#REF!</definedName>
    <definedName name="_bdm.B7A31276330C4676BD75086266E3C53F.edm" hidden="1">#REF!</definedName>
    <definedName name="_bdm.B7AAB4D0EEA24B3AB94662EF69146C8E.edm" hidden="1">#REF!</definedName>
    <definedName name="_bdm.B7D933CD380543FC8339A782D5FBD56B.edm" hidden="1">#REF!</definedName>
    <definedName name="_bdm.B7F87C77D5FE4A80B571906FF5CC37B4.edm" hidden="1">#REF!</definedName>
    <definedName name="_bdm.B81DB3378B2045BBA8DD6FAB92FE8765.edm" hidden="1">#REF!</definedName>
    <definedName name="_bdm.B84E841E3BD746B2A39FD4730A1F8CB2.edm" hidden="1">#REF!</definedName>
    <definedName name="_bdm.B85DEA182F504BC0BD8927E73FC954EF.edm" hidden="1">#REF!</definedName>
    <definedName name="_bdm.B884625D23E6462D937C4FD32E54153F.edm" hidden="1">#REF!</definedName>
    <definedName name="_bdm.B8B18D931ECB48EA9CD1A75A7605DF6D.edm" hidden="1">#REF!</definedName>
    <definedName name="_bdm.B8F7C807502348C0AB89C178D1FE5904.edm" hidden="1">#REF!</definedName>
    <definedName name="_bdm.B90E02C81D094D5AB6DB1AA797C38632.edm" hidden="1">#REF!</definedName>
    <definedName name="_bdm.B9144DA5CB2F45A38D123F09E4FD5C94.edm" hidden="1">#REF!</definedName>
    <definedName name="_bdm.B92CD0F3289748E89882DD4F4A743D08.edm" hidden="1">#REF!</definedName>
    <definedName name="_bdm.b9375d179fef46249a9beb5483bbcff2.edm" hidden="1">#REF!</definedName>
    <definedName name="_bdm.B94FA1E07CD5476BB39D19E58433960E.edm" hidden="1">#REF!</definedName>
    <definedName name="_bdm.b96f43e1aa25450caeac1857866acd52.edm" hidden="1">#REF!</definedName>
    <definedName name="_bdm.B96FA398E6284E24AFB74630E22A406E.edm" hidden="1">#REF!</definedName>
    <definedName name="_bdm.b9866d3e0c1644f998e821af1f009df8.edm" hidden="1">#REF!</definedName>
    <definedName name="_bdm.B99AC761BEE64834A00974672269C5FB.edm" hidden="1">#REF!</definedName>
    <definedName name="_bdm.B99C63B7EBD640659DA7421120280B19.edm" hidden="1">#REF!</definedName>
    <definedName name="_bdm.B9AEB30502C847A88C517BBB87CBCC39.edm" hidden="1">#REF!</definedName>
    <definedName name="_bdm.B9E170E3E51E498FA159B3EF774C4589.edm" hidden="1">#REF!</definedName>
    <definedName name="_bdm.b9f52e4df4054c50a657863dbfae0257.edm" hidden="1">#REF!</definedName>
    <definedName name="_bdm.B9FDFADA032C4E92B273E728AD164D7A.edm" hidden="1">#REF!</definedName>
    <definedName name="_bdm.BA1309146D2F4F6CA7C10F6DFE630087.edm" hidden="1">#REF!</definedName>
    <definedName name="_bdm.BA2A9715E1804CD5A64C6770AC5E6500.edm" hidden="1">#REF!</definedName>
    <definedName name="_bdm.BA35339A51DD44DABA2026D1A5703D60.edm" hidden="1">#REF!</definedName>
    <definedName name="_bdm.BA5ADC5F9D78425A8ECC14D3A582C3F7.edm" hidden="1">#REF!</definedName>
    <definedName name="_bdm.BA600F8D8B864076A9A77817207FC17B.edm" hidden="1">#REF!</definedName>
    <definedName name="_bdm.BA6244EDA69643EFA848DA1ACA8BDAE9.edm" hidden="1">#REF!</definedName>
    <definedName name="_bdm.BA65D282BEC346FA9C328854311839B5.edm" hidden="1">#REF!</definedName>
    <definedName name="_bdm.BA8573DD7FC34381B4207841EF18188C.edm" hidden="1">#REF!</definedName>
    <definedName name="_bdm.BA8E3776A2A34A8C8C702C86DE3671C0.edm" hidden="1">#REF!</definedName>
    <definedName name="_bdm.BA8E8D36E79645BFA08A1D21BB13F9AC.edm" hidden="1">#REF!</definedName>
    <definedName name="_bdm.ba9a78fcae744655b1c63b5f70aa60e8.edm" hidden="1">#REF!</definedName>
    <definedName name="_bdm.BA9E5322050C4262A433883D06CA6513.edm" hidden="1">#REF!</definedName>
    <definedName name="_bdm.BAAD46B75CCF4F5CA39EA0AF9C5C868C.edm" hidden="1">#REF!</definedName>
    <definedName name="_bdm.BAB9F07499014671A474B01A85FEE181.edm" hidden="1">#REF!</definedName>
    <definedName name="_bdm.BAD64C523ED3434EBEC75DBFF58CC290.edm" hidden="1">#REF!</definedName>
    <definedName name="_bdm.bae4a490bde94362872993dca08392ae.edm" hidden="1">#REF!</definedName>
    <definedName name="_bdm.BAFE5CE10A204028B25D62111DA4C3A6.edm" hidden="1">#REF!</definedName>
    <definedName name="_bdm.BB0A597E09B84245865FAA47458A85F7.edm" hidden="1">#REF!</definedName>
    <definedName name="_bdm.BB0C23166FC54523BE8F3539238BBA71.edm" hidden="1">#REF!</definedName>
    <definedName name="_bdm.BB2ED38B1CAF40C79173C1FDCEA1AC73.edm" hidden="1">#REF!</definedName>
    <definedName name="_bdm.BB6074795A854CC697E47A2406234E22.edm" hidden="1">#REF!</definedName>
    <definedName name="_bdm.BB854FF5E05E42C3A2355D79FBB181FD.edm" hidden="1">#REF!</definedName>
    <definedName name="_bdm.bb9051fe49964e29ae0e53f8c9dedca7.edm" hidden="1">#REF!</definedName>
    <definedName name="_bdm.BBA04DE8D5B6466A9233CEC1A41043D7.edm" hidden="1">#REF!</definedName>
    <definedName name="_bdm.BBB9FAE76EBD4C8E926E72C8A0FC78F0.edm" hidden="1">#REF!</definedName>
    <definedName name="_bdm.BBC56F41CCF3481CBA7E7BEE9D07BE78.edm" hidden="1">#REF!</definedName>
    <definedName name="_bdm.BBC9C03C27A64190A844D0082E43D296.edm" hidden="1">#REF!</definedName>
    <definedName name="_bdm.BBE231D5B9184427B3BA29E1C2647A1F.edm" hidden="1">#REF!</definedName>
    <definedName name="_bdm.bbf07fbcecea4a64bf69cd87d3aac19f.edm" hidden="1">#REF!</definedName>
    <definedName name="_bdm.bbfb4773b2324556886bf9ca75641432.edm" hidden="1">#REF!</definedName>
    <definedName name="_bdm.BC3E3F68B2674533A5FF967B80A3F286.edm" hidden="1">#REF!</definedName>
    <definedName name="_bdm.BC3F98380CAC4544BFD0DC54ABBB8BB9.edm" hidden="1">#REF!</definedName>
    <definedName name="_bdm.BC53ACBECDD84345A7F407FD61D435C4.edm" hidden="1">#REF!</definedName>
    <definedName name="_bdm.BC6A907A5C6544168C520CE8286F41A3.edm" hidden="1">#REF!</definedName>
    <definedName name="_bdm.BC7473DBF6D64B10ABA92A2482A0DAD2.edm" hidden="1">#REF!</definedName>
    <definedName name="_bdm.BC817A7C4EA04A0FBDEC340C556B802B.edm" hidden="1">#REF!</definedName>
    <definedName name="_bdm.BC93F233845941ED9539C87A7482D418.edm" hidden="1">#REF!</definedName>
    <definedName name="_bdm.BCB75611B1804A63A87F41DC6324BF4B.edm" hidden="1">#REF!</definedName>
    <definedName name="_bdm.BCC6509F74344DD2A7911D13B5215908.edm" hidden="1">#REF!</definedName>
    <definedName name="_bdm.BCF75C5499134DA9B921778C59CC8298.edm" hidden="1">#REF!</definedName>
    <definedName name="_bdm.BD1318922AA44505A9A68DFCE24A436B.edm" hidden="1">#REF!</definedName>
    <definedName name="_bdm.bd2b9921d4cd4359a8193b1904a5c8ca.edm" hidden="1">#REF!</definedName>
    <definedName name="_bdm.BD324BBE20C442A6948DDA7EB9037C35.edm" hidden="1">#REF!</definedName>
    <definedName name="_bdm.BD73EBA54E194F8C96FC373D0B0B4940.edm" hidden="1">#REF!</definedName>
    <definedName name="_bdm.BD8B147086D344A79F3A3B35D4112281.edm" hidden="1">#REF!</definedName>
    <definedName name="_bdm.BDC3B93DB6AE404F9DC786BDE1F350F2.edm" hidden="1">#REF!</definedName>
    <definedName name="_bdm.BDD6333A807542FCA71C17951E9F2BB2.edm" hidden="1">#REF!</definedName>
    <definedName name="_bdm.bdeb160f81aa4a0c905d0b72ca081d0e.edm" hidden="1">#REF!</definedName>
    <definedName name="_bdm.be063a6bf7c740df87e70eddaed7c95a.edm" hidden="1">#REF!</definedName>
    <definedName name="_bdm.BE142476DEAD463FB6DB21093A435124.edm" hidden="1">#REF!</definedName>
    <definedName name="_bdm.be14b785a816459b8b8b96c599ad716e.edm" hidden="1">#REF!</definedName>
    <definedName name="_bdm.BE1D0D0D4ADA40FF9671FD5D8D12B019.edm" hidden="1">#REF!</definedName>
    <definedName name="_bdm.BE93B9378DF343E6ABFACB516552105A.edm" hidden="1">#REF!</definedName>
    <definedName name="_bdm.BEB1B3159568450AA0986B0A4BEA580D.edm" hidden="1">#REF!</definedName>
    <definedName name="_bdm.BEC5315443A04AEEB55B074F01A46FD1.edm" hidden="1">#REF!</definedName>
    <definedName name="_bdm.BEE33F118AB14536A3B26BEBD37F5005.edm" hidden="1">#REF!</definedName>
    <definedName name="_bdm.BF00183C340C4142A5F485A7A9A07950.edm" hidden="1">#REF!</definedName>
    <definedName name="_bdm.BF0903FE26C148208CC1B2961A59CD0C.edm" hidden="1">#REF!</definedName>
    <definedName name="_bdm.BF24687A3B1443FE83CCA8DF9480D654.edm" hidden="1">#REF!</definedName>
    <definedName name="_bdm.bf304dafdd3c45b88988bfefdba54377.edm" hidden="1">#REF!</definedName>
    <definedName name="_bdm.BF37A7A35EB54763B4C0040959132EBA.edm" hidden="1">#REF!</definedName>
    <definedName name="_bdm.BF3ECFA04BD6409EA7697C3240685577.edm" hidden="1">#REF!</definedName>
    <definedName name="_bdm.BF58AD5007094E30A160A9BDC8465BFB.edm" hidden="1">#REF!</definedName>
    <definedName name="_bdm.bf5eba19c521413e8b46705d52a4fc8c.edm" hidden="1">#REF!</definedName>
    <definedName name="_bdm.bf858b7d99324b2db2935c9f034dfd01.edm" hidden="1">#REF!</definedName>
    <definedName name="_bdm.BF90A435BD6D4C3B8072C18540CB3E5B.edm" hidden="1">#REF!</definedName>
    <definedName name="_bdm.BF94248C436A4C8483E89A403860AD14.edm" hidden="1">#REF!</definedName>
    <definedName name="_bdm.BFA2EF424DC94DDB9E3FB345CF5263E3.edm" hidden="1">#REF!</definedName>
    <definedName name="_bdm.BFB83F17EA26438497405E8884A4D5FC.edm" hidden="1">#REF!</definedName>
    <definedName name="_bdm.BFBDC598E1EF4F49A74F788F9AB0181E.edm" hidden="1">#REF!</definedName>
    <definedName name="_bdm.BFF834AC75A045E39CDA7F3F47795568.edm" hidden="1">#REF!</definedName>
    <definedName name="_bdm.c045ca3c1cb4459688057f1ce486e6f4.edm" hidden="1">#REF!</definedName>
    <definedName name="_bdm.C057BF3583364676ABE856EF499CCE15.edm" hidden="1">#REF!</definedName>
    <definedName name="_bdm.C087A0A7F6D14D5598B262BCF8C4CAA6.edm" hidden="1">#REF!</definedName>
    <definedName name="_bdm.C0ACF3C4A4CD43698FDE29C9AF47F98B.edm" hidden="1">#REF!</definedName>
    <definedName name="_bdm.c0b23d50f2c8438c9e94e9a6cdb5b0ff.edm" hidden="1">#REF!</definedName>
    <definedName name="_bdm.C0BD44E993274DEE9ADB73A28EDF1CE8.edm" hidden="1">#REF!</definedName>
    <definedName name="_bdm.C0C990013FA048D5BC797496FB9D0FF5.edm" hidden="1">#REF!</definedName>
    <definedName name="_bdm.c0e7231009a042d4857f03f3fa559a9a.edm" hidden="1">#REF!</definedName>
    <definedName name="_bdm.C0FB6D210F884AE184677580E934F8C8.edm" hidden="1">#REF!</definedName>
    <definedName name="_bdm.C11B72C61AAC45EA9205A95C86D0E5A9.edm" hidden="1">#REF!</definedName>
    <definedName name="_bdm.C141274F200E4A10A2D266128FE37117.edm" hidden="1">#REF!</definedName>
    <definedName name="_bdm.C15B49B4FAB4432693B0C29270DCA907.edm" hidden="1">#REF!</definedName>
    <definedName name="_bdm.C1C0C92CD86A4D918C80099DA654B9CE.edm" hidden="1">#REF!</definedName>
    <definedName name="_bdm.C20A1C4AB4EA400FB34A691DE2C0B55B.edm" hidden="1">#REF!</definedName>
    <definedName name="_bdm.C20F9DCC7CFE4F0C8672FADFD7D8DD23.edm" hidden="1">#REF!</definedName>
    <definedName name="_bdm.c22fff9adc5b4fb79f56f7b396a410af.edm" hidden="1">#REF!</definedName>
    <definedName name="_bdm.C243B3B34B534E46B8B8645619673C86.edm" hidden="1">#REF!</definedName>
    <definedName name="_bdm.c2462186f63a47548a3583d3d48c80fa.edm" hidden="1">#REF!</definedName>
    <definedName name="_bdm.C259FEFFBB6C4146800BFC99761DE9D9.edm" hidden="1">#REF!</definedName>
    <definedName name="_bdm.C25F4FD2E6194974A08657BCC1CA0ECD.edm" hidden="1">#REF!</definedName>
    <definedName name="_bdm.C26696224A7A4CC09C562A830F93AE08.edm" hidden="1">#REF!</definedName>
    <definedName name="_bdm.C29C2BB488A84DF98647BA61F1E0A61D.edm" hidden="1">#REF!</definedName>
    <definedName name="_bdm.C2A80A8FB5C741B984313CAA0DE871BA.edm" hidden="1">#REF!</definedName>
    <definedName name="_bdm.C2AC27CAB9FE4E10A62AF237B26005B5.edm" hidden="1">#REF!</definedName>
    <definedName name="_bdm.C2B53BB6EE474C7E87681C45A6B9B7AD.edm" hidden="1">#REF!</definedName>
    <definedName name="_bdm.C2B8C906DE3A4587AC6D31D6D130872B.edm" hidden="1">#REF!</definedName>
    <definedName name="_bdm.C2DDC561BF814B73959B4720BECBFC0D.edm" hidden="1">#REF!</definedName>
    <definedName name="_bdm.C2EFF4D21E24436382F4EF273E8DCD5E.edm" hidden="1">#REF!</definedName>
    <definedName name="_bdm.C2F2DE7F2E024E5194CB78943E533246.edm" hidden="1">#REF!</definedName>
    <definedName name="_bdm.C2FB9722451F4709B83FAE004B5E37D5.edm" hidden="1">#REF!</definedName>
    <definedName name="_bdm.C30A0F9A4A864110BBEB7AC77939A391.edm" hidden="1">#REF!</definedName>
    <definedName name="_bdm.c35a0f6d01ed4003bd6014ea2f2ed553.edm" hidden="1">#REF!</definedName>
    <definedName name="_bdm.c39051fcd8794656a1b6c10184d84421.edm" hidden="1">#REF!</definedName>
    <definedName name="_bdm.C3DCB7EB6B87494C9E2C9BE57CD919E3.edm" hidden="1">#REF!</definedName>
    <definedName name="_bdm.C3EE93377AAA4E8EA6B9F88BFD7AE4DA.edm" hidden="1">#REF!</definedName>
    <definedName name="_bdm.C428B100B79A4EAABDD99674171E88AF.edm" hidden="1">#REF!</definedName>
    <definedName name="_bdm.C43C126AB3314E3F8A675353DAB06089.edm" hidden="1">#REF!</definedName>
    <definedName name="_bdm.C4718A53066242F49C49DA08DFB26026.edm" hidden="1">#REF!</definedName>
    <definedName name="_bdm.C47223019E3A49C1B71111A5671FF13E.edm" hidden="1">#REF!</definedName>
    <definedName name="_bdm.C48AEB9E6AA04B33872409227CEC8C0E.edm" hidden="1">#REF!</definedName>
    <definedName name="_bdm.C4B3E282FDE344DEB4363E6C61CEA766.edm" hidden="1">#REF!</definedName>
    <definedName name="_bdm.C4B4A1B1C8D44A6B84709BA543C1F96F.edm" hidden="1">#REF!</definedName>
    <definedName name="_bdm.C4D888151BDF4DE2A04660E5A9A7E786.edm" hidden="1">#REF!</definedName>
    <definedName name="_bdm.C4E23028407E4AD29456FA121C976E97.edm" hidden="1">#REF!</definedName>
    <definedName name="_bdm.C5045111FD334A51941D3015C541C464.edm" hidden="1">#REF!</definedName>
    <definedName name="_bdm.c5066729854a4ffb893bc99b63974929.edm" hidden="1">#REF!</definedName>
    <definedName name="_bdm.C524AE4BE2E045FAAD72C4A67E5EA749.edm" hidden="1">#REF!</definedName>
    <definedName name="_bdm.C52BE14D1EB740A9A38F8F5DE7ECF5ED.edm" hidden="1">#REF!</definedName>
    <definedName name="_bdm.C52D77CBC5664F768A9658958BE1D8FD.edm" hidden="1">#REF!</definedName>
    <definedName name="_bdm.C54D13F398594673A7A399E1B72DB606.edm" hidden="1">#REF!</definedName>
    <definedName name="_bdm.C54F70B620E641199E10C653EC1900CC.edm" hidden="1">#REF!</definedName>
    <definedName name="_bdm.C5631AF9979C46C583C947A5F9F6ECFB.edm" hidden="1">#REF!</definedName>
    <definedName name="_bdm.C5713ECE464647BDA27340D85F316401.edm" hidden="1">#REF!</definedName>
    <definedName name="_bdm.C574A6B3414C4B378D0C8FA9ADEB6D97.edm" hidden="1">#REF!</definedName>
    <definedName name="_bdm.C59CC99B28964C44ACD595B7CCDD32DC.edm" hidden="1">#REF!</definedName>
    <definedName name="_bdm.c5c0322f72c44abc861086be8f54c541.edm" hidden="1">#REF!</definedName>
    <definedName name="_bdm.C5EFDDF42BFD4EC9B8DB2637946E1021.edm" hidden="1">#REF!</definedName>
    <definedName name="_bdm.C61666FB0A7A43DDB541A9E7CC94E2DC.edm" hidden="1">#REF!</definedName>
    <definedName name="_bdm.C61F4140481C49159BB951BE5C9DBD0D.edm" hidden="1">#REF!</definedName>
    <definedName name="_bdm.C62211B287D342DBB024E0D7FABFFB6E.edm" hidden="1">#REF!</definedName>
    <definedName name="_bdm.c682f526631f4afab93af63283cbaee5.edm" hidden="1">#REF!</definedName>
    <definedName name="_bdm.C698AE0AA4CB482EA8BF369466794727.edm" hidden="1">#REF!</definedName>
    <definedName name="_bdm.C6990F94F3D14166B94BF76242BF49BA.edm" hidden="1">#REF!</definedName>
    <definedName name="_bdm.C6A490B41E3F4533ACE4610E09D80F34.edm" hidden="1">#REF!</definedName>
    <definedName name="_bdm.C6B70CD331424A8BAB94AED30345228A.edm" hidden="1">#REF!</definedName>
    <definedName name="_bdm.C6DE02374F314068A203261B8C51E9B2.edm" hidden="1">#REF!</definedName>
    <definedName name="_bdm.C6F176552A71464CA95F85D834ECD09D.edm" hidden="1">#REF!</definedName>
    <definedName name="_bdm.C6F30DF386754DD48BB01C5D14EDBAEC.edm" hidden="1">#REF!</definedName>
    <definedName name="_bdm.C6F3EF18476949AF98D26E73DF6ADF5C.edm" hidden="1">#REF!</definedName>
    <definedName name="_bdm.C708A846D7A24ED386E71E786AD55450.edm" hidden="1">#REF!</definedName>
    <definedName name="_bdm.C7284F37D7D641C089AB24ACC2F98AE2.edm" hidden="1">#REF!</definedName>
    <definedName name="_bdm.C7519912E0F041948AFF18124A9363C7.edm" hidden="1">#REF!</definedName>
    <definedName name="_bdm.C7A187E1A33747E5BF78AB82533E93F7.edm" hidden="1">#REF!</definedName>
    <definedName name="_bdm.C7D7264DA0B146AB8F5B37534CAEFD79.edm" hidden="1">#REF!</definedName>
    <definedName name="_bdm.C7E60987DAFF4BDE860E98C7708B86E8.edm" hidden="1">#REF!</definedName>
    <definedName name="_bdm.C8108C99FE374BF4A86D834438447D6C.edm" hidden="1">#REF!</definedName>
    <definedName name="_bdm.C81434A889DE4AAE80BF7314DDB4C58E.edm" hidden="1">#REF!</definedName>
    <definedName name="_bdm.C83EF7217E254FA98525B9B4AE404545.edm" hidden="1">#REF!</definedName>
    <definedName name="_bdm.c83f4b3460bc46f1b8718fb681b42a17.edm" hidden="1">#REF!</definedName>
    <definedName name="_bdm.C8506DD46C874D39B929D5ACBC94ADCB.edm" hidden="1">#REF!</definedName>
    <definedName name="_bdm.c8513c36dbb74b508e823736fe5eb679.edm" hidden="1">#REF!</definedName>
    <definedName name="_bdm.C86908244C7A4A9D9C5089767740C19C.edm" hidden="1">#REF!</definedName>
    <definedName name="_bdm.C8699DBC5EE24A28A32915AB2451FE2C.edm" hidden="1">#REF!</definedName>
    <definedName name="_bdm.C8837E5E1DDB4755956C723DE46830FB.edm" hidden="1">#REF!</definedName>
    <definedName name="_bdm.C88B9B11322C43C0A6D91864B579DF21.edm" hidden="1">#REF!</definedName>
    <definedName name="_bdm.C88DE085E6694172ABD4001832830AB0.edm" hidden="1">#REF!</definedName>
    <definedName name="_bdm.C893C5E880D346BC92E82E98F37B7324.edm" hidden="1">#REF!</definedName>
    <definedName name="_bdm.c8aff89fa381494a8bea03810c0e4687.edm" hidden="1">#REF!</definedName>
    <definedName name="_bdm.C8BADB6FF8C74F538AE2D48C915CAB58.edm" hidden="1">#REF!</definedName>
    <definedName name="_bdm.C8E01B6548B34B11A3B2D3D70D35869F.edm" hidden="1">#REF!</definedName>
    <definedName name="_bdm.C8EE4BD4FD0342198010FD2579467598.edm" hidden="1">#REF!</definedName>
    <definedName name="_bdm.C8EF0DA9C2CF4F559D9108399D5FFC6B.edm" hidden="1">#REF!</definedName>
    <definedName name="_bdm.C925A0807EBD4EA1B0009AA0A3381E9E.edm" hidden="1">#REF!</definedName>
    <definedName name="_bdm.C9433E895AB441F5B0EB08CDAD5AA319.edm" hidden="1">#REF!</definedName>
    <definedName name="_bdm.C948ACCE5FC0419FA0D4E81F691E53B3.edm" hidden="1">#REF!</definedName>
    <definedName name="_bdm.C94DA9C8104E41118B22A830CB2CE8FB.edm" hidden="1">#REF!</definedName>
    <definedName name="_bdm.C950E6A143EC44D4B236B31404235E6E.edm" hidden="1">#REF!</definedName>
    <definedName name="_bdm.C9529DC0D3EC4BF5B4E19F219D1365D3.edm" hidden="1">#REF!</definedName>
    <definedName name="_bdm.C9533DFB8F9F40E99D28E155526F365E.edm" hidden="1">#REF!</definedName>
    <definedName name="_bdm.C9700AAAEF5449FBA33EEC854380860B.edm" hidden="1">#REF!</definedName>
    <definedName name="_bdm.C995B2D87E3E4D8B93BD634247B88DCE.edm" hidden="1">#REF!</definedName>
    <definedName name="_bdm.C9A00CC8A2584AA2A31DE5F51CC51B25.edm" hidden="1">#REF!</definedName>
    <definedName name="_bdm.C9BA8E3B72254BDDBCB6932734117C60.edm" hidden="1">#REF!</definedName>
    <definedName name="_bdm.C9CCDE7B0F8547D6A363CA4942921CB5.edm" hidden="1">#REF!</definedName>
    <definedName name="_bdm.C9E01E6D2B4E465FB84DA0DE65C1493A.edm" hidden="1">#REF!</definedName>
    <definedName name="_bdm.C9E24FCC74E64499A290D378A6D216C2.edm" hidden="1">#REF!</definedName>
    <definedName name="_bdm.C9E8C164F60D447882F4108D5E3DE40D.edm" hidden="1">#REF!</definedName>
    <definedName name="_bdm.C9EC43FB5B0E49EB8D648342D5180FC1.edm" hidden="1">#REF!</definedName>
    <definedName name="_bdm.C9F4CAA0835B42EBAA120AE2FB213330.edm" hidden="1">#REF!</definedName>
    <definedName name="_bdm.CA0CF872DC3A452090CDBD4A28881221.edm" hidden="1">#REF!</definedName>
    <definedName name="_bdm.CA2BFD2A8FD74ED8A8201EB457D8BE3C.edm" hidden="1">#REF!</definedName>
    <definedName name="_bdm.ca3652e0fb9a48769492b538fb46130c.edm" hidden="1">#REF!</definedName>
    <definedName name="_bdm.CA37B1D4730149758FADEEA1929E91F3.edm" hidden="1">#REF!</definedName>
    <definedName name="_bdm.CA3F15D5853C4E17B26042D6CE9FD3D9.edm" hidden="1">#REF!</definedName>
    <definedName name="_bdm.CA427520BCED4F2DBA9FD3A227C03C7C.edm" hidden="1">#REF!</definedName>
    <definedName name="_bdm.CA6C026CEDB744F88FCF2A996C42F49B.edm" hidden="1">#REF!</definedName>
    <definedName name="_bdm.CA7DA502F7F040E1B2A9F033F087A049.edm" hidden="1">#REF!</definedName>
    <definedName name="_bdm.CAA9A6881CFF4C7FB990A9DB85CA8643.edm" hidden="1">#REF!</definedName>
    <definedName name="_bdm.CAA9D95F4A0342A98D257D43F9D63534.edm" hidden="1">#REF!</definedName>
    <definedName name="_bdm.CABE80D94E314A1EA417B49A51478D37.edm" hidden="1">#REF!</definedName>
    <definedName name="_bdm.CB22EBB73290419A855F341A17F045D1.edm" hidden="1">#REF!</definedName>
    <definedName name="_bdm.cb3c7a9fcd5a4bf491e9da9b7dc03233.edm" hidden="1">#REF!</definedName>
    <definedName name="_bdm.CB50597F877043D9BF96BE157BFDD9F3.edm" hidden="1">#REF!</definedName>
    <definedName name="_bdm.CB550D9E7079465A8D6D8C9072B19D3F.edm" hidden="1">#REF!</definedName>
    <definedName name="_bdm.CB5A57DF06104EAA949E4A431B82AE69.edm" hidden="1">#REF!</definedName>
    <definedName name="_bdm.CBC388CDED064F858720D0B5D74E762A.edm" hidden="1">#REF!</definedName>
    <definedName name="_bdm.CBCDFA503EEB4114B4FC3C8B7BCADCDF.edm" hidden="1">#REF!</definedName>
    <definedName name="_bdm.CBF7FEE9A57748F3A41F808B801731FD.edm" hidden="1">#REF!</definedName>
    <definedName name="_bdm.CC05555706CE4E6C9FD54BFF45803929.edm" hidden="1">#REF!</definedName>
    <definedName name="_bdm.CC26738FD1194F859E34E8703E0B9543.edm" hidden="1">#REF!</definedName>
    <definedName name="_bdm.cc2a9d822b4c4f3db95628acc7f1660b.edm" hidden="1">#REF!</definedName>
    <definedName name="_bdm.CC2E1F89B0FB4DC4849A2FF48D73CB98.edm" hidden="1">#REF!</definedName>
    <definedName name="_bdm.CC41DF1C0E094F918A04735BB0EA5D9F.edm" hidden="1">#REF!</definedName>
    <definedName name="_bdm.CC47E109A9B94C9DA62BA199DCB7BD99.edm" hidden="1">#REF!</definedName>
    <definedName name="_bdm.CC559607E122429AAD845840477951AC.edm" hidden="1">#REF!</definedName>
    <definedName name="_bdm.CCAC6A79E7B64DC1AF6EB305BEF4B54B.edm" hidden="1">#REF!</definedName>
    <definedName name="_bdm.CCCD6D3497A34A258C0FD897CAB3C109.edm" hidden="1">#REF!</definedName>
    <definedName name="_bdm.CCEFD67A49D344ABB927AEA9DF9CF9D9.edm" hidden="1">#REF!</definedName>
    <definedName name="_bdm.ccf6b688a33a4d6faa4aff69ebfc9af0.edm" hidden="1">#REF!</definedName>
    <definedName name="_bdm.CCF93BC51E28484592258E4EEF465A0F.edm" hidden="1">#REF!</definedName>
    <definedName name="_bdm.CD04FE2371004231BC4A2C32E8D56BCB.edm" hidden="1">#REF!</definedName>
    <definedName name="_bdm.CD1E7D7A986145A59287406816213569.edm" hidden="1">#REF!</definedName>
    <definedName name="_bdm.CD204445EA2C47A5B7083FB6200C56A2.edm" hidden="1">#REF!</definedName>
    <definedName name="_bdm.CD2FB74BCB554160ADD9DB23F89482FF.edm" hidden="1">#REF!</definedName>
    <definedName name="_bdm.CD31745DEF464E148F09977DC6DB6310.edm" hidden="1">#REF!</definedName>
    <definedName name="_bdm.cd424310c53b453cb2f41ce574f14c68.edm" hidden="1">#REF!</definedName>
    <definedName name="_bdm.CD502D5173A74538B4E1D78205DDD3F6.edm" hidden="1">#REF!</definedName>
    <definedName name="_bdm.CD600974052E41A3B1A1C8FE8A396818.edm" hidden="1">#REF!</definedName>
    <definedName name="_bdm.CD790C409CA5474FBE277730F8DB5C59.edm" hidden="1">#REF!</definedName>
    <definedName name="_bdm.cd7ef9b59cf249cf8f4f10dd5d32fe99.edm" hidden="1">#REF!</definedName>
    <definedName name="_bdm.CD8B25FE31B54A57A0B40F623E5A09C2.edm" hidden="1">#REF!</definedName>
    <definedName name="_bdm.cd99666c8db14e17992eaa43d8c2bb85.edm" hidden="1">#REF!</definedName>
    <definedName name="_bdm.CDB715B25B2842DAA145C6D9500C486E.edm" hidden="1">#REF!</definedName>
    <definedName name="_bdm.CDBD657AA2D247F2AD37F546BD054275.edm" hidden="1">#REF!</definedName>
    <definedName name="_bdm.CDEC0C4D82DF4951B97AC6453CE64A8A.edm" hidden="1">#REF!</definedName>
    <definedName name="_bdm.CE10384941E34DDDA6362D627ACDA93A.edm" hidden="1">#REF!</definedName>
    <definedName name="_bdm.ce149542e220453c823c57c50c16b8e5.edm" hidden="1">#REF!</definedName>
    <definedName name="_bdm.CE71929244E34A8FB317A9E0C99F8950.edm" hidden="1">#REF!</definedName>
    <definedName name="_bdm.CE757DAA5BE84F508A53DFB1A22BBD0B.edm" hidden="1">#REF!</definedName>
    <definedName name="_bdm.CE8434E1314C4BA7ABACA22F8636E281.edm" hidden="1">#REF!</definedName>
    <definedName name="_bdm.CE84B6EB84954B21A102CFA25563DF8B.edm" hidden="1">#REF!</definedName>
    <definedName name="_bdm.CE937EBD950E420A87350D307FE2D9AC.edm" hidden="1">#REF!</definedName>
    <definedName name="_bdm.CE9C925249004DDD8E53F21C896E500A.edm" hidden="1">#REF!</definedName>
    <definedName name="_bdm.cea895b7cd4244dd838dfd7fa41042f6.edm" hidden="1">#REF!</definedName>
    <definedName name="_bdm.CEB37C4595C146498C80875E40984381.edm" hidden="1">#REF!</definedName>
    <definedName name="_bdm.CED26DAB2FE0455BB617EA20BFEBAD07.edm" hidden="1">#REF!</definedName>
    <definedName name="_bdm.CED63D18EBFB4F51BE674E51D4DA5302.edm" hidden="1">#REF!</definedName>
    <definedName name="_bdm.CEE6C20DDE574D9881F98DCF6FB21F39.edm" hidden="1">#REF!</definedName>
    <definedName name="_bdm.CF06F85E785C476F8842C164451F38AF.edm" hidden="1">#REF!</definedName>
    <definedName name="_bdm.CF14B3ABD71C4D91B00870998D3F5D16.edm" hidden="1">#REF!</definedName>
    <definedName name="_bdm.CF193F3CF2184932AEEC3D19343E1F40.edm" hidden="1">#REF!</definedName>
    <definedName name="_bdm.CF272F9AE30347B98F7D1EF0DDEF2A1D.edm" hidden="1">#REF!</definedName>
    <definedName name="_bdm.CF2B0943554544C0AF507830AA3844DF.edm" hidden="1">#REF!</definedName>
    <definedName name="_bdm.CF38D981328F44DA82808A97A9E993BF.edm" hidden="1">#REF!</definedName>
    <definedName name="_bdm.CF4E11FBAC7F4FDF99F7D0204EF0ED0A.edm" hidden="1">#REF!</definedName>
    <definedName name="_bdm.CF5B8A7B528B4BADBF57366BDDA62635.edm" hidden="1">#REF!</definedName>
    <definedName name="_bdm.CF7E8168565C4E708B3CFE3D110F58A0.edm" hidden="1">#REF!</definedName>
    <definedName name="_bdm.CF9A302F66FE4A0B88CE78F6A59126A7.edm" hidden="1">#REF!</definedName>
    <definedName name="_bdm.CF9F0161FD7A48419B475BE2CD31299F.edm" hidden="1">#REF!</definedName>
    <definedName name="_bdm.CFADC9800ECF47328AD3391925FB2A6D.edm" hidden="1">#REF!</definedName>
    <definedName name="_bdm.CFB60B7C11394957A9949E9A37EE1733.edm" hidden="1">#REF!</definedName>
    <definedName name="_bdm.CFBE61A0B485424390F9E1FEFF156C4A.edm" hidden="1">#REF!</definedName>
    <definedName name="_bdm.CFC202941F2947B6A0761B540F3509B0.edm" hidden="1">#REF!</definedName>
    <definedName name="_bdm.CFD7FEF6AEBD4A478BAFEEFF32592696.edm" hidden="1">#REF!</definedName>
    <definedName name="_bdm.cfed24f46fc9467eb7638d4b83d3177b.edm" hidden="1">#REF!</definedName>
    <definedName name="_bdm.cff1b71818c1459aa17369d717e26d96.edm" hidden="1">#REF!</definedName>
    <definedName name="_bdm.D0167B08A3C64B79BB1BF8089A1CAA06.edm" hidden="1">#REF!</definedName>
    <definedName name="_bdm.d01b5060d6694a5ca7eaefe5fa56d487.edm" hidden="1">#REF!</definedName>
    <definedName name="_bdm.D01F18D09FEE44DB811E94DFEB9BE9D6.edm" hidden="1">#REF!</definedName>
    <definedName name="_bdm.D03B65BE960B481D8815FE30B4BB7F36.edm" hidden="1">#REF!</definedName>
    <definedName name="_bdm.D0542847F08C476CBE731671EFC3370F.edm" hidden="1">#REF!</definedName>
    <definedName name="_bdm.D05EBC3F57614C2689BDE40914BB4A20.edm" hidden="1">#REF!</definedName>
    <definedName name="_bdm.D080ECFEEE8D4771992BBFF5883F8409.edm" hidden="1">#REF!</definedName>
    <definedName name="_bdm.D09BFCF31BCE4FC9B7ABB7CDD4993EED.edm" hidden="1">#REF!</definedName>
    <definedName name="_bdm.D0A86CAE3AFB43E0A28F0C98676605F4.edm" hidden="1">#REF!</definedName>
    <definedName name="_bdm.D1005CA6E53445019CAD6848B41F61EE.edm" hidden="1">#REF!</definedName>
    <definedName name="_bdm.D1280F1630F04BC18F3D4AC772CEDE4D.edm" hidden="1">#REF!</definedName>
    <definedName name="_bdm.D13FD31A346444DF9699514E965E86C1.edm" hidden="1">#REF!</definedName>
    <definedName name="_bdm.D14663E0D2D643E3BD9FD5E659481EE5.edm" hidden="1">#REF!</definedName>
    <definedName name="_bdm.D148EA4B1D114F54B113453137951535.edm" hidden="1">#REF!</definedName>
    <definedName name="_bdm.d14aed90cdee4f369f511a405aa0e340.edm" hidden="1">#REF!</definedName>
    <definedName name="_bdm.D15E3DD762514D7184CBDB69F2F6A8FF.edm" hidden="1">#REF!</definedName>
    <definedName name="_bdm.D167C15D32D44537B33FA68717FDA120.edm" hidden="1">#REF!</definedName>
    <definedName name="_bdm.D16EB451D53745F8BAD847A960885B0B.edm" hidden="1">#REF!</definedName>
    <definedName name="_bdm.D17216F64D7E4CF38A1397D95EC4C9A5.edm" hidden="1">#REF!</definedName>
    <definedName name="_bdm.D1774018029D4C7E8A6DDF956FFF7FBD.edm" hidden="1">#REF!</definedName>
    <definedName name="_bdm.D1835B8BB9114079BA1B78FD5DC55DFF.edm" hidden="1">#REF!</definedName>
    <definedName name="_bdm.D1896698052E4B52A891402716A05450.edm" hidden="1">#REF!</definedName>
    <definedName name="_bdm.d18b11a07d154d09b3a338ce8151870e.edm" hidden="1">#REF!</definedName>
    <definedName name="_bdm.d19c7288932747d3a46822196662d7cd.edm" hidden="1">#REF!</definedName>
    <definedName name="_bdm.D1A8C49203C344599E457A4802DB44AE.edm" hidden="1">#REF!</definedName>
    <definedName name="_bdm.D1B3AA498A0149A3891EAB4846F2A435.edm" hidden="1">#REF!</definedName>
    <definedName name="_bdm.d1bcd3abbe1d4e4a88f7940a03d0e371.edm" hidden="1">#REF!</definedName>
    <definedName name="_bdm.D1C66350BAB1434A9C36299EA8E870AB.edm" hidden="1">#REF!</definedName>
    <definedName name="_bdm.D1E087CF39994441B425BFD4F301223D.edm" hidden="1">#REF!</definedName>
    <definedName name="_bdm.d1e49eab12ae44f5ac3850a4e67a2f56.edm" hidden="1">#REF!</definedName>
    <definedName name="_bdm.D200417D4AD44E0ABD9FCF0E620B2842.edm" hidden="1">#REF!</definedName>
    <definedName name="_bdm.D22AFCA11C384E5E9CD6033E7B3FB3A0.edm" hidden="1">#REF!</definedName>
    <definedName name="_bdm.D23F38D4A8044BA59DB4CD41124D0E2A.edm" hidden="1">#N/A</definedName>
    <definedName name="_bdm.d25334ef319a4ef3b9018763a385133f.edm" hidden="1">#REF!</definedName>
    <definedName name="_bdm.D2723C6F26324CA3AFE6C0B10EF011E1.edm" hidden="1">#N/A</definedName>
    <definedName name="_bdm.D29C280223FA472CAD1A807C31DC14BD.edm" hidden="1">#REF!</definedName>
    <definedName name="_bdm.D2BB593C3F2344FF9C75AC9CBF283DF4.edm" hidden="1">#REF!</definedName>
    <definedName name="_bdm.D2C13FC2D7744C3F836293DBE0CA0A0F.edm" hidden="1">#REF!</definedName>
    <definedName name="_bdm.d2ec996b33c843ab8ad950f811eb9a7d.edm" hidden="1">#REF!</definedName>
    <definedName name="_bdm.D2ED7D2D0A8343B1B173FD8DFE4E0DC0.edm" hidden="1">#REF!</definedName>
    <definedName name="_bdm.D313F9F284F3406FA491D3CA4D694BE0.edm" hidden="1">#REF!</definedName>
    <definedName name="_bdm.D3339A8F7C5545E886E09937FDB22D0E.edm" hidden="1">#REF!</definedName>
    <definedName name="_bdm.D340F60E87A44A9083C8BC4D2462796A.edm" hidden="1">#REF!</definedName>
    <definedName name="_bdm.D343C6C055AE4ED2972E9DCAEFC66AA8.edm" hidden="1">#REF!</definedName>
    <definedName name="_bdm.D344F598A81C436AAB8CBC4798D6D4E7.edm" hidden="1">#REF!</definedName>
    <definedName name="_bdm.D352E9A3C0804A758BAA7A36CFE66477.edm" hidden="1">#REF!</definedName>
    <definedName name="_bdm.D35A01C2EC0D44B8A0B4E8F65F6774D1.edm" hidden="1">#REF!</definedName>
    <definedName name="_bdm.D3868F88206E4B2698D4800194F45AA8.edm" hidden="1">#REF!</definedName>
    <definedName name="_bdm.d388a748ff3f4208859cb7b8d4a9d814.edm" hidden="1">#REF!</definedName>
    <definedName name="_bdm.D390103D869048A283B7495A0246B96C.edm" hidden="1">#REF!</definedName>
    <definedName name="_bdm.D39B26CA4A6F49D082AC31A003622425.edm" hidden="1">#REF!</definedName>
    <definedName name="_bdm.D3AC2759F9914C97BB0174F43FE5BE0E.edm" hidden="1">#REF!</definedName>
    <definedName name="_bdm.D3ACB01B118C468191BBBA2A9FDF0C83.edm" hidden="1">#REF!</definedName>
    <definedName name="_bdm.D3BEDCDADF7744B9A6F7525585816517.edm" hidden="1">#REF!</definedName>
    <definedName name="_bdm.D3BF681251C7467D8AE715A483C83B8E.edm" hidden="1">#REF!</definedName>
    <definedName name="_bdm.D3CE80FBD46A435B852E3BF760F22F8A.edm" hidden="1">#REF!</definedName>
    <definedName name="_bdm.D3D1B718AD7140CCAAC738931E138648.edm" hidden="1">#REF!</definedName>
    <definedName name="_bdm.d3d5efee7c364416a3f3f96e677501f3.edm" hidden="1">#REF!</definedName>
    <definedName name="_bdm.D3E97526A9F940E8ADA0F7E2C72A93B6.edm" hidden="1">#REF!</definedName>
    <definedName name="_bdm.D401C0AC987C47C2A6665A00C0CB6C4D.edm" hidden="1">#REF!</definedName>
    <definedName name="_bdm.D408E18CC61C4751A380F1EBEE6734B1.edm" hidden="1">#REF!</definedName>
    <definedName name="_bdm.D41D90E9FD984E5AA1DE62B4AA9EBC3E.edm" hidden="1">#REF!</definedName>
    <definedName name="_bdm.D4A296296EA347C889B3BDC16887096D.edm" hidden="1">#REF!</definedName>
    <definedName name="_bdm.D4D3C0E4B7414A639FE2DBF1836D0BDD.edm" hidden="1">#REF!</definedName>
    <definedName name="_bdm.D4EDA575EADC4BD8A2BCD76BB444ECD4.edm" hidden="1">#REF!</definedName>
    <definedName name="_bdm.D50D5C7E06E84EB4805F62F4856F8CB8.edm" hidden="1">#REF!</definedName>
    <definedName name="_bdm.D50E887BD9694DFE984BC74287099AB9.edm" hidden="1">#REF!</definedName>
    <definedName name="_bdm.D52F0637046B425B9B97CFF30FB2D07F.edm" hidden="1">#REF!</definedName>
    <definedName name="_bdm.D559BC518CAF480881568EA76AEA7D4F.edm" hidden="1">#REF!</definedName>
    <definedName name="_bdm.D5678946AD524865A739F28F38FDA404.edm" hidden="1">#REF!</definedName>
    <definedName name="_bdm.d583a7d12f294407a5149c76f8b1e0f5.edm" hidden="1">#REF!</definedName>
    <definedName name="_bdm.D5977A1C10284C088D3DA7FC171D3B11.edm" hidden="1">#REF!</definedName>
    <definedName name="_bdm.D59F856B6F0248A3BBE7E78EBF128D30.edm" hidden="1">#REF!</definedName>
    <definedName name="_bdm.D5AD4F1003204064B9729A722EB921F5.edm" hidden="1">#REF!</definedName>
    <definedName name="_bdm.D5E7755FDB024FF7AC6BE58A05079CAC.edm" hidden="1">#REF!</definedName>
    <definedName name="_bdm.D5EA71B645814A13BD288F29450700EB.edm" hidden="1">#REF!</definedName>
    <definedName name="_bdm.D5F37EDA39854D98A568FFF62EC641A6.edm" hidden="1">#REF!</definedName>
    <definedName name="_bdm.D617170F47124592892B41F3D7E1EFE0.edm" hidden="1">#REF!</definedName>
    <definedName name="_bdm.D640AA92359F4E359DC6C5233CAEEADA.edm" hidden="1">#REF!</definedName>
    <definedName name="_bdm.D663C9C9F7364F0FBCA97864A92D6860.edm" hidden="1">#REF!</definedName>
    <definedName name="_bdm.D66DB9AA909F42B883326EC5B5329378.edm" hidden="1">#REF!</definedName>
    <definedName name="_bdm.d692cbe8d81f4825b0bc5878ee752404.edm" hidden="1">#REF!</definedName>
    <definedName name="_bdm.d6cb74cdbdbf4fd59088e09ea7db5543.edm" hidden="1">#REF!</definedName>
    <definedName name="_bdm.D6CF6E2D4C354A64BDD2BF7BF1C2D137.edm" hidden="1">#REF!</definedName>
    <definedName name="_bdm.D70D8BF233F546878D2DA4970885669D.edm" hidden="1">#REF!</definedName>
    <definedName name="_bdm.D722BB7501C14464A991B281F1D0D52A.edm" hidden="1">#REF!</definedName>
    <definedName name="_bdm.D7286F183BF847F98F97B3860ECBDC43.edm" hidden="1">#REF!</definedName>
    <definedName name="_bdm.D72EAC8C073C4423A4B55B822E2B431C.edm" hidden="1">#REF!</definedName>
    <definedName name="_bdm.D774902638D74B21AE6BF3D0FB8E8583.edm" hidden="1">#REF!</definedName>
    <definedName name="_bdm.D781AABC65D64517B4209427F76B6247.edm" hidden="1">#REF!</definedName>
    <definedName name="_bdm.D78FABD9F2AC4640958282E7536C199E.edm" hidden="1">#REF!</definedName>
    <definedName name="_bdm.d7a1923c125645f4ae1367da29fff89a.edm" hidden="1">#REF!</definedName>
    <definedName name="_bdm.d7a53cf36c1d422b9ddfedadb5268fb7.edm" hidden="1">#REF!</definedName>
    <definedName name="_bdm.D7A68B7E5B214B81BA5464E77FB3B303.edm" hidden="1">#REF!</definedName>
    <definedName name="_bdm.D7FF1BB11DD8449BB4C4E6086B62F49E.edm" hidden="1">#REF!</definedName>
    <definedName name="_bdm.D8138719AA7C4D4CA10FC5C33FFF5A1B.edm" hidden="1">#REF!</definedName>
    <definedName name="_bdm.D82C3B89E12F49A6BFB97B76C0821A01.edm" hidden="1">#REF!</definedName>
    <definedName name="_bdm.D82FDEF06D7440009671C1A48C8870C4.edm" hidden="1">#REF!</definedName>
    <definedName name="_bdm.D83A29687A7342B19A413CA991F44730.edm" hidden="1">#REF!</definedName>
    <definedName name="_bdm.D8403F1555E142B6AA7C22A2CFDC8016.edm" hidden="1">#REF!</definedName>
    <definedName name="_bdm.D887E4D472F4428DAF96CE7D703255DE.edm" hidden="1">#REF!</definedName>
    <definedName name="_bdm.D8903066EB9A4D43BA762A22539BB7A0.edm" hidden="1">#REF!</definedName>
    <definedName name="_bdm.D8BA028C2C5747C6A77949D69D67AA57.edm" hidden="1">#REF!</definedName>
    <definedName name="_bdm.D8CDF9F0573743BF923846BA17829F71.edm" hidden="1">#REF!</definedName>
    <definedName name="_bdm.d8eb258ec379417bb1557c49fd24c6b4.edm" hidden="1">#REF!</definedName>
    <definedName name="_bdm.D8F1B42328B145688AF370FC321954C2.edm" hidden="1">#REF!</definedName>
    <definedName name="_bdm.D8FB86FCC61E43C4BE220169A3B9E95F.edm" hidden="1">#REF!</definedName>
    <definedName name="_bdm.D910454693CF4E57ABC301D7E345F7B8.edm" hidden="1">#REF!</definedName>
    <definedName name="_bdm.D9168595FF114AB2A9E172D5F361FDB3.edm" hidden="1">#REF!</definedName>
    <definedName name="_bdm.D92CAA30F39A4D9D855CBC6425649EAD.edm" hidden="1">#REF!</definedName>
    <definedName name="_bdm.d93a4ad48e7540e0aaa238dd54a20c0d.edm" hidden="1">#REF!</definedName>
    <definedName name="_bdm.D9586AACE05C4301B2AA7BAD272D329C.edm" hidden="1">#REF!</definedName>
    <definedName name="_bdm.D95E1539936F412FA815975BCE802DD4.edm" hidden="1">#REF!</definedName>
    <definedName name="_bdm.D9649A0BBAB742C5AF12C3A4096DF773.edm" hidden="1">#REF!</definedName>
    <definedName name="_bdm.D969FC9186A6487E87CA8A9A1B84F052.edm" hidden="1">#REF!</definedName>
    <definedName name="_bdm.D9A5A339BDB743418772BC02707A7AAB.edm" hidden="1">#REF!</definedName>
    <definedName name="_bdm.D9A5E4174A8C41D19E8C279CA3550F50.edm" hidden="1">#REF!</definedName>
    <definedName name="_bdm.d9b604933a5d4f3ba0bcb634b330cb43.edm" hidden="1">#REF!</definedName>
    <definedName name="_bdm.D9CD3DA315584673A8F9FEA70EF8CD32.edm" hidden="1">#REF!</definedName>
    <definedName name="_bdm.D9D65288239F40AF814E58A0F80BA864.edm" hidden="1">#REF!</definedName>
    <definedName name="_bdm.d9d7e155ca9d459f8fbeac269d0f2218.edm" hidden="1">#REF!</definedName>
    <definedName name="_bdm.d9e88c5e819a44ed9bf178277095461b.edm" hidden="1">#REF!</definedName>
    <definedName name="_bdm.DA0E4084AB174E9CA2017BF63CFEAAAB.edm" hidden="1">#REF!</definedName>
    <definedName name="_bdm.DA255BC2A80C4E59BEFBC4ABBB12F0C2.edm" hidden="1">#REF!</definedName>
    <definedName name="_bdm.DA2CBB900A87477A8117AAD2FF4D2378.edm" hidden="1">#REF!</definedName>
    <definedName name="_bdm.DA47CD508DA14F009B9D8E4407DA47BB.edm" hidden="1">#REF!</definedName>
    <definedName name="_bdm.DA7B96A9C6DF459582DAD9CE1B0E5F5C.edm" hidden="1">#REF!</definedName>
    <definedName name="_bdm.DAA63BD673F24EB4B8E0CF7F274AD959.edm" hidden="1">#REF!</definedName>
    <definedName name="_bdm.DAAE64E65F59405A8001D85D817B9DB1.edm" hidden="1">#REF!</definedName>
    <definedName name="_bdm.DAB91FD111984DD38AD69292F138047C.edm" hidden="1">#REF!</definedName>
    <definedName name="_bdm.DAC6AFAB56A1441B81D2B037AB0996E6.edm" hidden="1">#REF!</definedName>
    <definedName name="_bdm.DAC7C54FF910494885DD3C348942A3C2.edm" hidden="1">#REF!</definedName>
    <definedName name="_bdm.daf11f540fdf40c5a38a032fda1b71a0.edm" hidden="1">#REF!</definedName>
    <definedName name="_bdm.DB02B69D5ABC47D69164B8779725028B.edm" hidden="1">#REF!</definedName>
    <definedName name="_bdm.DB3DD8DA9ED64E4D9EF945FACA6D6764.edm" hidden="1">#REF!</definedName>
    <definedName name="_bdm.DB439C7A76D648DB9D389A07D63AAACA.edm" hidden="1">#REF!</definedName>
    <definedName name="_bdm.DB8CF9B2A2144E999883AF6C7CE7B812.edm" hidden="1">#REF!</definedName>
    <definedName name="_bdm.DBA34200D1C446CB9636F97E70A7B3E4.edm" hidden="1">#REF!</definedName>
    <definedName name="_bdm.DBC6C789ED0B478CB8AF2CD53E93120B.edm" hidden="1">#REF!</definedName>
    <definedName name="_bdm.DBE391DE47094927B9D05AE64C31B318.edm" hidden="1">#REF!</definedName>
    <definedName name="_bdm.DC0912A31A724252B5921D7875C28442.edm" hidden="1">#REF!</definedName>
    <definedName name="_bdm.DC252364FC254C669761FA0E12C48DD9.edm" hidden="1">#REF!</definedName>
    <definedName name="_bdm.DC26D7005FE1498DA80048FB088C1D7B.edm" hidden="1">#REF!</definedName>
    <definedName name="_bdm.DC2FE9AD25D84EC4ADC3D39002EFC680.edm" hidden="1">#REF!</definedName>
    <definedName name="_bdm.DC3436D6D23D43189CF403CD70FA8227.edm" hidden="1">#REF!</definedName>
    <definedName name="_bdm.DC59ED1FB7D443CD9C5A2DA4AC5F520C.edm" hidden="1">#REF!</definedName>
    <definedName name="_bdm.DC78F16AB131477088D339D0E43F4991.edm" hidden="1">#REF!</definedName>
    <definedName name="_bdm.DC97D194CCCA4692B3425D341AD5483B.edm" hidden="1">#REF!</definedName>
    <definedName name="_bdm.dc9ade8079f64b2cb18a257823a9d839.edm" hidden="1">#REF!</definedName>
    <definedName name="_bdm.DC9C21E2EFFC4DD886AB0D077258EE03.edm" hidden="1">#REF!</definedName>
    <definedName name="_bdm.DCB17688C7A9438D81E1736B519C8AE2.edm" hidden="1">#REF!</definedName>
    <definedName name="_bdm.DCB4C0414E1440E38F1E3ECC3FBDA94E.edm" hidden="1">#REF!</definedName>
    <definedName name="_bdm.DCD67C621D714297916582ADC371C02D.edm" hidden="1">#REF!</definedName>
    <definedName name="_bdm.dd0249f8bdf64a1e9c78ea3a7d76ae5d.edm" hidden="1">#REF!</definedName>
    <definedName name="_bdm.DD14FA6B67E3443C8931FFA573AB8656.edm" hidden="1">#REF!</definedName>
    <definedName name="_bdm.DD3CA89BF3FC412D8F7797E0E70918C7.edm" hidden="1">#REF!</definedName>
    <definedName name="_bdm.DD3D2A94B1EC4E35B149867D48444C79.edm" hidden="1">#REF!</definedName>
    <definedName name="_bdm.DD6F6247FE674A4BA4C27B42D04EB0D8.edm" hidden="1">#REF!</definedName>
    <definedName name="_bdm.DD736EF45753456C8786562159E18A7C.edm" hidden="1">#REF!</definedName>
    <definedName name="_bdm.DD8106607B614D669007E65D683D3511.edm" hidden="1">#REF!</definedName>
    <definedName name="_bdm.DD9E82BD3E3C46EA8AE2D5D192E216FC.edm" hidden="1">#REF!</definedName>
    <definedName name="_bdm.DDC6E73B27FD406AB26E3192CB56F7D1.edm" hidden="1">#REF!</definedName>
    <definedName name="_bdm.DDD20A6024D548BD87801B8814FEE9B9.edm" hidden="1">#REF!</definedName>
    <definedName name="_bdm.DE09236B5E254EBE9F8A82C1127291D8.edm" hidden="1">#REF!</definedName>
    <definedName name="_bdm.de16f14d0fdb44bdb174b41f4ee7b346.edm" hidden="1">#REF!</definedName>
    <definedName name="_bdm.DE2B8BD2CB984605BD033DF799D9E9FB.edm" hidden="1">#REF!</definedName>
    <definedName name="_bdm.DE35BD96E5E945EDBBF6493B2149C65D.edm" hidden="1">#REF!</definedName>
    <definedName name="_bdm.DE38805266DC43C48AA2D4C96BF1781F.edm" hidden="1">#REF!</definedName>
    <definedName name="_bdm.de4d11ce843c4a2bbc4cc71118720400.edm" hidden="1">#REF!</definedName>
    <definedName name="_bdm.DE51616CBB904DFFB801C4504C1749AF.edm" hidden="1">#REF!</definedName>
    <definedName name="_bdm.DE54391C6A6B41649502D7E42BD1D433.edm" hidden="1">#REF!</definedName>
    <definedName name="_bdm.DE8AB5FA414746099480F7078EFF6EC9.edm" hidden="1">#REF!</definedName>
    <definedName name="_bdm.DE8BFDDD637249FD85707DFCF5F66DE1.edm" hidden="1">#REF!</definedName>
    <definedName name="_bdm.DE9893CFD7544FF8B452EFC82637D8C4.edm" hidden="1">#REF!</definedName>
    <definedName name="_bdm.DE9ED8E14F4D4E84A1036CBC38A80791.edm" hidden="1">#REF!</definedName>
    <definedName name="_bdm.dec4d323cf8047b28165690b908b2028.edm" hidden="1">#REF!</definedName>
    <definedName name="_bdm.DECC6FC79C314711B4E97667936CFF21.edm" hidden="1">#REF!</definedName>
    <definedName name="_bdm.DED78E03DD304CBFB4D27C7B895C9E05.edm" hidden="1">#REF!</definedName>
    <definedName name="_bdm.DEDD6FB304744795AE18EE863792582A.edm" hidden="1">#REF!</definedName>
    <definedName name="_bdm.DF1EA4AED924428B90D92064DCD7A893.edm" hidden="1">#REF!</definedName>
    <definedName name="_bdm.DF37D684CDC14BE2873DB277887592CF.edm" hidden="1">#REF!</definedName>
    <definedName name="_bdm.DF3DE83BC5814E02BEB7C5360B1CA1D8.edm" hidden="1">#REF!</definedName>
    <definedName name="_bdm.DF79DDFD9EEB42C4B2C3EDE6B11691A3.edm" hidden="1">#REF!</definedName>
    <definedName name="_bdm.DF91784E781246B788A2DB65BB05412D.edm" hidden="1">#REF!</definedName>
    <definedName name="_bdm.DFB9D263298D41B2A09E0BC9FA12FB5B.edm" hidden="1">#REF!</definedName>
    <definedName name="_bdm.DFD90FD3AD1D482095D5223195140015.edm" hidden="1">#REF!</definedName>
    <definedName name="_bdm.DFFFFB3D771949EE99B2EE4FFA759994.edm" hidden="1">#REF!</definedName>
    <definedName name="_bdm.E029636621C8427091C2A4BB7DA3D43C.edm" hidden="1">#REF!</definedName>
    <definedName name="_bdm.E04DC57979914B9985B6DB58960A1791.edm" hidden="1">#REF!</definedName>
    <definedName name="_bdm.E05233226D914947B5EAD5573C32C301.edm" hidden="1">#REF!</definedName>
    <definedName name="_bdm.E058E49248BB48B98C5F28C5CAC098C6.edm" hidden="1">#REF!</definedName>
    <definedName name="_bdm.E0686722C1BE4634AF4DC91B0FF8FAD5.edm" hidden="1">#REF!</definedName>
    <definedName name="_bdm.E0772DA0C33940BF9A8D1B4866233B22.edm" hidden="1">#REF!</definedName>
    <definedName name="_bdm.E088A3D7DBAF434AAA9013AA8BFAD24A.edm" hidden="1">#REF!</definedName>
    <definedName name="_bdm.E0E50CE3331C42788CD89A597854E3EA.edm" hidden="1">#REF!</definedName>
    <definedName name="_bdm.E1001A5F86E34F089855760CC879F8B4.edm" hidden="1">#REF!</definedName>
    <definedName name="_bdm.e113ba31cfa04ae9a011a437f36e5702.edm" hidden="1">#REF!</definedName>
    <definedName name="_bdm.E11B73DB74C04B1B8C9261112312E6FF.edm" hidden="1">#REF!</definedName>
    <definedName name="_bdm.E127F41F622F45F9A30B77152CEE3438.edm" hidden="1">#REF!</definedName>
    <definedName name="_bdm.E1392E40BA42400B8F0EBCB9078B1432.edm" hidden="1">#REF!</definedName>
    <definedName name="_bdm.E17BC7281AC64BBF84625C051BE26D8A.edm" hidden="1">#REF!</definedName>
    <definedName name="_bdm.e1a3de3c33ec43dda2687565eabe1ec8.edm" hidden="1">#REF!</definedName>
    <definedName name="_bdm.E1A7FA7403CD4002A41A692D13007140.edm" hidden="1">#REF!</definedName>
    <definedName name="_bdm.E1CACEFECEED4917ADDF3EC381500495.edm" hidden="1">#REF!</definedName>
    <definedName name="_bdm.E1D5ECA21F7C40FA986534B7402BE93B.edm" hidden="1">#REF!</definedName>
    <definedName name="_bdm.E1D705070FC0481394220FBE957B9678.edm" hidden="1">#REF!</definedName>
    <definedName name="_bdm.E1D9C181C0034D938593845F7CAFAF24.edm" hidden="1">#REF!</definedName>
    <definedName name="_bdm.E1DABF58004D43CC8553A152C2EFE6F4.edm" hidden="1">#REF!</definedName>
    <definedName name="_bdm.E1E40D62D9894D10A487BCA5062138F1.edm" hidden="1">#REF!</definedName>
    <definedName name="_bdm.E206A76EC7B645BB94C825A091E5E59B.edm" hidden="1">#REF!</definedName>
    <definedName name="_bdm.E216550DD0964B3B83B173ECEDD3F75C.edm" hidden="1">#REF!</definedName>
    <definedName name="_bdm.E23F805CD007414186960C7572E420D0.edm" hidden="1">#REF!</definedName>
    <definedName name="_bdm.E2557428E10F479A95F02DBEB407CCE8.edm" hidden="1">#REF!</definedName>
    <definedName name="_bdm.E25BC2799B04459A871DCEA2A1538116.edm" hidden="1">#REF!</definedName>
    <definedName name="_bdm.E28B03FFDE0147E8A65BD3333E6A6498.edm" hidden="1">#REF!</definedName>
    <definedName name="_bdm.E28B322D4E754980AC5FC124B3E31480.edm" hidden="1">#REF!</definedName>
    <definedName name="_bdm.E2B9237053B649439E57225063F4C978.edm" hidden="1">#REF!</definedName>
    <definedName name="_bdm.E2BEE6544B3840E684DD9CC9819BF8FC.edm" hidden="1">#REF!</definedName>
    <definedName name="_bdm.E2C2C264ED3F4C49B0DC115E847D0268.edm" hidden="1">#REF!</definedName>
    <definedName name="_bdm.e2cd130d117648ac84b45d42a9ea9feb.edm" hidden="1">#REF!</definedName>
    <definedName name="_bdm.E2D8C7F1FA304210ACFA0A817B3D6039.edm" hidden="1">#REF!</definedName>
    <definedName name="_bdm.E2FCA392EE8949C7AEC65EE02E85416F.edm" hidden="1">#REF!</definedName>
    <definedName name="_bdm.E3112168F9FD4299AC57CD3323FF7579.edm" hidden="1">#REF!</definedName>
    <definedName name="_bdm.E318942DDDCD4B06834DFD006D192D9E.edm" hidden="1">#REF!</definedName>
    <definedName name="_bdm.E31E1AD16AD34A1C92B72F6A1EC3D72C.edm" hidden="1">#REF!</definedName>
    <definedName name="_bdm.E32148E592124F57B52CA2F0BA81EE29.edm" hidden="1">#REF!</definedName>
    <definedName name="_bdm.E325785F18534694BCB4F964EC9DEEE4.edm" hidden="1">#REF!</definedName>
    <definedName name="_bdm.E33E71D4366E464589AA60B1A13F6F11.edm" hidden="1">#REF!</definedName>
    <definedName name="_bdm.E352BABC78BB4068B555A69B88D2FE7F.edm" hidden="1">#REF!</definedName>
    <definedName name="_bdm.E3950BEB000C4A7889931AF042FD0BA9.edm" hidden="1">#REF!</definedName>
    <definedName name="_bdm.E3D7BA1760A54EFC90275C278024410A.edm" hidden="1">#REF!</definedName>
    <definedName name="_bdm.E3EDFD86B45E42828BBF326CAE11BF35.edm" hidden="1">#REF!</definedName>
    <definedName name="_bdm.E3FE632C38424149BF945F9A8BB63A3C.edm" hidden="1">#REF!</definedName>
    <definedName name="_bdm.E4061EDD0BB44294A86F66AED41D3EAE.edm" hidden="1">#REF!</definedName>
    <definedName name="_bdm.E41B676FB94A41008B0E2CF37187A166.edm" hidden="1">#REF!</definedName>
    <definedName name="_bdm.E4366110C5A6438A9A25DD263E95B0EC.edm" hidden="1">#REF!</definedName>
    <definedName name="_bdm.E4498AF160984F1FB4B369A766886CE9.edm" hidden="1">#REF!</definedName>
    <definedName name="_bdm.E45B93341F5340F59350D31CD745F9F9.edm" hidden="1">#REF!</definedName>
    <definedName name="_bdm.E45C7986AEC44B778893C0ED52C0AA33.edm" hidden="1">#REF!</definedName>
    <definedName name="_bdm.E4777A60E33C4E6A8979378DD580145A.edm" hidden="1">#REF!</definedName>
    <definedName name="_bdm.E4816BAACFF14156AB70855ED8DFEFD4.edm" hidden="1">#REF!</definedName>
    <definedName name="_bdm.E4C74C31C6CC4E81AE2AEE52A81C5B15.edm" hidden="1">#REF!</definedName>
    <definedName name="_bdm.E4D7ECC2FC4E462EB864BBC0CCC4FD36.edm" hidden="1">#REF!</definedName>
    <definedName name="_bdm.E4DB0C56923E4690AA6A4A95ED26CFF2.edm" hidden="1">#REF!</definedName>
    <definedName name="_bdm.e4f0cdeab4804f8b88224547a920496b.edm" hidden="1">#REF!</definedName>
    <definedName name="_bdm.E4F3F78543CA409092379EDB10EA27D6.edm" hidden="1">#REF!</definedName>
    <definedName name="_bdm.E4F98B61CB4B48A1825999835F7A27A4.edm" hidden="1">#REF!</definedName>
    <definedName name="_bdm.E506228EC38942B3AFE8AA6B3EF80C8A.edm" hidden="1">#REF!</definedName>
    <definedName name="_bdm.E53BB31DAF304E93BC80F7C40731A886.edm" hidden="1">#REF!</definedName>
    <definedName name="_bdm.E5419AE428994A7FAA15979397CB5527.edm" hidden="1">#REF!</definedName>
    <definedName name="_bdm.E54AD832941C4A93A6A4DB2134E26024.edm" hidden="1">#REF!</definedName>
    <definedName name="_bdm.E565CFB7878D4EAFAEC56F52242ED145.edm" hidden="1">#REF!</definedName>
    <definedName name="_bdm.e5773dcc441247b3af8bc6dfd1332216.edm" hidden="1">#REF!</definedName>
    <definedName name="_bdm.E58A34AA4B28404CA551C198739B25C7.edm" hidden="1">#REF!</definedName>
    <definedName name="_bdm.E5B4B20A50FC42EE837D8220BC8F73D9.edm" hidden="1">#REF!</definedName>
    <definedName name="_bdm.E6014DF4DF444A978078910A4D022062.edm" hidden="1">#REF!</definedName>
    <definedName name="_bdm.E647ED3D76AE45CCB2FA0A2225B3FCEA.edm" hidden="1">#REF!</definedName>
    <definedName name="_bdm.E679123D2D854604A7F290927ECCC7F0.edm" hidden="1">#REF!</definedName>
    <definedName name="_bdm.E679F2AFB9A44EBF91B7387A664DD0E5.edm" hidden="1">#REF!</definedName>
    <definedName name="_bdm.E68BAA53DEA949BDB3D9DF1634101C27.edm" hidden="1">#REF!</definedName>
    <definedName name="_bdm.E69673CCE45C4FFE988E8215171C5E1F.edm" hidden="1">#REF!</definedName>
    <definedName name="_bdm.E6AAA7DEBC7C41EC8A1B3B34239D5B04.edm" hidden="1">#REF!</definedName>
    <definedName name="_bdm.E6C3FB38C39842E9949868521FCA3135.edm" hidden="1">#REF!</definedName>
    <definedName name="_bdm.E6C89922B1E84BA89CD1DE8709AA0502.edm" hidden="1">#REF!</definedName>
    <definedName name="_bdm.E6CFFAC8592E488598712A2506F6DCDE.edm" hidden="1">#REF!</definedName>
    <definedName name="_bdm.E6D514D2D7DF4995BB82DF57D59C7B9F.edm" hidden="1">#REF!</definedName>
    <definedName name="_bdm.E6DB9797C6B34C7BB58338E060B2DCDD.edm" hidden="1">#REF!</definedName>
    <definedName name="_bdm.E6DF350CE79F49E686E505E076972F8E.edm" hidden="1">#REF!</definedName>
    <definedName name="_bdm.E6E6A9B912244C0D98568818322DE7B8.edm" hidden="1">#REF!</definedName>
    <definedName name="_bdm.E6F42031264D4C72BDE959239C808B78.edm" hidden="1">#REF!</definedName>
    <definedName name="_bdm.E6F8D82A7E3F427085505105E86973FC.edm" hidden="1">#REF!</definedName>
    <definedName name="_bdm.e718dbea9e1c4358a905e2759a56b38a.edm" hidden="1">#REF!</definedName>
    <definedName name="_bdm.e73335e877dc4da7898f6f2e6c1d9248.edm" hidden="1">#REF!</definedName>
    <definedName name="_bdm.E761B03C877143D6885FB6C9BD2A9516.edm" hidden="1">#REF!</definedName>
    <definedName name="_bdm.e76a252529d74e00867ec957ac4bb55c.edm" hidden="1">#REF!</definedName>
    <definedName name="_bdm.e76c1a6f54584371a4bbd76442272aad.edm" hidden="1">#REF!</definedName>
    <definedName name="_bdm.E77BCDAF954D4CCD9D030A16A225AF93.edm" hidden="1">#REF!</definedName>
    <definedName name="_bdm.E789C01158834CD2BE4FDA93CB593E5F.edm" hidden="1">#REF!</definedName>
    <definedName name="_bdm.E7B514D7C7F5430185C19B214E6FBFE4.edm" hidden="1">#REF!</definedName>
    <definedName name="_bdm.E7E6860BCDCC492695F39B5AF9B1106B.edm" hidden="1">#REF!</definedName>
    <definedName name="_bdm.E80628E9938F4A88B0A677807F38BD51.edm" hidden="1">#REF!</definedName>
    <definedName name="_bdm.E807B009FF74491FBB1690CED1D8F160.edm" hidden="1">#REF!</definedName>
    <definedName name="_bdm.E874C556092548EC9BB77701D1D95228.edm" hidden="1">#REF!</definedName>
    <definedName name="_bdm.E88311AAD7E04F2E805F291EFA8407B9.edm" hidden="1">#REF!</definedName>
    <definedName name="_bdm.E8F19713D0284570B182FEE8E2F513ED.edm" hidden="1">#REF!</definedName>
    <definedName name="_bdm.E9040CD050B44DFDBB5DC1932BEAA94A.edm" hidden="1">#REF!</definedName>
    <definedName name="_bdm.E908467F47714E4A84B13F20DAD26A44.edm" hidden="1">#REF!</definedName>
    <definedName name="_bdm.E92D308983AE412F8C985895154599F1.edm" hidden="1">#REF!</definedName>
    <definedName name="_bdm.E935E6CBAB714EC0B4F260849D52C041.edm" hidden="1">#REF!</definedName>
    <definedName name="_bdm.E9559C4503C245328D9D55423AABFCFC.edm" hidden="1">#REF!</definedName>
    <definedName name="_bdm.E95A6F71CA1E4BC2B4956A8E7DB898DA.edm" hidden="1">#REF!</definedName>
    <definedName name="_bdm.E967A7A7B0334623B8F8F4F14A7E300B.edm" hidden="1">#REF!</definedName>
    <definedName name="_bdm.E9840C6A0FCE4A15B19C1362EDBA0C5A.edm" hidden="1">#REF!</definedName>
    <definedName name="_bdm.E99463F1325B40169253147A7383896D.edm" hidden="1">#REF!</definedName>
    <definedName name="_bdm.E998276B56FD4795B9BBB3B3DC92189C.edm" hidden="1">#REF!</definedName>
    <definedName name="_bdm.e9c9584289374708922cfed7460326e0.edm" hidden="1">#REF!</definedName>
    <definedName name="_bdm.E9CC95EBB28D409EA77A0828B38E1B99.edm" hidden="1">#REF!</definedName>
    <definedName name="_bdm.EA272DB6C67A4187B7D6BA16A3FE898A.edm" hidden="1">#REF!</definedName>
    <definedName name="_bdm.EA3B2BC7C05447FA8AD099037311AAB8.edm" hidden="1">#REF!</definedName>
    <definedName name="_bdm.EA810639442046AB9A4C28C8CDE3A1E8.edm" hidden="1">#REF!</definedName>
    <definedName name="_bdm.EAB1D68BBFE74AA49AAE937042D0250C.edm" hidden="1">#REF!</definedName>
    <definedName name="_bdm.EABE64DCF90C4358BE701D3FB8BF2670.edm" hidden="1">#REF!</definedName>
    <definedName name="_bdm.eacea6b996334d189801c9f0bb9f8d12.edm" hidden="1">#REF!</definedName>
    <definedName name="_bdm.EAE97363E4F64D8F99E1102A93E0C0DD.edm" hidden="1">#REF!</definedName>
    <definedName name="_bdm.eaf7cdb16b5248b5a91068a0dbfdcdac.edm" hidden="1">#REF!</definedName>
    <definedName name="_bdm.EB1AF8F8E1C647D8B172CCBAF7B794DB.edm" hidden="1">#REF!</definedName>
    <definedName name="_bdm.eb1f87c6a036441586bfc19e5c36ac57.edm" hidden="1">#REF!</definedName>
    <definedName name="_bdm.EB3ABA89F88945F38112D26537587973.edm" hidden="1">#REF!</definedName>
    <definedName name="_bdm.EB99480E57FA4071A926D4B083C611A6.edm" hidden="1">#REF!</definedName>
    <definedName name="_bdm.EBB3CD552D834830BCCCF0305DE22D23.edm" hidden="1">#REF!</definedName>
    <definedName name="_bdm.EBB6D540498F464F98CCD60637B80B9D.edm" hidden="1">#REF!</definedName>
    <definedName name="_bdm.EBBD9DFFA32D4D92B45AEF735C3C20A4.edm" hidden="1">#REF!</definedName>
    <definedName name="_bdm.EBD85E024A394959808897A9271DF45B.edm" hidden="1">#N/A</definedName>
    <definedName name="_bdm.EBEE4ADADF534B7BA686AD24D08FBB3A.edm" hidden="1">#REF!</definedName>
    <definedName name="_bdm.EBEF742EA9F64AE0A2B82CEB8998B791.edm" hidden="1">#REF!</definedName>
    <definedName name="_bdm.EBFA33BB51D440618E97A7E20695909E.edm" hidden="1">#REF!</definedName>
    <definedName name="_bdm.EC08B4ADDBF2438E950C8185DE84E0B2.edm" hidden="1">#REF!</definedName>
    <definedName name="_bdm.EC1DBE8388354B9AAE0A0AF578F23D8A.edm" hidden="1">#REF!</definedName>
    <definedName name="_bdm.EC29DC0DED724FF990C12ACD8966240C.edm" hidden="1">#REF!</definedName>
    <definedName name="_bdm.EC319832C4A34AB4B77E77E01A9C5792.edm" hidden="1">#REF!</definedName>
    <definedName name="_bdm.EC402A89F66844569FC7C8D1748C1DD8.edm" hidden="1">#REF!</definedName>
    <definedName name="_bdm.EC56C7DE0F034CD497F5823935F10AB1.edm" hidden="1">#REF!</definedName>
    <definedName name="_bdm.ec6038ffa2b245b7967b392877bd68b3.edm" hidden="1">#REF!</definedName>
    <definedName name="_bdm.EC758CA17E6846A080E28D74DDFDB3A3.edm" hidden="1">#REF!</definedName>
    <definedName name="_bdm.EC8CCF05D9344AF8A900F8A3D972933F.edm" hidden="1">#REF!</definedName>
    <definedName name="_bdm.ECAC2A24CACD493FB1816FD7C8017063.edm" hidden="1">#REF!</definedName>
    <definedName name="_bdm.ECB3F3AFD34D4C76A12161465F36743B.edm" hidden="1">#REF!</definedName>
    <definedName name="_bdm.ECC356F013F54665A80202737F173C2C.edm" hidden="1">#REF!</definedName>
    <definedName name="_bdm.ECCE3838CDBD4696A02A75423F2A6974.edm" hidden="1">#REF!</definedName>
    <definedName name="_bdm.ECDE367AAE9B47B9A58EAF84EA0C4950.edm" hidden="1">#REF!</definedName>
    <definedName name="_bdm.ED30CE0CAB21412C93F77A11C12EBCF6.edm" hidden="1">#REF!</definedName>
    <definedName name="_bdm.ED4A191EC61345FF8ACEE96694F4599A.edm" hidden="1">#REF!</definedName>
    <definedName name="_bdm.ED51281C8CD04F27B6E991F134C83071.edm" hidden="1">#REF!</definedName>
    <definedName name="_bdm.ED533D9D1A394249B740E6643BD89A1C.edm" hidden="1">#REF!</definedName>
    <definedName name="_bdm.ED56223477D2461D8B1AB4D3CE67B8D8.edm" hidden="1">#REF!</definedName>
    <definedName name="_bdm.ED5B46AE76524BD8B70B76FE28FD2A90.edm" hidden="1">#REF!</definedName>
    <definedName name="_bdm.ED5CB05E66DB461E9BA6F4E37CCF079E.edm" hidden="1">#REF!</definedName>
    <definedName name="_bdm.ED6BB436C8234AB99899C5BA5EC7E068.edm" hidden="1">#REF!</definedName>
    <definedName name="_bdm.ED8E964F58D24A85A5533288D8BC9302.edm" hidden="1">#REF!</definedName>
    <definedName name="_bdm.EDBE60E1F9D540AABC7C9971504C8ECB.edm" hidden="1">#REF!</definedName>
    <definedName name="_bdm.EDC5602A0D5E40498B749E68EE620707.edm" hidden="1">#REF!</definedName>
    <definedName name="_bdm.EDDC51E3CD63472BBC7FD7CAC3985B46.edm" hidden="1">#REF!</definedName>
    <definedName name="_bdm.EDDE22F37C3841CB829DD347C8A171EC.edm" hidden="1">#REF!</definedName>
    <definedName name="_bdm.ee0e03293a1e4a0180f40580099d18eb.edm" hidden="1">#REF!</definedName>
    <definedName name="_bdm.EE3479A865B940E4AC9BD7654F656683.edm" hidden="1">#REF!</definedName>
    <definedName name="_bdm.EE576035AA8C497F9E03A090F96AAF4E.edm" hidden="1">#REF!</definedName>
    <definedName name="_bdm.EEDC7E0D6EDF45828654B25810F85B6D.edm" hidden="1">#REF!</definedName>
    <definedName name="_bdm.EF03E72AB43E45D2B020FB45ECC8CD8B.edm" hidden="1">#REF!</definedName>
    <definedName name="_bdm.EF073FB2C3084CC09C12C103A7242766.edm" hidden="1">#REF!</definedName>
    <definedName name="_bdm.ef11f0d01ea24dbcbfb6a9fca97d51ee.edm" hidden="1">#REF!</definedName>
    <definedName name="_bdm.EF2B233A3CAC4A40BD63392B3EAD5458.edm" hidden="1">#REF!</definedName>
    <definedName name="_bdm.EF36F27232A840A49E77BD57CC1DC45B.edm" hidden="1">#REF!</definedName>
    <definedName name="_bdm.EFA29CA060A64F7B97F2D190442C8C9F.edm" hidden="1">#REF!</definedName>
    <definedName name="_bdm.EFA8B6A34B1141078F3558FECD7617D0.edm" hidden="1">#REF!</definedName>
    <definedName name="_bdm.EFCBC9A96ADE41D1B07E5C917FDBAE8E.edm" hidden="1">#REF!</definedName>
    <definedName name="_bdm.EFE5554F50444E5CA4D2D6D7F5775AB8.edm" hidden="1">#REF!</definedName>
    <definedName name="_bdm.EFE73CF701AF4D1495552E493B745D92.edm" hidden="1">#REF!</definedName>
    <definedName name="_bdm.EFE846532DA2489AA3BCB9E788D3A1DE.edm" hidden="1">#REF!</definedName>
    <definedName name="_bdm.EFF8719265D841A4A1FA5C2A0CDA2032.edm" hidden="1">#REF!</definedName>
    <definedName name="_bdm.F01BD68923E841889557B21A1255B367.edm" hidden="1">#REF!</definedName>
    <definedName name="_bdm.F02599DD282D4E72990A92EEA920633C.edm" hidden="1">#REF!</definedName>
    <definedName name="_bdm.F0341C022EB349708F76485FD2DDF5C3.edm" hidden="1">#REF!</definedName>
    <definedName name="_bdm.F04478B485B2415E803C28417F16CB36.edm" hidden="1">#REF!</definedName>
    <definedName name="_bdm.F04F8A2272AF438EACF658AD280F88CE.edm" hidden="1">#REF!</definedName>
    <definedName name="_bdm.f0659a20d6df487c9501025181b7d46c.edm" hidden="1">#REF!</definedName>
    <definedName name="_bdm.F066F162D77945D39D263B3596BEAC5B.edm" hidden="1">#REF!</definedName>
    <definedName name="_bdm.F07AA6EE53234CC9800612DFA6F7C9B2.edm" hidden="1">#REF!</definedName>
    <definedName name="_bdm.F08068026366401BAC135BA93D40DA7B.edm" hidden="1">#REF!</definedName>
    <definedName name="_bdm.F087939AB72141F7ACFDCDAADCE60F68.edm" hidden="1">#REF!</definedName>
    <definedName name="_bdm.F0BB6323C90A47429C4C65177833D413.edm" hidden="1">#REF!</definedName>
    <definedName name="_bdm.f0f2531794bb489e9567e51db8ec392c.edm" hidden="1">#REF!</definedName>
    <definedName name="_bdm.F107B997B3A24C1193033B41C783E512.edm" hidden="1">#REF!</definedName>
    <definedName name="_bdm.F155A2C9CD6344248BBCC174CC38855A.edm" hidden="1">#REF!</definedName>
    <definedName name="_bdm.F162ADC7313848319B3D2029557669EB.edm" hidden="1">#REF!</definedName>
    <definedName name="_bdm.F17DF3CD46DA4CE58904949E4ABDFBEE.edm" hidden="1">#REF!</definedName>
    <definedName name="_bdm.F1870B18989445CBA60081123C3B423E.edm" hidden="1">#REF!</definedName>
    <definedName name="_bdm.F1A14F35639C46CBA3E3D08A0C0408F2.edm" hidden="1">#REF!</definedName>
    <definedName name="_bdm.F1D64947415C44D8A44B44B3C7CA0977.edm" hidden="1">#N/A</definedName>
    <definedName name="_bdm.F1D99D08B87341FAB6C0DA5C370AF3D3.edm" hidden="1">#REF!</definedName>
    <definedName name="_bdm.F1EC7BE7EFE643459E1BAFC5A92BD027.edm" hidden="1">#REF!</definedName>
    <definedName name="_bdm.F1F137FAD9944731A8A26405BC495D16.edm" hidden="1">#REF!</definedName>
    <definedName name="_bdm.F1F1D43F61AC43759882325173CF3A92.edm" hidden="1">#REF!</definedName>
    <definedName name="_bdm.F1F2D2B3C831478FB7A44D1F811D0564.edm" hidden="1">#REF!</definedName>
    <definedName name="_bdm.F228CF3291EC4D058161D84883D81F77.edm" hidden="1">#REF!</definedName>
    <definedName name="_bdm.F24644FAB561429D95FAF5B758DD10A1.edm" hidden="1">#REF!</definedName>
    <definedName name="_bdm.F26595B3A4374D1682B0511C6786E4B5.edm" hidden="1">#REF!</definedName>
    <definedName name="_bdm.F284667176A04368B8591761CFDF2754.edm" hidden="1">#REF!</definedName>
    <definedName name="_bdm.F2A4D1F503134E01BAE976D157EEE74A.edm" hidden="1">#REF!</definedName>
    <definedName name="_bdm.F2B9BAF5FD7A4B2D81C3AB039824EB07.edm" hidden="1">#REF!</definedName>
    <definedName name="_bdm.F2D1F4E8A3B44ADB8F5C890A4402809A.edm" hidden="1">#REF!</definedName>
    <definedName name="_bdm.F3133EB8F82F4CE7BF47F09906BD66B0.edm" hidden="1">#REF!</definedName>
    <definedName name="_bdm.F32381B6DEC24846A199425EDE8451D0.edm" hidden="1">#REF!</definedName>
    <definedName name="_bdm.F3356A888AAE46F9BA75A8A0A0E8B96A.edm" hidden="1">#REF!</definedName>
    <definedName name="_bdm.F3452E03D2E74F0FB08E577D73C370BE.edm" hidden="1">#REF!</definedName>
    <definedName name="_bdm.F360573D5540498AA53671BB04830080.edm" hidden="1">#REF!</definedName>
    <definedName name="_bdm.F37B85A922794BC19BEFE7B289895F00.edm" hidden="1">#REF!</definedName>
    <definedName name="_bdm.f38f9fd8746646fca0d289816c20a888.edm" hidden="1">#REF!</definedName>
    <definedName name="_bdm.F39328EB3E274FF2BD33E91A538CDBFE.edm" hidden="1">#REF!</definedName>
    <definedName name="_bdm.F3A745D3075C4EB1AEA37F3B30AD285A.edm" hidden="1">#REF!</definedName>
    <definedName name="_bdm.f3a8ed836f7e445b8061d604ca1bdad9.edm" hidden="1">#REF!</definedName>
    <definedName name="_bdm.F3B3013CCBAD407A8C266BEBC8478FD9.edm" hidden="1">#REF!</definedName>
    <definedName name="_bdm.F3B61C3539484F19990F6D19673C18FF.edm" hidden="1">#REF!</definedName>
    <definedName name="_bdm.F3BD8D11ADE34C89A878A087AE343A32.edm" hidden="1">#REF!</definedName>
    <definedName name="_bdm.F3CA20B499394F83A74738AD3C089C9F.edm" hidden="1">#REF!</definedName>
    <definedName name="_bdm.F3E80417F77246388E03F30D7666A8B0.edm" hidden="1">#REF!</definedName>
    <definedName name="_bdm.F42501E2F0F14083A3156A4470D93E9F.edm" hidden="1">#REF!</definedName>
    <definedName name="_bdm.F42917EB88A749699163AE75CA2F0BD2.edm" hidden="1">#REF!</definedName>
    <definedName name="_bdm.F4321286504642F49854B50E7EE82571.edm" hidden="1">#REF!</definedName>
    <definedName name="_bdm.F4362C8734F84CC2BE222E477417E29E.edm" hidden="1">#REF!</definedName>
    <definedName name="_bdm.F4502CAA18AA457EAD7C561B445F6BD8.edm" hidden="1">#REF!</definedName>
    <definedName name="_bdm.F47BF3EE9BED4F118903E71B0947D947.edm" hidden="1">#REF!</definedName>
    <definedName name="_bdm.F494C5D99ED345BABD91F35A5B06A51F.edm" hidden="1">#REF!</definedName>
    <definedName name="_bdm.f495248930824a40ac2fb9cb004ff0b9.edm" hidden="1">#REF!</definedName>
    <definedName name="_bdm.F4B4402B26BA4D0A922E0A7DC20ADB08.edm" hidden="1">#REF!</definedName>
    <definedName name="_bdm.f4bfabe2cc8d4d7f9fe1a1af4b8da376.edm" hidden="1">#REF!</definedName>
    <definedName name="_bdm.f4d46275cde04915992068af4502e6f9.edm" hidden="1">#REF!</definedName>
    <definedName name="_bdm.f4f72448c7eb4e8cbb7da53f5c7a8d48.edm" hidden="1">#REF!</definedName>
    <definedName name="_bdm.F50064D938024B3391501CAAE41EDA15.edm" hidden="1">#REF!</definedName>
    <definedName name="_bdm.F52626916771437A91EDC09B859A18F6.edm" hidden="1">#REF!</definedName>
    <definedName name="_bdm.f52b6dc400b4440983c0a4fede8c7400.edm" hidden="1">#REF!</definedName>
    <definedName name="_bdm.F54EFE746CF44D1E856C8E6EE2664E99.edm" hidden="1">#REF!</definedName>
    <definedName name="_bdm.F5565B38BF8F4F5AA2E6B785D1616C65.edm" hidden="1">#REF!</definedName>
    <definedName name="_bdm.F5A0B59B91E145FF821DFBE24B1EDF01.edm" hidden="1">#REF!</definedName>
    <definedName name="_bdm.F5FE03528E514E7B8336396917F6EA35.edm" hidden="1">#REF!</definedName>
    <definedName name="_bdm.F623D270F95C40E1A80EB491C0CFAB4A.edm" hidden="1">#REF!</definedName>
    <definedName name="_bdm.F629DB43AAA848F894D1EE2F8320B215.edm" hidden="1">#REF!</definedName>
    <definedName name="_bdm.F630A4B2D31C42909A55FA30A7DC2805.edm" hidden="1">#REF!</definedName>
    <definedName name="_bdm.F6380DB665FB4A799E6AF63943C8201E.edm" hidden="1">#REF!</definedName>
    <definedName name="_bdm.F63839B9C9AF4EE09D634DDDC71498DE.edm" hidden="1">#REF!</definedName>
    <definedName name="_bdm.f6463f0dac9b4f3f8d8347deca16d78a.edm" hidden="1">#REF!</definedName>
    <definedName name="_bdm.F6542DE9BDD74E42A53F4067C8F4ADFD.edm" hidden="1">#REF!</definedName>
    <definedName name="_bdm.F661193A65664FB1A155A8B1AEEFA0A2.edm" hidden="1">#REF!</definedName>
    <definedName name="_bdm.F6654E353C6D4ED0BCB9ABA7E54BA1CC.edm" hidden="1">#REF!</definedName>
    <definedName name="_bdm.F68F271DBF3D48D78958D6D0BEE7F752.edm" hidden="1">#REF!</definedName>
    <definedName name="_bdm.F6943AB16C4C4A4ABEF0C5E849B2DBC6.edm" hidden="1">#REF!</definedName>
    <definedName name="_bdm.F699A6C7F1454863A921701D5EF03C25.edm" hidden="1">#REF!</definedName>
    <definedName name="_bdm.F6AEEE8D1ED2449FB122750841389F7A.edm" hidden="1">#REF!</definedName>
    <definedName name="_bdm.F6B97EBBAD734D5BA16D6168F6A11819.edm" hidden="1">#REF!</definedName>
    <definedName name="_bdm.F6C482DE1A84412D83231B20BCD88146.edm" hidden="1">#REF!</definedName>
    <definedName name="_bdm.F6C9FA2F62F44AC78FDB90DC313E8E99.edm" hidden="1">#REF!</definedName>
    <definedName name="_bdm.f6fd82a6bd474bbc8824b958bd32dd1c.edm" hidden="1">#REF!</definedName>
    <definedName name="_bdm.F746A5A723924ED38EE2EFF5E1A4927C.edm" hidden="1">#REF!</definedName>
    <definedName name="_bdm.F7A398B8F6B443A0A39531AB7BBBAD8C.edm" hidden="1">#REF!</definedName>
    <definedName name="_bdm.F7C4902C68E44D9F8BC7C06CFB96D335.edm" hidden="1">#REF!</definedName>
    <definedName name="_bdm.F7D745743C2A4751AC2CC677503193B8.edm" hidden="1">#REF!</definedName>
    <definedName name="_bdm.F7F4FF20F1E44E69AC3DDE3C25478A77.edm" hidden="1">#REF!</definedName>
    <definedName name="_bdm.F7FB062ED17042F18062AF33F1FA6477.edm" hidden="1">#REF!</definedName>
    <definedName name="_bdm.F816959EFF4C4B9F82C92E869395F1F8.edm" hidden="1">#REF!</definedName>
    <definedName name="_bdm.F81E5105FEA64D0E9F5D120AA346F70C.edm" hidden="1">#REF!</definedName>
    <definedName name="_bdm.F849E9D7E4F746FE8AE127B913116C83.edm" hidden="1">#REF!</definedName>
    <definedName name="_bdm.f86473bcee154080b8651a7e27503c66.edm" hidden="1">#REF!</definedName>
    <definedName name="_bdm.f8d137eab26c4c86aa8714315c281f5d.edm" hidden="1">#REF!</definedName>
    <definedName name="_bdm.F8FA6A5B29C94C69B66FD99842FB0B6B.edm" hidden="1">#REF!</definedName>
    <definedName name="_bdm.F902BA86AE8C4EA3B3839C7671CFF6FC.edm" hidden="1">#REF!</definedName>
    <definedName name="_bdm.F90B33BB40CC425D84F1A1BF83BEBF41.edm" hidden="1">#REF!</definedName>
    <definedName name="_bdm.F90D4E0C672944AA91E429E125DD60C4.edm" hidden="1">#REF!</definedName>
    <definedName name="_bdm.F93EE60BD8DA447D8103F9737267F21D.edm" hidden="1">#REF!</definedName>
    <definedName name="_bdm.F960F6898AE7486B83E4ED25683CBD29.edm" hidden="1">#REF!</definedName>
    <definedName name="_bdm.F9A3336DB4B24FAF9A40338421066C9E.edm" hidden="1">#REF!</definedName>
    <definedName name="_bdm.F9B0F39E0B1941458759C73FDD9EC054.edm" hidden="1">#REF!</definedName>
    <definedName name="_bdm.F9C4355366B0439FA879AE60982A1A4C.edm" hidden="1">#REF!</definedName>
    <definedName name="_bdm.F9ED8C176E6142F0A46947D8FBF53432.edm" hidden="1">#REF!</definedName>
    <definedName name="_bdm.FA05F347150B4C9FB56335935038C7B0.edm" hidden="1">#REF!</definedName>
    <definedName name="_bdm.FA1BEEBD822F45F8A3097856D5900C31.edm" hidden="1">#REF!</definedName>
    <definedName name="_bdm.FA333F98363646379B445F70136343AE.edm" hidden="1">#REF!</definedName>
    <definedName name="_bdm.FA38BC8B3FC048AEBF6A70EAFF9FCD67.edm" hidden="1">#REF!</definedName>
    <definedName name="_bdm.FA4A9DCE5D2242FBA11E60F3484A77E4.edm" hidden="1">#REF!</definedName>
    <definedName name="_bdm.FA4CD3EDEF6F46308A6A8DB7F17E2739.edm" hidden="1">#REF!</definedName>
    <definedName name="_bdm.FA74FA49300F49ECB2188D48C93D4C22.edm" hidden="1">#REF!</definedName>
    <definedName name="_bdm.FA8DD8BE80C045D6BF4CCF4740DCF5A9.edm" hidden="1">#REF!</definedName>
    <definedName name="_bdm.FA8F131B7A8B43139757CA0C6C9BB231.edm" hidden="1">#REF!</definedName>
    <definedName name="_bdm.FAA14C91B08A4A6386E67ABF8FCD13C0.edm" hidden="1">#REF!</definedName>
    <definedName name="_bdm.FAA96F563FF84458BA71E8009A61D52F.edm" hidden="1">#REF!</definedName>
    <definedName name="_bdm.FAE848F790CB41C3963DD65CA2F115D2.edm" hidden="1">#N/A</definedName>
    <definedName name="_bdm.FAECC7B597364A8FB5DF049208169810.edm" hidden="1">#REF!</definedName>
    <definedName name="_bdm.FastTrackBookmark.12_14_2005_3_58_56_PM.edm" hidden="1">#REF!</definedName>
    <definedName name="_bdm.FastTrackBookmark.3_14_2007_3_42_02_PM.edm" hidden="1">#REF!</definedName>
    <definedName name="_bdm.FastTrackBookmark.3_14_2007_3_42_03_PM.edm" hidden="1">#REF!</definedName>
    <definedName name="_bdm.fb168266a83742ab83b52bb4a67d3629.edm" hidden="1">#REF!</definedName>
    <definedName name="_bdm.FB369AEE468D46518555B8F960BD5014.edm" hidden="1">#REF!</definedName>
    <definedName name="_bdm.FB3AD163B3C64C2682D053C27A925D2D.edm" hidden="1">#REF!</definedName>
    <definedName name="_bdm.FB410FE38D5E4296B2809EA2C84C8309.edm" hidden="1">#REF!</definedName>
    <definedName name="_bdm.fb537aeef36a43b98277c92d4f4b1d8b.edm" hidden="1">#REF!</definedName>
    <definedName name="_bdm.fb55ed18b9274660a28c1095bb54ea47.edm" hidden="1">#REF!</definedName>
    <definedName name="_bdm.fb627b32a74041edbf008afa2bf7a2e6.edm" hidden="1">#REF!</definedName>
    <definedName name="_bdm.fb8db86f4fa4479791f657c11da85ebc.edm" hidden="1">#REF!</definedName>
    <definedName name="_bdm.FBAC753EF11C484F8220C22149B9C569.edm" hidden="1">#REF!</definedName>
    <definedName name="_bdm.FBD1222EBF4A483FB61C1B9A5FC79514.edm" hidden="1">#REF!</definedName>
    <definedName name="_bdm.fbd6f5a73cca4c3f89d7e45ba46ef353.edm" hidden="1">#REF!</definedName>
    <definedName name="_bdm.FBDEDD04EF874B41BF950F57ED66DBFC.edm" hidden="1">#REF!</definedName>
    <definedName name="_bdm.FC5FED83BC6B4A1197DF84DB54ED0ED8.edm" hidden="1">#REF!</definedName>
    <definedName name="_bdm.FC654CE1923946059E9D98A55D8269F5.edm" hidden="1">#REF!</definedName>
    <definedName name="_bdm.FC81FF5A92BE43F48D3863E458331B83.edm" hidden="1">#REF!</definedName>
    <definedName name="_bdm.FCA05F6643D542CFBD643A8BC1D57D9F.edm" hidden="1">#REF!</definedName>
    <definedName name="_bdm.fcbc88caa97b46d5a5345d97aa9ec045.edm" hidden="1">#REF!</definedName>
    <definedName name="_bdm.FCCA1A8D00864F8496DF693B6688B434.edm" hidden="1">#REF!</definedName>
    <definedName name="_bdm.FCE5BBA503E946D9ACD059AE24073557.edm" hidden="1">#REF!</definedName>
    <definedName name="_bdm.FCF96CD2B9BF45DEB868FFEC1F2E68E8.edm" hidden="1">#REF!</definedName>
    <definedName name="_bdm.FD1183FFAA6F480893A360F0E6533B4A.edm" hidden="1">#REF!</definedName>
    <definedName name="_bdm.FD7BB479FFB345D4ADF7908912A240FF.edm" hidden="1">#REF!</definedName>
    <definedName name="_bdm.FD7F95B392794436BD9BFB874A314EFB.edm" hidden="1">#REF!</definedName>
    <definedName name="_bdm.FD945B03C9894CEB8E2FFDE495945F98.edm" hidden="1">#REF!</definedName>
    <definedName name="_bdm.FDA446DA5E7147CEA4E1218D104803E3.edm" hidden="1">#REF!</definedName>
    <definedName name="_bdm.FDBDFB93E1584EFEAC39A34228BBD440.edm" hidden="1">#REF!</definedName>
    <definedName name="_bdm.FDCA6BE049E8444C87D27FEAAEDF6D2B.edm" hidden="1">#REF!</definedName>
    <definedName name="_bdm.fddd4f4d903441ca8b40a4bd90f2c287.edm" hidden="1">#REF!</definedName>
    <definedName name="_bdm.FDDD79E5584844F282FD69B323050B7A.edm" hidden="1">#REF!</definedName>
    <definedName name="_bdm.FE0D8A23B4CF49E6B8E73EE0DF961278.edm" hidden="1">#REF!</definedName>
    <definedName name="_bdm.fe1cad10e3354a96bfa8dcc602b5aaf9.edm" hidden="1">#REF!</definedName>
    <definedName name="_bdm.FE306AA4BC894AECB5A7E5D3AABCA014.edm" hidden="1">#REF!</definedName>
    <definedName name="_bdm.FE4C89EE1CD6429E8EE2FDF14569AC0E.edm" hidden="1">#REF!</definedName>
    <definedName name="_bdm.FE7B4EF9B840436F99012898ADBFC01F.edm" hidden="1">#REF!</definedName>
    <definedName name="_bdm.FEBC41B49A7D4B5DBF55385093F3E322.edm" hidden="1">#REF!</definedName>
    <definedName name="_bdm.FEC89D6490054023B0AB774B11C50E5E.edm" hidden="1">#REF!</definedName>
    <definedName name="_bdm.FED3003ACE7043A1A6B0D0775044BF30.edm" hidden="1">#REF!</definedName>
    <definedName name="_bdm.FEE17F8359A740C6BBD3BC807431D77B.edm" hidden="1">#REF!</definedName>
    <definedName name="_bdm.FF6D23CE0CFC40EEAF40B36884E080A5.edm" hidden="1">#REF!</definedName>
    <definedName name="_bdm.FFAAC27DFD494E37903DA76496505A84.edm" hidden="1">#REF!</definedName>
    <definedName name="_BrA1">#REF!</definedName>
    <definedName name="_BrA2">#REF!</definedName>
    <definedName name="_BrB1">#REF!</definedName>
    <definedName name="_BrB2">#REF!</definedName>
    <definedName name="_BrB3">#REF!</definedName>
    <definedName name="_BrB4">#REF!</definedName>
    <definedName name="_c" localSheetId="48" hidden="1">{"Fiesta Facer Page",#N/A,FALSE,"Q_C_S";"Fiesta Main Page",#N/A,FALSE,"V_L";"Fiesta 95BP Struct",#N/A,FALSE,"StructBP";"Fiesta Post 95BP Struct",#N/A,FALSE,"AdjStructBP"}</definedName>
    <definedName name="_c" hidden="1">{"Fiesta Facer Page",#N/A,FALSE,"Q_C_S";"Fiesta Main Page",#N/A,FALSE,"V_L";"Fiesta 95BP Struct",#N/A,FALSE,"StructBP";"Fiesta Post 95BP Struct",#N/A,FALSE,"AdjStructBP"}</definedName>
    <definedName name="_cap1">#REF!</definedName>
    <definedName name="_cap10">#REF!</definedName>
    <definedName name="_cap2">#REF!</definedName>
    <definedName name="_cap3">#REF!</definedName>
    <definedName name="_cap4">#REF!</definedName>
    <definedName name="_cap5">#REF!</definedName>
    <definedName name="_cap6">#REF!</definedName>
    <definedName name="_cap7">#REF!</definedName>
    <definedName name="_cap8">#REF!</definedName>
    <definedName name="_cap9">#REF!</definedName>
    <definedName name="_cc2" localSheetId="48" hidden="1">{#N/A,#N/A,FALSE,"Hip.Bas";#N/A,#N/A,FALSE,"ventas";#N/A,#N/A,FALSE,"ingre-Año";#N/A,#N/A,FALSE,"ventas-Año";#N/A,#N/A,FALSE,"Costepro";#N/A,#N/A,FALSE,"inversion";#N/A,#N/A,FALSE,"personal";#N/A,#N/A,FALSE,"Gastos-V";#N/A,#N/A,FALSE,"Circulante";#N/A,#N/A,FALSE,"CONSOLI";#N/A,#N/A,FALSE,"Es-Fin";#N/A,#N/A,FALSE,"Margen-P"}</definedName>
    <definedName name="_cc2" hidden="1">{#N/A,#N/A,FALSE,"Hip.Bas";#N/A,#N/A,FALSE,"ventas";#N/A,#N/A,FALSE,"ingre-Año";#N/A,#N/A,FALSE,"ventas-Año";#N/A,#N/A,FALSE,"Costepro";#N/A,#N/A,FALSE,"inversion";#N/A,#N/A,FALSE,"personal";#N/A,#N/A,FALSE,"Gastos-V";#N/A,#N/A,FALSE,"Circulante";#N/A,#N/A,FALSE,"CONSOLI";#N/A,#N/A,FALSE,"Es-Fin";#N/A,#N/A,FALSE,"Margen-P"}</definedName>
    <definedName name="_cc3" localSheetId="48" hidden="1">{#N/A,#N/A,FALSE,"Hip.Bas";#N/A,#N/A,FALSE,"ventas";#N/A,#N/A,FALSE,"ingre-Año";#N/A,#N/A,FALSE,"ventas-Año";#N/A,#N/A,FALSE,"Costepro";#N/A,#N/A,FALSE,"inversion";#N/A,#N/A,FALSE,"personal";#N/A,#N/A,FALSE,"Gastos-V";#N/A,#N/A,FALSE,"Circulante";#N/A,#N/A,FALSE,"CONSOLI";#N/A,#N/A,FALSE,"Es-Fin";#N/A,#N/A,FALSE,"Margen-P"}</definedName>
    <definedName name="_cc3" hidden="1">{#N/A,#N/A,FALSE,"Hip.Bas";#N/A,#N/A,FALSE,"ventas";#N/A,#N/A,FALSE,"ingre-Año";#N/A,#N/A,FALSE,"ventas-Año";#N/A,#N/A,FALSE,"Costepro";#N/A,#N/A,FALSE,"inversion";#N/A,#N/A,FALSE,"personal";#N/A,#N/A,FALSE,"Gastos-V";#N/A,#N/A,FALSE,"Circulante";#N/A,#N/A,FALSE,"CONSOLI";#N/A,#N/A,FALSE,"Es-Fin";#N/A,#N/A,FALSE,"Margen-P"}</definedName>
    <definedName name="_cc4" localSheetId="48" hidden="1">{#N/A,#N/A,FALSE,"Hip.Bas";#N/A,#N/A,FALSE,"ventas";#N/A,#N/A,FALSE,"ingre-Año";#N/A,#N/A,FALSE,"ventas-Año";#N/A,#N/A,FALSE,"Costepro";#N/A,#N/A,FALSE,"inversion";#N/A,#N/A,FALSE,"personal";#N/A,#N/A,FALSE,"Gastos-V";#N/A,#N/A,FALSE,"Circulante";#N/A,#N/A,FALSE,"CONSOLI";#N/A,#N/A,FALSE,"Es-Fin";#N/A,#N/A,FALSE,"Margen-P"}</definedName>
    <definedName name="_cc4" hidden="1">{#N/A,#N/A,FALSE,"Hip.Bas";#N/A,#N/A,FALSE,"ventas";#N/A,#N/A,FALSE,"ingre-Año";#N/A,#N/A,FALSE,"ventas-Año";#N/A,#N/A,FALSE,"Costepro";#N/A,#N/A,FALSE,"inversion";#N/A,#N/A,FALSE,"personal";#N/A,#N/A,FALSE,"Gastos-V";#N/A,#N/A,FALSE,"Circulante";#N/A,#N/A,FALSE,"CONSOLI";#N/A,#N/A,FALSE,"Es-Fin";#N/A,#N/A,FALSE,"Margen-P"}</definedName>
    <definedName name="_cf2" localSheetId="48" hidden="1">{#N/A,#N/A,FALSE,"Variables";#N/A,#N/A,FALSE,"NPV Cashflows NZ$";#N/A,#N/A,FALSE,"Cashflows NZ$"}</definedName>
    <definedName name="_cf2" hidden="1">{#N/A,#N/A,FALSE,"Variables";#N/A,#N/A,FALSE,"NPV Cashflows NZ$";#N/A,#N/A,FALSE,"Cashflows NZ$"}</definedName>
    <definedName name="_d1">#REF!</definedName>
    <definedName name="_DAT1">#REF!</definedName>
    <definedName name="_DAT10">#REF!</definedName>
    <definedName name="_DAT101">#REF!</definedName>
    <definedName name="_DAT11">#REF!</definedName>
    <definedName name="_DAT12">#REF!</definedName>
    <definedName name="_DAT13">#REF!</definedName>
    <definedName name="_DAT14">#REF!</definedName>
    <definedName name="_DAT15">#REF!</definedName>
    <definedName name="_DAT16">#REF!</definedName>
    <definedName name="_DAT2">#REF!</definedName>
    <definedName name="_DAT21">#REF!</definedName>
    <definedName name="_DAT3">#REF!</definedName>
    <definedName name="_DAT31">#REF!</definedName>
    <definedName name="_DAT4">#REF!</definedName>
    <definedName name="_DAT41">#REF!</definedName>
    <definedName name="_dat45">#REF!</definedName>
    <definedName name="_DAT5">#REF!</definedName>
    <definedName name="_DAT51">#REF!</definedName>
    <definedName name="_DAT6">#REF!</definedName>
    <definedName name="_DAT61">#REF!</definedName>
    <definedName name="_DAT7">#REF!</definedName>
    <definedName name="_DAT71">#REF!</definedName>
    <definedName name="_DAT8">#REF!</definedName>
    <definedName name="_DAT81">#REF!</definedName>
    <definedName name="_DAT9">#REF!</definedName>
    <definedName name="_DAT91">#REF!</definedName>
    <definedName name="_dd2" localSheetId="48" hidden="1">{#N/A,#N/A,FALSE,"Hip.Bas";#N/A,#N/A,FALSE,"ventas";#N/A,#N/A,FALSE,"ingre-Año";#N/A,#N/A,FALSE,"ventas-Año";#N/A,#N/A,FALSE,"Costepro";#N/A,#N/A,FALSE,"inversion";#N/A,#N/A,FALSE,"personal";#N/A,#N/A,FALSE,"Gastos-V";#N/A,#N/A,FALSE,"Circulante";#N/A,#N/A,FALSE,"CONSOLI";#N/A,#N/A,FALSE,"Es-Fin";#N/A,#N/A,FALSE,"Margen-P"}</definedName>
    <definedName name="_dd2" hidden="1">{#N/A,#N/A,FALSE,"Hip.Bas";#N/A,#N/A,FALSE,"ventas";#N/A,#N/A,FALSE,"ingre-Año";#N/A,#N/A,FALSE,"ventas-Año";#N/A,#N/A,FALSE,"Costepro";#N/A,#N/A,FALSE,"inversion";#N/A,#N/A,FALSE,"personal";#N/A,#N/A,FALSE,"Gastos-V";#N/A,#N/A,FALSE,"Circulante";#N/A,#N/A,FALSE,"CONSOLI";#N/A,#N/A,FALSE,"Es-Fin";#N/A,#N/A,FALSE,"Margen-P"}</definedName>
    <definedName name="_Dist_Bin" hidden="1">#REF!</definedName>
    <definedName name="_Dist_Values" hidden="1">#REF!</definedName>
    <definedName name="_e3" localSheetId="48" hidden="1">{"SEP",#N/A,FALSE,"SEP"}</definedName>
    <definedName name="_e3" hidden="1">{"SEP",#N/A,FALSE,"SEP"}</definedName>
    <definedName name="_e32" hidden="1">#REF!</definedName>
    <definedName name="_ee2" localSheetId="48" hidden="1">{#N/A,#N/A,FALSE,"Hip.Bas";#N/A,#N/A,FALSE,"ventas";#N/A,#N/A,FALSE,"ingre-Año";#N/A,#N/A,FALSE,"ventas-Año";#N/A,#N/A,FALSE,"Costepro";#N/A,#N/A,FALSE,"inversion";#N/A,#N/A,FALSE,"personal";#N/A,#N/A,FALSE,"Gastos-V";#N/A,#N/A,FALSE,"Circulante";#N/A,#N/A,FALSE,"CONSOLI";#N/A,#N/A,FALSE,"Es-Fin";#N/A,#N/A,FALSE,"Margen-P"}</definedName>
    <definedName name="_ee2" hidden="1">{#N/A,#N/A,FALSE,"Hip.Bas";#N/A,#N/A,FALSE,"ventas";#N/A,#N/A,FALSE,"ingre-Año";#N/A,#N/A,FALSE,"ventas-Año";#N/A,#N/A,FALSE,"Costepro";#N/A,#N/A,FALSE,"inversion";#N/A,#N/A,FALSE,"personal";#N/A,#N/A,FALSE,"Gastos-V";#N/A,#N/A,FALSE,"Circulante";#N/A,#N/A,FALSE,"CONSOLI";#N/A,#N/A,FALSE,"Es-Fin";#N/A,#N/A,FALSE,"Margen-P"}</definedName>
    <definedName name="_eg1">#N/A</definedName>
    <definedName name="_ff2" localSheetId="48" hidden="1">{#N/A,#N/A,FALSE,"Hip.Bas";#N/A,#N/A,FALSE,"ventas";#N/A,#N/A,FALSE,"ingre-Año";#N/A,#N/A,FALSE,"ventas-Año";#N/A,#N/A,FALSE,"Costepro";#N/A,#N/A,FALSE,"inversion";#N/A,#N/A,FALSE,"personal";#N/A,#N/A,FALSE,"Gastos-V";#N/A,#N/A,FALSE,"Circulante";#N/A,#N/A,FALSE,"CONSOLI";#N/A,#N/A,FALSE,"Es-Fin";#N/A,#N/A,FALSE,"Margen-P"}</definedName>
    <definedName name="_ff2" hidden="1">{#N/A,#N/A,FALSE,"Hip.Bas";#N/A,#N/A,FALSE,"ventas";#N/A,#N/A,FALSE,"ingre-Año";#N/A,#N/A,FALSE,"ventas-Año";#N/A,#N/A,FALSE,"Costepro";#N/A,#N/A,FALSE,"inversion";#N/A,#N/A,FALSE,"personal";#N/A,#N/A,FALSE,"Gastos-V";#N/A,#N/A,FALSE,"Circulante";#N/A,#N/A,FALSE,"CONSOLI";#N/A,#N/A,FALSE,"Es-Fin";#N/A,#N/A,FALSE,"Margen-P"}</definedName>
    <definedName name="_filel2" hidden="1">#REF!</definedName>
    <definedName name="_Fill" hidden="1">#REF!</definedName>
    <definedName name="_xlnm._FilterDatabase" hidden="1">#REF!</definedName>
    <definedName name="_FLL2" hidden="1">#REF!</definedName>
    <definedName name="_g2" localSheetId="48" hidden="1">{#N/A,"DR",FALSE,"increm pf";#N/A,"MAMSI",FALSE,"increm pf";#N/A,"MAXI",FALSE,"increm pf";#N/A,"PCAM",FALSE,"increm pf";#N/A,"PHSV",FALSE,"increm pf";#N/A,"SIE",FALSE,"increm pf"}</definedName>
    <definedName name="_g2" hidden="1">{#N/A,"DR",FALSE,"increm pf";#N/A,"MAMSI",FALSE,"increm pf";#N/A,"MAXI",FALSE,"increm pf";#N/A,"PCAM",FALSE,"increm pf";#N/A,"PHSV",FALSE,"increm pf";#N/A,"SIE",FALSE,"increm pf"}</definedName>
    <definedName name="_GLA50000">#REF!</definedName>
    <definedName name="_GLA50001">#REF!</definedName>
    <definedName name="_GLA50003">#REF!</definedName>
    <definedName name="_GLA50004">#REF!</definedName>
    <definedName name="_GLA50008">#REF!</definedName>
    <definedName name="_GLA50010">#REF!</definedName>
    <definedName name="_GLA50012">#REF!</definedName>
    <definedName name="_GLA50020">#REF!</definedName>
    <definedName name="_GLA50030">#REF!</definedName>
    <definedName name="_GLA50031">#REF!</definedName>
    <definedName name="_GLA50032">#REF!</definedName>
    <definedName name="_GLA50033">#REF!</definedName>
    <definedName name="_GLA50040">#REF!</definedName>
    <definedName name="_GLA50041">#REF!</definedName>
    <definedName name="_GLA50050">#REF!</definedName>
    <definedName name="_GLA50061">#REF!</definedName>
    <definedName name="_GLA50070">#REF!</definedName>
    <definedName name="_GLA60010">#REF!</definedName>
    <definedName name="_GLA60020">#REF!</definedName>
    <definedName name="_GLA60030">#REF!</definedName>
    <definedName name="_GLA60038">#REF!</definedName>
    <definedName name="_GLA60040">#REF!</definedName>
    <definedName name="_GLA60041">#REF!</definedName>
    <definedName name="_GLA60042">#REF!</definedName>
    <definedName name="_GLA60050">#REF!</definedName>
    <definedName name="_GLA60054">#REF!</definedName>
    <definedName name="_GLA60102">#REF!</definedName>
    <definedName name="_GM1" localSheetId="48" hidden="1">{#N/A,#N/A,FALSE,"2003";#N/A,#N/A,FALSE,"2004";#N/A,#N/A,FALSE,"2005";#N/A,#N/A,FALSE,"2006";#N/A,#N/A,FALSE,"2007"}</definedName>
    <definedName name="_GM1" hidden="1">{#N/A,#N/A,FALSE,"2003";#N/A,#N/A,FALSE,"2004";#N/A,#N/A,FALSE,"2005";#N/A,#N/A,FALSE,"2006";#N/A,#N/A,FALSE,"2007"}</definedName>
    <definedName name="_GSRATES_1" hidden="1">"CT30000120040614        "</definedName>
    <definedName name="_GSRATES_10" hidden="1">"CF3000012003033120030101"</definedName>
    <definedName name="_GSRATES_100" hidden="1">"CT300001Latest          "</definedName>
    <definedName name="_GSRATES_11" hidden="1">"CF3000012001102420001024"</definedName>
    <definedName name="_GSRATES_12" hidden="1">"CT30000120011024        "</definedName>
    <definedName name="_GSRATES_13" hidden="1">"CF3000122000123120000101"</definedName>
    <definedName name="_GSRATES_14" hidden="1">"CF3000012000093020000101"</definedName>
    <definedName name="_GSRATES_15" hidden="1">"CT30000120070920        "</definedName>
    <definedName name="_GSRATES_16" hidden="1">"CT30000120050725        "</definedName>
    <definedName name="_GSRATES_17" hidden="1">"CF3000012004083120040726"</definedName>
    <definedName name="_GSRATES_2" hidden="1">"CF50000119971231        "</definedName>
    <definedName name="_GSRATES_3" hidden="1">"CF50000120031231        "</definedName>
    <definedName name="_GSRATES_4" hidden="1">"CT30000119971127        "</definedName>
    <definedName name="_GSRATES_5" hidden="1">"CF30000920020930        "</definedName>
    <definedName name="_GSRATES_6" hidden="1">"CF30000920010930        "</definedName>
    <definedName name="_GSRATES_7" hidden="1">"CF50000120020930        "</definedName>
    <definedName name="_GSRATES_8" hidden="1">"CT30000120020930        "</definedName>
    <definedName name="_GSRATES_9" hidden="1">"CF5000012003033120020101"</definedName>
    <definedName name="_GSRATES_COUNT" hidden="1">3</definedName>
    <definedName name="_GSRATES_COUNT1" hidden="1">13</definedName>
    <definedName name="_h2" localSheetId="48" hidden="1">{#N/A,"Foundation Health",FALSE,"increm pf";#N/A,"FHP International",FALSE,"increm pf";#N/A,"Healthsource",FALSE,"increm pf";#N/A,"Humana",FALSE,"increm pf";#N/A,"Oxford Health Plans",FALSE,"increm pf";#N/A,"PacifiCare",FALSE,"increm pf";#N/A,"United HealthCare",FALSE,"increm pf";#N/A,"U.S. Healthcare",FALSE,"increm pf";#N/A,"Value Health",FALSE,"increm pf";#N/A,"WellPoint",FALSE,"increm pf"}</definedName>
    <definedName name="_h2" hidden="1">{#N/A,"Foundation Health",FALSE,"increm pf";#N/A,"FHP International",FALSE,"increm pf";#N/A,"Healthsource",FALSE,"increm pf";#N/A,"Humana",FALSE,"increm pf";#N/A,"Oxford Health Plans",FALSE,"increm pf";#N/A,"PacifiCare",FALSE,"increm pf";#N/A,"United HealthCare",FALSE,"increm pf";#N/A,"U.S. Healthcare",FALSE,"increm pf";#N/A,"Value Health",FALSE,"increm pf";#N/A,"WellPoint",FALSE,"increm pf"}</definedName>
    <definedName name="_h5" localSheetId="48" hidden="1">{#N/A,"DR",FALSE,"increm pf";#N/A,"MAMSI",FALSE,"increm pf";#N/A,"MAXI",FALSE,"increm pf";#N/A,"PCAM",FALSE,"increm pf";#N/A,"PHSV",FALSE,"increm pf";#N/A,"SIE",FALSE,"increm pf"}</definedName>
    <definedName name="_h5" hidden="1">{#N/A,"DR",FALSE,"increm pf";#N/A,"MAMSI",FALSE,"increm pf";#N/A,"MAXI",FALSE,"increm pf";#N/A,"PCAM",FALSE,"increm pf";#N/A,"PHSV",FALSE,"increm pf";#N/A,"SIE",FALSE,"increm pf"}</definedName>
    <definedName name="_h6" localSheetId="48" hidden="1">{#N/A,"Foundation Health",FALSE,"increm pf";#N/A,"FHP International",FALSE,"increm pf";#N/A,"Healthsource",FALSE,"increm pf";#N/A,"Humana",FALSE,"increm pf";#N/A,"Oxford Health Plans",FALSE,"increm pf";#N/A,"PacifiCare",FALSE,"increm pf";#N/A,"United HealthCare",FALSE,"increm pf";#N/A,"U.S. Healthcare",FALSE,"increm pf";#N/A,"Value Health",FALSE,"increm pf";#N/A,"WellPoint",FALSE,"increm pf"}</definedName>
    <definedName name="_h6" hidden="1">{#N/A,"Foundation Health",FALSE,"increm pf";#N/A,"FHP International",FALSE,"increm pf";#N/A,"Healthsource",FALSE,"increm pf";#N/A,"Humana",FALSE,"increm pf";#N/A,"Oxford Health Plans",FALSE,"increm pf";#N/A,"PacifiCare",FALSE,"increm pf";#N/A,"United HealthCare",FALSE,"increm pf";#N/A,"U.S. Healthcare",FALSE,"increm pf";#N/A,"Value Health",FALSE,"increm pf";#N/A,"WellPoint",FALSE,"increm pf"}</definedName>
    <definedName name="_Inc1">#REF!</definedName>
    <definedName name="_Inc2">#REF!</definedName>
    <definedName name="_j2" localSheetId="48" hidden="1">{TRUE,TRUE,-1.25,-15.5,604.5,369,FALSE,FALSE,TRUE,TRUE,0,1,83,1,38,4,5,4,TRUE,TRUE,3,TRUE,1,TRUE,75,"Swvu.inputs._.raw._.data.","ACwvu.inputs._.raw._.data.",#N/A,FALSE,FALSE,0.5,0.5,0.5,0.5,2,"&amp;F","&amp;A&amp;RPage &amp;P",FALSE,FALSE,FALSE,FALSE,1,60,#N/A,#N/A,"=R1C61:R53C89","=C1:C5",#N/A,#N/A,FALSE,FALSE,FALSE,1,600,600,FALSE,FALSE,TRUE,TRUE,TRUE}</definedName>
    <definedName name="_j2" hidden="1">{TRUE,TRUE,-1.25,-15.5,604.5,369,FALSE,FALSE,TRUE,TRUE,0,1,83,1,38,4,5,4,TRUE,TRUE,3,TRUE,1,TRUE,75,"Swvu.inputs._.raw._.data.","ACwvu.inputs._.raw._.data.",#N/A,FALSE,FALSE,0.5,0.5,0.5,0.5,2,"&amp;F","&amp;A&amp;RPage &amp;P",FALSE,FALSE,FALSE,FALSE,1,60,#N/A,#N/A,"=R1C61:R53C89","=C1:C5",#N/A,#N/A,FALSE,FALSE,FALSE,1,600,600,FALSE,FALSE,TRUE,TRUE,TRUE}</definedName>
    <definedName name="_JAN01" localSheetId="48" hidden="1">{"SEP",#N/A,FALSE,"SEP"}</definedName>
    <definedName name="_JAN01" hidden="1">{"SEP",#N/A,FALSE,"SEP"}</definedName>
    <definedName name="_jim2" localSheetId="48" hidden="1">{#N/A,#N/A,FALSE,"L&amp;M Performance";#N/A,#N/A,FALSE,"Brand Performance";#N/A,#N/A,FALSE,"Marlboro Performance"}</definedName>
    <definedName name="_jim2" hidden="1">{#N/A,#N/A,FALSE,"L&amp;M Performance";#N/A,#N/A,FALSE,"Brand Performance";#N/A,#N/A,FALSE,"Marlboro Performance"}</definedName>
    <definedName name="_k1" hidden="1">#REF!</definedName>
    <definedName name="_Key" hidden="1">#REF!</definedName>
    <definedName name="_Key1" hidden="1">#REF!</definedName>
    <definedName name="_key2" hidden="1">#REF!</definedName>
    <definedName name="_Keyn" hidden="1">#REF!</definedName>
    <definedName name="_LAM12">#REF!</definedName>
    <definedName name="_LAM34">#REF!</definedName>
    <definedName name="_LG3" localSheetId="48" hidden="1">{#N/A,#N/A,TRUE,"Income Statement US$";#N/A,#N/A,TRUE,"Assumptions";#N/A,#N/A,TRUE,"Vapor Generation";#N/A,#N/A,TRUE,"Gas Generation";#N/A,#N/A,TRUE,"Income Statement";#N/A,#N/A,TRUE,"Revenues";#N/A,#N/A,TRUE,"Fuel";#N/A,#N/A,TRUE,"Oper Costs";#N/A,#N/A,TRUE,"Depreciation";#N/A,#N/A,TRUE,"Other Costs";#N/A,#N/A,TRUE,"Cash Flow"}</definedName>
    <definedName name="_LG3" hidden="1">{#N/A,#N/A,TRUE,"Income Statement US$";#N/A,#N/A,TRUE,"Assumptions";#N/A,#N/A,TRUE,"Vapor Generation";#N/A,#N/A,TRUE,"Gas Generation";#N/A,#N/A,TRUE,"Income Statement";#N/A,#N/A,TRUE,"Revenues";#N/A,#N/A,TRUE,"Fuel";#N/A,#N/A,TRUE,"Oper Costs";#N/A,#N/A,TRUE,"Depreciation";#N/A,#N/A,TRUE,"Other Costs";#N/A,#N/A,TRUE,"Cash Flow"}</definedName>
    <definedName name="_LG3_1" localSheetId="48" hidden="1">{#N/A,#N/A,TRUE,"Income Statement US$";#N/A,#N/A,TRUE,"Assumptions";#N/A,#N/A,TRUE,"Vapor Generation";#N/A,#N/A,TRUE,"Gas Generation";#N/A,#N/A,TRUE,"Income Statement";#N/A,#N/A,TRUE,"Revenues";#N/A,#N/A,TRUE,"Fuel";#N/A,#N/A,TRUE,"Oper Costs";#N/A,#N/A,TRUE,"Depreciation";#N/A,#N/A,TRUE,"Other Costs";#N/A,#N/A,TRUE,"Cash Flow"}</definedName>
    <definedName name="_LG3_1" hidden="1">{#N/A,#N/A,TRUE,"Income Statement US$";#N/A,#N/A,TRUE,"Assumptions";#N/A,#N/A,TRUE,"Vapor Generation";#N/A,#N/A,TRUE,"Gas Generation";#N/A,#N/A,TRUE,"Income Statement";#N/A,#N/A,TRUE,"Revenues";#N/A,#N/A,TRUE,"Fuel";#N/A,#N/A,TRUE,"Oper Costs";#N/A,#N/A,TRUE,"Depreciation";#N/A,#N/A,TRUE,"Other Costs";#N/A,#N/A,TRUE,"Cash Flow"}</definedName>
    <definedName name="_LG4" localSheetId="48" hidden="1">{#N/A,#N/A,TRUE,"Coverpage";#N/A,#N/A,TRUE,"Income Statement US$";#N/A,#N/A,TRUE,"US$ -Revenue by Month ";#N/A,#N/A,TRUE,"Fuel US$";#N/A,#N/A,TRUE,"US$ Operating Costs";#N/A,#N/A,TRUE,"US$ Other Costs";#N/A,#N/A,TRUE,"US$Cash Flow";#N/A,#N/A,TRUE,"Headcount";#N/A,#N/A,TRUE,"1999 IS"}</definedName>
    <definedName name="_LG4" hidden="1">{#N/A,#N/A,TRUE,"Coverpage";#N/A,#N/A,TRUE,"Income Statement US$";#N/A,#N/A,TRUE,"US$ -Revenue by Month ";#N/A,#N/A,TRUE,"Fuel US$";#N/A,#N/A,TRUE,"US$ Operating Costs";#N/A,#N/A,TRUE,"US$ Other Costs";#N/A,#N/A,TRUE,"US$Cash Flow";#N/A,#N/A,TRUE,"Headcount";#N/A,#N/A,TRUE,"1999 IS"}</definedName>
    <definedName name="_LG4_1" localSheetId="48" hidden="1">{#N/A,#N/A,TRUE,"Coverpage";#N/A,#N/A,TRUE,"Income Statement US$";#N/A,#N/A,TRUE,"US$ -Revenue by Month ";#N/A,#N/A,TRUE,"Fuel US$";#N/A,#N/A,TRUE,"US$ Operating Costs";#N/A,#N/A,TRUE,"US$ Other Costs";#N/A,#N/A,TRUE,"US$Cash Flow";#N/A,#N/A,TRUE,"Headcount";#N/A,#N/A,TRUE,"1999 IS"}</definedName>
    <definedName name="_LG4_1" hidden="1">{#N/A,#N/A,TRUE,"Coverpage";#N/A,#N/A,TRUE,"Income Statement US$";#N/A,#N/A,TRUE,"US$ -Revenue by Month ";#N/A,#N/A,TRUE,"Fuel US$";#N/A,#N/A,TRUE,"US$ Operating Costs";#N/A,#N/A,TRUE,"US$ Other Costs";#N/A,#N/A,TRUE,"US$Cash Flow";#N/A,#N/A,TRUE,"Headcount";#N/A,#N/A,TRUE,"1999 IS"}</definedName>
    <definedName name="_LTD2007">#REF!</definedName>
    <definedName name="_mat1">#REF!</definedName>
    <definedName name="_mat10">#REF!</definedName>
    <definedName name="_mat2">#REF!</definedName>
    <definedName name="_mat3">#REF!</definedName>
    <definedName name="_mat4">#REF!</definedName>
    <definedName name="_mat5">#REF!</definedName>
    <definedName name="_mat6">#REF!</definedName>
    <definedName name="_mat7">#REF!</definedName>
    <definedName name="_mat8">#REF!</definedName>
    <definedName name="_mat9">#REF!</definedName>
    <definedName name="_n4" localSheetId="48" hidden="1">{"EXCELHLP.HLP!1802";5;10;5;10;13;13;13;8;5;5;10;14;13;13;13;13;5;10;14;13;5;10;1;2;24}</definedName>
    <definedName name="_n4" hidden="1">{"EXCELHLP.HLP!1802";5;10;5;10;13;13;13;8;5;5;10;14;13;13;13;13;5;10;14;13;5;10;1;2;24}</definedName>
    <definedName name="_NAN1">#REF!</definedName>
    <definedName name="_NAN2">#REF!</definedName>
    <definedName name="_new1" localSheetId="48" hidden="1">{#N/A,#N/A,FALSE,"Pharm";#N/A,#N/A,FALSE,"WWCM"}</definedName>
    <definedName name="_new1" hidden="1">{#N/A,#N/A,FALSE,"Pharm";#N/A,#N/A,FALSE,"WWCM"}</definedName>
    <definedName name="_Order1" hidden="1">255</definedName>
    <definedName name="_Order1_1" hidden="1">255</definedName>
    <definedName name="_Order1_MM" hidden="1">0</definedName>
    <definedName name="_Order2" hidden="1">0</definedName>
    <definedName name="_Order2_1" hidden="1">0</definedName>
    <definedName name="_Order2_MM" hidden="1">0</definedName>
    <definedName name="_PA1">#REF!</definedName>
    <definedName name="_PA2">#REF!</definedName>
    <definedName name="_PA3">#REF!</definedName>
    <definedName name="_PA4">#REF!</definedName>
    <definedName name="_pai1">#REF!</definedName>
    <definedName name="_pai10">#REF!</definedName>
    <definedName name="_pai2">#REF!</definedName>
    <definedName name="_pai3">#REF!</definedName>
    <definedName name="_pai4">#REF!</definedName>
    <definedName name="_pai5">#REF!</definedName>
    <definedName name="_pai6">#REF!</definedName>
    <definedName name="_pai7">#REF!</definedName>
    <definedName name="_pai8">#REF!</definedName>
    <definedName name="_pai9">#REF!</definedName>
    <definedName name="_Parse_Out" hidden="1">#REF!</definedName>
    <definedName name="_Pb1">#REF!</definedName>
    <definedName name="_PB2">#REF!</definedName>
    <definedName name="_PB3">#REF!</definedName>
    <definedName name="_PB4">#REF!</definedName>
    <definedName name="_pl2" localSheetId="48" hidden="1">{"inctax94",#N/A,FALSE,"1994";"inctax95",#N/A,FALSE,"1995"}</definedName>
    <definedName name="_pl2" hidden="1">{"inctax94",#N/A,FALSE,"1994";"inctax95",#N/A,FALSE,"1995"}</definedName>
    <definedName name="_QModel" localSheetId="48" hidden="1">{"assumptions","balance_sheet","book_tax_calc","title","debt","debt_amort","depr_tax_calc","exp_calcs","oper_assump_exp","oper_assump_exp2","oper_assump_revs","operating_assumptions","Profit_loss","rev_calcs"}</definedName>
    <definedName name="_QModel" hidden="1">{"assumptions","balance_sheet","book_tax_calc","title","debt","debt_amort","depr_tax_calc","exp_calcs","oper_assump_exp","oper_assump_exp2","oper_assump_revs","operating_assumptions","Profit_loss","rev_calcs"}</definedName>
    <definedName name="_qw2" localSheetId="48" hidden="1">{0,0,0,0;0,0,0,0;0,0,0,0;0,0,0,0;0,0,0,0;0,0,0,0}</definedName>
    <definedName name="_qw2" hidden="1">{0,0,0,0;0,0,0,0;0,0,0,0;0,0,0,0;0,0,0,0;0,0,0,0}</definedName>
    <definedName name="_r" localSheetId="48" hidden="1">{#N/A,#N/A,FALSE,"Pharm";#N/A,#N/A,FALSE,"WWCM"}</definedName>
    <definedName name="_r" hidden="1">{#N/A,#N/A,FALSE,"Pharm";#N/A,#N/A,FALSE,"WWCM"}</definedName>
    <definedName name="_rd2" localSheetId="48" hidden="1">{"BS_YEARLY",#N/A,FALSE,"BS";"BS_Y1",#N/A,FALSE,"BS";"BS_Y2",#N/A,FALSE,"BS";"BS_Y3",#N/A,FALSE,"BS";"BS_Y4",#N/A,FALSE,"BS";"BS_Y5",#N/A,FALSE,"BS";"BS_Y6",#N/A,FALSE,"BS"}</definedName>
    <definedName name="_rd2" hidden="1">{"BS_YEARLY",#N/A,FALSE,"BS";"BS_Y1",#N/A,FALSE,"BS";"BS_Y2",#N/A,FALSE,"BS";"BS_Y3",#N/A,FALSE,"BS";"BS_Y4",#N/A,FALSE,"BS";"BS_Y5",#N/A,FALSE,"BS";"BS_Y6",#N/A,FALSE,"BS"}</definedName>
    <definedName name="_rd3" localSheetId="48" hidden="1">{"PL_YEARLY",#N/A,FALSE,"PL";"PL_Y1",#N/A,FALSE,"PL";"PL_Y2",#N/A,FALSE,"PL";"PL_Y3",#N/A,FALSE,"PL";"PL_Y4",#N/A,FALSE,"PL";"PL_Y5",#N/A,FALSE,"PL";"PL_Y6",#N/A,FALSE,"PL"}</definedName>
    <definedName name="_rd3" hidden="1">{"PL_YEARLY",#N/A,FALSE,"PL";"PL_Y1",#N/A,FALSE,"PL";"PL_Y2",#N/A,FALSE,"PL";"PL_Y3",#N/A,FALSE,"PL";"PL_Y4",#N/A,FALSE,"PL";"PL_Y5",#N/A,FALSE,"PL";"PL_Y6",#N/A,FALSE,"PL"}</definedName>
    <definedName name="_re10" localSheetId="48" hidden="1">{#N/A,#N/A,FALSE,"EOC YTD ACTUAL";#N/A,#N/A,FALSE,"Distributor YTD Actual";#N/A,#N/A,FALSE,"Manufacturing YTD Actual";#N/A,#N/A,FALSE,"Service YTD Actual"}</definedName>
    <definedName name="_re10" hidden="1">{#N/A,#N/A,FALSE,"EOC YTD ACTUAL";#N/A,#N/A,FALSE,"Distributor YTD Actual";#N/A,#N/A,FALSE,"Manufacturing YTD Actual";#N/A,#N/A,FALSE,"Service YTD Actual"}</definedName>
    <definedName name="_Regression_Int" hidden="1">1</definedName>
    <definedName name="_Regression_Out" hidden="1">#REF!</definedName>
    <definedName name="_Regression_X" hidden="1">#REF!</definedName>
    <definedName name="_Regression_Y" hidden="1">#REF!</definedName>
    <definedName name="_s" hidden="1">0</definedName>
    <definedName name="_sc1">#REF!</definedName>
    <definedName name="_sc10">#REF!</definedName>
    <definedName name="_sc2">#REF!</definedName>
    <definedName name="_sc3">#REF!</definedName>
    <definedName name="_sc4">#REF!</definedName>
    <definedName name="_sc5">#REF!</definedName>
    <definedName name="_sc6">#REF!</definedName>
    <definedName name="_sc7">#REF!</definedName>
    <definedName name="_sc8">#REF!</definedName>
    <definedName name="_sc9">#REF!</definedName>
    <definedName name="_scenchg_count" hidden="1">19</definedName>
    <definedName name="_scenchg1" hidden="1">#REF!</definedName>
    <definedName name="_scenchg10" hidden="1">#REF!</definedName>
    <definedName name="_scenchg11" hidden="1">#REF!</definedName>
    <definedName name="_scenchg12" hidden="1">#REF!</definedName>
    <definedName name="_scenchg13" hidden="1">#REF!</definedName>
    <definedName name="_scenchg14" hidden="1">#REF!</definedName>
    <definedName name="_scenchg15" hidden="1">#REF!</definedName>
    <definedName name="_scenchg16" hidden="1">#REF!</definedName>
    <definedName name="_scenchg17" hidden="1">#REF!</definedName>
    <definedName name="_scenchg18" hidden="1">#REF!</definedName>
    <definedName name="_scenchg19" hidden="1">#REF!</definedName>
    <definedName name="_scenchg2" hidden="1">#REF!</definedName>
    <definedName name="_scenchg3" hidden="1">#REF!</definedName>
    <definedName name="_scenchg4" hidden="1">#REF!</definedName>
    <definedName name="_scenchg5" hidden="1">#REF!</definedName>
    <definedName name="_scenchg6" hidden="1">#REF!</definedName>
    <definedName name="_scenchg7" hidden="1">#REF!</definedName>
    <definedName name="_scenchg8" hidden="1">#REF!</definedName>
    <definedName name="_scenchg9" hidden="1">#REF!</definedName>
    <definedName name="_sd1">#REF!</definedName>
    <definedName name="_sd10">#REF!</definedName>
    <definedName name="_sd2">#REF!</definedName>
    <definedName name="_sd3">#REF!</definedName>
    <definedName name="_sd4">#REF!</definedName>
    <definedName name="_sd5">#REF!</definedName>
    <definedName name="_sd6">#REF!</definedName>
    <definedName name="_sd7">#REF!</definedName>
    <definedName name="_sd8">#REF!</definedName>
    <definedName name="_sd9">#REF!</definedName>
    <definedName name="_Sort" hidden="1">#REF!</definedName>
    <definedName name="_Sortn" hidden="1">#REF!</definedName>
    <definedName name="_sum2">#N/A</definedName>
    <definedName name="_Table1_In1" hidden="1">#REF!</definedName>
    <definedName name="_Table1_Out" hidden="1">#REF!</definedName>
    <definedName name="_Table2_In1" hidden="1">#REF!</definedName>
    <definedName name="_Table2_In2" hidden="1">#REF!</definedName>
    <definedName name="_Table2_Out" hidden="1">#REF!</definedName>
    <definedName name="_Table3_In2" hidden="1">#REF!</definedName>
    <definedName name="_tb2" localSheetId="48" hidden="1">OFFSET([0]!TB,1,)</definedName>
    <definedName name="_tb2" hidden="1">OFFSET([0]!TB,1,)</definedName>
    <definedName name="_tb3" localSheetId="48" hidden="1">OFFSET([0]!TB,1,)</definedName>
    <definedName name="_tb3" hidden="1">OFFSET([0]!TB,1,)</definedName>
    <definedName name="_td1">#REF!</definedName>
    <definedName name="_td10">#REF!</definedName>
    <definedName name="_td2">#REF!</definedName>
    <definedName name="_td3">#REF!</definedName>
    <definedName name="_td4">#REF!</definedName>
    <definedName name="_td5">#REF!</definedName>
    <definedName name="_td6">#REF!</definedName>
    <definedName name="_td7">#REF!</definedName>
    <definedName name="_td8">#REF!</definedName>
    <definedName name="_td9">#REF!</definedName>
    <definedName name="_tm1" localSheetId="48" hidden="1">{#N/A,#N/A,FALSE,"Pharm";#N/A,#N/A,FALSE,"WWCM"}</definedName>
    <definedName name="_tm1" hidden="1">{#N/A,#N/A,FALSE,"Pharm";#N/A,#N/A,FALSE,"WWCM"}</definedName>
    <definedName name="_v" hidden="1">#REF!</definedName>
    <definedName name="_VE2" localSheetId="48"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VE2"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w1" localSheetId="48" hidden="1">{"DELIV.",#N/A,FALSE,"comp";"INV",#N/A,FALSE,"comp"}</definedName>
    <definedName name="_w1" hidden="1">{"DELIV.",#N/A,FALSE,"comp";"INV",#N/A,FALSE,"comp"}</definedName>
    <definedName name="_w2" localSheetId="48" hidden="1">{"Model Summary",#N/A,FALSE,"Print Chart";"Holdco",#N/A,FALSE,"Print Chart";"Genco",#N/A,FALSE,"Print Chart";"Servco",#N/A,FALSE,"Print Chart";"Genco_Detail",#N/A,FALSE,"Summary Financials";"Servco_Detail",#N/A,FALSE,"Summary Financials"}</definedName>
    <definedName name="_w2" hidden="1">{"Model Summary",#N/A,FALSE,"Print Chart";"Holdco",#N/A,FALSE,"Print Chart";"Genco",#N/A,FALSE,"Print Chart";"Servco",#N/A,FALSE,"Print Chart";"Genco_Detail",#N/A,FALSE,"Summary Financials";"Servco_Detail",#N/A,FALSE,"Summary Financials"}</definedName>
    <definedName name="_WID2">#REF!</definedName>
    <definedName name="_WID3">#REF!</definedName>
    <definedName name="_Wid4">#REF!</definedName>
    <definedName name="_www1" localSheetId="48" hidden="1">{#N/A,#N/A,FALSE,"schA"}</definedName>
    <definedName name="_www1" hidden="1">{#N/A,#N/A,FALSE,"schA"}</definedName>
    <definedName name="_x10" hidden="1">#REF!</definedName>
    <definedName name="_x11" hidden="1">#REF!</definedName>
    <definedName name="_x12" hidden="1">#REF!</definedName>
    <definedName name="_x13" hidden="1">#REF!</definedName>
    <definedName name="_x14" hidden="1">#REF!</definedName>
    <definedName name="_x15" hidden="1">#REF!</definedName>
    <definedName name="_x16" hidden="1">#REF!</definedName>
    <definedName name="_x17" hidden="1">#REF!</definedName>
    <definedName name="_X2" localSheetId="48" hidden="1">{#N/A,#N/A,FALSE,"Other";#N/A,#N/A,FALSE,"Ace";#N/A,#N/A,FALSE,"Derm"}</definedName>
    <definedName name="_X2" hidden="1">{#N/A,#N/A,FALSE,"Other";#N/A,#N/A,FALSE,"Ace";#N/A,#N/A,FALSE,"Derm"}</definedName>
    <definedName name="_x3" hidden="1">#REF!</definedName>
    <definedName name="_x4" hidden="1">#REF!</definedName>
    <definedName name="_x5" hidden="1">#REF!</definedName>
    <definedName name="_x6" hidden="1">#REF!</definedName>
    <definedName name="_x7" hidden="1">#REF!</definedName>
    <definedName name="_x8" hidden="1">#REF!</definedName>
    <definedName name="_x9" hidden="1">#REF!</definedName>
    <definedName name="_xx2" hidden="1">#REF!</definedName>
    <definedName name="_xz4" localSheetId="48" hidden="1">{0,0,0,0;0,0,0,0;0,0,0,0;0,0,0,0;0,0,0,0;0,0,0,0}</definedName>
    <definedName name="_xz4" hidden="1">{0,0,0,0;0,0,0,0;0,0,0,0;0,0,0,0;0,0,0,0;0,0,0,0}</definedName>
    <definedName name="_y2" localSheetId="48" hidden="1">{"clp_bs_doc",#N/A,FALSE,"CLP";"clp_is_doc",#N/A,FALSE,"CLP";"clp_cf_doc",#N/A,FALSE,"CLP";"clp_fr_doc",#N/A,FALSE,"CLP"}</definedName>
    <definedName name="_y2" hidden="1">{"clp_bs_doc",#N/A,FALSE,"CLP";"clp_is_doc",#N/A,FALSE,"CLP";"clp_cf_doc",#N/A,FALSE,"CLP";"clp_fr_doc",#N/A,FALSE,"CLP"}</definedName>
    <definedName name="_yy2" localSheetId="48" hidden="1">{"clp_bs_doc",#N/A,FALSE,"CLP";"clp_is_doc",#N/A,FALSE,"CLP";"clp_cf_doc",#N/A,FALSE,"CLP";"clp_fr_doc",#N/A,FALSE,"CLP"}</definedName>
    <definedName name="_yy2" hidden="1">{"clp_bs_doc",#N/A,FALSE,"CLP";"clp_is_doc",#N/A,FALSE,"CLP";"clp_cf_doc",#N/A,FALSE,"CLP";"clp_fr_doc",#N/A,FALSE,"CLP"}</definedName>
    <definedName name="A">#REF!</definedName>
    <definedName name="a_1" localSheetId="48" hidden="1">{#N/A,#N/A,FALSE,"Summary";#N/A,#N/A,FALSE,"Summary Indirect";#N/A,#N/A,FALSE,"LLW Indirect";#N/A,#N/A,FALSE,"ILW Indirect";#N/A,#N/A,FALSE,"UFM Indirect";#N/A,#N/A,FALSE,"Decomm Indirect";#N/A,#N/A,FALSE,"Ops &amp; Non-Waste Indirect"}</definedName>
    <definedName name="a_1" hidden="1">{#N/A,#N/A,FALSE,"Summary";#N/A,#N/A,FALSE,"Summary Indirect";#N/A,#N/A,FALSE,"LLW Indirect";#N/A,#N/A,FALSE,"ILW Indirect";#N/A,#N/A,FALSE,"UFM Indirect";#N/A,#N/A,FALSE,"Decomm Indirect";#N/A,#N/A,FALSE,"Ops &amp; Non-Waste Indirect"}</definedName>
    <definedName name="A_budget">#REF!</definedName>
    <definedName name="a123e" localSheetId="48" hidden="1">{"'PRORATE GOALS '!$A$1:$O$25"}</definedName>
    <definedName name="a123e" hidden="1">{"'PRORATE GOALS '!$A$1:$O$25"}</definedName>
    <definedName name="A12D" localSheetId="48" hidden="1">{"'PRORATE GOALS '!$A$1:$O$25"}</definedName>
    <definedName name="A12D" hidden="1">{"'PRORATE GOALS '!$A$1:$O$25"}</definedName>
    <definedName name="a12r" localSheetId="48" hidden="1">{"'PRORATE GOALS '!$A$1:$O$25"}</definedName>
    <definedName name="a12r" hidden="1">{"'PRORATE GOALS '!$A$1:$O$25"}</definedName>
    <definedName name="a1a" localSheetId="48" hidden="1">{"'PRORATE GOALS '!$A$1:$O$25"}</definedName>
    <definedName name="a1a" hidden="1">{"'PRORATE GOALS '!$A$1:$O$25"}</definedName>
    <definedName name="A5fml" hidden="1">INDIRECT("'A5'!$3:$3")</definedName>
    <definedName name="aa" hidden="1">#REF!</definedName>
    <definedName name="aaa" hidden="1">#REF!</definedName>
    <definedName name="AAA_DOCTOPS" hidden="1">"AAA_SET"</definedName>
    <definedName name="AAA_duser" hidden="1">"OFF"</definedName>
    <definedName name="AAA_u999998" hidden="1">"nlfoote@970721231427"</definedName>
    <definedName name="AAA_u999999" hidden="1">"nlfoote@970721231348"</definedName>
    <definedName name="AAA1AQE" localSheetId="48" hidden="1">{"'PRORATE GOALS '!$A$1:$O$25"}</definedName>
    <definedName name="AAA1AQE" hidden="1">{"'PRORATE GOALS '!$A$1:$O$25"}</definedName>
    <definedName name="aaaa" hidden="1">#REF!</definedName>
    <definedName name="aaaa1" localSheetId="48" hidden="1">{"1999 Cash Budget",#N/A,FALSE,"99 Cash";"1999 Cash Budget YTD",#N/A,FALSE,"99 Cash";"1999 Cash Actual/Forcast",#N/A,FALSE,"99 Cash";"1999 Cash Actual/Forcast YTD",#N/A,FALSE,"99 Cash"}</definedName>
    <definedName name="aaaa1" hidden="1">{"1999 Cash Budget",#N/A,FALSE,"99 Cash";"1999 Cash Budget YTD",#N/A,FALSE,"99 Cash";"1999 Cash Actual/Forcast",#N/A,FALSE,"99 Cash";"1999 Cash Actual/Forcast YTD",#N/A,FALSE,"99 Cash"}</definedName>
    <definedName name="aaaaa">#REF!</definedName>
    <definedName name="aaaaaa" localSheetId="48" hidden="1">{#N/A,#N/A,FALSE,"REPORT"}</definedName>
    <definedName name="aaaaaa" hidden="1">{#N/A,#N/A,FALSE,"REPORT"}</definedName>
    <definedName name="aaaaaaa">#REF!</definedName>
    <definedName name="aaaaaaaa" localSheetId="48" hidden="1">{"Income Budget",#N/A,FALSE,"98 Income";"Running GAAP Budget Income",#N/A,FALSE,"98 Income";"GAAP Actual",#N/A,FALSE,"98 Income";"GAAP Varinance",#N/A,FALSE,"98 Income"}</definedName>
    <definedName name="aaaaaaaa" hidden="1">{"Income Budget",#N/A,FALSE,"98 Income";"Running GAAP Budget Income",#N/A,FALSE,"98 Income";"GAAP Actual",#N/A,FALSE,"98 Income";"GAAP Varinance",#N/A,FALSE,"98 Income"}</definedName>
    <definedName name="aaaaaaaaaa" localSheetId="48" hidden="1">{"Cash Budget",#N/A,FALSE,"98 Cash";"Running Cash Budget",#N/A,FALSE,"98 Cash";"Actual Cash",#N/A,FALSE,"98 Cash";"Update Cash Budget",#N/A,FALSE,"98 Cash"}</definedName>
    <definedName name="aaaaaaaaaa" hidden="1">{"Cash Budget",#N/A,FALSE,"98 Cash";"Running Cash Budget",#N/A,FALSE,"98 Cash";"Actual Cash",#N/A,FALSE,"98 Cash";"Update Cash Budget",#N/A,FALSE,"98 Cash"}</definedName>
    <definedName name="aaaaaaaaaaa" localSheetId="48" hidden="1">{#N/A,#N/A,FALSE,"REPORT"}</definedName>
    <definedName name="aaaaaaaaaaa" hidden="1">{#N/A,#N/A,FALSE,"REPORT"}</definedName>
    <definedName name="aaaaaaaaaaaaa">#REF!</definedName>
    <definedName name="aaaaaaaaaaaaaa">#REF!</definedName>
    <definedName name="aaaaaaaaaaaaaaa" localSheetId="48" hidden="1">{#N/A,#N/A,FALSE,"Pharm";#N/A,#N/A,FALSE,"WWCM"}</definedName>
    <definedName name="aaaaaaaaaaaaaaa" hidden="1">{#N/A,#N/A,FALSE,"Pharm";#N/A,#N/A,FALSE,"WWCM"}</definedName>
    <definedName name="aaaaaaaaaaaaaaaa">#REF!</definedName>
    <definedName name="aaas2" localSheetId="48" hidden="1">{"'PRORATE GOALS '!$A$1:$O$25"}</definedName>
    <definedName name="aaas2" hidden="1">{"'PRORATE GOALS '!$A$1:$O$25"}</definedName>
    <definedName name="aaasb" localSheetId="48" hidden="1">{#N/A,#N/A,FALSE,"Pharm";#N/A,#N/A,FALSE,"WWCM"}</definedName>
    <definedName name="aaasb" hidden="1">{#N/A,#N/A,FALSE,"Pharm";#N/A,#N/A,FALSE,"WWCM"}</definedName>
    <definedName name="aab" localSheetId="48" hidden="1">{#N/A,#N/A,FALSE,"Pharm";#N/A,#N/A,FALSE,"WWCM"}</definedName>
    <definedName name="aab" hidden="1">{#N/A,#N/A,FALSE,"Pharm";#N/A,#N/A,FALSE,"WWCM"}</definedName>
    <definedName name="AAB_Addin5" hidden="1">"AAB_Description for addin 5,Description for addin 5,Description for addin 5,Description for addin 5,Description for addin 5,Description for addin 5"</definedName>
    <definedName name="AAB_GSPPG" hidden="1">"AAB_Goldman Sachs PPG Chart Utilities 1.0g"</definedName>
    <definedName name="aaddd" localSheetId="48" hidden="1">{#N/A,#N/A,FALSE,"REPORT"}</definedName>
    <definedName name="aaddd" hidden="1">{#N/A,#N/A,FALSE,"REPORT"}</definedName>
    <definedName name="aaq" localSheetId="48" hidden="1">{"'PRORATE GOALS '!$A$1:$O$25"}</definedName>
    <definedName name="aaq" hidden="1">{"'PRORATE GOALS '!$A$1:$O$25"}</definedName>
    <definedName name="aas" localSheetId="48" hidden="1">{#N/A,#N/A,FALSE,"1";#N/A,#N/A,FALSE,"2";#N/A,#N/A,FALSE,"16 - 17";#N/A,#N/A,FALSE,"18 - 19";#N/A,#N/A,FALSE,"26";#N/A,#N/A,FALSE,"27";#N/A,#N/A,FALSE,"28"}</definedName>
    <definedName name="aas" hidden="1">{#N/A,#N/A,FALSE,"1";#N/A,#N/A,FALSE,"2";#N/A,#N/A,FALSE,"16 - 17";#N/A,#N/A,FALSE,"18 - 19";#N/A,#N/A,FALSE,"26";#N/A,#N/A,FALSE,"27";#N/A,#N/A,FALSE,"28"}</definedName>
    <definedName name="AASAER2" localSheetId="48" hidden="1">{"'PRORATE GOALS '!$A$1:$O$25"}</definedName>
    <definedName name="AASAER2" hidden="1">{"'PRORATE GOALS '!$A$1:$O$25"}</definedName>
    <definedName name="ab" localSheetId="48" hidden="1">{#N/A,#N/A,TRUE,"Pro Forma";#N/A,#N/A,TRUE,"PF_Bal";#N/A,#N/A,TRUE,"PF_INC";#N/A,#N/A,TRUE,"CBE";#N/A,#N/A,TRUE,"SWK"}</definedName>
    <definedName name="ab" hidden="1">{#N/A,#N/A,TRUE,"Pro Forma";#N/A,#N/A,TRUE,"PF_Bal";#N/A,#N/A,TRUE,"PF_INC";#N/A,#N/A,TRUE,"CBE";#N/A,#N/A,TRUE,"SWK"}</definedName>
    <definedName name="aba">#REF!</definedName>
    <definedName name="ABC">#REF!</definedName>
    <definedName name="abc_1" localSheetId="48" hidden="1">{#N/A,#N/A,TRUE,"Income Statement US$";#N/A,#N/A,TRUE,"Assumptions";#N/A,#N/A,TRUE,"Vapor Generation";#N/A,#N/A,TRUE,"Gas Generation";#N/A,#N/A,TRUE,"Income Statement";#N/A,#N/A,TRUE,"Revenues";#N/A,#N/A,TRUE,"Fuel";#N/A,#N/A,TRUE,"Oper Costs";#N/A,#N/A,TRUE,"Depreciation";#N/A,#N/A,TRUE,"Other Costs";#N/A,#N/A,TRUE,"Cash Flow"}</definedName>
    <definedName name="abc_1" hidden="1">{#N/A,#N/A,TRUE,"Income Statement US$";#N/A,#N/A,TRUE,"Assumptions";#N/A,#N/A,TRUE,"Vapor Generation";#N/A,#N/A,TRUE,"Gas Generation";#N/A,#N/A,TRUE,"Income Statement";#N/A,#N/A,TRUE,"Revenues";#N/A,#N/A,TRUE,"Fuel";#N/A,#N/A,TRUE,"Oper Costs";#N/A,#N/A,TRUE,"Depreciation";#N/A,#N/A,TRUE,"Other Costs";#N/A,#N/A,TRUE,"Cash Flow"}</definedName>
    <definedName name="abc_2" localSheetId="48" hidden="1">{#N/A,#N/A,TRUE,"Income Statement US$";#N/A,#N/A,TRUE,"Assumptions";#N/A,#N/A,TRUE,"Vapor Generation";#N/A,#N/A,TRUE,"Gas Generation";#N/A,#N/A,TRUE,"Income Statement";#N/A,#N/A,TRUE,"Revenues";#N/A,#N/A,TRUE,"Fuel";#N/A,#N/A,TRUE,"Oper Costs";#N/A,#N/A,TRUE,"Depreciation";#N/A,#N/A,TRUE,"Other Costs";#N/A,#N/A,TRUE,"Cash Flow"}</definedName>
    <definedName name="abc_2" hidden="1">{#N/A,#N/A,TRUE,"Income Statement US$";#N/A,#N/A,TRUE,"Assumptions";#N/A,#N/A,TRUE,"Vapor Generation";#N/A,#N/A,TRUE,"Gas Generation";#N/A,#N/A,TRUE,"Income Statement";#N/A,#N/A,TRUE,"Revenues";#N/A,#N/A,TRUE,"Fuel";#N/A,#N/A,TRUE,"Oper Costs";#N/A,#N/A,TRUE,"Depreciation";#N/A,#N/A,TRUE,"Other Costs";#N/A,#N/A,TRUE,"Cash Flow"}</definedName>
    <definedName name="abc_3" localSheetId="48" hidden="1">{#N/A,#N/A,TRUE,"Income Statement US$";#N/A,#N/A,TRUE,"Assumptions";#N/A,#N/A,TRUE,"Vapor Generation";#N/A,#N/A,TRUE,"Gas Generation";#N/A,#N/A,TRUE,"Income Statement";#N/A,#N/A,TRUE,"Revenues";#N/A,#N/A,TRUE,"Fuel";#N/A,#N/A,TRUE,"Oper Costs";#N/A,#N/A,TRUE,"Depreciation";#N/A,#N/A,TRUE,"Other Costs";#N/A,#N/A,TRUE,"Cash Flow"}</definedName>
    <definedName name="abc_3" hidden="1">{#N/A,#N/A,TRUE,"Income Statement US$";#N/A,#N/A,TRUE,"Assumptions";#N/A,#N/A,TRUE,"Vapor Generation";#N/A,#N/A,TRUE,"Gas Generation";#N/A,#N/A,TRUE,"Income Statement";#N/A,#N/A,TRUE,"Revenues";#N/A,#N/A,TRUE,"Fuel";#N/A,#N/A,TRUE,"Oper Costs";#N/A,#N/A,TRUE,"Depreciation";#N/A,#N/A,TRUE,"Other Costs";#N/A,#N/A,TRUE,"Cash Flow"}</definedName>
    <definedName name="abc_4" localSheetId="48" hidden="1">{#N/A,#N/A,TRUE,"Income Statement US$";#N/A,#N/A,TRUE,"Assumptions";#N/A,#N/A,TRUE,"Vapor Generation";#N/A,#N/A,TRUE,"Gas Generation";#N/A,#N/A,TRUE,"Income Statement";#N/A,#N/A,TRUE,"Revenues";#N/A,#N/A,TRUE,"Fuel";#N/A,#N/A,TRUE,"Oper Costs";#N/A,#N/A,TRUE,"Depreciation";#N/A,#N/A,TRUE,"Other Costs";#N/A,#N/A,TRUE,"Cash Flow"}</definedName>
    <definedName name="abc_4" hidden="1">{#N/A,#N/A,TRUE,"Income Statement US$";#N/A,#N/A,TRUE,"Assumptions";#N/A,#N/A,TRUE,"Vapor Generation";#N/A,#N/A,TRUE,"Gas Generation";#N/A,#N/A,TRUE,"Income Statement";#N/A,#N/A,TRUE,"Revenues";#N/A,#N/A,TRUE,"Fuel";#N/A,#N/A,TRUE,"Oper Costs";#N/A,#N/A,TRUE,"Depreciation";#N/A,#N/A,TRUE,"Other Costs";#N/A,#N/A,TRUE,"Cash Flow"}</definedName>
    <definedName name="abc_5" localSheetId="48" hidden="1">{#N/A,#N/A,TRUE,"Income Statement US$";#N/A,#N/A,TRUE,"Assumptions";#N/A,#N/A,TRUE,"Vapor Generation";#N/A,#N/A,TRUE,"Gas Generation";#N/A,#N/A,TRUE,"Income Statement";#N/A,#N/A,TRUE,"Revenues";#N/A,#N/A,TRUE,"Fuel";#N/A,#N/A,TRUE,"Oper Costs";#N/A,#N/A,TRUE,"Depreciation";#N/A,#N/A,TRUE,"Other Costs";#N/A,#N/A,TRUE,"Cash Flow"}</definedName>
    <definedName name="abc_5" hidden="1">{#N/A,#N/A,TRUE,"Income Statement US$";#N/A,#N/A,TRUE,"Assumptions";#N/A,#N/A,TRUE,"Vapor Generation";#N/A,#N/A,TRUE,"Gas Generation";#N/A,#N/A,TRUE,"Income Statement";#N/A,#N/A,TRUE,"Revenues";#N/A,#N/A,TRUE,"Fuel";#N/A,#N/A,TRUE,"Oper Costs";#N/A,#N/A,TRUE,"Depreciation";#N/A,#N/A,TRUE,"Other Costs";#N/A,#N/A,TRUE,"Cash Flow"}</definedName>
    <definedName name="abcdef" localSheetId="48" hidden="1">{"page 1 dom",#N/A,FALSE,"PAGE 1";"page 2 dom",#N/A,FALSE,"PAGE 2"}</definedName>
    <definedName name="abcdef" hidden="1">{"page 1 dom",#N/A,FALSE,"PAGE 1";"page 2 dom",#N/A,FALSE,"PAGE 2"}</definedName>
    <definedName name="abfdb" localSheetId="48" hidden="1">{"SEP",#N/A,FALSE,"SEP"}</definedName>
    <definedName name="abfdb" hidden="1">{"SEP",#N/A,FALSE,"SEP"}</definedName>
    <definedName name="Acadia" localSheetId="48" hidden="1">{"calspreads",#N/A,FALSE,"Sheet1";"curves",#N/A,FALSE,"Sheet1";"libor",#N/A,FALSE,"Sheet1"}</definedName>
    <definedName name="Acadia" hidden="1">{"calspreads",#N/A,FALSE,"Sheet1";"curves",#N/A,FALSE,"Sheet1";"libor",#N/A,FALSE,"Sheet1"}</definedName>
    <definedName name="Acadia_1" localSheetId="48" hidden="1">{"calspreads",#N/A,FALSE,"Sheet1";"curves",#N/A,FALSE,"Sheet1";"libor",#N/A,FALSE,"Sheet1"}</definedName>
    <definedName name="Acadia_1" hidden="1">{"calspreads",#N/A,FALSE,"Sheet1";"curves",#N/A,FALSE,"Sheet1";"libor",#N/A,FALSE,"Sheet1"}</definedName>
    <definedName name="Acadia2" localSheetId="48" hidden="1">{"calspreads",#N/A,FALSE,"Sheet1";"curves",#N/A,FALSE,"Sheet1";"libor",#N/A,FALSE,"Sheet1"}</definedName>
    <definedName name="Acadia2" hidden="1">{"calspreads",#N/A,FALSE,"Sheet1";"curves",#N/A,FALSE,"Sheet1";"libor",#N/A,FALSE,"Sheet1"}</definedName>
    <definedName name="Acadia2_1" localSheetId="48" hidden="1">{"calspreads",#N/A,FALSE,"Sheet1";"curves",#N/A,FALSE,"Sheet1";"libor",#N/A,FALSE,"Sheet1"}</definedName>
    <definedName name="Acadia2_1" hidden="1">{"calspreads",#N/A,FALSE,"Sheet1";"curves",#N/A,FALSE,"Sheet1";"libor",#N/A,FALSE,"Sheet1"}</definedName>
    <definedName name="acb" localSheetId="48" hidden="1">{"MMERINO",#N/A,FALSE,"1) Income Statement (2)"}</definedName>
    <definedName name="acb" hidden="1">{"MMERINO",#N/A,FALSE,"1) Income Statement (2)"}</definedName>
    <definedName name="acb_1" localSheetId="48" hidden="1">{"MMERINO",#N/A,FALSE,"1) Income Statement (2)"}</definedName>
    <definedName name="acb_1" hidden="1">{"MMERINO",#N/A,FALSE,"1) Income Statement (2)"}</definedName>
    <definedName name="acb_2" localSheetId="48" hidden="1">{"MMERINO",#N/A,FALSE,"1) Income Statement (2)"}</definedName>
    <definedName name="acb_2" hidden="1">{"MMERINO",#N/A,FALSE,"1) Income Statement (2)"}</definedName>
    <definedName name="acb_3" localSheetId="48" hidden="1">{"MMERINO",#N/A,FALSE,"1) Income Statement (2)"}</definedName>
    <definedName name="acb_3" hidden="1">{"MMERINO",#N/A,FALSE,"1) Income Statement (2)"}</definedName>
    <definedName name="acb_4" localSheetId="48" hidden="1">{"MMERINO",#N/A,FALSE,"1) Income Statement (2)"}</definedName>
    <definedName name="acb_4" hidden="1">{"MMERINO",#N/A,FALSE,"1) Income Statement (2)"}</definedName>
    <definedName name="acb_5" localSheetId="48" hidden="1">{"MMERINO",#N/A,FALSE,"1) Income Statement (2)"}</definedName>
    <definedName name="acb_5" hidden="1">{"MMERINO",#N/A,FALSE,"1) Income Statement (2)"}</definedName>
    <definedName name="Access_Button" hidden="1">"BUDGET_Sheet1_List"</definedName>
    <definedName name="AccessCode" hidden="1">""""</definedName>
    <definedName name="AccessDatabase" hidden="1">"C:\EXCEL\BUDGET\BUDGET.mdb"</definedName>
    <definedName name="ACCOUNT_CHANGE" hidden="1">"ACCOUNT_CHANGE"</definedName>
    <definedName name="ACCOUNTS_PAY" hidden="1">"ACCOUNTS_PAY"</definedName>
    <definedName name="accprov">#REF!</definedName>
    <definedName name="AccrualData">#REF!</definedName>
    <definedName name="ACCRUED_EXP" hidden="1">"ACCRUED_EXP"</definedName>
    <definedName name="Accrued_IESO_Inv">#REF!</definedName>
    <definedName name="AccruedEmbGen">#REF!</definedName>
    <definedName name="acct_num">#REF!</definedName>
    <definedName name="ACCT_TABLE">#REF!</definedName>
    <definedName name="Acctotal">#REF!</definedName>
    <definedName name="acd">#REF!</definedName>
    <definedName name="ACHANGE">#REF!</definedName>
    <definedName name="Actual" localSheetId="48" hidden="1">{#N/A,#N/A,TRUE,"Historicals";#N/A,#N/A,TRUE,"Charts";#N/A,#N/A,TRUE,"Forecasts"}</definedName>
    <definedName name="Actual" hidden="1">{#N/A,#N/A,TRUE,"Historicals";#N/A,#N/A,TRUE,"Charts";#N/A,#N/A,TRUE,"Forecasts"}</definedName>
    <definedName name="Actual_Database">#REF!</definedName>
    <definedName name="Actual_Hours">#REF!</definedName>
    <definedName name="Actual_MCR_Hours">#REF!</definedName>
    <definedName name="Actual_Month">#REF!</definedName>
    <definedName name="Actual_Quarter">#REF!</definedName>
    <definedName name="Actual_State">#REF!</definedName>
    <definedName name="Actual_Transfer_to_8616">#REF!</definedName>
    <definedName name="Actual28">#REF!</definedName>
    <definedName name="Actual37">#REF!</definedName>
    <definedName name="Actual37M">#REF!</definedName>
    <definedName name="ActualConc">#REF!</definedName>
    <definedName name="ActualData">#REF!</definedName>
    <definedName name="ActualFinFuel">#REF!</definedName>
    <definedName name="Actuals_Table">#REF!</definedName>
    <definedName name="actuals94">#REF!</definedName>
    <definedName name="actuals95">#REF!</definedName>
    <definedName name="ActualUO2">#REF!</definedName>
    <definedName name="ACwvu.All._.of._.Report." hidden="1">#REF!</definedName>
    <definedName name="ACwvu.BiPolar." hidden="1">#REF!</definedName>
    <definedName name="ACwvu.Comments._.MTH." hidden="1">#REF!</definedName>
    <definedName name="ACwvu.Comments._.QTR." hidden="1">#REF!</definedName>
    <definedName name="ACwvu.Comments._.YTD." hidden="1">#REF!</definedName>
    <definedName name="ACwvu.FRP_BACKLOG1." hidden="1">#REF!</definedName>
    <definedName name="ACwvu.FRP_backlog2." hidden="1">#REF!</definedName>
    <definedName name="ACwvu.MTH._.QTR._.YTD." hidden="1">#REF!</definedName>
    <definedName name="ACwvu.MTH._.YTD." hidden="1">#REF!</definedName>
    <definedName name="ACwvu.Sumnpv." hidden="1">#REF!</definedName>
    <definedName name="ad" localSheetId="48" hidden="1">OFFSET([0]!TB,1,)</definedName>
    <definedName name="ad" hidden="1">OFFSET([0]!TB,1,)</definedName>
    <definedName name="ada" localSheetId="48" hidden="1">{"'Trend_Total'!$A$7:$V$10","'Trend_Total'!$A$1:$V$4"}</definedName>
    <definedName name="ada" hidden="1">{"'Trend_Total'!$A$7:$V$10","'Trend_Total'!$A$1:$V$4"}</definedName>
    <definedName name="adcd" localSheetId="48" hidden="1">{#N/A,#N/A,FALSE,"Sheet8";#N/A,#N/A,FALSE,"Sheet7"}</definedName>
    <definedName name="adcd" hidden="1">{#N/A,#N/A,FALSE,"Sheet8";#N/A,#N/A,FALSE,"Sheet7"}</definedName>
    <definedName name="ADD_PAID_IN" hidden="1">"ADD_PAID_IN"</definedName>
    <definedName name="adf" localSheetId="48" hidden="1">{"'Trend_Total'!$A$7:$V$10","'Trend_Total'!$A$1:$V$4"}</definedName>
    <definedName name="adf" hidden="1">{"'Trend_Total'!$A$7:$V$10","'Trend_Total'!$A$1:$V$4"}</definedName>
    <definedName name="adfg" localSheetId="48" hidden="1">{#N/A,#N/A,TRUE,"Income Statement US$";#N/A,#N/A,TRUE,"Assumptions";#N/A,#N/A,TRUE,"Vapor Generation";#N/A,#N/A,TRUE,"Gas Generation";#N/A,#N/A,TRUE,"Income Statement";#N/A,#N/A,TRUE,"Revenues";#N/A,#N/A,TRUE,"Fuel";#N/A,#N/A,TRUE,"Oper Costs";#N/A,#N/A,TRUE,"Depreciation";#N/A,#N/A,TRUE,"Other Costs";#N/A,#N/A,TRUE,"Cash Flow"}</definedName>
    <definedName name="adfg" hidden="1">{#N/A,#N/A,TRUE,"Income Statement US$";#N/A,#N/A,TRUE,"Assumptions";#N/A,#N/A,TRUE,"Vapor Generation";#N/A,#N/A,TRUE,"Gas Generation";#N/A,#N/A,TRUE,"Income Statement";#N/A,#N/A,TRUE,"Revenues";#N/A,#N/A,TRUE,"Fuel";#N/A,#N/A,TRUE,"Oper Costs";#N/A,#N/A,TRUE,"Depreciation";#N/A,#N/A,TRUE,"Other Costs";#N/A,#N/A,TRUE,"Cash Flow"}</definedName>
    <definedName name="adfg_1" localSheetId="48" hidden="1">{#N/A,#N/A,TRUE,"Income Statement US$";#N/A,#N/A,TRUE,"Assumptions";#N/A,#N/A,TRUE,"Vapor Generation";#N/A,#N/A,TRUE,"Gas Generation";#N/A,#N/A,TRUE,"Income Statement";#N/A,#N/A,TRUE,"Revenues";#N/A,#N/A,TRUE,"Fuel";#N/A,#N/A,TRUE,"Oper Costs";#N/A,#N/A,TRUE,"Depreciation";#N/A,#N/A,TRUE,"Other Costs";#N/A,#N/A,TRUE,"Cash Flow"}</definedName>
    <definedName name="adfg_1" hidden="1">{#N/A,#N/A,TRUE,"Income Statement US$";#N/A,#N/A,TRUE,"Assumptions";#N/A,#N/A,TRUE,"Vapor Generation";#N/A,#N/A,TRUE,"Gas Generation";#N/A,#N/A,TRUE,"Income Statement";#N/A,#N/A,TRUE,"Revenues";#N/A,#N/A,TRUE,"Fuel";#N/A,#N/A,TRUE,"Oper Costs";#N/A,#N/A,TRUE,"Depreciation";#N/A,#N/A,TRUE,"Other Costs";#N/A,#N/A,TRUE,"Cash Flow"}</definedName>
    <definedName name="adfg_2" localSheetId="48" hidden="1">{#N/A,#N/A,TRUE,"Income Statement US$";#N/A,#N/A,TRUE,"Assumptions";#N/A,#N/A,TRUE,"Vapor Generation";#N/A,#N/A,TRUE,"Gas Generation";#N/A,#N/A,TRUE,"Income Statement";#N/A,#N/A,TRUE,"Revenues";#N/A,#N/A,TRUE,"Fuel";#N/A,#N/A,TRUE,"Oper Costs";#N/A,#N/A,TRUE,"Depreciation";#N/A,#N/A,TRUE,"Other Costs";#N/A,#N/A,TRUE,"Cash Flow"}</definedName>
    <definedName name="adfg_2" hidden="1">{#N/A,#N/A,TRUE,"Income Statement US$";#N/A,#N/A,TRUE,"Assumptions";#N/A,#N/A,TRUE,"Vapor Generation";#N/A,#N/A,TRUE,"Gas Generation";#N/A,#N/A,TRUE,"Income Statement";#N/A,#N/A,TRUE,"Revenues";#N/A,#N/A,TRUE,"Fuel";#N/A,#N/A,TRUE,"Oper Costs";#N/A,#N/A,TRUE,"Depreciation";#N/A,#N/A,TRUE,"Other Costs";#N/A,#N/A,TRUE,"Cash Flow"}</definedName>
    <definedName name="adfg_3" localSheetId="48" hidden="1">{#N/A,#N/A,TRUE,"Income Statement US$";#N/A,#N/A,TRUE,"Assumptions";#N/A,#N/A,TRUE,"Vapor Generation";#N/A,#N/A,TRUE,"Gas Generation";#N/A,#N/A,TRUE,"Income Statement";#N/A,#N/A,TRUE,"Revenues";#N/A,#N/A,TRUE,"Fuel";#N/A,#N/A,TRUE,"Oper Costs";#N/A,#N/A,TRUE,"Depreciation";#N/A,#N/A,TRUE,"Other Costs";#N/A,#N/A,TRUE,"Cash Flow"}</definedName>
    <definedName name="adfg_3" hidden="1">{#N/A,#N/A,TRUE,"Income Statement US$";#N/A,#N/A,TRUE,"Assumptions";#N/A,#N/A,TRUE,"Vapor Generation";#N/A,#N/A,TRUE,"Gas Generation";#N/A,#N/A,TRUE,"Income Statement";#N/A,#N/A,TRUE,"Revenues";#N/A,#N/A,TRUE,"Fuel";#N/A,#N/A,TRUE,"Oper Costs";#N/A,#N/A,TRUE,"Depreciation";#N/A,#N/A,TRUE,"Other Costs";#N/A,#N/A,TRUE,"Cash Flow"}</definedName>
    <definedName name="adfg_4" localSheetId="48" hidden="1">{#N/A,#N/A,TRUE,"Income Statement US$";#N/A,#N/A,TRUE,"Assumptions";#N/A,#N/A,TRUE,"Vapor Generation";#N/A,#N/A,TRUE,"Gas Generation";#N/A,#N/A,TRUE,"Income Statement";#N/A,#N/A,TRUE,"Revenues";#N/A,#N/A,TRUE,"Fuel";#N/A,#N/A,TRUE,"Oper Costs";#N/A,#N/A,TRUE,"Depreciation";#N/A,#N/A,TRUE,"Other Costs";#N/A,#N/A,TRUE,"Cash Flow"}</definedName>
    <definedName name="adfg_4" hidden="1">{#N/A,#N/A,TRUE,"Income Statement US$";#N/A,#N/A,TRUE,"Assumptions";#N/A,#N/A,TRUE,"Vapor Generation";#N/A,#N/A,TRUE,"Gas Generation";#N/A,#N/A,TRUE,"Income Statement";#N/A,#N/A,TRUE,"Revenues";#N/A,#N/A,TRUE,"Fuel";#N/A,#N/A,TRUE,"Oper Costs";#N/A,#N/A,TRUE,"Depreciation";#N/A,#N/A,TRUE,"Other Costs";#N/A,#N/A,TRUE,"Cash Flow"}</definedName>
    <definedName name="adfg_5" localSheetId="48" hidden="1">{#N/A,#N/A,TRUE,"Income Statement US$";#N/A,#N/A,TRUE,"Assumptions";#N/A,#N/A,TRUE,"Vapor Generation";#N/A,#N/A,TRUE,"Gas Generation";#N/A,#N/A,TRUE,"Income Statement";#N/A,#N/A,TRUE,"Revenues";#N/A,#N/A,TRUE,"Fuel";#N/A,#N/A,TRUE,"Oper Costs";#N/A,#N/A,TRUE,"Depreciation";#N/A,#N/A,TRUE,"Other Costs";#N/A,#N/A,TRUE,"Cash Flow"}</definedName>
    <definedName name="adfg_5" hidden="1">{#N/A,#N/A,TRUE,"Income Statement US$";#N/A,#N/A,TRUE,"Assumptions";#N/A,#N/A,TRUE,"Vapor Generation";#N/A,#N/A,TRUE,"Gas Generation";#N/A,#N/A,TRUE,"Income Statement";#N/A,#N/A,TRUE,"Revenues";#N/A,#N/A,TRUE,"Fuel";#N/A,#N/A,TRUE,"Oper Costs";#N/A,#N/A,TRUE,"Depreciation";#N/A,#N/A,TRUE,"Other Costs";#N/A,#N/A,TRUE,"Cash Flow"}</definedName>
    <definedName name="adfgasdysty" localSheetId="48" hidden="1">{#N/A,#N/A,FALSE,"REPORT"}</definedName>
    <definedName name="adfgasdysty" hidden="1">{#N/A,#N/A,FALSE,"REPORT"}</definedName>
    <definedName name="adfh" hidden="1">#REF!</definedName>
    <definedName name="adfhkajsdhfkjashfkjshfkjasdhfkfjdsh" localSheetId="48" hidden="1">{0,0,0,0;0,0,0,0;0,0,0,0;0,0,0,0}</definedName>
    <definedName name="adfhkajsdhfkjashfkjshfkjasdhfkfjdsh" hidden="1">{0,0,0,0;0,0,0,0;0,0,0,0;0,0,0,0}</definedName>
    <definedName name="adfsfjfjky" localSheetId="48" hidden="1">{#N/A,#N/A,FALSE,"REPORT"}</definedName>
    <definedName name="adfsfjfjky" hidden="1">{#N/A,#N/A,FALSE,"REPORT"}</definedName>
    <definedName name="adiuco9eujac9eqjc" localSheetId="48" hidden="1">{0,0,0,0}</definedName>
    <definedName name="adiuco9eujac9eqjc" hidden="1">{0,0,0,0}</definedName>
    <definedName name="adsf" localSheetId="48" hidden="1">{#N/A,#N/A,FALSE,"Sheet1";#N/A,#N/A,FALSE,"Sheet2";#N/A,#N/A,FALSE,"Sheet3";#N/A,#N/A,FALSE,"Sheet4";#N/A,#N/A,FALSE,"Sheet5";#N/A,#N/A,FALSE,"Sheet6"}</definedName>
    <definedName name="adsf" hidden="1">{#N/A,#N/A,FALSE,"Sheet1";#N/A,#N/A,FALSE,"Sheet2";#N/A,#N/A,FALSE,"Sheet3";#N/A,#N/A,FALSE,"Sheet4";#N/A,#N/A,FALSE,"Sheet5";#N/A,#N/A,FALSE,"Sheet6"}</definedName>
    <definedName name="adsfadf" localSheetId="48" hidden="1">{"'Staffing'!$A$1:$D$62"}</definedName>
    <definedName name="adsfadf" hidden="1">{"'Staffing'!$A$1:$D$62"}</definedName>
    <definedName name="adsfkjhadslfjhaslkdfhasfd" localSheetId="48" hidden="1">{0,#N/A,FALSE,0;0,#N/A,FALSE,0;0,#N/A,FALSE,0;0,#N/A,FALSE,0}</definedName>
    <definedName name="adsfkjhadslfjhaslkdfhasfd" hidden="1">{0,#N/A,FALSE,0;0,#N/A,FALSE,0;0,#N/A,FALSE,0;0,#N/A,FALSE,0}</definedName>
    <definedName name="AdvancePayment">#REF!</definedName>
    <definedName name="aedfadf" localSheetId="48" hidden="1">TextRefCopy1</definedName>
    <definedName name="aedfadf" hidden="1">TextRefCopy1</definedName>
    <definedName name="AFDADSFDAS" localSheetId="48" hidden="1">{#N/A,#N/A,FALSE,"REPORT"}</definedName>
    <definedName name="AFDADSFDAS" hidden="1">{#N/A,#N/A,FALSE,"REPORT"}</definedName>
    <definedName name="Afff" localSheetId="48"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Afff"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Afff_1" localSheetId="48"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Afff_1"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africa" localSheetId="48" hidden="1">{#N/A,#N/A,FALSE,"CNS";#N/A,#N/A,FALSE,"Serz";#N/A,#N/A,FALSE,"Ace"}</definedName>
    <definedName name="africa" hidden="1">{#N/A,#N/A,FALSE,"CNS";#N/A,#N/A,FALSE,"Serz";#N/A,#N/A,FALSE,"Ace"}</definedName>
    <definedName name="afsawe" localSheetId="48" hidden="1">{"SEP",#N/A,FALSE,"SEP"}</definedName>
    <definedName name="afsawe" hidden="1">{"SEP",#N/A,FALSE,"SEP"}</definedName>
    <definedName name="afsdh" hidden="1">#REF!</definedName>
    <definedName name="agafdhsdh" localSheetId="48" hidden="1">{#N/A,#N/A,FALSE,"REPORT"}</definedName>
    <definedName name="agafdhsdh" hidden="1">{#N/A,#N/A,FALSE,"REPORT"}</definedName>
    <definedName name="age_report">#REF!</definedName>
    <definedName name="Aging">#REF!</definedName>
    <definedName name="Aging_Summary">#REF!</definedName>
    <definedName name="Aging_Transactions">#REF!</definedName>
    <definedName name="Aging_Transactions_Posted_on_or_before">#REF!</definedName>
    <definedName name="agsgaghgfj" localSheetId="48" hidden="1">{#N/A,#N/A,FALSE,"Pharm";#N/A,#N/A,FALSE,"WWCM"}</definedName>
    <definedName name="agsgaghgfj" hidden="1">{#N/A,#N/A,FALSE,"Pharm";#N/A,#N/A,FALSE,"WWCM"}</definedName>
    <definedName name="ah" hidden="1">#REF!</definedName>
    <definedName name="aj" localSheetId="48" hidden="1">{#N/A,"aa",FALSE,"Slipfact";#N/A,"ns",FALSE,"Slipfact";#N/A,"kja",FALSE,"Slipfact";#N/A,"py",FALSE,"Slipfact";#N/A,"tt",FALSE,"Slipfact";#N/A,"sl",FALSE,"Slipfact";#N/A,"pp",FALSE,"Slipfact";#N/A,"bp",FALSE,"Slipfact";#N/A,"nk",FALSE,"Slipfact";#N/A,"ps",FALSE,"Slipfact";#N/A,"wk",FALSE,"Slipfact";#N/A,"kc",FALSE,"Slipfact";#N/A,"pr",FALSE,"Slipbriskal";#N/A,"bt",FALSE,"Slipbriskal"}</definedName>
    <definedName name="aj" hidden="1">{#N/A,"aa",FALSE,"Slipfact";#N/A,"ns",FALSE,"Slipfact";#N/A,"kja",FALSE,"Slipfact";#N/A,"py",FALSE,"Slipfact";#N/A,"tt",FALSE,"Slipfact";#N/A,"sl",FALSE,"Slipfact";#N/A,"pp",FALSE,"Slipfact";#N/A,"bp",FALSE,"Slipfact";#N/A,"nk",FALSE,"Slipfact";#N/A,"ps",FALSE,"Slipfact";#N/A,"wk",FALSE,"Slipfact";#N/A,"kc",FALSE,"Slipfact";#N/A,"pr",FALSE,"Slipbriskal";#N/A,"bt",FALSE,"Slipbriskal"}</definedName>
    <definedName name="ajaree" localSheetId="48" hidden="1">{#N/A,"aa",FALSE,"Slipfact";#N/A,"ns",FALSE,"Slipfact";#N/A,"kja",FALSE,"Slipfact";#N/A,"py",FALSE,"Slipfact";#N/A,"tt",FALSE,"Slipfact";#N/A,"sl",FALSE,"Slipfact";#N/A,"pp",FALSE,"Slipfact";#N/A,"bp",FALSE,"Slipfact";#N/A,"nk",FALSE,"Slipfact";#N/A,"ps",FALSE,"Slipfact";#N/A,"wk",FALSE,"Slipfact";#N/A,"kc",FALSE,"Slipfact";#N/A,"pr",FALSE,"Slipbriskal";#N/A,"bt",FALSE,"Slipbriskal"}</definedName>
    <definedName name="ajaree" hidden="1">{#N/A,"aa",FALSE,"Slipfact";#N/A,"ns",FALSE,"Slipfact";#N/A,"kja",FALSE,"Slipfact";#N/A,"py",FALSE,"Slipfact";#N/A,"tt",FALSE,"Slipfact";#N/A,"sl",FALSE,"Slipfact";#N/A,"pp",FALSE,"Slipfact";#N/A,"bp",FALSE,"Slipfact";#N/A,"nk",FALSE,"Slipfact";#N/A,"ps",FALSE,"Slipfact";#N/A,"wk",FALSE,"Slipfact";#N/A,"kc",FALSE,"Slipfact";#N/A,"pr",FALSE,"Slipbriskal";#N/A,"bt",FALSE,"Slipbriskal"}</definedName>
    <definedName name="aksdjflsakjdflsakjd" localSheetId="48" hidden="1">{0;5;10;5;10;13;13;13;8;5;5;10;14;13;13;13;13;5;10;14;13;5;10;1;2;24}</definedName>
    <definedName name="aksdjflsakjdflsakjd" hidden="1">{0;5;10;5;10;13;13;13;8;5;5;10;14;13;13;13;13;5;10;14;13;5;10;1;2;24}</definedName>
    <definedName name="alex" localSheetId="48" hidden="1">{#N/A,#N/A,FALSE,"REPORT"}</definedName>
    <definedName name="alex" hidden="1">{#N/A,#N/A,FALSE,"REPORT"}</definedName>
    <definedName name="alexan" localSheetId="48" hidden="1">{#N/A,#N/A,FALSE,"REPORT"}</definedName>
    <definedName name="alexan" hidden="1">{#N/A,#N/A,FALSE,"REPORT"}</definedName>
    <definedName name="Alignment" hidden="1">"a1"</definedName>
    <definedName name="all">#REF!</definedName>
    <definedName name="All_Divisions" hidden="1">#REF!</definedName>
    <definedName name="allinjuries01">#REF!</definedName>
    <definedName name="Allocation">#REF!</definedName>
    <definedName name="Allocation_name">#REF!</definedName>
    <definedName name="allocation_percent">#REF!</definedName>
    <definedName name="Allowance" localSheetId="48" hidden="1">{"'Trend_Total'!$A$7:$V$10","'Trend_Total'!$A$1:$V$4"}</definedName>
    <definedName name="Allowance" hidden="1">{"'Trend_Total'!$A$7:$V$10","'Trend_Total'!$A$1:$V$4"}</definedName>
    <definedName name="allx" localSheetId="48" hidden="1">Allx3,Allx4,Allx5</definedName>
    <definedName name="allx" hidden="1">Allx3,Allx4,Allx5</definedName>
    <definedName name="alsfjd" localSheetId="48" hidden="1">{"data",#N/A,FALSE,"client (3)";"margins",#N/A,FALSE,"client (3)";"multiple",#N/A,FALSE,"client (3)"}</definedName>
    <definedName name="alsfjd" hidden="1">{"data",#N/A,FALSE,"client (3)";"margins",#N/A,FALSE,"client (3)";"multiple",#N/A,FALSE,"client (3)"}</definedName>
    <definedName name="Amber">#REF!</definedName>
    <definedName name="amount">#REF!</definedName>
    <definedName name="Amount_test">#REF!</definedName>
    <definedName name="an" hidden="1">#REF!</definedName>
    <definedName name="Ancillary">#REF!</definedName>
    <definedName name="AncillaryChanges_LM">#REF!</definedName>
    <definedName name="AncillaryRev_Forecast">#REF!</definedName>
    <definedName name="AncilRevDetail">#REF!</definedName>
    <definedName name="AncilServ">#REF!</definedName>
    <definedName name="AncRev_Trueup">#REF!</definedName>
    <definedName name="andy" localSheetId="48" hidden="1">{#N/A,#N/A,FALSE,"REPORT"}</definedName>
    <definedName name="andy" hidden="1">{#N/A,#N/A,FALSE,"REPORT"}</definedName>
    <definedName name="anscount" hidden="1">1</definedName>
    <definedName name="anx" localSheetId="48" hidden="1">{"SEP",#N/A,FALSE,"SEP"}</definedName>
    <definedName name="anx" hidden="1">{"SEP",#N/A,FALSE,"SEP"}</definedName>
    <definedName name="anything" localSheetId="48" hidden="1">{#N/A,#N/A,FALSE,"Output";#N/A,#N/A,FALSE,"Cover Sheet";#N/A,#N/A,FALSE,"Current Mkt. Projections"}</definedName>
    <definedName name="anything" hidden="1">{#N/A,#N/A,FALSE,"Output";#N/A,#N/A,FALSE,"Cover Sheet";#N/A,#N/A,FALSE,"Current Mkt. Projections"}</definedName>
    <definedName name="Apex" localSheetId="48" hidden="1">{"calspreads",#N/A,FALSE,"Sheet1";"curves",#N/A,FALSE,"Sheet1";"libor",#N/A,FALSE,"Sheet1"}</definedName>
    <definedName name="Apex" hidden="1">{"calspreads",#N/A,FALSE,"Sheet1";"curves",#N/A,FALSE,"Sheet1";"libor",#N/A,FALSE,"Sheet1"}</definedName>
    <definedName name="Apex_1" localSheetId="48" hidden="1">{"calspreads",#N/A,FALSE,"Sheet1";"curves",#N/A,FALSE,"Sheet1";"libor",#N/A,FALSE,"Sheet1"}</definedName>
    <definedName name="Apex_1" hidden="1">{"calspreads",#N/A,FALSE,"Sheet1";"curves",#N/A,FALSE,"Sheet1";"libor",#N/A,FALSE,"Sheet1"}</definedName>
    <definedName name="Apex_2" localSheetId="48" hidden="1">{"calspreads",#N/A,FALSE,"Sheet1";"curves",#N/A,FALSE,"Sheet1";"libor",#N/A,FALSE,"Sheet1"}</definedName>
    <definedName name="Apex_2" hidden="1">{"calspreads",#N/A,FALSE,"Sheet1";"curves",#N/A,FALSE,"Sheet1";"libor",#N/A,FALSE,"Sheet1"}</definedName>
    <definedName name="Apr20Inject">#REF!</definedName>
    <definedName name="aprec" localSheetId="48" hidden="1">{#N/A,#N/A,FALSE,"TPC"}</definedName>
    <definedName name="aprec" hidden="1">{#N/A,#N/A,FALSE,"TPC"}</definedName>
    <definedName name="APRLBTG3">#REF!</definedName>
    <definedName name="APRLBTG4">#REF!</definedName>
    <definedName name="APRLNXG1">#REF!</definedName>
    <definedName name="APRLNXG2">#REF!</definedName>
    <definedName name="APRLNXG3">#REF!</definedName>
    <definedName name="APRNTKG5">#REF!</definedName>
    <definedName name="APRNTKG6">#REF!</definedName>
    <definedName name="APRNTKG7">#REF!</definedName>
    <definedName name="APRNTKG8">#REF!</definedName>
    <definedName name="APRSUM">#REF!</definedName>
    <definedName name="APRTBYG3">#REF!</definedName>
    <definedName name="AQEI">#REF!</definedName>
    <definedName name="AQEI_MTD">#REF!</definedName>
    <definedName name="AQEI_Net_RegHydro">#REF!</definedName>
    <definedName name="AQEI_Production">#REF!</definedName>
    <definedName name="AQEI_Reg_Unreg">#REF!</definedName>
    <definedName name="AQEI_Reg_Unreg_MTD">#REF!</definedName>
    <definedName name="AQEI_RegHydro">#REF!</definedName>
    <definedName name="AQEW">#REF!</definedName>
    <definedName name="AQEW_MTD">#REF!</definedName>
    <definedName name="arcorptable">#REF!</definedName>
    <definedName name="arewear" localSheetId="48" hidden="1">{"daily",#N/A,FALSE,"Daily"}</definedName>
    <definedName name="arewear" hidden="1">{"daily",#N/A,FALSE,"Daily"}</definedName>
    <definedName name="arewrew" localSheetId="48" hidden="1">{"SEP",#N/A,FALSE,"SEP"}</definedName>
    <definedName name="arewrew" hidden="1">{"SEP",#N/A,FALSE,"SEP"}</definedName>
    <definedName name="ArmaPPA" localSheetId="48" hidden="1">{#N/A,#N/A,FALSE,"Sheet8";#N/A,#N/A,FALSE,"Sheet7"}</definedName>
    <definedName name="ArmaPPA" hidden="1">{#N/A,#N/A,FALSE,"Sheet8";#N/A,#N/A,FALSE,"Sheet7"}</definedName>
    <definedName name="armlookup">#REF!</definedName>
    <definedName name="ARRS" localSheetId="48" hidden="1">{#N/A,#N/A,FALSE,"Che-Ga";#N/A,#N/A,FALSE,"Iv-Sm";#N/A,#N/A,FALSE,"So-We";#N/A,#N/A,FALSE,"Me-Po";#N/A,#N/A,FALSE,"Be-Bo";#N/A,#N/A,FALSE,"Cha-Ki";#N/A,#N/A,FALSE,"In";#N/A,#N/A,FALSE,"Schedule 23";#N/A,#N/A,FALSE,"Schedule 22";#N/A,#N/A,FALSE,"WACC"}</definedName>
    <definedName name="ARRS" hidden="1">{#N/A,#N/A,FALSE,"Che-Ga";#N/A,#N/A,FALSE,"Iv-Sm";#N/A,#N/A,FALSE,"So-We";#N/A,#N/A,FALSE,"Me-Po";#N/A,#N/A,FALSE,"Be-Bo";#N/A,#N/A,FALSE,"Cha-Ki";#N/A,#N/A,FALSE,"In";#N/A,#N/A,FALSE,"Schedule 23";#N/A,#N/A,FALSE,"Schedule 22";#N/A,#N/A,FALSE,"WACC"}</definedName>
    <definedName name="as" localSheetId="48"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as"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as_1" localSheetId="48"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as_1"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AS2DocOpenMode" hidden="1">"AS2DocumentEdit"</definedName>
    <definedName name="AS2HasNoAutoHeaderFooter" hidden="1">" "</definedName>
    <definedName name="AS2NamedRange" hidden="1">41</definedName>
    <definedName name="AS2ReportLS" hidden="1">1</definedName>
    <definedName name="AS2SyncStepLS" hidden="1">0</definedName>
    <definedName name="AS2TickmarkLS" hidden="1">#REF!</definedName>
    <definedName name="AS2VersionLS" hidden="1">300</definedName>
    <definedName name="asas" localSheetId="48" hidden="1">{#N/A,#N/A,FALSE,"Pharm";#N/A,#N/A,FALSE,"WWCM"}</definedName>
    <definedName name="asas" hidden="1">{#N/A,#N/A,FALSE,"Pharm";#N/A,#N/A,FALSE,"WWCM"}</definedName>
    <definedName name="asd">#REF!</definedName>
    <definedName name="asd_1" localSheetId="48" hidden="1">{"MMERINO",#N/A,FALSE,"1) Income Statement (2)"}</definedName>
    <definedName name="asd_1" hidden="1">{"MMERINO",#N/A,FALSE,"1) Income Statement (2)"}</definedName>
    <definedName name="asd_2" localSheetId="48" hidden="1">{"MMERINO",#N/A,FALSE,"1) Income Statement (2)"}</definedName>
    <definedName name="asd_2" hidden="1">{"MMERINO",#N/A,FALSE,"1) Income Statement (2)"}</definedName>
    <definedName name="asd_3" localSheetId="48" hidden="1">{"MMERINO",#N/A,FALSE,"1) Income Statement (2)"}</definedName>
    <definedName name="asd_3" hidden="1">{"MMERINO",#N/A,FALSE,"1) Income Statement (2)"}</definedName>
    <definedName name="asd_4" localSheetId="48" hidden="1">{"MMERINO",#N/A,FALSE,"1) Income Statement (2)"}</definedName>
    <definedName name="asd_4" hidden="1">{"MMERINO",#N/A,FALSE,"1) Income Statement (2)"}</definedName>
    <definedName name="asd_5" localSheetId="48" hidden="1">{"MMERINO",#N/A,FALSE,"1) Income Statement (2)"}</definedName>
    <definedName name="asd_5" hidden="1">{"MMERINO",#N/A,FALSE,"1) Income Statement (2)"}</definedName>
    <definedName name="asdasd">#REF!</definedName>
    <definedName name="asdasf" localSheetId="48" hidden="1">{"fdsup://directions/FAT Viewer?action=UPDATE&amp;creator=factset&amp;DYN_ARGS=TRUE&amp;DOC_NAME=FAT:FQL_AUDITING_CLIENT_TEMPLATE.FAT&amp;display_string=Audit&amp;VAR:KEY=TWXIZKROTY&amp;VAR:QUERY=RkZfRU5UUlBSX1ZBTF9EQUlMWSg0MDM1Nyk=&amp;WINDOW=FIRST_POPUP&amp;HEIGHT=450&amp;WIDTH=450&amp;START_MA","XIMIZED=FALSE&amp;VAR:CALENDAR=US&amp;VAR:SYMBOL=B1X2S5&amp;VAR:INDEX=0"}</definedName>
    <definedName name="asdasf" hidden="1">{"fdsup://directions/FAT Viewer?action=UPDATE&amp;creator=factset&amp;DYN_ARGS=TRUE&amp;DOC_NAME=FAT:FQL_AUDITING_CLIENT_TEMPLATE.FAT&amp;display_string=Audit&amp;VAR:KEY=TWXIZKROTY&amp;VAR:QUERY=RkZfRU5UUlBSX1ZBTF9EQUlMWSg0MDM1Nyk=&amp;WINDOW=FIRST_POPUP&amp;HEIGHT=450&amp;WIDTH=450&amp;START_MA","XIMIZED=FALSE&amp;VAR:CALENDAR=US&amp;VAR:SYMBOL=B1X2S5&amp;VAR:INDEX=0"}</definedName>
    <definedName name="asdd" localSheetId="48" hidden="1">{2;#N/A;"R13C16:R17C16";#N/A;"R13C14:R17C15";FALSE;FALSE;FALSE;95;#N/A;#N/A;"R13C19";#N/A;FALSE;FALSE;FALSE;FALSE;#N/A;"";#N/A;FALSE;"";"";#N/A;#N/A;#N/A}</definedName>
    <definedName name="asdd" hidden="1">{2;#N/A;"R13C16:R17C16";#N/A;"R13C14:R17C15";FALSE;FALSE;FALSE;95;#N/A;#N/A;"R13C19";#N/A;FALSE;FALSE;FALSE;FALSE;#N/A;"";#N/A;FALSE;"";"";#N/A;#N/A;#N/A}</definedName>
    <definedName name="asddas" hidden="1">#REF!</definedName>
    <definedName name="asdf" hidden="1">41820.6153240741</definedName>
    <definedName name="asdf_1" localSheetId="48" hidden="1">{#N/A,#N/A,TRUE,"Coverpage";#N/A,#N/A,TRUE,"Income Statement US$";#N/A,#N/A,TRUE,"US$ -Revenue by Month ";#N/A,#N/A,TRUE,"Fuel US$";#N/A,#N/A,TRUE,"US$ Operating Costs";#N/A,#N/A,TRUE,"US$ Other Costs";#N/A,#N/A,TRUE,"US$Cash Flow";#N/A,#N/A,TRUE,"Headcount";#N/A,#N/A,TRUE,"1999 IS"}</definedName>
    <definedName name="asdf_1" hidden="1">{#N/A,#N/A,TRUE,"Coverpage";#N/A,#N/A,TRUE,"Income Statement US$";#N/A,#N/A,TRUE,"US$ -Revenue by Month ";#N/A,#N/A,TRUE,"Fuel US$";#N/A,#N/A,TRUE,"US$ Operating Costs";#N/A,#N/A,TRUE,"US$ Other Costs";#N/A,#N/A,TRUE,"US$Cash Flow";#N/A,#N/A,TRUE,"Headcount";#N/A,#N/A,TRUE,"1999 IS"}</definedName>
    <definedName name="asdf_2" localSheetId="48" hidden="1">{#N/A,#N/A,TRUE,"Coverpage";#N/A,#N/A,TRUE,"Income Statement US$";#N/A,#N/A,TRUE,"US$ -Revenue by Month ";#N/A,#N/A,TRUE,"Fuel US$";#N/A,#N/A,TRUE,"US$ Operating Costs";#N/A,#N/A,TRUE,"US$ Other Costs";#N/A,#N/A,TRUE,"US$Cash Flow";#N/A,#N/A,TRUE,"Headcount";#N/A,#N/A,TRUE,"1999 IS"}</definedName>
    <definedName name="asdf_2" hidden="1">{#N/A,#N/A,TRUE,"Coverpage";#N/A,#N/A,TRUE,"Income Statement US$";#N/A,#N/A,TRUE,"US$ -Revenue by Month ";#N/A,#N/A,TRUE,"Fuel US$";#N/A,#N/A,TRUE,"US$ Operating Costs";#N/A,#N/A,TRUE,"US$ Other Costs";#N/A,#N/A,TRUE,"US$Cash Flow";#N/A,#N/A,TRUE,"Headcount";#N/A,#N/A,TRUE,"1999 IS"}</definedName>
    <definedName name="asdf_3" localSheetId="48" hidden="1">{#N/A,#N/A,TRUE,"Coverpage";#N/A,#N/A,TRUE,"Income Statement US$";#N/A,#N/A,TRUE,"US$ -Revenue by Month ";#N/A,#N/A,TRUE,"Fuel US$";#N/A,#N/A,TRUE,"US$ Operating Costs";#N/A,#N/A,TRUE,"US$ Other Costs";#N/A,#N/A,TRUE,"US$Cash Flow";#N/A,#N/A,TRUE,"Headcount";#N/A,#N/A,TRUE,"1999 IS"}</definedName>
    <definedName name="asdf_3" hidden="1">{#N/A,#N/A,TRUE,"Coverpage";#N/A,#N/A,TRUE,"Income Statement US$";#N/A,#N/A,TRUE,"US$ -Revenue by Month ";#N/A,#N/A,TRUE,"Fuel US$";#N/A,#N/A,TRUE,"US$ Operating Costs";#N/A,#N/A,TRUE,"US$ Other Costs";#N/A,#N/A,TRUE,"US$Cash Flow";#N/A,#N/A,TRUE,"Headcount";#N/A,#N/A,TRUE,"1999 IS"}</definedName>
    <definedName name="asdf_4" localSheetId="48" hidden="1">{#N/A,#N/A,TRUE,"Coverpage";#N/A,#N/A,TRUE,"Income Statement US$";#N/A,#N/A,TRUE,"US$ -Revenue by Month ";#N/A,#N/A,TRUE,"Fuel US$";#N/A,#N/A,TRUE,"US$ Operating Costs";#N/A,#N/A,TRUE,"US$ Other Costs";#N/A,#N/A,TRUE,"US$Cash Flow";#N/A,#N/A,TRUE,"Headcount";#N/A,#N/A,TRUE,"1999 IS"}</definedName>
    <definedName name="asdf_4" hidden="1">{#N/A,#N/A,TRUE,"Coverpage";#N/A,#N/A,TRUE,"Income Statement US$";#N/A,#N/A,TRUE,"US$ -Revenue by Month ";#N/A,#N/A,TRUE,"Fuel US$";#N/A,#N/A,TRUE,"US$ Operating Costs";#N/A,#N/A,TRUE,"US$ Other Costs";#N/A,#N/A,TRUE,"US$Cash Flow";#N/A,#N/A,TRUE,"Headcount";#N/A,#N/A,TRUE,"1999 IS"}</definedName>
    <definedName name="asdf_5" localSheetId="48" hidden="1">{#N/A,#N/A,TRUE,"Coverpage";#N/A,#N/A,TRUE,"Income Statement US$";#N/A,#N/A,TRUE,"US$ -Revenue by Month ";#N/A,#N/A,TRUE,"Fuel US$";#N/A,#N/A,TRUE,"US$ Operating Costs";#N/A,#N/A,TRUE,"US$ Other Costs";#N/A,#N/A,TRUE,"US$Cash Flow";#N/A,#N/A,TRUE,"Headcount";#N/A,#N/A,TRUE,"1999 IS"}</definedName>
    <definedName name="asdf_5" hidden="1">{#N/A,#N/A,TRUE,"Coverpage";#N/A,#N/A,TRUE,"Income Statement US$";#N/A,#N/A,TRUE,"US$ -Revenue by Month ";#N/A,#N/A,TRUE,"Fuel US$";#N/A,#N/A,TRUE,"US$ Operating Costs";#N/A,#N/A,TRUE,"US$ Other Costs";#N/A,#N/A,TRUE,"US$Cash Flow";#N/A,#N/A,TRUE,"Headcount";#N/A,#N/A,TRUE,"1999 IS"}</definedName>
    <definedName name="asdfdsf">#REF!</definedName>
    <definedName name="asdfg" localSheetId="48" hidden="1">{#N/A,#N/A,FALSE,"Pharm";#N/A,#N/A,FALSE,"WWCM"}</definedName>
    <definedName name="asdfg" hidden="1">{#N/A,#N/A,FALSE,"Pharm";#N/A,#N/A,FALSE,"WWCM"}</definedName>
    <definedName name="asdfsdaf" localSheetId="48" hidden="1">{0;0;0;0;0;0;0;0;0;0;0;0;0;0;0;0;0;0;0;0;0;0;0;0;0;0}</definedName>
    <definedName name="asdfsdaf" hidden="1">{0;0;0;0;0;0;0;0;0;0;0;0;0;0;0;0;0;0;0;0;0;0;0;0;0;0}</definedName>
    <definedName name="asdg" hidden="1">#REF!</definedName>
    <definedName name="asdgahdfhth" localSheetId="48" hidden="1">{#N/A,#N/A,FALSE,"REPORT"}</definedName>
    <definedName name="asdgahdfhth" hidden="1">{#N/A,#N/A,FALSE,"REPORT"}</definedName>
    <definedName name="asdgayery" localSheetId="48" hidden="1">{#N/A,#N/A,FALSE,"Pharm";#N/A,#N/A,FALSE,"WWCM"}</definedName>
    <definedName name="asdgayery" hidden="1">{#N/A,#N/A,FALSE,"Pharm";#N/A,#N/A,FALSE,"WWCM"}</definedName>
    <definedName name="asdgfdytyet" localSheetId="48" hidden="1">{#N/A,#N/A,FALSE,"REPORT"}</definedName>
    <definedName name="asdgfdytyet" hidden="1">{#N/A,#N/A,FALSE,"REPORT"}</definedName>
    <definedName name="asdgsadg" localSheetId="48" hidden="1">{"1999 Cash Budget",#N/A,FALSE,"99 Cash";"1999 Cash Budget YTD",#N/A,FALSE,"99 Cash";"1999 Cash Actual/Forcast",#N/A,FALSE,"99 Cash";"1999 Cash Actual/Forcast YTD",#N/A,FALSE,"99 Cash"}</definedName>
    <definedName name="asdgsadg" hidden="1">{"1999 Cash Budget",#N/A,FALSE,"99 Cash";"1999 Cash Budget YTD",#N/A,FALSE,"99 Cash";"1999 Cash Actual/Forcast",#N/A,FALSE,"99 Cash";"1999 Cash Actual/Forcast YTD",#N/A,FALSE,"99 Cash"}</definedName>
    <definedName name="asdgtryukuio" localSheetId="48" hidden="1">{#N/A,#N/A,FALSE,"REPORT"}</definedName>
    <definedName name="asdgtryukuio" hidden="1">{#N/A,#N/A,FALSE,"REPORT"}</definedName>
    <definedName name="asdifu9wwje9a" localSheetId="48" hidden="1">{0;0;0;0;0;0;0;0;0;0;0;0;0;0;0;0;0;0;0;0;0;0;0;0;0;0}</definedName>
    <definedName name="asdifu9wwje9a" hidden="1">{0;0;0;0;0;0;0;0;0;0;0;0;0;0;0;0;0;0;0;0;0;0;0;0;0;0}</definedName>
    <definedName name="asdifuw9jc9e" localSheetId="48" hidden="1">{0,0,0,0}</definedName>
    <definedName name="asdifuw9jc9e" hidden="1">{0,0,0,0}</definedName>
    <definedName name="asdjgkl" localSheetId="48" hidden="1">{#N/A,#N/A,FALSE,"Pharm";#N/A,#N/A,FALSE,"WWCM"}</definedName>
    <definedName name="asdjgkl" hidden="1">{#N/A,#N/A,FALSE,"Pharm";#N/A,#N/A,FALSE,"WWCM"}</definedName>
    <definedName name="asdrwer" localSheetId="48" hidden="1">{"12 months",#N/A,FALSE,"Hourly"}</definedName>
    <definedName name="asdrwer" hidden="1">{"12 months",#N/A,FALSE,"Hourly"}</definedName>
    <definedName name="asdsdasdasdasdasd" hidden="1">#REF!</definedName>
    <definedName name="asdsds" localSheetId="48" hidden="1">{"'GenCo'!$A$3:$U$52"}</definedName>
    <definedName name="asdsds" hidden="1">{"'GenCo'!$A$3:$U$52"}</definedName>
    <definedName name="asdsds_1" localSheetId="48" hidden="1">{"'GenCo'!$A$3:$U$52"}</definedName>
    <definedName name="asdsds_1" hidden="1">{"'GenCo'!$A$3:$U$52"}</definedName>
    <definedName name="asdtrse" localSheetId="48" hidden="1">{"SEP",#N/A,FALSE,"SEP"}</definedName>
    <definedName name="asdtrse" hidden="1">{"SEP",#N/A,FALSE,"SEP"}</definedName>
    <definedName name="asfdasdf" localSheetId="48" hidden="1">{"SEP",#N/A,FALSE,"SEP"}</definedName>
    <definedName name="asfdasdf" hidden="1">{"SEP",#N/A,FALSE,"SEP"}</definedName>
    <definedName name="asffghujyki" localSheetId="48" hidden="1">{#N/A,#N/A,FALSE,"Pharm";#N/A,#N/A,FALSE,"WWCM"}</definedName>
    <definedName name="asffghujyki" hidden="1">{#N/A,#N/A,FALSE,"Pharm";#N/A,#N/A,FALSE,"WWCM"}</definedName>
    <definedName name="asfgabvf" localSheetId="48" hidden="1">{"SEP",#N/A,FALSE,"SEP"}</definedName>
    <definedName name="asfgabvf" hidden="1">{"SEP",#N/A,FALSE,"SEP"}</definedName>
    <definedName name="asfsaedsf">#REF!</definedName>
    <definedName name="asgd" hidden="1">#REF!</definedName>
    <definedName name="Ash_VIF">#REF!</definedName>
    <definedName name="asjkdhfakljdshflkjafhlkjafdshkjds" localSheetId="48" hidden="1">{0,#N/A,FALSE,0;0,#N/A,FALSE,0;0,#N/A,FALSE,0;0,#N/A,FALSE,0}</definedName>
    <definedName name="asjkdhfakljdshflkjafhlkjafdshkjds" hidden="1">{0,#N/A,FALSE,0;0,#N/A,FALSE,0;0,#N/A,FALSE,0;0,#N/A,FALSE,0}</definedName>
    <definedName name="askjdflaskjfda" localSheetId="48" hidden="1">{0,#N/A,FALSE,0;0,#N/A,FALSE,0;0,#N/A,FALSE,0;0,#N/A,FALSE,0}</definedName>
    <definedName name="askjdflaskjfda" hidden="1">{0,#N/A,FALSE,0;0,#N/A,FALSE,0;0,#N/A,FALSE,0;0,#N/A,FALSE,0}</definedName>
    <definedName name="askjdnfalksdjnflkadsjnfkasjdnflksajn" localSheetId="48" hidden="1">{0,#N/A,FALSE,0;0,#N/A,FALSE,0;0,#N/A,FALSE,0;0,#N/A,FALSE,0}</definedName>
    <definedName name="askjdnfalksdjnflkadsjnfkasjdnflksajn" hidden="1">{0,#N/A,FALSE,0;0,#N/A,FALSE,0;0,#N/A,FALSE,0;0,#N/A,FALSE,0}</definedName>
    <definedName name="asrerwqar" localSheetId="48" hidden="1">{"group detail",#N/A,FALSE,"Hourly Detail"}</definedName>
    <definedName name="asrerwqar" hidden="1">{"group detail",#N/A,FALSE,"Hourly Detail"}</definedName>
    <definedName name="asrewwe" localSheetId="48" hidden="1">{"monthly",#N/A,FALSE,"Monthly"}</definedName>
    <definedName name="asrewwe" hidden="1">{"monthly",#N/A,FALSE,"Monthly"}</definedName>
    <definedName name="ASS" localSheetId="48"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ASS"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ASSA" localSheetId="48" hidden="1">{#N/A,#N/A,FALSE,"1";#N/A,#N/A,FALSE,"2";#N/A,#N/A,FALSE,"16 - 17";#N/A,#N/A,FALSE,"18 - 19";#N/A,#N/A,FALSE,"26";#N/A,#N/A,FALSE,"27";#N/A,#N/A,FALSE,"28"}</definedName>
    <definedName name="ASSA" hidden="1">{#N/A,#N/A,FALSE,"1";#N/A,#N/A,FALSE,"2";#N/A,#N/A,FALSE,"16 - 17";#N/A,#N/A,FALSE,"18 - 19";#N/A,#N/A,FALSE,"26";#N/A,#N/A,FALSE,"27";#N/A,#N/A,FALSE,"28"}</definedName>
    <definedName name="ASSET_TURNS" hidden="1">"ASSET_TURNS"</definedName>
    <definedName name="AsSoldExcRev" localSheetId="48" hidden="1">{#N/A,#N/A,FALSE,"Sum6 (1)"}</definedName>
    <definedName name="AsSoldExcRev" hidden="1">{#N/A,#N/A,FALSE,"Sum6 (1)"}</definedName>
    <definedName name="Assu" localSheetId="48" hidden="1">{"clp_bs_doc",#N/A,FALSE,"CLP";"clp_is_doc",#N/A,FALSE,"CLP";"clp_cf_doc",#N/A,FALSE,"CLP";"clp_fr_doc",#N/A,FALSE,"CLP"}</definedName>
    <definedName name="Assu" hidden="1">{"clp_bs_doc",#N/A,FALSE,"CLP";"clp_is_doc",#N/A,FALSE,"CLP";"clp_cf_doc",#N/A,FALSE,"CLP";"clp_fr_doc",#N/A,FALSE,"CLP"}</definedName>
    <definedName name="assu2" localSheetId="48" hidden="1">{"clp_bs_doc",#N/A,FALSE,"CLP";"clp_is_doc",#N/A,FALSE,"CLP";"clp_cf_doc",#N/A,FALSE,"CLP";"clp_fr_doc",#N/A,FALSE,"CLP"}</definedName>
    <definedName name="assu2" hidden="1">{"clp_bs_doc",#N/A,FALSE,"CLP";"clp_is_doc",#N/A,FALSE,"CLP";"clp_cf_doc",#N/A,FALSE,"CLP";"clp_fr_doc",#N/A,FALSE,"CLP"}</definedName>
    <definedName name="assumebombb2" localSheetId="48" hidden="1">{"clp_bs_doc",#N/A,FALSE,"CLP";"clp_is_doc",#N/A,FALSE,"CLP";"clp_cf_doc",#N/A,FALSE,"CLP";"clp_fr_doc",#N/A,FALSE,"CLP"}</definedName>
    <definedName name="assumebombb2" hidden="1">{"clp_bs_doc",#N/A,FALSE,"CLP";"clp_is_doc",#N/A,FALSE,"CLP";"clp_cf_doc",#N/A,FALSE,"CLP";"clp_fr_doc",#N/A,FALSE,"CLP"}</definedName>
    <definedName name="Assump" localSheetId="48"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Assump"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assumptions2" localSheetId="48" hidden="1">{"clp_bs_doc",#N/A,FALSE,"CLP";"clp_is_doc",#N/A,FALSE,"CLP";"clp_cf_doc",#N/A,FALSE,"CLP";"clp_fr_doc",#N/A,FALSE,"CLP"}</definedName>
    <definedName name="assumptions2" hidden="1">{"clp_bs_doc",#N/A,FALSE,"CLP";"clp_is_doc",#N/A,FALSE,"CLP";"clp_cf_doc",#N/A,FALSE,"CLP";"clp_fr_doc",#N/A,FALSE,"CLP"}</definedName>
    <definedName name="assumsebombb" localSheetId="48" hidden="1">{"clp_bs_doc",#N/A,FALSE,"CLP";"clp_is_doc",#N/A,FALSE,"CLP";"clp_cf_doc",#N/A,FALSE,"CLP";"clp_fr_doc",#N/A,FALSE,"CLP"}</definedName>
    <definedName name="assumsebombb" hidden="1">{"clp_bs_doc",#N/A,FALSE,"CLP";"clp_is_doc",#N/A,FALSE,"CLP";"clp_cf_doc",#N/A,FALSE,"CLP";"clp_fr_doc",#N/A,FALSE,"CLP"}</definedName>
    <definedName name="AssumSEComb" localSheetId="48" hidden="1">{"clp_bs_doc",#N/A,FALSE,"CLP";"clp_is_doc",#N/A,FALSE,"CLP";"clp_cf_doc",#N/A,FALSE,"CLP";"clp_fr_doc",#N/A,FALSE,"CLP"}</definedName>
    <definedName name="AssumSEComb" hidden="1">{"clp_bs_doc",#N/A,FALSE,"CLP";"clp_is_doc",#N/A,FALSE,"CLP";"clp_cf_doc",#N/A,FALSE,"CLP";"clp_fr_doc",#N/A,FALSE,"CLP"}</definedName>
    <definedName name="assumsecomb2" localSheetId="48" hidden="1">{"clp_bs_doc",#N/A,FALSE,"CLP";"clp_is_doc",#N/A,FALSE,"CLP";"clp_cf_doc",#N/A,FALSE,"CLP";"clp_fr_doc",#N/A,FALSE,"CLP"}</definedName>
    <definedName name="assumsecomb2" hidden="1">{"clp_bs_doc",#N/A,FALSE,"CLP";"clp_is_doc",#N/A,FALSE,"CLP";"clp_cf_doc",#N/A,FALSE,"CLP";"clp_fr_doc",#N/A,FALSE,"CLP"}</definedName>
    <definedName name="at">#REF!</definedName>
    <definedName name="ATGSrel">#REF!</definedName>
    <definedName name="ATIK">#REF!</definedName>
    <definedName name="ATIKOKAN">#REF!</definedName>
    <definedName name="Atikokan_Submission">#REF!</definedName>
    <definedName name="ATIKSPACE">#REF!</definedName>
    <definedName name="atr" localSheetId="48" hidden="1">{"group detail",#N/A,FALSE,"Hourly Detail"}</definedName>
    <definedName name="atr" hidden="1">{"group detail",#N/A,FALSE,"Hourly Detail"}</definedName>
    <definedName name="atrisk" hidden="1">0</definedName>
    <definedName name="att" localSheetId="48" hidden="1">{#N/A,#N/A,FALSE,"COVER PAGE";#N/A,#N/A,FALSE,"Page 2";#N/A,#N/A,FALSE,"Page 2";#N/A,#N/A,FALSE,"Page 4";#N/A,#N/A,FALSE,"Page5";#N/A,#N/A,FALSE,"Page 6";#N/A,#N/A,FALSE,"Page 7";#N/A,#N/A,FALSE,"Page 8";#N/A,#N/A,FALSE,"Page 10";#N/A,#N/A,FALSE,"Long-Term OCF Mult.";#N/A,#N/A,FALSE,"PCS Comp";#N/A,#N/A,FALSE,"OCS-CAPEX";#N/A,#N/A,FALSE,"Blank"}</definedName>
    <definedName name="att" hidden="1">{#N/A,#N/A,FALSE,"COVER PAGE";#N/A,#N/A,FALSE,"Page 2";#N/A,#N/A,FALSE,"Page 2";#N/A,#N/A,FALSE,"Page 4";#N/A,#N/A,FALSE,"Page5";#N/A,#N/A,FALSE,"Page 6";#N/A,#N/A,FALSE,"Page 7";#N/A,#N/A,FALSE,"Page 8";#N/A,#N/A,FALSE,"Page 10";#N/A,#N/A,FALSE,"Long-Term OCF Mult.";#N/A,#N/A,FALSE,"PCS Comp";#N/A,#N/A,FALSE,"OCS-CAPEX";#N/A,#N/A,FALSE,"Blank"}</definedName>
    <definedName name="auart08up" localSheetId="48" hidden="1">{"Page 1",#N/A,FALSE,"Sheet1";"Page 2",#N/A,FALSE,"Sheet1"}</definedName>
    <definedName name="auart08up" hidden="1">{"Page 1",#N/A,FALSE,"Sheet1";"Page 2",#N/A,FALSE,"Sheet1"}</definedName>
    <definedName name="auart08up_1" localSheetId="48" hidden="1">{"Page 1",#N/A,FALSE,"Sheet1";"Page 2",#N/A,FALSE,"Sheet1"}</definedName>
    <definedName name="auart08up_1" hidden="1">{"Page 1",#N/A,FALSE,"Sheet1";"Page 2",#N/A,FALSE,"Sheet1"}</definedName>
    <definedName name="AUGSUM">#REF!</definedName>
    <definedName name="avegmultiple" hidden="1">#REF!</definedName>
    <definedName name="Average_productivity">#REF!</definedName>
    <definedName name="Average_Rate">#REF!</definedName>
    <definedName name="Avg_Transfer_8452_to_8616">#REF!</definedName>
    <definedName name="AVGRAT">#REF!</definedName>
    <definedName name="awerawer" localSheetId="48" hidden="1">{"monthly",#N/A,FALSE,"Monthly"}</definedName>
    <definedName name="awerawer" hidden="1">{"monthly",#N/A,FALSE,"Monthly"}</definedName>
    <definedName name="AX" localSheetId="48" hidden="1">{#N/A,#N/A,FALSE,"Pharm";#N/A,#N/A,FALSE,"WWCM"}</definedName>
    <definedName name="AX" hidden="1">{#N/A,#N/A,FALSE,"Pharm";#N/A,#N/A,FALSE,"WWCM"}</definedName>
    <definedName name="ayman" localSheetId="48" hidden="1">{#N/A,#N/A,FALSE,"1";#N/A,#N/A,FALSE,"2";#N/A,#N/A,FALSE,"16 - 17";#N/A,#N/A,FALSE,"18 - 19";#N/A,#N/A,FALSE,"26";#N/A,#N/A,FALSE,"27";#N/A,#N/A,FALSE,"28"}</definedName>
    <definedName name="ayman" hidden="1">{#N/A,#N/A,FALSE,"1";#N/A,#N/A,FALSE,"2";#N/A,#N/A,FALSE,"16 - 17";#N/A,#N/A,FALSE,"18 - 19";#N/A,#N/A,FALSE,"26";#N/A,#N/A,FALSE,"27";#N/A,#N/A,FALSE,"28"}</definedName>
    <definedName name="ayman1" localSheetId="48" hidden="1">{#N/A,#N/A,FALSE,"Pharm";#N/A,#N/A,FALSE,"WWCM"}</definedName>
    <definedName name="ayman1" hidden="1">{#N/A,#N/A,FALSE,"Pharm";#N/A,#N/A,FALSE,"WWCM"}</definedName>
    <definedName name="ayman2" localSheetId="48" hidden="1">{#N/A,#N/A,FALSE,"Pharm";#N/A,#N/A,FALSE,"WWCM"}</definedName>
    <definedName name="ayman2" hidden="1">{#N/A,#N/A,FALSE,"Pharm";#N/A,#N/A,FALSE,"WWCM"}</definedName>
    <definedName name="ayman7" localSheetId="48" hidden="1">{#N/A,#N/A,FALSE,"REPORT"}</definedName>
    <definedName name="ayman7" hidden="1">{#N/A,#N/A,FALSE,"REPORT"}</definedName>
    <definedName name="ayman8" localSheetId="48" hidden="1">{#N/A,#N/A,FALSE,"REPORT"}</definedName>
    <definedName name="ayman8" hidden="1">{#N/A,#N/A,FALSE,"REPORT"}</definedName>
    <definedName name="az" localSheetId="48" hidden="1">{#N/A,#N/A,FALSE,"Pharm";#N/A,#N/A,FALSE,"WWCM"}</definedName>
    <definedName name="az" hidden="1">{#N/A,#N/A,FALSE,"Pharm";#N/A,#N/A,FALSE,"WWCM"}</definedName>
    <definedName name="azeazr" localSheetId="48" hidden="1">{#N/A,#N/A,FALSE,"Sales Graph";#N/A,#N/A,FALSE,"BUC Graph";#N/A,#N/A,FALSE,"P&amp;L - YTD"}</definedName>
    <definedName name="azeazr" hidden="1">{#N/A,#N/A,FALSE,"Sales Graph";#N/A,#N/A,FALSE,"BUC Graph";#N/A,#N/A,FALSE,"P&amp;L - YTD"}</definedName>
    <definedName name="azerety" localSheetId="48" hidden="1">{#N/A,#N/A,FALSE,"Pharm";#N/A,#N/A,FALSE,"WWCM"}</definedName>
    <definedName name="azerety" hidden="1">{#N/A,#N/A,FALSE,"Pharm";#N/A,#N/A,FALSE,"WWCM"}</definedName>
    <definedName name="b">#REF!</definedName>
    <definedName name="balance">#REF!</definedName>
    <definedName name="Base_Nonstandard">#REF!</definedName>
    <definedName name="Base_OMA_Escalation_Rate">#REF!</definedName>
    <definedName name="BASIC_EPS_EXCL" hidden="1">"BASIC_EPS_EXCL"</definedName>
    <definedName name="BASIC_EPS_INCL" hidden="1">"BASIC_EPS_INCL"</definedName>
    <definedName name="BASIC_NORMAL_EPS" hidden="1">"BASIC_NORMAL_EPS"</definedName>
    <definedName name="BASIC_WEIGHT" hidden="1">"BASIC_WEIGHT"</definedName>
    <definedName name="BAvalues">#REF!</definedName>
    <definedName name="bb">#REF!</definedName>
    <definedName name="BBANALYSIS">#REF!</definedName>
    <definedName name="bbb" localSheetId="48" hidden="1">{#N/A,#N/A,FALSE,"Pharm";#N/A,#N/A,FALSE,"WWCM"}</definedName>
    <definedName name="bbb" hidden="1">{#N/A,#N/A,FALSE,"Pharm";#N/A,#N/A,FALSE,"WWCM"}</definedName>
    <definedName name="bbbb" localSheetId="48" hidden="1">{#N/A,#N/A,FALSE,"REPORT"}</definedName>
    <definedName name="bbbb" hidden="1">{#N/A,#N/A,FALSE,"REPORT"}</definedName>
    <definedName name="bbbbb" localSheetId="48" hidden="1">{#N/A,#N/A,FALSE,"Pharm";#N/A,#N/A,FALSE,"WWCM"}</definedName>
    <definedName name="bbbbb" hidden="1">{#N/A,#N/A,FALSE,"Pharm";#N/A,#N/A,FALSE,"WWCM"}</definedName>
    <definedName name="bbbbbb">#REF!</definedName>
    <definedName name="BBBBBBBBB" localSheetId="48" hidden="1">{#N/A,#N/A,FALSE,"REPORT"}</definedName>
    <definedName name="BBBBBBBBB" hidden="1">{#N/A,#N/A,FALSE,"REPORT"}</definedName>
    <definedName name="bbbbbbbbbbb">#REF!</definedName>
    <definedName name="bbbbbbbbbbbbb" localSheetId="48" hidden="1">{#N/A,#N/A,FALSE,"Pharm";#N/A,#N/A,FALSE,"WWCM"}</definedName>
    <definedName name="bbbbbbbbbbbbb" hidden="1">{#N/A,#N/A,FALSE,"Pharm";#N/A,#N/A,FALSE,"WWCM"}</definedName>
    <definedName name="bcbcbcbcc" localSheetId="48" hidden="1">{#N/A,#N/A,TRUE,"Income Statement";#N/A,#N/A,TRUE,"Balance Sheet";#N/A,#N/A,TRUE,"Cash Flows";#N/A,#N/A,TRUE,"Ratios";#N/A,#N/A,TRUE,"Revenues";#N/A,#N/A,TRUE,"Asset Calcs";#N/A,#N/A,TRUE,"Assumptions";#N/A,#N/A,TRUE,"Valuation"}</definedName>
    <definedName name="bcbcbcbcc" hidden="1">{#N/A,#N/A,TRUE,"Income Statement";#N/A,#N/A,TRUE,"Balance Sheet";#N/A,#N/A,TRUE,"Cash Flows";#N/A,#N/A,TRUE,"Ratios";#N/A,#N/A,TRUE,"Revenues";#N/A,#N/A,TRUE,"Asset Calcs";#N/A,#N/A,TRUE,"Assumptions";#N/A,#N/A,TRUE,"Valuation"}</definedName>
    <definedName name="bcbcbcc" localSheetId="48" hidden="1">{#N/A,#N/A,FALSE,"BidCo Assumptions";#N/A,#N/A,FALSE,"Credit Stats";#N/A,#N/A,FALSE,"Bidco Summary";#N/A,#N/A,FALSE,"BIDCO Consolidated"}</definedName>
    <definedName name="bcbcbcc" hidden="1">{#N/A,#N/A,FALSE,"BidCo Assumptions";#N/A,#N/A,FALSE,"Credit Stats";#N/A,#N/A,FALSE,"Bidco Summary";#N/A,#N/A,FALSE,"BIDCO Consolidated"}</definedName>
    <definedName name="Bear" localSheetId="48" hidden="1">{#N/A,#N/A,FALSE,"TS";#N/A,#N/A,FALSE,"Combo";#N/A,#N/A,FALSE,"FAIR";#N/A,#N/A,FALSE,"RBC";#N/A,#N/A,FALSE,"xxxx";#N/A,#N/A,FALSE,"A_D";#N/A,#N/A,FALSE,"WACC";#N/A,#N/A,FALSE,"DCF";#N/A,#N/A,FALSE,"LBO";#N/A,#N/A,FALSE,"AcqMults";#N/A,#N/A,FALSE,"CompMults"}</definedName>
    <definedName name="Bear" hidden="1">{#N/A,#N/A,FALSE,"TS";#N/A,#N/A,FALSE,"Combo";#N/A,#N/A,FALSE,"FAIR";#N/A,#N/A,FALSE,"RBC";#N/A,#N/A,FALSE,"xxxx";#N/A,#N/A,FALSE,"A_D";#N/A,#N/A,FALSE,"WACC";#N/A,#N/A,FALSE,"DCF";#N/A,#N/A,FALSE,"LBO";#N/A,#N/A,FALSE,"AcqMults";#N/A,#N/A,FALSE,"CompMults"}</definedName>
    <definedName name="Best">#REF!</definedName>
    <definedName name="BEx00NJ3TBJMKQ7GU72BRIZCMP09" hidden="1">#REF!</definedName>
    <definedName name="BEx1EIIIRW97IST05E3ZLCWA4IG6" localSheetId="48" hidden="1">Sum fuel hdlg Rev #REF!</definedName>
    <definedName name="BEx1EIIIRW97IST05E3ZLCWA4IG6" hidden="1">Sum fuel hdlg Rev #REF!</definedName>
    <definedName name="BEx1EO7J9VY8657NFNYKL0OHQ8T2" localSheetId="48" hidden="1">Plant LBR-OTL #REF!</definedName>
    <definedName name="BEx1EO7J9VY8657NFNYKL0OHQ8T2" hidden="1">Plant LBR-OTL #REF!</definedName>
    <definedName name="BEx1F8AF49I1SOH4PU1MD3MNUWRQ" hidden="1">#REF!</definedName>
    <definedName name="BEx1FRGY8KMXM59ZF2V14UVXVMEA" hidden="1">#REF!</definedName>
    <definedName name="BEx1FSYWG0ATWMG7GUNUU8KQ87AS" localSheetId="48" hidden="1">Sum fuel hdlg Rev #REF!</definedName>
    <definedName name="BEx1FSYWG0ATWMG7GUNUU8KQ87AS" hidden="1">Sum fuel hdlg Rev #REF!</definedName>
    <definedName name="BEx1G1YMI27EDDL7097BK9FJNPNZ" hidden="1">#REF!</definedName>
    <definedName name="BEx1GRQIJRCNXE29BGTD7WAP4DXO" hidden="1">#REF!</definedName>
    <definedName name="BEx1GSXO5F3R25D23B0PZYGBJLVE" hidden="1">#REF!</definedName>
    <definedName name="BEx1H64FHR7ZTK6SQ9HFI4IAD8YN" hidden="1">#REF!</definedName>
    <definedName name="BEx1HMWFYHXSRSPSNRY7VE1EUT2Y" hidden="1">#REF!</definedName>
    <definedName name="BEx1HWY0P2K187PVRHRRTAC83DSR" hidden="1">#REF!</definedName>
    <definedName name="BEx1I1VYXA0DDKDTIUDUVS1A6F6K" hidden="1">#REF!</definedName>
    <definedName name="BEx1J9N93TEIO77923G5V3KYQI7U" hidden="1">#REF!</definedName>
    <definedName name="BEx1KEEMSACKUCAONCZFBGA3L0JE" hidden="1">#REF!</definedName>
    <definedName name="BEx1KS1GRYL3HUNSFJRHNA9H31SP" hidden="1">#REF!</definedName>
    <definedName name="BEx1LIPRHXCVF7LNS91WSLIPYBNH" hidden="1">#REF!</definedName>
    <definedName name="BEx1MOYYBKJ167NE15TWD0WAS1GI" hidden="1">#REF!</definedName>
    <definedName name="BEx1NVTUKQ8NJE39L2D0A3753RW1" hidden="1">#REF!</definedName>
    <definedName name="BEx1OJSUZHOS602I7LPSUYB6HMVU" hidden="1">#REF!</definedName>
    <definedName name="BEx1PHYW23CL3ZTA1SIAD3VWZXGW" hidden="1">#REF!</definedName>
    <definedName name="BEx1PK7WJIXP606J36LN7JDK5UAD" hidden="1">#REF!</definedName>
    <definedName name="BEx1QB1IP6YPPF4BZLZ9H0PFWQAV" hidden="1">#REF!</definedName>
    <definedName name="BEx1QX2H3KTURPR4EKQAZRQDKOXS" localSheetId="48" hidden="1">Sum fuel hdlg Rev #REF!</definedName>
    <definedName name="BEx1QX2H3KTURPR4EKQAZRQDKOXS" hidden="1">Sum fuel hdlg Rev #REF!</definedName>
    <definedName name="BEx1RGUJT6T9PRF0HDU3VKJ8QELC" hidden="1">#REF!</definedName>
    <definedName name="BEx1RLSOL7MNNNTRS1UE13WRE5UZ" hidden="1">#REF!</definedName>
    <definedName name="BEx1RUHJXJ1Q8UZKEOFK1W7H98LY" hidden="1">#REF!</definedName>
    <definedName name="BEx1S36C5ZXFY9H7ZULOMC1LRYHO" hidden="1">#REF!</definedName>
    <definedName name="BEx1SF5X0GHM6SKTFJDIKN9VLHQO" hidden="1">#REF!</definedName>
    <definedName name="BEx1U2I9FRPRFR8U68VABQYETJYT" localSheetId="48" hidden="1">Plant LBR-OTL #REF!</definedName>
    <definedName name="BEx1U2I9FRPRFR8U68VABQYETJYT" hidden="1">Plant LBR-OTL #REF!</definedName>
    <definedName name="BEx1UNS65HR5KBHT43FUOONXFGZO" hidden="1">#REF!</definedName>
    <definedName name="BEx1XP0W3I12F4UGRILS5STJYDPJ" hidden="1">#REF!</definedName>
    <definedName name="BEx1Y2T8E01E57HGRQUWICS8T70W" hidden="1">#REF!</definedName>
    <definedName name="BEx3C3N3C9B6VIPUIJ5KJF9X144M" hidden="1">#REF!</definedName>
    <definedName name="BEx3CSIII26X0ZGAPJQK1KERN92U" localSheetId="48" hidden="1">Sum fuel hdlg Rev #REF!</definedName>
    <definedName name="BEx3CSIII26X0ZGAPJQK1KERN92U" hidden="1">Sum fuel hdlg Rev #REF!</definedName>
    <definedName name="BEx3CTPSB96K0Z4ZXB2NONLJMPD7" localSheetId="48" hidden="1">Plant LBR-OTL #REF!</definedName>
    <definedName name="BEx3CTPSB96K0Z4ZXB2NONLJMPD7" hidden="1">Plant LBR-OTL #REF!</definedName>
    <definedName name="BEx3D1IC6YAE2OF3IME1R68OYMV4" localSheetId="48" hidden="1">Prior #REF!</definedName>
    <definedName name="BEx3D1IC6YAE2OF3IME1R68OYMV4" hidden="1">Prior #REF!</definedName>
    <definedName name="BEx3DFW9PFIJ7CB029TQREYAR4DI" hidden="1">#REF!</definedName>
    <definedName name="BEx3DHE0Y4357ADNRU8YMSSA3JRU" hidden="1">#REF!</definedName>
    <definedName name="BEx3EG05UQ3XSNMLOZ02TAI6XGKT" hidden="1">#REF!</definedName>
    <definedName name="BEx3EPATOFX711CSSLJ985NNOKGC" hidden="1">#REF!</definedName>
    <definedName name="BEx3F21AC2K51QQQ07699TWSAZVC" hidden="1">#REF!</definedName>
    <definedName name="BEx3GO6BBIFLZBZ8094JAVRCKOGN" hidden="1">#REF!</definedName>
    <definedName name="BEx3GRX90QVH4HR6IOSUDKWZGUC9" localSheetId="48" hidden="1">Plant fuel hdlg #REF!</definedName>
    <definedName name="BEx3GRX90QVH4HR6IOSUDKWZGUC9" hidden="1">Plant fuel hdlg #REF!</definedName>
    <definedName name="BEx3GVDA3XAEAUC0YU4MWFR9S8QA" hidden="1">#REF!</definedName>
    <definedName name="BEx3H00LEDNYVM8VK565OD6U0O7V" hidden="1">#REF!</definedName>
    <definedName name="BEx3H1TB2U3YXXBVYBBDTB1G4Q0O" hidden="1">#REF!</definedName>
    <definedName name="BEx3HEPA5CGJM1MRYUE0M7Q1VZVP" hidden="1">#REF!</definedName>
    <definedName name="BEx3HHUI8VN85WT6XBBCSA9X6TO3" localSheetId="48" hidden="1">Plant fuel hdlg #REF!</definedName>
    <definedName name="BEx3HHUI8VN85WT6XBBCSA9X6TO3" hidden="1">Plant fuel hdlg #REF!</definedName>
    <definedName name="BEx3IJWKL0PWG2JGRW8OME10S2OW" hidden="1">#REF!</definedName>
    <definedName name="BEx3IOUPGO4COEBH5CMCKIJPZ38F" hidden="1">#REF!</definedName>
    <definedName name="BEx3KJU3H2DZQK8RK8BCFWBJZH4L" hidden="1">#REF!</definedName>
    <definedName name="BEx3L0X503TAIHN7YAWVXQZWANDO" hidden="1">#REF!</definedName>
    <definedName name="BEx3LIG8QWMCVXNIONO2PVT0R0S7" hidden="1">#REF!</definedName>
    <definedName name="BEx3LKEADEXVGTR41P4WCGGSWI8Y" hidden="1">#REF!</definedName>
    <definedName name="BEx3ONQKLCJ1IRPZFL2K2F3100P5" hidden="1">#REF!</definedName>
    <definedName name="BEx3PL5JJ2L2XLXA43WGWM9W3UCU" hidden="1">#REF!</definedName>
    <definedName name="BEx3PWP194HP7UUXQLBP3STZQKC9" hidden="1">#REF!</definedName>
    <definedName name="BEx3QRPNNQIYVS6489T0QM5EO1RR" hidden="1">#REF!</definedName>
    <definedName name="BEx3RKMS71VKXQ044GT14GD7TVLM" localSheetId="48" hidden="1">Plant fuel hdlg #REF!</definedName>
    <definedName name="BEx3RKMS71VKXQ044GT14GD7TVLM" hidden="1">Plant fuel hdlg #REF!</definedName>
    <definedName name="BEx3SY8DP3FSSNGP6Q8XANQX3Q4W" localSheetId="48" hidden="1">Sum fuel hdlg Rev #REF!</definedName>
    <definedName name="BEx3SY8DP3FSSNGP6Q8XANQX3Q4W" hidden="1">Sum fuel hdlg Rev #REF!</definedName>
    <definedName name="BEx3TLRAER6PVR3NGUT0UI1ZOW75" hidden="1">#REF!</definedName>
    <definedName name="BEx3U71D7FSDSIHHYBIRDSMK4OCW" hidden="1">#REF!</definedName>
    <definedName name="BEx3VHSKWBKWI4YB2O0WA9YA17WJ" localSheetId="48" hidden="1">Plant fuel hdlg #REF!</definedName>
    <definedName name="BEx3VHSKWBKWI4YB2O0WA9YA17WJ" hidden="1">Plant fuel hdlg #REF!</definedName>
    <definedName name="BEx57VVO1HBKRLD43GHO50WL028K" hidden="1">#REF!</definedName>
    <definedName name="BEx5879O1M85Y6C0IN7KWNAYF4W9" hidden="1">#REF!</definedName>
    <definedName name="BEx58E5SWO85625G79UNFKCKAV74" hidden="1">#REF!</definedName>
    <definedName name="BEx58FCYN0Y04OCC3XJ2E068EXFX" hidden="1">#REF!</definedName>
    <definedName name="BEx58PJUX535N0MNOR9LBTOZNYCN" hidden="1">#REF!</definedName>
    <definedName name="BEx5924Z335QQK97TRPA1UZ8PVKI" hidden="1">#REF!</definedName>
    <definedName name="BEx59I66K830Q4V093MG75PDT575" hidden="1">#REF!</definedName>
    <definedName name="BEx59PTDQCGDYJKDW31V2AGBHUPT" hidden="1">#REF!</definedName>
    <definedName name="BEx5A3G79SW3RI2ZSHH5JJ1NL0GC" hidden="1">#REF!</definedName>
    <definedName name="BEx5BBYDZJJLNIMF8P3U0SP8QZ67" hidden="1">#REF!</definedName>
    <definedName name="BEx5BTHP3LRXLRJML8B66V4J4AF7" hidden="1">#REF!</definedName>
    <definedName name="BEx5CBBLWLZ4N5DR1GGMQVQQLUMY" hidden="1">#REF!</definedName>
    <definedName name="BEx5CHWYNDXJ6WTDV6R6F2QAZDGR" localSheetId="48" hidden="1">Plant LBR-OTL #REF!</definedName>
    <definedName name="BEx5CHWYNDXJ6WTDV6R6F2QAZDGR" hidden="1">Plant LBR-OTL #REF!</definedName>
    <definedName name="BEx5DSIIKO6TLFAKC3HJHWTBBLF8" hidden="1">#REF!</definedName>
    <definedName name="BEx5EDHXH92RV5PLSE687URRWG5L" hidden="1">#REF!</definedName>
    <definedName name="BEx5ELVVFZJPDMWJW4Y3UUGBYCU4" localSheetId="48" hidden="1">Sum fuel hdlg Rev #REF!</definedName>
    <definedName name="BEx5ELVVFZJPDMWJW4Y3UUGBYCU4" hidden="1">Sum fuel hdlg Rev #REF!</definedName>
    <definedName name="BEx5FDWSMLAXJ7HKS59DE0HMNKDJ" hidden="1">#REF!</definedName>
    <definedName name="BEx5G7KU2JQIJ63YVOSJXQAOLYAB" hidden="1">#REF!</definedName>
    <definedName name="BEx5GWLOL4TCH00M4YLKTG1H1ZVS" hidden="1">#REF!</definedName>
    <definedName name="BEx5HRRTHTS2RVT7JBTEN7QG5R0T" hidden="1">#REF!</definedName>
    <definedName name="BEx5IDY8PP4MHGKUEPWOYFR8A5YK" localSheetId="48" hidden="1">Plant fuel hdlg #REF!</definedName>
    <definedName name="BEx5IDY8PP4MHGKUEPWOYFR8A5YK" hidden="1">Plant fuel hdlg #REF!</definedName>
    <definedName name="BEx5IOVZ6AYUB46YRM9BE35DW7S7" hidden="1">#REF!</definedName>
    <definedName name="BEx5LTKQ3FQCOPEYBR32D08JDLGX" hidden="1">#REF!</definedName>
    <definedName name="BEx5MDNMPZ89JLY03YEF3KHBQYLZ" hidden="1">#REF!</definedName>
    <definedName name="BEx5P8WK5ROOU658N604NTKA63AH" hidden="1">#REF!</definedName>
    <definedName name="BEx5PJ3EJTJ5F8EU6W8K6UY4SK10" hidden="1">#REF!</definedName>
    <definedName name="BEx5Q77WBHEL3OA3Y7H5HHGPT3NW" hidden="1">#REF!</definedName>
    <definedName name="BEx73LF4215YUODUHJJLQ3WSFQJK" hidden="1">#REF!</definedName>
    <definedName name="BEx75928TAZNTVTXFN0SNTP3J0H7" hidden="1">#REF!</definedName>
    <definedName name="BEx76E4GC59G9ZTSACR1QDP66VW4" hidden="1">#REF!</definedName>
    <definedName name="BEx77BZJ43CNDZOYPFLL603OU6FX" hidden="1">#REF!</definedName>
    <definedName name="BEx77OKNNHDAMYNNCU3QW7Q7AJMI" hidden="1">#REF!</definedName>
    <definedName name="BEx78GQVX75RVTQD5IYG2RTDNYPU" hidden="1">#REF!</definedName>
    <definedName name="BEx795BNWPR0630AG6APZ6VGL0BS" localSheetId="48" hidden="1">Sum fuel hdlg Rev #REF!</definedName>
    <definedName name="BEx795BNWPR0630AG6APZ6VGL0BS" hidden="1">Sum fuel hdlg Rev #REF!</definedName>
    <definedName name="BEx7AXR9FVNH8SXPNWK0L5P1F5S0" localSheetId="48" hidden="1">Plant LBR-OTL #REF!</definedName>
    <definedName name="BEx7AXR9FVNH8SXPNWK0L5P1F5S0" hidden="1">Plant LBR-OTL #REF!</definedName>
    <definedName name="BEx7B2JVMELGSEI8ER8VN7K3JTV1" hidden="1">#REF!</definedName>
    <definedName name="BEx7BRQ7FJNVSFI9CROSAMD15UT8" hidden="1">#REF!</definedName>
    <definedName name="BEx7DN5QA83NRX2HYOPSEPRAHCRO" hidden="1">#REF!</definedName>
    <definedName name="BEx7EGTX2WASAZD2EU0N28MBZ3O9" hidden="1">#REF!</definedName>
    <definedName name="BEx7FGXYGFDAF4UMZ2674L10TKH0" hidden="1">#REF!</definedName>
    <definedName name="BEx7FN8KLJNR2NC0JWTZKYQSHPP6" hidden="1">#REF!</definedName>
    <definedName name="BEx7GCK72FPS4XQQNGJSAXW7Q1CH" hidden="1">#REF!</definedName>
    <definedName name="BEx7GWCAYIA8K9ZXK6FXOESKGB53" hidden="1">#REF!</definedName>
    <definedName name="BEx7GYQM1ZG5F8STXYKTXPR9O7EN" hidden="1">#REF!</definedName>
    <definedName name="BEx7J4T8YAPBIIEJAXEUKL3K8OZL" localSheetId="48" hidden="1">Plant fuel hdlg #REF!</definedName>
    <definedName name="BEx7J4T8YAPBIIEJAXEUKL3K8OZL" hidden="1">Plant fuel hdlg #REF!</definedName>
    <definedName name="BEx7JQ8NKZ8Q6MNCVZ7EW0J5C79U" hidden="1">#REF!</definedName>
    <definedName name="BEx7JWJ7TLU1V2Q5GUCF4K1YDNXB" localSheetId="48" hidden="1">Plant LBR-OTL #REF!</definedName>
    <definedName name="BEx7JWJ7TLU1V2Q5GUCF4K1YDNXB" hidden="1">Plant LBR-OTL #REF!</definedName>
    <definedName name="BEx7KD5YB4WBO2BDXQAB4RDJ8HA7" hidden="1">#REF!</definedName>
    <definedName name="BEx7MI1F8RTSDG5KJJ3ZDMDFEWQA" hidden="1">#REF!</definedName>
    <definedName name="BEx8ZCLZWY4L0X6R0OFGP0QHSNTB" hidden="1">#REF!</definedName>
    <definedName name="BEx8ZVSJBPNHUAP7441CN3DIBTHH" localSheetId="48" hidden="1">Plant LBR-OTL #REF!</definedName>
    <definedName name="BEx8ZVSJBPNHUAP7441CN3DIBTHH" hidden="1">Plant LBR-OTL #REF!</definedName>
    <definedName name="BEx8ZZDZMC71U78J0RC6Q41LN1FL" localSheetId="48" hidden="1">Plant fuel hdlg #REF!</definedName>
    <definedName name="BEx8ZZDZMC71U78J0RC6Q41LN1FL" hidden="1">Plant fuel hdlg #REF!</definedName>
    <definedName name="BEx90LEY4KATD9LHL5K1MLQW8ZZK" hidden="1">#REF!</definedName>
    <definedName name="BEx92F1WUBV69GIM7FZ6QFRH27PU" hidden="1">#REF!</definedName>
    <definedName name="BEx930S1UCI03NB38EDY1OM08NDJ" hidden="1">#REF!</definedName>
    <definedName name="BEx9324OIVMMNH3EDNDMUL04NF61" hidden="1">#REF!</definedName>
    <definedName name="BEx93UQZYHT9JGG122MTJF2KKAVT" hidden="1">#REF!</definedName>
    <definedName name="BEx94OKJ03O4IOZJ9N12PHN5UMZW" hidden="1">#REF!</definedName>
    <definedName name="BEx95L32U72TP3860V0J4FE04CJ3" hidden="1">#REF!</definedName>
    <definedName name="BEx95SKU1RQRU1E10LM4KK461ZKU" hidden="1">#REF!</definedName>
    <definedName name="BEx9667UOOAD2T4J3C9DJYTRX3T1" hidden="1">#REF!</definedName>
    <definedName name="BEx96WVZR1IOS52J3B928QUNUGXL" localSheetId="48" hidden="1">Non #REF!</definedName>
    <definedName name="BEx96WVZR1IOS52J3B928QUNUGXL" hidden="1">Non #REF!</definedName>
    <definedName name="BEx97CBJ1IM6ABDIBEN8NWXQM503" hidden="1">#REF!</definedName>
    <definedName name="BEx97JYSKCFMYN2MAQIZSS3LJU7E" hidden="1">#REF!</definedName>
    <definedName name="BEx97LWT0LV41B1MUJVU2EV4H7IE" localSheetId="48" hidden="1">Sum fuel hdlg Rev #REF!</definedName>
    <definedName name="BEx97LWT0LV41B1MUJVU2EV4H7IE" hidden="1">Sum fuel hdlg Rev #REF!</definedName>
    <definedName name="BEx98IA3KNZEQ8T077ZJC1M9TRD9" localSheetId="48" hidden="1">Sum fuel hdlg Rev #REF!</definedName>
    <definedName name="BEx98IA3KNZEQ8T077ZJC1M9TRD9" hidden="1">Sum fuel hdlg Rev #REF!</definedName>
    <definedName name="BEx98QO6MILDT734V9JQNXHLS7YN" hidden="1">#REF!</definedName>
    <definedName name="BEx98RQ1U8MVHZ8NEAOVI3BU66JX" hidden="1">#REF!</definedName>
    <definedName name="BEx995YHK0ZWTUC8U36PHYF5I30W" hidden="1">#REF!</definedName>
    <definedName name="BEx999JY5YNQZGI29BQBUC521T7O" hidden="1">#REF!</definedName>
    <definedName name="BEx9AE5WVQD7OX1N5AUGTPRPQXC2" localSheetId="48" hidden="1">Plant fuel hdlg #REF!</definedName>
    <definedName name="BEx9AE5WVQD7OX1N5AUGTPRPQXC2" hidden="1">Plant fuel hdlg #REF!</definedName>
    <definedName name="BEx9BRRHMGPTU233X52SS2U4JV8G" hidden="1">#REF!</definedName>
    <definedName name="BEx9BTPPX9PSE61V6AF7VEFQ67C4" hidden="1">#REF!</definedName>
    <definedName name="BEx9C6QYQVVDLWRMPFHEX6BCJCXZ" localSheetId="48" hidden="1">Non #REF!</definedName>
    <definedName name="BEx9C6QYQVVDLWRMPFHEX6BCJCXZ" hidden="1">Non #REF!</definedName>
    <definedName name="BEx9CZ7TN1KYFZO427SK0D70J92V" hidden="1">#REF!</definedName>
    <definedName name="BEx9DY4W4X35SZG07HZ6D6QLVMHS" hidden="1">#REF!</definedName>
    <definedName name="BEx9F850DCCQ7HI3JF41QEM50JM2" hidden="1">#REF!</definedName>
    <definedName name="BEx9FMDGENIDTL2T1C3NVVZJGRW4" hidden="1">#REF!</definedName>
    <definedName name="BEx9FXGO5LNYU11O6B9QBH055OIK" hidden="1">#REF!</definedName>
    <definedName name="BEx9G422V7T9ET2S96YVKRSEJ2AN" hidden="1">#REF!</definedName>
    <definedName name="BEx9HSQVGY9MG6JIRCVRBAWIYUGM" hidden="1">#REF!</definedName>
    <definedName name="BEx9IA4NTJJ9HTA03CAT0N38LXG3" localSheetId="48" hidden="1">Plant LBR-OTL #REF!</definedName>
    <definedName name="BEx9IA4NTJJ9HTA03CAT0N38LXG3" hidden="1">Plant LBR-OTL #REF!</definedName>
    <definedName name="BEx9J43O2XIOT7E1E7PLJBTGKYLM" hidden="1">#REF!</definedName>
    <definedName name="BExAWZ31GJB5SV56HE6FV2DTAMB6" hidden="1">#REF!</definedName>
    <definedName name="BExAY5HO2R3OHRUQIESNRVDHZJ5Q" localSheetId="48" hidden="1">Non #REF!</definedName>
    <definedName name="BExAY5HO2R3OHRUQIESNRVDHZJ5Q" hidden="1">Non #REF!</definedName>
    <definedName name="BExAZDP4EILFWEFVU5C5Q25WPCN0" hidden="1">#REF!</definedName>
    <definedName name="BExAZGE7OMBF7VJ82LB539T0WGN5" hidden="1">#REF!</definedName>
    <definedName name="BExB1D6BZNW9NDLXPAKELT8FZNIQ" hidden="1">#REF!</definedName>
    <definedName name="BExB1FKNZ5A0M2O5IYNWJ9HEWAOB" hidden="1">#REF!</definedName>
    <definedName name="BExB27LFMF2ODIMV9FVKNCLPD3JM" hidden="1">#REF!</definedName>
    <definedName name="BExB4Y72K4SX8GRW2Q9ODHMIFU6D" hidden="1">#REF!</definedName>
    <definedName name="BExB5D16QNLS92QEO22EYRKIHTAJ" hidden="1">#REF!</definedName>
    <definedName name="BExB5KO9HK5VO7G3G953OLQKLPHF" hidden="1">#REF!</definedName>
    <definedName name="BExB5NIO3Y9FEXROP9EVXBSYF3D1" hidden="1">#REF!</definedName>
    <definedName name="BExB6ODTTY0DXWEHHLHVUAB06SBD" hidden="1">#REF!</definedName>
    <definedName name="BExB801CHB7TLEVQ4JR12WZ08JF3" hidden="1">#REF!</definedName>
    <definedName name="BExB8J2FILDOZROT6Y10HQPIGK5D" hidden="1">#REF!</definedName>
    <definedName name="BExB9PBRSD7XG8EEJMF0J0AEBAKQ" hidden="1">#REF!</definedName>
    <definedName name="BExBA2YLN4RL9FLGJMSIM1N3W1T4" hidden="1">#REF!</definedName>
    <definedName name="BExBDLA7U8KKVD91UEZE2M5ES9FQ" hidden="1">#REF!</definedName>
    <definedName name="BExBDVXBT3HOZIE03A1YYOYKAQDQ" hidden="1">#REF!</definedName>
    <definedName name="BExBEDGGI911QE86ZC99BNOD36E6" hidden="1">#REF!</definedName>
    <definedName name="BExBEXJD3Q2UGV21W9C4VGKT5WH1" hidden="1">#REF!</definedName>
    <definedName name="BExCSUBHMPC4FK4VQFQG9ROWKGJI" localSheetId="48" hidden="1">Plant LBR-OTL #REF!</definedName>
    <definedName name="BExCSUBHMPC4FK4VQFQG9ROWKGJI" hidden="1">Plant LBR-OTL #REF!</definedName>
    <definedName name="BExCT2KBJUOHUDQX2FQD3SICEN4D" hidden="1">#REF!</definedName>
    <definedName name="BExCTFG843TTDD04ZGIYKMZ3BOQN" hidden="1">#REF!</definedName>
    <definedName name="BExCU2Z6T8USMVIXPKWKHMCN0BBM" localSheetId="48" hidden="1">Non #REF!</definedName>
    <definedName name="BExCU2Z6T8USMVIXPKWKHMCN0BBM" hidden="1">Non #REF!</definedName>
    <definedName name="BExCUHNUF14CY35VLSLJTGGNS55W" hidden="1">#REF!</definedName>
    <definedName name="BExCULEMAWO87W79KZ885XG9VZVR" hidden="1">#REF!</definedName>
    <definedName name="BExCUNCU2XQZYREUKJWIYJZK0FW0" hidden="1">#REF!</definedName>
    <definedName name="BExCVAA6DMXZHDVVH4EHFP737GX1" hidden="1">#REF!</definedName>
    <definedName name="BExCVYK3ZSL2CLE72PWZJF7PL80C" hidden="1">#REF!</definedName>
    <definedName name="BExCX1IMWOXW7C8HHV5BYUWIGKYV" hidden="1">#REF!</definedName>
    <definedName name="BExCXUW0SA4TX7PBLD67XTTBLP0G" hidden="1">#REF!</definedName>
    <definedName name="BExCY3A4IGEZWAXF5PHH3Y0HZQ7G" localSheetId="48" hidden="1">Sum fuel hdlg Rev #REF!</definedName>
    <definedName name="BExCY3A4IGEZWAXF5PHH3Y0HZQ7G" hidden="1">Sum fuel hdlg Rev #REF!</definedName>
    <definedName name="BExCYMRGNH5MQO1UFA35M3WSV6W6" hidden="1">#REF!</definedName>
    <definedName name="BExCYU97L0TQ21VBVUZKAL71L6AO" localSheetId="48" hidden="1">Sum fuel hdlg Rev #REF!</definedName>
    <definedName name="BExCYU97L0TQ21VBVUZKAL71L6AO" hidden="1">Sum fuel hdlg Rev #REF!</definedName>
    <definedName name="BExCYYLKY1V10380AC8VALVPOQGF" localSheetId="48" hidden="1">Plant fuel hdlg #REF!</definedName>
    <definedName name="BExCYYLKY1V10380AC8VALVPOQGF" hidden="1">Plant fuel hdlg #REF!</definedName>
    <definedName name="BExCZY9JTKUK47DULKUZO4VPJWK4" hidden="1">#REF!</definedName>
    <definedName name="BExD0QVW4K6GTYP59JK80E2OF3SS" hidden="1">#REF!</definedName>
    <definedName name="BExD15PUZNB0YZHN6NEWOX9DJNSH" hidden="1">#REF!</definedName>
    <definedName name="BExD1961MDBB80BE7IWU226SQKYO" hidden="1">#REF!</definedName>
    <definedName name="BExD33UMY02JM5F9IWYDUYRAW0JC" hidden="1">#REF!</definedName>
    <definedName name="BExD3TRUP7VNTM4T99XHIJOIHQ36" hidden="1">#REF!</definedName>
    <definedName name="BExD479EBT4X2UQOUU44JCIYUBPE" localSheetId="48" hidden="1">Plant fuel hdlg #REF!</definedName>
    <definedName name="BExD479EBT4X2UQOUU44JCIYUBPE" hidden="1">Plant fuel hdlg #REF!</definedName>
    <definedName name="BExD5EPPSRBSUQFCES2DK5FTGMR3" localSheetId="48" hidden="1">Non #REF!</definedName>
    <definedName name="BExD5EPPSRBSUQFCES2DK5FTGMR3" hidden="1">Non #REF!</definedName>
    <definedName name="BExD5OGHVMW0SH8JM14DI2T7PUC7" hidden="1">#REF!</definedName>
    <definedName name="BExD6NO7DLWZFNRWNCHQFHSW06BN" localSheetId="48" hidden="1">Acc #REF!</definedName>
    <definedName name="BExD6NO7DLWZFNRWNCHQFHSW06BN" hidden="1">Acc #REF!</definedName>
    <definedName name="BExD8QG5E6LFJCURIRSSHY5V9Q8N" hidden="1">#REF!</definedName>
    <definedName name="BExDAMS09BPF5HBPQTPG7A5TXZ1R" localSheetId="48" hidden="1">Plant LBR-OTL #REF!</definedName>
    <definedName name="BExDAMS09BPF5HBPQTPG7A5TXZ1R" hidden="1">Plant LBR-OTL #REF!</definedName>
    <definedName name="BExDAQZ34SIOJJ2HDNYRBIDKIKGV" hidden="1">#REF!</definedName>
    <definedName name="BExDAS66B6KTK2WSEIDY735FG1SO" hidden="1">#REF!</definedName>
    <definedName name="BExENYQCNH3SB006KKH5TVSVK74D" hidden="1">#REF!</definedName>
    <definedName name="BExEPBL2IBNM2W1CJ9U5P7OYYHTQ" hidden="1">#REF!</definedName>
    <definedName name="BExEQEZT6BA6CQ790J99VMYJO327" hidden="1">#REF!</definedName>
    <definedName name="BExEQGSJSWQLTUM4Q7GVNCWBCRER" hidden="1">#REF!</definedName>
    <definedName name="BExERUJNK2M1ED8UQF1PSGVPVHTD" hidden="1">#REF!</definedName>
    <definedName name="BExEUSXSZ4N6819X72JYAIIFU2PJ" localSheetId="48" hidden="1">Plant fuel hdlg #REF!</definedName>
    <definedName name="BExEUSXSZ4N6819X72JYAIIFU2PJ" hidden="1">Plant fuel hdlg #REF!</definedName>
    <definedName name="BExEVLK53PIVD9U007EKTXXBC4CJ" localSheetId="48" hidden="1">Plant LBR-OTL #REF!</definedName>
    <definedName name="BExEVLK53PIVD9U007EKTXXBC4CJ" hidden="1">Plant LBR-OTL #REF!</definedName>
    <definedName name="BExEVMRAVROP22KSA6PM2763SKBY" localSheetId="48" hidden="1">Plant LBR-OTL #REF!</definedName>
    <definedName name="BExEVMRAVROP22KSA6PM2763SKBY" hidden="1">Plant LBR-OTL #REF!</definedName>
    <definedName name="BExEVZCGSVEW6SI0ZWU50FMZS1BP" hidden="1">#REF!</definedName>
    <definedName name="BExEWBS4DNLTVHTTIN24U7H3FUTK" hidden="1">#REF!</definedName>
    <definedName name="BExEWFDMHSAIWOX23W6Q2KKOPRPQ" localSheetId="48" hidden="1">Sum fuel hdlg Rev #REF!</definedName>
    <definedName name="BExEWFDMHSAIWOX23W6Q2KKOPRPQ" hidden="1">Sum fuel hdlg Rev #REF!</definedName>
    <definedName name="BExEWLO7Q9D5OSJMNP5PWNFYOONM" hidden="1">#REF!</definedName>
    <definedName name="BExEY6BB8APUVYVW0Y906975A9MY" localSheetId="48" hidden="1">Plant fuel hdlg #REF!</definedName>
    <definedName name="BExEY6BB8APUVYVW0Y906975A9MY" hidden="1">Plant fuel hdlg #REF!</definedName>
    <definedName name="BExEZAML7NX3SLOMYPRSX66YH2H0" hidden="1">#REF!</definedName>
    <definedName name="BExEZSGI25WJM1EC8PFR5WWIUSYN" localSheetId="48" hidden="1">UKD #REF!</definedName>
    <definedName name="BExEZSGI25WJM1EC8PFR5WWIUSYN" hidden="1">UKD #REF!</definedName>
    <definedName name="BExEZU97C40AZ12V481K7XI1NX1O" localSheetId="48" hidden="1">Plant fuel hdlg #REF!</definedName>
    <definedName name="BExEZU97C40AZ12V481K7XI1NX1O" hidden="1">Plant fuel hdlg #REF!</definedName>
    <definedName name="BExF02Y4MEWQUXY8MW694HCELP4M" hidden="1">#REF!</definedName>
    <definedName name="BExF0G4OTLJ3XPFQSE4ZUTP0GE92" hidden="1">#REF!</definedName>
    <definedName name="BExF17982E51PV7TSSXW51Q072KW" hidden="1">#REF!</definedName>
    <definedName name="BExF2FGNDGGCIAKG3EH0JAYD0XWQ" hidden="1">#REF!</definedName>
    <definedName name="BExF2OLMO1UNY0DB2NJV1OG1K6WS" hidden="1">#REF!</definedName>
    <definedName name="BExF3MMBIKMUW5ERL4G7RDBGZKZ4" hidden="1">#REF!</definedName>
    <definedName name="BExF4GFUJ4382TT32P4LOYYW6ZCH" hidden="1">#REF!</definedName>
    <definedName name="BExF6M27JB3VO427B2LT6HWRMF2P" localSheetId="48" hidden="1">Non #REF!</definedName>
    <definedName name="BExF6M27JB3VO427B2LT6HWRMF2P" hidden="1">Non #REF!</definedName>
    <definedName name="BExF6NPFW55WODO5Y65LJMUJKNVT" hidden="1">#REF!</definedName>
    <definedName name="BExGLWLFUXZT80G4TEIUXE8UP4F5" hidden="1">#REF!</definedName>
    <definedName name="BExGM9HDP2LONABKRXVTT36DDENL" hidden="1">#REF!</definedName>
    <definedName name="BExGMDZ8HCMUEO1EWMPPF7Q9VLMP" hidden="1">#REF!</definedName>
    <definedName name="BExGOQN1U0CO94XR2XA8QXDN2BAG" localSheetId="48" hidden="1">Plant LBR-OTL #REF!</definedName>
    <definedName name="BExGOQN1U0CO94XR2XA8QXDN2BAG" hidden="1">Plant LBR-OTL #REF!</definedName>
    <definedName name="BExGP981TVFPB5BO896837X6KXEB" hidden="1">#REF!</definedName>
    <definedName name="BExGQX5YZ10CYZH4MEXAKHSV243K" hidden="1">#REF!</definedName>
    <definedName name="BExGRS6LFK5GH5JEWQ6DHH3EJM27" hidden="1">#REF!</definedName>
    <definedName name="BExGSENT1IW0IJEHVP6F909FETKF" localSheetId="48" hidden="1">Plant fuel hdlg #REF!</definedName>
    <definedName name="BExGSENT1IW0IJEHVP6F909FETKF" hidden="1">Plant fuel hdlg #REF!</definedName>
    <definedName name="BExGT62ZYBCHXYROUNIJQH2XAEHE" hidden="1">#REF!</definedName>
    <definedName name="BExGVKZUYV8VLRO0R14R8MT1K96L" hidden="1">#REF!</definedName>
    <definedName name="BExGXH6DPK0YR3VTXSQL1R4CFDY1" hidden="1">#REF!</definedName>
    <definedName name="BExGZXL6VMHHR1MPNZ5Q19H7GPM6" localSheetId="48" hidden="1">Plant LBR-OTL #REF!</definedName>
    <definedName name="BExGZXL6VMHHR1MPNZ5Q19H7GPM6" hidden="1">Plant LBR-OTL #REF!</definedName>
    <definedName name="BExH0M5XBNXEGCULOU6VTSLKQNBZ" localSheetId="48" hidden="1">Plant LBR-OTL #REF!</definedName>
    <definedName name="BExH0M5XBNXEGCULOU6VTSLKQNBZ" hidden="1">Plant LBR-OTL #REF!</definedName>
    <definedName name="BExH0UK1BNJ7ZH78HYV0WMLAB2RI" hidden="1">#REF!</definedName>
    <definedName name="BExH34DFXV86W1RHGCG2EM3HAJX0" hidden="1">#REF!</definedName>
    <definedName name="BExIGYB5R95AVC5BSZW3Y09EB4ZR" localSheetId="48" hidden="1">Plant LBR-OTL #REF!</definedName>
    <definedName name="BExIGYB5R95AVC5BSZW3Y09EB4ZR" hidden="1">Plant LBR-OTL #REF!</definedName>
    <definedName name="BExIHVQ598YD52PMN075C5A6G5XC" hidden="1">#REF!</definedName>
    <definedName name="BExII4VASCN8X68T5DXL5UH7ANHS" hidden="1">#REF!</definedName>
    <definedName name="BExIJLBCJGNIP6Z58RJS6J4XPA27" hidden="1">#REF!</definedName>
    <definedName name="BExIKLA421N3S0QU82EF2INIIPLG" localSheetId="48" hidden="1">Sum fuel hdlg Rev #REF!</definedName>
    <definedName name="BExIKLA421N3S0QU82EF2INIIPLG" hidden="1">Sum fuel hdlg Rev #REF!</definedName>
    <definedName name="BExIKQIUN2DYHK43OJEAIALPUHEB" hidden="1">#REF!</definedName>
    <definedName name="BExIL93RSXTA7VM9QPHXN563H5FE" hidden="1">#REF!</definedName>
    <definedName name="BExILXJ2AFL1UO04FZ8LR6NE7I07" hidden="1">#REF!</definedName>
    <definedName name="BExILYFLFER91ILV0PTZHQHDBBKI" localSheetId="48" hidden="1">Sum fuel hdlg Rev #REF!</definedName>
    <definedName name="BExILYFLFER91ILV0PTZHQHDBBKI" hidden="1">Sum fuel hdlg Rev #REF!</definedName>
    <definedName name="BExIM5RUXHSKLVW8VJS2IZRIUH7O" hidden="1">#REF!</definedName>
    <definedName name="BExIN8FPTLFI9AO2T2N98VRJW1YJ" localSheetId="48" hidden="1">Plant fuel hdlg #REF!</definedName>
    <definedName name="BExIN8FPTLFI9AO2T2N98VRJW1YJ" hidden="1">Plant fuel hdlg #REF!</definedName>
    <definedName name="BExIO9G6Y8250SZ2M1EO85P1MJBL" hidden="1">#REF!</definedName>
    <definedName name="BExIOEUEGCTJEFZT9Y49KW5SWKNH" hidden="1">#REF!</definedName>
    <definedName name="BExIQ0DTV0M0WIDI065RB57J245O" hidden="1">#REF!</definedName>
    <definedName name="BExIQU7BI1ZQZMXB9KRBBK0XK0HP" hidden="1">#REF!</definedName>
    <definedName name="BExISDCL0U0YTSWC4XABZSJ274HS" hidden="1">#REF!</definedName>
    <definedName name="BExISN8N3RZ4JGPK0QMN3TANEUDD" hidden="1">#REF!</definedName>
    <definedName name="BExISQ8KDL2KIR61H85THPMHHFAA" hidden="1">#REF!</definedName>
    <definedName name="BExISTZD4TSFWDOVQUKSKIJ68BVS" hidden="1">#REF!</definedName>
    <definedName name="BExISZ82SZLHDASAX0R3O3Q4AQEV" hidden="1">#REF!</definedName>
    <definedName name="BExITHNL10J4HTOH9J1CGIIBSOWQ" hidden="1">#REF!</definedName>
    <definedName name="BExITLEIUAWTTP75XVYWFIEHWYO5" localSheetId="48" hidden="1">Plant fuel hdlg #REF!</definedName>
    <definedName name="BExITLEIUAWTTP75XVYWFIEHWYO5" hidden="1">Plant fuel hdlg #REF!</definedName>
    <definedName name="BExITS5E82GXZA9GTTKKD5CVLFFL" hidden="1">#REF!</definedName>
    <definedName name="BExIU3DWEVH2ZHQQBWJTPUU2HEZ1" hidden="1">#REF!</definedName>
    <definedName name="BExIU6DU7VUZR28LWM1J5CLT1U7M" hidden="1">#REF!</definedName>
    <definedName name="BExIUEX8P81OMXMXITZ4NYHH96YB" hidden="1">#REF!</definedName>
    <definedName name="BExIWAT02AY0YL75TR8O35XL28FB" localSheetId="48" hidden="1">Plant LBR-OTL #REF!</definedName>
    <definedName name="BExIWAT02AY0YL75TR8O35XL28FB" hidden="1">Plant LBR-OTL #REF!</definedName>
    <definedName name="BExIWQZNCV97U5ER6JPS1054PBU5" hidden="1">#REF!</definedName>
    <definedName name="BExIXD63BMEXZ2SVFG9LZEGPN1L8" hidden="1">#N/A</definedName>
    <definedName name="BExIZW9Z7B4UCEZITZ9RF043P08P" hidden="1">#REF!</definedName>
    <definedName name="BExJ029RB0M7REJIMLNDARRITRSY" hidden="1">#REF!</definedName>
    <definedName name="BExKEH6S446YPJD5ZZI50MXHGKEU" hidden="1">#N/A</definedName>
    <definedName name="BExKEX7X5RT1N8WED1UT3R078NOT" hidden="1">#REF!</definedName>
    <definedName name="BExKEZ656C4ZHH4CYTCHPJY7PTJ2" hidden="1">#REF!</definedName>
    <definedName name="BExKF8WQ4P7VPJWOM0BMA104FCAQ" hidden="1">#REF!</definedName>
    <definedName name="BExKI109PQDEVIB3NXXJ0E2XCRUH" hidden="1">#REF!</definedName>
    <definedName name="BExKI4WLB7VC6PF67L2424K5D20W" hidden="1">#REF!</definedName>
    <definedName name="BExKKEVHDQW9Q1VACQEKUN5WAV4G" hidden="1">#REF!</definedName>
    <definedName name="BExKKMNZX824IKZ4V33EOJK6JZI3" localSheetId="48" hidden="1">Plant LBR-OTL #REF!</definedName>
    <definedName name="BExKKMNZX824IKZ4V33EOJK6JZI3" hidden="1">Plant LBR-OTL #REF!</definedName>
    <definedName name="BExKLFL2XWYJADNVSKRUNELW6QN0" hidden="1">#REF!</definedName>
    <definedName name="BExKLTDELDD9U3IKNKE6JP1Q2DV5" hidden="1">#REF!</definedName>
    <definedName name="BExKLU4D1X0QOVSKAYHMXMR450BK" hidden="1">#REF!</definedName>
    <definedName name="BExKMZMLVNPMNSQAX40LNRQA7W4J" hidden="1">#REF!</definedName>
    <definedName name="BExKOMDDG0A6H914M27KUNMS1WU9" hidden="1">#REF!</definedName>
    <definedName name="BExKOQV7DCIF9RRBRHP1CSTZRM79" localSheetId="48" hidden="1">Sum fuel hdlg Rev #REF!</definedName>
    <definedName name="BExKOQV7DCIF9RRBRHP1CSTZRM79" hidden="1">Sum fuel hdlg Rev #REF!</definedName>
    <definedName name="BExKPCFX6ZDW14G9HW0FN316NDWB" hidden="1">#REF!</definedName>
    <definedName name="BExKPE3CNWM5M4W9K3TO13T0QO0M" hidden="1">#REF!</definedName>
    <definedName name="BExKPM1C8C1ASNCCD14S31U9LI94" hidden="1">#REF!</definedName>
    <definedName name="BExKQ82AZB3C1DTJLYDR4II392P8" localSheetId="48" hidden="1">Plant LBR-OTL #REF!</definedName>
    <definedName name="BExKQ82AZB3C1DTJLYDR4II392P8" hidden="1">Plant LBR-OTL #REF!</definedName>
    <definedName name="BExKQIJXLOWT1S9YQLNAUKTJ58EG" hidden="1">#REF!</definedName>
    <definedName name="BExKS3SKXKEJME90B3L3OCIAU3T0" localSheetId="48" hidden="1">Sum fuel hdlg Rev #REF!</definedName>
    <definedName name="BExKS3SKXKEJME90B3L3OCIAU3T0" hidden="1">Sum fuel hdlg Rev #REF!</definedName>
    <definedName name="BExKULK0JUETU3L8MB8UJEE1DQL4" hidden="1">#REF!</definedName>
    <definedName name="BExKV1FVOMUCFDPYE3YXLPJL9KCT" hidden="1">#REF!</definedName>
    <definedName name="BExME3VXYGAB2G8BGA6IULNALAXJ" hidden="1">#REF!</definedName>
    <definedName name="BExMEMM9Z52LHMMQ8Q9ESMF1WUQN" localSheetId="48" hidden="1">Plant LBR-OTL #REF!</definedName>
    <definedName name="BExMEMM9Z52LHMMQ8Q9ESMF1WUQN" hidden="1">Plant LBR-OTL #REF!</definedName>
    <definedName name="BExMF0ELTFBZCQ5UZXYO22GGWEC9" hidden="1">#REF!</definedName>
    <definedName name="BExMFZRR29J4B9URWSWOVU5KEVTM" hidden="1">#REF!</definedName>
    <definedName name="BExMHBVE1ZNO1SLB50JGEP50NIAF" hidden="1">#REF!</definedName>
    <definedName name="BExMHEKI2C5VJM42A93Q276X9316" hidden="1">#REF!</definedName>
    <definedName name="BExMHQUV5K37BJMDGKH5HYZ9HMA1" hidden="1">#REF!</definedName>
    <definedName name="BExMI58LTRJIRU86DPE6WPGJK010" hidden="1">#REF!</definedName>
    <definedName name="BExMJY4H0APINRUQ0OM3GT3RFUUE" hidden="1">#REF!</definedName>
    <definedName name="BExMKTALNTEVI6RPPDFUCMXWY7V7" hidden="1">#REF!</definedName>
    <definedName name="BExMLCMGNEJ753GFQ681DPL2WZA6" hidden="1">#REF!</definedName>
    <definedName name="BExMLEF7UWSCRIEJAJ2PK5XXXF7U" hidden="1">#REF!</definedName>
    <definedName name="BExMN2NWXQA4ABEQ9W81QW2OIFQP" hidden="1">#REF!</definedName>
    <definedName name="BExMN63XFKKOQHXYC28H21G0SCWD" hidden="1">#REF!</definedName>
    <definedName name="BExMPA32AEBKFFXB9FG2IXL8CKRM" localSheetId="48" hidden="1">Plant LBR-OTL #REF!</definedName>
    <definedName name="BExMPA32AEBKFFXB9FG2IXL8CKRM" hidden="1">Plant LBR-OTL #REF!</definedName>
    <definedName name="BExMQ23S1TH60WNZJI88EJ5BTRQR" hidden="1">#REF!</definedName>
    <definedName name="BExMQ5P8YF7BMSTOWA7MBBSS5N4M" hidden="1">#REF!</definedName>
    <definedName name="BExMQIW07RSVUL8QMJ21MC5MDN39" localSheetId="48" hidden="1">Plant LBR-OTL #REF!</definedName>
    <definedName name="BExMQIW07RSVUL8QMJ21MC5MDN39" hidden="1">Plant LBR-OTL #REF!</definedName>
    <definedName name="BExMQLABGKZFAO9ESC3FQFBTK25H" hidden="1">#REF!</definedName>
    <definedName name="BExMR941DCTFOQEO7JMSNW445V1P" hidden="1">#REF!</definedName>
    <definedName name="BExMRET1AFQ1QE2R78XG8MD1EZHN" hidden="1">#REF!</definedName>
    <definedName name="BExMRLJV1B8NW0MFV3NJDAP0O17Z" hidden="1">#REF!</definedName>
    <definedName name="BExMSB6C4IWRR61PYVYQW84WYUS8" hidden="1">#REF!</definedName>
    <definedName name="BExMSPK743W2EHC4CWWU0ZEHPI2K" hidden="1">#REF!</definedName>
    <definedName name="BExMSQ5THOZ4DOMVE7V4VG3PNBRQ" hidden="1">#REF!</definedName>
    <definedName name="BExMSQRCYXX2A6X2EBU3YZFX1C5Q" hidden="1">#REF!</definedName>
    <definedName name="BExO61IK2QPPI1Y14TFL2QOB0THP" localSheetId="48" hidden="1">Plant LBR-OTL #REF!</definedName>
    <definedName name="BExO61IK2QPPI1Y14TFL2QOB0THP" hidden="1">Plant LBR-OTL #REF!</definedName>
    <definedName name="BExO66RAQJBDC7UKNAXMWT0W1HW8" hidden="1">#REF!</definedName>
    <definedName name="BExO76Q0D9NUKWN2X6OI740BV0QK" localSheetId="48" hidden="1">Sum fuel hdlg Rev #REF!</definedName>
    <definedName name="BExO76Q0D9NUKWN2X6OI740BV0QK" hidden="1">Sum fuel hdlg Rev #REF!</definedName>
    <definedName name="BExO7UUP6O7VVSQUDU02JC3BDKOG" hidden="1">#REF!</definedName>
    <definedName name="BExO7VLLC04IOJO97XPAB19N5K69" hidden="1">#REF!</definedName>
    <definedName name="BExO8IDMR222Q1357SQGRF0FMB22" hidden="1">#REF!</definedName>
    <definedName name="BExO94EKK3SIAT75IOIZGP9GZZ67" hidden="1">#REF!</definedName>
    <definedName name="BExOBIPTG8WQVURTOITUDR49W348" hidden="1">#REF!</definedName>
    <definedName name="BExOCY45UWXIRGOWX84EMRFZTRPD" hidden="1">#REF!</definedName>
    <definedName name="BExOD9SZER2MVD89I17OBUIVFXY0" hidden="1">#REF!</definedName>
    <definedName name="BExODC792DP3LR7CT13N9ACGPT6O" hidden="1">#REF!</definedName>
    <definedName name="BExODISNNAV18K76KVRT3H4RNDSF" hidden="1">#REF!</definedName>
    <definedName name="BExODZQ5REFDJ1FUJV4UNGJY2DWB" hidden="1">#REF!</definedName>
    <definedName name="BExOE2Q29OLIG8L15JVB3LM9TREA" localSheetId="48" hidden="1">Sum fuel hdlg Rev #REF!</definedName>
    <definedName name="BExOE2Q29OLIG8L15JVB3LM9TREA" hidden="1">Sum fuel hdlg Rev #REF!</definedName>
    <definedName name="BExOE9BFA9WS003K9T8J5PK2QURY" hidden="1">#REF!</definedName>
    <definedName name="BExOEHERWNLMYJHICBZGZRCBDZNB" hidden="1">#REF!</definedName>
    <definedName name="BExOFF4JCBCA96DQXEP9RGF71QRZ" hidden="1">#REF!</definedName>
    <definedName name="BExOFNIMTQNV4GQY6DCJJBWRNZUW" hidden="1">#REF!</definedName>
    <definedName name="BExOG98Y2WMOPZM0L9RX82UTOGXC" hidden="1">#REF!</definedName>
    <definedName name="BExOGNXI3RV7YORPWLEUYMJ3XT3L" hidden="1">#REF!</definedName>
    <definedName name="BExOGSQ4XK4FLFP4BLL2HGDX3R17" hidden="1">#REF!</definedName>
    <definedName name="BExOH1VA96Z7QFKJ7WCP1CBL82LM" hidden="1">#REF!</definedName>
    <definedName name="BExOH9IC01DG6I5HW9WT7Q1VIY3Y" hidden="1">#REF!</definedName>
    <definedName name="BExOJ0WAW9NF3PO6JQB5C975RTSN" hidden="1">#REF!</definedName>
    <definedName name="BExOJ88J7GQZF2203PMPHIV94D4Y" localSheetId="48" hidden="1">Non #REF!</definedName>
    <definedName name="BExOJ88J7GQZF2203PMPHIV94D4Y" hidden="1">Non #REF!</definedName>
    <definedName name="BExOJQ2MNP8QYYHN8SLJOEE8S9Q5" hidden="1">#REF!</definedName>
    <definedName name="BExOJSBH3GCTWAQCHC9CQQ08TA4J" hidden="1">#REF!</definedName>
    <definedName name="BExOK15NC9QSPUK4GCGK1455TPTR" hidden="1">#REF!</definedName>
    <definedName name="BExOKAATYF4R5NG8TW0LQZT9CQVO" hidden="1">#REF!</definedName>
    <definedName name="BExOKI8P66XXASOKF8B128KUK45C" localSheetId="48" hidden="1">Plant fuel hdlg #REF!</definedName>
    <definedName name="BExOKI8P66XXASOKF8B128KUK45C" hidden="1">Plant fuel hdlg #REF!</definedName>
    <definedName name="BExOMZJUI9QSV71RDAUODGMFFROA" hidden="1">#REF!</definedName>
    <definedName name="BExONXPUBUNQVEH0C41C24U77WS9" hidden="1">#REF!</definedName>
    <definedName name="BExQ1GKDRKSO03GK7ZZ43DQJI115" hidden="1">#REF!</definedName>
    <definedName name="BExQ2KQ6PS19XSTY8TBKFNI5L9JU" hidden="1">#REF!</definedName>
    <definedName name="BExQ2NF9IT928H6NTZMOKJEZ9LLH" hidden="1">#N/A</definedName>
    <definedName name="BExQ33B5I43N0F1FLF5QPOQ48JJF" hidden="1">#REF!</definedName>
    <definedName name="BExQ3X4MJTDCTSDBZTW7W7I46CDT" hidden="1">#REF!</definedName>
    <definedName name="BExQ50OUBBH44YVJQG6DBFITON6K" hidden="1">#REF!</definedName>
    <definedName name="BExQ5GF8C62HVCNZQ8GRBVAZUR5S" hidden="1">#REF!</definedName>
    <definedName name="BExQ5IISNST3M9VSYD2BD6FNWQAF" localSheetId="48" hidden="1">Plant LBR-OTL #REF!</definedName>
    <definedName name="BExQ5IISNST3M9VSYD2BD6FNWQAF" hidden="1">Plant LBR-OTL #REF!</definedName>
    <definedName name="BExQ5PEWRJLSNYM8ASWWO81GYU2Q" hidden="1">#REF!</definedName>
    <definedName name="BExQ717SHI4E9SJ9KPYFO3AJ69HG" localSheetId="48" hidden="1">Plant fuel hdlg #REF!</definedName>
    <definedName name="BExQ717SHI4E9SJ9KPYFO3AJ69HG" hidden="1">Plant fuel hdlg #REF!</definedName>
    <definedName name="BExQ74T8V470MXUD1NIMZE6VQQNV" hidden="1">#REF!</definedName>
    <definedName name="BExQ7DNH375WCG5UGDTDMCSBGPKK" hidden="1">#REF!</definedName>
    <definedName name="BExQ7SMZJ786Y32YX6VMB4SY3RLW" hidden="1">#REF!</definedName>
    <definedName name="BExQ8TNFT3QVSZHVQRXDDQMBIF7R" localSheetId="48" hidden="1">Sum fuel hdlg Rev #REF!</definedName>
    <definedName name="BExQ8TNFT3QVSZHVQRXDDQMBIF7R" hidden="1">Sum fuel hdlg Rev #REF!</definedName>
    <definedName name="BExQ9BMSHGFJJOYDTAN5Z92L0A3K" hidden="1">#REF!</definedName>
    <definedName name="BExQ9SV926MKFKKVPZU4VDQ1WIRP" hidden="1">#REF!</definedName>
    <definedName name="BExQAAZYHE5CTXP52QA91FMPS38A" localSheetId="48" hidden="1">Sum fuel hdlg Rev #REF!</definedName>
    <definedName name="BExQAAZYHE5CTXP52QA91FMPS38A" hidden="1">Sum fuel hdlg Rev #REF!</definedName>
    <definedName name="BExQAP325ACV1V7T1NIHTTFD4FIW" localSheetId="48" hidden="1">Plant LBR-OTL #REF!</definedName>
    <definedName name="BExQAP325ACV1V7T1NIHTTFD4FIW" hidden="1">Plant LBR-OTL #REF!</definedName>
    <definedName name="BExQC0L6646B56MEB1845ZZDUUQ2" localSheetId="48" hidden="1">Sum fuel hdlg Rev #REF!</definedName>
    <definedName name="BExQC0L6646B56MEB1845ZZDUUQ2" hidden="1">Sum fuel hdlg Rev #REF!</definedName>
    <definedName name="BExQC119ZP6ZWQGS6SJ7NOLJ63ZD" hidden="1">#REF!</definedName>
    <definedName name="BExQCXUNQIFJMSNVN66RWH5MTCYZ" hidden="1">#REF!</definedName>
    <definedName name="BExQF669CGK6GI1SAVYUDALQ62LS" hidden="1">#REF!</definedName>
    <definedName name="BExQF8VCHFWVMAW1UFXKN3211MFG" hidden="1">#REF!</definedName>
    <definedName name="BExQGFKSNCYAR86XD3TL4RIRUMFS" hidden="1">#REF!</definedName>
    <definedName name="BExQGK2J719O4CA95EFJDGQ4AN8L" hidden="1">#REF!</definedName>
    <definedName name="BExQH0UPNJDA8GEAZK9C4UG6O0UV" hidden="1">#REF!</definedName>
    <definedName name="BExQH2I5M63QWVX0EYJ2MX4F212D" hidden="1">#REF!</definedName>
    <definedName name="BExQIAERL7Q8Q0HJ9ECVX68NHYMG" hidden="1">#REF!</definedName>
    <definedName name="BExQJDO6ZWIUJA1THZ60K2GQD10R" hidden="1">#REF!</definedName>
    <definedName name="BExQJU050KAI6A1H0DKD7TAE1Q50" hidden="1">#REF!</definedName>
    <definedName name="BExQK174NHLMJWP41F6M43GIY1YF" localSheetId="48" hidden="1">Sum fuel hdlg Rev #REF!</definedName>
    <definedName name="BExQK174NHLMJWP41F6M43GIY1YF" hidden="1">Sum fuel hdlg Rev #REF!</definedName>
    <definedName name="BExQL1REWNCIOBW4E94JMTKT53ZA" hidden="1">#REF!</definedName>
    <definedName name="BExRZH9UZGK0F1ETEIK5RRWS3G3Y" hidden="1">#REF!</definedName>
    <definedName name="BExRZMIQRFOYNLG4W9DJ7R006ESD" localSheetId="48" hidden="1">Sum fuel hdlg Rev #REF!</definedName>
    <definedName name="BExRZMIQRFOYNLG4W9DJ7R006ESD" hidden="1">Sum fuel hdlg Rev #REF!</definedName>
    <definedName name="BExS3F6NP09PNV7ZJZCOXT601JDQ" hidden="1">#REF!</definedName>
    <definedName name="BExS5DGLUEH7OCI0OA4TYPU0KOED" hidden="1">#REF!</definedName>
    <definedName name="BExS5QNC31VHI4R3HPT0DDFPVR95" hidden="1">#REF!</definedName>
    <definedName name="BExS62SFA9BOMKGLR6KWKGFJG2M9" hidden="1">#REF!</definedName>
    <definedName name="BExS6FIW3NB6ALBHSLORMDBOVOAJ" localSheetId="48" hidden="1">Plant fuel hdlg #REF!</definedName>
    <definedName name="BExS6FIW3NB6ALBHSLORMDBOVOAJ" hidden="1">Plant fuel hdlg #REF!</definedName>
    <definedName name="BExS6TRI8K48BLRPBGDSYQI956GQ" localSheetId="48" hidden="1">Non #REF!</definedName>
    <definedName name="BExS6TRI8K48BLRPBGDSYQI956GQ" hidden="1">Non #REF!</definedName>
    <definedName name="BExS7HFP1HGWPRNMGRM7XNZJ8CLW" hidden="1">#REF!</definedName>
    <definedName name="BExS7W4EVPMX58D2CRJZGHHNJ2U4" hidden="1">#REF!</definedName>
    <definedName name="BExS922X37YAZ66FFVJ9KWHMK1W3" hidden="1">#REF!</definedName>
    <definedName name="BExS9BYTP6IN78HKCQ8RWCRSZLO0" hidden="1">#REF!</definedName>
    <definedName name="BExS9VWFZPGEBVS0S3XXQ6VC2F08" localSheetId="48" hidden="1">Plant fuel hdlg #REF!</definedName>
    <definedName name="BExS9VWFZPGEBVS0S3XXQ6VC2F08" hidden="1">Plant fuel hdlg #REF!</definedName>
    <definedName name="BExSB1PIE7TN663ESA4RJEVMF05Q" hidden="1">#REF!</definedName>
    <definedName name="BExSBYYZGH5U32JWYABID6ULXN5J" hidden="1">#REF!</definedName>
    <definedName name="BExSCGYIC20IFFRM7WWMKY6UIHUY" hidden="1">#REF!</definedName>
    <definedName name="BExSD1HJMWM7VQXYUTBWGVRSLAF7" hidden="1">#REF!</definedName>
    <definedName name="BExSD5TWI0HOTLI8HWEJ7X93ZVCF" hidden="1">#REF!</definedName>
    <definedName name="BExSEE1BHROHEHJO924TRIKQ6YZI" hidden="1">#REF!</definedName>
    <definedName name="BExSEM4N1YG3IUK9RQ2TCSRQYK6M" hidden="1">#REF!</definedName>
    <definedName name="BExTUW111SKEBW562B6W4CD8YYPB" hidden="1">#REF!</definedName>
    <definedName name="BExTV6YSSWZM86NQNO6IPY08LWKX" hidden="1">#REF!</definedName>
    <definedName name="BExTW131DK5WAFEUQF0NVNA3U8CT" hidden="1">#REF!</definedName>
    <definedName name="BExTW18JQQF94GDSJY73Y6FK9R08" hidden="1">#REF!</definedName>
    <definedName name="BExTW1JCT5IKR0AMQUJHSXBDVWO8" hidden="1">#REF!</definedName>
    <definedName name="BExTXIVUTR9RGO957I938O5KXBHR" localSheetId="48" hidden="1">Non #REF!</definedName>
    <definedName name="BExTXIVUTR9RGO957I938O5KXBHR" hidden="1">Non #REF!</definedName>
    <definedName name="BExTXKOGBYHH2KAYINOR18TI647Q" hidden="1">#REF!</definedName>
    <definedName name="BExTXXVCM2ONHX2AJ8TTWCF9I8IZ" localSheetId="48" hidden="1">Plant fuel hdlg #REF!</definedName>
    <definedName name="BExTXXVCM2ONHX2AJ8TTWCF9I8IZ" hidden="1">Plant fuel hdlg #REF!</definedName>
    <definedName name="BExTY0469G6BDAQGOQFC0PFI0POO" hidden="1">#REF!</definedName>
    <definedName name="BExTY57LODBNH9MDTRRXEDQUTQCF" hidden="1">#REF!</definedName>
    <definedName name="BExTYNXW8KI72FAE8N7I2KQU2FGB" hidden="1">#REF!</definedName>
    <definedName name="BExTZ9IQ225555NUSNWMW023YVRS" hidden="1">#REF!</definedName>
    <definedName name="BExTZDPS1QFRP0VG01YPFZYANVBU" hidden="1">#REF!</definedName>
    <definedName name="BExU0TEY1DTG5Y1GPEV3ZH678CGB" localSheetId="48" hidden="1">Non #REF!</definedName>
    <definedName name="BExU0TEY1DTG5Y1GPEV3ZH678CGB" hidden="1">Non #REF!</definedName>
    <definedName name="BExU11I9N2CE3POJZZSKHZBS9PFI" hidden="1">#REF!</definedName>
    <definedName name="BExU1L4WG9H9FSPOOW3C2Y3JAJK5" hidden="1">#REF!</definedName>
    <definedName name="BExU20VF6ZYBS1D2KXLTSKV888B3" hidden="1">#REF!</definedName>
    <definedName name="BExU26KG1KTYKWK8TM4ELKSGZTO8" hidden="1">#REF!</definedName>
    <definedName name="BExU34QAW3KH02UBNS00VGX5Z2FL" hidden="1">#REF!</definedName>
    <definedName name="BExU4JZ5ROCPXF33OYKW0BETPFLM" hidden="1">#REF!</definedName>
    <definedName name="BExU4QQ03W0A89G33JNE5WMK2XA0" localSheetId="48" hidden="1">Plant LBR-OTL #REF!</definedName>
    <definedName name="BExU4QQ03W0A89G33JNE5WMK2XA0" hidden="1">Plant LBR-OTL #REF!</definedName>
    <definedName name="BExU4XGTT9QQY55PZWK5UDX2LH99" localSheetId="48" hidden="1">Non #REF!</definedName>
    <definedName name="BExU4XGTT9QQY55PZWK5UDX2LH99" hidden="1">Non #REF!</definedName>
    <definedName name="BExU58JXSOQDDEF0STK5XDMQ0OWL" hidden="1">#REF!</definedName>
    <definedName name="BExU5GHY5A3OO6EP2B1LZO04CZ0C" hidden="1">#REF!</definedName>
    <definedName name="BExU61RSRWCOWWFGBHIPEINJ7ZUS" hidden="1">#REF!</definedName>
    <definedName name="BExU7I80HWZBJYG0BM1QW7C06UPD" hidden="1">#REF!</definedName>
    <definedName name="BExU81UUAXKV0XO0WCS9ZSDY142I" hidden="1">#REF!</definedName>
    <definedName name="BExU9G7B0T3HMXRLFUFQW9LF26L6" hidden="1">#REF!</definedName>
    <definedName name="BExU9N8TO9V2S9NG52DHLVSIZWBK" hidden="1">#REF!</definedName>
    <definedName name="BExU9RW3LNJ7T0WM57ZX9S9CQ90Y" hidden="1">#REF!</definedName>
    <definedName name="BExUAGBDN58UEVYHOSN4LEDF5S29" hidden="1">#REF!</definedName>
    <definedName name="BExUB0ZV0DRW7NUOQ4Z83XNO8XNV" hidden="1">#REF!</definedName>
    <definedName name="BExUBL2SCJ054FOL0OE3YCAQGUL4" localSheetId="48" hidden="1">Plant LBR-OTL #REF!</definedName>
    <definedName name="BExUBL2SCJ054FOL0OE3YCAQGUL4" hidden="1">Plant LBR-OTL #REF!</definedName>
    <definedName name="BExUBX7NT14779N65FV37C1J8AZ0" hidden="1">#REF!</definedName>
    <definedName name="BExUD181MZGG3OQYA5RV15FL534F" localSheetId="48" hidden="1">Plant fuel hdlg #REF!</definedName>
    <definedName name="BExUD181MZGG3OQYA5RV15FL534F" hidden="1">Plant fuel hdlg #REF!</definedName>
    <definedName name="BExUD3H0J8FCKZEDPUF7DTKXOEKB" hidden="1">#REF!</definedName>
    <definedName name="BExUD4YZTI39VY7EUVEPE5U1LJQX" hidden="1">#REF!</definedName>
    <definedName name="BExUDA7OF99G2AIWDGPMLNJMIOSR" hidden="1">#REF!</definedName>
    <definedName name="BExVRV4HVHBF0E2Z60373ULARKYV" hidden="1">#REF!</definedName>
    <definedName name="BExVS744D98T0LDPY2PFDSPTF3HK" localSheetId="48" hidden="1">Prior #REF!</definedName>
    <definedName name="BExVS744D98T0LDPY2PFDSPTF3HK" hidden="1">Prior #REF!</definedName>
    <definedName name="BExVSJJR9XFBKWL7SNFM0MRJD6E4" localSheetId="48" hidden="1">Sum fuel hdlg Rev #REF!</definedName>
    <definedName name="BExVSJJR9XFBKWL7SNFM0MRJD6E4" hidden="1">Sum fuel hdlg Rev #REF!</definedName>
    <definedName name="BExVT54O3DSSXKSPZLQMAEYH30XQ" hidden="1">#REF!</definedName>
    <definedName name="BExVTFMA7UF8Y8BPKWXFS5U8BUQV" hidden="1">#REF!</definedName>
    <definedName name="BExVUG6GXD6XRQR5WGTY63CGLUYQ" hidden="1">#REF!</definedName>
    <definedName name="BExVUIVJ4F8MON2IBF268T7N35CK" hidden="1">#REF!</definedName>
    <definedName name="BExVURF49MSMA93LG7TS0F9BISKJ" hidden="1">#REF!</definedName>
    <definedName name="BExVVSFKASEF94II7962H5X10XSO" localSheetId="48" hidden="1">Non #REF!</definedName>
    <definedName name="BExVVSFKASEF94II7962H5X10XSO" hidden="1">Non #REF!</definedName>
    <definedName name="BExVVXOHXZ3KAIKDY9U0IQ7M6EHQ" hidden="1">#REF!</definedName>
    <definedName name="BExVW02N8QENA1A9ZKP2KGPCKA8Z" hidden="1">#REF!</definedName>
    <definedName name="BExVX3SCSPOZQCR9YMG7YADDR7K6" hidden="1">#REF!</definedName>
    <definedName name="BExVXLX17816I273DDWLI3L9O5WZ" localSheetId="48" hidden="1">Non #REF!</definedName>
    <definedName name="BExVXLX17816I273DDWLI3L9O5WZ" hidden="1">Non #REF!</definedName>
    <definedName name="BExVY6AQGLUC6OJZZJB324X43NB4" hidden="1">#REF!</definedName>
    <definedName name="BExVYQDH7FYOCHRAX2PE5BJT0X0Z" hidden="1">#REF!</definedName>
    <definedName name="BExW0X76PWXZ6XVF0F629RPD891K" hidden="1">#REF!</definedName>
    <definedName name="BExW3BT7AJPHMFJMREKIP73WLG2T" hidden="1">#REF!</definedName>
    <definedName name="BExW3VLBFSL1BVXGSF8OCS7I0MKT" hidden="1">#REF!</definedName>
    <definedName name="BExW4BH0ZJO88UA95CS6GQLEV2GA" hidden="1">#REF!</definedName>
    <definedName name="BExW4LIJUHBMV3DMKGZLNYPD5IYR" hidden="1">#REF!</definedName>
    <definedName name="BExW57E7JEPV4X8JYSAQ3N67J221" hidden="1">#REF!</definedName>
    <definedName name="BExW5N4LHHFIBMLW3K06P91R0SQ6" hidden="1">#REF!</definedName>
    <definedName name="BExW5QKL3YJEYWXU04JME02L8G4L" hidden="1">#REF!</definedName>
    <definedName name="BExW5YD9IXFXZ9VYL1LYB9DKHYBL" hidden="1">#REF!</definedName>
    <definedName name="BExW630E9CP5JQL77MKM0LSZ6NR3" hidden="1">#REF!</definedName>
    <definedName name="BExW6OL91U2E2J1HQJW6UAGZYKPB" hidden="1">#REF!</definedName>
    <definedName name="BExW74RR87TVT9HB89WOM7BAM3ER" hidden="1">#REF!</definedName>
    <definedName name="BExW7JB593491SIW4BXI53ZIXGPI" hidden="1">#REF!</definedName>
    <definedName name="BExW7KCZWBPLNHQWO9RZUU1X8R6L" localSheetId="48" hidden="1">Plant fuel hdlg #REF!</definedName>
    <definedName name="BExW7KCZWBPLNHQWO9RZUU1X8R6L" hidden="1">Plant fuel hdlg #REF!</definedName>
    <definedName name="BExW8C2WRAWJCHCXVSC28UBD2ODE" hidden="1">#REF!</definedName>
    <definedName name="BExW92LQHT4JDUKAM1N2P7UZJS5W" hidden="1">#REF!</definedName>
    <definedName name="BExW9JOQPWOZGGVKUE60WU2BXLYP" hidden="1">#REF!</definedName>
    <definedName name="BExXMCRC36BES6BXNHSW5XLTCMZD" localSheetId="48" hidden="1">Sum fuel hdlg Rev #REF!</definedName>
    <definedName name="BExXMCRC36BES6BXNHSW5XLTCMZD" hidden="1">Sum fuel hdlg Rev #REF!</definedName>
    <definedName name="BExXMD24NGH2T3QMKN4V5825XGTX" localSheetId="48" hidden="1">Plant LBR-OTL #REF!</definedName>
    <definedName name="BExXMD24NGH2T3QMKN4V5825XGTX" hidden="1">Plant LBR-OTL #REF!</definedName>
    <definedName name="BExXNHO1G3FV6DH6X1GOVVCFTRP5" localSheetId="48" hidden="1">Plant LBR-OTL #REF!</definedName>
    <definedName name="BExXNHO1G3FV6DH6X1GOVVCFTRP5" hidden="1">Plant LBR-OTL #REF!</definedName>
    <definedName name="BExXOB1GMU77BIPSZLCZI2PWJZYP" hidden="1">#REF!</definedName>
    <definedName name="BExXOM4O7DWYFLC3HOABJABZG8WF" hidden="1">#REF!</definedName>
    <definedName name="BExXPQFRGJBJE6YWSYQ0YD0314JP" hidden="1">#REF!</definedName>
    <definedName name="BExXPSJAFY3HFITQOJ3NS4MZHRG4" hidden="1">#REF!</definedName>
    <definedName name="BExXQBPUVU4NTNIMCE3K8CPXIXQN" hidden="1">#REF!</definedName>
    <definedName name="BExXQNJYDE894VQ9J22JNYDSA3K1" hidden="1">#REF!</definedName>
    <definedName name="BExXQTEG5AT978T237J6SABHAQ6J" hidden="1">#REF!</definedName>
    <definedName name="BExXR7C2Y057TJP7KXSWXIPFXYLB" hidden="1">#REF!</definedName>
    <definedName name="BExXSL8GY71J5N9IA9R5DM9WU6FZ" hidden="1">#REF!</definedName>
    <definedName name="BExXSOJ5XCIMP8QAZ64G1HFOJNCA" hidden="1">#REF!</definedName>
    <definedName name="BExXTR1IJ9DFCPAZ131BV1VF6VKC" hidden="1">#REF!</definedName>
    <definedName name="BExXUG7WO1ITDBXJ1T5664O94IM9" hidden="1">#REF!</definedName>
    <definedName name="BExXVKJ0KG5XCRDHG7TQBG6HT3OR" hidden="1">#REF!</definedName>
    <definedName name="BExXVZ279RHCYFBH5HL9C9TUWASK" hidden="1">#REF!</definedName>
    <definedName name="BExXWCJRE29SUP3XRRK6Z9GVUTM3" hidden="1">#REF!</definedName>
    <definedName name="BExXWE1QOJL3HWYO1HA80ZSC0GOX" localSheetId="48" hidden="1">Sum fuel hdlg Rev #REF!</definedName>
    <definedName name="BExXWE1QOJL3HWYO1HA80ZSC0GOX" hidden="1">Sum fuel hdlg Rev #REF!</definedName>
    <definedName name="BExXWPVYDMXFNXITYV78DPW8DKH2" hidden="1">#REF!</definedName>
    <definedName name="BExXWVVLXNB8KRJ7NM3C50SBUR9W" hidden="1">#REF!</definedName>
    <definedName name="BExXYQEVXUFQIMWAB8D3GFFXJ8VK" hidden="1">#REF!</definedName>
    <definedName name="BExXZ1Y7JNOHAW3PEMD5SV4J7SPR" hidden="1">#REF!</definedName>
    <definedName name="BExXZPRVZXWRRQRU98YVIM9YUVF0" hidden="1">#REF!</definedName>
    <definedName name="BExXZZD6XLJO65R1GKT5KI6PHAG9" hidden="1">#REF!</definedName>
    <definedName name="BExY04GRC7WCG0KPH3ZT2EF4SSOC" hidden="1">#REF!</definedName>
    <definedName name="BExY1SPCC72Q1ZBRXCMC3WMXVGZA" hidden="1">#REF!</definedName>
    <definedName name="BExY2Q4ALLI5U9UHH27Z96OXBKZT" hidden="1">#REF!</definedName>
    <definedName name="BExY2QF4E9CG2N21YSF5Z3WV1HYQ" hidden="1">#REF!</definedName>
    <definedName name="BExY42O2D1NGJELBECVNQE3LLRQA" hidden="1">#REF!</definedName>
    <definedName name="BExY544SHCYHF7RKB2KDFQ2HNE5S" hidden="1">#REF!</definedName>
    <definedName name="BExY6YO2T2UV2CMBREV4KAZGGPE6" hidden="1">#REF!</definedName>
    <definedName name="BExZISOBH5G77FZ2YVBNCQWQDDPJ" hidden="1">#REF!</definedName>
    <definedName name="BExZJ7YK6NCJH02REVCV0B7IG646" localSheetId="48" hidden="1">Plant LBR-OTL #REF!</definedName>
    <definedName name="BExZJ7YK6NCJH02REVCV0B7IG646" hidden="1">Plant LBR-OTL #REF!</definedName>
    <definedName name="BExZJKJP8DWGGZN5K0SPCF4NGWPR" hidden="1">#REF!</definedName>
    <definedName name="BExZJMY1HWA8MXEZ6JOF56X34PAI" hidden="1">#REF!</definedName>
    <definedName name="BExZJPXXXTZ7RREY3J2B0TTW4W8F" hidden="1">#REF!</definedName>
    <definedName name="BExZJRVZD35WK2FHPQ5N7SMV8B0L" hidden="1">#REF!</definedName>
    <definedName name="BExZJSC8QN2IULC117MCWYTTBBPB" hidden="1">#REF!</definedName>
    <definedName name="BExZK5TTJ1VCYFUJEQVMVTN9UYUN" hidden="1">#REF!</definedName>
    <definedName name="BExZLCU0NN4ZBWUBBJTVW170KB0T" hidden="1">#REF!</definedName>
    <definedName name="BExZLCZI63ACA8OMOUDJ9EFZO8NB" hidden="1">#REF!</definedName>
    <definedName name="BExZLTBGI27YJDZ5CPGQBOF7VXY4" localSheetId="48" hidden="1">Plant fuel hdlg #REF!</definedName>
    <definedName name="BExZLTBGI27YJDZ5CPGQBOF7VXY4" hidden="1">Plant fuel hdlg #REF!</definedName>
    <definedName name="BExZM3NLW0W943JUIH5F4933APS1" hidden="1">#REF!</definedName>
    <definedName name="BExZM5WMVDPK352VPDW4L6E7FGGV" hidden="1">#REF!</definedName>
    <definedName name="BExZMFY03ZYBN4SDL004I4MHIWZ3" hidden="1">#REF!</definedName>
    <definedName name="BExZN9GOO6WCHG5HAFNCN33RCV7L" hidden="1">#REF!</definedName>
    <definedName name="BExZNZ3AO477B55I91POUL2H1PJZ" hidden="1">#REF!</definedName>
    <definedName name="BExZOARXJ8ALBC0EF9CUUIQG2BU9" hidden="1">#REF!</definedName>
    <definedName name="BExZOMM7G4FYHK8CND33T4RNUJCM" hidden="1">#REF!</definedName>
    <definedName name="BExZOMX09D81274HNBH79WA0WSID" localSheetId="48" hidden="1">Plant fuel hdlg #REF!</definedName>
    <definedName name="BExZOMX09D81274HNBH79WA0WSID" hidden="1">Plant fuel hdlg #REF!</definedName>
    <definedName name="BExZPVF6IGR3IS9I6GUTXHHQPWQZ" localSheetId="48" hidden="1">Plant LBR-OTL #REF!</definedName>
    <definedName name="BExZPVF6IGR3IS9I6GUTXHHQPWQZ" hidden="1">Plant LBR-OTL #REF!</definedName>
    <definedName name="BExZQEWHNUP90CUG9AJZBI9TPGGT" hidden="1">#REF!</definedName>
    <definedName name="BExZQI1OQWDMDXXYOF1DRUEAE7MK" hidden="1">#REF!</definedName>
    <definedName name="BExZS1HMCE9ODCS54LYII96QRQCK" hidden="1">#REF!</definedName>
    <definedName name="BExZSCFI1O09OWONZOZZBH0JFSGH" hidden="1">#REF!</definedName>
    <definedName name="BExZSDBX9CKPZI37T9HG361410ES" hidden="1">#REF!</definedName>
    <definedName name="BExZSS0KY4EW9EGHMZO7KMTT1505" hidden="1">#REF!</definedName>
    <definedName name="BExZSZYGOGHZO94IAMT799TT7JP8" hidden="1">#REF!</definedName>
    <definedName name="BExZT1B20RO2097WDP3CKF20GJWO" hidden="1">#REF!</definedName>
    <definedName name="BExZTRZ7BO6KKB6RT7VI04VB6ZMC" localSheetId="48" hidden="1">Non #REF!</definedName>
    <definedName name="BExZTRZ7BO6KKB6RT7VI04VB6ZMC" hidden="1">Non #REF!</definedName>
    <definedName name="BExZUQG0FS1ZVW3HERLP1MVGEOR3" localSheetId="48" hidden="1">Plant fuel hdlg #REF!</definedName>
    <definedName name="BExZUQG0FS1ZVW3HERLP1MVGEOR3" hidden="1">Plant fuel hdlg #REF!</definedName>
    <definedName name="BExZWCL5LWGXLNW3DHE0CDIBHW5I" hidden="1">#REF!</definedName>
    <definedName name="BExZWHOLG6OBH3NIN6KZKY9QVYX9" localSheetId="48" hidden="1">Plant LBR-OTL #REF!</definedName>
    <definedName name="BExZWHOLG6OBH3NIN6KZKY9QVYX9" hidden="1">Plant LBR-OTL #REF!</definedName>
    <definedName name="BExZX9940KMQTSN12J6IH1C1K6V2" hidden="1">#REF!</definedName>
    <definedName name="BExZXRZIJ4SIYA2OR2PT3ISJ35DJ" hidden="1">#REF!</definedName>
    <definedName name="BExZYP3NVVINXA58KZGYJ30MO76Q" localSheetId="48" hidden="1">Non #REF!</definedName>
    <definedName name="BExZYP3NVVINXA58KZGYJ30MO76Q" hidden="1">Non #REF!</definedName>
    <definedName name="BExZZ48IHTNP1AXKHZAWM1CHQRXK" hidden="1">#REF!</definedName>
    <definedName name="BExZZSCZ4Y5SZ44ZCYN4ZMYM36D3" hidden="1">#REF!</definedName>
    <definedName name="BG_Del" hidden="1">15</definedName>
    <definedName name="BG_Ins" hidden="1">4</definedName>
    <definedName name="BG_Mod" hidden="1">6</definedName>
    <definedName name="bh">#REF!</definedName>
    <definedName name="blank">#REF!</definedName>
    <definedName name="Block">"r1211:a1"</definedName>
    <definedName name="blow" localSheetId="48" hidden="1">{"'BS'!$C$10"}</definedName>
    <definedName name="blow" hidden="1">{"'BS'!$C$10"}</definedName>
    <definedName name="BLPH1" hidden="1">#REF!</definedName>
    <definedName name="BLPH10" hidden="1">#REF!</definedName>
    <definedName name="BLPH11" hidden="1">#REF!</definedName>
    <definedName name="BLPH12" hidden="1">#REF!</definedName>
    <definedName name="BLPH13" hidden="1">#REF!</definedName>
    <definedName name="BLPH14" hidden="1">#REF!</definedName>
    <definedName name="BLPH15" hidden="1">#REF!</definedName>
    <definedName name="BLPH16" hidden="1">#REF!</definedName>
    <definedName name="BLPH17" hidden="1">#REF!</definedName>
    <definedName name="BLPH18" hidden="1">#REF!</definedName>
    <definedName name="BLPH19" hidden="1">#REF!</definedName>
    <definedName name="BLPH2" hidden="1">#REF!</definedName>
    <definedName name="BLPH20" hidden="1">#REF!</definedName>
    <definedName name="BLPH200001" hidden="1">#REF!</definedName>
    <definedName name="BLPH21" hidden="1">#REF!</definedName>
    <definedName name="BLPH22" hidden="1">#REF!</definedName>
    <definedName name="BLPH23" hidden="1">#REF!</definedName>
    <definedName name="BLPH24" hidden="1">#REF!</definedName>
    <definedName name="BLPH25" hidden="1">#REF!</definedName>
    <definedName name="BLPH26" hidden="1">#REF!</definedName>
    <definedName name="BLPH27" hidden="1">#REF!</definedName>
    <definedName name="BLPH28" hidden="1">#REF!</definedName>
    <definedName name="BLPH29" hidden="1">#REF!</definedName>
    <definedName name="BLPH3" hidden="1">#REF!</definedName>
    <definedName name="BLPH30" hidden="1">#REF!</definedName>
    <definedName name="BLPH31" hidden="1">#REF!</definedName>
    <definedName name="BLPH32" hidden="1">#REF!</definedName>
    <definedName name="BLPH33" hidden="1">#REF!</definedName>
    <definedName name="BLPH34" hidden="1">#REF!</definedName>
    <definedName name="BLPH35" hidden="1">#REF!</definedName>
    <definedName name="BLPH36" hidden="1">#REF!</definedName>
    <definedName name="BLPH37" hidden="1">#REF!</definedName>
    <definedName name="BLPH38" hidden="1">#REF!</definedName>
    <definedName name="BLPH39" hidden="1">#REF!</definedName>
    <definedName name="BLPH4" hidden="1">#REF!</definedName>
    <definedName name="BLPH40" hidden="1">#REF!</definedName>
    <definedName name="BLPH41" hidden="1">#REF!</definedName>
    <definedName name="BLPH42" hidden="1">#REF!</definedName>
    <definedName name="BLPH43" hidden="1">#REF!</definedName>
    <definedName name="BLPH44" hidden="1">#REF!</definedName>
    <definedName name="BLPH45" hidden="1">#REF!</definedName>
    <definedName name="BLPH46" hidden="1">#REF!</definedName>
    <definedName name="BLPH47" hidden="1">#REF!</definedName>
    <definedName name="BLPH5" hidden="1">#REF!</definedName>
    <definedName name="BLPH6" hidden="1">#REF!</definedName>
    <definedName name="BLPH66" hidden="1">#REF!</definedName>
    <definedName name="BLPH7" hidden="1">#REF!</definedName>
    <definedName name="BLPH8" hidden="1">#REF!</definedName>
    <definedName name="BLPH9" hidden="1">#REF!</definedName>
    <definedName name="BNE_MESSAGES" hidden="1">#REF!</definedName>
    <definedName name="BNE_MESSAGES_HIDDEN" hidden="1">#REF!</definedName>
    <definedName name="BNE_MESSAGES_LAMP" hidden="1">#REF!</definedName>
    <definedName name="BNE_UPLOAD" hidden="1">#REF!</definedName>
    <definedName name="bnm" localSheetId="48" hidden="1">{#N/A,#N/A,FALSE,"REPORT"}</definedName>
    <definedName name="bnm" hidden="1">{#N/A,#N/A,FALSE,"REPORT"}</definedName>
    <definedName name="bob">#REF!</definedName>
    <definedName name="BOD_Q_Act_vs_Plan">#REF!</definedName>
    <definedName name="BOD_Q_Op_Performance_Table">#REF!</definedName>
    <definedName name="BOD_Summary_Table">#REF!</definedName>
    <definedName name="boh" localSheetId="48" hidden="1">{#N/A,#N/A,FALSE,"MAIN";#N/A,#N/A,FALSE,"MK_ASS_B";#N/A,#N/A,FALSE,"MK_ASS_R";#N/A,#N/A,FALSE,"TR_ASS_B";#N/A,#N/A,FALSE,"TR_ASS_R";#N/A,#N/A,FALSE,"ROAMING";#N/A,#N/A,FALSE,"PR_ASS_B";#N/A,#N/A,FALSE,"PR_ASS_R";#N/A,#N/A,FALSE,"PR_ASS_S"}</definedName>
    <definedName name="boh" hidden="1">{#N/A,#N/A,FALSE,"MAIN";#N/A,#N/A,FALSE,"MK_ASS_B";#N/A,#N/A,FALSE,"MK_ASS_R";#N/A,#N/A,FALSE,"TR_ASS_B";#N/A,#N/A,FALSE,"TR_ASS_R";#N/A,#N/A,FALSE,"ROAMING";#N/A,#N/A,FALSE,"PR_ASS_B";#N/A,#N/A,FALSE,"PR_ASS_R";#N/A,#N/A,FALSE,"PR_ASS_S"}</definedName>
    <definedName name="boo" localSheetId="48" hidden="1">{#N/A,#N/A,TRUE,"GRAND TOTAL";#N/A,#N/A,TRUE,"SAM'S";#N/A,#N/A,TRUE,"SUPERCENTER";#N/A,#N/A,TRUE,"MEXICO";#N/A,#N/A,TRUE,"FOOD";#N/A,#N/A,TRUE,"TOTAL WITHOUT CIFRA TAB"}</definedName>
    <definedName name="boo" hidden="1">{#N/A,#N/A,TRUE,"GRAND TOTAL";#N/A,#N/A,TRUE,"SAM'S";#N/A,#N/A,TRUE,"SUPERCENTER";#N/A,#N/A,TRUE,"MEXICO";#N/A,#N/A,TRUE,"FOOD";#N/A,#N/A,TRUE,"TOTAL WITHOUT CIFRA TAB"}</definedName>
    <definedName name="Book">#REF!</definedName>
    <definedName name="BOOK_VALUE" hidden="1">"BOOK_VALUE"</definedName>
    <definedName name="BOOKINGS" localSheetId="48" hidden="1">{"page 1",#N/A,FALSE,"EEG";"page 2",#N/A,FALSE,"EEG";"page 3",#N/A,FALSE,"EEG";"page 4",#N/A,FALSE,"EEG"}</definedName>
    <definedName name="BOOKINGS" hidden="1">{"page 1",#N/A,FALSE,"EEG";"page 2",#N/A,FALSE,"EEG";"page 3",#N/A,FALSE,"EEG";"page 4",#N/A,FALSE,"EEG"}</definedName>
    <definedName name="BooleanList">#REF!</definedName>
    <definedName name="bopnre" localSheetId="48" hidden="1">{"'PRORATE GOALS '!$A$1:$O$25"}</definedName>
    <definedName name="bopnre" hidden="1">{"'PRORATE GOALS '!$A$1:$O$25"}</definedName>
    <definedName name="BP">#REF!</definedName>
    <definedName name="BP_Gen_Update">#REF!</definedName>
    <definedName name="BREAK1">#REF!</definedName>
    <definedName name="BREAK10">#REF!</definedName>
    <definedName name="BREAK11">#REF!</definedName>
    <definedName name="BREAK12">#REF!</definedName>
    <definedName name="BREAK13">#REF!</definedName>
    <definedName name="BREAK14">#REF!</definedName>
    <definedName name="BREAK15">#REF!</definedName>
    <definedName name="BREAK16">#REF!</definedName>
    <definedName name="BREAK17">#REF!</definedName>
    <definedName name="BREAK18">#REF!</definedName>
    <definedName name="BREAK19">#REF!</definedName>
    <definedName name="BREAK2">#REF!</definedName>
    <definedName name="BREAK3">#REF!</definedName>
    <definedName name="BREAK4">#REF!</definedName>
    <definedName name="BREAK5">#REF!</definedName>
    <definedName name="BREAK6">#REF!</definedName>
    <definedName name="BREAK7">#REF!</definedName>
    <definedName name="BREAK8">#REF!</definedName>
    <definedName name="BREAK9">#REF!</definedName>
    <definedName name="Breakall">#REF!</definedName>
    <definedName name="brief_book">#REF!</definedName>
    <definedName name="Bruce1">#REF!</definedName>
    <definedName name="BSC" localSheetId="48" hidden="1">{"'MIS format'!$B$2:$W$101"}</definedName>
    <definedName name="BSC" hidden="1">{"'MIS format'!$B$2:$W$101"}</definedName>
    <definedName name="BSCGroupCodeDescription">#REF!</definedName>
    <definedName name="BT_Table_2020BP_Org">#REF!</definedName>
    <definedName name="BU_Con" localSheetId="48" hidden="1">{#N/A,#N/A,TRUE,"index";#N/A,#N/A,TRUE,"Summary";#N/A,#N/A,TRUE,"Continuing Business";#N/A,#N/A,TRUE,"Disposals";#N/A,#N/A,TRUE,"Acquisitions";#N/A,#N/A,TRUE,"Actual &amp; Plan Reconciliation"}</definedName>
    <definedName name="BU_Con" hidden="1">{#N/A,#N/A,TRUE,"index";#N/A,#N/A,TRUE,"Summary";#N/A,#N/A,TRUE,"Continuing Business";#N/A,#N/A,TRUE,"Disposals";#N/A,#N/A,TRUE,"Acquisitions";#N/A,#N/A,TRUE,"Actual &amp; Plan Reconciliation"}</definedName>
    <definedName name="BU_Con_2" localSheetId="48" hidden="1">{#N/A,#N/A,TRUE,"index";#N/A,#N/A,TRUE,"Summary";#N/A,#N/A,TRUE,"Continuing Business";#N/A,#N/A,TRUE,"Disposals";#N/A,#N/A,TRUE,"Acquisitions";#N/A,#N/A,TRUE,"Actual &amp; Plan Reconciliation"}</definedName>
    <definedName name="BU_Con_2" hidden="1">{#N/A,#N/A,TRUE,"index";#N/A,#N/A,TRUE,"Summary";#N/A,#N/A,TRUE,"Continuing Business";#N/A,#N/A,TRUE,"Disposals";#N/A,#N/A,TRUE,"Acquisitions";#N/A,#N/A,TRUE,"Actual &amp; Plan Reconciliation"}</definedName>
    <definedName name="BU_Div">#REF!</definedName>
    <definedName name="bud" localSheetId="48" hidden="1">{"summary",#N/A,FALSE,"PCR DIRECTORY"}</definedName>
    <definedName name="bud" hidden="1">{"summary",#N/A,FALSE,"PCR DIRECTORY"}</definedName>
    <definedName name="budget">#REF!</definedName>
    <definedName name="Budget_2020_RC_8253">#REF!</definedName>
    <definedName name="Budget_Database">#REF!</definedName>
    <definedName name="Budget_GenCostDetail">#REF!</definedName>
    <definedName name="Budget_Line_Losses">#REF!</definedName>
    <definedName name="Budget_Transfer_to_8616">#REF!</definedName>
    <definedName name="budget1" localSheetId="48" hidden="1">{"Overview",#N/A,TRUE,"Overview";"New Gen",#N/A,TRUE,"New Gen";"cap-ex",#N/A,TRUE,"Consol cap-ex";"cap-ex",#N/A,TRUE,"APC cap-ex";"cap-ex",#N/A,TRUE,"GPC cap-ex";"cap-ex",#N/A,TRUE,"GUL cap-ex";"cap-ex",#N/A,TRUE,"MPC cap-ex";"cap-ex",#N/A,TRUE,"SAV cap-ex";"cap-ex",#N/A,TRUE,"SEGCO cap-ex";"cap-ex",#N/A,TRUE,"SWE cap-ex"}</definedName>
    <definedName name="budget1" hidden="1">{"Overview",#N/A,TRUE,"Overview";"New Gen",#N/A,TRUE,"New Gen";"cap-ex",#N/A,TRUE,"Consol cap-ex";"cap-ex",#N/A,TRUE,"APC cap-ex";"cap-ex",#N/A,TRUE,"GPC cap-ex";"cap-ex",#N/A,TRUE,"GUL cap-ex";"cap-ex",#N/A,TRUE,"MPC cap-ex";"cap-ex",#N/A,TRUE,"SAV cap-ex";"cap-ex",#N/A,TRUE,"SEGCO cap-ex";"cap-ex",#N/A,TRUE,"SWE cap-ex"}</definedName>
    <definedName name="budget95">#REF!</definedName>
    <definedName name="budget96">#REF!</definedName>
    <definedName name="bundle">#REF!</definedName>
    <definedName name="Bundle_Pivot" localSheetId="48" hidden="1">{"'GenCo'!$A$3:$U$52"}</definedName>
    <definedName name="Bundle_Pivot" hidden="1">{"'GenCo'!$A$3:$U$52"}</definedName>
    <definedName name="BURDPAGE">#REF!</definedName>
    <definedName name="BURDSUM">#REF!</definedName>
    <definedName name="BUS_Group_Table">#REF!</definedName>
    <definedName name="BUS_Rules_Table">#REF!</definedName>
    <definedName name="BUS_Site_Table">#REF!</definedName>
    <definedName name="BusArea">#REF!</definedName>
    <definedName name="BusFunction">#REF!</definedName>
    <definedName name="BV_OVER_SHARES" hidden="1">"BV_OVER_SHARES"</definedName>
    <definedName name="c.LTMYear" hidden="1">#REF!</definedName>
    <definedName name="cadcadfd">#REF!</definedName>
    <definedName name="Calendar_Table">#REF!</definedName>
    <definedName name="Calibration_Constant_2013">#REF!</definedName>
    <definedName name="cancel" localSheetId="48" hidden="1">{"PARTNERS CAPITAL STMT",#N/A,FALSE,"Partners Capital"}</definedName>
    <definedName name="cancel" hidden="1">{"PARTNERS CAPITAL STMT",#N/A,FALSE,"Partners Capital"}</definedName>
    <definedName name="cancel2" localSheetId="48" hidden="1">{"PNLProjDL",#N/A,FALSE,"PROJCO";"PNLParDL",#N/A,FALSE,"Parent"}</definedName>
    <definedName name="cancel2" hidden="1">{"PNLProjDL",#N/A,FALSE,"PROJCO";"PNLParDL",#N/A,FALSE,"Parent"}</definedName>
    <definedName name="cancel3" localSheetId="48" hidden="1">{"Summary",#N/A,FALSE,"MICMULT";"Income Statement",#N/A,FALSE,"MICMULT";"Cash Flows",#N/A,FALSE,"MICMULT"}</definedName>
    <definedName name="cancel3" hidden="1">{"Summary",#N/A,FALSE,"MICMULT";"Income Statement",#N/A,FALSE,"MICMULT";"Cash Flows",#N/A,FALSE,"MICMULT"}</definedName>
    <definedName name="CANCELLED_STATE">"Cancelled"</definedName>
    <definedName name="Cap" localSheetId="48" hidden="1">{"rf19",#N/A,FALSE,"RF19";"rf20",#N/A,FALSE,"RF20";"rf20a",#N/A,FALSE,"RF20A";"rf21",#N/A,FALSE,"RF21";"rf21a",#N/A,FALSE,"RF21A";"rf21b",#N/A,FALSE,"RF21B";"rf22",#N/A,FALSE,"RF22";"rf22a",#N/A,FALSE,"RF22A";"rf22b",#N/A,FALSE,"RF22B"}</definedName>
    <definedName name="Cap" hidden="1">{"rf19",#N/A,FALSE,"RF19";"rf20",#N/A,FALSE,"RF20";"rf20a",#N/A,FALSE,"RF20A";"rf21",#N/A,FALSE,"RF21";"rf21a",#N/A,FALSE,"RF21A";"rf21b",#N/A,FALSE,"RF21B";"rf22",#N/A,FALSE,"RF22";"rf22a",#N/A,FALSE,"RF22A";"rf22b",#N/A,FALSE,"RF22B"}</definedName>
    <definedName name="CAPbkdn">#REF!</definedName>
    <definedName name="Capex" localSheetId="48" hidden="1">{#N/A,#N/A,FALSE,"AltFuel"}</definedName>
    <definedName name="Capex" hidden="1">{#N/A,#N/A,FALSE,"AltFuel"}</definedName>
    <definedName name="CAPITAL_EXPEN" hidden="1">"CAPITAL_EXPEN"</definedName>
    <definedName name="CAPITAL_LEASE" hidden="1">"CAPITAL_LEASE"</definedName>
    <definedName name="Capital_MFA">#REF!</definedName>
    <definedName name="capt">#REF!</definedName>
    <definedName name="CARO_LT_CE_PreRollup_TrenchYear">#REF!</definedName>
    <definedName name="CARO_T1_CE_DatasetName">#REF!</definedName>
    <definedName name="CARO_T1_CE_TrenchYear">#REF!</definedName>
    <definedName name="CARO_T2_CE_DatasetName">#REF!</definedName>
    <definedName name="CARO_T2_CE_TrenchYear">#REF!</definedName>
    <definedName name="CARO_T3_CE_DatasetName">#REF!</definedName>
    <definedName name="CARO_T3_CE_TrenchYear">#REF!</definedName>
    <definedName name="CARO_T4_CE_DatasetName">#REF!</definedName>
    <definedName name="CARO_T4_CE_TrenchYear">#REF!</definedName>
    <definedName name="CARO_T5_CE_DatasetName">#REF!</definedName>
    <definedName name="CARO_T5_CE_TrenchYear">#REF!</definedName>
    <definedName name="CARO_T6_CE_DatasetName">#REF!</definedName>
    <definedName name="CARO_T6_CE_TrenchYear">#REF!</definedName>
    <definedName name="cas">#REF!</definedName>
    <definedName name="casd">#REF!</definedName>
    <definedName name="CASH_DUE_BANKS" hidden="1">"CASH_DUE_BANKS"</definedName>
    <definedName name="CASH_EQUIV" hidden="1">"CASH_EQUIV"</definedName>
    <definedName name="CASH_INTEREST" hidden="1">"CASH_INTEREST"</definedName>
    <definedName name="CASH_ST" hidden="1">"CASH_ST"</definedName>
    <definedName name="CASH_TAXES" hidden="1">"CASH_TAXES"</definedName>
    <definedName name="CASH1">#REF!</definedName>
    <definedName name="CASH2">#REF!</definedName>
    <definedName name="cashchng">#REF!</definedName>
    <definedName name="cashflow">#REF!</definedName>
    <definedName name="CASHFLOWYR1">#REF!</definedName>
    <definedName name="CASHFLOWYR2">#REF!</definedName>
    <definedName name="Casual_OT">#REF!</definedName>
    <definedName name="Catagory">#REF!</definedName>
    <definedName name="CategorisedLion">#REF!</definedName>
    <definedName name="CategorisedTiger">#REF!</definedName>
    <definedName name="Category_dropdown">#REF!</definedName>
    <definedName name="cb_Add_CalloutChart_24_opts" hidden="1">"1, 9, 1, False, 2, False, False, , 0, False, False, 1, 1"</definedName>
    <definedName name="cb_Add_CalloutChart_25_opts" hidden="1">"1, 10, 1, False, 2, False, False, , 0, False, True, 1, 1"</definedName>
    <definedName name="cb_Add_CalloutChart_26_opts" hidden="1">"1, 9, 1, False, 2, False, False, , 0, False, True, 1, 1"</definedName>
    <definedName name="cb_ALT_STACKED_COLUMNChart_22_opts" hidden="1">"1, 3, 1, False, 2, True, False, , 0, False, True, 1, 2"</definedName>
    <definedName name="cb_ALT_STACKED_COLUMNChart_23_opts" hidden="1">"1, 3, 1, False, 2, True, False, , 0, False, True, 1, 2"</definedName>
    <definedName name="cb_Chart_1_opts" hidden="1">"1, 6, 1, False, 2, False, False, , 0, False, True, 1, 2"</definedName>
    <definedName name="cb_Chart_10_opts" hidden="1">"1, 8, 1, False, 2, False, False, , 0, False, False, 1, 1"</definedName>
    <definedName name="cb_Chart_100032_opts" hidden="1">"1, 10, 1, False, 2, True, False, , 0, False, False, 2, 2"</definedName>
    <definedName name="cb_Chart_10104_opts" hidden="1">"1, 5, 1, False, 2, True, False, , 0, True, False, 2, 1"</definedName>
    <definedName name="cb_Chart_10401_opts" hidden="1">"1, 5, 1, False, 2, False, False, , 0, True, False, 2, 1"</definedName>
    <definedName name="cb_Chart_10736_opts" hidden="1">"1, 10, 1, False, 2, False, False, , 0, False, False, 2, 2"</definedName>
    <definedName name="cb_Chart_11_opts" hidden="1">"1, 5, 1, False, 2, False, False, , 0, False, False, 1, 2"</definedName>
    <definedName name="cb_Chart_12_opts" hidden="1">"1, 5, 1, False, 2, True, False, , 0, True, False, 1, 2"</definedName>
    <definedName name="cb_Chart_13_opts" hidden="1">"1, 5, 1, False, 2, True, False, , 0, True, False, 1, 2"</definedName>
    <definedName name="cb_Chart_14_opts" hidden="1">"2, 2, 2, True, 2, False, False, , 0, False, True, 1, 2"</definedName>
    <definedName name="cb_Chart_15_opts" hidden="1">"2, 1, 2, True, 2, False, False, , 0, False, True, 1, 2"</definedName>
    <definedName name="cb_Chart_1501_opts" hidden="1">"1, 10, 1, False, 2, True, False, , 0, False, False, 2, 2"</definedName>
    <definedName name="cb_Chart_16_opts" hidden="1">"2, 1, 2, True, 2, False, False, , 0, False, True, 1, 2"</definedName>
    <definedName name="cb_Chart_1670_opts" hidden="1">"1, 5, 1, False, 2, True, False, , 0, False, False, 2, 1"</definedName>
    <definedName name="cb_Chart_17_opts" hidden="1">"1, 9, 1, False, 2, False, False, , 0, False, False, 1, 1"</definedName>
    <definedName name="cb_Chart_18_opts" hidden="1">"1, 9, 1, False, 2, False, False, , 0, False, False, 1, 1"</definedName>
    <definedName name="cb_Chart_19_opts" hidden="1">"1, 2, 1, False, 2, True, False, , 0, True, False, 2, 1"</definedName>
    <definedName name="cb_Chart_2_opts" hidden="1">"1, 6, 1, False, 2, False, False, , 0, False, False, 1, 2"</definedName>
    <definedName name="cb_Chart_20_opts" hidden="1">"1, 9, 1, False, 2, False, False, , 0, False, False, 1, 1"</definedName>
    <definedName name="cb_Chart_21_opts" hidden="1">"1, 2, 1, False, 2, False, False, , 0, False, False, 2, 1"</definedName>
    <definedName name="cb_Chart_22_opts" hidden="1">"1, 2, 1, False, 2, True, False, , 0, False, False, 2, 1"</definedName>
    <definedName name="cb_Chart_22784_opts" hidden="1">"1, 9, 1, False, 2, False, False, , 0, False, True, 1, 2"</definedName>
    <definedName name="cb_Chart_23_opts" hidden="1">"1, 9, 1, False, 2, False, False, , 0, False, False, 1, 1"</definedName>
    <definedName name="cb_Chart_24_opts" hidden="1">"1, 2, 1, False, 2, False, False, , 0, False, False, 2, 1"</definedName>
    <definedName name="cb_Chart_24490_opts" hidden="1">"1, 10, 1, False, 2, True, False, , 0, False, False, 2, 2"</definedName>
    <definedName name="cb_Chart_25_opts" hidden="1">"1, 3, 1, False, 2, False, False, , 0, True, True, 1, 2"</definedName>
    <definedName name="cb_Chart_26_opts" hidden="1">"1, 2, 1, False, 2, False, False, , 0, False, False, 2, 1"</definedName>
    <definedName name="cb_Chart_26476_opts" hidden="1">"1, 1, 1, False, 2, True, False, , 0, False, False, 1, 2"</definedName>
    <definedName name="cb_Chart_27_opts" hidden="1">"1, 1, 1, False, 2, True, False, , 0, False, True, 1, 2"</definedName>
    <definedName name="cb_Chart_28_opts" hidden="1">"1, 3, 1, False, 2, True, False, , 0, False, True, 1, 2"</definedName>
    <definedName name="cb_Chart_28031_opts" hidden="1">"1, 1, 1, False, 2, True, False, , 0, False, False, 1, 2"</definedName>
    <definedName name="cb_Chart_28545_opts" hidden="1">"1, 5, 1, False, 2, True, False, , 0, False, True, 2, 1"</definedName>
    <definedName name="cb_Chart_29_opts" hidden="1">"1, 3, 1, False, 2, False, False, , 0, False, False, 1, 1"</definedName>
    <definedName name="cb_Chart_29053_opts" hidden="1">"1, 10, 1, False, 2, True, False, , 0, False, False, 2, 2"</definedName>
    <definedName name="cb_Chart_29913_opts" hidden="1">"1, 1, 1, False, 2, False, False, , 0, False, False, 1, 1"</definedName>
    <definedName name="cb_Chart_3_opts" hidden="1">"1, 1, 1, False, 2, True, False, , 0, False, False, 2, 2"</definedName>
    <definedName name="cb_Chart_30_opts" hidden="1">"1, 3, 1, False, 2, True, False, , 0, False, True, 1, 2"</definedName>
    <definedName name="cb_Chart_30292_opts" hidden="1">"1, 1, 1, False, 2, False, False, , 0, False, False, 1, 2"</definedName>
    <definedName name="cb_Chart_31_opts" hidden="1">"1, 1, 1, False, 2, True, False, , 0, True, True, 2, 2"</definedName>
    <definedName name="cb_Chart_32_opts" hidden="1">"1, 1, 1, False, 2, True, False, , 0, False, False, 2, 2"</definedName>
    <definedName name="cb_Chart_33_opts" hidden="1">"1, 1, 1, False, 2, True, False, , 0, False, True, 3, 2"</definedName>
    <definedName name="cb_Chart_34_opts" hidden="1">"1, 10, 1, False, 2, True, False, , 0, False, False, 2, 2"</definedName>
    <definedName name="cb_Chart_36498_opts" hidden="1">"1, 1, 1, False, 2, True, False, , 0, False, False, 1, 2"</definedName>
    <definedName name="cb_Chart_37450_opts" hidden="1">"1, 10, 1, False, 2, True, False, , 0, False, False, 2, 2"</definedName>
    <definedName name="cb_Chart_4_opts" hidden="1">"1, 7, 1, False, 2, False, False, , 0, False, True, 1, 2"</definedName>
    <definedName name="cb_Chart_41_opts" hidden="1">"1, 10, 1, False, 2, True, False, , 0, False, False, 2, 1"</definedName>
    <definedName name="cb_Chart_41499_opts" hidden="1">"1, 10, 1, False, 2, True, False, , 0, False, False, 2, 2"</definedName>
    <definedName name="cb_Chart_42_opts" hidden="1">"1, 10, 1, False, 2, True, False, , 0, False, False, 2, 1"</definedName>
    <definedName name="cb_Chart_43_opts" hidden="1">"1, 10, 1, False, 2, True, False, , 0, False, False, 2, 1"</definedName>
    <definedName name="cb_Chart_4634_opts" hidden="1">"1, 10, 1, False, 2, True, False, , 0, False, False, 2, 2"</definedName>
    <definedName name="cb_Chart_4664_opts" hidden="1">"1, 5, 1, False, 2, True, False, , 0, False, True, 1, 2"</definedName>
    <definedName name="cb_Chart_46965_opts" hidden="1">"1, 1, 1, False, 2, False, False, , 0, False, False, 1, 1"</definedName>
    <definedName name="cb_Chart_5_opts" hidden="1">"1, 8, 1, False, 2, False, False, , 0, False, False, 1, 2"</definedName>
    <definedName name="cb_Chart_52582_opts" hidden="1">"1, 1, 1, False, 2, False, False, , 0, False, False, 1, 2"</definedName>
    <definedName name="cb_Chart_53437_opts" hidden="1">"1, 10, 1, False, 2, True, False, , 0, False, False, 2, 2"</definedName>
    <definedName name="cb_Chart_53482_opts" hidden="1">"1, 10, 1, False, 2, True, False, , 0, False, False, 2, 2"</definedName>
    <definedName name="cb_Chart_54_opts" hidden="1">"1, 3, 1, False, 2, False, False, , 0, False, True, 2, 2"</definedName>
    <definedName name="cb_Chart_5449_opts" hidden="1">"1, 1, 1, False, 2, False, False, , 0, False, False, 1, 1"</definedName>
    <definedName name="cb_Chart_5723_opts" hidden="1">"1, 1, 1, False, 2, True, False, , 0, False, True, 1, 2"</definedName>
    <definedName name="cb_Chart_57613_opts" hidden="1">"1, 5, 1, False, 2, True, False, , 0, False, True, 2, 1"</definedName>
    <definedName name="cb_Chart_58046_opts" hidden="1">"1, 10, 1, False, 2, True, False, , 0, False, False, 2, 2"</definedName>
    <definedName name="cb_Chart_59010_opts" hidden="1">"1, 2, 1, False, 2, False, False, , 0, False, False, 2, 1"</definedName>
    <definedName name="cb_Chart_59340_opts" hidden="1">"1, 1, 1, False, 2, False, False, , 0, False, False, 1, 1"</definedName>
    <definedName name="cb_Chart_6_opts" hidden="1">"1, 10, 1, False, 2, True, False, , 0, False, False, 2, 2"</definedName>
    <definedName name="cb_Chart_62364_opts" hidden="1">"1, 1, 1, False, 2, True, False, , 0, False, False, 1, 2"</definedName>
    <definedName name="cb_Chart_64876_opts" hidden="1">"1, 1, 1, False, 2, True, False, , 0, False, False, 1, 2"</definedName>
    <definedName name="cb_Chart_67711_opts" hidden="1">"1, 10, 1, False, 2, True, False, , 0, False, False, 2, 2"</definedName>
    <definedName name="cb_Chart_69605_opts" hidden="1">"1, 2, 1, False, 2, False, False, , 0, False, False, 2, 1"</definedName>
    <definedName name="cb_Chart_7_opts" hidden="1">"2, 1, 2, True, 2, False, False, , 0, False, True, 1, 2"</definedName>
    <definedName name="cb_Chart_70_opts" hidden="1">"1, 10, 1, False, 2, True, False, , 0, False, False, 1, 1"</definedName>
    <definedName name="cb_Chart_70648_opts" hidden="1">"1, 1, 1, False, 2, True, False, , 0, False, False, 2, 2"</definedName>
    <definedName name="cb_Chart_70997_opts" hidden="1">"1, 10, 1, False, 2, False, False, , 0, False, False, 1, 1"</definedName>
    <definedName name="cb_Chart_71_opts" hidden="1">"1, 10, 1, False, 2, False, False, , 0, False, False, 1, 1"</definedName>
    <definedName name="cb_Chart_72_opts" hidden="1">"1, 10, 1, False, 2, True, False, , 0, False, False, 1, 1"</definedName>
    <definedName name="cb_Chart_73_opts" hidden="1">"1, 10, 1, False, 2, False, False, , 0, False, False, 1, 1"</definedName>
    <definedName name="cb_Chart_76165_opts" hidden="1">"1, 10, 1, False, 2, True, False, , 0, False, False, 2, 2"</definedName>
    <definedName name="cb_Chart_76804_opts" hidden="1">"1, 1, 1, False, 2, False, False, , 0, False, False, 1, 1"</definedName>
    <definedName name="cb_Chart_77567_opts" hidden="1">"1, 10, 1, False, 2, False, False, , 0, False, False, 1, 1"</definedName>
    <definedName name="cb_Chart_79140_opts" hidden="1">"1, 10, 1, False, 2, True, False, , 0, False, False, 2, 2"</definedName>
    <definedName name="cb_Chart_79981_opts" hidden="1">"1, 5, 1, False, 2, True, False, , 0, True, False, 2, 1"</definedName>
    <definedName name="cb_Chart_8_opts" hidden="1">"2, 1, 2, True, 2, False, False, , 0, False, True, 1, 2"</definedName>
    <definedName name="cb_Chart_81541_opts" hidden="1">"1, 10, 1, False, 2, True, False, , 0, False, False, 2, 2"</definedName>
    <definedName name="cb_Chart_82552_opts" hidden="1">"1, 1, 1, False, 2, True, False, , 0, False, False, 1, 2"</definedName>
    <definedName name="cb_Chart_83072_opts" hidden="1">"1, 1, 1, False, 2, True, False, , 0, False, False, 1, 2"</definedName>
    <definedName name="cb_Chart_86354_opts" hidden="1">"1, 10, 1, False, 2, False, False, , 0, False, False, 1, 1"</definedName>
    <definedName name="cb_Chart_87236_opts" hidden="1">"1, 1, 1, False, 2, True, False, , 0, False, False, 1, 2"</definedName>
    <definedName name="cb_Chart_9_opts" hidden="1">"1, 8, 1, False, 2, False, False, , 0, False, False, 1, 1"</definedName>
    <definedName name="cb_Chart_91188_opts" hidden="1">"1, 8, 1, False, 2, False, False, , 0, False, False, 1, 2"</definedName>
    <definedName name="cb_Chart_95047_opts" hidden="1">"1, 1, 1, False, 2, False, False, , 0, False, False, 1, 2"</definedName>
    <definedName name="cb_Chart_96286_opts" hidden="1">"1, 10, 1, False, 2, True, False, , 0, False, False, 2, 2"</definedName>
    <definedName name="cb_Chart_98091_opts" hidden="1">"1, 2, 1, False, 2, False, False, , 0, False, False, 2, 1"</definedName>
    <definedName name="cb_Chart_98700_opts" hidden="1">"1, 8, 1, False, 2, False, False, , 0, False, False, 1, 2"</definedName>
    <definedName name="cb_Copy_Chart_w_New_DataChart_10_opts" hidden="1">"2, 1, 1, True, 4, False, False, , 0, False, False, 2, 2"</definedName>
    <definedName name="cb_Copy_Chart_w_New_DataChart_7_opts" hidden="1">"2, 1, 1, True, 4, False, False, , 0, False, False, 2, 2"</definedName>
    <definedName name="cb_Copy_Chart_w_New_DataChart_8_opts" hidden="1">"2, 1, 1, True, 4, False, False, , 0, False, False, 2, 2"</definedName>
    <definedName name="cb_Copy_Chart_w_New_DataChart_9_opts" hidden="1">"2, 1, 1, True, 4, False, False, , 0, False, False, 2, 2"</definedName>
    <definedName name="cb_Dimension_Pie_ChartsChart_1_opts" hidden="1">"1, 1, 1, False, 2, True, False, , 0, False, False, 2, 2"</definedName>
    <definedName name="cb_Dimension_Pie_ChartsChart_2_opts" hidden="1">"1, 10, 1, False, 2, True, False, , 0, False, False, 2, 2"</definedName>
    <definedName name="cb_Export_LegendChart_14_opts" hidden="1">"1, 10, 1, False, 2, True, False, , 0, False, False, 2, 2"</definedName>
    <definedName name="cb_Export_LegendChart_15_opts" hidden="1">"1, 10, 1, False, 2, True, False, , 0, False, False, 2, 2"</definedName>
    <definedName name="cb_PieChart_16_opts" hidden="1">"1, 10, 1, False, 2, True, False, , 0, False, False, 2, 2"</definedName>
    <definedName name="cb_sChart_1501_opts" hidden="1">"1, 2, 1, False, 2, False, False, , 0, False, False, 2, 1"</definedName>
    <definedName name="cb_sChart_26476_opts" hidden="1">"1, 4, 1, False, 2, True, False, , 0, False, False, 1, 2"</definedName>
    <definedName name="cb_sChart_28031_opts" hidden="1">"1, 4, 1, False, 2, True, False, , 0, False, False, 1, 1"</definedName>
    <definedName name="cb_sChart_29053_opts" hidden="1">"1, 2, 1, False, 2, False, False, , 0, False, False, 2, 1"</definedName>
    <definedName name="cb_sChart_29913_opts" hidden="1">"1, 3, 1, False, 2, False, False, , 0, False, True, 2, 2"</definedName>
    <definedName name="cb_sChart_30292_opts" hidden="1">"1, 2, 1, False, 2, False, False, , 0, False, False, 2, 1"</definedName>
    <definedName name="cb_sChart_36498_opts" hidden="1">"1, 3, 1, False, 2, False, False, , 0, False, False, 1, 2"</definedName>
    <definedName name="cb_sChart_37450_opts" hidden="1">"1, 1, 1, False, 2, True, False, , 0, False, False, 1, 2"</definedName>
    <definedName name="cb_sChart_41499_opts" hidden="1">"1, 2, 1, False, 2, False, False, , 0, False, False, 2, 1"</definedName>
    <definedName name="cb_sChart_4634_opts" hidden="1">"1, 2, 1, False, 2, False, False, , 0, False, False, 2, 1"</definedName>
    <definedName name="cb_sChart_46965_opts" hidden="1">"1, 1, 1, False, 2, False, False, , 0, False, False, 1, 1"</definedName>
    <definedName name="cb_sChart_52582_opts" hidden="1">"1, 5, 1, False, 2, False, False, , 0, False, True, 1, 2"</definedName>
    <definedName name="cb_sChart_53437_opts" hidden="1">"1, 1, 1, False, 2, True, False, , 0, False, False, 1, 2"</definedName>
    <definedName name="cb_sChart_5449_opts" hidden="1">"1, 3, 1, False, 2, False, False, , 0, False, True, 2, 2"</definedName>
    <definedName name="cb_sChart_5723_opts" hidden="1">"1, 1, 1, False, 2, True, False, , 0, False, False, 2, 1"</definedName>
    <definedName name="cb_sChart_58046_opts" hidden="1">"1, 1, 1, False, 2, True, False, , 0, False, False, 1, 2"</definedName>
    <definedName name="cb_sChart_59010_opts" hidden="1">"1, 5, 1, False, 2, True, False, , 0, False, False, 2, 1"</definedName>
    <definedName name="cb_sChart_59340_opts" hidden="1">"1, 3, 1, False, 2, False, False, , 0, False, True, 2, 2"</definedName>
    <definedName name="cb_sChart_62364_opts" hidden="1">"1, 3, 1, False, 2, False, False, , 0, False, True, 2, 2"</definedName>
    <definedName name="cb_sChart_64876_opts" hidden="1">"1, 5, 1, False, 2, True, False, , 0, False, False, 2, 2"</definedName>
    <definedName name="cb_sChart_70648_opts" hidden="1">"1, 1, 1, False, 2, False, False, , 0, False, False, 1, 1"</definedName>
    <definedName name="cb_sChart_70997_opts" hidden="1">"1, 2, 1, False, 2, False, False, , 0, False, False, 2, 1"</definedName>
    <definedName name="cb_sChart_76165_opts" hidden="1">"1, 2, 1, False, 2, False, False, , 0, False, False, 2, 1"</definedName>
    <definedName name="cb_sChart_76804_opts" hidden="1">"1, 3, 1, False, 2, False, False, , 0, False, True, 2, 2"</definedName>
    <definedName name="cb_sChart_77567_opts" hidden="1">"1, 2, 1, False, 2, False, False, , 0, False, False, 2, 1"</definedName>
    <definedName name="cb_sChart_79140_opts" hidden="1">"1, 1, 1, False, 2, True, False, , 0, False, False, 1, 2"</definedName>
    <definedName name="cb_sChart_81541_opts" hidden="1">"1, 2, 1, False, 2, False, False, , 0, False, False, 2, 1"</definedName>
    <definedName name="cb_sChart_82552_opts" hidden="1">"1, 4, 1, False, 2, True, False, , 0, False, False, 2, 1"</definedName>
    <definedName name="cb_sChart_83072_opts" hidden="1">"1, 4, 1, False, 2, True, False, , 0, False, False, 2, 1"</definedName>
    <definedName name="cb_sChart_86354_opts" hidden="1">"1, 1, 1, False, 2, True, False, , 0, False, False, 1, 2"</definedName>
    <definedName name="cb_sChart_87236_opts" hidden="1">"1, 2, 1, False, 2, False, False, , 0, False, False, 2, 1"</definedName>
    <definedName name="cb_sChart_95047_opts" hidden="1">"1, 3, 1, False, 2, False, False, , 0, False, False, 1, 2"</definedName>
    <definedName name="cb_sChart_96286_opts" hidden="1">"1, 2, 1, False, 2, False, False, , 0, False, False, 2, 1"</definedName>
    <definedName name="cb_sChart10D6460A_opts" hidden="1">"1, 1, 1, False, 2, True, False, , 0, False, False, 1, 1"</definedName>
    <definedName name="cb_sChart10D65256_opts" hidden="1">"1, 1, 1, False, 2, True, False, , 0, False, False, 1, 1"</definedName>
    <definedName name="cb_sChart10D653EB_opts" hidden="1">"1, 1, 1, False, 2, True, False, , 0, False, False, 1, 1"</definedName>
    <definedName name="cb_sChart10D65893_opts" hidden="1">"1, 1, 1, False, 2, True, False, , 0, False, False, 1, 1"</definedName>
    <definedName name="cb_sChart11DCFB24_opts" hidden="1">"1, 9, 1, False, 2, False, False, , 0, False, True, 1, 1"</definedName>
    <definedName name="cb_sChart11EADA92_opts" hidden="1">"1, 1, 1, False, 2, False, False, , 0, False, True, 2, 2"</definedName>
    <definedName name="cb_sChart11EAED4A_opts" hidden="1">"1, 1, 1, False, 2, False, False, , 0, False, True, 2, 2"</definedName>
    <definedName name="cb_sChart11EB049E_opts" hidden="1">"1, 1, 1, False, 2, False, False, , 0, False, True, 2, 2"</definedName>
    <definedName name="cb_sChart11FB1BDC_opts" hidden="1">"1, 1, 1, False, 2, True, False, , 0, False, True, 2, 2"</definedName>
    <definedName name="cb_sChart11FB2467_opts" hidden="1">"1, 1, 1, False, 2, True, False, , 0, False, True, 2, 2"</definedName>
    <definedName name="cb_sChart11FB271E_opts" hidden="1">"1, 1, 1, False, 2, True, False, , 0, False, True, 2, 2"</definedName>
    <definedName name="cb_sChart11FB296C_opts" hidden="1">"1, 1, 1, False, 2, True, False, , 0, False, True, 2, 2"</definedName>
    <definedName name="cb_sChart11FB4DE8_opts" hidden="1">"1, 9, 1, False, 2, False, False, , 0, False, True, 1, 2"</definedName>
    <definedName name="cb_sChart11FCA363_opts" hidden="1">"2, 1, 2, True, 2, False, False, , 0, False, True, 2, 2"</definedName>
    <definedName name="cb_sChart11FCA851_opts" hidden="1">"2, 1, 2, True, 2, False, False, , 0, False, True, 2, 2"</definedName>
    <definedName name="cb_sChart11FCE81C_opts" hidden="1">"1, 9, 1, False, 2, False, False, , 0, False, True, 2, 2"</definedName>
    <definedName name="cb_sChart12073B79_opts" hidden="1">"1, 9, 1, False, 2, False, False, , 0, False, True, 2, 2"</definedName>
    <definedName name="cb_sChart12074F69_opts" hidden="1">"1, 9, 1, False, 2, False, False, , 0, False, True, 2, 2"</definedName>
    <definedName name="cb_sChart1216F828_opts" hidden="1">"2, 1, 1, False, 2, False, False, , 0, False, True, 2, 2"</definedName>
    <definedName name="cb_sChart122574E1_opts" hidden="1">"1, 1, 1, False, 2, False, False, , 0, False, True, 2, 2"</definedName>
    <definedName name="cb_sChart12285211_opts" hidden="1">"1, 9, 1, False, 2, False, False, , 0, False, False, 1, 2"</definedName>
    <definedName name="cb_sChart12291B1F_opts" hidden="1">"2, 1, 1, True, 3, False, False, , 0, False, False, 1, 2"</definedName>
    <definedName name="cb_sChart1248DE96_opts" hidden="1">"1, 9, 1, False, 2, False, False, , 0, False, False, 1, 2"</definedName>
    <definedName name="cb_sChart1248E206_opts" hidden="1">"1, 9, 1, False, 2, False, False, , 0, False, False, 1, 2"</definedName>
    <definedName name="cb_sChart12595BBC_opts" hidden="1">"1, 1, 1, False, 2, True, False, , 0, False, False, 2, 2"</definedName>
    <definedName name="cb_sChart12595E44_opts" hidden="1">"1, 3, 1, False, 2, True, False, , 0, True, False, 2, 2"</definedName>
    <definedName name="cb_sChart12DCEFA3_opts" hidden="1">"1, 1, 1, False, 2, False, False, , 0, False, False, 1, 1"</definedName>
    <definedName name="cb_sChart134138B2_opts" hidden="1">"1, 1, 1, False, 2, True, False, , 0, False, False, 1, 1"</definedName>
    <definedName name="cb_sChart13893CA8_opts" hidden="1">"1, 3, 1, False, 2, False, False, , 0, False, True, 1, 1"</definedName>
    <definedName name="cb_sChart138A89C6_opts" hidden="1">"1, 5, 1, False, 2, True, False, , 0, False, True, 1, 1"</definedName>
    <definedName name="cb_sChart138A98B2_opts" hidden="1">"1, 3, 1, False, 2, False, False, , 0, False, False, 1, 1"</definedName>
    <definedName name="cb_sChart138A9A2F_opts" hidden="1">"1, 5, 1, False, 2, False, False, , 0, False, False, 1, 1"</definedName>
    <definedName name="cb_sChart14E6EA1E_opts" hidden="1">"1, 9, 1, False, 2, False, False, , 0, False, False, 1, 2"</definedName>
    <definedName name="cb_sChart14E6EB91_opts" hidden="1">"1, 9, 1, False, 2, False, False, , 0, False, False, 1, 1"</definedName>
    <definedName name="cb_sChart14E6ED99_opts" hidden="1">"1, 9, 1, False, 2, False, False, , 0, False, False, 1, 1"</definedName>
    <definedName name="cb_sChart14E6F3EE_opts" hidden="1">"1, 9, 1, False, 2, False, False, , 0, False, False, 1, 1"</definedName>
    <definedName name="cb_sChart14E81502_opts" hidden="1">"1, 9, 1, False, 2, False, False, , 0, False, False, 1, 2"</definedName>
    <definedName name="cb_sChart14E81DF6_opts" hidden="1">"1, 9, 1, False, 2, False, False, , 0, False, False, 1, 2"</definedName>
    <definedName name="cb_sChart14E82800_opts" hidden="1">"1, 9, 1, False, 2, False, False, , 0, False, False, 1, 2"</definedName>
    <definedName name="cb_sChart14E83288_opts" hidden="1">"1, 9, 1, False, 2, False, False, , 0, False, False, 1, 2"</definedName>
    <definedName name="cb_sChart14E8F629_opts" hidden="1">"1, 9, 1, False, 2, False, False, , 0, False, False, 1, 2"</definedName>
    <definedName name="cb_sChart14EA3833_opts" hidden="1">"1, 9, 1, False, 2, False, False, , 0, False, True, 1, 1"</definedName>
    <definedName name="cb_sChart14EA3A0E_opts" hidden="1">"1, 9, 1, False, 2, False, False, , 0, False, False, 1, 1"</definedName>
    <definedName name="cb_sChart14EA4319_opts" hidden="1">"1, 9, 1, False, 2, False, False, , 0, False, True, 1, 1"</definedName>
    <definedName name="cb_sChart14EA5F15_opts" hidden="1">"1, 9, 1, False, 2, False, False, , 0, False, False, 1, 1"</definedName>
    <definedName name="cb_sChart14EA662E_opts" hidden="1">"1, 9, 1, False, 2, False, False, , 0, False, False, 1, 1"</definedName>
    <definedName name="cb_sChart14EA6A4C_opts" hidden="1">"1, 9, 1, False, 2, False, False, , 0, False, False, 1, 1"</definedName>
    <definedName name="cb_sChart14EA6DE9_opts" hidden="1">"1, 9, 1, False, 2, False, False, , 0, False, False, 1, 1"</definedName>
    <definedName name="cb_sChart14EA7895_opts" hidden="1">"1, 9, 1, False, 2, False, False, , 0, False, True, 1, 1"</definedName>
    <definedName name="cb_sChart14EA86D3_opts" hidden="1">"1, 9, 1, False, 2, False, False, , 0, False, True, 1, 1"</definedName>
    <definedName name="cb_sChart14EA8E77_opts" hidden="1">"1, 9, 1, False, 2, False, False, , 0, False, True, 1, 1"</definedName>
    <definedName name="cb_sChart14EA8F24_opts" hidden="1">"1, 9, 1, False, 2, False, False, , 0, False, True, 1, 1"</definedName>
    <definedName name="cb_sChart14EA980C_opts" hidden="1">"1, 9, 1, False, 2, False, False, , 0, False, True, 1, 1"</definedName>
    <definedName name="cb_sChart14EA9875_opts" hidden="1">"1, 9, 1, False, 2, False, False, , 0, False, True, 1, 1"</definedName>
    <definedName name="cb_sChart14EA9A66_opts" hidden="1">"1, 9, 1, False, 2, False, False, , 0, False, True, 1, 1"</definedName>
    <definedName name="cb_sChart14EACF6F_opts" hidden="1">"1, 9, 1, False, 2, False, False, , 0, False, True, 1, 1"</definedName>
    <definedName name="cb_sChart14EAE615_opts" hidden="1">"1, 9, 1, False, 2, False, False, , 0, False, True, 1, 1"</definedName>
    <definedName name="cb_sChart14F2A546_opts" hidden="1">"1, 9, 1, False, 2, False, False, , 0, False, True, 1, 1"</definedName>
    <definedName name="cb_sChart14F2B05A_opts" hidden="1">"1, 9, 1, False, 2, False, False, , 0, False, False, 1, 1"</definedName>
    <definedName name="cb_sChart14F2C526_opts" hidden="1">"1, 9, 1, False, 2, False, False, , 0, False, True, 1, 1"</definedName>
    <definedName name="cb_sChart14F6C935_opts" hidden="1">"1, 9, 1, False, 2, False, False, , 0, False, False, 1, 1"</definedName>
    <definedName name="cb_sChart14F6C9C0_opts" hidden="1">"1, 9, 1, False, 2, False, False, , 0, False, True, 1, 1"</definedName>
    <definedName name="cb_sChart14F6F63C_opts" hidden="1">"1, 9, 1, False, 2, False, False, , 0, False, False, 1, 1"</definedName>
    <definedName name="cb_sChart14F787E8_opts" hidden="1">"1, 9, 1, False, 2, False, False, , 0, False, False, 1, 2"</definedName>
    <definedName name="cb_sChart14F7947A_opts" hidden="1">"1, 9, 1, False, 2, False, False, , 0, False, False, 1, 2"</definedName>
    <definedName name="cb_sChart14F79A09_opts" hidden="1">"1, 9, 1, False, 2, False, False, , 0, False, False, 1, 2"</definedName>
    <definedName name="cb_sChart14F7F419_opts" hidden="1">"1, 9, 1, False, 2, False, False, , 0, False, True, 1, 1"</definedName>
    <definedName name="cb_sChart14F7F5FF_opts" hidden="1">"1, 9, 1, False, 2, False, False, , 0, False, True, 1, 1"</definedName>
    <definedName name="cb_sChart14FA60AB_opts" hidden="1">"1, 9, 1, False, 2, False, False, , 0, False, False, 1, 2"</definedName>
    <definedName name="cb_sChart14FA650D_opts" hidden="1">"1, 9, 1, False, 2, False, False, , 0, False, False, 1, 2"</definedName>
    <definedName name="cb_sChart1501ACE3_opts" hidden="1">"1, 8, 1, False, 2, False, False, , 0, False, False, 1, 2"</definedName>
    <definedName name="cb_sChart1501AEF7_opts" hidden="1">"1, 9, 1, False, 2, False, False, , 0, False, False, 1, 2"</definedName>
    <definedName name="cb_sChart1501DCE6_opts" hidden="1">"1, 9, 1, False, 2, False, False, , 0, False, False, 1, 2"</definedName>
    <definedName name="cb_sChart1501EF92_opts" hidden="1">"1, 9, 1, False, 2, False, False, , 0, False, False, 1, 2"</definedName>
    <definedName name="cb_sChart1501F8CB_opts" hidden="1">"1, 9, 1, False, 2, False, False, , 0, False, False, 1, 2"</definedName>
    <definedName name="cb_sChart150208AA_opts" hidden="1">"1, 9, 1, False, 2, False, False, , 0, False, False, 1, 2"</definedName>
    <definedName name="cb_sChart15020EC4_opts" hidden="1">"1, 9, 1, False, 2, False, False, , 0, False, False, 1, 2"</definedName>
    <definedName name="cb_sChart150212BF_opts" hidden="1">"1, 9, 1, False, 2, False, False, , 0, False, False, 1, 2"</definedName>
    <definedName name="cb_sChart15021F68_opts" hidden="1">"1, 9, 1, False, 2, False, False, , 0, False, False, 1, 1"</definedName>
    <definedName name="cb_sChart15022484_opts" hidden="1">"1, 9, 1, False, 2, False, False, , 0, False, False, 1, 2"</definedName>
    <definedName name="cb_sChart150226F5_opts" hidden="1">"1, 9, 1, False, 2, False, False, , 0, False, False, 1, 2"</definedName>
    <definedName name="cb_sChart15144595_opts" hidden="1">"1, 9, 1, False, 2, False, False, , 0, False, False, 1, 2"</definedName>
    <definedName name="cb_sChart15145615_opts" hidden="1">"1, 9, 1, False, 2, False, False, , 0, False, False, 1, 2"</definedName>
    <definedName name="cb_sChart151464B0_opts" hidden="1">"1, 9, 1, False, 2, False, False, , 0, False, False, 1, 2"</definedName>
    <definedName name="cb_sChart15146FA1_opts" hidden="1">"1, 9, 1, False, 2, False, False, , 0, False, False, 1, 2"</definedName>
    <definedName name="cb_sChart15149A94_opts" hidden="1">"1, 9, 1, False, 2, False, False, , 0, False, False, 1, 2"</definedName>
    <definedName name="cb_sChart1514EEC3_opts" hidden="1">"1, 9, 1, False, 2, False, False, , 0, False, False, 1, 2"</definedName>
    <definedName name="cb_sChart1514F2E0_opts" hidden="1">"1, 9, 1, False, 2, False, False, , 0, False, False, 1, 2"</definedName>
    <definedName name="cb_sChart151510A0_opts" hidden="1">"1, 9, 1, False, 2, False, False, , 0, False, False, 1, 2"</definedName>
    <definedName name="cb_sChart15154C37_opts" hidden="1">"1, 9, 1, False, 2, False, False, , 0, False, False, 1, 2"</definedName>
    <definedName name="cb_sChart15157034_opts" hidden="1">"1, 9, 1, False, 2, False, False, , 0, False, False, 1, 2"</definedName>
    <definedName name="cb_sChart1515F81B_opts" hidden="1">"1, 9, 1, False, 2, False, False, , 0, False, False, 1, 2"</definedName>
    <definedName name="cb_sChart1515F9EA_opts" hidden="1">"1, 9, 1, False, 2, False, False, , 0, False, False, 1, 2"</definedName>
    <definedName name="cb_sChart15161029_opts" hidden="1">"1, 9, 1, False, 2, False, False, , 0, False, False, 1, 2"</definedName>
    <definedName name="cb_sChart15163773_opts" hidden="1">"1, 9, 1, False, 2, False, False, , 0, False, False, 1, 2"</definedName>
    <definedName name="cb_sChart15164F8C_opts" hidden="1">"1, 9, 1, False, 2, False, False, , 0, False, False, 1, 2"</definedName>
    <definedName name="cb_sChart15165265_opts" hidden="1">"1, 9, 1, False, 2, False, False, , 0, False, False, 1, 2"</definedName>
    <definedName name="cb_sChart15166173_opts" hidden="1">"1, 9, 1, False, 2, False, False, , 0, False, False, 1, 2"</definedName>
    <definedName name="cb_sChart1516A84C_opts" hidden="1">"1, 9, 1, False, 2, False, False, , 0, False, False, 1, 2"</definedName>
    <definedName name="cb_sChart15CA0E0A_opts" hidden="1">"1, 9, 1, False, 2, False, False, , 0, False, False, 1, 2"</definedName>
    <definedName name="cb_sChart15CA1FFD_opts" hidden="1">"1, 10, 1, False, 2, False, False, , 0, False, False, 1, 1"</definedName>
    <definedName name="cb_sChart15CA20AB_opts" hidden="1">"1, 9, 1, False, 2, False, False, , 0, False, False, 1, 1"</definedName>
    <definedName name="cb_sChart15CA2F5C_opts" hidden="1">"1, 9, 1, False, 2, False, False, , 0, False, False, 1, 1"</definedName>
    <definedName name="cb_sChart15CA30C3_opts" hidden="1">"1, 9, 1, False, 2, False, False, , 0, False, True, 1, 1"</definedName>
    <definedName name="cb_sChart18009FE8_opts" hidden="1">"1, 1, 1, False, 2, False, False, , 0, False, False, 1, 1"</definedName>
    <definedName name="cb_sChart1801153B_opts" hidden="1">"1, 1, 1, False, 2, False, False, , 0, False, True, 1, 1"</definedName>
    <definedName name="cb_sChart18B33842_opts" hidden="1">"1, 1, 1, False, 2, False, False, , 0, False, False, 1, 1"</definedName>
    <definedName name="cb_sChart18BA2280_opts" hidden="1">"1, 1, 1, False, 2, False, False, , 0, False, False, 1, 1"</definedName>
    <definedName name="cb_sChart18BB2677_opts" hidden="1">"1, 1, 1, False, 2, False, False, , 0, False, False, 1, 1"</definedName>
    <definedName name="cb_sChart18C63501_opts" hidden="1">"1, 1, 1, False, 2, False, False, , 0, False, False, 1, 1"</definedName>
    <definedName name="cb_sChart19550B88_opts" hidden="1">"1, 1, 1, False, 2, False, False, , 0, False, False, 1, 1"</definedName>
    <definedName name="cb_sChart1955183C_opts" hidden="1">"2, 1, 1, True, 2, False, False, , 0, False, False, 1, 1"</definedName>
    <definedName name="cb_sChart19551C4E_opts" hidden="1">"2, 1, 1, True, 2, True, False, , 0, False, False, 1, 1"</definedName>
    <definedName name="cb_sChart1955C01A_opts" hidden="1">"2, 1, 1, False, 2, False, False, , 0, False, True, 1, 1"</definedName>
    <definedName name="cb_sChart1955C1C7_opts" hidden="1">"2, 1, 1, True, 2, False, False, , 0, False, True, 1, 1"</definedName>
    <definedName name="cb_sChart19EB7A17_opts" hidden="1">"1, 3, 1, False, 2, False, False, , 0, False, True, 1, 1"</definedName>
    <definedName name="cb_sChart19EB7D70_opts" hidden="1">"1, 5, 1, False, 2, False, False, , 0, False, True, 1, 1"</definedName>
    <definedName name="cb_sChart19EB7F61_opts" hidden="1">"1, 3, 1, False, 2, False, False, , 0, False, True, 1, 1"</definedName>
    <definedName name="cb_sChart1A3873A1_opts" hidden="1">"1, 1, 1, False, 2, True, False, , 0, False, True, 1, 1"</definedName>
    <definedName name="cb_sChart1A3875D8_opts" hidden="1">"1, 1, 1, False, 2, False, False, , 0, False, False, 1, 1"</definedName>
    <definedName name="cb_sChart1A3877BF_opts" hidden="1">"1, 1, 1, False, 2, True, False, , 0, False, True, 1, 1"</definedName>
    <definedName name="cb_sChart1A387878_opts" hidden="1">"1, 1, 1, False, 2, True, False, , 0, False, True, 1, 1"</definedName>
    <definedName name="cb_sChart1A387AF4_opts" hidden="1">"1, 3, 1, False, 2, False, False, , 0, False, False, 1, 1"</definedName>
    <definedName name="cb_sChart1A38BEAE_opts" hidden="1">"1, 10, 1, False, 2, True, False, , 0, False, False, 1, 1"</definedName>
    <definedName name="cb_sChart1A43A019_opts" hidden="1">"1, 1, 1, False, 2, True, False, , 0, False, False, 1, 1"</definedName>
    <definedName name="cb_sChart1A4414D6_opts" hidden="1">"1, 1, 1, False, 2, True, False, , 0, False, False, 1, 1"</definedName>
    <definedName name="cb_sChart1A4416BC_opts" hidden="1">"1, 1, 1, False, 2, True, False, , 0, False, False, 1, 1"</definedName>
    <definedName name="cb_sChart1A4418D0_opts" hidden="1">"1, 1, 1, False, 2, True, False, , 0, False, False, 1, 1"</definedName>
    <definedName name="cb_sChart1A4419DA_opts" hidden="1">"1, 1, 1, False, 2, True, False, , 0, False, False, 1, 1"</definedName>
    <definedName name="cb_sChart1B9A4AFE_opts" hidden="1">"1, 9, 1, False, 2, False, False, , 0, False, False, 1, 2"</definedName>
    <definedName name="cb_sChart1BA1DC3F_opts" hidden="1">"1, 9, 1, False, 2, False, False, , 0, False, False, 1, 2"</definedName>
    <definedName name="cb_sChart1C1DB169_opts" hidden="1">"1, 3, 1, False, 2, False, False, , 0, False, False, 1, 1"</definedName>
    <definedName name="cb_sChart1C3B75AC_opts" hidden="1">"1, 9, 1, False, 2, False, False, , 0, False, True, 1, 1"</definedName>
    <definedName name="cb_sChart1C3B9A4B_opts" hidden="1">"1, 9, 1, False, 2, False, False, , 0, False, True, 1, 1"</definedName>
    <definedName name="cb_sChart1C3BE924_opts" hidden="1">"1, 9, 1, False, 2, False, False, , 0, False, True, 1, 1"</definedName>
    <definedName name="cb_sChart1C3BEA5C_opts" hidden="1">"1, 9, 1, False, 2, False, False, , 0, False, True, 1, 1"</definedName>
    <definedName name="cb_sChart1C94B61D_opts" hidden="1">"1, 9, 3, False, 2, False, False, , 0, False, True, 1, 1"</definedName>
    <definedName name="cb_sChart1C94BA0C_opts" hidden="1">"1, 1, 1, False, 2, True, False, , 0, False, True, 1, 1"</definedName>
    <definedName name="cb_sChart1C94BFE1_opts" hidden="1">"1, 9, 1, False, 2, False, False, , 0, False, True, 1, 1"</definedName>
    <definedName name="cb_sChart1CC916DC_opts" hidden="1">"1, 10, 1, False, 2, False, False, , 0, False, False, 1, 1"</definedName>
    <definedName name="cb_sChart1D0218BA_opts" hidden="1">"1, 1, 1, False, 2, False, False, , 0, False, False, 1, 1"</definedName>
    <definedName name="cb_sChart1D0219E7_opts" hidden="1">"1, 1, 1, False, 2, False, False, , 0, False, False, 1, 1"</definedName>
    <definedName name="cb_sChart1D022117_opts" hidden="1">"1, 1, 1, False, 2, False, False, , 0, False, False, 1, 1"</definedName>
    <definedName name="cb_sChart1D02CAAE_opts" hidden="1">"1, 10, 1, False, 2, False, False, , 0, False, False, 1, 1"</definedName>
    <definedName name="cb_sChart1D03E238_opts" hidden="1">"1, 1, 1, False, 2, False, False, , 0, False, False, 1, 1"</definedName>
    <definedName name="cb_sChart1D03E90C_opts" hidden="1">"1, 1, 1, False, 2, False, False, , 0, False, False, 1, 1"</definedName>
    <definedName name="cb_sChart1D1405AB_opts" hidden="1">"1, 10, 1, False, 2, False, False, , 0, False, False, 1, 1"</definedName>
    <definedName name="cb_sChart1D1426E6_opts" hidden="1">"1, 10, 1, False, 2, False, False, , 0, False, False, 1, 1"</definedName>
    <definedName name="cb_sChart1D14336C_opts" hidden="1">"1, 10, 1, False, 2, False, False, , 0, False, False, 1, 1"</definedName>
    <definedName name="cb_sChart1D14587E_opts" hidden="1">"1, 10, 1, False, 2, False, False, , 0, False, False, 1, 1"</definedName>
    <definedName name="cb_sChart1D8F6DF6_opts" hidden="1">"1, 1, 1, False, 2, False, False, , 0, False, True, 1, 1"</definedName>
    <definedName name="cb_sChart1D8F6F97_opts" hidden="1">"1, 9, 1, False, 2, False, False, , 0, False, True, 1, 1"</definedName>
    <definedName name="cb_sChart41E9A35_opts" hidden="1">"1, 9, 1, False, 2, False, False, , 0, False, True, 1, 1"</definedName>
    <definedName name="cb_sChart7F59C8D_opts" hidden="1">"1, 4, 1, False, 2, False, False, , 0, False, False, 1, 1"</definedName>
    <definedName name="cb_sChart7F59D80_opts" hidden="1">"1, 1, 1, False, 2, True, False, , 0, False, False, 1, 1"</definedName>
    <definedName name="cb_sChart7F5A913_opts" hidden="1">"1, 1, 1, False, 2, True, False, , 0, False, False, 3, 1"</definedName>
    <definedName name="cb_sChart7F5AA63_opts" hidden="1">"1, 1, 1, False, 2, False, False, , 0, False, False, 3, 1"</definedName>
    <definedName name="cb_sChart7F5AB6D_opts" hidden="1">"1, 1, 1, False, 2, False, False, , 0, False, False, 3, 1"</definedName>
    <definedName name="cb_sChart7F5AED1_opts" hidden="1">"1, 1, 1, False, 2, False, False, , 0, False, False, 3, 1"</definedName>
    <definedName name="cb_sChartD68BCC9_opts" hidden="1">"1, 1, 1, False, 2, True, False, , 0, False, True, 1, 1"</definedName>
    <definedName name="cb_sChartD6B06A2_opts" hidden="1">"1, 1, 1, False, 2, False, False, , 0, False, False, 2, 2"</definedName>
    <definedName name="cb_sChartD6B1FA3_opts" hidden="1">"1, 1, 1, False, 2, False, False, , 0, False, False, 2, 2"</definedName>
    <definedName name="cb_sChartD6B69B1_opts" hidden="1">"1, 1, 1, False, 2, False, False, , 0, False, False, 1, 2"</definedName>
    <definedName name="cb_sChartD6B76F0_opts" hidden="1">"2, 1, 1, False, 2, False, False, , 0, False, False, 1, 2"</definedName>
    <definedName name="cb_sChartD6B943C_opts" hidden="1">"2, 1, 1, False, 3, False, False, , 0, False, False, 1, 2"</definedName>
    <definedName name="cb_sChartD6C1C01_opts" hidden="1">"2, 1, 1, True, 2, False, False, , 0, False, False, 1, 2"</definedName>
    <definedName name="cb_sChartD6FD60D_opts" hidden="1">"1, 1, 1, False, 2, False, False, , 0, False, False, 1, 1"</definedName>
    <definedName name="cb_sChartD78B484_opts" hidden="1">"2, 1, 1, False, 2, True, False, , 0, False, False, 1, 2"</definedName>
    <definedName name="cb_sChartD78C2AA_opts" hidden="1">"2, 1, 1, True, 2, True, False, , 0, False, False, 1, 2"</definedName>
    <definedName name="cb_sChartD78C76A_opts" hidden="1">"2, 1, 1, True, 2, True, False, , 0, False, False, 1, 1"</definedName>
    <definedName name="cb_sChartD78CF99_opts" hidden="1">"2, 1, 3, True, 2, False, False, , 0, False, False, 1, 1"</definedName>
    <definedName name="cb_sChartD78D2CE_opts" hidden="1">"1, 1, 1, False, 2, False, False, , 0, False, False, 1, 2"</definedName>
    <definedName name="cb_sChartD78D365_opts" hidden="1">"1, 1, 1, False, 2, False, False, , 0, False, False, 1, 2"</definedName>
    <definedName name="cb_sChartD78D5B3_opts" hidden="1">"1, 1, 1, False, 2, False, False, , 0, False, False, 1, 2"</definedName>
    <definedName name="cb_sChartD78D655_opts" hidden="1">"1, 1, 1, False, 2, True, False, , 0, False, False, 1, 2"</definedName>
    <definedName name="cb_sChartD78DFD4_opts" hidden="1">"2, 1, 1, True, 2, False, False, , 0, False, False, 1, 2"</definedName>
    <definedName name="cb_sChartD78E27F_opts" hidden="1">"2, 1, 1, True, 2, False, False, , 0, False, False, 1, 2"</definedName>
    <definedName name="cb_sChartD78E924_opts" hidden="1">"2, 1, 1, True, 3, False, False, , 0, False, False, 1, 2"</definedName>
    <definedName name="cb_sChartD7A9852_opts" hidden="1">"2, 1, 1, True, 3, False, False, , 0, False, False, 1, 2"</definedName>
    <definedName name="cb_sChartEE4CE1B_opts" hidden="1">"1, 4, 1, False, 2, False, False, , 0, False, False, 1, 1"</definedName>
    <definedName name="cb_sChartEE4CF99_opts" hidden="1">"1, 1, 1, False, 2, False, False, , 0, False, False, 1, 1"</definedName>
    <definedName name="cb_sChartEE4DD06_opts" hidden="1">"1, 1, 1, False, 2, False, False, , 0, False, False, 1, 2"</definedName>
    <definedName name="cb_sChartEE4E93B_opts" hidden="1">"1, 1, 1, False, 2, False, False, , 0, False, False, 1, 1"</definedName>
    <definedName name="cb_sChartEE51E95_opts" hidden="1">"1, 1, 1, False, 2, False, False, , 0, False, False, 1, 1"</definedName>
    <definedName name="cb_sChartEED7645_opts" hidden="1">"1, 1, 1, False, 2, False, False, , 0, False, False, 1, 1"</definedName>
    <definedName name="cb_sChartEEDA195_opts" hidden="1">"1, 1, 1, False, 2, False, False, , 0, False, False, 1, 1"</definedName>
    <definedName name="cb_sChartEEDC338_opts" hidden="1">"1, 1, 1, False, 2, False, False, , 0, False, False, 1, 1"</definedName>
    <definedName name="cb_sChartEEDEDB8_opts" hidden="1">"1, 1, 1, False, 2, False, False, , 0, False, True, 1, 1"</definedName>
    <definedName name="cb_sChartEEDEE5A_opts" hidden="1">"1, 3, 1, False, 2, True, False, , 0, False, True, 1, 1"</definedName>
    <definedName name="cb_sChartEEDF178_opts" hidden="1">"1, 3, 1, False, 2, False, False, , 0, False, True, 1, 1"</definedName>
    <definedName name="cb_sChartF6A6B11_opts" hidden="1">"1, 1, 1, False, 2, True, False, , 0, False, False, 1, 1"</definedName>
    <definedName name="cb_sChartFD191DC_opts" hidden="1">"1, 3, 1, False, 2, True, False, , 0, False, True, 1, 1"</definedName>
    <definedName name="cb_sChartFD1A245_opts" hidden="1">"1, 3, 1, False, 2, True, False, , 0, False, True, 1, 1"</definedName>
    <definedName name="cb_sChartFD3F0E9_opts" hidden="1">"1, 3, 1, False, 2, True, False, , 0, False, False, 1, 1"</definedName>
    <definedName name="cb_sChartFD3F27E_opts" hidden="1">"1, 3, 1, False, 2, True, False, , 0, False, True, 1, 1"</definedName>
    <definedName name="cb_sChartFD58483_opts" hidden="1">"1, 1, 1, False, 2, True, False, , 0, False, False, 1, 1"</definedName>
    <definedName name="cb_sChartFD5C4CD_opts" hidden="1">"1, 1, 1, False, 2, True, False, , 0, False, False, 1, 1"</definedName>
    <definedName name="cb_sChartFD5D4CE_opts" hidden="1">"1, 1, 1, False, 2, True, False, , 0, False, False, 1, 1"</definedName>
    <definedName name="cb_sChartFD5DF34_opts" hidden="1">"1, 1, 1, False, 2, True, False, , 0, False, False, 1, 1"</definedName>
    <definedName name="cb_sChartFD5EFC0_opts" hidden="1">"1, 1, 1, False, 2, True, False, , 0, False, False, 1, 1"</definedName>
    <definedName name="cb_sChartFD5FDB9_opts" hidden="1">"1, 1, 1, False, 2, True, False, , 0, False, False, 1, 1"</definedName>
    <definedName name="cb_sChartFE54712_opts" hidden="1">"1, 3, 1, False, 2, True, False, , 0, False, True, 1, 1"</definedName>
    <definedName name="cb_Size_by_height_and_widthChart_16_opts" hidden="1">"1, 4, 1, False, 2, False, False, , 0, False, False, 1, 1"</definedName>
    <definedName name="cb_Size_by_height_and_widthChart_7_opts" hidden="1">"1, 4, 1, False, 2, False, False, , 0, False, False, 1, 1"</definedName>
    <definedName name="cb_Size_by_height_and_widthChart_8_opts" hidden="1">"1, 4, 1, False, 2, False, False, , 0, False, False, 1, 1"</definedName>
    <definedName name="cbc" localSheetId="48" hidden="1">{"value box",#N/A,TRUE,"DPL Inc. Fin Statements";"unlevered free cash flows",#N/A,TRUE,"DPL Inc. Fin Statements"}</definedName>
    <definedName name="cbc" hidden="1">{"value box",#N/A,TRUE,"DPL Inc. Fin Statements";"unlevered free cash flows",#N/A,TRUE,"DPL Inc. Fin Statements"}</definedName>
    <definedName name="cbcb" localSheetId="48" hidden="1">{"FCB_ALL",#N/A,FALSE,"FCB"}</definedName>
    <definedName name="cbcb" hidden="1">{"FCB_ALL",#N/A,FALSE,"FCB"}</definedName>
    <definedName name="cbcbc" localSheetId="48" hidden="1">{#N/A,#N/A,FALSE,"Income Statement";#N/A,#N/A,FALSE,"Balance Sheet";#N/A,#N/A,FALSE,"Cash Flows";#N/A,#N/A,FALSE,"Ratios"}</definedName>
    <definedName name="cbcbc" hidden="1">{#N/A,#N/A,FALSE,"Income Statement";#N/A,#N/A,FALSE,"Balance Sheet";#N/A,#N/A,FALSE,"Cash Flows";#N/A,#N/A,FALSE,"Ratios"}</definedName>
    <definedName name="cbcbcbc" localSheetId="48" hidden="1">{"FCB_ALL",#N/A,FALSE,"FCB";"GREY_ALL",#N/A,FALSE,"GREY"}</definedName>
    <definedName name="cbcbcbc" hidden="1">{"FCB_ALL",#N/A,FALSE,"FCB";"GREY_ALL",#N/A,FALSE,"GREY"}</definedName>
    <definedName name="cbcbcbcbcbcc" localSheetId="48" hidden="1">{"PA1",#N/A,TRUE,"BORDMW";"pa2",#N/A,TRUE,"BORDMW";"PA3",#N/A,TRUE,"BORDMW";"PA4",#N/A,TRUE,"BORDMW"}</definedName>
    <definedName name="cbcbcbcbcbcc" hidden="1">{"PA1",#N/A,TRUE,"BORDMW";"pa2",#N/A,TRUE,"BORDMW";"PA3",#N/A,TRUE,"BORDMW";"PA4",#N/A,TRUE,"BORDMW"}</definedName>
    <definedName name="CBWorkbookPriority" hidden="1">-1722981318</definedName>
    <definedName name="cc">#REF!</definedName>
    <definedName name="CC_converse">#REF!</definedName>
    <definedName name="CCA">#REF!</definedName>
    <definedName name="CCC" localSheetId="48" hidden="1">{#N/A,#N/A,FALSE,"Sum6 (1)"}</definedName>
    <definedName name="CCC" hidden="1">{#N/A,#N/A,FALSE,"Sum6 (1)"}</definedName>
    <definedName name="cccc" hidden="1">1</definedName>
    <definedName name="CCRev">#REF!</definedName>
    <definedName name="cd">#REF!</definedName>
    <definedName name="ce">#REF!</definedName>
    <definedName name="CFBaseYear">1999</definedName>
    <definedName name="Change" hidden="1">#REF!</definedName>
    <definedName name="Change2" hidden="1">#REF!</definedName>
    <definedName name="Change3" hidden="1">#REF!</definedName>
    <definedName name="Change4" hidden="1">#REF!</definedName>
    <definedName name="ChangeRange" hidden="1">#REF!</definedName>
    <definedName name="ChangeRange2" hidden="1">#REF!</definedName>
    <definedName name="changes">#REF!</definedName>
    <definedName name="CHANGES_WORK_CAP" hidden="1">"CHANGES_WORK_CAP"</definedName>
    <definedName name="Chart" localSheetId="48" hidden="1">{#N/A,#N/A,FALSE,"Pharm";#N/A,#N/A,FALSE,"WWCM"}</definedName>
    <definedName name="Chart" hidden="1">{#N/A,#N/A,FALSE,"Pharm";#N/A,#N/A,FALSE,"WWCM"}</definedName>
    <definedName name="Chart_1">#REF!,#REF!</definedName>
    <definedName name="Check">#REF!</definedName>
    <definedName name="ChkBundleConsistency">#REF!</definedName>
    <definedName name="ChkMaxYearConsistency">#REF!</definedName>
    <definedName name="Chnge" hidden="1">#REF!</definedName>
    <definedName name="ChngeRange" hidden="1">#REF!</definedName>
    <definedName name="chosie" localSheetId="48" hidden="1">{#N/A,#N/A,FALSE,"Pharm";#N/A,#N/A,FALSE,"WWCM"}</definedName>
    <definedName name="chosie" hidden="1">{#N/A,#N/A,FALSE,"Pharm";#N/A,#N/A,FALSE,"WWCM"}</definedName>
    <definedName name="CHPG_Submission">#REF!</definedName>
    <definedName name="CI_DCM">#REF!</definedName>
    <definedName name="CI_ILW_DISP">#REF!</definedName>
    <definedName name="CI_ILW_OPS">#REF!</definedName>
    <definedName name="CI_LLW_DISP">#REF!</definedName>
    <definedName name="CI_LLW_OPS">#REF!</definedName>
    <definedName name="CI_UFD">#REF!</definedName>
    <definedName name="CI_UFS">#REF!</definedName>
    <definedName name="cier_lab">#REF!</definedName>
    <definedName name="cier_mtl">#REF!</definedName>
    <definedName name="CIO">#REF!</definedName>
    <definedName name="CIO_Support_RT_OEB_Table">#REF!</definedName>
    <definedName name="CIP_Interest_Cap__FAC_74161____by_Month___by_RC">#REF!</definedName>
    <definedName name="CIQWBGuid" hidden="1">"04991638-1b61-450a-b56c-a0f9b277925f"</definedName>
    <definedName name="CircSwitch">#REF!</definedName>
    <definedName name="city">#REF!</definedName>
    <definedName name="Class" hidden="1">#REF!</definedName>
    <definedName name="Classification_dropdown">#REF!</definedName>
    <definedName name="Clear_Output">#REF!</definedName>
    <definedName name="ClearData">#REF!,#REF!,#REF!,#REF!,#REF!,#REF!</definedName>
    <definedName name="ClearReport">#REF!,#REF!,#REF!</definedName>
    <definedName name="Client">#REF!</definedName>
    <definedName name="Client_0000_RC_8263_2021_to_2026">#REF!</definedName>
    <definedName name="Client_7001">#REF!</definedName>
    <definedName name="ClientMatter" hidden="1">"b1"</definedName>
    <definedName name="CLOSED_STATE">"Closed"</definedName>
    <definedName name="closingDate">#REF!</definedName>
    <definedName name="clra1ball" localSheetId="48" hidden="1">'C1-1-3_Table_2'!clra1bp1,'C1-1-3_Table_2'!clra1bp2</definedName>
    <definedName name="clra1ball" hidden="1">clra1bp1,clra1bp2</definedName>
    <definedName name="clra1bp1" localSheetId="48" hidden="1">clra1b1,clra1b2,clra1b3,clra1b4,clra1b5,clra1b6,clra1b7,clra1b8</definedName>
    <definedName name="clra1bp1" hidden="1">clra1b1,clra1b2,clra1b3,clra1b4,clra1b5,clra1b6,clra1b7,clra1b8</definedName>
    <definedName name="clra1bp2" localSheetId="48" hidden="1">clra1b9,clra1b10,clra1b11,clra1b12,clra1b13,clra1b13,clra1b15,clra1b16</definedName>
    <definedName name="clra1bp2" hidden="1">clra1b9,clra1b10,clra1b11,clra1b12,clra1b13,clra1b13,clra1b15,clra1b16</definedName>
    <definedName name="CMSC">#REF!</definedName>
    <definedName name="CMW_Data">#REF!</definedName>
    <definedName name="CMW_SysHorizons">#REF!</definedName>
    <definedName name="CO" localSheetId="48" hidden="1">{"DetallexDep",#N/A,FALSE,"Giovanna (x DEPT)"}</definedName>
    <definedName name="CO" hidden="1">{"DetallexDep",#N/A,FALSE,"Giovanna (x DEPT)"}</definedName>
    <definedName name="COD">#REF!</definedName>
    <definedName name="COGstandard" localSheetId="48" hidden="1">{#N/A,#N/A,FALSE,"Pharm";#N/A,#N/A,FALSE,"WWCM"}</definedName>
    <definedName name="COGstandard" hidden="1">{#N/A,#N/A,FALSE,"Pharm";#N/A,#N/A,FALSE,"WWCM"}</definedName>
    <definedName name="COMMENTS">#REF!</definedName>
    <definedName name="COMMON_STOCK" hidden="1">"COMMON_STOCK"</definedName>
    <definedName name="comp21" hidden="1">#REF!</definedName>
    <definedName name="comp22" hidden="1">#REF!</definedName>
    <definedName name="comp23" hidden="1">#REF!</definedName>
    <definedName name="comp24" hidden="1">#REF!</definedName>
    <definedName name="comp25" hidden="1">#REF!</definedName>
    <definedName name="comp26" hidden="1">#REF!</definedName>
    <definedName name="comp27" hidden="1">#REF!</definedName>
    <definedName name="comp28" hidden="1">#REF!</definedName>
    <definedName name="comp29" hidden="1">#REF!</definedName>
    <definedName name="comp30" hidden="1">#REF!</definedName>
    <definedName name="comp31" hidden="1">#REF!</definedName>
    <definedName name="comp32" hidden="1">#REF!</definedName>
    <definedName name="comp33" hidden="1">#REF!</definedName>
    <definedName name="comp34" hidden="1">#REF!</definedName>
    <definedName name="comp35" hidden="1">#REF!</definedName>
    <definedName name="comp36" hidden="1">#REF!</definedName>
    <definedName name="COMPANY_ADDRESS" hidden="1">"COMPANY_ADDRESS"</definedName>
    <definedName name="COMPANY_PHONE" hidden="1">"COMPANY_PHONE"</definedName>
    <definedName name="COMPANY_STREET1" hidden="1">"COMPANY_STREET1"</definedName>
    <definedName name="COMPANY_STREET2" hidden="1">"COMPANY_STREET2"</definedName>
    <definedName name="COMPANY_TICKER" hidden="1">"COMPANY_TICKER"</definedName>
    <definedName name="COMPANY_WEBSITE" hidden="1">"COMPANY_WEBSITE"</definedName>
    <definedName name="COMPANY_ZIP" hidden="1">"COMPANY_ZIP"</definedName>
    <definedName name="compnam" hidden="1">#REF!</definedName>
    <definedName name="comps" localSheetId="48" hidden="1">{#N/A,#N/A,FALSE,"Cover";#N/A,#N/A,FALSE,"LUMI";#N/A,#N/A,FALSE,"COMD";#N/A,#N/A,FALSE,"Valuation";#N/A,#N/A,FALSE,"Assumptions";#N/A,#N/A,FALSE,"Pooling";#N/A,#N/A,FALSE,"BalanceSheet"}</definedName>
    <definedName name="comps" hidden="1">{#N/A,#N/A,FALSE,"Cover";#N/A,#N/A,FALSE,"LUMI";#N/A,#N/A,FALSE,"COMD";#N/A,#N/A,FALSE,"Valuation";#N/A,#N/A,FALSE,"Assumptions";#N/A,#N/A,FALSE,"Pooling";#N/A,#N/A,FALSE,"BalanceSheet"}</definedName>
    <definedName name="ConMerch_Table">#REF!</definedName>
    <definedName name="Consolidated">#REF!</definedName>
    <definedName name="Const_Planning">#REF!</definedName>
    <definedName name="CONSUMPTION">#REF!</definedName>
    <definedName name="cont_bud">#REF!</definedName>
    <definedName name="cont_ee">#REF!</definedName>
    <definedName name="cont_napg">#REF!</definedName>
    <definedName name="cont_nepg">#REF!</definedName>
    <definedName name="cont_nwpg">#REF!</definedName>
    <definedName name="cont_ospg">#REF!</definedName>
    <definedName name="ContentsHelp" hidden="1">#REF!</definedName>
    <definedName name="Contract_GCG">#REF!</definedName>
    <definedName name="ContractedGenRev_LY" hidden="1">#REF!</definedName>
    <definedName name="Conversion_Factors_Fuel_Energy_2013">#REF!</definedName>
    <definedName name="Convert_number_to_word">#REF!</definedName>
    <definedName name="cop">#REF!</definedName>
    <definedName name="copia" localSheetId="48" hidden="1">{#N/A,#N/A,FALSE,"voz corporativa";#N/A,#N/A,FALSE,"Transmisión de datos";#N/A,#N/A,FALSE,"Videoconferencia";#N/A,#N/A,FALSE,"Correo electrónico";#N/A,#N/A,FALSE,"Correo de voz";#N/A,#N/A,FALSE,"Megafax";#N/A,#N/A,FALSE,"Edi";#N/A,#N/A,FALSE,"Internet";#N/A,#N/A,FALSE,"VSAT";#N/A,#N/A,FALSE,"ing ult. milla"}</definedName>
    <definedName name="copia" hidden="1">{#N/A,#N/A,FALSE,"voz corporativa";#N/A,#N/A,FALSE,"Transmisión de datos";#N/A,#N/A,FALSE,"Videoconferencia";#N/A,#N/A,FALSE,"Correo electrónico";#N/A,#N/A,FALSE,"Correo de voz";#N/A,#N/A,FALSE,"Megafax";#N/A,#N/A,FALSE,"Edi";#N/A,#N/A,FALSE,"Internet";#N/A,#N/A,FALSE,"VSAT";#N/A,#N/A,FALSE,"ing ult. milla"}</definedName>
    <definedName name="COPY" localSheetId="48" hidden="1">{#N/A,#N/A,FALSE,"Pharm";#N/A,#N/A,FALSE,"WWCM"}</definedName>
    <definedName name="COPY" hidden="1">{#N/A,#N/A,FALSE,"Pharm";#N/A,#N/A,FALSE,"WWCM"}</definedName>
    <definedName name="copy1" localSheetId="48" hidden="1">{#N/A,#N/A,FALSE,"Pharm";#N/A,#N/A,FALSE,"WWCM"}</definedName>
    <definedName name="copy1" hidden="1">{#N/A,#N/A,FALSE,"Pharm";#N/A,#N/A,FALSE,"WWCM"}</definedName>
    <definedName name="COPY2" localSheetId="48" hidden="1">{#N/A,#N/A,FALSE,"Pharm";#N/A,#N/A,FALSE,"WWCM"}</definedName>
    <definedName name="COPY2" hidden="1">{#N/A,#N/A,FALSE,"Pharm";#N/A,#N/A,FALSE,"WWCM"}</definedName>
    <definedName name="copy233" localSheetId="48" hidden="1">{#N/A,#N/A,FALSE,"Pharm";#N/A,#N/A,FALSE,"WWCM"}</definedName>
    <definedName name="copy233" hidden="1">{#N/A,#N/A,FALSE,"Pharm";#N/A,#N/A,FALSE,"WWCM"}</definedName>
    <definedName name="copy33" localSheetId="48" hidden="1">{#N/A,#N/A,FALSE,"Pharm";#N/A,#N/A,FALSE,"WWCM"}</definedName>
    <definedName name="copy33" hidden="1">{#N/A,#N/A,FALSE,"Pharm";#N/A,#N/A,FALSE,"WWCM"}</definedName>
    <definedName name="copy38" localSheetId="48" hidden="1">{#N/A,#N/A,FALSE,"Pharm";#N/A,#N/A,FALSE,"WWCM"}</definedName>
    <definedName name="copy38" hidden="1">{#N/A,#N/A,FALSE,"Pharm";#N/A,#N/A,FALSE,"WWCM"}</definedName>
    <definedName name="CopyEnergy" localSheetId="17">#REF!</definedName>
    <definedName name="CopyEnergy" localSheetId="18">#REF!</definedName>
    <definedName name="CopyEnergy" localSheetId="19">#REF!</definedName>
    <definedName name="CopyEnergy" localSheetId="20">#REF!</definedName>
    <definedName name="CopyEnergy" localSheetId="21">#REF!</definedName>
    <definedName name="CopyEnergy" localSheetId="39">#REF!</definedName>
    <definedName name="CopyEnergy" localSheetId="41">#REF!</definedName>
    <definedName name="CopyEnergy" localSheetId="43">#REF!</definedName>
    <definedName name="CopyEnergy" localSheetId="45">#REF!</definedName>
    <definedName name="CopyEnergy" localSheetId="46">#REF!</definedName>
    <definedName name="CopyEnergy" localSheetId="37">#REF!</definedName>
    <definedName name="CopyEnergy" localSheetId="51">#REF!</definedName>
    <definedName name="CopyEnergy">#REF!</definedName>
    <definedName name="Copyright" hidden="1">"© 2011 John Laing plc"</definedName>
    <definedName name="Corporate_Functions">#REF!</definedName>
    <definedName name="Corporate_HR">#REF!</definedName>
    <definedName name="CORRECTED_Energy_Forecast">#REF!</definedName>
    <definedName name="CORRECTED_Hydro_Headcount">#REF!</definedName>
    <definedName name="Cost_Category">#REF!</definedName>
    <definedName name="COST_REVENUE" hidden="1">"COST_REVENUE"</definedName>
    <definedName name="Cost19">#REF!</definedName>
    <definedName name="Cost4">#REF!</definedName>
    <definedName name="Cost9">#REF!</definedName>
    <definedName name="CostCategories">#REF!</definedName>
    <definedName name="CostCentre">#REF!</definedName>
    <definedName name="CostCtr">#REF!</definedName>
    <definedName name="CostHome">#REF!</definedName>
    <definedName name="CostObject" comment="Lower Mattagami cost object (i.e. orders attached to WBSE).">#REF!</definedName>
    <definedName name="CostRange">#REF!</definedName>
    <definedName name="CostWeightsDCM">#REF!</definedName>
    <definedName name="CostWeightsILW">#REF!</definedName>
    <definedName name="CostWeightsLLW">#REF!</definedName>
    <definedName name="CostWeightsUFD">#REF!</definedName>
    <definedName name="CostWeightsUFS">#REF!</definedName>
    <definedName name="coun" localSheetId="48" hidden="1">{#N/A,#N/A,FALSE,"Assessment";#N/A,#N/A,FALSE,"Staffing";#N/A,#N/A,FALSE,"Hires";#N/A,#N/A,FALSE,"Assumptions"}</definedName>
    <definedName name="coun" hidden="1">{#N/A,#N/A,FALSE,"Assessment";#N/A,#N/A,FALSE,"Staffing";#N/A,#N/A,FALSE,"Hires";#N/A,#N/A,FALSE,"Assumptions"}</definedName>
    <definedName name="COUNT2" localSheetId="48" hidden="1">{#N/A,#N/A,FALSE,"Assessment";#N/A,#N/A,FALSE,"Staffing";#N/A,#N/A,FALSE,"Hires";#N/A,#N/A,FALSE,"Assumptions"}</definedName>
    <definedName name="COUNT2" hidden="1">{#N/A,#N/A,FALSE,"Assessment";#N/A,#N/A,FALSE,"Staffing";#N/A,#N/A,FALSE,"Hires";#N/A,#N/A,FALSE,"Assumptions"}</definedName>
    <definedName name="Counter1">#REF!</definedName>
    <definedName name="Country_test">#REF!</definedName>
    <definedName name="Covertibles" localSheetId="48" hidden="1">{#N/A,#N/A,TRUE,"Historicals";#N/A,#N/A,TRUE,"Charts";#N/A,#N/A,TRUE,"Forecasts"}</definedName>
    <definedName name="Covertibles" hidden="1">{#N/A,#N/A,TRUE,"Historicals";#N/A,#N/A,TRUE,"Charts";#N/A,#N/A,TRUE,"Forecasts"}</definedName>
    <definedName name="cox" localSheetId="48" hidden="1">{#N/A,#N/A,FALSE,"Time Warner";#N/A,#N/A,FALSE,"Entertainment Group";#N/A,#N/A,FALSE,"EBITDA";#N/A,#N/A,FALSE,"Notes"}</definedName>
    <definedName name="cox" hidden="1">{#N/A,#N/A,FALSE,"Time Warner";#N/A,#N/A,FALSE,"Entertainment Group";#N/A,#N/A,FALSE,"EBITDA";#N/A,#N/A,FALSE,"Notes"}</definedName>
    <definedName name="CP_VIF">#REF!</definedName>
    <definedName name="Cpp">#REF!</definedName>
    <definedName name="Cpty">#REF!</definedName>
    <definedName name="CQRev_2004">#REF!</definedName>
    <definedName name="CreateTable" hidden="1">#REF!</definedName>
    <definedName name="credit" localSheetId="48" hidden="1">{#N/A,#N/A,TRUE,"Overview";#N/A,#N/A,TRUE,"New Gen"}</definedName>
    <definedName name="credit" hidden="1">{#N/A,#N/A,TRUE,"Overview";#N/A,#N/A,TRUE,"New Gen"}</definedName>
    <definedName name="credit1" localSheetId="48" hidden="1">{#N/A,#N/A,TRUE,"Overview";#N/A,#N/A,TRUE,"New Gen"}</definedName>
    <definedName name="credit1" hidden="1">{#N/A,#N/A,TRUE,"Overview";#N/A,#N/A,TRUE,"New Gen"}</definedName>
    <definedName name="CreditStats" hidden="1">#REF!</definedName>
    <definedName name="CrewRates">#REF!</definedName>
    <definedName name="CrewRatesNonTradeLion">#REF!</definedName>
    <definedName name="CrewRatesNonTradeTiger">#REF!</definedName>
    <definedName name="CrewsPerformance">#REF!</definedName>
    <definedName name="CrewsProfessional">#REF!</definedName>
    <definedName name="CrewsTrade">#REF!</definedName>
    <definedName name="crit_01">#REF!</definedName>
    <definedName name="_xlnm.Criteria">#REF!</definedName>
    <definedName name="cu102.ShareScalingFactor" hidden="1">1000000</definedName>
    <definedName name="cu103.EmployeeScalingFactor" hidden="1">1000</definedName>
    <definedName name="cu107.DPSSymbol" hidden="1">"US$"</definedName>
    <definedName name="cu107.EPSSymbol" hidden="1">"US$"</definedName>
    <definedName name="cu71.ScalingFactor" hidden="1">1000000</definedName>
    <definedName name="cu71.ScalingFactor_1" hidden="1">1000</definedName>
    <definedName name="CULO" localSheetId="48" hidden="1">{"DetallexDep",#N/A,FALSE,"Giovanna (x DEPT)"}</definedName>
    <definedName name="CULO" hidden="1">{"DetallexDep",#N/A,FALSE,"Giovanna (x DEPT)"}</definedName>
    <definedName name="cumbudget">#REF!</definedName>
    <definedName name="cur_bal">#REF!</definedName>
    <definedName name="Currency">#REF!</definedName>
    <definedName name="current">#REF!</definedName>
    <definedName name="Current_Month">#REF!</definedName>
    <definedName name="CURRENT_PORT" hidden="1">"CURRENT_PORT"</definedName>
    <definedName name="Current_Quarter">#REF!</definedName>
    <definedName name="CURRENT_RATIO" hidden="1">"CURRENT_RATIO"</definedName>
    <definedName name="CurrentMnthEmbGen">#REF!</definedName>
    <definedName name="CurrentYear">#REF!</definedName>
    <definedName name="curse" hidden="1">#REF!</definedName>
    <definedName name="cv" localSheetId="48" hidden="1">{"CF_YEARLY",#N/A,FALSE,"CF";"CF_Y1",#N/A,FALSE,"CF";"CF_Y2",#N/A,FALSE,"CF";"CF_Y3",#N/A,FALSE,"CF";"CF_Y4",#N/A,FALSE,"CF";"CF_Y5",#N/A,FALSE,"CF";"CF_Y6",#N/A,FALSE,"CF"}</definedName>
    <definedName name="cv" hidden="1">{"CF_YEARLY",#N/A,FALSE,"CF";"CF_Y1",#N/A,FALSE,"CF";"CF_Y2",#N/A,FALSE,"CF";"CF_Y3",#N/A,FALSE,"CF";"CF_Y4",#N/A,FALSE,"CF";"CF_Y5",#N/A,FALSE,"CF";"CF_Y6",#N/A,FALSE,"CF"}</definedName>
    <definedName name="cvbn" localSheetId="48" hidden="1">{"MMERINO",#N/A,FALSE,"1) Income Statement (2)"}</definedName>
    <definedName name="cvbn" hidden="1">{"MMERINO",#N/A,FALSE,"1) Income Statement (2)"}</definedName>
    <definedName name="cvbn_1" localSheetId="48" hidden="1">{"MMERINO",#N/A,FALSE,"1) Income Statement (2)"}</definedName>
    <definedName name="cvbn_1" hidden="1">{"MMERINO",#N/A,FALSE,"1) Income Statement (2)"}</definedName>
    <definedName name="cvbn_2" localSheetId="48" hidden="1">{"MMERINO",#N/A,FALSE,"1) Income Statement (2)"}</definedName>
    <definedName name="cvbn_2" hidden="1">{"MMERINO",#N/A,FALSE,"1) Income Statement (2)"}</definedName>
    <definedName name="cvbn_3" localSheetId="48" hidden="1">{"MMERINO",#N/A,FALSE,"1) Income Statement (2)"}</definedName>
    <definedName name="cvbn_3" hidden="1">{"MMERINO",#N/A,FALSE,"1) Income Statement (2)"}</definedName>
    <definedName name="cvbn_4" localSheetId="48" hidden="1">{"MMERINO",#N/A,FALSE,"1) Income Statement (2)"}</definedName>
    <definedName name="cvbn_4" hidden="1">{"MMERINO",#N/A,FALSE,"1) Income Statement (2)"}</definedName>
    <definedName name="cvbn_5" localSheetId="48" hidden="1">{"MMERINO",#N/A,FALSE,"1) Income Statement (2)"}</definedName>
    <definedName name="cvbn_5" hidden="1">{"MMERINO",#N/A,FALSE,"1) Income Statement (2)"}</definedName>
    <definedName name="Cwvu.GREY_ALL." hidden="1">#REF!</definedName>
    <definedName name="CYear">#REF!</definedName>
    <definedName name="cyjhgbk" localSheetId="48" hidden="1">{#N/A,#N/A,TRUE,"index";#N/A,#N/A,TRUE,"Summary";#N/A,#N/A,TRUE,"Continuing Business";#N/A,#N/A,TRUE,"Disposals";#N/A,#N/A,TRUE,"Acquisitions";#N/A,#N/A,TRUE,"Actual &amp; Plan Reconciliation"}</definedName>
    <definedName name="cyjhgbk" hidden="1">{#N/A,#N/A,TRUE,"index";#N/A,#N/A,TRUE,"Summary";#N/A,#N/A,TRUE,"Continuing Business";#N/A,#N/A,TRUE,"Disposals";#N/A,#N/A,TRUE,"Acquisitions";#N/A,#N/A,TRUE,"Actual &amp; Plan Reconciliation"}</definedName>
    <definedName name="d">#REF!</definedName>
    <definedName name="da" hidden="1">#REF!</definedName>
    <definedName name="DA_1134802035000001485">#REF!</definedName>
    <definedName name="DA_1134802035000001488">#REF!</definedName>
    <definedName name="DA_1134802035000001491">#REF!</definedName>
    <definedName name="dad">#REF!</definedName>
    <definedName name="DADF" localSheetId="48" hidden="1">{#N/A,#N/A,FALSE,"REPORT"}</definedName>
    <definedName name="DADF" hidden="1">{#N/A,#N/A,FALSE,"REPORT"}</definedName>
    <definedName name="daf" localSheetId="48" hidden="1">{#N/A,#N/A,FALSE,"1";#N/A,#N/A,FALSE,"2";#N/A,#N/A,FALSE,"16 - 17";#N/A,#N/A,FALSE,"18 - 19";#N/A,#N/A,FALSE,"26";#N/A,#N/A,FALSE,"27";#N/A,#N/A,FALSE,"28"}</definedName>
    <definedName name="daf" hidden="1">{#N/A,#N/A,FALSE,"1";#N/A,#N/A,FALSE,"2";#N/A,#N/A,FALSE,"16 - 17";#N/A,#N/A,FALSE,"18 - 19";#N/A,#N/A,FALSE,"26";#N/A,#N/A,FALSE,"27";#N/A,#N/A,FALSE,"28"}</definedName>
    <definedName name="dafadf">#REF!</definedName>
    <definedName name="dakfkjafgkeaj" localSheetId="48" hidden="1">{#N/A,#N/A,FALSE,"Pharm";#N/A,#N/A,FALSE,"WWCM"}</definedName>
    <definedName name="dakfkjafgkeaj" hidden="1">{#N/A,#N/A,FALSE,"Pharm";#N/A,#N/A,FALSE,"WWCM"}</definedName>
    <definedName name="Darl1">#REF!</definedName>
    <definedName name="Darl2">#REF!</definedName>
    <definedName name="Darl3">#REF!</definedName>
    <definedName name="dasdfdfsdfa">#REF!</definedName>
    <definedName name="DATA">OFFSET(#REF!,0,0,COUNTA(#REF!),COUNTA(#REF!))</definedName>
    <definedName name="DATA_01" hidden="1">#REF!</definedName>
    <definedName name="Data_Off">#REF!</definedName>
    <definedName name="data07">#REF!</definedName>
    <definedName name="DATA1">#REF!</definedName>
    <definedName name="DATA10">#REF!</definedName>
    <definedName name="DATA11">#REF!</definedName>
    <definedName name="DATA12">#REF!</definedName>
    <definedName name="DATA13">#REF!</definedName>
    <definedName name="DATA14">#REF!</definedName>
    <definedName name="DATA15">#REF!</definedName>
    <definedName name="DATA16">#REF!</definedName>
    <definedName name="DATA17">#REF!</definedName>
    <definedName name="DATA18">#REF!</definedName>
    <definedName name="DATA19">#REF!</definedName>
    <definedName name="DATA2">#REF!</definedName>
    <definedName name="DATA20">#REF!</definedName>
    <definedName name="DATA21">#REF!</definedName>
    <definedName name="DATA22">#REF!</definedName>
    <definedName name="DATA23">#REF!</definedName>
    <definedName name="DATA27">#REF!</definedName>
    <definedName name="DATA28">#REF!</definedName>
    <definedName name="DATA3">#REF!</definedName>
    <definedName name="DATA35">#REF!</definedName>
    <definedName name="DATA39">#REF!</definedName>
    <definedName name="DATA4">#REF!</definedName>
    <definedName name="DATA41">#REF!</definedName>
    <definedName name="DATA5">#REF!</definedName>
    <definedName name="DATA6">#REF!</definedName>
    <definedName name="DATA7">#REF!</definedName>
    <definedName name="DATA8">#REF!</definedName>
    <definedName name="DATA9">#REF!</definedName>
    <definedName name="dataaa">OFFSET(#REF!,0,0,COUNTA(#REF!),COUNTA(#REF!))</definedName>
    <definedName name="_xlnm.Database">#REF!</definedName>
    <definedName name="datadownfour" hidden="1">#REF!</definedName>
    <definedName name="datadownone" hidden="1">#REF!</definedName>
    <definedName name="datadownthree" hidden="1">#REF!</definedName>
    <definedName name="datadowntwo" hidden="1">#REF!</definedName>
    <definedName name="DataMonth">#REF!</definedName>
    <definedName name="DataSetBundleForecastName">#REF!</definedName>
    <definedName name="DataSetCostWeightingsName">#REF!</definedName>
    <definedName name="DataSetDCMCostsName">#REF!</definedName>
    <definedName name="DataSetDCMCostsRefYear">#REF!</definedName>
    <definedName name="DataSetEscalationName">#REF!</definedName>
    <definedName name="DataSetILWCostsName">#REF!</definedName>
    <definedName name="DataSetLLWCostsName">#REF!</definedName>
    <definedName name="DataSetOpenBalancesName">#REF!</definedName>
    <definedName name="DatasetOpenBalancesRefYear">#REF!</definedName>
    <definedName name="DataSetRatesName">#REF!</definedName>
    <definedName name="DataSetUFDCostsName">#REF!</definedName>
    <definedName name="DataSetUFSCostsName">#REF!</definedName>
    <definedName name="DataSetUFSCostsRefYear">#REF!</definedName>
    <definedName name="DataSetWasteForecastName">#REF!</definedName>
    <definedName name="datatoggle" hidden="1">#REF!</definedName>
    <definedName name="datatoggletwo" hidden="1">#REF!</definedName>
    <definedName name="DataValDate" hidden="1">#REF!</definedName>
    <definedName name="datavaldate2" hidden="1">#REF!</definedName>
    <definedName name="datavaldate3" hidden="1">#REF!</definedName>
    <definedName name="DataYear">#REF!</definedName>
    <definedName name="Date">#REF!</definedName>
    <definedName name="Date2">#REF!</definedName>
    <definedName name="dave">#REF!</definedName>
    <definedName name="DAYS_PAY_OUTST" hidden="1">"DAYS_PAY_OUTST"</definedName>
    <definedName name="DAYS_SALES_OUTST" hidden="1">"DAYS_SALES_OUTST"</definedName>
    <definedName name="Days01">#REF!</definedName>
    <definedName name="Days02">#REF!</definedName>
    <definedName name="DaysInYear">#REF!</definedName>
    <definedName name="DaysLeftInYear">#REF!</definedName>
    <definedName name="db" localSheetId="48" hidden="1">{#N/A,#N/A,TRUE,"Cover";#N/A,#N/A,TRUE,"Summary";#N/A,#N/A,TRUE,"Income Statement";#N/A,#N/A,TRUE,"Variance Analysis";#N/A,#N/A,TRUE,"BS";#N/A,#N/A,TRUE,"SCFP";#N/A,#N/A,TRUE,"Availability Incentives";#N/A,#N/A,TRUE,"Availability";#N/A,#N/A,TRUE,"YTD Revenue";#N/A,#N/A,TRUE,"Fuel Analysis";#N/A,#N/A,TRUE,"Plant O&amp;M";#N/A,#N/A,TRUE,"CESR";#N/A,#N/A,TRUE,"Hourly Pool Prices";#N/A,#N/A,TRUE,"Min-Aver-Max"}</definedName>
    <definedName name="db" hidden="1">{#N/A,#N/A,TRUE,"Cover";#N/A,#N/A,TRUE,"Summary";#N/A,#N/A,TRUE,"Income Statement";#N/A,#N/A,TRUE,"Variance Analysis";#N/A,#N/A,TRUE,"BS";#N/A,#N/A,TRUE,"SCFP";#N/A,#N/A,TRUE,"Availability Incentives";#N/A,#N/A,TRUE,"Availability";#N/A,#N/A,TRUE,"YTD Revenue";#N/A,#N/A,TRUE,"Fuel Analysis";#N/A,#N/A,TRUE,"Plant O&amp;M";#N/A,#N/A,TRUE,"CESR";#N/A,#N/A,TRUE,"Hourly Pool Prices";#N/A,#N/A,TRUE,"Min-Aver-Max"}</definedName>
    <definedName name="DB_VARS">#REF!</definedName>
    <definedName name="dbPath">"P:\_1_Models\v1.23\2000\npm.mdb"</definedName>
    <definedName name="dbPath_1">"P:\_1_Models\v1.23\2000\npm.mdb"</definedName>
    <definedName name="DCM_FIXED_CC_GrdTot">#REF!</definedName>
    <definedName name="DCM_FIXED_CI_CFDollarYear">#REF!</definedName>
    <definedName name="DCM_FIXED_CI_DatasetName">#REF!</definedName>
    <definedName name="DCM_FIXED_PV_GrdTot">#REF!</definedName>
    <definedName name="DCM_SFFUT_CC_GrdTot">#REF!</definedName>
    <definedName name="DCM_SFFUT_CI_DatasetName">#REF!</definedName>
    <definedName name="DCM_SFFUT_PV_GrdTot">#REF!</definedName>
    <definedName name="DCM_SFLTD_CC_GrdTot">#REF!</definedName>
    <definedName name="DCM_SFLTD_CI_DatasetName">#REF!</definedName>
    <definedName name="DCM_SFLTD_PV_GrdTot">#REF!</definedName>
    <definedName name="DCM_VAR_FUT_CI_DatasetName">#REF!</definedName>
    <definedName name="DCM_VAR_LTD_CI_DatasetName">#REF!</definedName>
    <definedName name="DCM_VARFUT_CC_GrdTot">#REF!</definedName>
    <definedName name="DCM_VARFUT_PV_GrdTot">#REF!</definedName>
    <definedName name="DCM_VARLTD_CC_GrdTot">#REF!</definedName>
    <definedName name="DCM_VARLTD_PV_GrdTot">#REF!</definedName>
    <definedName name="DCTB">#REF!</definedName>
    <definedName name="dd">#REF!</definedName>
    <definedName name="ddd" localSheetId="48" hidden="1">{#N/A,#N/A,FALSE,"Pharm";#N/A,#N/A,FALSE,"WWCM"}</definedName>
    <definedName name="ddd" hidden="1">{#N/A,#N/A,FALSE,"Pharm";#N/A,#N/A,FALSE,"WWCM"}</definedName>
    <definedName name="dddaz" localSheetId="48" hidden="1">{#N/A,#N/A,FALSE,"Pharm";#N/A,#N/A,FALSE,"WWCM"}</definedName>
    <definedName name="dddaz" hidden="1">{#N/A,#N/A,FALSE,"Pharm";#N/A,#N/A,FALSE,"WWCM"}</definedName>
    <definedName name="dddd">#REF!</definedName>
    <definedName name="ddddd">#REF!</definedName>
    <definedName name="dddddd" localSheetId="48" hidden="1">{#N/A,#N/A,FALSE,"Pharm";#N/A,#N/A,FALSE,"WWCM"}</definedName>
    <definedName name="dddddd" hidden="1">{#N/A,#N/A,FALSE,"Pharm";#N/A,#N/A,FALSE,"WWCM"}</definedName>
    <definedName name="ddddddd">#REF!</definedName>
    <definedName name="dddddddddddddddd">#REF!</definedName>
    <definedName name="ddddddddddddddddd" localSheetId="48" hidden="1">{0;5;10;5;10;13;13;13;8;5;5;10;14;13;13;13;13;5;10;14;13;5;10;1;2;24}</definedName>
    <definedName name="ddddddddddddddddd" hidden="1">{0;5;10;5;10;13;13;13;8;5;5;10;14;13;13;13;13;5;10;14;13;5;10;1;2;24}</definedName>
    <definedName name="DE" localSheetId="48" hidden="1">{#N/A,#N/A,FALSE,"Total";#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N/A,#N/A,FALSE,"OTC";#N/A,#N/A,FALSE,"Ther";#N/A,#N/A,FALSE,"Temp";#N/A,#N/A,FALSE,"Exce";#N/A,#N/A,FALSE,"Buff";#N/A,#N/A,FALSE,"Picot";#N/A,#N/A,FALSE,"Luftal";#N/A,#N/A,FALSE,"Comt"}</definedName>
    <definedName name="DE" hidden="1">{#N/A,#N/A,FALSE,"Total";#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N/A,#N/A,FALSE,"OTC";#N/A,#N/A,FALSE,"Ther";#N/A,#N/A,FALSE,"Temp";#N/A,#N/A,FALSE,"Exce";#N/A,#N/A,FALSE,"Buff";#N/A,#N/A,FALSE,"Picot";#N/A,#N/A,FALSE,"Luftal";#N/A,#N/A,FALSE,"Comt"}</definedName>
    <definedName name="DE_Productivity">#REF!</definedName>
    <definedName name="Debt">#REF!</definedName>
    <definedName name="debtpref" hidden="1">#REF!</definedName>
    <definedName name="Dec18Inject">#REF!</definedName>
    <definedName name="Dec20Clos">#REF!</definedName>
    <definedName name="Dec2120Inject">#REF!</definedName>
    <definedName name="Dec2121Inject">#REF!</definedName>
    <definedName name="Dec21Avg">#REF!</definedName>
    <definedName name="Dec21Clos">#REF!</definedName>
    <definedName name="Dec2220Inject">#REF!</definedName>
    <definedName name="Dec22Avg">#REF!</definedName>
    <definedName name="Dec22Clos">#REF!</definedName>
    <definedName name="Dec23Avg">#REF!</definedName>
    <definedName name="Dec23Clos">#REF!</definedName>
    <definedName name="December_31__2005">#REF!</definedName>
    <definedName name="DECLBTG3">#REF!</definedName>
    <definedName name="DECLBTG4">#REF!</definedName>
    <definedName name="DECLNXG1">#REF!</definedName>
    <definedName name="DECLNXG2">#REF!</definedName>
    <definedName name="DECNTKG5">#REF!</definedName>
    <definedName name="DECNTKG6">#REF!</definedName>
    <definedName name="DECNTKG7">#REF!</definedName>
    <definedName name="DECNTKG8">#REF!</definedName>
    <definedName name="DECSUM">#REF!</definedName>
    <definedName name="DECTBYG3">#REF!</definedName>
    <definedName name="dede" localSheetId="48" hidden="1">{#N/A,#N/A,FALSE,"Pharm";#N/A,#N/A,FALSE,"WWCM"}</definedName>
    <definedName name="dede" hidden="1">{#N/A,#N/A,FALSE,"Pharm";#N/A,#N/A,FALSE,"WWCM"}</definedName>
    <definedName name="DEDED" localSheetId="48" hidden="1">{#N/A,#N/A,FALSE,"Card";#N/A,#N/A,FALSE,"Prav";#N/A,#N/A,FALSE,"Irbe";#N/A,#N/A,FALSE,"Plavix";#N/A,#N/A,FALSE,"Capt";#N/A,#N/A,FALSE,"Fosi"}</definedName>
    <definedName name="DEDED" hidden="1">{#N/A,#N/A,FALSE,"Card";#N/A,#N/A,FALSE,"Prav";#N/A,#N/A,FALSE,"Irbe";#N/A,#N/A,FALSE,"Plavix";#N/A,#N/A,FALSE,"Capt";#N/A,#N/A,FALSE,"Fosi"}</definedName>
    <definedName name="DEDEDZE" localSheetId="48" hidden="1">{#N/A,#N/A,FALSE,"Pharm";#N/A,#N/A,FALSE,"WWCM"}</definedName>
    <definedName name="DEDEDZE" hidden="1">{#N/A,#N/A,FALSE,"Pharm";#N/A,#N/A,FALSE,"WWCM"}</definedName>
    <definedName name="deds" localSheetId="48" hidden="1">{#N/A,#N/A,FALSE,"Layout GuV"}</definedName>
    <definedName name="deds" hidden="1">{#N/A,#N/A,FALSE,"Layout GuV"}</definedName>
    <definedName name="DEDZD" localSheetId="48" hidden="1">{#N/A,#N/A,FALSE,"Pharm";#N/A,#N/A,FALSE,"WWCM"}</definedName>
    <definedName name="DEDZD" hidden="1">{#N/A,#N/A,FALSE,"Pharm";#N/A,#N/A,FALSE,"WWCM"}</definedName>
    <definedName name="DEE" localSheetId="48" hidden="1">{#N/A,#N/A,FALSE,"Pharm";#N/A,#N/A,FALSE,"WWCM"}</definedName>
    <definedName name="DEE" hidden="1">{#N/A,#N/A,FALSE,"Pharm";#N/A,#N/A,FALSE,"WWCM"}</definedName>
    <definedName name="deenn" localSheetId="48" hidden="1">{"PlanIst",#N/A,FALSE,"pl-is"}</definedName>
    <definedName name="deenn" hidden="1">{"PlanIst",#N/A,FALSE,"pl-is"}</definedName>
    <definedName name="DEFERRED_INC_TAX" hidden="1">"DEFERRED_INC_TAX"</definedName>
    <definedName name="DEFERRED_STATE">"Deferred"</definedName>
    <definedName name="DEFERRED_TAXES" hidden="1">"DEFERRED_TAXES"</definedName>
    <definedName name="DEFINITION_STATE">"In Progress - Definition"</definedName>
    <definedName name="DefinitionPhaseFixedFee">#REF!</definedName>
    <definedName name="DefinitionPhaseTargetCost">#REF!</definedName>
    <definedName name="delete" localSheetId="48" hidden="1">{"summary",#N/A,FALSE,"PCR DIRECTORY"}</definedName>
    <definedName name="delete" hidden="1">{"summary",#N/A,FALSE,"PCR DIRECTORY"}</definedName>
    <definedName name="delete2" localSheetId="48" hidden="1">{"BALANCE SHEET ACCTS",#N/A,TRUE,"Working Trial Balance";"INCOME STMT ACCTS",#N/A,TRUE,"Working Trial Balance"}</definedName>
    <definedName name="delete2" hidden="1">{"BALANCE SHEET ACCTS",#N/A,TRUE,"Working Trial Balance";"INCOME STMT ACCTS",#N/A,TRUE,"Working Trial Balance"}</definedName>
    <definedName name="DeleteRange" hidden="1">#REF!</definedName>
    <definedName name="DeleteTable" hidden="1">#REF!</definedName>
    <definedName name="DeliveryDateType">#REF!</definedName>
    <definedName name="DeliveryType">#REF!</definedName>
    <definedName name="DELTA" localSheetId="48" hidden="1">{#N/A,#N/A,FALSE,"Sum6 (1)"}</definedName>
    <definedName name="DELTA" hidden="1">{#N/A,#N/A,FALSE,"Sum6 (1)"}</definedName>
    <definedName name="DemandRange">#REF!</definedName>
    <definedName name="DEPRE_AMORT" hidden="1">"DEPRE_AMORT"</definedName>
    <definedName name="DEPRE_AMORT_SUPPL" hidden="1">"DEPRE_AMORT_SUPPL"</definedName>
    <definedName name="DEPRE_DEPLE" hidden="1">"DEPRE_DEPLE"</definedName>
    <definedName name="DEPRE_SUPP" hidden="1">"DEPRE_SUPP"</definedName>
    <definedName name="DESCRIPTION_LONG" hidden="1">"DESCRIPTION_LONG"</definedName>
    <definedName name="detail" hidden="1">"3OEBIDGW86NZPDGY43K8CG2S5"</definedName>
    <definedName name="DEZLFEZKLHF" localSheetId="48" hidden="1">{#N/A,#N/A,FALSE,"Pharm";#N/A,#N/A,FALSE,"WWCM"}</definedName>
    <definedName name="DEZLFEZKLHF" hidden="1">{#N/A,#N/A,FALSE,"Pharm";#N/A,#N/A,FALSE,"WWCM"}</definedName>
    <definedName name="df" localSheetId="48" hidden="1">{#N/A,#N/A,FALSE,"Sheet1";#N/A,#N/A,FALSE,"Sheet2";#N/A,#N/A,FALSE,"Sheet3";#N/A,#N/A,FALSE,"Sheet4";#N/A,#N/A,FALSE,"Sheet5";#N/A,#N/A,FALSE,"Sheet6"}</definedName>
    <definedName name="df" hidden="1">{#N/A,#N/A,FALSE,"Sheet1";#N/A,#N/A,FALSE,"Sheet2";#N/A,#N/A,FALSE,"Sheet3";#N/A,#N/A,FALSE,"Sheet4";#N/A,#N/A,FALSE,"Sheet5";#N/A,#N/A,FALSE,"Sheet6"}</definedName>
    <definedName name="DF_CONTRIBUTION">#REF!</definedName>
    <definedName name="DF_Disbursement">#REF!</definedName>
    <definedName name="DF_GRID_1">#REF!</definedName>
    <definedName name="DF_GRID_10">#REF!</definedName>
    <definedName name="DF_GRID_2" localSheetId="48">Source #REF!</definedName>
    <definedName name="DF_GRID_2">Source #REF!</definedName>
    <definedName name="DF_GRID_3">#REF!</definedName>
    <definedName name="DF_GRID_4">#REF!</definedName>
    <definedName name="DF_GRID_5">#REF!</definedName>
    <definedName name="DF_GRID_6">#REF!</definedName>
    <definedName name="DF_GRID_7">#REF!</definedName>
    <definedName name="DF_GRID_8">#REF!</definedName>
    <definedName name="DF_NAVPANEL_13">#REF!</definedName>
    <definedName name="DF_NAVPANEL_18">#REF!</definedName>
    <definedName name="dfadfs" hidden="1">#REF!</definedName>
    <definedName name="dfas">#REF!</definedName>
    <definedName name="dfasdf">#REF!</definedName>
    <definedName name="dfasdfsd" hidden="1">#REF!</definedName>
    <definedName name="dfd">#REF!</definedName>
    <definedName name="DFDD" localSheetId="48" hidden="1">{#N/A,#N/A,FALSE,"REPORT"}</definedName>
    <definedName name="DFDD" hidden="1">{#N/A,#N/A,FALSE,"REPORT"}</definedName>
    <definedName name="dfdddd" localSheetId="48" hidden="1">{#N/A,#N/A,FALSE,"schA"}</definedName>
    <definedName name="dfdddd" hidden="1">{#N/A,#N/A,FALSE,"schA"}</definedName>
    <definedName name="dfdsdf" localSheetId="48" hidden="1">{"'GenCo'!$A$3:$U$52"}</definedName>
    <definedName name="dfdsdf" hidden="1">{"'GenCo'!$A$3:$U$52"}</definedName>
    <definedName name="dfdsdf_1" localSheetId="48" hidden="1">{"'GenCo'!$A$3:$U$52"}</definedName>
    <definedName name="dfdsdf_1" hidden="1">{"'GenCo'!$A$3:$U$52"}</definedName>
    <definedName name="DFEF">#REF!</definedName>
    <definedName name="dfg" localSheetId="48" hidden="1">{"SEP",#N/A,FALSE,"SEP"}</definedName>
    <definedName name="dfg" hidden="1">{"SEP",#N/A,FALSE,"SEP"}</definedName>
    <definedName name="dfjdk" localSheetId="48" hidden="1">{TRUE,TRUE,4.75,-2,591,327,FALSE,TRUE,TRUE,TRUE,0,26,#N/A,1,#N/A,13.6909090909091,25.0666666666667,1,FALSE,FALSE,1,TRUE,1,FALSE,100,"Swvu.FRP_backlog2.","ACwvu.FRP_backlog2.",#N/A,FALSE,FALSE,1,1,1,0.75,2,"","&amp;L&amp;F&amp;C&amp;A&amp;R&amp;D",FALSE,FALSE,FALSE,FALSE,1,75,#N/A,#N/A,"=R1C1:R61C33","=C1:C4","Rwvu.FRP_backlog2.",#N/A,FALSE,FALSE,TRUE,1,4294967292,300,FALSE,FALSE,TRUE,TRUE,TRUE}</definedName>
    <definedName name="dfjdk" hidden="1">{TRUE,TRUE,4.75,-2,591,327,FALSE,TRUE,TRUE,TRUE,0,26,#N/A,1,#N/A,13.6909090909091,25.0666666666667,1,FALSE,FALSE,1,TRUE,1,FALSE,100,"Swvu.FRP_backlog2.","ACwvu.FRP_backlog2.",#N/A,FALSE,FALSE,1,1,1,0.75,2,"","&amp;L&amp;F&amp;C&amp;A&amp;R&amp;D",FALSE,FALSE,FALSE,FALSE,1,75,#N/A,#N/A,"=R1C1:R61C33","=C1:C4","Rwvu.FRP_backlog2.",#N/A,FALSE,FALSE,TRUE,1,4294967292,300,FALSE,FALSE,TRUE,TRUE,TRUE}</definedName>
    <definedName name="dfr" localSheetId="48" hidden="1">{#N/A,#N/A,FALSE,"Pharm";#N/A,#N/A,FALSE,"WWCM"}</definedName>
    <definedName name="dfr" hidden="1">{#N/A,#N/A,FALSE,"Pharm";#N/A,#N/A,FALSE,"WWCM"}</definedName>
    <definedName name="dfsafd" localSheetId="48" hidden="1">{"Total",#N/A,FALSE,"Laurel";"PDP",#N/A,FALSE,"Laurel";"PNP",#N/A,FALSE,"Laurel";"PUD",#N/A,FALSE,"Laurel";"Total",#N/A,FALSE,"Summerland";"Prob",#N/A,FALSE,"Laurel";"PDP",#N/A,FALSE,"Summerland";"PNP",#N/A,FALSE,"Summerland";"PUD",#N/A,FALSE,"Summerland";"Prob",#N/A,FALSE,"Summerland";"Total",#N/A,FALSE,"Soso";"PDP",#N/A,FALSE,"Soso";"PNP",#N/A,FALSE,"Soso";"PUD",#N/A,FALSE,"Soso";"Prob",#N/A,FALSE,"Soso";"Total",#N/A,FALSE,"Martinville";"PDP",#N/A,FALSE,"Martinville";"PNP",#N/A,FALSE,"Martinville";"PUD",#N/A,FALSE,"Martinville";"Prob",#N/A,FALSE,"Martinville";"Total",#N/A,FALSE,"Brookhaven";"PDP",#N/A,FALSE,"Brookhaven";"PNP",#N/A,FALSE,"Brookhaven";"PUD",#N/A,FALSE,"Brookhaven";"Prob",#N/A,FALSE,"Brookhaven";"Total",#N/A,FALSE,"Monroe";"PDP",#N/A,FALSE,"Monroe";"PNP",#N/A,FALSE,"Monroe";"PUD",#N/A,FALSE,"Monroe";"Prob",#N/A,FALSE,"Monroe"}</definedName>
    <definedName name="dfsafd" hidden="1">{"Total",#N/A,FALSE,"Laurel";"PDP",#N/A,FALSE,"Laurel";"PNP",#N/A,FALSE,"Laurel";"PUD",#N/A,FALSE,"Laurel";"Total",#N/A,FALSE,"Summerland";"Prob",#N/A,FALSE,"Laurel";"PDP",#N/A,FALSE,"Summerland";"PNP",#N/A,FALSE,"Summerland";"PUD",#N/A,FALSE,"Summerland";"Prob",#N/A,FALSE,"Summerland";"Total",#N/A,FALSE,"Soso";"PDP",#N/A,FALSE,"Soso";"PNP",#N/A,FALSE,"Soso";"PUD",#N/A,FALSE,"Soso";"Prob",#N/A,FALSE,"Soso";"Total",#N/A,FALSE,"Martinville";"PDP",#N/A,FALSE,"Martinville";"PNP",#N/A,FALSE,"Martinville";"PUD",#N/A,FALSE,"Martinville";"Prob",#N/A,FALSE,"Martinville";"Total",#N/A,FALSE,"Brookhaven";"PDP",#N/A,FALSE,"Brookhaven";"PNP",#N/A,FALSE,"Brookhaven";"PUD",#N/A,FALSE,"Brookhaven";"Prob",#N/A,FALSE,"Brookhaven";"Total",#N/A,FALSE,"Monroe";"PDP",#N/A,FALSE,"Monroe";"PNP",#N/A,FALSE,"Monroe";"PUD",#N/A,FALSE,"Monroe";"Prob",#N/A,FALSE,"Monroe"}</definedName>
    <definedName name="dfsfa" localSheetId="48" hidden="1">{"Total",#N/A,FALSE,"Laurel";"PDP",#N/A,FALSE,"Laurel";"PNP",#N/A,FALSE,"Laurel";"PUD",#N/A,FALSE,"Laurel";"Total",#N/A,FALSE,"Summerland";"Prob",#N/A,FALSE,"Laurel";"PDP",#N/A,FALSE,"Summerland";"PNP",#N/A,FALSE,"Summerland";"PUD",#N/A,FALSE,"Summerland";"Prob",#N/A,FALSE,"Summerland";"Total",#N/A,FALSE,"Soso";"PDP",#N/A,FALSE,"Soso";"PNP",#N/A,FALSE,"Soso";"PUD",#N/A,FALSE,"Soso";"Prob",#N/A,FALSE,"Soso";"Total",#N/A,FALSE,"Martinville";"PDP",#N/A,FALSE,"Martinville";"PNP",#N/A,FALSE,"Martinville";"PUD",#N/A,FALSE,"Martinville";"Prob",#N/A,FALSE,"Martinville";"Total",#N/A,FALSE,"Brookhaven";"PDP",#N/A,FALSE,"Brookhaven";"PNP",#N/A,FALSE,"Brookhaven";"PUD",#N/A,FALSE,"Brookhaven";"Prob",#N/A,FALSE,"Brookhaven";"Total",#N/A,FALSE,"Monroe";"PDP",#N/A,FALSE,"Monroe";"PNP",#N/A,FALSE,"Monroe";"PUD",#N/A,FALSE,"Monroe";"Prob",#N/A,FALSE,"Monroe"}</definedName>
    <definedName name="dfsfa" hidden="1">{"Total",#N/A,FALSE,"Laurel";"PDP",#N/A,FALSE,"Laurel";"PNP",#N/A,FALSE,"Laurel";"PUD",#N/A,FALSE,"Laurel";"Total",#N/A,FALSE,"Summerland";"Prob",#N/A,FALSE,"Laurel";"PDP",#N/A,FALSE,"Summerland";"PNP",#N/A,FALSE,"Summerland";"PUD",#N/A,FALSE,"Summerland";"Prob",#N/A,FALSE,"Summerland";"Total",#N/A,FALSE,"Soso";"PDP",#N/A,FALSE,"Soso";"PNP",#N/A,FALSE,"Soso";"PUD",#N/A,FALSE,"Soso";"Prob",#N/A,FALSE,"Soso";"Total",#N/A,FALSE,"Martinville";"PDP",#N/A,FALSE,"Martinville";"PNP",#N/A,FALSE,"Martinville";"PUD",#N/A,FALSE,"Martinville";"Prob",#N/A,FALSE,"Martinville";"Total",#N/A,FALSE,"Brookhaven";"PDP",#N/A,FALSE,"Brookhaven";"PNP",#N/A,FALSE,"Brookhaven";"PUD",#N/A,FALSE,"Brookhaven";"Prob",#N/A,FALSE,"Brookhaven";"Total",#N/A,FALSE,"Monroe";"PDP",#N/A,FALSE,"Monroe";"PNP",#N/A,FALSE,"Monroe";"PUD",#N/A,FALSE,"Monroe";"Prob",#N/A,FALSE,"Monroe"}</definedName>
    <definedName name="dg">#REF!</definedName>
    <definedName name="DILUT_ADJUST" hidden="1">"DILUT_ADJUST"</definedName>
    <definedName name="DILUT_EPS_EXCL" hidden="1">"DILUT_EPS_EXCL"</definedName>
    <definedName name="DILUT_EPS_INCL" hidden="1">"DILUT_EPS_INCL"</definedName>
    <definedName name="DILUT_NORMAL_EPS" hidden="1">"DILUT_NORMAL_EPS"</definedName>
    <definedName name="DILUT_WEIGHT" hidden="1">"DILUT_WEIGHT"</definedName>
    <definedName name="DIRTOT">#REF!</definedName>
    <definedName name="Discipline_dropdown">#REF!</definedName>
    <definedName name="Disclosure">#REF!</definedName>
    <definedName name="DISCONT_OPER" hidden="1">"DISCONT_OPER"</definedName>
    <definedName name="discount_rate">#REF!</definedName>
    <definedName name="Div_Inc_pb" hidden="1">#REF!</definedName>
    <definedName name="Div_KPI_VAR_Analysis">#REF!</definedName>
    <definedName name="DivApb" hidden="1">#REF!</definedName>
    <definedName name="DivBpb" hidden="1">#REF!</definedName>
    <definedName name="DivCpb" hidden="1">#REF!</definedName>
    <definedName name="DivDpb" hidden="1">#REF!</definedName>
    <definedName name="DivEpb" hidden="1">#REF!</definedName>
    <definedName name="DivFpb" hidden="1">#REF!</definedName>
    <definedName name="DivGpb" hidden="1">#REF!</definedName>
    <definedName name="DivHpb" hidden="1">#REF!</definedName>
    <definedName name="DIVID_SHARE" hidden="1">"DIVID_SHARE"</definedName>
    <definedName name="Divisional_Toggle" hidden="1">#REF!</definedName>
    <definedName name="djksljd" localSheetId="48" hidden="1">{#N/A,#N/A,FALSE,"Other";#N/A,#N/A,FALSE,"Ace";#N/A,#N/A,FALSE,"Derm"}</definedName>
    <definedName name="djksljd" hidden="1">{#N/A,#N/A,FALSE,"Other";#N/A,#N/A,FALSE,"Ace";#N/A,#N/A,FALSE,"Derm"}</definedName>
    <definedName name="dkdkdk" localSheetId="48" hidden="1">{#N/A,#N/A,TRUE,"CIN-11";#N/A,#N/A,TRUE,"CIN-13";#N/A,#N/A,TRUE,"CIN-14";#N/A,#N/A,TRUE,"CIN-16";#N/A,#N/A,TRUE,"CIN-17";#N/A,#N/A,TRUE,"CIN-18";#N/A,#N/A,TRUE,"CIN Earnings To Fixed Charges";#N/A,#N/A,TRUE,"CIN Financial Ratios";#N/A,#N/A,TRUE,"CIN-IS";#N/A,#N/A,TRUE,"CIN-BS";#N/A,#N/A,TRUE,"CIN-CS";#N/A,#N/A,TRUE,"Invest In Unconsol Subs"}</definedName>
    <definedName name="dkdkdk" hidden="1">{#N/A,#N/A,TRUE,"CIN-11";#N/A,#N/A,TRUE,"CIN-13";#N/A,#N/A,TRUE,"CIN-14";#N/A,#N/A,TRUE,"CIN-16";#N/A,#N/A,TRUE,"CIN-17";#N/A,#N/A,TRUE,"CIN-18";#N/A,#N/A,TRUE,"CIN Earnings To Fixed Charges";#N/A,#N/A,TRUE,"CIN Financial Ratios";#N/A,#N/A,TRUE,"CIN-IS";#N/A,#N/A,TRUE,"CIN-BS";#N/A,#N/A,TRUE,"CIN-CS";#N/A,#N/A,TRUE,"Invest In Unconsol Subs"}</definedName>
    <definedName name="dkdkdk_1" localSheetId="48" hidden="1">{#N/A,#N/A,TRUE,"CIN-11";#N/A,#N/A,TRUE,"CIN-13";#N/A,#N/A,TRUE,"CIN-14";#N/A,#N/A,TRUE,"CIN-16";#N/A,#N/A,TRUE,"CIN-17";#N/A,#N/A,TRUE,"CIN-18";#N/A,#N/A,TRUE,"CIN Earnings To Fixed Charges";#N/A,#N/A,TRUE,"CIN Financial Ratios";#N/A,#N/A,TRUE,"CIN-IS";#N/A,#N/A,TRUE,"CIN-BS";#N/A,#N/A,TRUE,"CIN-CS";#N/A,#N/A,TRUE,"Invest In Unconsol Subs"}</definedName>
    <definedName name="dkdkdk_1" hidden="1">{#N/A,#N/A,TRUE,"CIN-11";#N/A,#N/A,TRUE,"CIN-13";#N/A,#N/A,TRUE,"CIN-14";#N/A,#N/A,TRUE,"CIN-16";#N/A,#N/A,TRUE,"CIN-17";#N/A,#N/A,TRUE,"CIN-18";#N/A,#N/A,TRUE,"CIN Earnings To Fixed Charges";#N/A,#N/A,TRUE,"CIN Financial Ratios";#N/A,#N/A,TRUE,"CIN-IS";#N/A,#N/A,TRUE,"CIN-BS";#N/A,#N/A,TRUE,"CIN-CS";#N/A,#N/A,TRUE,"Invest In Unconsol Subs"}</definedName>
    <definedName name="dkgahirghigf" localSheetId="48" hidden="1">{#N/A,#N/A,FALSE,"Pharm";#N/A,#N/A,FALSE,"WWCM"}</definedName>
    <definedName name="dkgahirghigf" hidden="1">{#N/A,#N/A,FALSE,"Pharm";#N/A,#N/A,FALSE,"WWCM"}</definedName>
    <definedName name="dlg_typs" localSheetId="48" hidden="1">{"EXCELHLP.HLP!1802";5;10;5;10;13;13;13;8;5;5;10;14;13;13;13;13;5;10;14;13;5;10;1;2;24}</definedName>
    <definedName name="dlg_typs" hidden="1">{"EXCELHLP.HLP!1802";5;10;5;10;13;13;13;8;5;5;10;14;13;13;13;13;5;10;14;13;5;10;1;2;24}</definedName>
    <definedName name="DME_BeforeCloseCompleted" hidden="1">"True"</definedName>
    <definedName name="DME_BeforeCloseCompleted_1" hidden="1">"False"</definedName>
    <definedName name="DME_Dirty" hidden="1">"False"</definedName>
    <definedName name="DME_DocumentFlags" hidden="1">"1"</definedName>
    <definedName name="DME_DocumentID" hidden="1">"::ODMA\DME-MSE\London-44356"</definedName>
    <definedName name="DME_DocumentOpened" hidden="1">"True"</definedName>
    <definedName name="DME_DocumentTitle" hidden="1">"London-44356 - impress model"</definedName>
    <definedName name="DME_LocalFile" hidden="1">"True"</definedName>
    <definedName name="DME_NextWindowNumber" hidden="1">"2"</definedName>
    <definedName name="DN_TBL">#REF!</definedName>
    <definedName name="DocumentName" hidden="1">"b1"</definedName>
    <definedName name="DocumentNum" hidden="1">"a1"</definedName>
    <definedName name="DollarYear">#REF!</definedName>
    <definedName name="done" localSheetId="48" hidden="1">{#N/A,#N/A,FALSE,"CONTROL"}</definedName>
    <definedName name="done" hidden="1">{#N/A,#N/A,FALSE,"CONTROL"}</definedName>
    <definedName name="dr">#REF!</definedName>
    <definedName name="Draft">#REF!</definedName>
    <definedName name="DraftNote">#REF!</definedName>
    <definedName name="drh" hidden="1">#REF!</definedName>
    <definedName name="ds">#REF!</definedName>
    <definedName name="dsafd" localSheetId="48" hidden="1">{"Total",#N/A,FALSE,"Laurel";"PDP",#N/A,FALSE,"Laurel";"PNP",#N/A,FALSE,"Laurel";"PUD",#N/A,FALSE,"Laurel";"Total",#N/A,FALSE,"Summerland";"Prob",#N/A,FALSE,"Laurel";"PDP",#N/A,FALSE,"Summerland";"PNP",#N/A,FALSE,"Summerland";"PUD",#N/A,FALSE,"Summerland";"Prob",#N/A,FALSE,"Summerland";"Total",#N/A,FALSE,"Soso";"PDP",#N/A,FALSE,"Soso";"PNP",#N/A,FALSE,"Soso";"PUD",#N/A,FALSE,"Soso";"Prob",#N/A,FALSE,"Soso";"Total",#N/A,FALSE,"Martinville";"PDP",#N/A,FALSE,"Martinville";"PNP",#N/A,FALSE,"Martinville";"PUD",#N/A,FALSE,"Martinville";"Prob",#N/A,FALSE,"Martinville";"Total",#N/A,FALSE,"Brookhaven";"PDP",#N/A,FALSE,"Brookhaven";"PNP",#N/A,FALSE,"Brookhaven";"PUD",#N/A,FALSE,"Brookhaven";"Prob",#N/A,FALSE,"Brookhaven";"Total",#N/A,FALSE,"Monroe";"PDP",#N/A,FALSE,"Monroe";"PNP",#N/A,FALSE,"Monroe";"PUD",#N/A,FALSE,"Monroe";"Prob",#N/A,FALSE,"Monroe"}</definedName>
    <definedName name="dsafd" hidden="1">{"Total",#N/A,FALSE,"Laurel";"PDP",#N/A,FALSE,"Laurel";"PNP",#N/A,FALSE,"Laurel";"PUD",#N/A,FALSE,"Laurel";"Total",#N/A,FALSE,"Summerland";"Prob",#N/A,FALSE,"Laurel";"PDP",#N/A,FALSE,"Summerland";"PNP",#N/A,FALSE,"Summerland";"PUD",#N/A,FALSE,"Summerland";"Prob",#N/A,FALSE,"Summerland";"Total",#N/A,FALSE,"Soso";"PDP",#N/A,FALSE,"Soso";"PNP",#N/A,FALSE,"Soso";"PUD",#N/A,FALSE,"Soso";"Prob",#N/A,FALSE,"Soso";"Total",#N/A,FALSE,"Martinville";"PDP",#N/A,FALSE,"Martinville";"PNP",#N/A,FALSE,"Martinville";"PUD",#N/A,FALSE,"Martinville";"Prob",#N/A,FALSE,"Martinville";"Total",#N/A,FALSE,"Brookhaven";"PDP",#N/A,FALSE,"Brookhaven";"PNP",#N/A,FALSE,"Brookhaven";"PUD",#N/A,FALSE,"Brookhaven";"Prob",#N/A,FALSE,"Brookhaven";"Total",#N/A,FALSE,"Monroe";"PDP",#N/A,FALSE,"Monroe";"PNP",#N/A,FALSE,"Monroe";"PUD",#N/A,FALSE,"Monroe";"Prob",#N/A,FALSE,"Monroe"}</definedName>
    <definedName name="dsfsd" localSheetId="48" hidden="1">{"Total",#N/A,FALSE,"Six Fields";"PDP",#N/A,FALSE,"Six Fields";"PNP",#N/A,FALSE,"Six Fields";"PUD",#N/A,FALSE,"Six Fields";"Prob",#N/A,FALSE,"Six Fields"}</definedName>
    <definedName name="dsfsd" hidden="1">{"Total",#N/A,FALSE,"Six Fields";"PDP",#N/A,FALSE,"Six Fields";"PNP",#N/A,FALSE,"Six Fields";"PUD",#N/A,FALSE,"Six Fields";"Prob",#N/A,FALSE,"Six Fields"}</definedName>
    <definedName name="dsfsffss" localSheetId="48" hidden="1">{#N/A,#N/A,FALSE,"Pharm";#N/A,#N/A,FALSE,"WWCM"}</definedName>
    <definedName name="dsfsffss" hidden="1">{#N/A,#N/A,FALSE,"Pharm";#N/A,#N/A,FALSE,"WWCM"}</definedName>
    <definedName name="dtey" hidden="1">#REF!</definedName>
    <definedName name="duh" localSheetId="48" hidden="1">{"edcredit",#N/A,FALSE,"edcredit"}</definedName>
    <definedName name="duh" hidden="1">{"edcredit",#N/A,FALSE,"edcredit"}</definedName>
    <definedName name="duh_1" localSheetId="48" hidden="1">{"edcredit",#N/A,FALSE,"edcredit"}</definedName>
    <definedName name="duh_1" hidden="1">{"edcredit",#N/A,FALSE,"edcredit"}</definedName>
    <definedName name="dunno" localSheetId="48" hidden="1">{#N/A,#N/A,FALSE,"Default Data";#N/A,#N/A,FALSE,"99 Tax Model";#N/A,#N/A,FALSE,"99 Incremental BV";#N/A,#N/A,FALSE,"99 Tax Model CL";#N/A,#N/A,FALSE,"99 Incremental CL";#N/A,#N/A,FALSE,"Cisco FSC";#N/A,#N/A,FALSE,"25% case";#N/A,#N/A,FALSE,"ROY CALCS";#N/A,#N/A,FALSE,"Acquisition Royalty"}</definedName>
    <definedName name="dunno" hidden="1">{#N/A,#N/A,FALSE,"Default Data";#N/A,#N/A,FALSE,"99 Tax Model";#N/A,#N/A,FALSE,"99 Incremental BV";#N/A,#N/A,FALSE,"99 Tax Model CL";#N/A,#N/A,FALSE,"99 Incremental CL";#N/A,#N/A,FALSE,"Cisco FSC";#N/A,#N/A,FALSE,"25% case";#N/A,#N/A,FALSE,"ROY CALCS";#N/A,#N/A,FALSE,"Acquisition Royalty"}</definedName>
    <definedName name="dyey" hidden="1">#REF!</definedName>
    <definedName name="DynamicCommissioningTotal">#REF!</definedName>
    <definedName name="DZ.DropZone" hidden="1">#REF!</definedName>
    <definedName name="DZ.DropZoneIS" hidden="1">#REF!</definedName>
    <definedName name="DZ.IndSpec_Left" hidden="1">#REF!</definedName>
    <definedName name="DZ.IndSpec_Right" hidden="1">#REF!</definedName>
    <definedName name="DZ.LTM" hidden="1">#REF!</definedName>
    <definedName name="dz.LTMDate" hidden="1">#REF!</definedName>
    <definedName name="DZ.LTMPlus" hidden="1">#REF!</definedName>
    <definedName name="e">#N/A</definedName>
    <definedName name="e32.1" hidden="1">#REF!</definedName>
    <definedName name="eadae" localSheetId="48" hidden="1">{"PL_YEARLY",#N/A,FALSE,"PL";"PL_Y1",#N/A,FALSE,"PL";"PL_Y2",#N/A,FALSE,"PL";"PL_Y3",#N/A,FALSE,"PL";"PL_Y4",#N/A,FALSE,"PL";"PL_Y5",#N/A,FALSE,"PL";"PL_Y6",#N/A,FALSE,"PL"}</definedName>
    <definedName name="eadae" hidden="1">{"PL_YEARLY",#N/A,FALSE,"PL";"PL_Y1",#N/A,FALSE,"PL";"PL_Y2",#N/A,FALSE,"PL";"PL_Y3",#N/A,FALSE,"PL";"PL_Y4",#N/A,FALSE,"PL";"PL_Y5",#N/A,FALSE,"PL";"PL_Y6",#N/A,FALSE,"PL"}</definedName>
    <definedName name="eafe" localSheetId="48" hidden="1">{#N/A,#N/A,FALSE,"Intro";#N/A,#N/A,FALSE,"Para";#N/A,#N/A,FALSE,"Summary";#N/A,#N/A,FALSE,"Major";#N/A,#N/A,FALSE,"PL";#N/A,#N/A,FALSE,"BS";#N/A,#N/A,FALSE,"CF";#N/A,#N/A,FALSE,"Ratio";#N/A,#N/A,FALSE,"Evaluate";#N/A,#N/A,FALSE,"NPV";#N/A,#N/A,FALSE,"Option";#N/A,#N/A,FALSE,"GSale";#N/A,#N/A,FALSE,"Sample";#N/A,#N/A,FALSE,"COGS";#N/A,#N/A,FALSE,"Rebate";#N/A,#N/A,FALSE,"Deduction";#N/A,#N/A,FALSE,"SP";#N/A,#N/A,FALSE,"RD"}</definedName>
    <definedName name="eafe" hidden="1">{#N/A,#N/A,FALSE,"Intro";#N/A,#N/A,FALSE,"Para";#N/A,#N/A,FALSE,"Summary";#N/A,#N/A,FALSE,"Major";#N/A,#N/A,FALSE,"PL";#N/A,#N/A,FALSE,"BS";#N/A,#N/A,FALSE,"CF";#N/A,#N/A,FALSE,"Ratio";#N/A,#N/A,FALSE,"Evaluate";#N/A,#N/A,FALSE,"NPV";#N/A,#N/A,FALSE,"Option";#N/A,#N/A,FALSE,"GSale";#N/A,#N/A,FALSE,"Sample";#N/A,#N/A,FALSE,"COGS";#N/A,#N/A,FALSE,"Rebate";#N/A,#N/A,FALSE,"Deduction";#N/A,#N/A,FALSE,"SP";#N/A,#N/A,FALSE,"RD"}</definedName>
    <definedName name="EarningsModel" localSheetId="48"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Earnings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EBIT_10K" hidden="1">"EBIT_10K"</definedName>
    <definedName name="EBIT_10Q" hidden="1">"EBIT_10Q"</definedName>
    <definedName name="EBIT_10Q1" hidden="1">"EBIT_10Q1"</definedName>
    <definedName name="EBIT_GROWTH_1" hidden="1">"EBIT_GROWTH_1"</definedName>
    <definedName name="EBIT_GROWTH_2" hidden="1">"EBIT_GROWTH_2"</definedName>
    <definedName name="EBIT_MARGIN" hidden="1">"EBIT_MARGIN"</definedName>
    <definedName name="EBIT_OVER_IE" hidden="1">"EBIT_OVER_IE"</definedName>
    <definedName name="EBITDA_10K" hidden="1">"EBITDA_10K"</definedName>
    <definedName name="EBITDA_10Q" hidden="1">"EBITDA_10Q"</definedName>
    <definedName name="EBITDA_10Q1" hidden="1">"EBITDA_10Q1"</definedName>
    <definedName name="EBITDA_CAPEX_OVER_TOTAL_IE" hidden="1">"EBITDA_CAPEX_OVER_TOTAL_IE"</definedName>
    <definedName name="EBITDA_GROWTH_1" hidden="1">"EBITDA_GROWTH_1"</definedName>
    <definedName name="EBITDA_GROWTH_2" hidden="1">"EBITDA_GROWTH_2"</definedName>
    <definedName name="EBITDA_MARGIN" hidden="1">"EBITDA_MARGIN"</definedName>
    <definedName name="EBITDA_OVER_TOTAL_IE" hidden="1">"EBITDA_OVER_TOTAL_IE"</definedName>
    <definedName name="ECIL" localSheetId="48" hidden="1">{#N/A,#N/A,FALSE,"Che-Ga";#N/A,#N/A,FALSE,"Iv-Sm";#N/A,#N/A,FALSE,"So-We";#N/A,#N/A,FALSE,"Me-Po";#N/A,#N/A,FALSE,"Be-Bo";#N/A,#N/A,FALSE,"Cha-Ki";#N/A,#N/A,FALSE,"In";#N/A,#N/A,FALSE,"Schedule 23";#N/A,#N/A,FALSE,"Schedule 22";#N/A,#N/A,FALSE,"WACC"}</definedName>
    <definedName name="ECIL" hidden="1">{#N/A,#N/A,FALSE,"Che-Ga";#N/A,#N/A,FALSE,"Iv-Sm";#N/A,#N/A,FALSE,"So-We";#N/A,#N/A,FALSE,"Me-Po";#N/A,#N/A,FALSE,"Be-Bo";#N/A,#N/A,FALSE,"Cha-Ki";#N/A,#N/A,FALSE,"In";#N/A,#N/A,FALSE,"Schedule 23";#N/A,#N/A,FALSE,"Schedule 22";#N/A,#N/A,FALSE,"WACC"}</definedName>
    <definedName name="ECRETB">#REF!</definedName>
    <definedName name="ed" localSheetId="48" hidden="1">{#N/A,#N/A,FALSE,"FAB VENDORS";"BUD SUM",#N/A,FALSE,"BUD SUM WO TEX"}</definedName>
    <definedName name="ed" hidden="1">{#N/A,#N/A,FALSE,"FAB VENDORS";"BUD SUM",#N/A,FALSE,"BUD SUM WO TEX"}</definedName>
    <definedName name="edg" localSheetId="48" hidden="1">{#N/A,#N/A,FALSE,"Che-Ga";#N/A,#N/A,FALSE,"Iv-Sm";#N/A,#N/A,FALSE,"So-We";#N/A,#N/A,FALSE,"Me-Po";#N/A,#N/A,FALSE,"Be-Bo";#N/A,#N/A,FALSE,"Cha-Ki";#N/A,#N/A,FALSE,"In";#N/A,#N/A,FALSE,"Schedule 23";#N/A,#N/A,FALSE,"Schedule 22";#N/A,#N/A,FALSE,"WACC"}</definedName>
    <definedName name="edg" hidden="1">{#N/A,#N/A,FALSE,"Che-Ga";#N/A,#N/A,FALSE,"Iv-Sm";#N/A,#N/A,FALSE,"So-We";#N/A,#N/A,FALSE,"Me-Po";#N/A,#N/A,FALSE,"Be-Bo";#N/A,#N/A,FALSE,"Cha-Ki";#N/A,#N/A,FALSE,"In";#N/A,#N/A,FALSE,"Schedule 23";#N/A,#N/A,FALSE,"Schedule 22";#N/A,#N/A,FALSE,"WACC"}</definedName>
    <definedName name="ee">#REF!</definedName>
    <definedName name="EEE" localSheetId="48" hidden="1">{#N/A,#N/A,FALSE,"Pharm";#N/A,#N/A,FALSE,"WWCM"}</definedName>
    <definedName name="EEE" hidden="1">{#N/A,#N/A,FALSE,"Pharm";#N/A,#N/A,FALSE,"WWCM"}</definedName>
    <definedName name="eeeee" localSheetId="48" hidden="1">{#N/A,#N/A,FALSE,"Pharm";#N/A,#N/A,FALSE,"WWCM"}</definedName>
    <definedName name="eeeee" hidden="1">{#N/A,#N/A,FALSE,"Pharm";#N/A,#N/A,FALSE,"WWCM"}</definedName>
    <definedName name="eeeeeeeeeee">#REF!</definedName>
    <definedName name="eeg">#N/A</definedName>
    <definedName name="efae" hidden="1">#REF!</definedName>
    <definedName name="efaeaf" localSheetId="48" hidden="1">{#N/A,#N/A,FALSE,"PL";#N/A,#N/A,FALSE,"BS";#N/A,#N/A,FALSE,"CF"}</definedName>
    <definedName name="efaeaf" hidden="1">{#N/A,#N/A,FALSE,"PL";#N/A,#N/A,FALSE,"BS";#N/A,#N/A,FALSE,"CF"}</definedName>
    <definedName name="EFFECT_SPECIAL_CHARGE" hidden="1">"EFFECT_SPECIAL_CHARGE"</definedName>
    <definedName name="Effective_Date">#REF!</definedName>
    <definedName name="EffectiveRate2011">#REF!</definedName>
    <definedName name="Efficiency_Table">#REF!</definedName>
    <definedName name="efin" localSheetId="48" hidden="1">{#N/A,#N/A,FALSE,"Output";#N/A,#N/A,FALSE,"Cover Sheet";#N/A,#N/A,FALSE,"Current Mkt. Projections"}</definedName>
    <definedName name="efin" hidden="1">{#N/A,#N/A,FALSE,"Output";#N/A,#N/A,FALSE,"Cover Sheet";#N/A,#N/A,FALSE,"Current Mkt. Projections"}</definedName>
    <definedName name="efn" localSheetId="48" hidden="1">{#N/A,#N/A,TRUE,"DCF Summary";#N/A,#N/A,TRUE,"Casema";#N/A,#N/A,TRUE,"UK";#N/A,#N/A,TRUE,"RCF";#N/A,#N/A,TRUE,"Intercable CZ";#N/A,#N/A,TRUE,"Interkabel P";#N/A,#N/A,TRUE,"LBO-Total";#N/A,#N/A,TRUE,"LBO-Casema"}</definedName>
    <definedName name="efn" hidden="1">{#N/A,#N/A,TRUE,"DCF Summary";#N/A,#N/A,TRUE,"Casema";#N/A,#N/A,TRUE,"UK";#N/A,#N/A,TRUE,"RCF";#N/A,#N/A,TRUE,"Intercable CZ";#N/A,#N/A,TRUE,"Interkabel P";#N/A,#N/A,TRUE,"LBO-Total";#N/A,#N/A,TRUE,"LBO-Casema"}</definedName>
    <definedName name="eg">#N/A</definedName>
    <definedName name="egg">#N/A</definedName>
    <definedName name="Ei">#REF!</definedName>
    <definedName name="ejkfgkjze" localSheetId="48" hidden="1">{#N/A,#N/A,FALSE,"Pharm";#N/A,#N/A,FALSE,"WWCM"}</definedName>
    <definedName name="ejkfgkjze" hidden="1">{#N/A,#N/A,FALSE,"Pharm";#N/A,#N/A,FALSE,"WWCM"}</definedName>
    <definedName name="Elenchus_Centrally_Held_table">#REF!</definedName>
    <definedName name="Elenchus_Corporate_table">#REF!</definedName>
    <definedName name="Elenchus_Operations_Support_table">#REF!</definedName>
    <definedName name="Eligible_Reductions">#REF!</definedName>
    <definedName name="EM_TBL">#REF!</definedName>
    <definedName name="embdGen">#REF!</definedName>
    <definedName name="EmbedGenMWh_CM">#REF!</definedName>
    <definedName name="EmbedGenMWh_LM">#REF!</definedName>
    <definedName name="EmbedGenMWh_YTD">#REF!</definedName>
    <definedName name="Emp_Type_1">#REF!</definedName>
    <definedName name="Emp_Type_2">#REF!</definedName>
    <definedName name="Emp_Type_3">#REF!</definedName>
    <definedName name="EMPLOYEES" hidden="1">"EMPLOYEES"</definedName>
    <definedName name="EndYear_BA">#REF!</definedName>
    <definedName name="EndYear_BB">#REF!</definedName>
    <definedName name="EndYear_DA">#REF!</definedName>
    <definedName name="EndYear_PA">#REF!</definedName>
    <definedName name="EndYear_PB">#REF!</definedName>
    <definedName name="Energy">#REF!</definedName>
    <definedName name="Energy_LY">#REF!</definedName>
    <definedName name="Energy_Markets">#REF!</definedName>
    <definedName name="Energytrading">#REF!</definedName>
    <definedName name="Eng_escln">#REF!</definedName>
    <definedName name="ENTERPRISE_VALUE" hidden="1">"ENTERPRISE_VALUE"</definedName>
    <definedName name="Environment_Table">#REF!</definedName>
    <definedName name="ep">#REF!</definedName>
    <definedName name="EP_Headcount">#REF!</definedName>
    <definedName name="EP_Headcount_copy_for_testing">#REF!</definedName>
    <definedName name="EPMWorkbookOptions_1" hidden="1">"ZycAAB|LCAAAAAAABADtvQdgHEmWJSYvbcp7f0r1StfgdKEIgGATJNiQQBDswYjN5pLsHWlHIymrKoHKZVZlXWYWQMztnbz33nvvvffee||997o7nU4n99//P1xmZAFs9s5K2smeIYCqyB8/fnwfPyIe/x7vFmV6mddNUS0/|2h3vPNRmi|n1axYXnz20bo939799KPf4|g3Th5/t6rfTqrq7Zerlpo2Kb23bB69a4rPPpq37erR3btXV1fjq3v"</definedName>
    <definedName name="EPMWorkbookOptions_2" hidden="1">"jqr64u7ezs3v39/7i|evpPF9k28WyabPlNP/IvjW7|a2PqNc0fXxSLZf5FH2|qU7WdZ0v258s8iv|Mvj6adZm|il9/iJb5NKb7anNF6t1XXBXXzV5/bLOz3OCN83HhNBHR7//s5df/P5PXp68|O7uzu//PX1pWuWT1XRnd5zNpuNlVo|n2eoiXxTLYjytFo8OgHKTre5So7vf//2/9|XLz3//p6c/efr8y5dfnL54o5|8fH784sXZi8/pz/OsbP"</definedName>
    <definedName name="EPMWorkbookOptions_3" hidden="1">"LvP74L/By2x6tVWUwzj7K3xtrACKF4HysxjnxEOv0LJR1x07uDX327mM3y5dNikS8bxna4qcO0CdpQq9fz6srCOKnKqj5q63X||G7ki02v8igib/ZGpy8St7T5u/ZZdlnVRUt48XTIy73vbvH|s6JuWg|B|PcdQBbLYQLdtpXf7qtl8YvWOY/85PkZMd/ju7HvNoEQgpPI39/ZvXew6wGITQW/|2U9y|ujncd35Zco9GZVZtcv62qV1|310e79T"</definedName>
    <definedName name="EPMWorkbookOptions_4" hidden="1">"||f55Pz7fufzva39/fOH24f3M/z7Z0s39ufTR7sP5jcQ8/hWxHAz7OmfZ2XJP357It8MSElFmkW8mS0ATWR9z0yfU9o|P3x914ev6Jfvr1Lv5II7ZDs9hoPAP12kddZPZ1fu6YpKcxHy6L87CMwzUcd6fHejUzd7d59fHfzcB/fvQ3dvKn/WePSp8dvjn//N7/Py9Ovz6g7O/ukgW/Pp7v//|NTS8WQVc9evPzqze//9M2P2NVvdqtWA|z67Pjk"</definedName>
    <definedName name="EPMWorkbookOptions_5" hidden="1">"azPqvXv37|/v79|eUff|/8eoRL|eNv0Rd/rNbtVqgDu/82zva3Pnpw92dw4OHtyeO|/9/487iX4hdx4/f/77f|fZjxjUb3arVgMM|vzLk|Pnv/9Xrz/I2n/66b1772Hu9///x6eWjH1u5a9|xLB|s1u1GmDYl6||/M7X59X3DqHu//|PV0HBPpvi09OTHzmmQbNbtRpg1Fdf3y99fzb99D3YNMsfTh4|3H|4PZtM7m3v39892J6cP8i2s09n9yY"</definedName>
    <definedName name="EPMWorkbookOptions_6" hidden="1">"P793f2zuf/b|ATV/1/dKzH3Gn3|xWrYa48/Qnz16fffnih8ijD96DR/8/okoNFfvq1H7zI471mt2q1RDH/jAzpwf/P|TVTtaUufRH9j5odqtWA/z5|quXv//TL57|EJn04f//mFSJGHIqffjy|e/zI071m92q1QCnvjn74gPC/fdm092d///xKUgYMunezu7O|M2Xb76RWP9GZvv5wag/efrqh|yj7v7/cClKqdix/i8p4P/J06c/0qp|s1u1Gm"</definedName>
    <definedName name="EPMWorkbookOptions_7" hidden="1">"DWL06PX3/16vT1D5Nb/3|4HmXISDwKjj19dfbl07OTH7Hp|zQKsIk3enz3eLUqi2nWEhz7efCpaU7QquWSEKfPnmZtxh/7H76puoN//Co/r/Nm/uXyy1W|PDrPyiZ/fDf8kNudlHlWA|iXy9fZZW5adj/mtt|t6reTqnpLvNkyGU3r/hdh|6sZz5pr|OVKxvf/AAKFsV5nJwAA"</definedName>
    <definedName name="EPMWorkbookOptions_8" hidden="1">"1f58ug8K5v88d3wQ253UuZZDaBfLl9nl7lp2f2Y2363qt9Oquot8WbLZDSt|1|E7a9mPGuu4ZcrGd//A3hEnXZ|PAAA"</definedName>
    <definedName name="EPS_10K" hidden="1">"EPS_10K"</definedName>
    <definedName name="EPS_10Q" hidden="1">"EPS_10Q"</definedName>
    <definedName name="EPS_10Q1" hidden="1">"EPS_10Q1"</definedName>
    <definedName name="EPS_EST" hidden="1">"EPS_EST"</definedName>
    <definedName name="EPS_EST_1" hidden="1">"EPS_EST_1"</definedName>
    <definedName name="epsltm" hidden="1">#REF!</definedName>
    <definedName name="EQTYPE">#REF!</definedName>
    <definedName name="Equity">#REF!</definedName>
    <definedName name="EQUITY_AFFIL" hidden="1">"EQUITY_AFFIL"</definedName>
    <definedName name="EQUITY_MARKET_VAL" hidden="1">"EQUITY_MARKET_VAL"</definedName>
    <definedName name="equity2row" hidden="1">#REF!</definedName>
    <definedName name="equityrow" hidden="1">#REF!</definedName>
    <definedName name="EQV_OVER_BV" hidden="1">"EQV_OVER_BV"</definedName>
    <definedName name="EQV_OVER_LTM_PRETAX_INC" hidden="1">"EQV_OVER_LTM_PRETAX_INC"</definedName>
    <definedName name="erd" localSheetId="48" hidden="1">{#N/A,#N/A,FALSE,"Pharm";#N/A,#N/A,FALSE,"WWCM"}</definedName>
    <definedName name="erd" hidden="1">{#N/A,#N/A,FALSE,"Pharm";#N/A,#N/A,FALSE,"WWCM"}</definedName>
    <definedName name="ere" localSheetId="48" hidden="1">{"Page 1",#N/A,FALSE,"Sheet1";"Page 2",#N/A,FALSE,"Sheet1"}</definedName>
    <definedName name="ere" hidden="1">{"Page 1",#N/A,FALSE,"Sheet1";"Page 2",#N/A,FALSE,"Sheet1"}</definedName>
    <definedName name="Error">#REF!</definedName>
    <definedName name="erryeyetyuu" localSheetId="48" hidden="1">{#N/A,#N/A,FALSE,"Pharm";#N/A,#N/A,FALSE,"WWCM"}</definedName>
    <definedName name="erryeyetyuu" hidden="1">{#N/A,#N/A,FALSE,"Pharm";#N/A,#N/A,FALSE,"WWCM"}</definedName>
    <definedName name="ery" hidden="1">#REF!</definedName>
    <definedName name="ery_1" localSheetId="48" hidden="1">{#N/A,#N/A,TRUE,"Coverpage";#N/A,#N/A,TRUE,"Income Statement US$";#N/A,#N/A,TRUE,"US$ -Revenue by Month ";#N/A,#N/A,TRUE,"Fuel US$";#N/A,#N/A,TRUE,"US$ Operating Costs";#N/A,#N/A,TRUE,"US$ Other Costs";#N/A,#N/A,TRUE,"US$Cash Flow";#N/A,#N/A,TRUE,"Headcount";#N/A,#N/A,TRUE,"1999 IS"}</definedName>
    <definedName name="ery_1" hidden="1">{#N/A,#N/A,TRUE,"Coverpage";#N/A,#N/A,TRUE,"Income Statement US$";#N/A,#N/A,TRUE,"US$ -Revenue by Month ";#N/A,#N/A,TRUE,"Fuel US$";#N/A,#N/A,TRUE,"US$ Operating Costs";#N/A,#N/A,TRUE,"US$ Other Costs";#N/A,#N/A,TRUE,"US$Cash Flow";#N/A,#N/A,TRUE,"Headcount";#N/A,#N/A,TRUE,"1999 IS"}</definedName>
    <definedName name="ery_2" localSheetId="48" hidden="1">{#N/A,#N/A,TRUE,"Coverpage";#N/A,#N/A,TRUE,"Income Statement US$";#N/A,#N/A,TRUE,"US$ -Revenue by Month ";#N/A,#N/A,TRUE,"Fuel US$";#N/A,#N/A,TRUE,"US$ Operating Costs";#N/A,#N/A,TRUE,"US$ Other Costs";#N/A,#N/A,TRUE,"US$Cash Flow";#N/A,#N/A,TRUE,"Headcount";#N/A,#N/A,TRUE,"1999 IS"}</definedName>
    <definedName name="ery_2" hidden="1">{#N/A,#N/A,TRUE,"Coverpage";#N/A,#N/A,TRUE,"Income Statement US$";#N/A,#N/A,TRUE,"US$ -Revenue by Month ";#N/A,#N/A,TRUE,"Fuel US$";#N/A,#N/A,TRUE,"US$ Operating Costs";#N/A,#N/A,TRUE,"US$ Other Costs";#N/A,#N/A,TRUE,"US$Cash Flow";#N/A,#N/A,TRUE,"Headcount";#N/A,#N/A,TRUE,"1999 IS"}</definedName>
    <definedName name="ery_3" localSheetId="48" hidden="1">{#N/A,#N/A,TRUE,"Coverpage";#N/A,#N/A,TRUE,"Income Statement US$";#N/A,#N/A,TRUE,"US$ -Revenue by Month ";#N/A,#N/A,TRUE,"Fuel US$";#N/A,#N/A,TRUE,"US$ Operating Costs";#N/A,#N/A,TRUE,"US$ Other Costs";#N/A,#N/A,TRUE,"US$Cash Flow";#N/A,#N/A,TRUE,"Headcount";#N/A,#N/A,TRUE,"1999 IS"}</definedName>
    <definedName name="ery_3" hidden="1">{#N/A,#N/A,TRUE,"Coverpage";#N/A,#N/A,TRUE,"Income Statement US$";#N/A,#N/A,TRUE,"US$ -Revenue by Month ";#N/A,#N/A,TRUE,"Fuel US$";#N/A,#N/A,TRUE,"US$ Operating Costs";#N/A,#N/A,TRUE,"US$ Other Costs";#N/A,#N/A,TRUE,"US$Cash Flow";#N/A,#N/A,TRUE,"Headcount";#N/A,#N/A,TRUE,"1999 IS"}</definedName>
    <definedName name="ery_4" localSheetId="48" hidden="1">{#N/A,#N/A,TRUE,"Coverpage";#N/A,#N/A,TRUE,"Income Statement US$";#N/A,#N/A,TRUE,"US$ -Revenue by Month ";#N/A,#N/A,TRUE,"Fuel US$";#N/A,#N/A,TRUE,"US$ Operating Costs";#N/A,#N/A,TRUE,"US$ Other Costs";#N/A,#N/A,TRUE,"US$Cash Flow";#N/A,#N/A,TRUE,"Headcount";#N/A,#N/A,TRUE,"1999 IS"}</definedName>
    <definedName name="ery_4" hidden="1">{#N/A,#N/A,TRUE,"Coverpage";#N/A,#N/A,TRUE,"Income Statement US$";#N/A,#N/A,TRUE,"US$ -Revenue by Month ";#N/A,#N/A,TRUE,"Fuel US$";#N/A,#N/A,TRUE,"US$ Operating Costs";#N/A,#N/A,TRUE,"US$ Other Costs";#N/A,#N/A,TRUE,"US$Cash Flow";#N/A,#N/A,TRUE,"Headcount";#N/A,#N/A,TRUE,"1999 IS"}</definedName>
    <definedName name="ery_5" localSheetId="48" hidden="1">{#N/A,#N/A,TRUE,"Coverpage";#N/A,#N/A,TRUE,"Income Statement US$";#N/A,#N/A,TRUE,"US$ -Revenue by Month ";#N/A,#N/A,TRUE,"Fuel US$";#N/A,#N/A,TRUE,"US$ Operating Costs";#N/A,#N/A,TRUE,"US$ Other Costs";#N/A,#N/A,TRUE,"US$Cash Flow";#N/A,#N/A,TRUE,"Headcount";#N/A,#N/A,TRUE,"1999 IS"}</definedName>
    <definedName name="ery_5" hidden="1">{#N/A,#N/A,TRUE,"Coverpage";#N/A,#N/A,TRUE,"Income Statement US$";#N/A,#N/A,TRUE,"US$ -Revenue by Month ";#N/A,#N/A,TRUE,"Fuel US$";#N/A,#N/A,TRUE,"US$ Operating Costs";#N/A,#N/A,TRUE,"US$ Other Costs";#N/A,#N/A,TRUE,"US$Cash Flow";#N/A,#N/A,TRUE,"Headcount";#N/A,#N/A,TRUE,"1999 IS"}</definedName>
    <definedName name="esc">#REF!</definedName>
    <definedName name="Escalation_Rate">#REF!</definedName>
    <definedName name="EscalationIndices">#REF!</definedName>
    <definedName name="ESCt_ConstDollarYearDCM">#REF!</definedName>
    <definedName name="ESCt_ConstDollarYearILWD">#REF!</definedName>
    <definedName name="ESCt_ConstDollarYearILWO">#REF!</definedName>
    <definedName name="ESCt_ConstDollarYearLILWWMF">#REF!</definedName>
    <definedName name="ESCt_ConstDollarYearLLWD">#REF!</definedName>
    <definedName name="ESCt_ConstDollarYearLLWO">#REF!</definedName>
    <definedName name="ESCt_ConstDollarYearUFD">#REF!</definedName>
    <definedName name="ESCt_ConstDollarYearUFS">#REF!</definedName>
    <definedName name="ESCt_ConstDollarYearUFSWMF">#REF!</definedName>
    <definedName name="ESOP_DEBT" hidden="1">"ESOP_DEBT"</definedName>
    <definedName name="ESSAI" localSheetId="48" hidden="1">{#N/A,#N/A,FALSE,"Pharm";#N/A,#N/A,FALSE,"WWCM"}</definedName>
    <definedName name="ESSAI" hidden="1">{#N/A,#N/A,FALSE,"Pharm";#N/A,#N/A,FALSE,"WWCM"}</definedName>
    <definedName name="essbase12month" localSheetId="48" hidden="1">{"balsheet",#N/A,FALSE,"A"}</definedName>
    <definedName name="essbase12month" hidden="1">{"balsheet",#N/A,FALSE,"A"}</definedName>
    <definedName name="essbase12month_1" localSheetId="48" hidden="1">{"balsheet",#N/A,FALSE,"A"}</definedName>
    <definedName name="essbase12month_1" hidden="1">{"balsheet",#N/A,FALSE,"A"}</definedName>
    <definedName name="est_mvic" hidden="1">#REF!</definedName>
    <definedName name="Est_Studies">#REF!</definedName>
    <definedName name="EstimateClass" hidden="1">#REF!</definedName>
    <definedName name="et" hidden="1">#REF!</definedName>
    <definedName name="ethg" localSheetId="48" hidden="1">{"'RCIM'!$E$128"}</definedName>
    <definedName name="ethg" hidden="1">{"'RCIM'!$E$128"}</definedName>
    <definedName name="ety" localSheetId="48" hidden="1">{"MMERINO",#N/A,FALSE,"1) Income Statement (2)"}</definedName>
    <definedName name="ety" hidden="1">{"MMERINO",#N/A,FALSE,"1) Income Statement (2)"}</definedName>
    <definedName name="ety_1" localSheetId="48" hidden="1">{"MMERINO",#N/A,FALSE,"1) Income Statement (2)"}</definedName>
    <definedName name="ety_1" hidden="1">{"MMERINO",#N/A,FALSE,"1) Income Statement (2)"}</definedName>
    <definedName name="ety_2" localSheetId="48" hidden="1">{"MMERINO",#N/A,FALSE,"1) Income Statement (2)"}</definedName>
    <definedName name="ety_2" hidden="1">{"MMERINO",#N/A,FALSE,"1) Income Statement (2)"}</definedName>
    <definedName name="ety_3" localSheetId="48" hidden="1">{"MMERINO",#N/A,FALSE,"1) Income Statement (2)"}</definedName>
    <definedName name="ety_3" hidden="1">{"MMERINO",#N/A,FALSE,"1) Income Statement (2)"}</definedName>
    <definedName name="ety_4" localSheetId="48" hidden="1">{"MMERINO",#N/A,FALSE,"1) Income Statement (2)"}</definedName>
    <definedName name="ety_4" hidden="1">{"MMERINO",#N/A,FALSE,"1) Income Statement (2)"}</definedName>
    <definedName name="ety_5" localSheetId="48" hidden="1">{"MMERINO",#N/A,FALSE,"1) Income Statement (2)"}</definedName>
    <definedName name="ety_5" hidden="1">{"MMERINO",#N/A,FALSE,"1) Income Statement (2)"}</definedName>
    <definedName name="ev.Calculation" hidden="1">-4105</definedName>
    <definedName name="ev.Initialized" hidden="1">FALSE</definedName>
    <definedName name="EV__ALLOWSTOPEXPAND__" hidden="1">1</definedName>
    <definedName name="EV__CVPARAMS__" hidden="1">"Any by Any!$B$17:$C$38;"</definedName>
    <definedName name="EV__DECIMALSYMBOL__" hidden="1">"."</definedName>
    <definedName name="EV__EVCOM_OPTIONS__" hidden="1">10</definedName>
    <definedName name="EV__EXPOPTIONS__" hidden="1">0</definedName>
    <definedName name="EV__LASTREFTIME__" hidden="1">41368.6125231481</definedName>
    <definedName name="EV__LOCKEDCVW__CASHFLOW" hidden="1">"A_TOTCFA,AC_CASHAC,ACTUAL,LC,E_QSG,2004.TOTAL,PERIODIC,"</definedName>
    <definedName name="EV__LOCKEDCVW__CONSO" hidden="1">"A_NONE_BALSHT,B_ALL,ACTUAL,C_ALL,LC,TOTCONSO,E_200,G_ALL,2007.JAN,PERIODIC,"</definedName>
    <definedName name="EV__LOCKEDCVW__CONSOLIDATIONS" hidden="1">"CREV,STANDARD,TotalAdj,NetSales,All_InterCo,BT,0XKR,USD,2007.Q2,PERIODIC,"</definedName>
    <definedName name="EV__LOCKEDCVW__CORPOPS" hidden="1">"A_None_BALSHT,B_ALL,ACTUAL,C_ALL,LC,TotConso,E_CorpOps,G_ALL,2004.TOTAL,PERIODIC,"</definedName>
    <definedName name="EV__LOCKEDCVW__FPA" hidden="1">"BUDGET,TotWithAlloc,FL1_100,514000,All_Interco,LC,2007.TOTAL,PERIODIC,"</definedName>
    <definedName name="EV__LOCKEDCVW__FPA_GROWTH" hidden="1">"ACTUAL,TotWithAlloc,MgmtReporting,BalanceSheet,AllGrowth,All_Interco,LC,BASESCENARIO,2004.TOTAL,PERIODIC,"</definedName>
    <definedName name="EV__LOCKEDCVW__FPR" hidden="1">"A_All_RVNUES,B_ALL,ACTUAL,C_ALL,LC,TotConso,D_ALL,E_200,P_ALL,S_ALL,2007.JAN,PERIODIC,"</definedName>
    <definedName name="EV__LOCKEDCVW__FPR_NEW" hidden="1">"A_All_RVNUES,B_ALL,ACTUAL,C_ALL,USD,TotConso,D_ALL,E_QSG,P_ALL,S_ALL,2005.Q3,PERIODIC,"</definedName>
    <definedName name="EV__LOCKEDCVW__GROSSMARGIN" hidden="1">"BUDGET929,Adj,FinancialHedges,SC_Contracts,LC,2008.TOTAL,PERIODIC,"</definedName>
    <definedName name="EV__LOCKEDCVW__INTERCOMATCHING" hidden="1">"ICAssets,Actual,Input,E_All,I_All,2004.TOTAL,USD,PERIODIC,"</definedName>
    <definedName name="EV__LOCKEDCVW__INTERCOMPANYMATCHING" hidden="1">"C_100,C_KY01,F_EMPTY,ALL_FUNCTAREA,G_AFRICA_IPP,z_VALIDATIONS,INPUT,All_InterCo,ALL_PRCTR,EUR,2005.TOTAL,T_ALL,YTD,"</definedName>
    <definedName name="EV__LOCKEDCVW__KPI" hidden="1">"KPISales,B_ALL,ACTUAL,C_ALL,LC,E_QuikEur,2006.OCT10,PERIODIC,"</definedName>
    <definedName name="EV__LOCKEDCVW__OWNERSHIP" hidden="1">"C_100,C_KY01,G_AFRICA_IPP,All_InterCo,METHOD,2005.TOTAL,PERIODIC,"</definedName>
    <definedName name="EV__LOCKEDCVW__PLANNING" hidden="1">"ACTUAL,z_VALIDATIONS,A001,All_CC,MANUAL,EUR,2005.TOTAL,PERIODIC,"</definedName>
    <definedName name="EV__LOCKEDCVW__PRODUCTLINE" hidden="1">"Ord,ACTUAL,GrandTotal,AllDiv,BT,MILX,AllPLoasis,USD,2002.TOTAL,PERIODIC,"</definedName>
    <definedName name="EV__LOCKEDCVW__PROJECT" hidden="1">"ACTUAL,TotWithAdj,MgmtReporting,150000,AllProjects,AllRFEProjects,LC,2004.TOTAL,PERIODIC,"</definedName>
    <definedName name="EV__LOCKEDCVW__RATE" hidden="1">"ACTUAL,AllCurrencies,AVG,RateInput,2004.TOTAL,PERIODIC,"</definedName>
    <definedName name="EV__LOCKEDCVW__RATE_INTERCO" hidden="1">"Actual,Avg,Default,2004.TOTAL,USD,PERIODIC,"</definedName>
    <definedName name="EV__LOCKEDCVW__RATEKPI" hidden="1">"ACTUAL,USD,Avg,Default,2004.TOTAL,PERIODIC,"</definedName>
    <definedName name="EV__LOCKEDCVW__USGAAPCON" hidden="1">"z_VALIDATIONS,C_100,TOTALADJ,C_KY01,IC_VALIDATION,ALL_FUNCTAREA,G_AFRICA_IPP,All_InterCo,ALL_PRCTR,EUR,2005.TOTAL,YTD,"</definedName>
    <definedName name="EV__LOCKSTATUS__" hidden="1">4</definedName>
    <definedName name="EV__MAXEXPCOLS__" hidden="1">100</definedName>
    <definedName name="EV__MAXEXPROWS__" hidden="1">1000</definedName>
    <definedName name="EV__MEMORYCVW__" hidden="1">0</definedName>
    <definedName name="EV__WBEVMODE__" hidden="1">1</definedName>
    <definedName name="EV__WBREFOPTIONS__" hidden="1">134217743</definedName>
    <definedName name="EV__WBVERSION__" hidden="1">0</definedName>
    <definedName name="EV__WSINFO__" hidden="1">"silver"</definedName>
    <definedName name="EV_OVER_EMPLOYEE" hidden="1">"EV_OVER_EMPLOYEE"</definedName>
    <definedName name="EV_OVER_LTM_EBIT" hidden="1">"EV_OVER_LTM_EBIT"</definedName>
    <definedName name="EV_OVER_LTM_EBITDA" hidden="1">"EV_OVER_LTM_EBITDA"</definedName>
    <definedName name="EV_OVER_LTM_REVENUE" hidden="1">"EV_OVER_LTM_REVENUE"</definedName>
    <definedName name="EV_OVER_REVENUE_EST" hidden="1">"EV_OVER_REVENUE_EST"</definedName>
    <definedName name="EV_OVER_REVENUE_EST_1" hidden="1">"EV_OVER_REVENUE_EST_1"</definedName>
    <definedName name="Evergreen">#REF!</definedName>
    <definedName name="Evergreen_T">#REF!</definedName>
    <definedName name="EVERYTHING">#REF!</definedName>
    <definedName name="EVGR_Pivot">#REF!</definedName>
    <definedName name="evm">#REF!</definedName>
    <definedName name="ewarawe" hidden="1">#REF!</definedName>
    <definedName name="ewwe" localSheetId="48" hidden="1">{#N/A,#N/A,FALSE,"REPORT"}</definedName>
    <definedName name="ewwe" hidden="1">{#N/A,#N/A,FALSE,"REPORT"}</definedName>
    <definedName name="ExbMult_Total" hidden="1">#REF!</definedName>
    <definedName name="exbnumlist" hidden="1">#REF!</definedName>
    <definedName name="exceptionals" localSheetId="48" hidden="1">Prior #REF!</definedName>
    <definedName name="exceptionals" hidden="1">Prior #REF!</definedName>
    <definedName name="exceptionals1" localSheetId="48" hidden="1">Non #REF!</definedName>
    <definedName name="exceptionals1" hidden="1">Non #REF!</definedName>
    <definedName name="exceptionals2" localSheetId="48" hidden="1">Non #REF!</definedName>
    <definedName name="exceptionals2" hidden="1">Non #REF!</definedName>
    <definedName name="exceptionals3" localSheetId="48" hidden="1">Non #REF!</definedName>
    <definedName name="exceptionals3" hidden="1">Non #REF!</definedName>
    <definedName name="exceptionals5" localSheetId="48" hidden="1">Non #REF!</definedName>
    <definedName name="exceptionals5" hidden="1">Non #REF!</definedName>
    <definedName name="EXCHANGE" hidden="1">"EXCHANGE"</definedName>
    <definedName name="Exchange_Rates" hidden="1">#REF!</definedName>
    <definedName name="EXECUTION_STATE">"In Progress - Execution"</definedName>
    <definedName name="Expected_Fossil_GWH_2013">#REF!</definedName>
    <definedName name="ExRate_Yr1" hidden="1">#REF!</definedName>
    <definedName name="ExRate_Yr2" hidden="1">#REF!</definedName>
    <definedName name="ExRate_Yr3" hidden="1">#REF!</definedName>
    <definedName name="ExRate_Yr4" hidden="1">#REF!</definedName>
    <definedName name="ExRate_Yr5" hidden="1">#REF!</definedName>
    <definedName name="ExRate_Yr6" hidden="1">#REF!</definedName>
    <definedName name="ExRate_Yr7" hidden="1">#REF!</definedName>
    <definedName name="ExRateLTM_Yr1" hidden="1">#REF!</definedName>
    <definedName name="ExRateLTM_Yr2" hidden="1">#REF!</definedName>
    <definedName name="ExRateLTM_Yr3" hidden="1">#REF!</definedName>
    <definedName name="EXTRA_ITEMS" hidden="1">"EXTRA_ITEMS"</definedName>
    <definedName name="_xlnm.Extract">#REF!</definedName>
    <definedName name="f">#REF!</definedName>
    <definedName name="F7_BI14">#REF!</definedName>
    <definedName name="FAC_Number">#REF!</definedName>
    <definedName name="facility_Codes">#REF!</definedName>
    <definedName name="FAcopy" localSheetId="48" hidden="1">{"FSC Cons",#N/A,FALSE,"FSC Cons";"Cisco",#N/A,FALSE,"Cisco";#N/A,#N/A,FALSE,"FY97 YTD"}</definedName>
    <definedName name="FAcopy" hidden="1">{"FSC Cons",#N/A,FALSE,"FSC Cons";"Cisco",#N/A,FALSE,"Cisco";#N/A,#N/A,FALSE,"FY97 YTD"}</definedName>
    <definedName name="fd" localSheetId="48" hidden="1">{"'action plan'!$D$13"}</definedName>
    <definedName name="fd" hidden="1">{"'action plan'!$D$13"}</definedName>
    <definedName name="FDD_0_0" hidden="1">"A30681"</definedName>
    <definedName name="FDD_0_1" hidden="1">"A31047"</definedName>
    <definedName name="FDD_0_10" hidden="1">"A34334"</definedName>
    <definedName name="FDD_0_11" hidden="1">"A34699"</definedName>
    <definedName name="FDD_0_12" hidden="1">"A35064"</definedName>
    <definedName name="FDD_0_13" hidden="1">"A35430"</definedName>
    <definedName name="FDD_0_14" hidden="1">"A35795"</definedName>
    <definedName name="FDD_0_2" hidden="1">"A31412"</definedName>
    <definedName name="FDD_0_3" hidden="1">"A31777"</definedName>
    <definedName name="FDD_0_4" hidden="1">"A32142"</definedName>
    <definedName name="FDD_0_5" hidden="1">"A32508"</definedName>
    <definedName name="FDD_0_6" hidden="1">"A32873"</definedName>
    <definedName name="FDD_0_7" hidden="1">"A33238"</definedName>
    <definedName name="FDD_0_8" hidden="1">"A33603"</definedName>
    <definedName name="FDD_0_9" hidden="1">"A33969"</definedName>
    <definedName name="FDD_1_0" hidden="1">"U25569"</definedName>
    <definedName name="FDD_10_0" hidden="1">"A25569"</definedName>
    <definedName name="FDD_100_0" hidden="1">"A25569"</definedName>
    <definedName name="FDD_101_0" hidden="1">"A25569"</definedName>
    <definedName name="FDD_102_0" hidden="1">"A25569"</definedName>
    <definedName name="FDD_103_0" hidden="1">"A25569"</definedName>
    <definedName name="FDD_104_0" hidden="1">"A25569"</definedName>
    <definedName name="FDD_105_0" hidden="1">"A25569"</definedName>
    <definedName name="FDD_106_0" hidden="1">"A25569"</definedName>
    <definedName name="FDD_107_0" hidden="1">"A25569"</definedName>
    <definedName name="FDD_108_0" hidden="1">"A25569"</definedName>
    <definedName name="FDD_109_0" hidden="1">"A25569"</definedName>
    <definedName name="FDD_11_0" hidden="1">"A25569"</definedName>
    <definedName name="FDD_110_0" hidden="1">"A25569"</definedName>
    <definedName name="FDD_111_0" hidden="1">"A25569"</definedName>
    <definedName name="FDD_112_0" hidden="1">"A25569"</definedName>
    <definedName name="FDD_113_0" hidden="1">"A25569"</definedName>
    <definedName name="FDD_114_0" hidden="1">"A25569"</definedName>
    <definedName name="FDD_115_0" hidden="1">"A25569"</definedName>
    <definedName name="FDD_116_0" hidden="1">"A25569"</definedName>
    <definedName name="FDD_117_0" hidden="1">"A30681"</definedName>
    <definedName name="FDD_117_1" hidden="1">"A31047"</definedName>
    <definedName name="FDD_117_10" hidden="1">"A34334"</definedName>
    <definedName name="FDD_117_11" hidden="1">"A34699"</definedName>
    <definedName name="FDD_117_12" hidden="1">"A35064"</definedName>
    <definedName name="FDD_117_13" hidden="1">"A35430"</definedName>
    <definedName name="FDD_117_14" hidden="1">"A35795"</definedName>
    <definedName name="FDD_117_2" hidden="1">"A31412"</definedName>
    <definedName name="FDD_117_3" hidden="1">"A31777"</definedName>
    <definedName name="FDD_117_4" hidden="1">"A32142"</definedName>
    <definedName name="FDD_117_5" hidden="1">"A32508"</definedName>
    <definedName name="FDD_117_6" hidden="1">"A32873"</definedName>
    <definedName name="FDD_117_7" hidden="1">"A33238"</definedName>
    <definedName name="FDD_117_8" hidden="1">"A33603"</definedName>
    <definedName name="FDD_117_9" hidden="1">"A33969"</definedName>
    <definedName name="FDD_118_0" hidden="1">"A30681"</definedName>
    <definedName name="FDD_118_1" hidden="1">"A31047"</definedName>
    <definedName name="FDD_118_10" hidden="1">"A34334"</definedName>
    <definedName name="FDD_118_11" hidden="1">"A34699"</definedName>
    <definedName name="FDD_118_12" hidden="1">"A35064"</definedName>
    <definedName name="FDD_118_13" hidden="1">"A35430"</definedName>
    <definedName name="FDD_118_14" hidden="1">"A35795"</definedName>
    <definedName name="FDD_118_2" hidden="1">"A31412"</definedName>
    <definedName name="FDD_118_3" hidden="1">"A31777"</definedName>
    <definedName name="FDD_118_4" hidden="1">"A32142"</definedName>
    <definedName name="FDD_118_5" hidden="1">"A32508"</definedName>
    <definedName name="FDD_118_6" hidden="1">"A32873"</definedName>
    <definedName name="FDD_118_7" hidden="1">"A33238"</definedName>
    <definedName name="FDD_118_8" hidden="1">"A33603"</definedName>
    <definedName name="FDD_118_9" hidden="1">"A33969"</definedName>
    <definedName name="FDD_119_0" hidden="1">"A30681"</definedName>
    <definedName name="FDD_119_1" hidden="1">"A31047"</definedName>
    <definedName name="FDD_119_10" hidden="1">"A34334"</definedName>
    <definedName name="FDD_119_11" hidden="1">"A34699"</definedName>
    <definedName name="FDD_119_12" hidden="1">"A35064"</definedName>
    <definedName name="FDD_119_13" hidden="1">"A35430"</definedName>
    <definedName name="FDD_119_14" hidden="1">"A35795"</definedName>
    <definedName name="FDD_119_2" hidden="1">"A31412"</definedName>
    <definedName name="FDD_119_3" hidden="1">"A31777"</definedName>
    <definedName name="FDD_119_4" hidden="1">"A32142"</definedName>
    <definedName name="FDD_119_5" hidden="1">"A32508"</definedName>
    <definedName name="FDD_119_6" hidden="1">"A32873"</definedName>
    <definedName name="FDD_119_7" hidden="1">"A33238"</definedName>
    <definedName name="FDD_119_8" hidden="1">"A33603"</definedName>
    <definedName name="FDD_119_9" hidden="1">"A33969"</definedName>
    <definedName name="FDD_12_0" hidden="1">"A25569"</definedName>
    <definedName name="FDD_120_0" hidden="1">"A30681"</definedName>
    <definedName name="FDD_120_1" hidden="1">"A31047"</definedName>
    <definedName name="FDD_120_10" hidden="1">"A34334"</definedName>
    <definedName name="FDD_120_11" hidden="1">"A34699"</definedName>
    <definedName name="FDD_120_12" hidden="1">"A35064"</definedName>
    <definedName name="FDD_120_13" hidden="1">"A35430"</definedName>
    <definedName name="FDD_120_14" hidden="1">"A35795"</definedName>
    <definedName name="FDD_120_2" hidden="1">"A31412"</definedName>
    <definedName name="FDD_120_3" hidden="1">"A31777"</definedName>
    <definedName name="FDD_120_4" hidden="1">"A32142"</definedName>
    <definedName name="FDD_120_5" hidden="1">"A32508"</definedName>
    <definedName name="FDD_120_6" hidden="1">"A32873"</definedName>
    <definedName name="FDD_120_7" hidden="1">"A33238"</definedName>
    <definedName name="FDD_120_8" hidden="1">"A33603"</definedName>
    <definedName name="FDD_120_9" hidden="1">"A33969"</definedName>
    <definedName name="FDD_121_0" hidden="1">"A30681"</definedName>
    <definedName name="FDD_121_1" hidden="1">"A31047"</definedName>
    <definedName name="FDD_121_10" hidden="1">"A34334"</definedName>
    <definedName name="FDD_121_11" hidden="1">"A34699"</definedName>
    <definedName name="FDD_121_12" hidden="1">"A35064"</definedName>
    <definedName name="FDD_121_13" hidden="1">"A35430"</definedName>
    <definedName name="FDD_121_14" hidden="1">"A35795"</definedName>
    <definedName name="FDD_121_2" hidden="1">"A31412"</definedName>
    <definedName name="FDD_121_3" hidden="1">"A31777"</definedName>
    <definedName name="FDD_121_4" hidden="1">"A32142"</definedName>
    <definedName name="FDD_121_5" hidden="1">"A32508"</definedName>
    <definedName name="FDD_121_6" hidden="1">"A32873"</definedName>
    <definedName name="FDD_121_7" hidden="1">"A33238"</definedName>
    <definedName name="FDD_121_8" hidden="1">"A33603"</definedName>
    <definedName name="FDD_121_9" hidden="1">"A33969"</definedName>
    <definedName name="FDD_122_0" hidden="1">"A30681"</definedName>
    <definedName name="FDD_122_1" hidden="1">"A31047"</definedName>
    <definedName name="FDD_122_10" hidden="1">"A34334"</definedName>
    <definedName name="FDD_122_11" hidden="1">"A34699"</definedName>
    <definedName name="FDD_122_12" hidden="1">"A35064"</definedName>
    <definedName name="FDD_122_13" hidden="1">"A35430"</definedName>
    <definedName name="FDD_122_14" hidden="1">"A35795"</definedName>
    <definedName name="FDD_122_2" hidden="1">"A31412"</definedName>
    <definedName name="FDD_122_3" hidden="1">"A31777"</definedName>
    <definedName name="FDD_122_4" hidden="1">"A32142"</definedName>
    <definedName name="FDD_122_5" hidden="1">"A32508"</definedName>
    <definedName name="FDD_122_6" hidden="1">"A32873"</definedName>
    <definedName name="FDD_122_7" hidden="1">"A33238"</definedName>
    <definedName name="FDD_122_8" hidden="1">"A33603"</definedName>
    <definedName name="FDD_122_9" hidden="1">"A33969"</definedName>
    <definedName name="FDD_123_0" hidden="1">"A30681"</definedName>
    <definedName name="FDD_123_1" hidden="1">"A31047"</definedName>
    <definedName name="FDD_123_10" hidden="1">"A34334"</definedName>
    <definedName name="FDD_123_11" hidden="1">"A34699"</definedName>
    <definedName name="FDD_123_12" hidden="1">"A35064"</definedName>
    <definedName name="FDD_123_13" hidden="1">"A35430"</definedName>
    <definedName name="FDD_123_14" hidden="1">"A35795"</definedName>
    <definedName name="FDD_123_2" hidden="1">"A31412"</definedName>
    <definedName name="FDD_123_3" hidden="1">"A31777"</definedName>
    <definedName name="FDD_123_4" hidden="1">"A32142"</definedName>
    <definedName name="FDD_123_5" hidden="1">"A32508"</definedName>
    <definedName name="FDD_123_6" hidden="1">"A32873"</definedName>
    <definedName name="FDD_123_7" hidden="1">"A33238"</definedName>
    <definedName name="FDD_123_8" hidden="1">"A33603"</definedName>
    <definedName name="FDD_123_9" hidden="1">"A33969"</definedName>
    <definedName name="FDD_124_0" hidden="1">"A30681"</definedName>
    <definedName name="FDD_124_1" hidden="1">"A31047"</definedName>
    <definedName name="FDD_124_10" hidden="1">"A34334"</definedName>
    <definedName name="FDD_124_11" hidden="1">"A34699"</definedName>
    <definedName name="FDD_124_12" hidden="1">"A35064"</definedName>
    <definedName name="FDD_124_13" hidden="1">"A35430"</definedName>
    <definedName name="FDD_124_14" hidden="1">"A35795"</definedName>
    <definedName name="FDD_124_2" hidden="1">"A31412"</definedName>
    <definedName name="FDD_124_3" hidden="1">"A31777"</definedName>
    <definedName name="FDD_124_4" hidden="1">"A32142"</definedName>
    <definedName name="FDD_124_5" hidden="1">"A32508"</definedName>
    <definedName name="FDD_124_6" hidden="1">"A32873"</definedName>
    <definedName name="FDD_124_7" hidden="1">"A33238"</definedName>
    <definedName name="FDD_124_8" hidden="1">"A33603"</definedName>
    <definedName name="FDD_124_9" hidden="1">"A33969"</definedName>
    <definedName name="FDD_125_0" hidden="1">"A30681"</definedName>
    <definedName name="FDD_125_1" hidden="1">"A31047"</definedName>
    <definedName name="FDD_125_10" hidden="1">"A34334"</definedName>
    <definedName name="FDD_125_11" hidden="1">"A34699"</definedName>
    <definedName name="FDD_125_12" hidden="1">"A35064"</definedName>
    <definedName name="FDD_125_13" hidden="1">"A35430"</definedName>
    <definedName name="FDD_125_14" hidden="1">"A35795"</definedName>
    <definedName name="FDD_125_2" hidden="1">"A31412"</definedName>
    <definedName name="FDD_125_3" hidden="1">"A31777"</definedName>
    <definedName name="FDD_125_4" hidden="1">"A32142"</definedName>
    <definedName name="FDD_125_5" hidden="1">"A32508"</definedName>
    <definedName name="FDD_125_6" hidden="1">"A32873"</definedName>
    <definedName name="FDD_125_7" hidden="1">"A33238"</definedName>
    <definedName name="FDD_125_8" hidden="1">"A33603"</definedName>
    <definedName name="FDD_125_9" hidden="1">"A33969"</definedName>
    <definedName name="FDD_126_0" hidden="1">"A30681"</definedName>
    <definedName name="FDD_126_1" hidden="1">"A31047"</definedName>
    <definedName name="FDD_126_10" hidden="1">"A34334"</definedName>
    <definedName name="FDD_126_11" hidden="1">"A34699"</definedName>
    <definedName name="FDD_126_12" hidden="1">"A35064"</definedName>
    <definedName name="FDD_126_13" hidden="1">"A35430"</definedName>
    <definedName name="FDD_126_14" hidden="1">"A35795"</definedName>
    <definedName name="FDD_126_2" hidden="1">"A31412"</definedName>
    <definedName name="FDD_126_3" hidden="1">"A31777"</definedName>
    <definedName name="FDD_126_4" hidden="1">"A32142"</definedName>
    <definedName name="FDD_126_5" hidden="1">"A32508"</definedName>
    <definedName name="FDD_126_6" hidden="1">"A32873"</definedName>
    <definedName name="FDD_126_7" hidden="1">"A33238"</definedName>
    <definedName name="FDD_126_8" hidden="1">"A33603"</definedName>
    <definedName name="FDD_126_9" hidden="1">"A33969"</definedName>
    <definedName name="FDD_127_0" hidden="1">"A30681"</definedName>
    <definedName name="FDD_127_1" hidden="1">"A31047"</definedName>
    <definedName name="FDD_127_10" hidden="1">"A34334"</definedName>
    <definedName name="FDD_127_11" hidden="1">"A34699"</definedName>
    <definedName name="FDD_127_12" hidden="1">"A35064"</definedName>
    <definedName name="FDD_127_13" hidden="1">"A35430"</definedName>
    <definedName name="FDD_127_14" hidden="1">"A35795"</definedName>
    <definedName name="FDD_127_2" hidden="1">"A31412"</definedName>
    <definedName name="FDD_127_3" hidden="1">"A31777"</definedName>
    <definedName name="FDD_127_4" hidden="1">"A32142"</definedName>
    <definedName name="FDD_127_5" hidden="1">"A32508"</definedName>
    <definedName name="FDD_127_6" hidden="1">"A32873"</definedName>
    <definedName name="FDD_127_7" hidden="1">"A33238"</definedName>
    <definedName name="FDD_127_8" hidden="1">"A33603"</definedName>
    <definedName name="FDD_127_9" hidden="1">"A33969"</definedName>
    <definedName name="FDD_128_0" hidden="1">"A30681"</definedName>
    <definedName name="FDD_128_1" hidden="1">"A31047"</definedName>
    <definedName name="FDD_128_10" hidden="1">"A34334"</definedName>
    <definedName name="FDD_128_11" hidden="1">"A34699"</definedName>
    <definedName name="FDD_128_12" hidden="1">"A35064"</definedName>
    <definedName name="FDD_128_13" hidden="1">"A35430"</definedName>
    <definedName name="FDD_128_14" hidden="1">"A35795"</definedName>
    <definedName name="FDD_128_2" hidden="1">"A31412"</definedName>
    <definedName name="FDD_128_3" hidden="1">"A31777"</definedName>
    <definedName name="FDD_128_4" hidden="1">"A32142"</definedName>
    <definedName name="FDD_128_5" hidden="1">"A32508"</definedName>
    <definedName name="FDD_128_6" hidden="1">"A32873"</definedName>
    <definedName name="FDD_128_7" hidden="1">"A33238"</definedName>
    <definedName name="FDD_128_8" hidden="1">"A33603"</definedName>
    <definedName name="FDD_128_9" hidden="1">"A33969"</definedName>
    <definedName name="FDD_129_0" hidden="1">"A30681"</definedName>
    <definedName name="FDD_129_1" hidden="1">"A31047"</definedName>
    <definedName name="FDD_129_10" hidden="1">"A34334"</definedName>
    <definedName name="FDD_129_11" hidden="1">"A34699"</definedName>
    <definedName name="FDD_129_12" hidden="1">"A35064"</definedName>
    <definedName name="FDD_129_13" hidden="1">"A35430"</definedName>
    <definedName name="FDD_129_14" hidden="1">"A35795"</definedName>
    <definedName name="FDD_129_2" hidden="1">"A31412"</definedName>
    <definedName name="FDD_129_3" hidden="1">"A31777"</definedName>
    <definedName name="FDD_129_4" hidden="1">"A32142"</definedName>
    <definedName name="FDD_129_5" hidden="1">"A32508"</definedName>
    <definedName name="FDD_129_6" hidden="1">"A32873"</definedName>
    <definedName name="FDD_129_7" hidden="1">"A33238"</definedName>
    <definedName name="FDD_129_8" hidden="1">"A33603"</definedName>
    <definedName name="FDD_129_9" hidden="1">"A33969"</definedName>
    <definedName name="FDD_13_0" hidden="1">"A25569"</definedName>
    <definedName name="FDD_130_0" hidden="1">"A30681"</definedName>
    <definedName name="FDD_130_1" hidden="1">"A31047"</definedName>
    <definedName name="FDD_130_10" hidden="1">"A34334"</definedName>
    <definedName name="FDD_130_11" hidden="1">"A34699"</definedName>
    <definedName name="FDD_130_12" hidden="1">"A35064"</definedName>
    <definedName name="FDD_130_13" hidden="1">"A35430"</definedName>
    <definedName name="FDD_130_14" hidden="1">"A35795"</definedName>
    <definedName name="FDD_130_2" hidden="1">"A31412"</definedName>
    <definedName name="FDD_130_3" hidden="1">"A31777"</definedName>
    <definedName name="FDD_130_4" hidden="1">"A32142"</definedName>
    <definedName name="FDD_130_5" hidden="1">"A32508"</definedName>
    <definedName name="FDD_130_6" hidden="1">"A32873"</definedName>
    <definedName name="FDD_130_7" hidden="1">"A33238"</definedName>
    <definedName name="FDD_130_8" hidden="1">"A33603"</definedName>
    <definedName name="FDD_130_9" hidden="1">"A33969"</definedName>
    <definedName name="FDD_131_0" hidden="1">"A30681"</definedName>
    <definedName name="FDD_131_1" hidden="1">"A31047"</definedName>
    <definedName name="FDD_131_10" hidden="1">"A34334"</definedName>
    <definedName name="FDD_131_11" hidden="1">"A34699"</definedName>
    <definedName name="FDD_131_12" hidden="1">"A35064"</definedName>
    <definedName name="FDD_131_13" hidden="1">"A35430"</definedName>
    <definedName name="FDD_131_14" hidden="1">"A35795"</definedName>
    <definedName name="FDD_131_2" hidden="1">"A31412"</definedName>
    <definedName name="FDD_131_3" hidden="1">"A31777"</definedName>
    <definedName name="FDD_131_4" hidden="1">"A32142"</definedName>
    <definedName name="FDD_131_5" hidden="1">"A32508"</definedName>
    <definedName name="FDD_131_6" hidden="1">"A32873"</definedName>
    <definedName name="FDD_131_7" hidden="1">"A33238"</definedName>
    <definedName name="FDD_131_8" hidden="1">"A33603"</definedName>
    <definedName name="FDD_131_9" hidden="1">"A33969"</definedName>
    <definedName name="FDD_132_0" hidden="1">"U30681"</definedName>
    <definedName name="FDD_132_1" hidden="1">"U31047"</definedName>
    <definedName name="FDD_132_10" hidden="1">"U34334"</definedName>
    <definedName name="FDD_132_11" hidden="1">"U34699"</definedName>
    <definedName name="FDD_132_12" hidden="1">"U35064"</definedName>
    <definedName name="FDD_132_13" hidden="1">"U35430"</definedName>
    <definedName name="FDD_132_14" hidden="1">"U35795"</definedName>
    <definedName name="FDD_132_2" hidden="1">"U31412"</definedName>
    <definedName name="FDD_132_3" hidden="1">"U31777"</definedName>
    <definedName name="FDD_132_4" hidden="1">"U32142"</definedName>
    <definedName name="FDD_132_5" hidden="1">"U32508"</definedName>
    <definedName name="FDD_132_6" hidden="1">"U32873"</definedName>
    <definedName name="FDD_132_7" hidden="1">"U33238"</definedName>
    <definedName name="FDD_132_8" hidden="1">"U33603"</definedName>
    <definedName name="FDD_132_9" hidden="1">"U33969"</definedName>
    <definedName name="FDD_133_0" hidden="1">"A30681"</definedName>
    <definedName name="FDD_133_1" hidden="1">"A31047"</definedName>
    <definedName name="FDD_133_10" hidden="1">"A34334"</definedName>
    <definedName name="FDD_133_11" hidden="1">"A34699"</definedName>
    <definedName name="FDD_133_12" hidden="1">"A35064"</definedName>
    <definedName name="FDD_133_13" hidden="1">"A35430"</definedName>
    <definedName name="FDD_133_14" hidden="1">"A35795"</definedName>
    <definedName name="FDD_133_2" hidden="1">"A31412"</definedName>
    <definedName name="FDD_133_3" hidden="1">"A31777"</definedName>
    <definedName name="FDD_133_4" hidden="1">"A32142"</definedName>
    <definedName name="FDD_133_5" hidden="1">"A32508"</definedName>
    <definedName name="FDD_133_6" hidden="1">"A32873"</definedName>
    <definedName name="FDD_133_7" hidden="1">"A33238"</definedName>
    <definedName name="FDD_133_8" hidden="1">"A33603"</definedName>
    <definedName name="FDD_133_9" hidden="1">"A33969"</definedName>
    <definedName name="FDD_134_0" hidden="1">"A30681"</definedName>
    <definedName name="FDD_134_1" hidden="1">"A31047"</definedName>
    <definedName name="FDD_134_10" hidden="1">"A34334"</definedName>
    <definedName name="FDD_134_11" hidden="1">"A34699"</definedName>
    <definedName name="FDD_134_12" hidden="1">"A35064"</definedName>
    <definedName name="FDD_134_13" hidden="1">"A35430"</definedName>
    <definedName name="FDD_134_14" hidden="1">"A35795"</definedName>
    <definedName name="FDD_134_2" hidden="1">"A31412"</definedName>
    <definedName name="FDD_134_3" hidden="1">"A31777"</definedName>
    <definedName name="FDD_134_4" hidden="1">"A32142"</definedName>
    <definedName name="FDD_134_5" hidden="1">"A32508"</definedName>
    <definedName name="FDD_134_6" hidden="1">"A32873"</definedName>
    <definedName name="FDD_134_7" hidden="1">"A33238"</definedName>
    <definedName name="FDD_134_8" hidden="1">"A33603"</definedName>
    <definedName name="FDD_134_9" hidden="1">"A33969"</definedName>
    <definedName name="FDD_135_0" hidden="1">"A30681"</definedName>
    <definedName name="FDD_135_1" hidden="1">"A31047"</definedName>
    <definedName name="FDD_135_10" hidden="1">"A34334"</definedName>
    <definedName name="FDD_135_11" hidden="1">"A34699"</definedName>
    <definedName name="FDD_135_12" hidden="1">"A35064"</definedName>
    <definedName name="FDD_135_13" hidden="1">"A35430"</definedName>
    <definedName name="FDD_135_14" hidden="1">"A35795"</definedName>
    <definedName name="FDD_135_2" hidden="1">"A31412"</definedName>
    <definedName name="FDD_135_3" hidden="1">"A31777"</definedName>
    <definedName name="FDD_135_4" hidden="1">"A32142"</definedName>
    <definedName name="FDD_135_5" hidden="1">"A32508"</definedName>
    <definedName name="FDD_135_6" hidden="1">"A32873"</definedName>
    <definedName name="FDD_135_7" hidden="1">"A33238"</definedName>
    <definedName name="FDD_135_8" hidden="1">"A33603"</definedName>
    <definedName name="FDD_135_9" hidden="1">"A33969"</definedName>
    <definedName name="FDD_136_0" hidden="1">"A30681"</definedName>
    <definedName name="FDD_136_1" hidden="1">"A31047"</definedName>
    <definedName name="FDD_136_10" hidden="1">"A34334"</definedName>
    <definedName name="FDD_136_11" hidden="1">"A34699"</definedName>
    <definedName name="FDD_136_12" hidden="1">"A35064"</definedName>
    <definedName name="FDD_136_13" hidden="1">"A35430"</definedName>
    <definedName name="FDD_136_14" hidden="1">"A35795"</definedName>
    <definedName name="FDD_136_2" hidden="1">"A31412"</definedName>
    <definedName name="FDD_136_3" hidden="1">"A31777"</definedName>
    <definedName name="FDD_136_4" hidden="1">"A32142"</definedName>
    <definedName name="FDD_136_5" hidden="1">"A32508"</definedName>
    <definedName name="FDD_136_6" hidden="1">"A32873"</definedName>
    <definedName name="FDD_136_7" hidden="1">"A33238"</definedName>
    <definedName name="FDD_136_8" hidden="1">"A33603"</definedName>
    <definedName name="FDD_136_9" hidden="1">"A33969"</definedName>
    <definedName name="FDD_137_0" hidden="1">"A30681"</definedName>
    <definedName name="FDD_137_1" hidden="1">"A31047"</definedName>
    <definedName name="FDD_137_10" hidden="1">"A34334"</definedName>
    <definedName name="FDD_137_11" hidden="1">"A34699"</definedName>
    <definedName name="FDD_137_12" hidden="1">"A35064"</definedName>
    <definedName name="FDD_137_13" hidden="1">"A35430"</definedName>
    <definedName name="FDD_137_14" hidden="1">"A35795"</definedName>
    <definedName name="FDD_137_2" hidden="1">"A31412"</definedName>
    <definedName name="FDD_137_3" hidden="1">"A31777"</definedName>
    <definedName name="FDD_137_4" hidden="1">"A32142"</definedName>
    <definedName name="FDD_137_5" hidden="1">"A32508"</definedName>
    <definedName name="FDD_137_6" hidden="1">"A32873"</definedName>
    <definedName name="FDD_137_7" hidden="1">"A33238"</definedName>
    <definedName name="FDD_137_8" hidden="1">"A33603"</definedName>
    <definedName name="FDD_137_9" hidden="1">"A33969"</definedName>
    <definedName name="FDD_138_0" hidden="1">"A30681"</definedName>
    <definedName name="FDD_138_1" hidden="1">"A31047"</definedName>
    <definedName name="FDD_138_10" hidden="1">"A34334"</definedName>
    <definedName name="FDD_138_11" hidden="1">"A34699"</definedName>
    <definedName name="FDD_138_12" hidden="1">"A35064"</definedName>
    <definedName name="FDD_138_13" hidden="1">"A35430"</definedName>
    <definedName name="FDD_138_14" hidden="1">"A35795"</definedName>
    <definedName name="FDD_138_2" hidden="1">"A31412"</definedName>
    <definedName name="FDD_138_3" hidden="1">"A31777"</definedName>
    <definedName name="FDD_138_4" hidden="1">"A32142"</definedName>
    <definedName name="FDD_138_5" hidden="1">"A32508"</definedName>
    <definedName name="FDD_138_6" hidden="1">"A32873"</definedName>
    <definedName name="FDD_138_7" hidden="1">"A33238"</definedName>
    <definedName name="FDD_138_8" hidden="1">"A33603"</definedName>
    <definedName name="FDD_138_9" hidden="1">"A33969"</definedName>
    <definedName name="FDD_139_0" hidden="1">"A30681"</definedName>
    <definedName name="FDD_139_1" hidden="1">"A31047"</definedName>
    <definedName name="FDD_139_10" hidden="1">"U34334"</definedName>
    <definedName name="FDD_139_11" hidden="1">"U34699"</definedName>
    <definedName name="FDD_139_12" hidden="1">"U35064"</definedName>
    <definedName name="FDD_139_13" hidden="1">"U35430"</definedName>
    <definedName name="FDD_139_14" hidden="1">"U35795"</definedName>
    <definedName name="FDD_139_2" hidden="1">"A31412"</definedName>
    <definedName name="FDD_139_3" hidden="1">"U31777"</definedName>
    <definedName name="FDD_139_4" hidden="1">"U32142"</definedName>
    <definedName name="FDD_139_5" hidden="1">"U32508"</definedName>
    <definedName name="FDD_139_6" hidden="1">"U32873"</definedName>
    <definedName name="FDD_139_7" hidden="1">"U33238"</definedName>
    <definedName name="FDD_139_8" hidden="1">"U33603"</definedName>
    <definedName name="FDD_139_9" hidden="1">"U33969"</definedName>
    <definedName name="FDD_14_0" hidden="1">"A25569"</definedName>
    <definedName name="FDD_140_0" hidden="1">"A25569"</definedName>
    <definedName name="FDD_141_0" hidden="1">"A30681"</definedName>
    <definedName name="FDD_141_1" hidden="1">"A31047"</definedName>
    <definedName name="FDD_141_10" hidden="1">"A34334"</definedName>
    <definedName name="FDD_141_11" hidden="1">"A34699"</definedName>
    <definedName name="FDD_141_12" hidden="1">"A35064"</definedName>
    <definedName name="FDD_141_13" hidden="1">"A35430"</definedName>
    <definedName name="FDD_141_14" hidden="1">"A35795"</definedName>
    <definedName name="FDD_141_2" hidden="1">"A31412"</definedName>
    <definedName name="FDD_141_3" hidden="1">"A31777"</definedName>
    <definedName name="FDD_141_4" hidden="1">"A32142"</definedName>
    <definedName name="FDD_141_5" hidden="1">"A32508"</definedName>
    <definedName name="FDD_141_6" hidden="1">"A32873"</definedName>
    <definedName name="FDD_141_7" hidden="1">"A33238"</definedName>
    <definedName name="FDD_141_8" hidden="1">"A33603"</definedName>
    <definedName name="FDD_141_9" hidden="1">"A33969"</definedName>
    <definedName name="FDD_142_0" hidden="1">"A30681"</definedName>
    <definedName name="FDD_142_1" hidden="1">"A31047"</definedName>
    <definedName name="FDD_142_10" hidden="1">"A34334"</definedName>
    <definedName name="FDD_142_11" hidden="1">"A34699"</definedName>
    <definedName name="FDD_142_12" hidden="1">"A35064"</definedName>
    <definedName name="FDD_142_13" hidden="1">"A35430"</definedName>
    <definedName name="FDD_142_14" hidden="1">"A35795"</definedName>
    <definedName name="FDD_142_2" hidden="1">"A31412"</definedName>
    <definedName name="FDD_142_3" hidden="1">"A31777"</definedName>
    <definedName name="FDD_142_4" hidden="1">"A32142"</definedName>
    <definedName name="FDD_142_5" hidden="1">"A32508"</definedName>
    <definedName name="FDD_142_6" hidden="1">"A32873"</definedName>
    <definedName name="FDD_142_7" hidden="1">"A33238"</definedName>
    <definedName name="FDD_142_8" hidden="1">"A33603"</definedName>
    <definedName name="FDD_142_9" hidden="1">"A33969"</definedName>
    <definedName name="FDD_143_0" hidden="1">"A30681"</definedName>
    <definedName name="FDD_143_1" hidden="1">"A31047"</definedName>
    <definedName name="FDD_143_10" hidden="1">"A34334"</definedName>
    <definedName name="FDD_143_11" hidden="1">"A34699"</definedName>
    <definedName name="FDD_143_12" hidden="1">"A35064"</definedName>
    <definedName name="FDD_143_13" hidden="1">"A35430"</definedName>
    <definedName name="FDD_143_14" hidden="1">"A35795"</definedName>
    <definedName name="FDD_143_2" hidden="1">"A31412"</definedName>
    <definedName name="FDD_143_3" hidden="1">"A31777"</definedName>
    <definedName name="FDD_143_4" hidden="1">"A32142"</definedName>
    <definedName name="FDD_143_5" hidden="1">"A32508"</definedName>
    <definedName name="FDD_143_6" hidden="1">"A32873"</definedName>
    <definedName name="FDD_143_7" hidden="1">"A33238"</definedName>
    <definedName name="FDD_143_8" hidden="1">"A33603"</definedName>
    <definedName name="FDD_143_9" hidden="1">"A33969"</definedName>
    <definedName name="FDD_144_0" hidden="1">"A30681"</definedName>
    <definedName name="FDD_144_1" hidden="1">"A31047"</definedName>
    <definedName name="FDD_144_10" hidden="1">"A34334"</definedName>
    <definedName name="FDD_144_11" hidden="1">"A34699"</definedName>
    <definedName name="FDD_144_12" hidden="1">"A35064"</definedName>
    <definedName name="FDD_144_13" hidden="1">"A35430"</definedName>
    <definedName name="FDD_144_14" hidden="1">"A35795"</definedName>
    <definedName name="FDD_144_2" hidden="1">"A31412"</definedName>
    <definedName name="FDD_144_3" hidden="1">"A31777"</definedName>
    <definedName name="FDD_144_4" hidden="1">"A32142"</definedName>
    <definedName name="FDD_144_5" hidden="1">"A32508"</definedName>
    <definedName name="FDD_144_6" hidden="1">"A32873"</definedName>
    <definedName name="FDD_144_7" hidden="1">"A33238"</definedName>
    <definedName name="FDD_144_8" hidden="1">"A33603"</definedName>
    <definedName name="FDD_144_9" hidden="1">"A33969"</definedName>
    <definedName name="FDD_145_0" hidden="1">"A30681"</definedName>
    <definedName name="FDD_145_1" hidden="1">"A31047"</definedName>
    <definedName name="FDD_145_10" hidden="1">"A34334"</definedName>
    <definedName name="FDD_145_11" hidden="1">"A34699"</definedName>
    <definedName name="FDD_145_12" hidden="1">"A35064"</definedName>
    <definedName name="FDD_145_13" hidden="1">"A35430"</definedName>
    <definedName name="FDD_145_14" hidden="1">"A35795"</definedName>
    <definedName name="FDD_145_2" hidden="1">"A31412"</definedName>
    <definedName name="FDD_145_3" hidden="1">"A31777"</definedName>
    <definedName name="FDD_145_4" hidden="1">"A32142"</definedName>
    <definedName name="FDD_145_5" hidden="1">"A32508"</definedName>
    <definedName name="FDD_145_6" hidden="1">"A32873"</definedName>
    <definedName name="FDD_145_7" hidden="1">"A33238"</definedName>
    <definedName name="FDD_145_8" hidden="1">"A33603"</definedName>
    <definedName name="FDD_145_9" hidden="1">"A33969"</definedName>
    <definedName name="FDD_146_0" hidden="1">"A30681"</definedName>
    <definedName name="FDD_146_1" hidden="1">"A31047"</definedName>
    <definedName name="FDD_146_10" hidden="1">"A34334"</definedName>
    <definedName name="FDD_146_11" hidden="1">"A34699"</definedName>
    <definedName name="FDD_146_12" hidden="1">"A35064"</definedName>
    <definedName name="FDD_146_13" hidden="1">"A35430"</definedName>
    <definedName name="FDD_146_14" hidden="1">"A35795"</definedName>
    <definedName name="FDD_146_2" hidden="1">"A31412"</definedName>
    <definedName name="FDD_146_3" hidden="1">"A31777"</definedName>
    <definedName name="FDD_146_4" hidden="1">"A32142"</definedName>
    <definedName name="FDD_146_5" hidden="1">"A32508"</definedName>
    <definedName name="FDD_146_6" hidden="1">"A32873"</definedName>
    <definedName name="FDD_146_7" hidden="1">"A33238"</definedName>
    <definedName name="FDD_146_8" hidden="1">"A33603"</definedName>
    <definedName name="FDD_146_9" hidden="1">"A33969"</definedName>
    <definedName name="FDD_147_0" hidden="1">"U30681"</definedName>
    <definedName name="FDD_147_1" hidden="1">"U31047"</definedName>
    <definedName name="FDD_147_10" hidden="1">"U34334"</definedName>
    <definedName name="FDD_147_11" hidden="1">"U34699"</definedName>
    <definedName name="FDD_147_12" hidden="1">"U35064"</definedName>
    <definedName name="FDD_147_13" hidden="1">"U35430"</definedName>
    <definedName name="FDD_147_14" hidden="1">"U35795"</definedName>
    <definedName name="FDD_147_2" hidden="1">"U31412"</definedName>
    <definedName name="FDD_147_3" hidden="1">"U31777"</definedName>
    <definedName name="FDD_147_4" hidden="1">"U32142"</definedName>
    <definedName name="FDD_147_5" hidden="1">"U32508"</definedName>
    <definedName name="FDD_147_6" hidden="1">"U32873"</definedName>
    <definedName name="FDD_147_7" hidden="1">"U33238"</definedName>
    <definedName name="FDD_147_8" hidden="1">"U33603"</definedName>
    <definedName name="FDD_147_9" hidden="1">"U33969"</definedName>
    <definedName name="FDD_148_0" hidden="1">"A30681"</definedName>
    <definedName name="FDD_148_1" hidden="1">"A31047"</definedName>
    <definedName name="FDD_148_10" hidden="1">"A34334"</definedName>
    <definedName name="FDD_148_11" hidden="1">"A34699"</definedName>
    <definedName name="FDD_148_12" hidden="1">"A35064"</definedName>
    <definedName name="FDD_148_13" hidden="1">"A35430"</definedName>
    <definedName name="FDD_148_14" hidden="1">"A35795"</definedName>
    <definedName name="FDD_148_2" hidden="1">"A31412"</definedName>
    <definedName name="FDD_148_3" hidden="1">"A31777"</definedName>
    <definedName name="FDD_148_4" hidden="1">"A32142"</definedName>
    <definedName name="FDD_148_5" hidden="1">"A32508"</definedName>
    <definedName name="FDD_148_6" hidden="1">"A32873"</definedName>
    <definedName name="FDD_148_7" hidden="1">"A33238"</definedName>
    <definedName name="FDD_148_8" hidden="1">"A33603"</definedName>
    <definedName name="FDD_148_9" hidden="1">"A33969"</definedName>
    <definedName name="FDD_149_0" hidden="1">"U30681"</definedName>
    <definedName name="FDD_149_1" hidden="1">"U31047"</definedName>
    <definedName name="FDD_149_10" hidden="1">"U34334"</definedName>
    <definedName name="FDD_149_11" hidden="1">"U34699"</definedName>
    <definedName name="FDD_149_12" hidden="1">"U35064"</definedName>
    <definedName name="FDD_149_13" hidden="1">"U35430"</definedName>
    <definedName name="FDD_149_14" hidden="1">"A35795"</definedName>
    <definedName name="FDD_149_2" hidden="1">"U31412"</definedName>
    <definedName name="FDD_149_3" hidden="1">"U31777"</definedName>
    <definedName name="FDD_149_4" hidden="1">"U32142"</definedName>
    <definedName name="FDD_149_5" hidden="1">"U32508"</definedName>
    <definedName name="FDD_149_6" hidden="1">"U32873"</definedName>
    <definedName name="FDD_149_7" hidden="1">"U33238"</definedName>
    <definedName name="FDD_149_8" hidden="1">"U33603"</definedName>
    <definedName name="FDD_149_9" hidden="1">"U33969"</definedName>
    <definedName name="FDD_15_0" hidden="1">"A25569"</definedName>
    <definedName name="FDD_151_0" hidden="1">"A30681"</definedName>
    <definedName name="FDD_151_1" hidden="1">"A31047"</definedName>
    <definedName name="FDD_151_10" hidden="1">"A34334"</definedName>
    <definedName name="FDD_151_11" hidden="1">"A34699"</definedName>
    <definedName name="FDD_151_12" hidden="1">"A35064"</definedName>
    <definedName name="FDD_151_13" hidden="1">"A35430"</definedName>
    <definedName name="FDD_151_14" hidden="1">"A35795"</definedName>
    <definedName name="FDD_151_2" hidden="1">"A31412"</definedName>
    <definedName name="FDD_151_3" hidden="1">"A31777"</definedName>
    <definedName name="FDD_151_4" hidden="1">"A32142"</definedName>
    <definedName name="FDD_151_5" hidden="1">"A32508"</definedName>
    <definedName name="FDD_151_6" hidden="1">"A32873"</definedName>
    <definedName name="FDD_151_7" hidden="1">"A33238"</definedName>
    <definedName name="FDD_151_8" hidden="1">"A33603"</definedName>
    <definedName name="FDD_151_9" hidden="1">"A33969"</definedName>
    <definedName name="FDD_152_0" hidden="1">"A30681"</definedName>
    <definedName name="FDD_152_1" hidden="1">"A31047"</definedName>
    <definedName name="FDD_152_10" hidden="1">"A34334"</definedName>
    <definedName name="FDD_152_11" hidden="1">"A34699"</definedName>
    <definedName name="FDD_152_12" hidden="1">"A35064"</definedName>
    <definedName name="FDD_152_13" hidden="1">"A35430"</definedName>
    <definedName name="FDD_152_14" hidden="1">"A35795"</definedName>
    <definedName name="FDD_152_15" hidden="1">"E36160"</definedName>
    <definedName name="FDD_152_2" hidden="1">"A31412"</definedName>
    <definedName name="FDD_152_3" hidden="1">"A31777"</definedName>
    <definedName name="FDD_152_4" hidden="1">"A32142"</definedName>
    <definedName name="FDD_152_5" hidden="1">"A32508"</definedName>
    <definedName name="FDD_152_6" hidden="1">"A32873"</definedName>
    <definedName name="FDD_152_7" hidden="1">"A33238"</definedName>
    <definedName name="FDD_152_8" hidden="1">"A33603"</definedName>
    <definedName name="FDD_152_9" hidden="1">"A33969"</definedName>
    <definedName name="FDD_153_0" hidden="1">"A30681"</definedName>
    <definedName name="FDD_153_1" hidden="1">"A31047"</definedName>
    <definedName name="FDD_153_10" hidden="1">"A34334"</definedName>
    <definedName name="FDD_153_11" hidden="1">"A34699"</definedName>
    <definedName name="FDD_153_12" hidden="1">"A35064"</definedName>
    <definedName name="FDD_153_13" hidden="1">"A35430"</definedName>
    <definedName name="FDD_153_14" hidden="1">"A35795"</definedName>
    <definedName name="FDD_153_2" hidden="1">"A31412"</definedName>
    <definedName name="FDD_153_3" hidden="1">"A31777"</definedName>
    <definedName name="FDD_153_4" hidden="1">"A32142"</definedName>
    <definedName name="FDD_153_5" hidden="1">"A32508"</definedName>
    <definedName name="FDD_153_6" hidden="1">"A32873"</definedName>
    <definedName name="FDD_153_7" hidden="1">"A33238"</definedName>
    <definedName name="FDD_153_8" hidden="1">"A33603"</definedName>
    <definedName name="FDD_153_9" hidden="1">"A33969"</definedName>
    <definedName name="FDD_154_0" hidden="1">"A30681"</definedName>
    <definedName name="FDD_154_1" hidden="1">"A31047"</definedName>
    <definedName name="FDD_154_10" hidden="1">"A34334"</definedName>
    <definedName name="FDD_154_11" hidden="1">"A34699"</definedName>
    <definedName name="FDD_154_12" hidden="1">"A35064"</definedName>
    <definedName name="FDD_154_13" hidden="1">"A35430"</definedName>
    <definedName name="FDD_154_14" hidden="1">"A35795"</definedName>
    <definedName name="FDD_154_2" hidden="1">"A31412"</definedName>
    <definedName name="FDD_154_3" hidden="1">"A31777"</definedName>
    <definedName name="FDD_154_4" hidden="1">"A32142"</definedName>
    <definedName name="FDD_154_5" hidden="1">"A32508"</definedName>
    <definedName name="FDD_154_6" hidden="1">"A32873"</definedName>
    <definedName name="FDD_154_7" hidden="1">"A33238"</definedName>
    <definedName name="FDD_154_8" hidden="1">"A33603"</definedName>
    <definedName name="FDD_154_9" hidden="1">"A33969"</definedName>
    <definedName name="FDD_155_0" hidden="1">"A25569"</definedName>
    <definedName name="FDD_156_0" hidden="1">"A30681"</definedName>
    <definedName name="FDD_156_1" hidden="1">"A31047"</definedName>
    <definedName name="FDD_156_10" hidden="1">"A34334"</definedName>
    <definedName name="FDD_156_11" hidden="1">"A34699"</definedName>
    <definedName name="FDD_156_12" hidden="1">"A35064"</definedName>
    <definedName name="FDD_156_13" hidden="1">"A35430"</definedName>
    <definedName name="FDD_156_14" hidden="1">"A35795"</definedName>
    <definedName name="FDD_156_15" hidden="1">"E36160"</definedName>
    <definedName name="FDD_156_2" hidden="1">"A31412"</definedName>
    <definedName name="FDD_156_3" hidden="1">"A31777"</definedName>
    <definedName name="FDD_156_4" hidden="1">"A32142"</definedName>
    <definedName name="FDD_156_5" hidden="1">"A32508"</definedName>
    <definedName name="FDD_156_6" hidden="1">"A32873"</definedName>
    <definedName name="FDD_156_7" hidden="1">"A33238"</definedName>
    <definedName name="FDD_156_8" hidden="1">"A33603"</definedName>
    <definedName name="FDD_156_9" hidden="1">"A33969"</definedName>
    <definedName name="FDD_157_0" hidden="1">"A30681"</definedName>
    <definedName name="FDD_157_1" hidden="1">"A31047"</definedName>
    <definedName name="FDD_157_10" hidden="1">"A34334"</definedName>
    <definedName name="FDD_157_11" hidden="1">"A34699"</definedName>
    <definedName name="FDD_157_12" hidden="1">"A35064"</definedName>
    <definedName name="FDD_157_13" hidden="1">"A35430"</definedName>
    <definedName name="FDD_157_14" hidden="1">"A35795"</definedName>
    <definedName name="FDD_157_2" hidden="1">"A31412"</definedName>
    <definedName name="FDD_157_3" hidden="1">"A31777"</definedName>
    <definedName name="FDD_157_4" hidden="1">"A32142"</definedName>
    <definedName name="FDD_157_5" hidden="1">"A32508"</definedName>
    <definedName name="FDD_157_6" hidden="1">"A32873"</definedName>
    <definedName name="FDD_157_7" hidden="1">"A33238"</definedName>
    <definedName name="FDD_157_8" hidden="1">"A33603"</definedName>
    <definedName name="FDD_157_9" hidden="1">"A33969"</definedName>
    <definedName name="FDD_158_0" hidden="1">"A30681"</definedName>
    <definedName name="FDD_158_1" hidden="1">"A31047"</definedName>
    <definedName name="FDD_158_10" hidden="1">"A34334"</definedName>
    <definedName name="FDD_158_11" hidden="1">"A34699"</definedName>
    <definedName name="FDD_158_12" hidden="1">"A35064"</definedName>
    <definedName name="FDD_158_13" hidden="1">"A35430"</definedName>
    <definedName name="FDD_158_14" hidden="1">"A35795"</definedName>
    <definedName name="FDD_158_15" hidden="1">"E36160"</definedName>
    <definedName name="FDD_158_2" hidden="1">"A31412"</definedName>
    <definedName name="FDD_158_3" hidden="1">"A31777"</definedName>
    <definedName name="FDD_158_4" hidden="1">"A32142"</definedName>
    <definedName name="FDD_158_5" hidden="1">"A32508"</definedName>
    <definedName name="FDD_158_6" hidden="1">"A32873"</definedName>
    <definedName name="FDD_158_7" hidden="1">"A33238"</definedName>
    <definedName name="FDD_158_8" hidden="1">"A33603"</definedName>
    <definedName name="FDD_158_9" hidden="1">"A33969"</definedName>
    <definedName name="FDD_159_0" hidden="1">"A30681"</definedName>
    <definedName name="FDD_159_1" hidden="1">"A31047"</definedName>
    <definedName name="FDD_159_10" hidden="1">"A34334"</definedName>
    <definedName name="FDD_159_11" hidden="1">"A34699"</definedName>
    <definedName name="FDD_159_12" hidden="1">"A35064"</definedName>
    <definedName name="FDD_159_13" hidden="1">"A35430"</definedName>
    <definedName name="FDD_159_14" hidden="1">"A35795"</definedName>
    <definedName name="FDD_159_2" hidden="1">"A31412"</definedName>
    <definedName name="FDD_159_3" hidden="1">"A31777"</definedName>
    <definedName name="FDD_159_4" hidden="1">"A32142"</definedName>
    <definedName name="FDD_159_5" hidden="1">"A32508"</definedName>
    <definedName name="FDD_159_6" hidden="1">"A32873"</definedName>
    <definedName name="FDD_159_7" hidden="1">"A33238"</definedName>
    <definedName name="FDD_159_8" hidden="1">"A33603"</definedName>
    <definedName name="FDD_159_9" hidden="1">"A33969"</definedName>
    <definedName name="FDD_16_0" hidden="1">"A25569"</definedName>
    <definedName name="FDD_160_0" hidden="1">"A30681"</definedName>
    <definedName name="FDD_160_1" hidden="1">"A31047"</definedName>
    <definedName name="FDD_160_10" hidden="1">"A34334"</definedName>
    <definedName name="FDD_160_11" hidden="1">"A34699"</definedName>
    <definedName name="FDD_160_12" hidden="1">"A35064"</definedName>
    <definedName name="FDD_160_13" hidden="1">"A35430"</definedName>
    <definedName name="FDD_160_14" hidden="1">"A35795"</definedName>
    <definedName name="FDD_160_15" hidden="1">"E36160"</definedName>
    <definedName name="FDD_160_2" hidden="1">"A31412"</definedName>
    <definedName name="FDD_160_3" hidden="1">"A31777"</definedName>
    <definedName name="FDD_160_4" hidden="1">"A32142"</definedName>
    <definedName name="FDD_160_5" hidden="1">"A32508"</definedName>
    <definedName name="FDD_160_6" hidden="1">"A32873"</definedName>
    <definedName name="FDD_160_7" hidden="1">"A33238"</definedName>
    <definedName name="FDD_160_8" hidden="1">"A33603"</definedName>
    <definedName name="FDD_160_9" hidden="1">"A33969"</definedName>
    <definedName name="FDD_161_0" hidden="1">"A30681"</definedName>
    <definedName name="FDD_161_1" hidden="1">"A31047"</definedName>
    <definedName name="FDD_161_10" hidden="1">"A34334"</definedName>
    <definedName name="FDD_161_11" hidden="1">"A34699"</definedName>
    <definedName name="FDD_161_12" hidden="1">"A35064"</definedName>
    <definedName name="FDD_161_13" hidden="1">"A35430"</definedName>
    <definedName name="FDD_161_14" hidden="1">"A35795"</definedName>
    <definedName name="FDD_161_2" hidden="1">"A31412"</definedName>
    <definedName name="FDD_161_3" hidden="1">"A31777"</definedName>
    <definedName name="FDD_161_4" hidden="1">"A32142"</definedName>
    <definedName name="FDD_161_5" hidden="1">"A32508"</definedName>
    <definedName name="FDD_161_6" hidden="1">"A32873"</definedName>
    <definedName name="FDD_161_7" hidden="1">"A33238"</definedName>
    <definedName name="FDD_161_8" hidden="1">"A33603"</definedName>
    <definedName name="FDD_161_9" hidden="1">"A33969"</definedName>
    <definedName name="FDD_162_0" hidden="1">"A30681"</definedName>
    <definedName name="FDD_162_1" hidden="1">"A31047"</definedName>
    <definedName name="FDD_162_10" hidden="1">"A34334"</definedName>
    <definedName name="FDD_162_11" hidden="1">"A34699"</definedName>
    <definedName name="FDD_162_12" hidden="1">"A35064"</definedName>
    <definedName name="FDD_162_13" hidden="1">"A35430"</definedName>
    <definedName name="FDD_162_14" hidden="1">"A35795"</definedName>
    <definedName name="FDD_162_2" hidden="1">"A31412"</definedName>
    <definedName name="FDD_162_3" hidden="1">"A31777"</definedName>
    <definedName name="FDD_162_4" hidden="1">"A32142"</definedName>
    <definedName name="FDD_162_5" hidden="1">"A32508"</definedName>
    <definedName name="FDD_162_6" hidden="1">"A32873"</definedName>
    <definedName name="FDD_162_7" hidden="1">"A33238"</definedName>
    <definedName name="FDD_162_8" hidden="1">"A33603"</definedName>
    <definedName name="FDD_162_9" hidden="1">"A33969"</definedName>
    <definedName name="FDD_163_0" hidden="1">"A30681"</definedName>
    <definedName name="FDD_163_1" hidden="1">"A31047"</definedName>
    <definedName name="FDD_163_10" hidden="1">"A34334"</definedName>
    <definedName name="FDD_163_11" hidden="1">"A34699"</definedName>
    <definedName name="FDD_163_12" hidden="1">"A35064"</definedName>
    <definedName name="FDD_163_13" hidden="1">"A35430"</definedName>
    <definedName name="FDD_163_14" hidden="1">"A35795"</definedName>
    <definedName name="FDD_163_2" hidden="1">"A31412"</definedName>
    <definedName name="FDD_163_3" hidden="1">"A31777"</definedName>
    <definedName name="FDD_163_4" hidden="1">"A32142"</definedName>
    <definedName name="FDD_163_5" hidden="1">"A32508"</definedName>
    <definedName name="FDD_163_6" hidden="1">"A32873"</definedName>
    <definedName name="FDD_163_7" hidden="1">"A33238"</definedName>
    <definedName name="FDD_163_8" hidden="1">"A33603"</definedName>
    <definedName name="FDD_163_9" hidden="1">"A33969"</definedName>
    <definedName name="FDD_164_0" hidden="1">"A25569"</definedName>
    <definedName name="FDD_165_0" hidden="1">"A30681"</definedName>
    <definedName name="FDD_165_1" hidden="1">"A31047"</definedName>
    <definedName name="FDD_165_10" hidden="1">"A34334"</definedName>
    <definedName name="FDD_165_11" hidden="1">"A34699"</definedName>
    <definedName name="FDD_165_12" hidden="1">"A35064"</definedName>
    <definedName name="FDD_165_13" hidden="1">"A35430"</definedName>
    <definedName name="FDD_165_14" hidden="1">"A35795"</definedName>
    <definedName name="FDD_165_2" hidden="1">"A31412"</definedName>
    <definedName name="FDD_165_3" hidden="1">"A31777"</definedName>
    <definedName name="FDD_165_4" hidden="1">"A32142"</definedName>
    <definedName name="FDD_165_5" hidden="1">"A32508"</definedName>
    <definedName name="FDD_165_6" hidden="1">"A32873"</definedName>
    <definedName name="FDD_165_7" hidden="1">"A33238"</definedName>
    <definedName name="FDD_165_8" hidden="1">"A33603"</definedName>
    <definedName name="FDD_165_9" hidden="1">"A33969"</definedName>
    <definedName name="FDD_166_0" hidden="1">"A30681"</definedName>
    <definedName name="FDD_166_1" hidden="1">"A31047"</definedName>
    <definedName name="FDD_166_10" hidden="1">"A34334"</definedName>
    <definedName name="FDD_166_11" hidden="1">"A34699"</definedName>
    <definedName name="FDD_166_12" hidden="1">"A35064"</definedName>
    <definedName name="FDD_166_13" hidden="1">"A35430"</definedName>
    <definedName name="FDD_166_14" hidden="1">"A35795"</definedName>
    <definedName name="FDD_166_2" hidden="1">"A31412"</definedName>
    <definedName name="FDD_166_3" hidden="1">"A31777"</definedName>
    <definedName name="FDD_166_4" hidden="1">"A32142"</definedName>
    <definedName name="FDD_166_5" hidden="1">"A32508"</definedName>
    <definedName name="FDD_166_6" hidden="1">"A32873"</definedName>
    <definedName name="FDD_166_7" hidden="1">"A33238"</definedName>
    <definedName name="FDD_166_8" hidden="1">"A33603"</definedName>
    <definedName name="FDD_166_9" hidden="1">"A33969"</definedName>
    <definedName name="FDD_167_0" hidden="1">"A30681"</definedName>
    <definedName name="FDD_167_1" hidden="1">"A31047"</definedName>
    <definedName name="FDD_167_10" hidden="1">"A34334"</definedName>
    <definedName name="FDD_167_11" hidden="1">"A34699"</definedName>
    <definedName name="FDD_167_12" hidden="1">"A35064"</definedName>
    <definedName name="FDD_167_13" hidden="1">"A35430"</definedName>
    <definedName name="FDD_167_14" hidden="1">"A35795"</definedName>
    <definedName name="FDD_167_2" hidden="1">"A31412"</definedName>
    <definedName name="FDD_167_3" hidden="1">"A31777"</definedName>
    <definedName name="FDD_167_4" hidden="1">"A32142"</definedName>
    <definedName name="FDD_167_5" hidden="1">"A32508"</definedName>
    <definedName name="FDD_167_6" hidden="1">"A32873"</definedName>
    <definedName name="FDD_167_7" hidden="1">"A33238"</definedName>
    <definedName name="FDD_167_8" hidden="1">"A33603"</definedName>
    <definedName name="FDD_167_9" hidden="1">"A33969"</definedName>
    <definedName name="FDD_168_0" hidden="1">"E36160"</definedName>
    <definedName name="FDD_168_1" hidden="1">"E36525"</definedName>
    <definedName name="FDD_168_2" hidden="1">"E36891"</definedName>
    <definedName name="FDD_169_0" hidden="1">"A30681"</definedName>
    <definedName name="FDD_169_1" hidden="1">"A31047"</definedName>
    <definedName name="FDD_169_10" hidden="1">"A34334"</definedName>
    <definedName name="FDD_169_11" hidden="1">"A34699"</definedName>
    <definedName name="FDD_169_12" hidden="1">"A35064"</definedName>
    <definedName name="FDD_169_13" hidden="1">"A35430"</definedName>
    <definedName name="FDD_169_14" hidden="1">"A35795"</definedName>
    <definedName name="FDD_169_2" hidden="1">"A31412"</definedName>
    <definedName name="FDD_169_3" hidden="1">"A31777"</definedName>
    <definedName name="FDD_169_4" hidden="1">"A32142"</definedName>
    <definedName name="FDD_169_5" hidden="1">"A32508"</definedName>
    <definedName name="FDD_169_6" hidden="1">"A32873"</definedName>
    <definedName name="FDD_169_7" hidden="1">"A33238"</definedName>
    <definedName name="FDD_169_8" hidden="1">"A33603"</definedName>
    <definedName name="FDD_169_9" hidden="1">"A33969"</definedName>
    <definedName name="FDD_17_0" hidden="1">"A25569"</definedName>
    <definedName name="FDD_170_0" hidden="1">"A30681"</definedName>
    <definedName name="FDD_170_1" hidden="1">"A31047"</definedName>
    <definedName name="FDD_170_10" hidden="1">"A34334"</definedName>
    <definedName name="FDD_170_11" hidden="1">"A34699"</definedName>
    <definedName name="FDD_170_12" hidden="1">"A35064"</definedName>
    <definedName name="FDD_170_13" hidden="1">"A35430"</definedName>
    <definedName name="FDD_170_14" hidden="1">"A35795"</definedName>
    <definedName name="FDD_170_2" hidden="1">"A31412"</definedName>
    <definedName name="FDD_170_3" hidden="1">"A31777"</definedName>
    <definedName name="FDD_170_4" hidden="1">"A32142"</definedName>
    <definedName name="FDD_170_5" hidden="1">"A32508"</definedName>
    <definedName name="FDD_170_6" hidden="1">"A32873"</definedName>
    <definedName name="FDD_170_7" hidden="1">"A33238"</definedName>
    <definedName name="FDD_170_8" hidden="1">"A33603"</definedName>
    <definedName name="FDD_170_9" hidden="1">"A33969"</definedName>
    <definedName name="FDD_171_0" hidden="1">"A30681"</definedName>
    <definedName name="FDD_171_1" hidden="1">"A31047"</definedName>
    <definedName name="FDD_171_10" hidden="1">"A34334"</definedName>
    <definedName name="FDD_171_11" hidden="1">"A34699"</definedName>
    <definedName name="FDD_171_12" hidden="1">"A35064"</definedName>
    <definedName name="FDD_171_13" hidden="1">"A35430"</definedName>
    <definedName name="FDD_171_14" hidden="1">"A35795"</definedName>
    <definedName name="FDD_171_2" hidden="1">"A31412"</definedName>
    <definedName name="FDD_171_3" hidden="1">"A31777"</definedName>
    <definedName name="FDD_171_4" hidden="1">"A32142"</definedName>
    <definedName name="FDD_171_5" hidden="1">"A32508"</definedName>
    <definedName name="FDD_171_6" hidden="1">"A32873"</definedName>
    <definedName name="FDD_171_7" hidden="1">"A33238"</definedName>
    <definedName name="FDD_171_8" hidden="1">"A33603"</definedName>
    <definedName name="FDD_171_9" hidden="1">"A33969"</definedName>
    <definedName name="FDD_172_0" hidden="1">"A30681"</definedName>
    <definedName name="FDD_172_1" hidden="1">"A31047"</definedName>
    <definedName name="FDD_172_10" hidden="1">"A34334"</definedName>
    <definedName name="FDD_172_11" hidden="1">"A34699"</definedName>
    <definedName name="FDD_172_12" hidden="1">"A35064"</definedName>
    <definedName name="FDD_172_13" hidden="1">"A35430"</definedName>
    <definedName name="FDD_172_14" hidden="1">"A35795"</definedName>
    <definedName name="FDD_172_2" hidden="1">"A31412"</definedName>
    <definedName name="FDD_172_3" hidden="1">"A31777"</definedName>
    <definedName name="FDD_172_4" hidden="1">"A32142"</definedName>
    <definedName name="FDD_172_5" hidden="1">"A32508"</definedName>
    <definedName name="FDD_172_6" hidden="1">"A32873"</definedName>
    <definedName name="FDD_172_7" hidden="1">"A33238"</definedName>
    <definedName name="FDD_172_8" hidden="1">"A33603"</definedName>
    <definedName name="FDD_172_9" hidden="1">"A33969"</definedName>
    <definedName name="FDD_173_0" hidden="1">"A30681"</definedName>
    <definedName name="FDD_173_1" hidden="1">"A31047"</definedName>
    <definedName name="FDD_173_10" hidden="1">"A34334"</definedName>
    <definedName name="FDD_173_11" hidden="1">"A34699"</definedName>
    <definedName name="FDD_173_12" hidden="1">"A35064"</definedName>
    <definedName name="FDD_173_13" hidden="1">"A35430"</definedName>
    <definedName name="FDD_173_14" hidden="1">"A35795"</definedName>
    <definedName name="FDD_173_2" hidden="1">"A31412"</definedName>
    <definedName name="FDD_173_3" hidden="1">"A31777"</definedName>
    <definedName name="FDD_173_4" hidden="1">"A32142"</definedName>
    <definedName name="FDD_173_5" hidden="1">"A32508"</definedName>
    <definedName name="FDD_173_6" hidden="1">"A32873"</definedName>
    <definedName name="FDD_173_7" hidden="1">"A33238"</definedName>
    <definedName name="FDD_173_8" hidden="1">"A33603"</definedName>
    <definedName name="FDD_173_9" hidden="1">"A33969"</definedName>
    <definedName name="FDD_174_0" hidden="1">"A30681"</definedName>
    <definedName name="FDD_174_1" hidden="1">"A31047"</definedName>
    <definedName name="FDD_174_10" hidden="1">"A34334"</definedName>
    <definedName name="FDD_174_11" hidden="1">"A34699"</definedName>
    <definedName name="FDD_174_12" hidden="1">"A35064"</definedName>
    <definedName name="FDD_174_13" hidden="1">"A35430"</definedName>
    <definedName name="FDD_174_14" hidden="1">"A35795"</definedName>
    <definedName name="FDD_174_2" hidden="1">"A31412"</definedName>
    <definedName name="FDD_174_3" hidden="1">"A31777"</definedName>
    <definedName name="FDD_174_4" hidden="1">"A32142"</definedName>
    <definedName name="FDD_174_5" hidden="1">"A32508"</definedName>
    <definedName name="FDD_174_6" hidden="1">"A32873"</definedName>
    <definedName name="FDD_174_7" hidden="1">"A33238"</definedName>
    <definedName name="FDD_174_8" hidden="1">"A33603"</definedName>
    <definedName name="FDD_174_9" hidden="1">"A33969"</definedName>
    <definedName name="FDD_175_0" hidden="1">"E36160"</definedName>
    <definedName name="FDD_175_1" hidden="1">"E36525"</definedName>
    <definedName name="FDD_175_2" hidden="1">"E36891"</definedName>
    <definedName name="FDD_176_0" hidden="1">"E36160"</definedName>
    <definedName name="FDD_176_1" hidden="1">"E36525"</definedName>
    <definedName name="FDD_176_2" hidden="1">"E36891"</definedName>
    <definedName name="FDD_177_0" hidden="1">"E36160"</definedName>
    <definedName name="FDD_177_1" hidden="1">"E36525"</definedName>
    <definedName name="FDD_177_2" hidden="1">"E36891"</definedName>
    <definedName name="FDD_178_0" hidden="1">"E36160"</definedName>
    <definedName name="FDD_178_1" hidden="1">"E36525"</definedName>
    <definedName name="FDD_178_2" hidden="1">"E36891"</definedName>
    <definedName name="FDD_179_0" hidden="1">"E36160"</definedName>
    <definedName name="FDD_179_1" hidden="1">"E36525"</definedName>
    <definedName name="FDD_179_2" hidden="1">"E36891"</definedName>
    <definedName name="FDD_18_0" hidden="1">"A25569"</definedName>
    <definedName name="FDD_180_0" hidden="1">"E36160"</definedName>
    <definedName name="FDD_180_1" hidden="1">"E36525"</definedName>
    <definedName name="FDD_180_2" hidden="1">"E36891"</definedName>
    <definedName name="FDD_181_0" hidden="1">"E36160"</definedName>
    <definedName name="FDD_181_1" hidden="1">"E36525"</definedName>
    <definedName name="FDD_181_2" hidden="1">"E36891"</definedName>
    <definedName name="FDD_182_0" hidden="1">"E36160"</definedName>
    <definedName name="FDD_182_1" hidden="1">"E36525"</definedName>
    <definedName name="FDD_182_2" hidden="1">"E36891"</definedName>
    <definedName name="FDD_183_0" hidden="1">"E36160"</definedName>
    <definedName name="FDD_183_1" hidden="1">"E36525"</definedName>
    <definedName name="FDD_183_2" hidden="1">"E36891"</definedName>
    <definedName name="FDD_184_0" hidden="1">"E36160"</definedName>
    <definedName name="FDD_184_1" hidden="1">"E36525"</definedName>
    <definedName name="FDD_184_2" hidden="1">"E36891"</definedName>
    <definedName name="FDD_185_0" hidden="1">"E36160"</definedName>
    <definedName name="FDD_185_1" hidden="1">"E36525"</definedName>
    <definedName name="FDD_185_2" hidden="1">"E36891"</definedName>
    <definedName name="FDD_186_0" hidden="1">"E36160"</definedName>
    <definedName name="FDD_186_1" hidden="1">"E36525"</definedName>
    <definedName name="FDD_186_2" hidden="1">"E36891"</definedName>
    <definedName name="FDD_187_0" hidden="1">"E36160"</definedName>
    <definedName name="FDD_187_1" hidden="1">"E36525"</definedName>
    <definedName name="FDD_187_2" hidden="1">"E36891"</definedName>
    <definedName name="FDD_188_0" hidden="1">"A30681"</definedName>
    <definedName name="FDD_188_1" hidden="1">"A31047"</definedName>
    <definedName name="FDD_188_10" hidden="1">"A34334"</definedName>
    <definedName name="FDD_188_11" hidden="1">"A34699"</definedName>
    <definedName name="FDD_188_12" hidden="1">"A35064"</definedName>
    <definedName name="FDD_188_13" hidden="1">"A35430"</definedName>
    <definedName name="FDD_188_14" hidden="1">"A35795"</definedName>
    <definedName name="FDD_188_2" hidden="1">"A31412"</definedName>
    <definedName name="FDD_188_3" hidden="1">"A31777"</definedName>
    <definedName name="FDD_188_4" hidden="1">"A32142"</definedName>
    <definedName name="FDD_188_5" hidden="1">"A32508"</definedName>
    <definedName name="FDD_188_6" hidden="1">"A32873"</definedName>
    <definedName name="FDD_188_7" hidden="1">"A33238"</definedName>
    <definedName name="FDD_188_8" hidden="1">"A33603"</definedName>
    <definedName name="FDD_188_9" hidden="1">"A33969"</definedName>
    <definedName name="FDD_189_0" hidden="1">"A30681"</definedName>
    <definedName name="FDD_189_1" hidden="1">"A31047"</definedName>
    <definedName name="FDD_189_10" hidden="1">"A34334"</definedName>
    <definedName name="FDD_189_11" hidden="1">"A34699"</definedName>
    <definedName name="FDD_189_12" hidden="1">"A35064"</definedName>
    <definedName name="FDD_189_13" hidden="1">"A35430"</definedName>
    <definedName name="FDD_189_14" hidden="1">"A35795"</definedName>
    <definedName name="FDD_189_2" hidden="1">"A31412"</definedName>
    <definedName name="FDD_189_3" hidden="1">"A31777"</definedName>
    <definedName name="FDD_189_4" hidden="1">"A32142"</definedName>
    <definedName name="FDD_189_5" hidden="1">"A32508"</definedName>
    <definedName name="FDD_189_6" hidden="1">"A32873"</definedName>
    <definedName name="FDD_189_7" hidden="1">"A33238"</definedName>
    <definedName name="FDD_189_8" hidden="1">"A33603"</definedName>
    <definedName name="FDD_189_9" hidden="1">"A33969"</definedName>
    <definedName name="FDD_19_0" hidden="1">"A25569"</definedName>
    <definedName name="FDD_190_0" hidden="1">"A30681"</definedName>
    <definedName name="FDD_190_1" hidden="1">"A31047"</definedName>
    <definedName name="FDD_190_10" hidden="1">"A34334"</definedName>
    <definedName name="FDD_190_11" hidden="1">"A34699"</definedName>
    <definedName name="FDD_190_12" hidden="1">"A35064"</definedName>
    <definedName name="FDD_190_13" hidden="1">"A35430"</definedName>
    <definedName name="FDD_190_14" hidden="1">"A35795"</definedName>
    <definedName name="FDD_190_2" hidden="1">"A31412"</definedName>
    <definedName name="FDD_190_3" hidden="1">"A31777"</definedName>
    <definedName name="FDD_190_4" hidden="1">"A32142"</definedName>
    <definedName name="FDD_190_5" hidden="1">"A32508"</definedName>
    <definedName name="FDD_190_6" hidden="1">"A32873"</definedName>
    <definedName name="FDD_190_7" hidden="1">"A33238"</definedName>
    <definedName name="FDD_190_8" hidden="1">"A33603"</definedName>
    <definedName name="FDD_190_9" hidden="1">"A33969"</definedName>
    <definedName name="FDD_191_0" hidden="1">"A30681"</definedName>
    <definedName name="FDD_191_1" hidden="1">"A31047"</definedName>
    <definedName name="FDD_191_10" hidden="1">"A34334"</definedName>
    <definedName name="FDD_191_11" hidden="1">"A34699"</definedName>
    <definedName name="FDD_191_12" hidden="1">"A35064"</definedName>
    <definedName name="FDD_191_13" hidden="1">"A35430"</definedName>
    <definedName name="FDD_191_14" hidden="1">"A35795"</definedName>
    <definedName name="FDD_191_2" hidden="1">"A31412"</definedName>
    <definedName name="FDD_191_3" hidden="1">"A31777"</definedName>
    <definedName name="FDD_191_4" hidden="1">"A32142"</definedName>
    <definedName name="FDD_191_5" hidden="1">"A32508"</definedName>
    <definedName name="FDD_191_6" hidden="1">"A32873"</definedName>
    <definedName name="FDD_191_7" hidden="1">"A33238"</definedName>
    <definedName name="FDD_191_8" hidden="1">"A33603"</definedName>
    <definedName name="FDD_191_9" hidden="1">"A33969"</definedName>
    <definedName name="FDD_192_0" hidden="1">"E36160"</definedName>
    <definedName name="FDD_192_1" hidden="1">"E36525"</definedName>
    <definedName name="FDD_192_2" hidden="1">"E36891"</definedName>
    <definedName name="FDD_193_0" hidden="1">"A30681"</definedName>
    <definedName name="FDD_193_1" hidden="1">"A31047"</definedName>
    <definedName name="FDD_193_10" hidden="1">"A34334"</definedName>
    <definedName name="FDD_193_11" hidden="1">"A34699"</definedName>
    <definedName name="FDD_193_12" hidden="1">"A35064"</definedName>
    <definedName name="FDD_193_13" hidden="1">"A35430"</definedName>
    <definedName name="FDD_193_14" hidden="1">"A35795"</definedName>
    <definedName name="FDD_193_2" hidden="1">"A31412"</definedName>
    <definedName name="FDD_193_3" hidden="1">"A31777"</definedName>
    <definedName name="FDD_193_4" hidden="1">"A32142"</definedName>
    <definedName name="FDD_193_5" hidden="1">"A32508"</definedName>
    <definedName name="FDD_193_6" hidden="1">"A32873"</definedName>
    <definedName name="FDD_193_7" hidden="1">"A33238"</definedName>
    <definedName name="FDD_193_8" hidden="1">"A33603"</definedName>
    <definedName name="FDD_193_9" hidden="1">"A33969"</definedName>
    <definedName name="FDD_194_0" hidden="1">"A30681"</definedName>
    <definedName name="FDD_194_1" hidden="1">"A31047"</definedName>
    <definedName name="FDD_194_10" hidden="1">"A34334"</definedName>
    <definedName name="FDD_194_11" hidden="1">"A34699"</definedName>
    <definedName name="FDD_194_12" hidden="1">"A35064"</definedName>
    <definedName name="FDD_194_13" hidden="1">"A35430"</definedName>
    <definedName name="FDD_194_14" hidden="1">"A35795"</definedName>
    <definedName name="FDD_194_2" hidden="1">"A31412"</definedName>
    <definedName name="FDD_194_3" hidden="1">"A31777"</definedName>
    <definedName name="FDD_194_4" hidden="1">"A32142"</definedName>
    <definedName name="FDD_194_5" hidden="1">"A32508"</definedName>
    <definedName name="FDD_194_6" hidden="1">"A32873"</definedName>
    <definedName name="FDD_194_7" hidden="1">"A33238"</definedName>
    <definedName name="FDD_194_8" hidden="1">"A33603"</definedName>
    <definedName name="FDD_194_9" hidden="1">"A33969"</definedName>
    <definedName name="FDD_195_0" hidden="1">"A30681"</definedName>
    <definedName name="FDD_195_1" hidden="1">"A31047"</definedName>
    <definedName name="FDD_195_10" hidden="1">"A34334"</definedName>
    <definedName name="FDD_195_11" hidden="1">"A34699"</definedName>
    <definedName name="FDD_195_12" hidden="1">"A35064"</definedName>
    <definedName name="FDD_195_13" hidden="1">"A35430"</definedName>
    <definedName name="FDD_195_14" hidden="1">"A35795"</definedName>
    <definedName name="FDD_195_2" hidden="1">"A31412"</definedName>
    <definedName name="FDD_195_3" hidden="1">"A31777"</definedName>
    <definedName name="FDD_195_4" hidden="1">"A32142"</definedName>
    <definedName name="FDD_195_5" hidden="1">"A32508"</definedName>
    <definedName name="FDD_195_6" hidden="1">"A32873"</definedName>
    <definedName name="FDD_195_7" hidden="1">"A33238"</definedName>
    <definedName name="FDD_195_8" hidden="1">"A33603"</definedName>
    <definedName name="FDD_195_9" hidden="1">"A33969"</definedName>
    <definedName name="FDD_196_0" hidden="1">"E36160"</definedName>
    <definedName name="FDD_196_1" hidden="1">"E36525"</definedName>
    <definedName name="FDD_196_2" hidden="1">"E36891"</definedName>
    <definedName name="FDD_197_0" hidden="1">"A30681"</definedName>
    <definedName name="FDD_197_1" hidden="1">"A31047"</definedName>
    <definedName name="FDD_197_10" hidden="1">"A34334"</definedName>
    <definedName name="FDD_197_11" hidden="1">"A34699"</definedName>
    <definedName name="FDD_197_12" hidden="1">"A35064"</definedName>
    <definedName name="FDD_197_13" hidden="1">"A35430"</definedName>
    <definedName name="FDD_197_14" hidden="1">"A35795"</definedName>
    <definedName name="FDD_197_2" hidden="1">"A31412"</definedName>
    <definedName name="FDD_197_3" hidden="1">"A31777"</definedName>
    <definedName name="FDD_197_4" hidden="1">"A32142"</definedName>
    <definedName name="FDD_197_5" hidden="1">"A32508"</definedName>
    <definedName name="FDD_197_6" hidden="1">"A32873"</definedName>
    <definedName name="FDD_197_7" hidden="1">"A33238"</definedName>
    <definedName name="FDD_197_8" hidden="1">"A33603"</definedName>
    <definedName name="FDD_197_9" hidden="1">"A33969"</definedName>
    <definedName name="FDD_198_0" hidden="1">"A30681"</definedName>
    <definedName name="FDD_198_1" hidden="1">"A31047"</definedName>
    <definedName name="FDD_198_10" hidden="1">"U34334"</definedName>
    <definedName name="FDD_198_11" hidden="1">"U34699"</definedName>
    <definedName name="FDD_198_12" hidden="1">"U35064"</definedName>
    <definedName name="FDD_198_13" hidden="1">"U35430"</definedName>
    <definedName name="FDD_198_14" hidden="1">"U35795"</definedName>
    <definedName name="FDD_198_2" hidden="1">"A31412"</definedName>
    <definedName name="FDD_198_3" hidden="1">"U31777"</definedName>
    <definedName name="FDD_198_4" hidden="1">"U32142"</definedName>
    <definedName name="FDD_198_5" hidden="1">"U32508"</definedName>
    <definedName name="FDD_198_6" hidden="1">"U32873"</definedName>
    <definedName name="FDD_198_7" hidden="1">"U33238"</definedName>
    <definedName name="FDD_198_8" hidden="1">"U33603"</definedName>
    <definedName name="FDD_198_9" hidden="1">"U33969"</definedName>
    <definedName name="FDD_199_0" hidden="1">"E36160"</definedName>
    <definedName name="FDD_199_1" hidden="1">"E36525"</definedName>
    <definedName name="FDD_199_2" hidden="1">"E36891"</definedName>
    <definedName name="FDD_2_0" hidden="1">"A25569"</definedName>
    <definedName name="FDD_20_0" hidden="1">"A25569"</definedName>
    <definedName name="FDD_200_0" hidden="1">"E36160"</definedName>
    <definedName name="FDD_200_1" hidden="1">"E36525"</definedName>
    <definedName name="FDD_200_2" hidden="1">"E36891"</definedName>
    <definedName name="FDD_201_0" hidden="1">"A30681"</definedName>
    <definedName name="FDD_201_1" hidden="1">"A31047"</definedName>
    <definedName name="FDD_201_10" hidden="1">"A34334"</definedName>
    <definedName name="FDD_201_11" hidden="1">"A34699"</definedName>
    <definedName name="FDD_201_12" hidden="1">"A35064"</definedName>
    <definedName name="FDD_201_13" hidden="1">"A35430"</definedName>
    <definedName name="FDD_201_14" hidden="1">"A35795"</definedName>
    <definedName name="FDD_201_2" hidden="1">"A31412"</definedName>
    <definedName name="FDD_201_3" hidden="1">"A31777"</definedName>
    <definedName name="FDD_201_4" hidden="1">"A32142"</definedName>
    <definedName name="FDD_201_5" hidden="1">"A32508"</definedName>
    <definedName name="FDD_201_6" hidden="1">"A32873"</definedName>
    <definedName name="FDD_201_7" hidden="1">"A33238"</definedName>
    <definedName name="FDD_201_8" hidden="1">"A33603"</definedName>
    <definedName name="FDD_201_9" hidden="1">"A33969"</definedName>
    <definedName name="FDD_202_0" hidden="1">"A30681"</definedName>
    <definedName name="FDD_202_1" hidden="1">"A31047"</definedName>
    <definedName name="FDD_202_10" hidden="1">"A34334"</definedName>
    <definedName name="FDD_202_11" hidden="1">"A34699"</definedName>
    <definedName name="FDD_202_12" hidden="1">"A35064"</definedName>
    <definedName name="FDD_202_13" hidden="1">"A35430"</definedName>
    <definedName name="FDD_202_14" hidden="1">"A35795"</definedName>
    <definedName name="FDD_202_2" hidden="1">"A31412"</definedName>
    <definedName name="FDD_202_3" hidden="1">"A31777"</definedName>
    <definedName name="FDD_202_4" hidden="1">"A32142"</definedName>
    <definedName name="FDD_202_5" hidden="1">"A32508"</definedName>
    <definedName name="FDD_202_6" hidden="1">"A32873"</definedName>
    <definedName name="FDD_202_7" hidden="1">"A33238"</definedName>
    <definedName name="FDD_202_8" hidden="1">"A33603"</definedName>
    <definedName name="FDD_202_9" hidden="1">"A33969"</definedName>
    <definedName name="FDD_203_0" hidden="1">"E36160"</definedName>
    <definedName name="FDD_203_1" hidden="1">"E36525"</definedName>
    <definedName name="FDD_203_2" hidden="1">"E36891"</definedName>
    <definedName name="FDD_204_0" hidden="1">"A25569"</definedName>
    <definedName name="FDD_205_0" hidden="1">"A25569"</definedName>
    <definedName name="FDD_206_0" hidden="1">"A25569"</definedName>
    <definedName name="FDD_207_0" hidden="1">"A25569"</definedName>
    <definedName name="FDD_208_0" hidden="1">"E36160"</definedName>
    <definedName name="FDD_208_1" hidden="1">"E36525"</definedName>
    <definedName name="FDD_208_2" hidden="1">"E36891"</definedName>
    <definedName name="FDD_209_0" hidden="1">"A25569"</definedName>
    <definedName name="FDD_21_0" hidden="1">"A25569"</definedName>
    <definedName name="FDD_210_0" hidden="1">"A25569"</definedName>
    <definedName name="FDD_211_0" hidden="1">"A25569"</definedName>
    <definedName name="FDD_212_0" hidden="1">"A25569"</definedName>
    <definedName name="FDD_213_0" hidden="1">"E36160"</definedName>
    <definedName name="FDD_213_1" hidden="1">"E36525"</definedName>
    <definedName name="FDD_213_2" hidden="1">"E36891"</definedName>
    <definedName name="FDD_214_0" hidden="1">"A25569"</definedName>
    <definedName name="FDD_215_0" hidden="1">"A25569"</definedName>
    <definedName name="FDD_216_0" hidden="1">"A25569"</definedName>
    <definedName name="FDD_217_0" hidden="1">"A25569"</definedName>
    <definedName name="FDD_218_0" hidden="1">"E36160"</definedName>
    <definedName name="FDD_218_1" hidden="1">"E36525"</definedName>
    <definedName name="FDD_218_2" hidden="1">"E36891"</definedName>
    <definedName name="FDD_219_0" hidden="1">"U25569"</definedName>
    <definedName name="FDD_22_0" hidden="1">"A25569"</definedName>
    <definedName name="FDD_220_0" hidden="1">"U25569"</definedName>
    <definedName name="FDD_221_0" hidden="1">"U25569"</definedName>
    <definedName name="FDD_222_0" hidden="1">"U25569"</definedName>
    <definedName name="FDD_223_0" hidden="1">"E36160"</definedName>
    <definedName name="FDD_223_1" hidden="1">"E36525"</definedName>
    <definedName name="FDD_223_2" hidden="1">"E36891"</definedName>
    <definedName name="FDD_224_0" hidden="1">"A25569"</definedName>
    <definedName name="FDD_225_0" hidden="1">"A25569"</definedName>
    <definedName name="FDD_226_0" hidden="1">"A25569"</definedName>
    <definedName name="FDD_227_0" hidden="1">"A25569"</definedName>
    <definedName name="FDD_228_0" hidden="1">"E36160"</definedName>
    <definedName name="FDD_228_1" hidden="1">"E36525"</definedName>
    <definedName name="FDD_228_2" hidden="1">"E36891"</definedName>
    <definedName name="FDD_229_0" hidden="1">"A25569"</definedName>
    <definedName name="FDD_23_0" hidden="1">"A25569"</definedName>
    <definedName name="FDD_230_0" hidden="1">"A25569"</definedName>
    <definedName name="FDD_231_0" hidden="1">"A25569"</definedName>
    <definedName name="FDD_232_0" hidden="1">"A25569"</definedName>
    <definedName name="FDD_233_0" hidden="1">"A25569"</definedName>
    <definedName name="FDD_234_0" hidden="1">"A25569"</definedName>
    <definedName name="FDD_235_0" hidden="1">"A25569"</definedName>
    <definedName name="FDD_236_0" hidden="1">"A25569"</definedName>
    <definedName name="FDD_237_0" hidden="1">"A25569"</definedName>
    <definedName name="FDD_238_0" hidden="1">"A30681"</definedName>
    <definedName name="FDD_238_1" hidden="1">"A31047"</definedName>
    <definedName name="FDD_238_10" hidden="1">"A34334"</definedName>
    <definedName name="FDD_238_11" hidden="1">"A34699"</definedName>
    <definedName name="FDD_238_12" hidden="1">"A35064"</definedName>
    <definedName name="FDD_238_13" hidden="1">"A35430"</definedName>
    <definedName name="FDD_238_14" hidden="1">"A35795"</definedName>
    <definedName name="FDD_238_2" hidden="1">"A31412"</definedName>
    <definedName name="FDD_238_3" hidden="1">"A31777"</definedName>
    <definedName name="FDD_238_4" hidden="1">"A32142"</definedName>
    <definedName name="FDD_238_5" hidden="1">"A32508"</definedName>
    <definedName name="FDD_238_6" hidden="1">"A32873"</definedName>
    <definedName name="FDD_238_7" hidden="1">"A33238"</definedName>
    <definedName name="FDD_238_8" hidden="1">"A33603"</definedName>
    <definedName name="FDD_238_9" hidden="1">"A33969"</definedName>
    <definedName name="FDD_24_0" hidden="1">"A25569"</definedName>
    <definedName name="FDD_243_0" hidden="1">"E36160"</definedName>
    <definedName name="FDD_243_1" hidden="1">"E36525"</definedName>
    <definedName name="FDD_243_2" hidden="1">"E36891"</definedName>
    <definedName name="FDD_244_0" hidden="1">"A25569"</definedName>
    <definedName name="FDD_245_0" hidden="1">"A25569"</definedName>
    <definedName name="FDD_246_0" hidden="1">"A25569"</definedName>
    <definedName name="FDD_247_0" hidden="1">"A25569"</definedName>
    <definedName name="FDD_248_0" hidden="1">"E36160"</definedName>
    <definedName name="FDD_248_1" hidden="1">"E36525"</definedName>
    <definedName name="FDD_248_2" hidden="1">"E36891"</definedName>
    <definedName name="FDD_249_0" hidden="1">"A25569"</definedName>
    <definedName name="FDD_25_0" hidden="1">"A25569"</definedName>
    <definedName name="FDD_250_0" hidden="1">"A25569"</definedName>
    <definedName name="FDD_251_0" hidden="1">"A25569"</definedName>
    <definedName name="FDD_252_0" hidden="1">"A25569"</definedName>
    <definedName name="FDD_253_0" hidden="1">"E36160"</definedName>
    <definedName name="FDD_253_1" hidden="1">"E36525"</definedName>
    <definedName name="FDD_253_2" hidden="1">"E36891"</definedName>
    <definedName name="FDD_254_0" hidden="1">"E36160"</definedName>
    <definedName name="FDD_254_1" hidden="1">"E36525"</definedName>
    <definedName name="FDD_254_2" hidden="1">"E36891"</definedName>
    <definedName name="FDD_255_0" hidden="1">"E36160"</definedName>
    <definedName name="FDD_255_1" hidden="1">"E36525"</definedName>
    <definedName name="FDD_255_2" hidden="1">"E36891"</definedName>
    <definedName name="FDD_256_0" hidden="1">"U36160"</definedName>
    <definedName name="FDD_256_1" hidden="1">"U36525"</definedName>
    <definedName name="FDD_256_2" hidden="1">"U36891"</definedName>
    <definedName name="FDD_257_0" hidden="1">"E36160"</definedName>
    <definedName name="FDD_257_1" hidden="1">"E36525"</definedName>
    <definedName name="FDD_257_2" hidden="1">"E36891"</definedName>
    <definedName name="FDD_258_0" hidden="1">"E36160"</definedName>
    <definedName name="FDD_258_1" hidden="1">"E36525"</definedName>
    <definedName name="FDD_258_2" hidden="1">"E36891"</definedName>
    <definedName name="FDD_259_0" hidden="1">"E36160"</definedName>
    <definedName name="FDD_259_1" hidden="1">"E36525"</definedName>
    <definedName name="FDD_259_2" hidden="1">"E36891"</definedName>
    <definedName name="FDD_26_0" hidden="1">"A25569"</definedName>
    <definedName name="FDD_260_0" hidden="1">"E36160"</definedName>
    <definedName name="FDD_260_1" hidden="1">"E36525"</definedName>
    <definedName name="FDD_260_2" hidden="1">"E36891"</definedName>
    <definedName name="FDD_261_0" hidden="1">"E36160"</definedName>
    <definedName name="FDD_261_1" hidden="1">"E36525"</definedName>
    <definedName name="FDD_261_2" hidden="1">"E36891"</definedName>
    <definedName name="FDD_264_0" hidden="1">"E36160"</definedName>
    <definedName name="FDD_264_1" hidden="1">"E36525"</definedName>
    <definedName name="FDD_264_2" hidden="1">"E36891"</definedName>
    <definedName name="FDD_265_0" hidden="1">"A25569"</definedName>
    <definedName name="FDD_266_0" hidden="1">"A25569"</definedName>
    <definedName name="FDD_267_0" hidden="1">"A25569"</definedName>
    <definedName name="FDD_268_0" hidden="1">"A25569"</definedName>
    <definedName name="FDD_269_0" hidden="1">"E36160"</definedName>
    <definedName name="FDD_269_1" hidden="1">"E36525"</definedName>
    <definedName name="FDD_269_2" hidden="1">"E36891"</definedName>
    <definedName name="FDD_27_0" hidden="1">"A25569"</definedName>
    <definedName name="FDD_270_0" hidden="1">"A25569"</definedName>
    <definedName name="FDD_271_0" hidden="1">"A25569"</definedName>
    <definedName name="FDD_272_0" hidden="1">"A25569"</definedName>
    <definedName name="FDD_273_0" hidden="1">"A25569"</definedName>
    <definedName name="FDD_274_0" hidden="1">"E36160"</definedName>
    <definedName name="FDD_274_1" hidden="1">"E36525"</definedName>
    <definedName name="FDD_274_2" hidden="1">"E36891"</definedName>
    <definedName name="FDD_275_0" hidden="1">"A25569"</definedName>
    <definedName name="FDD_276_0" hidden="1">"A25569"</definedName>
    <definedName name="FDD_277_0" hidden="1">"A25569"</definedName>
    <definedName name="FDD_278_0" hidden="1">"A25569"</definedName>
    <definedName name="FDD_279_0" hidden="1">"E36160"</definedName>
    <definedName name="FDD_279_1" hidden="1">"E36525"</definedName>
    <definedName name="FDD_279_2" hidden="1">"E36891"</definedName>
    <definedName name="FDD_28_0" hidden="1">"A25569"</definedName>
    <definedName name="FDD_280_0" hidden="1">"E36160"</definedName>
    <definedName name="FDD_280_1" hidden="1">"E36525"</definedName>
    <definedName name="FDD_280_2" hidden="1">"E36891"</definedName>
    <definedName name="FDD_281_0" hidden="1">"E36160"</definedName>
    <definedName name="FDD_281_1" hidden="1">"E36525"</definedName>
    <definedName name="FDD_281_2" hidden="1">"E36891"</definedName>
    <definedName name="FDD_282_0" hidden="1">"E36160"</definedName>
    <definedName name="FDD_282_1" hidden="1">"E36525"</definedName>
    <definedName name="FDD_282_2" hidden="1">"E36891"</definedName>
    <definedName name="FDD_283_0" hidden="1">"E36160"</definedName>
    <definedName name="FDD_283_1" hidden="1">"E36525"</definedName>
    <definedName name="FDD_283_2" hidden="1">"E36891"</definedName>
    <definedName name="FDD_284_0" hidden="1">"A30681"</definedName>
    <definedName name="FDD_284_1" hidden="1">"A31047"</definedName>
    <definedName name="FDD_284_10" hidden="1">"A34334"</definedName>
    <definedName name="FDD_284_11" hidden="1">"A34699"</definedName>
    <definedName name="FDD_284_12" hidden="1">"A35064"</definedName>
    <definedName name="FDD_284_13" hidden="1">"A35430"</definedName>
    <definedName name="FDD_284_14" hidden="1">"A35795"</definedName>
    <definedName name="FDD_284_2" hidden="1">"A31412"</definedName>
    <definedName name="FDD_284_3" hidden="1">"A31777"</definedName>
    <definedName name="FDD_284_4" hidden="1">"A32142"</definedName>
    <definedName name="FDD_284_5" hidden="1">"A32508"</definedName>
    <definedName name="FDD_284_6" hidden="1">"A32873"</definedName>
    <definedName name="FDD_284_7" hidden="1">"A33238"</definedName>
    <definedName name="FDD_284_8" hidden="1">"A33603"</definedName>
    <definedName name="FDD_284_9" hidden="1">"A33969"</definedName>
    <definedName name="FDD_285_0" hidden="1">"A35795"</definedName>
    <definedName name="FDD_285_1" hidden="1">"E36160"</definedName>
    <definedName name="FDD_285_10" hidden="1">"E39447"</definedName>
    <definedName name="FDD_285_11" hidden="1">"E39813"</definedName>
    <definedName name="FDD_285_12" hidden="1">"E40178"</definedName>
    <definedName name="FDD_285_13" hidden="1">"E40543"</definedName>
    <definedName name="FDD_285_14" hidden="1">"E40908"</definedName>
    <definedName name="FDD_285_15" hidden="1">"E41274"</definedName>
    <definedName name="FDD_285_16" hidden="1">"E41639"</definedName>
    <definedName name="FDD_285_17" hidden="1">"E42004"</definedName>
    <definedName name="FDD_285_18" hidden="1">"E42369"</definedName>
    <definedName name="FDD_285_19" hidden="1">"E42735"</definedName>
    <definedName name="FDD_285_2" hidden="1">"E36525"</definedName>
    <definedName name="FDD_285_20" hidden="1">"E43100"</definedName>
    <definedName name="FDD_285_21" hidden="1">"E43465"</definedName>
    <definedName name="FDD_285_22" hidden="1">"E43830"</definedName>
    <definedName name="FDD_285_23" hidden="1">"E44196"</definedName>
    <definedName name="FDD_285_24" hidden="1">"E44561"</definedName>
    <definedName name="FDD_285_25" hidden="1">"E44926"</definedName>
    <definedName name="FDD_285_3" hidden="1">"E36891"</definedName>
    <definedName name="FDD_285_4" hidden="1">"E37256"</definedName>
    <definedName name="FDD_285_5" hidden="1">"E37621"</definedName>
    <definedName name="FDD_285_6" hidden="1">"E37986"</definedName>
    <definedName name="FDD_285_7" hidden="1">"E38352"</definedName>
    <definedName name="FDD_285_8" hidden="1">"E38717"</definedName>
    <definedName name="FDD_285_9" hidden="1">"E39082"</definedName>
    <definedName name="FDD_286_0" hidden="1">"E36160"</definedName>
    <definedName name="FDD_286_1" hidden="1">"E36525"</definedName>
    <definedName name="FDD_286_10" hidden="1">"E39813"</definedName>
    <definedName name="FDD_286_11" hidden="1">"E40178"</definedName>
    <definedName name="FDD_286_12" hidden="1">"E40543"</definedName>
    <definedName name="FDD_286_13" hidden="1">"E40908"</definedName>
    <definedName name="FDD_286_14" hidden="1">"E41274"</definedName>
    <definedName name="FDD_286_15" hidden="1">"E41639"</definedName>
    <definedName name="FDD_286_16" hidden="1">"E42004"</definedName>
    <definedName name="FDD_286_17" hidden="1">"E42369"</definedName>
    <definedName name="FDD_286_18" hidden="1">"E42735"</definedName>
    <definedName name="FDD_286_19" hidden="1">"E43100"</definedName>
    <definedName name="FDD_286_2" hidden="1">"E36891"</definedName>
    <definedName name="FDD_286_20" hidden="1">"E43465"</definedName>
    <definedName name="FDD_286_21" hidden="1">"E43830"</definedName>
    <definedName name="FDD_286_22" hidden="1">"E44196"</definedName>
    <definedName name="FDD_286_23" hidden="1">"E44561"</definedName>
    <definedName name="FDD_286_24" hidden="1">"E44926"</definedName>
    <definedName name="FDD_286_3" hidden="1">"E37256"</definedName>
    <definedName name="FDD_286_4" hidden="1">"E37621"</definedName>
    <definedName name="FDD_286_5" hidden="1">"E37986"</definedName>
    <definedName name="FDD_286_6" hidden="1">"E38352"</definedName>
    <definedName name="FDD_286_7" hidden="1">"E38717"</definedName>
    <definedName name="FDD_286_8" hidden="1">"E39082"</definedName>
    <definedName name="FDD_286_9" hidden="1">"E39447"</definedName>
    <definedName name="FDD_287_0" hidden="1">"A25569"</definedName>
    <definedName name="FDD_288_0" hidden="1">"A25569"</definedName>
    <definedName name="FDD_289_0" hidden="1">"A36890"</definedName>
    <definedName name="FDD_29_0" hidden="1">"A25569"</definedName>
    <definedName name="FDD_290_0" hidden="1">"A36890"</definedName>
    <definedName name="FDD_291_0" hidden="1">"A25569"</definedName>
    <definedName name="FDD_295_0" hidden="1">"U25569"</definedName>
    <definedName name="FDD_296_0" hidden="1">"A25569"</definedName>
    <definedName name="FDD_297_0" hidden="1">"A25569"</definedName>
    <definedName name="FDD_298_0" hidden="1">"A25569"</definedName>
    <definedName name="FDD_299_0" hidden="1">"A25569"</definedName>
    <definedName name="FDD_3_0" hidden="1">"A25569"</definedName>
    <definedName name="FDD_30_0" hidden="1">"A25569"</definedName>
    <definedName name="FDD_300_0" hidden="1">"U25569"</definedName>
    <definedName name="FDD_301_0" hidden="1">"U35795"</definedName>
    <definedName name="FDD_301_1" hidden="1">"U36160"</definedName>
    <definedName name="FDD_301_2" hidden="1">"U36525"</definedName>
    <definedName name="FDD_302_0" hidden="1">"U35795"</definedName>
    <definedName name="FDD_302_1" hidden="1">"U36160"</definedName>
    <definedName name="FDD_302_2" hidden="1">"U36525"</definedName>
    <definedName name="FDD_303_0" hidden="1">"U35795"</definedName>
    <definedName name="FDD_303_1" hidden="1">"U36160"</definedName>
    <definedName name="FDD_303_2" hidden="1">"U36525"</definedName>
    <definedName name="FDD_304_0" hidden="1">"U35795"</definedName>
    <definedName name="FDD_304_1" hidden="1">"U36160"</definedName>
    <definedName name="FDD_304_2" hidden="1">"U36525"</definedName>
    <definedName name="FDD_305_0" hidden="1">"A30681"</definedName>
    <definedName name="FDD_305_1" hidden="1">"A31047"</definedName>
    <definedName name="FDD_305_10" hidden="1">"U34334"</definedName>
    <definedName name="FDD_305_11" hidden="1">"U34699"</definedName>
    <definedName name="FDD_305_12" hidden="1">"U35064"</definedName>
    <definedName name="FDD_305_13" hidden="1">"U35430"</definedName>
    <definedName name="FDD_305_14" hidden="1">"U35795"</definedName>
    <definedName name="FDD_305_2" hidden="1">"A31412"</definedName>
    <definedName name="FDD_305_3" hidden="1">"U31777"</definedName>
    <definedName name="FDD_305_4" hidden="1">"U32142"</definedName>
    <definedName name="FDD_305_5" hidden="1">"U32508"</definedName>
    <definedName name="FDD_305_6" hidden="1">"U32873"</definedName>
    <definedName name="FDD_305_7" hidden="1">"U33238"</definedName>
    <definedName name="FDD_305_8" hidden="1">"U33603"</definedName>
    <definedName name="FDD_305_9" hidden="1">"U33969"</definedName>
    <definedName name="FDD_306_0" hidden="1">"U35795"</definedName>
    <definedName name="FDD_306_1" hidden="1">"E36160"</definedName>
    <definedName name="FDD_306_2" hidden="1">"U36525"</definedName>
    <definedName name="FDD_307_0" hidden="1">"A35795"</definedName>
    <definedName name="FDD_307_1" hidden="1">"U36160"</definedName>
    <definedName name="FDD_307_2" hidden="1">"U36525"</definedName>
    <definedName name="FDD_31_0" hidden="1">"A25569"</definedName>
    <definedName name="FDD_32_0" hidden="1">"A25569"</definedName>
    <definedName name="FDD_33_0" hidden="1">"A25569"</definedName>
    <definedName name="FDD_34_0" hidden="1">"A25569"</definedName>
    <definedName name="FDD_35_0" hidden="1">"A25569"</definedName>
    <definedName name="FDD_36_0" hidden="1">"A25569"</definedName>
    <definedName name="FDD_37_0" hidden="1">"A25569"</definedName>
    <definedName name="FDD_38_0" hidden="1">"A25569"</definedName>
    <definedName name="FDD_39_0" hidden="1">"A25569"</definedName>
    <definedName name="FDD_4_0" hidden="1">"A25569"</definedName>
    <definedName name="FDD_40_0" hidden="1">"A25569"</definedName>
    <definedName name="FDD_41_0" hidden="1">"U25569"</definedName>
    <definedName name="FDD_42_0" hidden="1">"U25569"</definedName>
    <definedName name="FDD_43_0" hidden="1">"A25569"</definedName>
    <definedName name="FDD_44_0" hidden="1">"A30681"</definedName>
    <definedName name="FDD_44_1" hidden="1">"A31047"</definedName>
    <definedName name="FDD_44_10" hidden="1">"A34334"</definedName>
    <definedName name="FDD_44_11" hidden="1">"A34699"</definedName>
    <definedName name="FDD_44_12" hidden="1">"A35064"</definedName>
    <definedName name="FDD_44_13" hidden="1">"A35430"</definedName>
    <definedName name="FDD_44_14" hidden="1">"A35795"</definedName>
    <definedName name="FDD_44_2" hidden="1">"A31412"</definedName>
    <definedName name="FDD_44_3" hidden="1">"A31777"</definedName>
    <definedName name="FDD_44_4" hidden="1">"A32142"</definedName>
    <definedName name="FDD_44_5" hidden="1">"A32508"</definedName>
    <definedName name="FDD_44_6" hidden="1">"A32873"</definedName>
    <definedName name="FDD_44_7" hidden="1">"A33238"</definedName>
    <definedName name="FDD_44_8" hidden="1">"A33603"</definedName>
    <definedName name="FDD_44_9" hidden="1">"A33969"</definedName>
    <definedName name="FDD_45_0" hidden="1">"A30681"</definedName>
    <definedName name="FDD_45_1" hidden="1">"A31047"</definedName>
    <definedName name="FDD_45_10" hidden="1">"A34334"</definedName>
    <definedName name="FDD_45_11" hidden="1">"A34699"</definedName>
    <definedName name="FDD_45_12" hidden="1">"A35064"</definedName>
    <definedName name="FDD_45_13" hidden="1">"A35430"</definedName>
    <definedName name="FDD_45_14" hidden="1">"A35795"</definedName>
    <definedName name="FDD_45_2" hidden="1">"A31412"</definedName>
    <definedName name="FDD_45_3" hidden="1">"A31777"</definedName>
    <definedName name="FDD_45_4" hidden="1">"A32142"</definedName>
    <definedName name="FDD_45_5" hidden="1">"A32508"</definedName>
    <definedName name="FDD_45_6" hidden="1">"A32873"</definedName>
    <definedName name="FDD_45_7" hidden="1">"A33238"</definedName>
    <definedName name="FDD_45_8" hidden="1">"A33603"</definedName>
    <definedName name="FDD_45_9" hidden="1">"A33969"</definedName>
    <definedName name="FDD_46_0" hidden="1">"A30681"</definedName>
    <definedName name="FDD_46_1" hidden="1">"A31047"</definedName>
    <definedName name="FDD_46_10" hidden="1">"A34334"</definedName>
    <definedName name="FDD_46_11" hidden="1">"A34699"</definedName>
    <definedName name="FDD_46_12" hidden="1">"A35064"</definedName>
    <definedName name="FDD_46_13" hidden="1">"A35430"</definedName>
    <definedName name="FDD_46_14" hidden="1">"A35795"</definedName>
    <definedName name="FDD_46_2" hidden="1">"A31412"</definedName>
    <definedName name="FDD_46_3" hidden="1">"A31777"</definedName>
    <definedName name="FDD_46_4" hidden="1">"A32142"</definedName>
    <definedName name="FDD_46_5" hidden="1">"A32508"</definedName>
    <definedName name="FDD_46_6" hidden="1">"A32873"</definedName>
    <definedName name="FDD_46_7" hidden="1">"A33238"</definedName>
    <definedName name="FDD_46_8" hidden="1">"A33603"</definedName>
    <definedName name="FDD_46_9" hidden="1">"A33969"</definedName>
    <definedName name="FDD_47_0" hidden="1">"A30681"</definedName>
    <definedName name="FDD_47_1" hidden="1">"A31047"</definedName>
    <definedName name="FDD_47_10" hidden="1">"A34334"</definedName>
    <definedName name="FDD_47_11" hidden="1">"A34699"</definedName>
    <definedName name="FDD_47_12" hidden="1">"A35064"</definedName>
    <definedName name="FDD_47_13" hidden="1">"A35430"</definedName>
    <definedName name="FDD_47_14" hidden="1">"A35795"</definedName>
    <definedName name="FDD_47_2" hidden="1">"A31412"</definedName>
    <definedName name="FDD_47_3" hidden="1">"A31777"</definedName>
    <definedName name="FDD_47_4" hidden="1">"A32142"</definedName>
    <definedName name="FDD_47_5" hidden="1">"A32508"</definedName>
    <definedName name="FDD_47_6" hidden="1">"A32873"</definedName>
    <definedName name="FDD_47_7" hidden="1">"A33238"</definedName>
    <definedName name="FDD_47_8" hidden="1">"A33603"</definedName>
    <definedName name="FDD_47_9" hidden="1">"A33969"</definedName>
    <definedName name="FDD_48_0" hidden="1">"A30681"</definedName>
    <definedName name="FDD_48_1" hidden="1">"A31047"</definedName>
    <definedName name="FDD_48_10" hidden="1">"A34334"</definedName>
    <definedName name="FDD_48_11" hidden="1">"A34699"</definedName>
    <definedName name="FDD_48_12" hidden="1">"A35064"</definedName>
    <definedName name="FDD_48_13" hidden="1">"A35430"</definedName>
    <definedName name="FDD_48_14" hidden="1">"A35795"</definedName>
    <definedName name="FDD_48_2" hidden="1">"A31412"</definedName>
    <definedName name="FDD_48_3" hidden="1">"A31777"</definedName>
    <definedName name="FDD_48_4" hidden="1">"A32142"</definedName>
    <definedName name="FDD_48_5" hidden="1">"A32508"</definedName>
    <definedName name="FDD_48_6" hidden="1">"A32873"</definedName>
    <definedName name="FDD_48_7" hidden="1">"A33238"</definedName>
    <definedName name="FDD_48_8" hidden="1">"A33603"</definedName>
    <definedName name="FDD_48_9" hidden="1">"A33969"</definedName>
    <definedName name="FDD_49_0" hidden="1">"A30681"</definedName>
    <definedName name="FDD_49_1" hidden="1">"A31047"</definedName>
    <definedName name="FDD_49_10" hidden="1">"A34334"</definedName>
    <definedName name="FDD_49_11" hidden="1">"A34699"</definedName>
    <definedName name="FDD_49_12" hidden="1">"A35064"</definedName>
    <definedName name="FDD_49_13" hidden="1">"A35430"</definedName>
    <definedName name="FDD_49_14" hidden="1">"A35795"</definedName>
    <definedName name="FDD_49_2" hidden="1">"A31412"</definedName>
    <definedName name="FDD_49_3" hidden="1">"A31777"</definedName>
    <definedName name="FDD_49_4" hidden="1">"A32142"</definedName>
    <definedName name="FDD_49_5" hidden="1">"A32508"</definedName>
    <definedName name="FDD_49_6" hidden="1">"A32873"</definedName>
    <definedName name="FDD_49_7" hidden="1">"A33238"</definedName>
    <definedName name="FDD_49_8" hidden="1">"A33603"</definedName>
    <definedName name="FDD_49_9" hidden="1">"A33969"</definedName>
    <definedName name="FDD_5_0" hidden="1">"A25569"</definedName>
    <definedName name="FDD_50_0" hidden="1">"A30681"</definedName>
    <definedName name="FDD_50_1" hidden="1">"A31047"</definedName>
    <definedName name="FDD_50_10" hidden="1">"A34334"</definedName>
    <definedName name="FDD_50_11" hidden="1">"A34699"</definedName>
    <definedName name="FDD_50_12" hidden="1">"A35064"</definedName>
    <definedName name="FDD_50_13" hidden="1">"A35430"</definedName>
    <definedName name="FDD_50_14" hidden="1">"A35795"</definedName>
    <definedName name="FDD_50_2" hidden="1">"A31412"</definedName>
    <definedName name="FDD_50_3" hidden="1">"A31777"</definedName>
    <definedName name="FDD_50_4" hidden="1">"A32142"</definedName>
    <definedName name="FDD_50_5" hidden="1">"A32508"</definedName>
    <definedName name="FDD_50_6" hidden="1">"A32873"</definedName>
    <definedName name="FDD_50_7" hidden="1">"A33238"</definedName>
    <definedName name="FDD_50_8" hidden="1">"A33603"</definedName>
    <definedName name="FDD_50_9" hidden="1">"A33969"</definedName>
    <definedName name="FDD_51_0" hidden="1">"A30681"</definedName>
    <definedName name="FDD_51_1" hidden="1">"A31047"</definedName>
    <definedName name="FDD_51_10" hidden="1">"A34334"</definedName>
    <definedName name="FDD_51_11" hidden="1">"A34699"</definedName>
    <definedName name="FDD_51_12" hidden="1">"A35064"</definedName>
    <definedName name="FDD_51_13" hidden="1">"A35430"</definedName>
    <definedName name="FDD_51_14" hidden="1">"A35795"</definedName>
    <definedName name="FDD_51_2" hidden="1">"A31412"</definedName>
    <definedName name="FDD_51_3" hidden="1">"A31777"</definedName>
    <definedName name="FDD_51_4" hidden="1">"A32142"</definedName>
    <definedName name="FDD_51_5" hidden="1">"A32508"</definedName>
    <definedName name="FDD_51_6" hidden="1">"A32873"</definedName>
    <definedName name="FDD_51_7" hidden="1">"A33238"</definedName>
    <definedName name="FDD_51_8" hidden="1">"A33603"</definedName>
    <definedName name="FDD_51_9" hidden="1">"A33969"</definedName>
    <definedName name="FDD_52_0" hidden="1">"A30681"</definedName>
    <definedName name="FDD_52_1" hidden="1">"A31047"</definedName>
    <definedName name="FDD_52_10" hidden="1">"A34334"</definedName>
    <definedName name="FDD_52_11" hidden="1">"A34699"</definedName>
    <definedName name="FDD_52_12" hidden="1">"A35064"</definedName>
    <definedName name="FDD_52_13" hidden="1">"A35430"</definedName>
    <definedName name="FDD_52_14" hidden="1">"A35795"</definedName>
    <definedName name="FDD_52_2" hidden="1">"A31412"</definedName>
    <definedName name="FDD_52_3" hidden="1">"A31777"</definedName>
    <definedName name="FDD_52_4" hidden="1">"A32142"</definedName>
    <definedName name="FDD_52_5" hidden="1">"A32508"</definedName>
    <definedName name="FDD_52_6" hidden="1">"A32873"</definedName>
    <definedName name="FDD_52_7" hidden="1">"A33238"</definedName>
    <definedName name="FDD_52_8" hidden="1">"A33603"</definedName>
    <definedName name="FDD_52_9" hidden="1">"A33969"</definedName>
    <definedName name="FDD_53_0" hidden="1">"U30681"</definedName>
    <definedName name="FDD_53_1" hidden="1">"A31047"</definedName>
    <definedName name="FDD_53_10" hidden="1">"A34334"</definedName>
    <definedName name="FDD_53_11" hidden="1">"A34699"</definedName>
    <definedName name="FDD_53_12" hidden="1">"A35064"</definedName>
    <definedName name="FDD_53_13" hidden="1">"A35430"</definedName>
    <definedName name="FDD_53_14" hidden="1">"A35795"</definedName>
    <definedName name="FDD_53_2" hidden="1">"A31412"</definedName>
    <definedName name="FDD_53_3" hidden="1">"A31777"</definedName>
    <definedName name="FDD_53_4" hidden="1">"A32142"</definedName>
    <definedName name="FDD_53_5" hidden="1">"A32508"</definedName>
    <definedName name="FDD_53_6" hidden="1">"A32873"</definedName>
    <definedName name="FDD_53_7" hidden="1">"A33238"</definedName>
    <definedName name="FDD_53_8" hidden="1">"A33603"</definedName>
    <definedName name="FDD_53_9" hidden="1">"A33969"</definedName>
    <definedName name="FDD_54_0" hidden="1">"A30681"</definedName>
    <definedName name="FDD_54_1" hidden="1">"A31047"</definedName>
    <definedName name="FDD_54_10" hidden="1">"A34334"</definedName>
    <definedName name="FDD_54_11" hidden="1">"A34699"</definedName>
    <definedName name="FDD_54_12" hidden="1">"A35064"</definedName>
    <definedName name="FDD_54_13" hidden="1">"A35430"</definedName>
    <definedName name="FDD_54_14" hidden="1">"A35795"</definedName>
    <definedName name="FDD_54_2" hidden="1">"A31412"</definedName>
    <definedName name="FDD_54_3" hidden="1">"A31777"</definedName>
    <definedName name="FDD_54_4" hidden="1">"A32142"</definedName>
    <definedName name="FDD_54_5" hidden="1">"A32508"</definedName>
    <definedName name="FDD_54_6" hidden="1">"A32873"</definedName>
    <definedName name="FDD_54_7" hidden="1">"A33238"</definedName>
    <definedName name="FDD_54_8" hidden="1">"A33603"</definedName>
    <definedName name="FDD_54_9" hidden="1">"A33969"</definedName>
    <definedName name="FDD_55_0" hidden="1">"A30681"</definedName>
    <definedName name="FDD_55_1" hidden="1">"A31047"</definedName>
    <definedName name="FDD_55_10" hidden="1">"A34334"</definedName>
    <definedName name="FDD_55_11" hidden="1">"A34699"</definedName>
    <definedName name="FDD_55_12" hidden="1">"A35064"</definedName>
    <definedName name="FDD_55_13" hidden="1">"A35430"</definedName>
    <definedName name="FDD_55_14" hidden="1">"A35795"</definedName>
    <definedName name="FDD_55_2" hidden="1">"A31412"</definedName>
    <definedName name="FDD_55_3" hidden="1">"A31777"</definedName>
    <definedName name="FDD_55_4" hidden="1">"A32142"</definedName>
    <definedName name="FDD_55_5" hidden="1">"A32508"</definedName>
    <definedName name="FDD_55_6" hidden="1">"A32873"</definedName>
    <definedName name="FDD_55_7" hidden="1">"A33238"</definedName>
    <definedName name="FDD_55_8" hidden="1">"A33603"</definedName>
    <definedName name="FDD_55_9" hidden="1">"A33969"</definedName>
    <definedName name="FDD_56_0" hidden="1">"A30681"</definedName>
    <definedName name="FDD_56_1" hidden="1">"A31047"</definedName>
    <definedName name="FDD_56_10" hidden="1">"A34334"</definedName>
    <definedName name="FDD_56_11" hidden="1">"A34699"</definedName>
    <definedName name="FDD_56_12" hidden="1">"A35064"</definedName>
    <definedName name="FDD_56_13" hidden="1">"A35430"</definedName>
    <definedName name="FDD_56_14" hidden="1">"A35795"</definedName>
    <definedName name="FDD_56_2" hidden="1">"A31412"</definedName>
    <definedName name="FDD_56_3" hidden="1">"A31777"</definedName>
    <definedName name="FDD_56_4" hidden="1">"A32142"</definedName>
    <definedName name="FDD_56_5" hidden="1">"A32508"</definedName>
    <definedName name="FDD_56_6" hidden="1">"A32873"</definedName>
    <definedName name="FDD_56_7" hidden="1">"A33238"</definedName>
    <definedName name="FDD_56_8" hidden="1">"A33603"</definedName>
    <definedName name="FDD_56_9" hidden="1">"A33969"</definedName>
    <definedName name="FDD_57_0" hidden="1">"A30681"</definedName>
    <definedName name="FDD_57_1" hidden="1">"A31047"</definedName>
    <definedName name="FDD_57_10" hidden="1">"A34334"</definedName>
    <definedName name="FDD_57_11" hidden="1">"A34699"</definedName>
    <definedName name="FDD_57_12" hidden="1">"A35064"</definedName>
    <definedName name="FDD_57_13" hidden="1">"A35430"</definedName>
    <definedName name="FDD_57_14" hidden="1">"A35795"</definedName>
    <definedName name="FDD_57_2" hidden="1">"A31412"</definedName>
    <definedName name="FDD_57_3" hidden="1">"A31777"</definedName>
    <definedName name="FDD_57_4" hidden="1">"A32142"</definedName>
    <definedName name="FDD_57_5" hidden="1">"A32508"</definedName>
    <definedName name="FDD_57_6" hidden="1">"A32873"</definedName>
    <definedName name="FDD_57_7" hidden="1">"A33238"</definedName>
    <definedName name="FDD_57_8" hidden="1">"A33603"</definedName>
    <definedName name="FDD_57_9" hidden="1">"A33969"</definedName>
    <definedName name="FDD_58_0" hidden="1">"A30681"</definedName>
    <definedName name="FDD_58_1" hidden="1">"A31047"</definedName>
    <definedName name="FDD_58_10" hidden="1">"A34334"</definedName>
    <definedName name="FDD_58_11" hidden="1">"A34699"</definedName>
    <definedName name="FDD_58_12" hidden="1">"A35064"</definedName>
    <definedName name="FDD_58_13" hidden="1">"A35430"</definedName>
    <definedName name="FDD_58_14" hidden="1">"A35795"</definedName>
    <definedName name="FDD_58_2" hidden="1">"A31412"</definedName>
    <definedName name="FDD_58_3" hidden="1">"A31777"</definedName>
    <definedName name="FDD_58_4" hidden="1">"A32142"</definedName>
    <definedName name="FDD_58_5" hidden="1">"A32508"</definedName>
    <definedName name="FDD_58_6" hidden="1">"A32873"</definedName>
    <definedName name="FDD_58_7" hidden="1">"A33238"</definedName>
    <definedName name="FDD_58_8" hidden="1">"A33603"</definedName>
    <definedName name="FDD_58_9" hidden="1">"A33969"</definedName>
    <definedName name="FDD_59_0" hidden="1">"A30681"</definedName>
    <definedName name="FDD_59_1" hidden="1">"A31047"</definedName>
    <definedName name="FDD_59_10" hidden="1">"A34334"</definedName>
    <definedName name="FDD_59_11" hidden="1">"A34699"</definedName>
    <definedName name="FDD_59_12" hidden="1">"A35064"</definedName>
    <definedName name="FDD_59_13" hidden="1">"A35430"</definedName>
    <definedName name="FDD_59_14" hidden="1">"A35795"</definedName>
    <definedName name="FDD_59_2" hidden="1">"A31412"</definedName>
    <definedName name="FDD_59_3" hidden="1">"A31777"</definedName>
    <definedName name="FDD_59_4" hidden="1">"A32142"</definedName>
    <definedName name="FDD_59_5" hidden="1">"A32508"</definedName>
    <definedName name="FDD_59_6" hidden="1">"A32873"</definedName>
    <definedName name="FDD_59_7" hidden="1">"A33238"</definedName>
    <definedName name="FDD_59_8" hidden="1">"A33603"</definedName>
    <definedName name="FDD_59_9" hidden="1">"A33969"</definedName>
    <definedName name="FDD_6_0" hidden="1">"A25569"</definedName>
    <definedName name="FDD_60_0" hidden="1">"A30681"</definedName>
    <definedName name="FDD_60_1" hidden="1">"A31047"</definedName>
    <definedName name="FDD_60_10" hidden="1">"A34334"</definedName>
    <definedName name="FDD_60_11" hidden="1">"A34699"</definedName>
    <definedName name="FDD_60_12" hidden="1">"A35064"</definedName>
    <definedName name="FDD_60_13" hidden="1">"A35430"</definedName>
    <definedName name="FDD_60_14" hidden="1">"A35795"</definedName>
    <definedName name="FDD_60_2" hidden="1">"A31412"</definedName>
    <definedName name="FDD_60_3" hidden="1">"A31777"</definedName>
    <definedName name="FDD_60_4" hidden="1">"A32142"</definedName>
    <definedName name="FDD_60_5" hidden="1">"A32508"</definedName>
    <definedName name="FDD_60_6" hidden="1">"A32873"</definedName>
    <definedName name="FDD_60_7" hidden="1">"A33238"</definedName>
    <definedName name="FDD_60_8" hidden="1">"A33603"</definedName>
    <definedName name="FDD_60_9" hidden="1">"A33969"</definedName>
    <definedName name="FDD_61_0" hidden="1">"A30681"</definedName>
    <definedName name="FDD_61_1" hidden="1">"A31047"</definedName>
    <definedName name="FDD_61_10" hidden="1">"A34334"</definedName>
    <definedName name="FDD_61_11" hidden="1">"A34699"</definedName>
    <definedName name="FDD_61_12" hidden="1">"A35064"</definedName>
    <definedName name="FDD_61_13" hidden="1">"A35430"</definedName>
    <definedName name="FDD_61_14" hidden="1">"A35795"</definedName>
    <definedName name="FDD_61_2" hidden="1">"A31412"</definedName>
    <definedName name="FDD_61_3" hidden="1">"A31777"</definedName>
    <definedName name="FDD_61_4" hidden="1">"A32142"</definedName>
    <definedName name="FDD_61_5" hidden="1">"A32508"</definedName>
    <definedName name="FDD_61_6" hidden="1">"A32873"</definedName>
    <definedName name="FDD_61_7" hidden="1">"A33238"</definedName>
    <definedName name="FDD_61_8" hidden="1">"A33603"</definedName>
    <definedName name="FDD_61_9" hidden="1">"A33969"</definedName>
    <definedName name="FDD_62_0" hidden="1">"A30681"</definedName>
    <definedName name="FDD_62_1" hidden="1">"A31047"</definedName>
    <definedName name="FDD_62_10" hidden="1">"A34334"</definedName>
    <definedName name="FDD_62_11" hidden="1">"A34699"</definedName>
    <definedName name="FDD_62_12" hidden="1">"A35064"</definedName>
    <definedName name="FDD_62_13" hidden="1">"A35430"</definedName>
    <definedName name="FDD_62_14" hidden="1">"A35795"</definedName>
    <definedName name="FDD_62_2" hidden="1">"A31412"</definedName>
    <definedName name="FDD_62_3" hidden="1">"A31777"</definedName>
    <definedName name="FDD_62_4" hidden="1">"A32142"</definedName>
    <definedName name="FDD_62_5" hidden="1">"A32508"</definedName>
    <definedName name="FDD_62_6" hidden="1">"A32873"</definedName>
    <definedName name="FDD_62_7" hidden="1">"A33238"</definedName>
    <definedName name="FDD_62_8" hidden="1">"A33603"</definedName>
    <definedName name="FDD_62_9" hidden="1">"A33969"</definedName>
    <definedName name="FDD_63_0" hidden="1">"A30681"</definedName>
    <definedName name="FDD_63_1" hidden="1">"A31047"</definedName>
    <definedName name="FDD_63_10" hidden="1">"A34334"</definedName>
    <definedName name="FDD_63_11" hidden="1">"A34699"</definedName>
    <definedName name="FDD_63_12" hidden="1">"A35064"</definedName>
    <definedName name="FDD_63_13" hidden="1">"A35430"</definedName>
    <definedName name="FDD_63_14" hidden="1">"A35795"</definedName>
    <definedName name="FDD_63_2" hidden="1">"A31412"</definedName>
    <definedName name="FDD_63_3" hidden="1">"A31777"</definedName>
    <definedName name="FDD_63_4" hidden="1">"A32142"</definedName>
    <definedName name="FDD_63_5" hidden="1">"A32508"</definedName>
    <definedName name="FDD_63_6" hidden="1">"A32873"</definedName>
    <definedName name="FDD_63_7" hidden="1">"A33238"</definedName>
    <definedName name="FDD_63_8" hidden="1">"A33603"</definedName>
    <definedName name="FDD_63_9" hidden="1">"A33969"</definedName>
    <definedName name="FDD_64_0" hidden="1">"A30681"</definedName>
    <definedName name="FDD_64_1" hidden="1">"A31047"</definedName>
    <definedName name="FDD_64_10" hidden="1">"A34334"</definedName>
    <definedName name="FDD_64_11" hidden="1">"A34699"</definedName>
    <definedName name="FDD_64_12" hidden="1">"A35064"</definedName>
    <definedName name="FDD_64_13" hidden="1">"A35430"</definedName>
    <definedName name="FDD_64_14" hidden="1">"A35795"</definedName>
    <definedName name="FDD_64_2" hidden="1">"A31412"</definedName>
    <definedName name="FDD_64_3" hidden="1">"A31777"</definedName>
    <definedName name="FDD_64_4" hidden="1">"A32142"</definedName>
    <definedName name="FDD_64_5" hidden="1">"A32508"</definedName>
    <definedName name="FDD_64_6" hidden="1">"A32873"</definedName>
    <definedName name="FDD_64_7" hidden="1">"A33238"</definedName>
    <definedName name="FDD_64_8" hidden="1">"A33603"</definedName>
    <definedName name="FDD_64_9" hidden="1">"A33969"</definedName>
    <definedName name="FDD_65_0" hidden="1">"A30681"</definedName>
    <definedName name="FDD_65_1" hidden="1">"A31047"</definedName>
    <definedName name="FDD_65_10" hidden="1">"A34334"</definedName>
    <definedName name="FDD_65_11" hidden="1">"A34699"</definedName>
    <definedName name="FDD_65_12" hidden="1">"A35064"</definedName>
    <definedName name="FDD_65_13" hidden="1">"A35430"</definedName>
    <definedName name="FDD_65_14" hidden="1">"A35795"</definedName>
    <definedName name="FDD_65_2" hidden="1">"A31412"</definedName>
    <definedName name="FDD_65_3" hidden="1">"A31777"</definedName>
    <definedName name="FDD_65_4" hidden="1">"A32142"</definedName>
    <definedName name="FDD_65_5" hidden="1">"A32508"</definedName>
    <definedName name="FDD_65_6" hidden="1">"A32873"</definedName>
    <definedName name="FDD_65_7" hidden="1">"A33238"</definedName>
    <definedName name="FDD_65_8" hidden="1">"A33603"</definedName>
    <definedName name="FDD_65_9" hidden="1">"A33969"</definedName>
    <definedName name="FDD_66_0" hidden="1">"A30681"</definedName>
    <definedName name="FDD_66_1" hidden="1">"A31047"</definedName>
    <definedName name="FDD_66_10" hidden="1">"A34334"</definedName>
    <definedName name="FDD_66_11" hidden="1">"A34699"</definedName>
    <definedName name="FDD_66_12" hidden="1">"A35064"</definedName>
    <definedName name="FDD_66_13" hidden="1">"A35430"</definedName>
    <definedName name="FDD_66_14" hidden="1">"A35795"</definedName>
    <definedName name="FDD_66_2" hidden="1">"A31412"</definedName>
    <definedName name="FDD_66_3" hidden="1">"A31777"</definedName>
    <definedName name="FDD_66_4" hidden="1">"A32142"</definedName>
    <definedName name="FDD_66_5" hidden="1">"A32508"</definedName>
    <definedName name="FDD_66_6" hidden="1">"A32873"</definedName>
    <definedName name="FDD_66_7" hidden="1">"A33238"</definedName>
    <definedName name="FDD_66_8" hidden="1">"A33603"</definedName>
    <definedName name="FDD_66_9" hidden="1">"A33969"</definedName>
    <definedName name="FDD_67_0" hidden="1">"A30681"</definedName>
    <definedName name="FDD_67_1" hidden="1">"A31047"</definedName>
    <definedName name="FDD_67_10" hidden="1">"A34334"</definedName>
    <definedName name="FDD_67_11" hidden="1">"A34699"</definedName>
    <definedName name="FDD_67_12" hidden="1">"A35064"</definedName>
    <definedName name="FDD_67_13" hidden="1">"A35430"</definedName>
    <definedName name="FDD_67_14" hidden="1">"A35795"</definedName>
    <definedName name="FDD_67_2" hidden="1">"A31412"</definedName>
    <definedName name="FDD_67_3" hidden="1">"A31777"</definedName>
    <definedName name="FDD_67_4" hidden="1">"A32142"</definedName>
    <definedName name="FDD_67_5" hidden="1">"A32508"</definedName>
    <definedName name="FDD_67_6" hidden="1">"A32873"</definedName>
    <definedName name="FDD_67_7" hidden="1">"A33238"</definedName>
    <definedName name="FDD_67_8" hidden="1">"A33603"</definedName>
    <definedName name="FDD_67_9" hidden="1">"A33969"</definedName>
    <definedName name="FDD_68_0" hidden="1">"A30681"</definedName>
    <definedName name="FDD_68_1" hidden="1">"A31047"</definedName>
    <definedName name="FDD_68_10" hidden="1">"A34334"</definedName>
    <definedName name="FDD_68_11" hidden="1">"A34699"</definedName>
    <definedName name="FDD_68_12" hidden="1">"A35064"</definedName>
    <definedName name="FDD_68_13" hidden="1">"A35430"</definedName>
    <definedName name="FDD_68_14" hidden="1">"A35795"</definedName>
    <definedName name="FDD_68_2" hidden="1">"A31412"</definedName>
    <definedName name="FDD_68_3" hidden="1">"A31777"</definedName>
    <definedName name="FDD_68_4" hidden="1">"A32142"</definedName>
    <definedName name="FDD_68_5" hidden="1">"A32508"</definedName>
    <definedName name="FDD_68_6" hidden="1">"A32873"</definedName>
    <definedName name="FDD_68_7" hidden="1">"A33238"</definedName>
    <definedName name="FDD_68_8" hidden="1">"A33603"</definedName>
    <definedName name="FDD_68_9" hidden="1">"A33969"</definedName>
    <definedName name="FDD_69_0" hidden="1">"U30681"</definedName>
    <definedName name="FDD_69_1" hidden="1">"A31047"</definedName>
    <definedName name="FDD_69_10" hidden="1">"A34334"</definedName>
    <definedName name="FDD_69_11" hidden="1">"A34699"</definedName>
    <definedName name="FDD_69_12" hidden="1">"A35064"</definedName>
    <definedName name="FDD_69_13" hidden="1">"A35430"</definedName>
    <definedName name="FDD_69_14" hidden="1">"A35795"</definedName>
    <definedName name="FDD_69_2" hidden="1">"A31412"</definedName>
    <definedName name="FDD_69_3" hidden="1">"A31777"</definedName>
    <definedName name="FDD_69_4" hidden="1">"A32142"</definedName>
    <definedName name="FDD_69_5" hidden="1">"A32508"</definedName>
    <definedName name="FDD_69_6" hidden="1">"A32873"</definedName>
    <definedName name="FDD_69_7" hidden="1">"A33238"</definedName>
    <definedName name="FDD_69_8" hidden="1">"A33603"</definedName>
    <definedName name="FDD_69_9" hidden="1">"A33969"</definedName>
    <definedName name="FDD_7_0" hidden="1">"A25569"</definedName>
    <definedName name="FDD_70_0" hidden="1">"A30681"</definedName>
    <definedName name="FDD_70_1" hidden="1">"A31047"</definedName>
    <definedName name="FDD_70_10" hidden="1">"A34334"</definedName>
    <definedName name="FDD_70_11" hidden="1">"A34699"</definedName>
    <definedName name="FDD_70_12" hidden="1">"A35064"</definedName>
    <definedName name="FDD_70_13" hidden="1">"A35430"</definedName>
    <definedName name="FDD_70_14" hidden="1">"A35795"</definedName>
    <definedName name="FDD_70_2" hidden="1">"A31412"</definedName>
    <definedName name="FDD_70_3" hidden="1">"A31777"</definedName>
    <definedName name="FDD_70_4" hidden="1">"A32142"</definedName>
    <definedName name="FDD_70_5" hidden="1">"A32508"</definedName>
    <definedName name="FDD_70_6" hidden="1">"A32873"</definedName>
    <definedName name="FDD_70_7" hidden="1">"A33238"</definedName>
    <definedName name="FDD_70_8" hidden="1">"A33603"</definedName>
    <definedName name="FDD_70_9" hidden="1">"A33969"</definedName>
    <definedName name="FDD_71_0" hidden="1">"A30681"</definedName>
    <definedName name="FDD_71_1" hidden="1">"A31047"</definedName>
    <definedName name="FDD_71_10" hidden="1">"A34334"</definedName>
    <definedName name="FDD_71_11" hidden="1">"A34699"</definedName>
    <definedName name="FDD_71_12" hidden="1">"A35064"</definedName>
    <definedName name="FDD_71_13" hidden="1">"A35430"</definedName>
    <definedName name="FDD_71_14" hidden="1">"A35795"</definedName>
    <definedName name="FDD_71_2" hidden="1">"A31412"</definedName>
    <definedName name="FDD_71_3" hidden="1">"A31777"</definedName>
    <definedName name="FDD_71_4" hidden="1">"A32142"</definedName>
    <definedName name="FDD_71_5" hidden="1">"A32508"</definedName>
    <definedName name="FDD_71_6" hidden="1">"A32873"</definedName>
    <definedName name="FDD_71_7" hidden="1">"A33238"</definedName>
    <definedName name="FDD_71_8" hidden="1">"A33603"</definedName>
    <definedName name="FDD_71_9" hidden="1">"A33969"</definedName>
    <definedName name="FDD_72_0" hidden="1">"A30681"</definedName>
    <definedName name="FDD_72_1" hidden="1">"A31047"</definedName>
    <definedName name="FDD_72_10" hidden="1">"A34334"</definedName>
    <definedName name="FDD_72_11" hidden="1">"A34699"</definedName>
    <definedName name="FDD_72_12" hidden="1">"A35064"</definedName>
    <definedName name="FDD_72_13" hidden="1">"A35430"</definedName>
    <definedName name="FDD_72_14" hidden="1">"A35795"</definedName>
    <definedName name="FDD_72_2" hidden="1">"A31412"</definedName>
    <definedName name="FDD_72_3" hidden="1">"A31777"</definedName>
    <definedName name="FDD_72_4" hidden="1">"A32142"</definedName>
    <definedName name="FDD_72_5" hidden="1">"A32508"</definedName>
    <definedName name="FDD_72_6" hidden="1">"A32873"</definedName>
    <definedName name="FDD_72_7" hidden="1">"A33238"</definedName>
    <definedName name="FDD_72_8" hidden="1">"A33603"</definedName>
    <definedName name="FDD_72_9" hidden="1">"A33969"</definedName>
    <definedName name="FDD_73_0" hidden="1">"A30681"</definedName>
    <definedName name="FDD_73_1" hidden="1">"A31047"</definedName>
    <definedName name="FDD_73_10" hidden="1">"A34334"</definedName>
    <definedName name="FDD_73_11" hidden="1">"A34699"</definedName>
    <definedName name="FDD_73_12" hidden="1">"A35064"</definedName>
    <definedName name="FDD_73_13" hidden="1">"A35430"</definedName>
    <definedName name="FDD_73_14" hidden="1">"A35795"</definedName>
    <definedName name="FDD_73_2" hidden="1">"A31412"</definedName>
    <definedName name="FDD_73_3" hidden="1">"A31777"</definedName>
    <definedName name="FDD_73_4" hidden="1">"A32142"</definedName>
    <definedName name="FDD_73_5" hidden="1">"A32508"</definedName>
    <definedName name="FDD_73_6" hidden="1">"A32873"</definedName>
    <definedName name="FDD_73_7" hidden="1">"A33238"</definedName>
    <definedName name="FDD_73_8" hidden="1">"A33603"</definedName>
    <definedName name="FDD_73_9" hidden="1">"A33969"</definedName>
    <definedName name="FDD_74_0" hidden="1">"A30681"</definedName>
    <definedName name="FDD_74_1" hidden="1">"A31047"</definedName>
    <definedName name="FDD_74_10" hidden="1">"A34334"</definedName>
    <definedName name="FDD_74_11" hidden="1">"A34699"</definedName>
    <definedName name="FDD_74_12" hidden="1">"A35064"</definedName>
    <definedName name="FDD_74_13" hidden="1">"A35430"</definedName>
    <definedName name="FDD_74_14" hidden="1">"A35795"</definedName>
    <definedName name="FDD_74_2" hidden="1">"A31412"</definedName>
    <definedName name="FDD_74_3" hidden="1">"A31777"</definedName>
    <definedName name="FDD_74_4" hidden="1">"A32142"</definedName>
    <definedName name="FDD_74_5" hidden="1">"A32508"</definedName>
    <definedName name="FDD_74_6" hidden="1">"A32873"</definedName>
    <definedName name="FDD_74_7" hidden="1">"A33238"</definedName>
    <definedName name="FDD_74_8" hidden="1">"A33603"</definedName>
    <definedName name="FDD_74_9" hidden="1">"A33969"</definedName>
    <definedName name="FDD_75_0" hidden="1">"A30681"</definedName>
    <definedName name="FDD_75_1" hidden="1">"A31047"</definedName>
    <definedName name="FDD_75_10" hidden="1">"A34334"</definedName>
    <definedName name="FDD_75_11" hidden="1">"A34699"</definedName>
    <definedName name="FDD_75_12" hidden="1">"A35064"</definedName>
    <definedName name="FDD_75_13" hidden="1">"A35430"</definedName>
    <definedName name="FDD_75_14" hidden="1">"A35795"</definedName>
    <definedName name="FDD_75_2" hidden="1">"A31412"</definedName>
    <definedName name="FDD_75_3" hidden="1">"A31777"</definedName>
    <definedName name="FDD_75_4" hidden="1">"A32142"</definedName>
    <definedName name="FDD_75_5" hidden="1">"A32508"</definedName>
    <definedName name="FDD_75_6" hidden="1">"A32873"</definedName>
    <definedName name="FDD_75_7" hidden="1">"A33238"</definedName>
    <definedName name="FDD_75_8" hidden="1">"A33603"</definedName>
    <definedName name="FDD_75_9" hidden="1">"A33969"</definedName>
    <definedName name="FDD_76_0" hidden="1">"A30681"</definedName>
    <definedName name="FDD_76_1" hidden="1">"A31047"</definedName>
    <definedName name="FDD_76_10" hidden="1">"A34334"</definedName>
    <definedName name="FDD_76_11" hidden="1">"A34699"</definedName>
    <definedName name="FDD_76_12" hidden="1">"A35064"</definedName>
    <definedName name="FDD_76_13" hidden="1">"A35430"</definedName>
    <definedName name="FDD_76_14" hidden="1">"A35795"</definedName>
    <definedName name="FDD_76_2" hidden="1">"A31412"</definedName>
    <definedName name="FDD_76_3" hidden="1">"A31777"</definedName>
    <definedName name="FDD_76_4" hidden="1">"A32142"</definedName>
    <definedName name="FDD_76_5" hidden="1">"A32508"</definedName>
    <definedName name="FDD_76_6" hidden="1">"A32873"</definedName>
    <definedName name="FDD_76_7" hidden="1">"A33238"</definedName>
    <definedName name="FDD_76_8" hidden="1">"A33603"</definedName>
    <definedName name="FDD_76_9" hidden="1">"A33969"</definedName>
    <definedName name="FDD_77_0" hidden="1">"A30681"</definedName>
    <definedName name="FDD_77_1" hidden="1">"A31047"</definedName>
    <definedName name="FDD_77_10" hidden="1">"A34334"</definedName>
    <definedName name="FDD_77_11" hidden="1">"A34699"</definedName>
    <definedName name="FDD_77_12" hidden="1">"A35064"</definedName>
    <definedName name="FDD_77_13" hidden="1">"A35430"</definedName>
    <definedName name="FDD_77_14" hidden="1">"A35795"</definedName>
    <definedName name="FDD_77_2" hidden="1">"A31412"</definedName>
    <definedName name="FDD_77_3" hidden="1">"A31777"</definedName>
    <definedName name="FDD_77_4" hidden="1">"A32142"</definedName>
    <definedName name="FDD_77_5" hidden="1">"A32508"</definedName>
    <definedName name="FDD_77_6" hidden="1">"A32873"</definedName>
    <definedName name="FDD_77_7" hidden="1">"A33238"</definedName>
    <definedName name="FDD_77_8" hidden="1">"A33603"</definedName>
    <definedName name="FDD_77_9" hidden="1">"A33969"</definedName>
    <definedName name="FDD_78_0" hidden="1">"A30681"</definedName>
    <definedName name="FDD_78_1" hidden="1">"A31047"</definedName>
    <definedName name="FDD_78_10" hidden="1">"A34334"</definedName>
    <definedName name="FDD_78_11" hidden="1">"A34699"</definedName>
    <definedName name="FDD_78_12" hidden="1">"A35064"</definedName>
    <definedName name="FDD_78_13" hidden="1">"A35430"</definedName>
    <definedName name="FDD_78_14" hidden="1">"A35795"</definedName>
    <definedName name="FDD_78_2" hidden="1">"A31412"</definedName>
    <definedName name="FDD_78_3" hidden="1">"A31777"</definedName>
    <definedName name="FDD_78_4" hidden="1">"A32142"</definedName>
    <definedName name="FDD_78_5" hidden="1">"A32508"</definedName>
    <definedName name="FDD_78_6" hidden="1">"A32873"</definedName>
    <definedName name="FDD_78_7" hidden="1">"A33238"</definedName>
    <definedName name="FDD_78_8" hidden="1">"A33603"</definedName>
    <definedName name="FDD_78_9" hidden="1">"A33969"</definedName>
    <definedName name="FDD_79_0" hidden="1">"A30681"</definedName>
    <definedName name="FDD_79_1" hidden="1">"A31047"</definedName>
    <definedName name="FDD_79_10" hidden="1">"A34334"</definedName>
    <definedName name="FDD_79_11" hidden="1">"A34699"</definedName>
    <definedName name="FDD_79_12" hidden="1">"A35064"</definedName>
    <definedName name="FDD_79_13" hidden="1">"A35430"</definedName>
    <definedName name="FDD_79_14" hidden="1">"A35795"</definedName>
    <definedName name="FDD_79_2" hidden="1">"A31412"</definedName>
    <definedName name="FDD_79_3" hidden="1">"A31777"</definedName>
    <definedName name="FDD_79_4" hidden="1">"A32142"</definedName>
    <definedName name="FDD_79_5" hidden="1">"A32508"</definedName>
    <definedName name="FDD_79_6" hidden="1">"A32873"</definedName>
    <definedName name="FDD_79_7" hidden="1">"A33238"</definedName>
    <definedName name="FDD_79_8" hidden="1">"A33603"</definedName>
    <definedName name="FDD_79_9" hidden="1">"A33969"</definedName>
    <definedName name="FDD_8_0" hidden="1">"A25569"</definedName>
    <definedName name="FDD_80_0" hidden="1">"A30681"</definedName>
    <definedName name="FDD_80_1" hidden="1">"A31047"</definedName>
    <definedName name="FDD_80_10" hidden="1">"A34334"</definedName>
    <definedName name="FDD_80_11" hidden="1">"A34699"</definedName>
    <definedName name="FDD_80_12" hidden="1">"A35064"</definedName>
    <definedName name="FDD_80_13" hidden="1">"A35430"</definedName>
    <definedName name="FDD_80_14" hidden="1">"A35795"</definedName>
    <definedName name="FDD_80_2" hidden="1">"A31412"</definedName>
    <definedName name="FDD_80_3" hidden="1">"A31777"</definedName>
    <definedName name="FDD_80_4" hidden="1">"A32142"</definedName>
    <definedName name="FDD_80_5" hidden="1">"A32508"</definedName>
    <definedName name="FDD_80_6" hidden="1">"A32873"</definedName>
    <definedName name="FDD_80_7" hidden="1">"A33238"</definedName>
    <definedName name="FDD_80_8" hidden="1">"A33603"</definedName>
    <definedName name="FDD_80_9" hidden="1">"A33969"</definedName>
    <definedName name="FDD_81_0" hidden="1">"A30681"</definedName>
    <definedName name="FDD_81_1" hidden="1">"A31047"</definedName>
    <definedName name="FDD_81_10" hidden="1">"A34334"</definedName>
    <definedName name="FDD_81_11" hidden="1">"A34699"</definedName>
    <definedName name="FDD_81_12" hidden="1">"A35064"</definedName>
    <definedName name="FDD_81_13" hidden="1">"A35430"</definedName>
    <definedName name="FDD_81_14" hidden="1">"A35795"</definedName>
    <definedName name="FDD_81_2" hidden="1">"A31412"</definedName>
    <definedName name="FDD_81_3" hidden="1">"A31777"</definedName>
    <definedName name="FDD_81_4" hidden="1">"A32142"</definedName>
    <definedName name="FDD_81_5" hidden="1">"A32508"</definedName>
    <definedName name="FDD_81_6" hidden="1">"A32873"</definedName>
    <definedName name="FDD_81_7" hidden="1">"A33238"</definedName>
    <definedName name="FDD_81_8" hidden="1">"A33603"</definedName>
    <definedName name="FDD_81_9" hidden="1">"A33969"</definedName>
    <definedName name="FDD_82_0" hidden="1">"A30681"</definedName>
    <definedName name="FDD_82_1" hidden="1">"A31047"</definedName>
    <definedName name="FDD_82_10" hidden="1">"A34334"</definedName>
    <definedName name="FDD_82_11" hidden="1">"A34699"</definedName>
    <definedName name="FDD_82_12" hidden="1">"A35064"</definedName>
    <definedName name="FDD_82_13" hidden="1">"A35430"</definedName>
    <definedName name="FDD_82_14" hidden="1">"A35795"</definedName>
    <definedName name="FDD_82_2" hidden="1">"A31412"</definedName>
    <definedName name="FDD_82_3" hidden="1">"A31777"</definedName>
    <definedName name="FDD_82_4" hidden="1">"A32142"</definedName>
    <definedName name="FDD_82_5" hidden="1">"A32508"</definedName>
    <definedName name="FDD_82_6" hidden="1">"A32873"</definedName>
    <definedName name="FDD_82_7" hidden="1">"A33238"</definedName>
    <definedName name="FDD_82_8" hidden="1">"A33603"</definedName>
    <definedName name="FDD_82_9" hidden="1">"A33969"</definedName>
    <definedName name="FDD_83_0" hidden="1">"A30681"</definedName>
    <definedName name="FDD_83_1" hidden="1">"A31047"</definedName>
    <definedName name="FDD_83_10" hidden="1">"A34334"</definedName>
    <definedName name="FDD_83_11" hidden="1">"A34699"</definedName>
    <definedName name="FDD_83_12" hidden="1">"A35064"</definedName>
    <definedName name="FDD_83_13" hidden="1">"A35430"</definedName>
    <definedName name="FDD_83_14" hidden="1">"A35795"</definedName>
    <definedName name="FDD_83_2" hidden="1">"A31412"</definedName>
    <definedName name="FDD_83_3" hidden="1">"A31777"</definedName>
    <definedName name="FDD_83_4" hidden="1">"A32142"</definedName>
    <definedName name="FDD_83_5" hidden="1">"A32508"</definedName>
    <definedName name="FDD_83_6" hidden="1">"A32873"</definedName>
    <definedName name="FDD_83_7" hidden="1">"A33238"</definedName>
    <definedName name="FDD_83_8" hidden="1">"A33603"</definedName>
    <definedName name="FDD_83_9" hidden="1">"A33969"</definedName>
    <definedName name="FDD_84_0" hidden="1">"A30681"</definedName>
    <definedName name="FDD_84_1" hidden="1">"A31047"</definedName>
    <definedName name="FDD_84_10" hidden="1">"A34334"</definedName>
    <definedName name="FDD_84_11" hidden="1">"A34699"</definedName>
    <definedName name="FDD_84_12" hidden="1">"A35064"</definedName>
    <definedName name="FDD_84_13" hidden="1">"A35430"</definedName>
    <definedName name="FDD_84_14" hidden="1">"A35795"</definedName>
    <definedName name="FDD_84_2" hidden="1">"A31412"</definedName>
    <definedName name="FDD_84_3" hidden="1">"A31777"</definedName>
    <definedName name="FDD_84_4" hidden="1">"A32142"</definedName>
    <definedName name="FDD_84_5" hidden="1">"A32508"</definedName>
    <definedName name="FDD_84_6" hidden="1">"A32873"</definedName>
    <definedName name="FDD_84_7" hidden="1">"A33238"</definedName>
    <definedName name="FDD_84_8" hidden="1">"A33603"</definedName>
    <definedName name="FDD_84_9" hidden="1">"A33969"</definedName>
    <definedName name="FDD_85_0" hidden="1">"A30681"</definedName>
    <definedName name="FDD_85_1" hidden="1">"A31047"</definedName>
    <definedName name="FDD_85_10" hidden="1">"A34334"</definedName>
    <definedName name="FDD_85_11" hidden="1">"A34699"</definedName>
    <definedName name="FDD_85_12" hidden="1">"A35064"</definedName>
    <definedName name="FDD_85_13" hidden="1">"A35430"</definedName>
    <definedName name="FDD_85_14" hidden="1">"A35795"</definedName>
    <definedName name="FDD_85_2" hidden="1">"A31412"</definedName>
    <definedName name="FDD_85_3" hidden="1">"A31777"</definedName>
    <definedName name="FDD_85_4" hidden="1">"A32142"</definedName>
    <definedName name="FDD_85_5" hidden="1">"A32508"</definedName>
    <definedName name="FDD_85_6" hidden="1">"A32873"</definedName>
    <definedName name="FDD_85_7" hidden="1">"A33238"</definedName>
    <definedName name="FDD_85_8" hidden="1">"A33603"</definedName>
    <definedName name="FDD_85_9" hidden="1">"A33969"</definedName>
    <definedName name="FDD_86_0" hidden="1">"A30681"</definedName>
    <definedName name="FDD_86_1" hidden="1">"A31047"</definedName>
    <definedName name="FDD_86_10" hidden="1">"A34334"</definedName>
    <definedName name="FDD_86_11" hidden="1">"A34699"</definedName>
    <definedName name="FDD_86_12" hidden="1">"A35064"</definedName>
    <definedName name="FDD_86_13" hidden="1">"A35430"</definedName>
    <definedName name="FDD_86_14" hidden="1">"A35795"</definedName>
    <definedName name="FDD_86_2" hidden="1">"A31412"</definedName>
    <definedName name="FDD_86_3" hidden="1">"A31777"</definedName>
    <definedName name="FDD_86_4" hidden="1">"A32142"</definedName>
    <definedName name="FDD_86_5" hidden="1">"A32508"</definedName>
    <definedName name="FDD_86_6" hidden="1">"A32873"</definedName>
    <definedName name="FDD_86_7" hidden="1">"A33238"</definedName>
    <definedName name="FDD_86_8" hidden="1">"A33603"</definedName>
    <definedName name="FDD_86_9" hidden="1">"A33969"</definedName>
    <definedName name="FDD_87_0" hidden="1">"A30681"</definedName>
    <definedName name="FDD_87_1" hidden="1">"A31047"</definedName>
    <definedName name="FDD_87_10" hidden="1">"A34334"</definedName>
    <definedName name="FDD_87_11" hidden="1">"A34699"</definedName>
    <definedName name="FDD_87_12" hidden="1">"A35064"</definedName>
    <definedName name="FDD_87_13" hidden="1">"A35430"</definedName>
    <definedName name="FDD_87_14" hidden="1">"A35795"</definedName>
    <definedName name="FDD_87_2" hidden="1">"A31412"</definedName>
    <definedName name="FDD_87_3" hidden="1">"A31777"</definedName>
    <definedName name="FDD_87_4" hidden="1">"A32142"</definedName>
    <definedName name="FDD_87_5" hidden="1">"A32508"</definedName>
    <definedName name="FDD_87_6" hidden="1">"A32873"</definedName>
    <definedName name="FDD_87_7" hidden="1">"A33238"</definedName>
    <definedName name="FDD_87_8" hidden="1">"A33603"</definedName>
    <definedName name="FDD_87_9" hidden="1">"A33969"</definedName>
    <definedName name="FDD_88_0" hidden="1">"A30681"</definedName>
    <definedName name="FDD_88_1" hidden="1">"A31047"</definedName>
    <definedName name="FDD_88_10" hidden="1">"A34334"</definedName>
    <definedName name="FDD_88_11" hidden="1">"A34699"</definedName>
    <definedName name="FDD_88_12" hidden="1">"A35064"</definedName>
    <definedName name="FDD_88_13" hidden="1">"A35430"</definedName>
    <definedName name="FDD_88_14" hidden="1">"A35795"</definedName>
    <definedName name="FDD_88_2" hidden="1">"A31412"</definedName>
    <definedName name="FDD_88_3" hidden="1">"A31777"</definedName>
    <definedName name="FDD_88_4" hidden="1">"A32142"</definedName>
    <definedName name="FDD_88_5" hidden="1">"A32508"</definedName>
    <definedName name="FDD_88_6" hidden="1">"A32873"</definedName>
    <definedName name="FDD_88_7" hidden="1">"A33238"</definedName>
    <definedName name="FDD_88_8" hidden="1">"A33603"</definedName>
    <definedName name="FDD_88_9" hidden="1">"A33969"</definedName>
    <definedName name="FDD_89_0" hidden="1">"A30681"</definedName>
    <definedName name="FDD_89_1" hidden="1">"A31047"</definedName>
    <definedName name="FDD_89_10" hidden="1">"A34334"</definedName>
    <definedName name="FDD_89_11" hidden="1">"A34699"</definedName>
    <definedName name="FDD_89_12" hidden="1">"A35064"</definedName>
    <definedName name="FDD_89_13" hidden="1">"A35430"</definedName>
    <definedName name="FDD_89_14" hidden="1">"A35795"</definedName>
    <definedName name="FDD_89_2" hidden="1">"A31412"</definedName>
    <definedName name="FDD_89_3" hidden="1">"A31777"</definedName>
    <definedName name="FDD_89_4" hidden="1">"A32142"</definedName>
    <definedName name="FDD_89_5" hidden="1">"A32508"</definedName>
    <definedName name="FDD_89_6" hidden="1">"A32873"</definedName>
    <definedName name="FDD_89_7" hidden="1">"A33238"</definedName>
    <definedName name="FDD_89_8" hidden="1">"A33603"</definedName>
    <definedName name="FDD_89_9" hidden="1">"A33969"</definedName>
    <definedName name="FDD_9_0" hidden="1">"A25569"</definedName>
    <definedName name="FDD_90_0" hidden="1">"A30681"</definedName>
    <definedName name="FDD_90_1" hidden="1">"A31047"</definedName>
    <definedName name="FDD_90_10" hidden="1">"A34334"</definedName>
    <definedName name="FDD_90_11" hidden="1">"A34699"</definedName>
    <definedName name="FDD_90_12" hidden="1">"A35064"</definedName>
    <definedName name="FDD_90_13" hidden="1">"A35430"</definedName>
    <definedName name="FDD_90_14" hidden="1">"A35795"</definedName>
    <definedName name="FDD_90_2" hidden="1">"A31412"</definedName>
    <definedName name="FDD_90_3" hidden="1">"A31777"</definedName>
    <definedName name="FDD_90_4" hidden="1">"A32142"</definedName>
    <definedName name="FDD_90_5" hidden="1">"A32508"</definedName>
    <definedName name="FDD_90_6" hidden="1">"A32873"</definedName>
    <definedName name="FDD_90_7" hidden="1">"A33238"</definedName>
    <definedName name="FDD_90_8" hidden="1">"A33603"</definedName>
    <definedName name="FDD_90_9" hidden="1">"A33969"</definedName>
    <definedName name="FDD_91_0" hidden="1">"A30681"</definedName>
    <definedName name="FDD_91_1" hidden="1">"A31047"</definedName>
    <definedName name="FDD_91_10" hidden="1">"A34334"</definedName>
    <definedName name="FDD_91_11" hidden="1">"A34699"</definedName>
    <definedName name="FDD_91_12" hidden="1">"A35064"</definedName>
    <definedName name="FDD_91_13" hidden="1">"A35430"</definedName>
    <definedName name="FDD_91_14" hidden="1">"A35795"</definedName>
    <definedName name="FDD_91_2" hidden="1">"A31412"</definedName>
    <definedName name="FDD_91_3" hidden="1">"A31777"</definedName>
    <definedName name="FDD_91_4" hidden="1">"A32142"</definedName>
    <definedName name="FDD_91_5" hidden="1">"A32508"</definedName>
    <definedName name="FDD_91_6" hidden="1">"A32873"</definedName>
    <definedName name="FDD_91_7" hidden="1">"A33238"</definedName>
    <definedName name="FDD_91_8" hidden="1">"A33603"</definedName>
    <definedName name="FDD_91_9" hidden="1">"A33969"</definedName>
    <definedName name="FDD_92_0" hidden="1">"A30681"</definedName>
    <definedName name="FDD_92_1" hidden="1">"A31047"</definedName>
    <definedName name="FDD_92_10" hidden="1">"A34334"</definedName>
    <definedName name="FDD_92_11" hidden="1">"A34699"</definedName>
    <definedName name="FDD_92_12" hidden="1">"A35064"</definedName>
    <definedName name="FDD_92_13" hidden="1">"A35430"</definedName>
    <definedName name="FDD_92_14" hidden="1">"A35795"</definedName>
    <definedName name="FDD_92_2" hidden="1">"A31412"</definedName>
    <definedName name="FDD_92_3" hidden="1">"A31777"</definedName>
    <definedName name="FDD_92_4" hidden="1">"A32142"</definedName>
    <definedName name="FDD_92_5" hidden="1">"A32508"</definedName>
    <definedName name="FDD_92_6" hidden="1">"A32873"</definedName>
    <definedName name="FDD_92_7" hidden="1">"A33238"</definedName>
    <definedName name="FDD_92_8" hidden="1">"A33603"</definedName>
    <definedName name="FDD_92_9" hidden="1">"A33969"</definedName>
    <definedName name="FDD_93_0" hidden="1">"A30681"</definedName>
    <definedName name="FDD_93_1" hidden="1">"A31047"</definedName>
    <definedName name="FDD_93_10" hidden="1">"A34334"</definedName>
    <definedName name="FDD_93_11" hidden="1">"A34699"</definedName>
    <definedName name="FDD_93_12" hidden="1">"A35064"</definedName>
    <definedName name="FDD_93_13" hidden="1">"A35430"</definedName>
    <definedName name="FDD_93_14" hidden="1">"A35795"</definedName>
    <definedName name="FDD_93_2" hidden="1">"A31412"</definedName>
    <definedName name="FDD_93_3" hidden="1">"A31777"</definedName>
    <definedName name="FDD_93_4" hidden="1">"A32142"</definedName>
    <definedName name="FDD_93_5" hidden="1">"A32508"</definedName>
    <definedName name="FDD_93_6" hidden="1">"A32873"</definedName>
    <definedName name="FDD_93_7" hidden="1">"A33238"</definedName>
    <definedName name="FDD_93_8" hidden="1">"A33603"</definedName>
    <definedName name="FDD_93_9" hidden="1">"A33969"</definedName>
    <definedName name="FDD_94_0" hidden="1">"A30681"</definedName>
    <definedName name="FDD_94_1" hidden="1">"A31047"</definedName>
    <definedName name="FDD_94_10" hidden="1">"A34334"</definedName>
    <definedName name="FDD_94_11" hidden="1">"A34699"</definedName>
    <definedName name="FDD_94_12" hidden="1">"A35064"</definedName>
    <definedName name="FDD_94_13" hidden="1">"A35430"</definedName>
    <definedName name="FDD_94_14" hidden="1">"A35795"</definedName>
    <definedName name="FDD_94_2" hidden="1">"A31412"</definedName>
    <definedName name="FDD_94_3" hidden="1">"A31777"</definedName>
    <definedName name="FDD_94_4" hidden="1">"A32142"</definedName>
    <definedName name="FDD_94_5" hidden="1">"A32508"</definedName>
    <definedName name="FDD_94_6" hidden="1">"A32873"</definedName>
    <definedName name="FDD_94_7" hidden="1">"A33238"</definedName>
    <definedName name="FDD_94_8" hidden="1">"A33603"</definedName>
    <definedName name="FDD_94_9" hidden="1">"A33969"</definedName>
    <definedName name="FDD_95_0" hidden="1">"A30681"</definedName>
    <definedName name="FDD_95_1" hidden="1">"A31047"</definedName>
    <definedName name="FDD_95_10" hidden="1">"A34334"</definedName>
    <definedName name="FDD_95_11" hidden="1">"A34699"</definedName>
    <definedName name="FDD_95_12" hidden="1">"A35064"</definedName>
    <definedName name="FDD_95_13" hidden="1">"A35430"</definedName>
    <definedName name="FDD_95_14" hidden="1">"A35795"</definedName>
    <definedName name="FDD_95_2" hidden="1">"A31412"</definedName>
    <definedName name="FDD_95_3" hidden="1">"A31777"</definedName>
    <definedName name="FDD_95_4" hidden="1">"A32142"</definedName>
    <definedName name="FDD_95_5" hidden="1">"A32508"</definedName>
    <definedName name="FDD_95_6" hidden="1">"A32873"</definedName>
    <definedName name="FDD_95_7" hidden="1">"A33238"</definedName>
    <definedName name="FDD_95_8" hidden="1">"A33603"</definedName>
    <definedName name="FDD_95_9" hidden="1">"A33969"</definedName>
    <definedName name="FDD_96_0" hidden="1">"U30681"</definedName>
    <definedName name="FDD_96_1" hidden="1">"A31047"</definedName>
    <definedName name="FDD_96_10" hidden="1">"A34334"</definedName>
    <definedName name="FDD_96_11" hidden="1">"A34699"</definedName>
    <definedName name="FDD_96_12" hidden="1">"A35064"</definedName>
    <definedName name="FDD_96_13" hidden="1">"A35430"</definedName>
    <definedName name="FDD_96_14" hidden="1">"A35795"</definedName>
    <definedName name="FDD_96_2" hidden="1">"A31412"</definedName>
    <definedName name="FDD_96_3" hidden="1">"A31777"</definedName>
    <definedName name="FDD_96_4" hidden="1">"A32142"</definedName>
    <definedName name="FDD_96_5" hidden="1">"A32508"</definedName>
    <definedName name="FDD_96_6" hidden="1">"A32873"</definedName>
    <definedName name="FDD_96_7" hidden="1">"A33238"</definedName>
    <definedName name="FDD_96_8" hidden="1">"A33603"</definedName>
    <definedName name="FDD_96_9" hidden="1">"A33969"</definedName>
    <definedName name="FDD_97_0" hidden="1">"U30681"</definedName>
    <definedName name="FDD_97_1" hidden="1">"A31047"</definedName>
    <definedName name="FDD_97_10" hidden="1">"A34334"</definedName>
    <definedName name="FDD_97_11" hidden="1">"A34699"</definedName>
    <definedName name="FDD_97_12" hidden="1">"A35064"</definedName>
    <definedName name="FDD_97_13" hidden="1">"A35430"</definedName>
    <definedName name="FDD_97_14" hidden="1">"A35795"</definedName>
    <definedName name="FDD_97_2" hidden="1">"A31412"</definedName>
    <definedName name="FDD_97_3" hidden="1">"A31777"</definedName>
    <definedName name="FDD_97_4" hidden="1">"A32142"</definedName>
    <definedName name="FDD_97_5" hidden="1">"A32508"</definedName>
    <definedName name="FDD_97_6" hidden="1">"A32873"</definedName>
    <definedName name="FDD_97_7" hidden="1">"A33238"</definedName>
    <definedName name="FDD_97_8" hidden="1">"A33603"</definedName>
    <definedName name="FDD_97_9" hidden="1">"A33969"</definedName>
    <definedName name="FDD_98_0" hidden="1">"U30681"</definedName>
    <definedName name="FDD_98_1" hidden="1">"A31047"</definedName>
    <definedName name="FDD_98_10" hidden="1">"A34334"</definedName>
    <definedName name="FDD_98_11" hidden="1">"A34699"</definedName>
    <definedName name="FDD_98_12" hidden="1">"A35064"</definedName>
    <definedName name="FDD_98_13" hidden="1">"A35430"</definedName>
    <definedName name="FDD_98_14" hidden="1">"A35795"</definedName>
    <definedName name="FDD_98_2" hidden="1">"A31412"</definedName>
    <definedName name="FDD_98_3" hidden="1">"A31777"</definedName>
    <definedName name="FDD_98_4" hidden="1">"A32142"</definedName>
    <definedName name="FDD_98_5" hidden="1">"A32508"</definedName>
    <definedName name="FDD_98_6" hidden="1">"A32873"</definedName>
    <definedName name="FDD_98_7" hidden="1">"A33238"</definedName>
    <definedName name="FDD_98_8" hidden="1">"A33603"</definedName>
    <definedName name="FDD_98_9" hidden="1">"A33969"</definedName>
    <definedName name="FDD_99_0" hidden="1">"U30681"</definedName>
    <definedName name="FDD_99_1" hidden="1">"A31047"</definedName>
    <definedName name="FDD_99_10" hidden="1">"A34334"</definedName>
    <definedName name="FDD_99_11" hidden="1">"A34699"</definedName>
    <definedName name="FDD_99_12" hidden="1">"A35064"</definedName>
    <definedName name="FDD_99_13" hidden="1">"A35430"</definedName>
    <definedName name="FDD_99_14" hidden="1">"A35795"</definedName>
    <definedName name="FDD_99_2" hidden="1">"A31412"</definedName>
    <definedName name="FDD_99_3" hidden="1">"A31777"</definedName>
    <definedName name="FDD_99_4" hidden="1">"A32142"</definedName>
    <definedName name="FDD_99_5" hidden="1">"A32508"</definedName>
    <definedName name="FDD_99_6" hidden="1">"A32873"</definedName>
    <definedName name="FDD_99_7" hidden="1">"A33238"</definedName>
    <definedName name="FDD_99_8" hidden="1">"A33603"</definedName>
    <definedName name="FDD_99_9" hidden="1">"A33969"</definedName>
    <definedName name="fdf">#REF!</definedName>
    <definedName name="FDFD" localSheetId="48" hidden="1">{#N/A,#N/A,FALSE,"Pharm";#N/A,#N/A,FALSE,"WWCM"}</definedName>
    <definedName name="FDFD" hidden="1">{#N/A,#N/A,FALSE,"Pharm";#N/A,#N/A,FALSE,"WWCM"}</definedName>
    <definedName name="FDP_280_1_aSrv" hidden="1">#REF!</definedName>
    <definedName name="FDP_281_1_aSrv" hidden="1">#REF!</definedName>
    <definedName name="FDP_282_1_aSrv" hidden="1">#REF!</definedName>
    <definedName name="FDP_283_1_aSrv" hidden="1">#REF!</definedName>
    <definedName name="fds" localSheetId="48" hidden="1">{#N/A,#N/A,FALSE,"Pharm";#N/A,#N/A,FALSE,"WWCM"}</definedName>
    <definedName name="fds" hidden="1">{#N/A,#N/A,FALSE,"Pharm";#N/A,#N/A,FALSE,"WWCM"}</definedName>
    <definedName name="fdsf" localSheetId="48" hidden="1">{"summary",#N/A,FALSE,"PCR DIRECTORY"}</definedName>
    <definedName name="fdsf" hidden="1">{"summary",#N/A,FALSE,"PCR DIRECTORY"}</definedName>
    <definedName name="fe" localSheetId="48"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fe"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Feb20Clos">#REF!</definedName>
    <definedName name="Feb2421Inject">#REF!</definedName>
    <definedName name="FEBLambtonG3">#REF!</definedName>
    <definedName name="FEBLBTG4">#REF!</definedName>
    <definedName name="FEBNTKG5">#REF!</definedName>
    <definedName name="FEBNTKG6">#REF!</definedName>
    <definedName name="FEBNTKG7">#REF!</definedName>
    <definedName name="FEBNTKG8">#REF!</definedName>
    <definedName name="FEBSUM">#REF!</definedName>
    <definedName name="FEBTBYG3">#REF!</definedName>
    <definedName name="Fee_1">#REF!</definedName>
    <definedName name="Fee_2">#REF!</definedName>
    <definedName name="Fee_3">#REF!</definedName>
    <definedName name="Fee_4">#REF!</definedName>
    <definedName name="fepCHANGES" localSheetId="48" hidden="1">{"page 1 dom",#N/A,FALSE,"PAGE 1";"page 2 dom",#N/A,FALSE,"PAGE 2"}</definedName>
    <definedName name="fepCHANGES" hidden="1">{"page 1 dom",#N/A,FALSE,"PAGE 1";"page 2 dom",#N/A,FALSE,"PAGE 2"}</definedName>
    <definedName name="ff">#REF!</definedName>
    <definedName name="fff">#REF!</definedName>
    <definedName name="ffff" hidden="1">#REF!</definedName>
    <definedName name="fffff">#REF!</definedName>
    <definedName name="fffffff" localSheetId="48" hidden="1">{#N/A,#N/A,FALSE,"Pharm";#N/A,#N/A,FALSE,"WWCM"}</definedName>
    <definedName name="fffffff" hidden="1">{#N/A,#N/A,FALSE,"Pharm";#N/A,#N/A,FALSE,"WWCM"}</definedName>
    <definedName name="ffsd" localSheetId="48" hidden="1">{"BS_YEARLY",#N/A,FALSE,"BS";"BS_Y1",#N/A,FALSE,"BS";"BS_Y2",#N/A,FALSE,"BS";"BS_Y3",#N/A,FALSE,"BS";"BS_Y4",#N/A,FALSE,"BS";"BS_Y5",#N/A,FALSE,"BS";"BS_Y6",#N/A,FALSE,"BS"}</definedName>
    <definedName name="ffsd" hidden="1">{"BS_YEARLY",#N/A,FALSE,"BS";"BS_Y1",#N/A,FALSE,"BS";"BS_Y2",#N/A,FALSE,"BS";"BS_Y3",#N/A,FALSE,"BS";"BS_Y4",#N/A,FALSE,"BS";"BS_Y5",#N/A,FALSE,"BS";"BS_Y6",#N/A,FALSE,"BS"}</definedName>
    <definedName name="fg" localSheetId="48" hidden="1">{#N/A,#N/A,FALSE,"REPORT"}</definedName>
    <definedName name="fg" hidden="1">{#N/A,#N/A,FALSE,"REPORT"}</definedName>
    <definedName name="fgf" localSheetId="48" hidden="1">{"page 1",#N/A,FALSE,"EEG";"page 2",#N/A,FALSE,"EEG";"page 3",#N/A,FALSE,"EEG";"page 4",#N/A,FALSE,"EEG"}</definedName>
    <definedName name="fgf" hidden="1">{"page 1",#N/A,FALSE,"EEG";"page 2",#N/A,FALSE,"EEG";"page 3",#N/A,FALSE,"EEG";"page 4",#N/A,FALSE,"EEG"}</definedName>
    <definedName name="fgh_1" localSheetId="48" hidden="1">{#N/A,#N/A,TRUE,"Income Statement US$";#N/A,#N/A,TRUE,"Assumptions";#N/A,#N/A,TRUE,"Vapor Generation";#N/A,#N/A,TRUE,"Gas Generation";#N/A,#N/A,TRUE,"Income Statement";#N/A,#N/A,TRUE,"Revenues";#N/A,#N/A,TRUE,"Fuel";#N/A,#N/A,TRUE,"Oper Costs";#N/A,#N/A,TRUE,"Depreciation";#N/A,#N/A,TRUE,"Other Costs";#N/A,#N/A,TRUE,"Cash Flow"}</definedName>
    <definedName name="fgh_1" hidden="1">{#N/A,#N/A,TRUE,"Income Statement US$";#N/A,#N/A,TRUE,"Assumptions";#N/A,#N/A,TRUE,"Vapor Generation";#N/A,#N/A,TRUE,"Gas Generation";#N/A,#N/A,TRUE,"Income Statement";#N/A,#N/A,TRUE,"Revenues";#N/A,#N/A,TRUE,"Fuel";#N/A,#N/A,TRUE,"Oper Costs";#N/A,#N/A,TRUE,"Depreciation";#N/A,#N/A,TRUE,"Other Costs";#N/A,#N/A,TRUE,"Cash Flow"}</definedName>
    <definedName name="fgh_2" localSheetId="48" hidden="1">{#N/A,#N/A,TRUE,"Income Statement US$";#N/A,#N/A,TRUE,"Assumptions";#N/A,#N/A,TRUE,"Vapor Generation";#N/A,#N/A,TRUE,"Gas Generation";#N/A,#N/A,TRUE,"Income Statement";#N/A,#N/A,TRUE,"Revenues";#N/A,#N/A,TRUE,"Fuel";#N/A,#N/A,TRUE,"Oper Costs";#N/A,#N/A,TRUE,"Depreciation";#N/A,#N/A,TRUE,"Other Costs";#N/A,#N/A,TRUE,"Cash Flow"}</definedName>
    <definedName name="fgh_2" hidden="1">{#N/A,#N/A,TRUE,"Income Statement US$";#N/A,#N/A,TRUE,"Assumptions";#N/A,#N/A,TRUE,"Vapor Generation";#N/A,#N/A,TRUE,"Gas Generation";#N/A,#N/A,TRUE,"Income Statement";#N/A,#N/A,TRUE,"Revenues";#N/A,#N/A,TRUE,"Fuel";#N/A,#N/A,TRUE,"Oper Costs";#N/A,#N/A,TRUE,"Depreciation";#N/A,#N/A,TRUE,"Other Costs";#N/A,#N/A,TRUE,"Cash Flow"}</definedName>
    <definedName name="fgh_3" localSheetId="48" hidden="1">{#N/A,#N/A,TRUE,"Income Statement US$";#N/A,#N/A,TRUE,"Assumptions";#N/A,#N/A,TRUE,"Vapor Generation";#N/A,#N/A,TRUE,"Gas Generation";#N/A,#N/A,TRUE,"Income Statement";#N/A,#N/A,TRUE,"Revenues";#N/A,#N/A,TRUE,"Fuel";#N/A,#N/A,TRUE,"Oper Costs";#N/A,#N/A,TRUE,"Depreciation";#N/A,#N/A,TRUE,"Other Costs";#N/A,#N/A,TRUE,"Cash Flow"}</definedName>
    <definedName name="fgh_3" hidden="1">{#N/A,#N/A,TRUE,"Income Statement US$";#N/A,#N/A,TRUE,"Assumptions";#N/A,#N/A,TRUE,"Vapor Generation";#N/A,#N/A,TRUE,"Gas Generation";#N/A,#N/A,TRUE,"Income Statement";#N/A,#N/A,TRUE,"Revenues";#N/A,#N/A,TRUE,"Fuel";#N/A,#N/A,TRUE,"Oper Costs";#N/A,#N/A,TRUE,"Depreciation";#N/A,#N/A,TRUE,"Other Costs";#N/A,#N/A,TRUE,"Cash Flow"}</definedName>
    <definedName name="fgh_4" localSheetId="48" hidden="1">{#N/A,#N/A,TRUE,"Income Statement US$";#N/A,#N/A,TRUE,"Assumptions";#N/A,#N/A,TRUE,"Vapor Generation";#N/A,#N/A,TRUE,"Gas Generation";#N/A,#N/A,TRUE,"Income Statement";#N/A,#N/A,TRUE,"Revenues";#N/A,#N/A,TRUE,"Fuel";#N/A,#N/A,TRUE,"Oper Costs";#N/A,#N/A,TRUE,"Depreciation";#N/A,#N/A,TRUE,"Other Costs";#N/A,#N/A,TRUE,"Cash Flow"}</definedName>
    <definedName name="fgh_4" hidden="1">{#N/A,#N/A,TRUE,"Income Statement US$";#N/A,#N/A,TRUE,"Assumptions";#N/A,#N/A,TRUE,"Vapor Generation";#N/A,#N/A,TRUE,"Gas Generation";#N/A,#N/A,TRUE,"Income Statement";#N/A,#N/A,TRUE,"Revenues";#N/A,#N/A,TRUE,"Fuel";#N/A,#N/A,TRUE,"Oper Costs";#N/A,#N/A,TRUE,"Depreciation";#N/A,#N/A,TRUE,"Other Costs";#N/A,#N/A,TRUE,"Cash Flow"}</definedName>
    <definedName name="fgh_5" localSheetId="48" hidden="1">{#N/A,#N/A,TRUE,"Income Statement US$";#N/A,#N/A,TRUE,"Assumptions";#N/A,#N/A,TRUE,"Vapor Generation";#N/A,#N/A,TRUE,"Gas Generation";#N/A,#N/A,TRUE,"Income Statement";#N/A,#N/A,TRUE,"Revenues";#N/A,#N/A,TRUE,"Fuel";#N/A,#N/A,TRUE,"Oper Costs";#N/A,#N/A,TRUE,"Depreciation";#N/A,#N/A,TRUE,"Other Costs";#N/A,#N/A,TRUE,"Cash Flow"}</definedName>
    <definedName name="fgh_5" hidden="1">{#N/A,#N/A,TRUE,"Income Statement US$";#N/A,#N/A,TRUE,"Assumptions";#N/A,#N/A,TRUE,"Vapor Generation";#N/A,#N/A,TRUE,"Gas Generation";#N/A,#N/A,TRUE,"Income Statement";#N/A,#N/A,TRUE,"Revenues";#N/A,#N/A,TRUE,"Fuel";#N/A,#N/A,TRUE,"Oper Costs";#N/A,#N/A,TRUE,"Depreciation";#N/A,#N/A,TRUE,"Other Costs";#N/A,#N/A,TRUE,"Cash Flow"}</definedName>
    <definedName name="fgj" localSheetId="48" hidden="1">{"MMERINO",#N/A,FALSE,"1) Income Statement (2)"}</definedName>
    <definedName name="fgj" hidden="1">{"MMERINO",#N/A,FALSE,"1) Income Statement (2)"}</definedName>
    <definedName name="fgj_1" localSheetId="48" hidden="1">{"MMERINO",#N/A,FALSE,"1) Income Statement (2)"}</definedName>
    <definedName name="fgj_1" hidden="1">{"MMERINO",#N/A,FALSE,"1) Income Statement (2)"}</definedName>
    <definedName name="fgj_2" localSheetId="48" hidden="1">{"MMERINO",#N/A,FALSE,"1) Income Statement (2)"}</definedName>
    <definedName name="fgj_2" hidden="1">{"MMERINO",#N/A,FALSE,"1) Income Statement (2)"}</definedName>
    <definedName name="fgj_3" localSheetId="48" hidden="1">{"MMERINO",#N/A,FALSE,"1) Income Statement (2)"}</definedName>
    <definedName name="fgj_3" hidden="1">{"MMERINO",#N/A,FALSE,"1) Income Statement (2)"}</definedName>
    <definedName name="fgj_4" localSheetId="48" hidden="1">{"MMERINO",#N/A,FALSE,"1) Income Statement (2)"}</definedName>
    <definedName name="fgj_4" hidden="1">{"MMERINO",#N/A,FALSE,"1) Income Statement (2)"}</definedName>
    <definedName name="fgj_5" localSheetId="48" hidden="1">{"MMERINO",#N/A,FALSE,"1) Income Statement (2)"}</definedName>
    <definedName name="fgj_5" hidden="1">{"MMERINO",#N/A,FALSE,"1) Income Statement (2)"}</definedName>
    <definedName name="fgkjkh" localSheetId="48" hidden="1">{#N/A,#N/A,FALSE,"REPORT"}</definedName>
    <definedName name="fgkjkh" hidden="1">{#N/A,#N/A,FALSE,"REPORT"}</definedName>
    <definedName name="FIFO">#REF!</definedName>
    <definedName name="FIGURES">#N/A</definedName>
    <definedName name="File4Web" localSheetId="17">#REF!</definedName>
    <definedName name="File4Web" localSheetId="18">#REF!</definedName>
    <definedName name="File4Web" localSheetId="19">#REF!</definedName>
    <definedName name="File4Web" localSheetId="20">#REF!</definedName>
    <definedName name="File4Web" localSheetId="21">#REF!</definedName>
    <definedName name="File4Web" localSheetId="39">#REF!</definedName>
    <definedName name="File4Web" localSheetId="41">#REF!</definedName>
    <definedName name="File4Web" localSheetId="43">#REF!</definedName>
    <definedName name="File4Web" localSheetId="45">#REF!</definedName>
    <definedName name="File4Web" localSheetId="46">#REF!</definedName>
    <definedName name="File4Web" localSheetId="37">#REF!</definedName>
    <definedName name="File4Web" localSheetId="51">#REF!</definedName>
    <definedName name="File4Web">#REF!</definedName>
    <definedName name="FIN_CHARGE_INPUT">#REF!</definedName>
    <definedName name="Final_Invoice">#REF!</definedName>
    <definedName name="finance" localSheetId="48" hidden="1">{#N/A,#N/A,TRUE,"CIN-11";#N/A,#N/A,TRUE,"CIN-13";#N/A,#N/A,TRUE,"CIN-14";#N/A,#N/A,TRUE,"CIN-16";#N/A,#N/A,TRUE,"CIN-17";#N/A,#N/A,TRUE,"CIN-18";#N/A,#N/A,TRUE,"CIN Earnings To Fixed Charges";#N/A,#N/A,TRUE,"CIN Financial Ratios";#N/A,#N/A,TRUE,"CIN-IS";#N/A,#N/A,TRUE,"CIN-BS";#N/A,#N/A,TRUE,"CIN-CS";#N/A,#N/A,TRUE,"Invest In Unconsol Subs"}</definedName>
    <definedName name="finance" hidden="1">{#N/A,#N/A,TRUE,"CIN-11";#N/A,#N/A,TRUE,"CIN-13";#N/A,#N/A,TRUE,"CIN-14";#N/A,#N/A,TRUE,"CIN-16";#N/A,#N/A,TRUE,"CIN-17";#N/A,#N/A,TRUE,"CIN-18";#N/A,#N/A,TRUE,"CIN Earnings To Fixed Charges";#N/A,#N/A,TRUE,"CIN Financial Ratios";#N/A,#N/A,TRUE,"CIN-IS";#N/A,#N/A,TRUE,"CIN-BS";#N/A,#N/A,TRUE,"CIN-CS";#N/A,#N/A,TRUE,"Invest In Unconsol Subs"}</definedName>
    <definedName name="Finance___Real_Estate">#REF!</definedName>
    <definedName name="Finance___Real_Estate_Services">#REF!</definedName>
    <definedName name="finance_1" localSheetId="48" hidden="1">{#N/A,#N/A,TRUE,"CIN-11";#N/A,#N/A,TRUE,"CIN-13";#N/A,#N/A,TRUE,"CIN-14";#N/A,#N/A,TRUE,"CIN-16";#N/A,#N/A,TRUE,"CIN-17";#N/A,#N/A,TRUE,"CIN-18";#N/A,#N/A,TRUE,"CIN Earnings To Fixed Charges";#N/A,#N/A,TRUE,"CIN Financial Ratios";#N/A,#N/A,TRUE,"CIN-IS";#N/A,#N/A,TRUE,"CIN-BS";#N/A,#N/A,TRUE,"CIN-CS";#N/A,#N/A,TRUE,"Invest In Unconsol Subs"}</definedName>
    <definedName name="finance_1" hidden="1">{#N/A,#N/A,TRUE,"CIN-11";#N/A,#N/A,TRUE,"CIN-13";#N/A,#N/A,TRUE,"CIN-14";#N/A,#N/A,TRUE,"CIN-16";#N/A,#N/A,TRUE,"CIN-17";#N/A,#N/A,TRUE,"CIN-18";#N/A,#N/A,TRUE,"CIN Earnings To Fixed Charges";#N/A,#N/A,TRUE,"CIN Financial Ratios";#N/A,#N/A,TRUE,"CIN-IS";#N/A,#N/A,TRUE,"CIN-BS";#N/A,#N/A,TRUE,"CIN-CS";#N/A,#N/A,TRUE,"Invest In Unconsol Subs"}</definedName>
    <definedName name="financial" localSheetId="48" hidden="1">{#N/A,#N/A,FALSE,"Summary";#N/A,#N/A,FALSE,"Projections";#N/A,#N/A,FALSE,"Mkt Mults";#N/A,#N/A,FALSE,"DCF";#N/A,#N/A,FALSE,"Accr Dil";#N/A,#N/A,FALSE,"PIC LBO";#N/A,#N/A,FALSE,"MULT10_4";#N/A,#N/A,FALSE,"CBI LBO"}</definedName>
    <definedName name="financial" hidden="1">{#N/A,#N/A,FALSE,"Summary";#N/A,#N/A,FALSE,"Projections";#N/A,#N/A,FALSE,"Mkt Mults";#N/A,#N/A,FALSE,"DCF";#N/A,#N/A,FALSE,"Accr Dil";#N/A,#N/A,FALSE,"PIC LBO";#N/A,#N/A,FALSE,"MULT10_4";#N/A,#N/A,FALSE,"CBI LBO"}</definedName>
    <definedName name="FinancialsDataRg_CivilEngineering2060">#REF!</definedName>
    <definedName name="FinancialsDataRg_CurrentForecast2009">#REF!</definedName>
    <definedName name="FinancialsDataRg_CurrentForecast2010">#REF!</definedName>
    <definedName name="FinancialsDataRg_CurrentForecast2011">#REF!</definedName>
    <definedName name="FinancialsDataRg_CurrentForecast2012">#REF!</definedName>
    <definedName name="FinancialsDataRg_CurrentForecast2013">#REF!</definedName>
    <definedName name="FinancialsDataRg_CurrentForecast2014">#REF!</definedName>
    <definedName name="FinancialsDataRg_CurrentForecast2015">#REF!</definedName>
    <definedName name="FinancialsDataRg_CurrentForecast2016">#REF!</definedName>
    <definedName name="FinancialsDataRg_CurrentForecast2017">#REF!</definedName>
    <definedName name="FinancialsDataRg_CurrentForecast2018">#REF!</definedName>
    <definedName name="FinancialsDataRg_CurrentForecast2019">#REF!</definedName>
    <definedName name="FinancialsDataRg_CurrentForecast2020">#REF!</definedName>
    <definedName name="FinancialsDataRg_CurrentForecast2021">#REF!</definedName>
    <definedName name="FinancialsDataRg_CurrentForecast2022">#REF!</definedName>
    <definedName name="FinancialsDataRg_CurrentForecast2023">#REF!</definedName>
    <definedName name="FinancialsDataRg_CurrentForecast2024">#REF!</definedName>
    <definedName name="FinancialsDataRg_CurrentForecast2060">#REF!</definedName>
    <definedName name="FinancialsDataRg_ElectricalEngineering2060">#REF!</definedName>
    <definedName name="FinancialsDataRg_InServiceCapital2060">#REF!</definedName>
    <definedName name="FinancialsDataRg_MechanicalEngineering2060">#REF!</definedName>
    <definedName name="FinancialsDataRg_Removals2060">#REF!</definedName>
    <definedName name="FINANCING_CASH" hidden="1">"FINANCING_CASH"</definedName>
    <definedName name="finres" hidden="1">#REF!</definedName>
    <definedName name="Firm2_Excit">#REF!</definedName>
    <definedName name="Firm2_GenAux">#REF!</definedName>
    <definedName name="Firm2_Moist">#REF!</definedName>
    <definedName name="Firm2_TurbAux">#REF!</definedName>
    <definedName name="Firm2_TurbCont">#REF!</definedName>
    <definedName name="Firm3_Excit">#REF!</definedName>
    <definedName name="Firm3_GenAux">#REF!</definedName>
    <definedName name="Firm3_Moist">#REF!</definedName>
    <definedName name="Firm3_TurbAux">#REF!</definedName>
    <definedName name="Firm3_TurbCont">#REF!</definedName>
    <definedName name="Firm4_Excit">#REF!</definedName>
    <definedName name="Firm4_GenAux">#REF!</definedName>
    <definedName name="Firm4_Moist">#REF!</definedName>
    <definedName name="Firm4_TurbAux">#REF!</definedName>
    <definedName name="Firm4_TurbCont">#REF!</definedName>
    <definedName name="FIRSTHALF">#REF!</definedName>
    <definedName name="firstTimeRunReport">0</definedName>
    <definedName name="FirstYearDCMForecast">#REF!</definedName>
    <definedName name="Fixed1_Excit">#REF!</definedName>
    <definedName name="Fixed1_GenAux">#REF!</definedName>
    <definedName name="Fixed1_Moist">#REF!</definedName>
    <definedName name="Fixed1_TurbAux">#REF!</definedName>
    <definedName name="Fixed1_TurbCont">#REF!</definedName>
    <definedName name="FJEZK" localSheetId="48" hidden="1">{#N/A,#N/A,FALSE,"Pharm";#N/A,#N/A,FALSE,"WWCM"}</definedName>
    <definedName name="FJEZK" hidden="1">{#N/A,#N/A,FALSE,"Pharm";#N/A,#N/A,FALSE,"WWCM"}</definedName>
    <definedName name="FlgProjRisk" hidden="1">#REF!</definedName>
    <definedName name="fmsfinal">#REF!</definedName>
    <definedName name="FMTB">#REF!</definedName>
    <definedName name="FOOT">#REF!</definedName>
    <definedName name="ForecastType">#REF!</definedName>
    <definedName name="FOREIGN_EXCHANGE" hidden="1">"FOREIGN_EXCHANGE"</definedName>
    <definedName name="FORM">#REF!</definedName>
    <definedName name="FormulaQuantum">#REF!</definedName>
    <definedName name="FormulaSAP">#REF!</definedName>
    <definedName name="forney" localSheetId="48" hidden="1">{"Complete Budget",#N/A,FALSE,"Title";"Complete budget",#N/A,FALSE,"Accrual Summary";"Complete budget",#N/A,FALSE,"Accrual-Detail";"Complete budget",#N/A,FALSE,"Accrual-Captions";"Complete budget",#N/A,FALSE,"Accrual-GL Level";"Complete budget",#N/A,FALSE,"Cash Summary";"Complete budget",#N/A,FALSE,"Cash-Detail";"Complete budget",#N/A,FALSE,"Cash-Captions";"Complete budget",#N/A,FALSE,"Cash-GL Level";"Complete budget",#N/A,FALSE,"Production";"Complete budget",#N/A,FALSE,"5year support";"Complete budget",#N/A,FALSE,"Support";"Complete budget",#N/A,FALSE,"AvoidedCost";"Complete budget",#N/A,FALSE,"PowerPrices";"Complete budget",#N/A,FALSE,"GasPrices";"Complete budget",#N/A,FALSE,"Assumptions&amp;Notes";"Complete Budget",#N/A,FALSE,"Debt Covenants";"Complete Budget",#N/A,FALSE,"Accrual Analysis"}</definedName>
    <definedName name="forney" hidden="1">{"Complete Budget",#N/A,FALSE,"Title";"Complete budget",#N/A,FALSE,"Accrual Summary";"Complete budget",#N/A,FALSE,"Accrual-Detail";"Complete budget",#N/A,FALSE,"Accrual-Captions";"Complete budget",#N/A,FALSE,"Accrual-GL Level";"Complete budget",#N/A,FALSE,"Cash Summary";"Complete budget",#N/A,FALSE,"Cash-Detail";"Complete budget",#N/A,FALSE,"Cash-Captions";"Complete budget",#N/A,FALSE,"Cash-GL Level";"Complete budget",#N/A,FALSE,"Production";"Complete budget",#N/A,FALSE,"5year support";"Complete budget",#N/A,FALSE,"Support";"Complete budget",#N/A,FALSE,"AvoidedCost";"Complete budget",#N/A,FALSE,"PowerPrices";"Complete budget",#N/A,FALSE,"GasPrices";"Complete budget",#N/A,FALSE,"Assumptions&amp;Notes";"Complete Budget",#N/A,FALSE,"Debt Covenants";"Complete Budget",#N/A,FALSE,"Accrual Analysis"}</definedName>
    <definedName name="FOSSIL">#N/A</definedName>
    <definedName name="franca" localSheetId="48" hidden="1">{"'action plan'!$D$13"}</definedName>
    <definedName name="franca" hidden="1">{"'action plan'!$D$13"}</definedName>
    <definedName name="FRED" localSheetId="48" hidden="1">{"SEP",#N/A,FALSE,"SEP"}</definedName>
    <definedName name="FRED" hidden="1">{"SEP",#N/A,FALSE,"SEP"}</definedName>
    <definedName name="FRED2" localSheetId="48" hidden="1">{"SEP",#N/A,FALSE,"SEP"}</definedName>
    <definedName name="FRED2" hidden="1">{"SEP",#N/A,FALSE,"SEP"}</definedName>
    <definedName name="FRED3" localSheetId="48" hidden="1">{"SEP",#N/A,FALSE,"SEP"}</definedName>
    <definedName name="FRED3" hidden="1">{"SEP",#N/A,FALSE,"SEP"}</definedName>
    <definedName name="FRF" localSheetId="48" hidden="1">{#N/A,#N/A,FALSE,"1";#N/A,#N/A,FALSE,"2";#N/A,#N/A,FALSE,"16 - 17";#N/A,#N/A,FALSE,"18 - 19";#N/A,#N/A,FALSE,"26";#N/A,#N/A,FALSE,"27";#N/A,#N/A,FALSE,"28"}</definedName>
    <definedName name="FRF" hidden="1">{#N/A,#N/A,FALSE,"1";#N/A,#N/A,FALSE,"2";#N/A,#N/A,FALSE,"16 - 17";#N/A,#N/A,FALSE,"18 - 19";#N/A,#N/A,FALSE,"26";#N/A,#N/A,FALSE,"27";#N/A,#N/A,FALSE,"28"}</definedName>
    <definedName name="FRFERFE" localSheetId="48" hidden="1">{#N/A,#N/A,FALSE,"Pharm";#N/A,#N/A,FALSE,"WWCM"}</definedName>
    <definedName name="FRFERFE" hidden="1">{#N/A,#N/A,FALSE,"Pharm";#N/A,#N/A,FALSE,"WWCM"}</definedName>
    <definedName name="FS_CM">#REF!</definedName>
    <definedName name="fsa" localSheetId="48" hidden="1">{#N/A,#N/A,FALSE,"Mittelherkunft";#N/A,#N/A,FALSE,"Mittelverwendung"}</definedName>
    <definedName name="fsa" hidden="1">{#N/A,#N/A,FALSE,"Mittelherkunft";#N/A,#N/A,FALSE,"Mittelverwendung"}</definedName>
    <definedName name="fsdsfafd" localSheetId="48" hidden="1">{"CSheet",#N/A,FALSE,"C";"SmCap",#N/A,FALSE,"VAL1";"GulfCoast",#N/A,FALSE,"VAL1";"nav",#N/A,FALSE,"NAV";"Summary",#N/A,FALSE,"NAV"}</definedName>
    <definedName name="fsdsfafd" hidden="1">{"CSheet",#N/A,FALSE,"C";"SmCap",#N/A,FALSE,"VAL1";"GulfCoast",#N/A,FALSE,"VAL1";"nav",#N/A,FALSE,"NAV";"Summary",#N/A,FALSE,"NAV"}</definedName>
    <definedName name="FSoPacific" localSheetId="48" hidden="1">{"BS",#N/A,FALSE,"USA"}</definedName>
    <definedName name="FSoPacific" hidden="1">{"BS",#N/A,FALSE,"USA"}</definedName>
    <definedName name="FTR">#REF!</definedName>
    <definedName name="fuck" localSheetId="48" hidden="1">{"by departments",#N/A,TRUE,"FORECAST";"cap_headcount",#N/A,TRUE,"FORECAST";"summary",#N/A,TRUE,"FORECAST"}</definedName>
    <definedName name="fuck" hidden="1">{"by departments",#N/A,TRUE,"FORECAST";"cap_headcount",#N/A,TRUE,"FORECAST";"summary",#N/A,TRUE,"FORECAST"}</definedName>
    <definedName name="fuckme" localSheetId="48" hidden="1">{"SUMMARY",#N/A,TRUE,"SUMMARY";"compare",#N/A,TRUE,"Vs. Bus Plan";"ratios",#N/A,TRUE,"Ratios";"REVENUE",#N/A,TRUE,"Revenue";"expenses",#N/A,TRUE,"1996 budget";"payroll",#N/A,TRUE,"Payroll"}</definedName>
    <definedName name="fuckme" hidden="1">{"SUMMARY",#N/A,TRUE,"SUMMARY";"compare",#N/A,TRUE,"Vs. Bus Plan";"ratios",#N/A,TRUE,"Ratios";"REVENUE",#N/A,TRUE,"Revenue";"expenses",#N/A,TRUE,"1996 budget";"payroll",#N/A,TRUE,"Payroll"}</definedName>
    <definedName name="fuckyou" localSheetId="48" hidden="1">{"1999 Cash Budget",#N/A,FALSE,"99 Cash";"1999 Cash Budget YTD",#N/A,FALSE,"99 Cash";"1999 Cash Actual/Forcast",#N/A,FALSE,"99 Cash";"1999 Cash Actual/Forcast YTD",#N/A,FALSE,"99 Cash"}</definedName>
    <definedName name="fuckyou" hidden="1">{"1999 Cash Budget",#N/A,FALSE,"99 Cash";"1999 Cash Budget YTD",#N/A,FALSE,"99 Cash";"1999 Cash Actual/Forcast",#N/A,FALSE,"99 Cash";"1999 Cash Actual/Forcast YTD",#N/A,FALSE,"99 Cash"}</definedName>
    <definedName name="fuelco_wrn.test1." localSheetId="48" hidden="1">{"Income Statement",#N/A,FALSE,"CFMODEL";"Balance Sheet",#N/A,FALSE,"CFMODEL"}</definedName>
    <definedName name="fuelco_wrn.test1." hidden="1">{"Income Statement",#N/A,FALSE,"CFMODEL";"Balance Sheet",#N/A,FALSE,"CFMODEL"}</definedName>
    <definedName name="fuelco_wrn.test2." localSheetId="48" hidden="1">{"SourcesUses",#N/A,TRUE,"CFMODEL";"TransOverview",#N/A,TRUE,"CFMODEL"}</definedName>
    <definedName name="fuelco_wrn.test2." hidden="1">{"SourcesUses",#N/A,TRUE,"CFMODEL";"TransOverview",#N/A,TRUE,"CFMODEL"}</definedName>
    <definedName name="fuelco_wrn.test3." localSheetId="48" hidden="1">{"SourcesUses",#N/A,TRUE,#N/A;"TransOverview",#N/A,TRUE,"CFMODEL"}</definedName>
    <definedName name="fuelco_wrn.test3." hidden="1">{"SourcesUses",#N/A,TRUE,#N/A;"TransOverview",#N/A,TRUE,"CFMODEL"}</definedName>
    <definedName name="fuelco_wrn.test4." localSheetId="48" hidden="1">{"SourcesUses",#N/A,TRUE,"FundsFlow";"TransOverview",#N/A,TRUE,"FundsFlow"}</definedName>
    <definedName name="fuelco_wrn.test4." hidden="1">{"SourcesUses",#N/A,TRUE,"FundsFlow";"TransOverview",#N/A,TRUE,"FundsFlow"}</definedName>
    <definedName name="FuelCycle" localSheetId="48" hidden="1">{#N/A,#N/A,FALSE,"AltFuel"}</definedName>
    <definedName name="FuelCycle" hidden="1">{#N/A,#N/A,FALSE,"AltFuel"}</definedName>
    <definedName name="FUELEX_Conversion_Factors_2013">#REF!</definedName>
    <definedName name="FUELEX_Energy_Equivalent_2013">#REF!</definedName>
    <definedName name="FUELEX_Energy_Equivalent_Lennox_Gas_2013">#REF!</definedName>
    <definedName name="FUELEX_Energy_Equivalent_Lennox_Oil_2013">#REF!</definedName>
    <definedName name="FUELEX_Energy_Forecast_2013">#REF!</definedName>
    <definedName name="FUELEX_Fuel_Requirements_2013">#REF!</definedName>
    <definedName name="FUELEX_Port_Station_Other_Adjustments_2013">#REF!</definedName>
    <definedName name="FUELEX_Signed_Contracts_2013">#REF!</definedName>
    <definedName name="FUELEXID">#REF!</definedName>
    <definedName name="Full_Date_Name">#REF!</definedName>
    <definedName name="Funding">#REF!</definedName>
    <definedName name="Future19">#REF!</definedName>
    <definedName name="Future4">#REF!</definedName>
    <definedName name="Future9">#REF!</definedName>
    <definedName name="FutureHome">#REF!</definedName>
    <definedName name="FVG" localSheetId="48" hidden="1">{#N/A,#N/A,FALSE,"Pharm";#N/A,#N/A,FALSE,"WWCM"}</definedName>
    <definedName name="FVG" hidden="1">{#N/A,#N/A,FALSE,"Pharm";#N/A,#N/A,FALSE,"WWCM"}</definedName>
    <definedName name="FY_DATE" hidden="1">"FY_DATE"</definedName>
    <definedName name="g">#REF!</definedName>
    <definedName name="G1ClearAll" localSheetId="48" hidden="1">g1clear,G1Clear2</definedName>
    <definedName name="G1ClearAll" hidden="1">g1clear,G1Clear2</definedName>
    <definedName name="GAIN_SALE_ASSETS" hidden="1">"GAIN_SALE_ASSETS"</definedName>
    <definedName name="GanttColumnOffset" hidden="1">0</definedName>
    <definedName name="GanttDisplayGanttChart" hidden="1">FALSE</definedName>
    <definedName name="GanttIsAutoStartDate" hidden="1">TRUE</definedName>
    <definedName name="GanttIsAutoUnits" hidden="1">TRUE</definedName>
    <definedName name="GanttSuppressConnectors" hidden="1">TRUE</definedName>
    <definedName name="GanttTimelineManualIncrement" hidden="1">4</definedName>
    <definedName name="GanttTimelineManualStartDate" hidden="1">42644</definedName>
    <definedName name="GCG_Sum">#REF!</definedName>
    <definedName name="GCG_UnReg">#REF!</definedName>
    <definedName name="gdfgdf" localSheetId="48" hidden="1">{#N/A,#N/A,FALSE,"Pharm";#N/A,#N/A,FALSE,"WWCM"}</definedName>
    <definedName name="gdfgdf" hidden="1">{#N/A,#N/A,FALSE,"Pharm";#N/A,#N/A,FALSE,"WWCM"}</definedName>
    <definedName name="gdfgfs">#REF!</definedName>
    <definedName name="Gen_Accrual">#REF!</definedName>
    <definedName name="Gen_Summary">#REF!</definedName>
    <definedName name="GenAccrual">#REF!</definedName>
    <definedName name="GenARGLA">#REF!</definedName>
    <definedName name="Generation">#REF!</definedName>
    <definedName name="Generation_Acc">#REF!</definedName>
    <definedName name="Generation_OEFC">#REF!</definedName>
    <definedName name="george">#REF!,#REF!</definedName>
    <definedName name="GFD" localSheetId="48" hidden="1">{#N/A,#N/A,TRUE,"index";#N/A,#N/A,TRUE,"Summary";#N/A,#N/A,TRUE,"Continuing Business";#N/A,#N/A,TRUE,"Disposals";#N/A,#N/A,TRUE,"Acquisitions";#N/A,#N/A,TRUE,"Actual &amp; Plan Reconciliation"}</definedName>
    <definedName name="GFD" hidden="1">{#N/A,#N/A,TRUE,"index";#N/A,#N/A,TRUE,"Summary";#N/A,#N/A,TRUE,"Continuing Business";#N/A,#N/A,TRUE,"Disposals";#N/A,#N/A,TRUE,"Acquisitions";#N/A,#N/A,TRUE,"Actual &amp; Plan Reconciliation"}</definedName>
    <definedName name="gfdjhjh" localSheetId="48" hidden="1">{#N/A,#N/A,FALSE,"Pharm";#N/A,#N/A,FALSE,"WWCM"}</definedName>
    <definedName name="gfdjhjh" hidden="1">{#N/A,#N/A,FALSE,"Pharm";#N/A,#N/A,FALSE,"WWCM"}</definedName>
    <definedName name="gg" hidden="1">#REF!</definedName>
    <definedName name="ggg" hidden="1">#REF!</definedName>
    <definedName name="gggg" hidden="1">#REF!</definedName>
    <definedName name="ghjggjh" localSheetId="48" hidden="1">{#N/A,#N/A,FALSE,"Pharm";#N/A,#N/A,FALSE,"WWCM"}</definedName>
    <definedName name="ghjggjh" hidden="1">{#N/A,#N/A,FALSE,"Pharm";#N/A,#N/A,FALSE,"WWCM"}</definedName>
    <definedName name="gilb.wrn.test2." localSheetId="48" hidden="1">{"SourcesUses",#N/A,TRUE,"CFMODEL";"TransOverview",#N/A,TRUE,"CFMODEL"}</definedName>
    <definedName name="gilb.wrn.test2." hidden="1">{"SourcesUses",#N/A,TRUE,"CFMODEL";"TransOverview",#N/A,TRUE,"CFMODEL"}</definedName>
    <definedName name="gilb.wrn.test3." localSheetId="48" hidden="1">{"SourcesUses",#N/A,TRUE,#N/A;"TransOverview",#N/A,TRUE,"CFMODEL"}</definedName>
    <definedName name="gilb.wrn.test3." hidden="1">{"SourcesUses",#N/A,TRUE,#N/A;"TransOverview",#N/A,TRUE,"CFMODEL"}</definedName>
    <definedName name="gilb.wrn.test4." localSheetId="48" hidden="1">{"SourcesUses",#N/A,TRUE,"FundsFlow";"TransOverview",#N/A,TRUE,"FundsFlow"}</definedName>
    <definedName name="gilb.wrn.test4." hidden="1">{"SourcesUses",#N/A,TRUE,"FundsFlow";"TransOverview",#N/A,TRUE,"FundsFlow"}</definedName>
    <definedName name="gilb_wrn.test1" localSheetId="48" hidden="1">{"Income Statement",#N/A,FALSE,"CFMODEL";"Balance Sheet",#N/A,FALSE,"CFMODEL"}</definedName>
    <definedName name="gilb_wrn.test1" hidden="1">{"Income Statement",#N/A,FALSE,"CFMODEL";"Balance Sheet",#N/A,FALSE,"CFMODEL"}</definedName>
    <definedName name="gkn" localSheetId="48" hidden="1">{#N/A,#N/A,FALSE,"COVER PAGE";#N/A,#N/A,FALSE,"Page 2";#N/A,#N/A,FALSE,"Page 2";#N/A,#N/A,FALSE,"Page 4";#N/A,#N/A,FALSE,"Page5";#N/A,#N/A,FALSE,"Page 6";#N/A,#N/A,FALSE,"Page 7";#N/A,#N/A,FALSE,"Page 8";#N/A,#N/A,FALSE,"Page 10";#N/A,#N/A,FALSE,"Long-Term OCF Mult.";#N/A,#N/A,FALSE,"PCS Comp";#N/A,#N/A,FALSE,"OCS-CAPEX";#N/A,#N/A,FALSE,"Blank"}</definedName>
    <definedName name="gkn" hidden="1">{#N/A,#N/A,FALSE,"COVER PAGE";#N/A,#N/A,FALSE,"Page 2";#N/A,#N/A,FALSE,"Page 2";#N/A,#N/A,FALSE,"Page 4";#N/A,#N/A,FALSE,"Page5";#N/A,#N/A,FALSE,"Page 6";#N/A,#N/A,FALSE,"Page 7";#N/A,#N/A,FALSE,"Page 8";#N/A,#N/A,FALSE,"Page 10";#N/A,#N/A,FALSE,"Long-Term OCF Mult.";#N/A,#N/A,FALSE,"PCS Comp";#N/A,#N/A,FALSE,"OCS-CAPEX";#N/A,#N/A,FALSE,"Blank"}</definedName>
    <definedName name="GL_Balance">#REF!</definedName>
    <definedName name="GL_INTERFACE_ACCOUNTING_DATE" hidden="1">#REF!</definedName>
    <definedName name="GL_INTERFACE_ACTUAL_FLAG" hidden="1">#REF!</definedName>
    <definedName name="GL_INTERFACE_CURRENCY_CODE" hidden="1">#REF!</definedName>
    <definedName name="GL_INTERFACE_DATABASE" hidden="1">#REF!</definedName>
    <definedName name="GL_INTERFACE_ENTERED_CR" hidden="1">#REF!</definedName>
    <definedName name="GL_INTERFACE_ENTERED_DR" hidden="1">#REF!</definedName>
    <definedName name="GL_INTERFACE_PERIOD_NAME" hidden="1">#REF!</definedName>
    <definedName name="GL_INTERFACE_REFERENCE1" hidden="1">#REF!</definedName>
    <definedName name="GL_INTERFACE_REFERENCE10" hidden="1">#REF!</definedName>
    <definedName name="GL_INTERFACE_REFERENCE4" hidden="1">#REF!</definedName>
    <definedName name="GL_INTERFACE_REFERENCE5" hidden="1">#REF!</definedName>
    <definedName name="GL_INTERFACE_REFERENCE7" hidden="1">#REF!</definedName>
    <definedName name="GL_INTERFACE_REFERENCE8" hidden="1">#REF!</definedName>
    <definedName name="GL_INTERFACE_SEGMENT1" hidden="1">#REF!</definedName>
    <definedName name="GL_INTERFACE_SEGMENT2" hidden="1">#REF!</definedName>
    <definedName name="GL_INTERFACE_SEGMENT3" hidden="1">#REF!</definedName>
    <definedName name="GL_INTERFACE_SEGMENT4" hidden="1">#REF!</definedName>
    <definedName name="GL_INTERFACE_SEGMENT5" hidden="1">#REF!</definedName>
    <definedName name="GL_INTERFACE_SEGMENT6" hidden="1">#REF!</definedName>
    <definedName name="GL_INTERFACE_SET_OF_BOOKS_ID" hidden="1">#REF!</definedName>
    <definedName name="GL_INTERFACE_USER_JE_CATEGORY_NAME" hidden="1">#REF!</definedName>
    <definedName name="GL_INTERFACE_USER_JE_SOURCE_NAME" hidden="1">#REF!</definedName>
    <definedName name="GLA">#REF!</definedName>
    <definedName name="Global1" localSheetId="48" hidden="1">{#N/A,#N/A,FALSE,"Pharm";#N/A,#N/A,FALSE,"WWCM"}</definedName>
    <definedName name="Global1" hidden="1">{#N/A,#N/A,FALSE,"Pharm";#N/A,#N/A,FALSE,"WWCM"}</definedName>
    <definedName name="gmcol" hidden="1">#REF!</definedName>
    <definedName name="GO">#N/A</definedName>
    <definedName name="GOD" localSheetId="48" hidden="1">{#N/A,#N/A,TRUE,"Facility-Input";#N/A,#N/A,TRUE,"Graphs";#N/A,#N/A,TRUE,"TOTAL"}</definedName>
    <definedName name="GOD" hidden="1">{#N/A,#N/A,TRUE,"Facility-Input";#N/A,#N/A,TRUE,"Graphs";#N/A,#N/A,TRUE,"TOTAL"}</definedName>
    <definedName name="golly" localSheetId="48" hidden="1">{#N/A,#N/A,TRUE,"Facility-Input";#N/A,#N/A,TRUE,"Graphs";#N/A,#N/A,TRUE,"TOTAL"}</definedName>
    <definedName name="golly" hidden="1">{#N/A,#N/A,TRUE,"Facility-Input";#N/A,#N/A,TRUE,"Graphs";#N/A,#N/A,TRUE,"TOTAL"}</definedName>
    <definedName name="GOODBYE" localSheetId="48" hidden="1">{#N/A,#N/A,TRUE,"Facility-Input";#N/A,#N/A,TRUE,"Graphs";#N/A,#N/A,TRUE,"TOTAL"}</definedName>
    <definedName name="GOODBYE" hidden="1">{#N/A,#N/A,TRUE,"Facility-Input";#N/A,#N/A,TRUE,"Graphs";#N/A,#N/A,TRUE,"TOTAL"}</definedName>
    <definedName name="GOODWILL_NET" hidden="1">"GOODWILL_NET"</definedName>
    <definedName name="Goto_Org_Name">#REF!</definedName>
    <definedName name="Goto_Table_Name">#REF!</definedName>
    <definedName name="graph" localSheetId="48" hidden="1">{#N/A,#N/A,FALSE,"REPORT"}</definedName>
    <definedName name="graph" hidden="1">{#N/A,#N/A,FALSE,"REPORT"}</definedName>
    <definedName name="graph1">#REF!</definedName>
    <definedName name="graph2">#REF!</definedName>
    <definedName name="graph3">#REF!</definedName>
    <definedName name="graph4">#REF!</definedName>
    <definedName name="GRAPHS">#REF!</definedName>
    <definedName name="gre">#REF!</definedName>
    <definedName name="Green">#REF!</definedName>
    <definedName name="GreenPPA">#REF!</definedName>
    <definedName name="gref">#REF!</definedName>
    <definedName name="greg">#REF!</definedName>
    <definedName name="GROSS_DIVID" hidden="1">"GROSS_DIVID"</definedName>
    <definedName name="GROSS_MARGIN" hidden="1">"GROSS_MARGIN"</definedName>
    <definedName name="GROSS_PROFIT" hidden="1">"GROSS_PROFIT"</definedName>
    <definedName name="grossnetdebt" hidden="1">#REF!</definedName>
    <definedName name="Grow19">#REF!</definedName>
    <definedName name="Grow4">#REF!</definedName>
    <definedName name="Grow9">#REF!</definedName>
    <definedName name="growth">#REF!</definedName>
    <definedName name="GrowthTable">#REF!</definedName>
    <definedName name="h" localSheetId="48" hidden="1">{#N/A,#N/A,FALSE,"REPORT"}</definedName>
    <definedName name="h" hidden="1">{#N/A,#N/A,FALSE,"REPORT"}</definedName>
    <definedName name="Hackett_Cost_Category_Table">#REF!</definedName>
    <definedName name="hafdhert" localSheetId="48" hidden="1">{"SEP",#N/A,FALSE,"SEP"}</definedName>
    <definedName name="hafdhert" hidden="1">{"SEP",#N/A,FALSE,"SEP"}</definedName>
    <definedName name="hashasdhhs" localSheetId="48" hidden="1">{"1999 Cash Budget",#N/A,FALSE,"99 Cash";"1999 Cash Budget YTD",#N/A,FALSE,"99 Cash";"1999 Cash Actual/Forcast",#N/A,FALSE,"99 Cash";"1999 Cash Actual/Forcast YTD",#N/A,FALSE,"99 Cash"}</definedName>
    <definedName name="hashasdhhs" hidden="1">{"1999 Cash Budget",#N/A,FALSE,"99 Cash";"1999 Cash Budget YTD",#N/A,FALSE,"99 Cash";"1999 Cash Actual/Forcast",#N/A,FALSE,"99 Cash";"1999 Cash Actual/Forcast YTD",#N/A,FALSE,"99 Cash"}</definedName>
    <definedName name="hatrf" localSheetId="48" hidden="1">{"SEP",#N/A,FALSE,"SEP"}</definedName>
    <definedName name="hatrf" hidden="1">{"SEP",#N/A,FALSE,"SEP"}</definedName>
    <definedName name="HD_OMA_Project_List">#REF!</definedName>
    <definedName name="HD_Projects">#REF!</definedName>
    <definedName name="HD_Submission">#REF!</definedName>
    <definedName name="Head_Office_no_HD_Submission">#REF!</definedName>
    <definedName name="HEAD1">#REF!</definedName>
    <definedName name="HEAD2">#REF!</definedName>
    <definedName name="Header">#REF!</definedName>
    <definedName name="HealeyRevReq">#REF!</definedName>
    <definedName name="HealyFalls">#REF!</definedName>
    <definedName name="HEAT">#REF!</definedName>
    <definedName name="Heat_rate">#REF!</definedName>
    <definedName name="HedgeMtM">#REF!</definedName>
    <definedName name="HedgeMtM_PQ">#REF!</definedName>
    <definedName name="HEI" localSheetId="48" hidden="1">{"AQUIRORDCF",#N/A,FALSE,"Merger consequences";"Acquirorassns",#N/A,FALSE,"Merger consequences"}</definedName>
    <definedName name="HEI" hidden="1">{"AQUIRORDCF",#N/A,FALSE,"Merger consequences";"Acquirorassns",#N/A,FALSE,"Merger consequences"}</definedName>
    <definedName name="hello" localSheetId="48" hidden="1">{#N/A,#N/A,TRUE,"Facility-Input";#N/A,#N/A,TRUE,"Graphs";#N/A,#N/A,TRUE,"TOTAL"}</definedName>
    <definedName name="hello" hidden="1">{#N/A,#N/A,TRUE,"Facility-Input";#N/A,#N/A,TRUE,"Graphs";#N/A,#N/A,TRUE,"TOTAL"}</definedName>
    <definedName name="Help" localSheetId="48" hidden="1">{#N/A,#N/A,FALSE,"COVER PAGE";#N/A,#N/A,FALSE,"Page 2";#N/A,#N/A,FALSE,"Page 2";#N/A,#N/A,FALSE,"Page 4";#N/A,#N/A,FALSE,"Page5";#N/A,#N/A,FALSE,"Page 6";#N/A,#N/A,FALSE,"Page 7";#N/A,#N/A,FALSE,"Page 8";#N/A,#N/A,FALSE,"Page 10";#N/A,#N/A,FALSE,"Long-Term OCF Mult.";#N/A,#N/A,FALSE,"PCS Comp";#N/A,#N/A,FALSE,"OCS-CAPEX";#N/A,#N/A,FALSE,"Blank"}</definedName>
    <definedName name="Help" hidden="1">{#N/A,#N/A,FALSE,"COVER PAGE";#N/A,#N/A,FALSE,"Page 2";#N/A,#N/A,FALSE,"Page 2";#N/A,#N/A,FALSE,"Page 4";#N/A,#N/A,FALSE,"Page5";#N/A,#N/A,FALSE,"Page 6";#N/A,#N/A,FALSE,"Page 7";#N/A,#N/A,FALSE,"Page 8";#N/A,#N/A,FALSE,"Page 10";#N/A,#N/A,FALSE,"Long-Term OCF Mult.";#N/A,#N/A,FALSE,"PCS Comp";#N/A,#N/A,FALSE,"OCS-CAPEX";#N/A,#N/A,FALSE,"Blank"}</definedName>
    <definedName name="Help2">#REF!</definedName>
    <definedName name="HFinGraph" localSheetId="48" hidden="1">{#N/A,#N/A,FALSE,"Pharm";#N/A,#N/A,FALSE,"WWCM"}</definedName>
    <definedName name="HFinGraph" hidden="1">{#N/A,#N/A,FALSE,"Pharm";#N/A,#N/A,FALSE,"WWCM"}</definedName>
    <definedName name="hgfh" hidden="1">#REF!</definedName>
    <definedName name="hh" hidden="1">#REF!</definedName>
    <definedName name="hhh" hidden="1">#REF!</definedName>
    <definedName name="hhhh" hidden="1">#REF!</definedName>
    <definedName name="hhhhhhhhhhhhh">#REF!</definedName>
    <definedName name="Hibh" localSheetId="48" hidden="1">{#N/A,#N/A,FALSE,"Pharm";#N/A,#N/A,FALSE,"WWCM"}</definedName>
    <definedName name="Hibh" hidden="1">{#N/A,#N/A,FALSE,"Pharm";#N/A,#N/A,FALSE,"WWCM"}</definedName>
    <definedName name="High" localSheetId="48" hidden="1">{#N/A,#N/A,FALSE,"Pharm";#N/A,#N/A,FALSE,"WWCM"}</definedName>
    <definedName name="High" hidden="1">{#N/A,#N/A,FALSE,"Pharm";#N/A,#N/A,FALSE,"WWCM"}</definedName>
    <definedName name="HIGHPRICE" hidden="1">"HIGHPRICE"</definedName>
    <definedName name="HITE">#REF!</definedName>
    <definedName name="HITE2">#REF!</definedName>
    <definedName name="HITE3">#REF!</definedName>
    <definedName name="Hite4">#REF!</definedName>
    <definedName name="hiuh" localSheetId="48" hidden="1">{"Summary View",#N/A,TRUE," Summary";"Management View",#N/A,TRUE,"Mgmt fees";"COG View",#N/A,TRUE,"Coke Oven Gas UnderFire";"Coke Chart View",#N/A,TRUE,"Coke Chart"}</definedName>
    <definedName name="hiuh" hidden="1">{"Summary View",#N/A,TRUE," Summary";"Management View",#N/A,TRUE,"Mgmt fees";"COG View",#N/A,TRUE,"Coke Oven Gas UnderFire";"Coke Chart View",#N/A,TRUE,"Coke Chart"}</definedName>
    <definedName name="hjhjffukfuk" localSheetId="48" hidden="1">{#N/A,#N/A,FALSE,"Pharm";#N/A,#N/A,FALSE,"WWCM"}</definedName>
    <definedName name="hjhjffukfuk" hidden="1">{#N/A,#N/A,FALSE,"Pharm";#N/A,#N/A,FALSE,"WWCM"}</definedName>
    <definedName name="hjhjfkfukywrte" localSheetId="48" hidden="1">{#N/A,#N/A,FALSE,"Pharm";#N/A,#N/A,FALSE,"WWCM"}</definedName>
    <definedName name="hjhjfkfukywrte" hidden="1">{#N/A,#N/A,FALSE,"Pharm";#N/A,#N/A,FALSE,"WWCM"}</definedName>
    <definedName name="hjhkjkl" localSheetId="48" hidden="1">{#N/A,#N/A,FALSE,"Pharm";#N/A,#N/A,FALSE,"WWCM"}</definedName>
    <definedName name="hjhkjkl" hidden="1">{#N/A,#N/A,FALSE,"Pharm";#N/A,#N/A,FALSE,"WWCM"}</definedName>
    <definedName name="hjjjkk" localSheetId="48" hidden="1">{#N/A,#N/A,FALSE,"REPORT"}</definedName>
    <definedName name="hjjjkk" hidden="1">{#N/A,#N/A,FALSE,"REPORT"}</definedName>
    <definedName name="hjjkk" localSheetId="48" hidden="1">{#N/A,#N/A,FALSE,"Pharm";#N/A,#N/A,FALSE,"WWCM"}</definedName>
    <definedName name="hjjkk" hidden="1">{#N/A,#N/A,FALSE,"Pharm";#N/A,#N/A,FALSE,"WWCM"}</definedName>
    <definedName name="hjkk" localSheetId="48" hidden="1">{#N/A,#N/A,FALSE,"Pharm";#N/A,#N/A,FALSE,"WWCM"}</definedName>
    <definedName name="hjkk" hidden="1">{#N/A,#N/A,FALSE,"Pharm";#N/A,#N/A,FALSE,"WWCM"}</definedName>
    <definedName name="HKJHLKJHLKJH" localSheetId="48" hidden="1">{0;0;0;0;0;0;0;0;0;0;0;0;0;0;0;0;0;0;"__ [0]____EWC 43.5MW8oMtresc 3_25_02v2w_esc";0;0;0;0;0;0;0}</definedName>
    <definedName name="HKJHLKJHLKJH" hidden="1">{0;0;0;0;0;0;0;0;0;0;0;0;0;0;0;0;0;0;"__ [0]____EWC 43.5MW8oMtresc 3_25_02v2w_esc";0;0;0;0;0;0;0}</definedName>
    <definedName name="HKSH" localSheetId="48" hidden="1">{#N/A,#N/A,FALSE,"REPORT"}</definedName>
    <definedName name="HKSH" hidden="1">{#N/A,#N/A,FALSE,"REPORT"}</definedName>
    <definedName name="HMG" localSheetId="48" hidden="1">{#N/A,#N/A,FALSE,"REPORT"}</definedName>
    <definedName name="HMG" hidden="1">{#N/A,#N/A,FALSE,"REPORT"}</definedName>
    <definedName name="hn._I006" hidden="1">#REF!</definedName>
    <definedName name="hn._I018" hidden="1">#REF!</definedName>
    <definedName name="hn._I024" hidden="1">#REF!</definedName>
    <definedName name="hn._I028" hidden="1">#REF!</definedName>
    <definedName name="hn._I029" hidden="1">#REF!</definedName>
    <definedName name="hn._I030" hidden="1">#REF!</definedName>
    <definedName name="hn._I031" hidden="1">#REF!</definedName>
    <definedName name="hn._I044" hidden="1">#REF!</definedName>
    <definedName name="hn._I051" hidden="1">#REF!</definedName>
    <definedName name="hn._I059" hidden="1">#REF!</definedName>
    <definedName name="hn._I062" hidden="1">#REF!</definedName>
    <definedName name="hn._I070" hidden="1">#REF!</definedName>
    <definedName name="hn._I071" hidden="1">#REF!</definedName>
    <definedName name="hn._I075" hidden="1">#REF!</definedName>
    <definedName name="hn._I077" hidden="1">#REF!</definedName>
    <definedName name="hn._I083" hidden="1">#REF!</definedName>
    <definedName name="hn._I085" hidden="1">#REF!</definedName>
    <definedName name="hn._P001" hidden="1">#REF!</definedName>
    <definedName name="hn._P002" hidden="1">#REF!</definedName>
    <definedName name="hn._P004" hidden="1">#REF!</definedName>
    <definedName name="hn._P014" hidden="1">#REF!</definedName>
    <definedName name="hn._P016" hidden="1">#REF!</definedName>
    <definedName name="hn._P017" hidden="1">#REF!</definedName>
    <definedName name="hn._P017g" hidden="1">#REF!</definedName>
    <definedName name="hn._P021" hidden="1">#REF!</definedName>
    <definedName name="hn._P024" hidden="1">#REF!</definedName>
    <definedName name="hn.Add015" hidden="1">#REF!</definedName>
    <definedName name="hn.Aggregate" hidden="1">#REF!</definedName>
    <definedName name="hn.CompanyInfo" hidden="1">#REF!</definedName>
    <definedName name="hn.CompanyName" hidden="1">#REF!</definedName>
    <definedName name="hn.CompanyUCN" hidden="1">#REF!</definedName>
    <definedName name="hn.ConvertVal1" hidden="1">#REF!</definedName>
    <definedName name="hn.ConvertZero1" hidden="1">#REF!,#REF!,#REF!,#REF!,#REF!,#REF!,#REF!,#REF!,#REF!,#REF!</definedName>
    <definedName name="hn.ConvertZero2" hidden="1">#REF!,#REF!,#REF!,#REF!,#REF!,#REF!,#REF!,#REF!</definedName>
    <definedName name="hn.ConvertZero3" hidden="1">#REF!,#REF!,#REF!,#REF!,#REF!</definedName>
    <definedName name="hn.ConvertZero4" hidden="1">#REF!,#REF!,#REF!,#REF!,#REF!,#REF!,#REF!,#REF!</definedName>
    <definedName name="hn.ConvertZeroUnhide1" hidden="1">#REF!,#REF!,#REF!</definedName>
    <definedName name="hn.CopyforPR" hidden="1">#REF!</definedName>
    <definedName name="hn.Delete015" hidden="1">#REF!,#REF!,#REF!,#REF!</definedName>
    <definedName name="hn.domestic" hidden="1">#REF!</definedName>
    <definedName name="hn.DomesticFlag" hidden="1">#REF!</definedName>
    <definedName name="hn.DZ_MultByFXRates" hidden="1">#REF!,#REF!,#REF!,#REF!</definedName>
    <definedName name="hn.DZdata" hidden="1">#REF!</definedName>
    <definedName name="hn.ExtDb" hidden="1">FALSE</definedName>
    <definedName name="hn.FromMain" hidden="1">#REF!</definedName>
    <definedName name="hn.FromMain1" hidden="1">#REF!</definedName>
    <definedName name="hn.FromMain2" hidden="1">#REF!</definedName>
    <definedName name="hn.FromMain3" hidden="1">#REF!</definedName>
    <definedName name="hn.FromMain4" hidden="1">#REF!</definedName>
    <definedName name="hn.FromMain5" hidden="1">#REF!</definedName>
    <definedName name="hn.Global" hidden="1">#REF!</definedName>
    <definedName name="hn.IssuerID" hidden="1">#REF!</definedName>
    <definedName name="hn.IssuerNameShort" hidden="1">#REF!</definedName>
    <definedName name="hn.LTM_MultByFXRates" hidden="1">#REF!,#REF!,#REF!,#REF!,#REF!,#REF!,#REF!</definedName>
    <definedName name="hn.LTMData" hidden="1">#REF!</definedName>
    <definedName name="hn.ModelType" hidden="1">"DEAL"</definedName>
    <definedName name="hn.ModelVersion" hidden="1">1</definedName>
    <definedName name="hn.MultbyFXRates" hidden="1">#REF!,#REF!,#REF!,#REF!,#REF!,#REF!,#REF!</definedName>
    <definedName name="hn.MultByFXRates1" hidden="1">#REF!,#REF!,#REF!,#REF!,#REF!</definedName>
    <definedName name="hn.MultByFXRates2" hidden="1">#REF!,#REF!,#REF!,#REF!,#REF!</definedName>
    <definedName name="hn.MultByFXRates3" hidden="1">#REF!,#REF!,#REF!,#REF!,#REF!</definedName>
    <definedName name="hn.MultbyFxrates4" hidden="1">#REF!,#REF!,#REF!,#REF!,#REF!,#REF!,#REF!</definedName>
    <definedName name="hn.multbyfxrates5" hidden="1">#REF!,#REF!,#REF!,#REF!,#REF!</definedName>
    <definedName name="hn.multbyfxrates6" hidden="1">#REF!,#REF!,#REF!,#REF!,#REF!</definedName>
    <definedName name="hn.multbyfxrates7" hidden="1">#REF!,#REF!,#REF!,#REF!,#REF!</definedName>
    <definedName name="hn.MultByFXRatesBot1" hidden="1">#REF!,#REF!,#REF!,#REF!,#REF!,#REF!,#REF!,#REF!,#REF!,#REF!,#REF!,#REF!</definedName>
    <definedName name="hn.MultByFXRatesBot2" hidden="1">#REF!,#REF!,#REF!,#REF!,#REF!,#REF!,#REF!,#REF!,#REF!,#REF!,#REF!,#REF!</definedName>
    <definedName name="hn.MultByFXRatesBot3" hidden="1">#REF!,#REF!,#REF!,#REF!,#REF!,#REF!,#REF!,#REF!,#REF!,#REF!,#REF!,#REF!</definedName>
    <definedName name="hn.MultByFXRatesBot4" hidden="1">#REF!,#REF!,#REF!,#REF!,#REF!,#REF!,#REF!,#REF!,#REF!,#REF!,#REF!,#REF!,#REF!</definedName>
    <definedName name="hn.MultByFXRatesBot5" hidden="1">#REF!,#REF!,#REF!,#REF!,#REF!,#REF!,#REF!,#REF!,#REF!,#REF!,#REF!</definedName>
    <definedName name="hn.MultByFXRatesBot6" hidden="1">#REF!,#REF!,#REF!,#REF!,#REF!,#REF!,#REF!,#REF!,#REF!,#REF!,#REF!</definedName>
    <definedName name="hn.MultByFXRatesBot7" hidden="1">#REF!,#REF!,#REF!,#REF!,#REF!,#REF!,#REF!,#REF!,#REF!,#REF!,#REF!</definedName>
    <definedName name="hn.MultByFXRatesTop1" hidden="1">#REF!,#REF!,#REF!,#REF!,#REF!,#REF!,#REF!,#REF!,#REF!,#REF!,#REF!,#REF!</definedName>
    <definedName name="hn.MultByFXRatesTop2" hidden="1">#REF!,#REF!,#REF!,#REF!,#REF!,#REF!,#REF!,#REF!,#REF!,#REF!,#REF!,#REF!,#REF!,#REF!,#REF!</definedName>
    <definedName name="hn.MultByFXRatesTop3" hidden="1">#REF!,#REF!,#REF!,#REF!,#REF!,#REF!,#REF!,#REF!,#REF!,#REF!,#REF!,#REF!,#REF!,#REF!,#REF!</definedName>
    <definedName name="hn.MultByFXRatesTop4" hidden="1">#REF!,#REF!,#REF!,#REF!,#REF!,#REF!,#REF!,#REF!,#REF!,#REF!,#REF!,#REF!,#REF!,#REF!,#REF!</definedName>
    <definedName name="hn.MultByFXRatesTop5" hidden="1">#REF!,#REF!,#REF!,#REF!,#REF!,#REF!,#REF!,#REF!,#REF!,#REF!,#REF!,#REF!</definedName>
    <definedName name="hn.MultByFXRatesTop6" hidden="1">#REF!,#REF!,#REF!,#REF!,#REF!,#REF!,#REF!,#REF!,#REF!,#REF!,#REF!,#REF!,#REF!,#REF!,#REF!</definedName>
    <definedName name="hn.MultByFXRatesTop7" hidden="1">#REF!,#REF!,#REF!,#REF!,#REF!,#REF!,#REF!,#REF!,#REF!,#REF!,#REF!,#REF!,#REF!,#REF!,#REF!</definedName>
    <definedName name="hn.NoUpload" hidden="1">0</definedName>
    <definedName name="hn.ObligorGrade" hidden="1">#REF!</definedName>
    <definedName name="hn.ParentName" hidden="1">#REF!</definedName>
    <definedName name="hn.ParentUCN" hidden="1">#REF!</definedName>
    <definedName name="hn.ParityCheck" hidden="1">#REF!</definedName>
    <definedName name="hn.PrivateEndMonth" hidden="1">#REF!</definedName>
    <definedName name="hn.PrivateLTM" hidden="1">#REF!</definedName>
    <definedName name="hn.PrivateLTMYear" hidden="1">#REF!</definedName>
    <definedName name="hn.PrivateQuarter" hidden="1">#REF!</definedName>
    <definedName name="hn.PrivateYear" hidden="1">#REF!</definedName>
    <definedName name="hn.PrivateYearEnd" hidden="1">#REF!</definedName>
    <definedName name="hn.PublicFlag" hidden="1">#REF!</definedName>
    <definedName name="hn.ReviewDescription" hidden="1">#REF!</definedName>
    <definedName name="hn.ReviewID" hidden="1">#REF!</definedName>
    <definedName name="hn.ReviewYear" hidden="1">#REF!</definedName>
    <definedName name="hn.RolledForward" hidden="1">FALSE</definedName>
    <definedName name="hn.Segment" hidden="1">#REF!</definedName>
    <definedName name="hn.SegmentDesc" hidden="1">#REF!</definedName>
    <definedName name="hn.SegmentID" hidden="1">#REF!</definedName>
    <definedName name="hn.Ticker" hidden="1">#REF!</definedName>
    <definedName name="hn.UserLogin" hidden="1">#REF!</definedName>
    <definedName name="hn.USLast" hidden="1">#REF!</definedName>
    <definedName name="hn.YearLabel" hidden="1">#REF!</definedName>
    <definedName name="hod" localSheetId="48" hidden="1">{#N/A,#N/A,FALSE,"TS";#N/A,#N/A,FALSE,"Combo";#N/A,#N/A,FALSE,"FAIR";#N/A,#N/A,FALSE,"RBC";#N/A,#N/A,FALSE,"xxxx";#N/A,#N/A,FALSE,"A_D";#N/A,#N/A,FALSE,"WACC";#N/A,#N/A,FALSE,"DCF";#N/A,#N/A,FALSE,"LBO";#N/A,#N/A,FALSE,"AcqMults";#N/A,#N/A,FALSE,"CompMults"}</definedName>
    <definedName name="hod" hidden="1">{#N/A,#N/A,FALSE,"TS";#N/A,#N/A,FALSE,"Combo";#N/A,#N/A,FALSE,"FAIR";#N/A,#N/A,FALSE,"RBC";#N/A,#N/A,FALSE,"xxxx";#N/A,#N/A,FALSE,"A_D";#N/A,#N/A,FALSE,"WACC";#N/A,#N/A,FALSE,"DCF";#N/A,#N/A,FALSE,"LBO";#N/A,#N/A,FALSE,"AcqMults";#N/A,#N/A,FALSE,"CompMults"}</definedName>
    <definedName name="hoja10" localSheetId="48" hidden="1">{#N/A,#N/A,TRUE,"index";#N/A,#N/A,TRUE,"Summary";#N/A,#N/A,TRUE,"Continuing Business";#N/A,#N/A,TRUE,"Disposals";#N/A,#N/A,TRUE,"Acquisitions";#N/A,#N/A,TRUE,"Actual &amp; Plan Reconciliation"}</definedName>
    <definedName name="hoja10" hidden="1">{#N/A,#N/A,TRUE,"index";#N/A,#N/A,TRUE,"Summary";#N/A,#N/A,TRUE,"Continuing Business";#N/A,#N/A,TRUE,"Disposals";#N/A,#N/A,TRUE,"Acquisitions";#N/A,#N/A,TRUE,"Actual &amp; Plan Reconciliation"}</definedName>
    <definedName name="hoja11" localSheetId="48" hidden="1">{#N/A,#N/A,TRUE,"index";#N/A,#N/A,TRUE,"Summary";#N/A,#N/A,TRUE,"Continuing Business";#N/A,#N/A,TRUE,"Disposals";#N/A,#N/A,TRUE,"Acquisitions";#N/A,#N/A,TRUE,"Actual &amp; Plan Reconciliation"}</definedName>
    <definedName name="hoja11" hidden="1">{#N/A,#N/A,TRUE,"index";#N/A,#N/A,TRUE,"Summary";#N/A,#N/A,TRUE,"Continuing Business";#N/A,#N/A,TRUE,"Disposals";#N/A,#N/A,TRUE,"Acquisitions";#N/A,#N/A,TRUE,"Actual &amp; Plan Reconciliation"}</definedName>
    <definedName name="hoja12" localSheetId="48" hidden="1">{#N/A,#N/A,TRUE,"index";#N/A,#N/A,TRUE,"Summary";#N/A,#N/A,TRUE,"Continuing Business";#N/A,#N/A,TRUE,"Disposals";#N/A,#N/A,TRUE,"Acquisitions";#N/A,#N/A,TRUE,"Actual &amp; Plan Reconciliation"}</definedName>
    <definedName name="hoja12" hidden="1">{#N/A,#N/A,TRUE,"index";#N/A,#N/A,TRUE,"Summary";#N/A,#N/A,TRUE,"Continuing Business";#N/A,#N/A,TRUE,"Disposals";#N/A,#N/A,TRUE,"Acquisitions";#N/A,#N/A,TRUE,"Actual &amp; Plan Reconciliation"}</definedName>
    <definedName name="HOMFE" localSheetId="48" hidden="1">{#N/A,#N/A,FALSE,"Assessment";#N/A,#N/A,FALSE,"Staffing";#N/A,#N/A,FALSE,"Hires";#N/A,#N/A,FALSE,"Assumptions"}</definedName>
    <definedName name="HOMFE" hidden="1">{#N/A,#N/A,FALSE,"Assessment";#N/A,#N/A,FALSE,"Staffing";#N/A,#N/A,FALSE,"Hires";#N/A,#N/A,FALSE,"Assumptions"}</definedName>
    <definedName name="Horz" localSheetId="48" hidden="1">{"'MIS format'!$B$2:$W$101"}</definedName>
    <definedName name="Horz" hidden="1">{"'MIS format'!$B$2:$W$101"}</definedName>
    <definedName name="Hours01">#REF!</definedName>
    <definedName name="Hours02">#REF!</definedName>
    <definedName name="houy" localSheetId="48" hidden="1">{#N/A,#N/A,FALSE,"AD_Purchase";#N/A,#N/A,FALSE,"Credit";#N/A,#N/A,FALSE,"PF Acquisition";#N/A,#N/A,FALSE,"PF Offering"}</definedName>
    <definedName name="houy" hidden="1">{#N/A,#N/A,FALSE,"AD_Purchase";#N/A,#N/A,FALSE,"Credit";#N/A,#N/A,FALSE,"PF Acquisition";#N/A,#N/A,FALSE,"PF Offering"}</definedName>
    <definedName name="HQ" localSheetId="48" hidden="1">{#N/A,#N/A,FALSE,"6405";#N/A,#N/A,FALSE,"6406";#N/A,#N/A,FALSE,"6409";#N/A,#N/A,FALSE,"6425";#N/A,#N/A,FALSE,"6426";#N/A,#N/A,FALSE,"6427";#N/A,#N/A,FALSE,"6440";#N/A,#N/A,FALSE,"6441";#N/A,#N/A,FALSE,"6442";#N/A,#N/A,FALSE,"6443"}</definedName>
    <definedName name="HQ" hidden="1">{#N/A,#N/A,FALSE,"6405";#N/A,#N/A,FALSE,"6406";#N/A,#N/A,FALSE,"6409";#N/A,#N/A,FALSE,"6425";#N/A,#N/A,FALSE,"6426";#N/A,#N/A,FALSE,"6427";#N/A,#N/A,FALSE,"6440";#N/A,#N/A,FALSE,"6441";#N/A,#N/A,FALSE,"6442";#N/A,#N/A,FALSE,"6443"}</definedName>
    <definedName name="hr" hidden="1">"SBP"</definedName>
    <definedName name="HrsDay">#REF!</definedName>
    <definedName name="hrt" hidden="1">#REF!</definedName>
    <definedName name="hs" localSheetId="48" hidden="1">{"CF_YEARLY",#N/A,FALSE,"CF";"CF_Y1",#N/A,FALSE,"CF";"CF_Y2",#N/A,FALSE,"CF";"CF_Y3",#N/A,FALSE,"CF";"CF_Y4",#N/A,FALSE,"CF";"CF_Y5",#N/A,FALSE,"CF";"CF_Y6",#N/A,FALSE,"CF"}</definedName>
    <definedName name="hs" hidden="1">{"CF_YEARLY",#N/A,FALSE,"CF";"CF_Y1",#N/A,FALSE,"CF";"CF_Y2",#N/A,FALSE,"CF";"CF_Y3",#N/A,FALSE,"CF";"CF_Y4",#N/A,FALSE,"CF";"CF_Y5",#N/A,FALSE,"CF";"CF_Y6",#N/A,FALSE,"CF"}</definedName>
    <definedName name="HTML_CodePage" hidden="1">1252</definedName>
    <definedName name="HTML_Control" localSheetId="48" hidden="1">{"'GenCo'!$A$3:$U$52"}</definedName>
    <definedName name="HTML_Control" hidden="1">{"'GenCo'!$A$3:$U$52"}</definedName>
    <definedName name="HTML_Control_1" localSheetId="48" hidden="1">{"'GenCo'!$A$3:$U$52"}</definedName>
    <definedName name="HTML_Control_1" hidden="1">{"'GenCo'!$A$3:$U$52"}</definedName>
    <definedName name="HTML_Control_2" localSheetId="48" hidden="1">{"'Trend_Total'!$A$7:$V$10","'Trend_Total'!$A$1:$V$4"}</definedName>
    <definedName name="HTML_Control_2" hidden="1">{"'Trend_Total'!$A$7:$V$10","'Trend_Total'!$A$1:$V$4"}</definedName>
    <definedName name="HTML_Control1" localSheetId="48" hidden="1">{"'GenCo'!$A$3:$U$52"}</definedName>
    <definedName name="HTML_Control1" hidden="1">{"'GenCo'!$A$3:$U$52"}</definedName>
    <definedName name="HTML_Description" hidden="1">""</definedName>
    <definedName name="HTML_Email" hidden="1">""</definedName>
    <definedName name="HTML_Header" hidden="1">""</definedName>
    <definedName name="HTML_LastUpdate" hidden="1">"8/2/00"</definedName>
    <definedName name="HTML_LineAfter" hidden="1">FALSE</definedName>
    <definedName name="HTML_LineBefore" hidden="1">FALSE</definedName>
    <definedName name="HTML_Name" hidden="1">"Saeed Shah"</definedName>
    <definedName name="HTML_OBDlg2" hidden="1">TRUE</definedName>
    <definedName name="HTML_OBDlg4" hidden="1">TRUE</definedName>
    <definedName name="HTML_OS" hidden="1">0</definedName>
    <definedName name="HTML_PathFile" hidden="1">"W:\historic\energy\prod0797.htm"</definedName>
    <definedName name="HTML_PathFileMac" hidden="1">"Senna:shockwave.com:Statistics:Customer support:SWCS_stats.html"</definedName>
    <definedName name="HTML_Title" hidden="1">""</definedName>
    <definedName name="HTML1" localSheetId="48" hidden="1">{"'Trend_Total'!$A$7:$V$10","'Trend_Total'!$A$1:$V$4"}</definedName>
    <definedName name="HTML1" hidden="1">{"'Trend_Total'!$A$7:$V$10","'Trend_Total'!$A$1:$V$4"}</definedName>
    <definedName name="HTML1_1" hidden="1">"[PRO0597.XLS]Sheet1!$A$4:$U$48"</definedName>
    <definedName name="HTML1_10" hidden="1">""</definedName>
    <definedName name="HTML1_11" hidden="1">1</definedName>
    <definedName name="HTML1_12" hidden="1">"E:\apps\ASSESS\HPDGENCO\PRO0597.htm"</definedName>
    <definedName name="HTML1_2" hidden="1">1</definedName>
    <definedName name="HTML1_3" hidden="1">""</definedName>
    <definedName name="HTML1_4" hidden="1">""</definedName>
    <definedName name="HTML1_5" hidden="1">""</definedName>
    <definedName name="HTML1_6" hidden="1">-4146</definedName>
    <definedName name="HTML1_7" hidden="1">-4146</definedName>
    <definedName name="HTML1_8" hidden="1">"5/12/97"</definedName>
    <definedName name="HTML1_9" hidden="1">"Francis Monize"</definedName>
    <definedName name="HTML10_1" hidden="1">"[PRO9803.XLS]GenCo!$A$3:$U$52"</definedName>
    <definedName name="HTML10_10" hidden="1">""</definedName>
    <definedName name="HTML10_11" hidden="1">1</definedName>
    <definedName name="HTML10_12" hidden="1">"W:\historic\energy\prod0397.htm"</definedName>
    <definedName name="HTML10_2" hidden="1">1</definedName>
    <definedName name="HTML10_3" hidden="1">""</definedName>
    <definedName name="HTML10_4" hidden="1">""</definedName>
    <definedName name="HTML10_5" hidden="1">""</definedName>
    <definedName name="HTML10_6" hidden="1">-4146</definedName>
    <definedName name="HTML10_7" hidden="1">-4146</definedName>
    <definedName name="HTML10_8" hidden="1">"3/27/98"</definedName>
    <definedName name="HTML10_9" hidden="1">"Lenny Lai"</definedName>
    <definedName name="HTML11_1" hidden="1">"[PRO9803.xls]GenCo!$A$3:$U$52"</definedName>
    <definedName name="HTML11_10" hidden="1">""</definedName>
    <definedName name="HTML11_11" hidden="1">1</definedName>
    <definedName name="HTML11_12" hidden="1">"W:\historic\energy\prod0397.htm"</definedName>
    <definedName name="HTML11_2" hidden="1">1</definedName>
    <definedName name="HTML11_3" hidden="1">""</definedName>
    <definedName name="HTML11_4" hidden="1">""</definedName>
    <definedName name="HTML11_5" hidden="1">""</definedName>
    <definedName name="HTML11_6" hidden="1">-4146</definedName>
    <definedName name="HTML11_7" hidden="1">-4146</definedName>
    <definedName name="HTML11_8" hidden="1">"4/1/98"</definedName>
    <definedName name="HTML11_9" hidden="1">"Lenny Lai"</definedName>
    <definedName name="HTML12_1" hidden="1">"[PRO9804.xls]GenCo!$A$3:$U$52"</definedName>
    <definedName name="HTML12_10" hidden="1">""</definedName>
    <definedName name="HTML12_11" hidden="1">1</definedName>
    <definedName name="HTML12_12" hidden="1">"W:\historic\energy\prod0497.htm"</definedName>
    <definedName name="HTML12_2" hidden="1">1</definedName>
    <definedName name="HTML12_3" hidden="1">""</definedName>
    <definedName name="HTML12_4" hidden="1">""</definedName>
    <definedName name="HTML12_5" hidden="1">""</definedName>
    <definedName name="HTML12_6" hidden="1">-4146</definedName>
    <definedName name="HTML12_7" hidden="1">-4146</definedName>
    <definedName name="HTML12_8" hidden="1">"4/24/98"</definedName>
    <definedName name="HTML12_9" hidden="1">"Lenny Lai"</definedName>
    <definedName name="HTML13_1" hidden="1">"[PRO9804.XLS]GenCo!$A$3:$U$52"</definedName>
    <definedName name="HTML13_10" hidden="1">""</definedName>
    <definedName name="HTML13_11" hidden="1">1</definedName>
    <definedName name="HTML13_12" hidden="1">"W:\historic\energy\prod0497.htm"</definedName>
    <definedName name="HTML13_2" hidden="1">1</definedName>
    <definedName name="HTML13_3" hidden="1">""</definedName>
    <definedName name="HTML13_4" hidden="1">""</definedName>
    <definedName name="HTML13_5" hidden="1">""</definedName>
    <definedName name="HTML13_6" hidden="1">-4146</definedName>
    <definedName name="HTML13_7" hidden="1">-4146</definedName>
    <definedName name="HTML13_8" hidden="1">"5/1/98"</definedName>
    <definedName name="HTML13_9" hidden="1">"Lenny Lai"</definedName>
    <definedName name="HTML14_1" hidden="1">"[PRO9805.xls]GenCo!$A$3:$U$52"</definedName>
    <definedName name="HTML14_10" hidden="1">""</definedName>
    <definedName name="HTML14_11" hidden="1">1</definedName>
    <definedName name="HTML14_12" hidden="1">"W:\historic\energy\prod0597.htm"</definedName>
    <definedName name="HTML14_2" hidden="1">1</definedName>
    <definedName name="HTML14_3" hidden="1">""</definedName>
    <definedName name="HTML14_4" hidden="1">""</definedName>
    <definedName name="HTML14_5" hidden="1">""</definedName>
    <definedName name="HTML14_6" hidden="1">-4146</definedName>
    <definedName name="HTML14_7" hidden="1">-4146</definedName>
    <definedName name="HTML14_8" hidden="1">"5/6/98"</definedName>
    <definedName name="HTML14_9" hidden="1">"Lenny Lai"</definedName>
    <definedName name="HTML15_1" hidden="1">"[PRO9805.XLS]GenCo!$A$3:$U$52"</definedName>
    <definedName name="HTML15_10" hidden="1">""</definedName>
    <definedName name="HTML15_11" hidden="1">1</definedName>
    <definedName name="HTML15_12" hidden="1">"W:\historic\energy\prod0597.htm"</definedName>
    <definedName name="HTML15_2" hidden="1">1</definedName>
    <definedName name="HTML15_3" hidden="1">""</definedName>
    <definedName name="HTML15_4" hidden="1">""</definedName>
    <definedName name="HTML15_5" hidden="1">""</definedName>
    <definedName name="HTML15_6" hidden="1">-4146</definedName>
    <definedName name="HTML15_7" hidden="1">-4146</definedName>
    <definedName name="HTML15_8" hidden="1">"6/1/98"</definedName>
    <definedName name="HTML15_9" hidden="1">"Lenny Lai"</definedName>
    <definedName name="HTML16_1" hidden="1">"[Pro9805.xls]GenCo!$A$3:$U$52"</definedName>
    <definedName name="HTML16_10" hidden="1">""</definedName>
    <definedName name="HTML16_11" hidden="1">1</definedName>
    <definedName name="HTML16_12" hidden="1">"W:\historic\energy\prod0597.htm"</definedName>
    <definedName name="HTML16_2" hidden="1">1</definedName>
    <definedName name="HTML16_3" hidden="1">""</definedName>
    <definedName name="HTML16_4" hidden="1">""</definedName>
    <definedName name="HTML16_5" hidden="1">""</definedName>
    <definedName name="HTML16_6" hidden="1">-4146</definedName>
    <definedName name="HTML16_7" hidden="1">-4146</definedName>
    <definedName name="HTML16_8" hidden="1">"5/29/98"</definedName>
    <definedName name="HTML16_9" hidden="1">"Lenny Lai"</definedName>
    <definedName name="HTML17_1" hidden="1">"[PRO9806.XLS]GenCo!$A$3:$U$52"</definedName>
    <definedName name="HTML17_10" hidden="1">""</definedName>
    <definedName name="HTML17_11" hidden="1">1</definedName>
    <definedName name="HTML17_12" hidden="1">"W:\historic\energy\prod0697.htm"</definedName>
    <definedName name="HTML17_2" hidden="1">1</definedName>
    <definedName name="HTML17_3" hidden="1">""</definedName>
    <definedName name="HTML17_4" hidden="1">""</definedName>
    <definedName name="HTML17_5" hidden="1">""</definedName>
    <definedName name="HTML17_6" hidden="1">-4146</definedName>
    <definedName name="HTML17_7" hidden="1">-4146</definedName>
    <definedName name="HTML17_8" hidden="1">"6/30/98"</definedName>
    <definedName name="HTML17_9" hidden="1">"Lenny Lai"</definedName>
    <definedName name="HTML18_1" hidden="1">"[PRO9807.XLS]GenCo!$A$3:$U$52"</definedName>
    <definedName name="HTML18_10" hidden="1">""</definedName>
    <definedName name="HTML18_11" hidden="1">1</definedName>
    <definedName name="HTML18_12" hidden="1">"W:\historic\energy\prod0797.htm"</definedName>
    <definedName name="HTML18_2" hidden="1">1</definedName>
    <definedName name="HTML18_3" hidden="1">""</definedName>
    <definedName name="HTML18_4" hidden="1">""</definedName>
    <definedName name="HTML18_5" hidden="1">""</definedName>
    <definedName name="HTML18_6" hidden="1">-4146</definedName>
    <definedName name="HTML18_7" hidden="1">-4146</definedName>
    <definedName name="HTML18_8" hidden="1">"7/8/98"</definedName>
    <definedName name="HTML18_9" hidden="1">"Lenny Lai"</definedName>
    <definedName name="HTML2_1" hidden="1">"[PRO0597.XLS]Sheet1!$A$4:$U$46"</definedName>
    <definedName name="HTML2_10" hidden="1">""</definedName>
    <definedName name="HTML2_11" hidden="1">1</definedName>
    <definedName name="HTML2_12" hidden="1">"W:\historic\energy\prod0597.htm"</definedName>
    <definedName name="HTML2_2" hidden="1">1</definedName>
    <definedName name="HTML2_3" hidden="1">""</definedName>
    <definedName name="HTML2_4" hidden="1">""</definedName>
    <definedName name="HTML2_5" hidden="1">""</definedName>
    <definedName name="HTML2_6" hidden="1">-4146</definedName>
    <definedName name="HTML2_7" hidden="1">-4146</definedName>
    <definedName name="HTML2_8" hidden="1">"5/30/97"</definedName>
    <definedName name="HTML2_9" hidden="1">"Francis Monize"</definedName>
    <definedName name="HTML3_1" hidden="1">"[PRO0797.XLS]Sheet1!$A$4:$U$48"</definedName>
    <definedName name="HTML3_10" hidden="1">""</definedName>
    <definedName name="HTML3_11" hidden="1">1</definedName>
    <definedName name="HTML3_12" hidden="1">"W:\historic\energy\prod0797.htm"</definedName>
    <definedName name="HTML3_2" hidden="1">1</definedName>
    <definedName name="HTML3_3" hidden="1">""</definedName>
    <definedName name="HTML3_4" hidden="1">""</definedName>
    <definedName name="HTML3_5" hidden="1">""</definedName>
    <definedName name="HTML3_6" hidden="1">-4146</definedName>
    <definedName name="HTML3_7" hidden="1">-4146</definedName>
    <definedName name="HTML3_8" hidden="1">"7/31/97"</definedName>
    <definedName name="HTML3_9" hidden="1">"Francis Monize"</definedName>
    <definedName name="HTML4_1" hidden="1">"[PRO1297.XLS]GENCO!$A$3:$U$54"</definedName>
    <definedName name="HTML4_10" hidden="1">""</definedName>
    <definedName name="HTML4_11" hidden="1">1</definedName>
    <definedName name="HTML4_12" hidden="1">"W:\historic\energy\prod1297.htm"</definedName>
    <definedName name="HTML4_2" hidden="1">1</definedName>
    <definedName name="HTML4_3" hidden="1">""</definedName>
    <definedName name="HTML4_4" hidden="1">""</definedName>
    <definedName name="HTML4_5" hidden="1">""</definedName>
    <definedName name="HTML4_6" hidden="1">-4146</definedName>
    <definedName name="HTML4_7" hidden="1">-4146</definedName>
    <definedName name="HTML4_8" hidden="1">"12/5/97"</definedName>
    <definedName name="HTML4_9" hidden="1">"Lenny Lai"</definedName>
    <definedName name="HTML5_1" hidden="1">"[PRO1297.xls]GENCO!$A$3:$U$53"</definedName>
    <definedName name="HTML5_10" hidden="1">""</definedName>
    <definedName name="HTML5_11" hidden="1">1</definedName>
    <definedName name="HTML5_12" hidden="1">"W:\historic\energy\prod1297.htm"</definedName>
    <definedName name="HTML5_2" hidden="1">1</definedName>
    <definedName name="HTML5_3" hidden="1">""</definedName>
    <definedName name="HTML5_4" hidden="1">""</definedName>
    <definedName name="HTML5_5" hidden="1">""</definedName>
    <definedName name="HTML5_6" hidden="1">-4146</definedName>
    <definedName name="HTML5_7" hidden="1">-4146</definedName>
    <definedName name="HTML5_8" hidden="1">"12/18/97"</definedName>
    <definedName name="HTML5_9" hidden="1">"Lenny Lai"</definedName>
    <definedName name="HTML6_1" hidden="1">"[PRO9802.XLS]GENCO!$A$3:$U$53"</definedName>
    <definedName name="HTML6_10" hidden="1">""</definedName>
    <definedName name="HTML6_11" hidden="1">1</definedName>
    <definedName name="HTML6_12" hidden="1">"W:\historic\energy\prod0297.htm"</definedName>
    <definedName name="HTML6_2" hidden="1">1</definedName>
    <definedName name="HTML6_3" hidden="1">""</definedName>
    <definedName name="HTML6_4" hidden="1">""</definedName>
    <definedName name="HTML6_5" hidden="1">""</definedName>
    <definedName name="HTML6_6" hidden="1">-4146</definedName>
    <definedName name="HTML6_7" hidden="1">-4146</definedName>
    <definedName name="HTML6_8" hidden="1">"2/2/98"</definedName>
    <definedName name="HTML6_9" hidden="1">"Lenny Lai"</definedName>
    <definedName name="HTML7_1" hidden="1">"[Pro9802.xls]GENCO!$A$3:$U$53"</definedName>
    <definedName name="HTML7_10" hidden="1">""</definedName>
    <definedName name="HTML7_11" hidden="1">1</definedName>
    <definedName name="HTML7_12" hidden="1">"W:\historic\energy\prod0297.htm"</definedName>
    <definedName name="HTML7_2" hidden="1">1</definedName>
    <definedName name="HTML7_3" hidden="1">""</definedName>
    <definedName name="HTML7_4" hidden="1">""</definedName>
    <definedName name="HTML7_5" hidden="1">""</definedName>
    <definedName name="HTML7_6" hidden="1">-4146</definedName>
    <definedName name="HTML7_7" hidden="1">-4146</definedName>
    <definedName name="HTML7_8" hidden="1">"2/20/98"</definedName>
    <definedName name="HTML7_9" hidden="1">"Lenny Lai"</definedName>
    <definedName name="HTML8_1" hidden="1">"[Pro9802.xls]GenCo!$A$3:$U$52"</definedName>
    <definedName name="HTML8_10" hidden="1">""</definedName>
    <definedName name="HTML8_11" hidden="1">1</definedName>
    <definedName name="HTML8_12" hidden="1">"W:\historic\energy\prod0297.htm"</definedName>
    <definedName name="HTML8_2" hidden="1">1</definedName>
    <definedName name="HTML8_3" hidden="1">""</definedName>
    <definedName name="HTML8_4" hidden="1">""</definedName>
    <definedName name="HTML8_5" hidden="1">""</definedName>
    <definedName name="HTML8_6" hidden="1">-4146</definedName>
    <definedName name="HTML8_7" hidden="1">-4146</definedName>
    <definedName name="HTML8_8" hidden="1">"3/3/98"</definedName>
    <definedName name="HTML8_9" hidden="1">"Lenny Lai"</definedName>
    <definedName name="HTML9_1" hidden="1">"[Pro9803.xls]GenCo!$A$3:$U$52"</definedName>
    <definedName name="HTML9_10" hidden="1">""</definedName>
    <definedName name="HTML9_11" hidden="1">1</definedName>
    <definedName name="HTML9_12" hidden="1">"W:\historic\energy\prod0397.htm"</definedName>
    <definedName name="HTML9_2" hidden="1">1</definedName>
    <definedName name="HTML9_3" hidden="1">""</definedName>
    <definedName name="HTML9_4" hidden="1">""</definedName>
    <definedName name="HTML9_5" hidden="1">""</definedName>
    <definedName name="HTML9_6" hidden="1">-4146</definedName>
    <definedName name="HTML9_7" hidden="1">-4146</definedName>
    <definedName name="HTML9_8" hidden="1">"3/30/98"</definedName>
    <definedName name="HTML9_9" hidden="1">"Lenny Lai"</definedName>
    <definedName name="HTMLControl" localSheetId="48" hidden="1">{"'GenCo'!$A$3:$U$52"}</definedName>
    <definedName name="HTMLControl" hidden="1">{"'GenCo'!$A$3:$U$52"}</definedName>
    <definedName name="HTMLCount" hidden="1">18</definedName>
    <definedName name="HTO" hidden="1">#REF!</definedName>
    <definedName name="HTO_Cumulative_OMA_Capital_Budget_Table">#REF!</definedName>
    <definedName name="HTO_Monthly_OMA_Capital_Budget_Table">#REF!</definedName>
    <definedName name="htr" hidden="1">#REF!</definedName>
    <definedName name="htyuityuiotio" localSheetId="48" hidden="1">{#N/A,#N/A,FALSE,"REPORT"}</definedName>
    <definedName name="htyuityuiotio" hidden="1">{#N/A,#N/A,FALSE,"REPORT"}</definedName>
    <definedName name="Hydro_Headcount">#REF!</definedName>
    <definedName name="Hydro_Reg_Unreg_Gen">#REF!</definedName>
    <definedName name="HydroCategory">#REF!</definedName>
    <definedName name="Hydroelectric">#REF!</definedName>
    <definedName name="Hydroelectric_T">#REF!</definedName>
    <definedName name="HydroNet">#REF!</definedName>
    <definedName name="HydroNewRegMWh">#REF!</definedName>
    <definedName name="Hypertention" localSheetId="48" hidden="1">{#N/A,#N/A,FALSE,"Pharm";#N/A,#N/A,FALSE,"WWCM"}</definedName>
    <definedName name="Hypertention" hidden="1">{#N/A,#N/A,FALSE,"Pharm";#N/A,#N/A,FALSE,"WWCM"}</definedName>
    <definedName name="hypo" localSheetId="48" hidden="1">{#N/A,#N/A,FALSE,"Pharm";#N/A,#N/A,FALSE,"WWCM"}</definedName>
    <definedName name="hypo" hidden="1">{#N/A,#N/A,FALSE,"Pharm";#N/A,#N/A,FALSE,"WWCM"}</definedName>
    <definedName name="i" localSheetId="48" hidden="1">{"Pg 1 Dom",#N/A,FALSE,"Pg 1 Dom";"Pg 2 Dom",#N/A,FALSE,"Pg 2 Dom"}</definedName>
    <definedName name="i" hidden="1">{"Pg 1 Dom",#N/A,FALSE,"Pg 1 Dom";"Pg 2 Dom",#N/A,FALSE,"Pg 2 Dom"}</definedName>
    <definedName name="i8uy" localSheetId="48" hidden="1">{"PA1",#N/A,TRUE,"BORDMW";"pa2",#N/A,TRUE,"BORDMW";"PA3",#N/A,TRUE,"BORDMW";"PA4",#N/A,TRUE,"BORDMW"}</definedName>
    <definedName name="i8uy" hidden="1">{"PA1",#N/A,TRUE,"BORDMW";"pa2",#N/A,TRUE,"BORDMW";"PA3",#N/A,TRUE,"BORDMW";"PA4",#N/A,TRUE,"BORDMW"}</definedName>
    <definedName name="ibesgrowth" hidden="1">#REF!</definedName>
    <definedName name="ibestable" hidden="1">#REF!</definedName>
    <definedName name="IC_Changes">#REF!</definedName>
    <definedName name="IC_PMAdj">#REF!</definedName>
    <definedName name="IC_TradeMargin">#REF!</definedName>
    <definedName name="ICData">#REF!</definedName>
    <definedName name="ICGLPurchases">#REF!</definedName>
    <definedName name="ICGLSales">#REF!</definedName>
    <definedName name="ICmtm_1CDY">#REF!</definedName>
    <definedName name="ICmtm_Book">#REF!</definedName>
    <definedName name="ICmtm_BookAcct">#REF!</definedName>
    <definedName name="ICmtm_BS">#REF!</definedName>
    <definedName name="ICmtm_Cpty">#REF!</definedName>
    <definedName name="ICmtm_CptyType">#REF!</definedName>
    <definedName name="ICmtm_firm">#REF!</definedName>
    <definedName name="ICmtm_FTR_BK">#REF!</definedName>
    <definedName name="ICmtm_FTR_Bkacct">#REF!</definedName>
    <definedName name="ICmtm_FTR_BS">#REF!</definedName>
    <definedName name="ICmtm_FTR_Cpty">#REF!</definedName>
    <definedName name="ICmtm_FTR_CptyType">#REF!</definedName>
    <definedName name="ICmtm_FTR_MtM">#REF!</definedName>
    <definedName name="ICmtm_FTR_Prod">#REF!</definedName>
    <definedName name="ICmtm_FTR_Undel_Qty">#REF!</definedName>
    <definedName name="ICmtm_InterCo">#REF!</definedName>
    <definedName name="ICmtm_Market">#REF!</definedName>
    <definedName name="ICmtm_mtm">#REF!</definedName>
    <definedName name="ICmtm_MtM_NPV">#REF!</definedName>
    <definedName name="ICmtm_TradeType">#REF!</definedName>
    <definedName name="ICmtm_Undel_Qty">#REF!</definedName>
    <definedName name="ICPurchases_MWh">#REF!</definedName>
    <definedName name="ICSales_MWh">#REF!</definedName>
    <definedName name="IFRS_EvalYear">#REF!</definedName>
    <definedName name="ii" localSheetId="48" hidden="1">{"Page 1",#N/A,FALSE,"Sheet1";"Page 2",#N/A,FALSE,"Sheet1"}</definedName>
    <definedName name="ii" hidden="1">{"Page 1",#N/A,FALSE,"Sheet1";"Page 2",#N/A,FALSE,"Sheet1"}</definedName>
    <definedName name="iiiiii" localSheetId="48" hidden="1">{#N/A,#N/A,FALSE,"PERSONAL";#N/A,#N/A,FALSE,"explotación";#N/A,#N/A,FALSE,"generales"}</definedName>
    <definedName name="iiiiii" hidden="1">{#N/A,#N/A,FALSE,"PERSONAL";#N/A,#N/A,FALSE,"explotación";#N/A,#N/A,FALSE,"generales"}</definedName>
    <definedName name="ILWD_CI_CFDollarYear">#REF!</definedName>
    <definedName name="ILWD_CI_DatasetName">#REF!</definedName>
    <definedName name="ILWDisp_CC_GrdTot">#REF!</definedName>
    <definedName name="ILWDisp_PV_GrdTot">#REF!</definedName>
    <definedName name="ILWDShift">#REF!</definedName>
    <definedName name="ILWO_CI_CFDollarYear">#REF!</definedName>
    <definedName name="ILWO_CI_DatasetName">#REF!</definedName>
    <definedName name="ILWOps_CC_GrdTot">#REF!</definedName>
    <definedName name="ILWOps_PV_GrdTot">#REF!</definedName>
    <definedName name="Img_ML_1c3d1n6n" hidden="1">"IMG_11"</definedName>
    <definedName name="Img_ML_1t5s6u1f" hidden="1">"IMG_13"</definedName>
    <definedName name="Img_ML_3b3j3x9k" hidden="1">"IMG_13"</definedName>
    <definedName name="Img_ML_3p5d9q5j" hidden="1">"IMG_13"</definedName>
    <definedName name="Img_ML_5h6q3g8u" hidden="1">"IMG_11"</definedName>
    <definedName name="Img_ML_6y9f7y3n" hidden="1">"IMG_11"</definedName>
    <definedName name="Img_ML_7n6h3t1t" hidden="1">"IMG_11"</definedName>
    <definedName name="IMOAccInvoice">#REF!</definedName>
    <definedName name="Impact1">OFFSET(#REF!, 0,0,COUNTA(#REF!),1)</definedName>
    <definedName name="in">#REF!</definedName>
    <definedName name="INC_AFTER_TAX" hidden="1">"INC_AFTER_TAX"</definedName>
    <definedName name="INC_AVAIL_EXCL" hidden="1">"INC_AVAIL_EXCL"</definedName>
    <definedName name="INC_AVAIL_INCL" hidden="1">"INC_AVAIL_INCL"</definedName>
    <definedName name="INC_BEFORE_TAX" hidden="1">"INC_BEFORE_TAX"</definedName>
    <definedName name="INC_TAX" hidden="1">"INC_TAX"</definedName>
    <definedName name="INC_TAX_EXCL" hidden="1">"INC_TAX_EXCL"</definedName>
    <definedName name="Income" localSheetId="48" hidden="1">{#N/A,#N/A,TRUE,"index";#N/A,#N/A,TRUE,"Summary";#N/A,#N/A,TRUE,"Continuing Business";#N/A,#N/A,TRUE,"Disposals";#N/A,#N/A,TRUE,"Acquisitions";#N/A,#N/A,TRUE,"Actual &amp; Plan Reconciliation"}</definedName>
    <definedName name="Income" hidden="1">{#N/A,#N/A,TRUE,"index";#N/A,#N/A,TRUE,"Summary";#N/A,#N/A,TRUE,"Continuing Business";#N/A,#N/A,TRUE,"Disposals";#N/A,#N/A,TRUE,"Acquisitions";#N/A,#N/A,TRUE,"Actual &amp; Plan Reconciliation"}</definedName>
    <definedName name="Income_tax_rate">#REF!</definedName>
    <definedName name="IncomeStatement" localSheetId="48" hidden="1">{#N/A,#N/A,FALSE,"FinStateUS"}</definedName>
    <definedName name="IncomeStatement" hidden="1">{#N/A,#N/A,FALSE,"FinStateUS"}</definedName>
    <definedName name="IncomeStatement6Years" localSheetId="48" hidden="1">{"IncStatement 6 years",#N/A,FALSE,"FinStateUS"}</definedName>
    <definedName name="IncomeStatement6Years" hidden="1">{"IncStatement 6 years",#N/A,FALSE,"FinStateUS"}</definedName>
    <definedName name="ind" localSheetId="48" hidden="1">{"group detail",#N/A,FALSE,"Hourly Detail"}</definedName>
    <definedName name="ind" hidden="1">{"group detail",#N/A,FALSE,"Hourly Detail"}</definedName>
    <definedName name="index_value">#REF!</definedName>
    <definedName name="IndexNames" localSheetId="48" hidden="1">Indexn1,IndexN2</definedName>
    <definedName name="IndexNames" hidden="1">Indexn1,IndexN2</definedName>
    <definedName name="indexx" localSheetId="48" hidden="1">Indexx1,Indexx2</definedName>
    <definedName name="indexx" hidden="1">Indexx1,Indexx2</definedName>
    <definedName name="Inflation_Rate">#REF!</definedName>
    <definedName name="InflationRate">#REF!</definedName>
    <definedName name="inflList" hidden="1">"00000000000000000000000000000000000000000000000000000000000000000000000000000000000000000000000000000000000000000000000000000000000000000000000000000000000000000000000000000000000000000000000000000000"</definedName>
    <definedName name="Information_Systems_Group">#REF!</definedName>
    <definedName name="Injuries01">#REF!</definedName>
    <definedName name="Injuries02">#REF!</definedName>
    <definedName name="InjuriesYTD">#REF!</definedName>
    <definedName name="Input">#REF!</definedName>
    <definedName name="Input_FAMS">#REF!</definedName>
    <definedName name="InputDCMTotalCosts">#REF!</definedName>
    <definedName name="InputEscForecasts">#REF!</definedName>
    <definedName name="InputILWWasteForecast">#REF!</definedName>
    <definedName name="InputLLWWasteForecast">#REF!</definedName>
    <definedName name="InputProgramBalances">#REF!</definedName>
    <definedName name="InputRateofReturn">#REF!</definedName>
    <definedName name="Inputs">#REF!</definedName>
    <definedName name="InputStationBalances">#REF!</definedName>
    <definedName name="Inputtest">#REF!</definedName>
    <definedName name="InputUFSDetailedFixCosts">#REF!</definedName>
    <definedName name="InputUFSDetailedVarCosts">#REF!</definedName>
    <definedName name="InputUFSTotalFixCosts">#REF!</definedName>
    <definedName name="InputUFSTotalVarCosts">#REF!</definedName>
    <definedName name="InputUnitBalances">#REF!</definedName>
    <definedName name="INSERVICED_STATE">"In Serviced"</definedName>
    <definedName name="INTANGIBLES_NET" hidden="1">"INTANGIBLES_NET"</definedName>
    <definedName name="InterCo">#REF!</definedName>
    <definedName name="Interconnect">#REF!</definedName>
    <definedName name="interconnection" localSheetId="48" hidden="1">{#N/A,#N/A,FALSE,"MAIN";#N/A,#N/A,FALSE,"MK_ASS_B";#N/A,#N/A,FALSE,"MK_ASS_R";#N/A,#N/A,FALSE,"TR_ASS_B";#N/A,#N/A,FALSE,"TR_ASS_R";#N/A,#N/A,FALSE,"ROAMING";#N/A,#N/A,FALSE,"PR_ASS_B";#N/A,#N/A,FALSE,"PR_ASS_R";#N/A,#N/A,FALSE,"PR_ASS_S"}</definedName>
    <definedName name="interconnection" hidden="1">{#N/A,#N/A,FALSE,"MAIN";#N/A,#N/A,FALSE,"MK_ASS_B";#N/A,#N/A,FALSE,"MK_ASS_R";#N/A,#N/A,FALSE,"TR_ASS_B";#N/A,#N/A,FALSE,"TR_ASS_R";#N/A,#N/A,FALSE,"ROAMING";#N/A,#N/A,FALSE,"PR_ASS_B";#N/A,#N/A,FALSE,"PR_ASS_R";#N/A,#N/A,FALSE,"PR_ASS_S"}</definedName>
    <definedName name="Interest_Capitalization">#REF!</definedName>
    <definedName name="INTEREST_EXP_NET" hidden="1">"INTEREST_EXP_NET"</definedName>
    <definedName name="INTEREST_EXP_NON" hidden="1">"INTEREST_EXP_NON"</definedName>
    <definedName name="INTEREST_EXP_SUPPL" hidden="1">"INTEREST_EXP_SUPPL"</definedName>
    <definedName name="INTEREST_INC" hidden="1">"INTEREST_INC"</definedName>
    <definedName name="INTEREST_INC_10K" hidden="1">"INTEREST_INC_10K"</definedName>
    <definedName name="INTEREST_INC_10Q" hidden="1">"INTEREST_INC_10Q"</definedName>
    <definedName name="INTEREST_INC_10Q1" hidden="1">"INTEREST_INC_10Q1"</definedName>
    <definedName name="INTEREST_INC_NON" hidden="1">"INTEREST_INC_NON"</definedName>
    <definedName name="IntroPrintArea" hidden="1">#REF!</definedName>
    <definedName name="Inv" localSheetId="48" hidden="1">{"SEP",#N/A,FALSE,"SEP"}</definedName>
    <definedName name="Inv" hidden="1">{"SEP",#N/A,FALSE,"SEP"}</definedName>
    <definedName name="INV_VALUE">#REF!</definedName>
    <definedName name="invcap" hidden="1">#REF!</definedName>
    <definedName name="invcap2" hidden="1">#REF!</definedName>
    <definedName name="INVENTORY">#REF!</definedName>
    <definedName name="INVENTORY_TURNS" hidden="1">"INVENTORY_TURNS"</definedName>
    <definedName name="InvestementTypeCodeDescription">#REF!</definedName>
    <definedName name="IOP_04___IOP_Outage_Log_Matrix___Removed_From_Scope">#REF!</definedName>
    <definedName name="IP" localSheetId="48" hidden="1">{#N/A,#N/A,FALSE,"Pharm";#N/A,#N/A,FALSE,"WWCM"}</definedName>
    <definedName name="IP" hidden="1">{#N/A,#N/A,FALSE,"Pharm";#N/A,#N/A,FALSE,"WWCM"}</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BS_PERIOD" hidden="1">"c13823"</definedName>
    <definedName name="IQ_ACCOUNT_CHANGE" hidden="1">"c413"</definedName>
    <definedName name="IQ_ACCOUNT_CHANGE1" hidden="1">"c413"</definedName>
    <definedName name="IQ_ACCOUNTS_PAY" hidden="1">"c32"</definedName>
    <definedName name="IQ_ACCR_INT_PAY" hidden="1">"c1"</definedName>
    <definedName name="IQ_ACCR_INT_PAY_CF" hidden="1">"c2"</definedName>
    <definedName name="IQ_ACCR_INT_RECEIV" hidden="1">"c3"</definedName>
    <definedName name="IQ_ACCR_INT_RECEIV_CF" hidden="1">"c4"</definedName>
    <definedName name="IQ_ACCRUED_EXP" hidden="1">"c8"</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"c7"</definedName>
    <definedName name="IQ_ACCUMULATED_PENSION_OBLIGATION" hidden="1">"c2108"</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RED_BY_REPORTING_BANK_FDIC" hidden="1">"c6535"</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"c39"</definedName>
    <definedName name="IQ_ADDIN" hidden="1">"AUTO"</definedName>
    <definedName name="IQ_ADDITIONAL_NON_INT_INC_FDIC" hidden="1">"c6574"</definedName>
    <definedName name="IQ_ADJ_AVG_BANK_ASSETS" hidden="1">"c2671"</definedName>
    <definedName name="IQ_ADJUSTABLE_RATE_LOANS_FDIC" hidden="1">"c6375"</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PER_SHARE_BASIC" hidden="1">"c8869"</definedName>
    <definedName name="IQ_AFFO_PER_SHARE_DILUTED" hidden="1">"c8870"</definedName>
    <definedName name="IQ_AFTER_TAX_INCOME_FDIC" hidden="1">"c6583"</definedName>
    <definedName name="IQ_AGENCY" hidden="1">"c8960"</definedName>
    <definedName name="IQ_AGG_CORPORATE_SHARES" hidden="1">"c13781"</definedName>
    <definedName name="IQ_AGG_CORPORATE_VALUE" hidden="1">"c13774"</definedName>
    <definedName name="IQ_AGG_ESOP_SHARES" hidden="1">"c13782"</definedName>
    <definedName name="IQ_AGG_ESOP_VALUE" hidden="1">"c13775"</definedName>
    <definedName name="IQ_AGG_FOUNDATION_SHARES" hidden="1">"c13783"</definedName>
    <definedName name="IQ_AGG_FOUNDATION_VALUE" hidden="1">"c13776"</definedName>
    <definedName name="IQ_AGG_HEDGEFUND_SHARES" hidden="1">"c13785"</definedName>
    <definedName name="IQ_AGG_HEDGEFUND_VALUE" hidden="1">"c13778"</definedName>
    <definedName name="IQ_AGG_INSIDER_SHARES" hidden="1">"c13780"</definedName>
    <definedName name="IQ_AGG_INSIDER_VALUE" hidden="1">"c13773"</definedName>
    <definedName name="IQ_AGG_INSTITUTIONAL_SHARES" hidden="1">"c13779"</definedName>
    <definedName name="IQ_AGG_INSTITUTIONAL_VALUE" hidden="1">"c13772"</definedName>
    <definedName name="IQ_AGG_OTHER_SHARES" hidden="1">"c13784"</definedName>
    <definedName name="IQ_AGG_OTHER_VALUE" hidden="1">"c13777"</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"c16"</definedName>
    <definedName name="IQ_ALLOW_DOUBT_ACCT" hidden="1">"c2092"</definedName>
    <definedName name="IQ_ALLOW_EQUITY_CONST" hidden="1">"c16"</definedName>
    <definedName name="IQ_ALLOW_LL" hidden="1">"c17"</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ENDED_BALANCE_PREVIOUS_YR_FDIC" hidden="1">"c6499"</definedName>
    <definedName name="IQ_AMORT_EXPENSE_FDIC" hidden="1">"c6677"</definedName>
    <definedName name="IQ_AMORTIZATION" hidden="1">"c1471"</definedName>
    <definedName name="IQ_AMORTIZED_COST_FDIC" hidden="1">"c6426"</definedName>
    <definedName name="IQ_AMT_OUT" hidden="1">"c2145"</definedName>
    <definedName name="IQ_ANALYST_EMAIL" hidden="1">"c13738"</definedName>
    <definedName name="IQ_ANALYST_NAME" hidden="1">"c13736"</definedName>
    <definedName name="IQ_ANALYST_PHONE" hidden="1">"c13737"</definedName>
    <definedName name="IQ_ANALYST_START_DATE" hidden="1">"c13740"</definedName>
    <definedName name="IQ_ANNU_DISTRIBUTION_UNIT" hidden="1">"c3004"</definedName>
    <definedName name="IQ_ANNUAL_DIVIDEND" hidden="1">"c229"</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PPLICABLE_INCOME_TAXES_FTE_FFIEC" hidden="1">"c13853"</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"c2126"</definedName>
    <definedName name="IQ_ASSET_BACKED_FDIC" hidden="1">"c6301"</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SUPPLE" hidden="1">"c13812"</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FAIR_VALUE" hidden="1">"c13843"</definedName>
    <definedName name="IQ_ASSETS_HELD_FDIC" hidden="1">"c6305"</definedName>
    <definedName name="IQ_ASSETS_LEVEL_1" hidden="1">"c13839"</definedName>
    <definedName name="IQ_ASSETS_LEVEL_2" hidden="1">"c13840"</definedName>
    <definedName name="IQ_ASSETS_LEVEL_3" hidden="1">"c13841"</definedName>
    <definedName name="IQ_ASSETS_NAME_AP" hidden="1">"c8921"</definedName>
    <definedName name="IQ_ASSETS_NAME_AP_ABS" hidden="1">"c8940"</definedName>
    <definedName name="IQ_ASSETS_NETTING_OTHER_ADJUSTMENTS" hidden="1">"c13842"</definedName>
    <definedName name="IQ_ASSETS_OPER_LEASE_DEPR" hidden="1">"c2070"</definedName>
    <definedName name="IQ_ASSETS_OPER_LEASE_GROSS" hidden="1">"c2071"</definedName>
    <definedName name="IQ_ASSETS_PER_EMPLOYEE_FDIC" hidden="1">"c6737"</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M" hidden="1">"c10043"</definedName>
    <definedName name="IQ_AUM_EQUITY_FUNDS" hidden="1">"c10039"</definedName>
    <definedName name="IQ_AUM_FIXED_INCOME_FUNDS" hidden="1">"c10040"</definedName>
    <definedName name="IQ_AUM_MONEY_MARKET_FUNDS" hidden="1">"c10041"</definedName>
    <definedName name="IQ_AUM_OTHER" hidden="1">"c10042"</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ABLE_FOR_SALE_FDIC" hidden="1">"c6409"</definedName>
    <definedName name="IQ_AVERAGE_ASSETS_FDIC" hidden="1">"c6362"</definedName>
    <definedName name="IQ_AVERAGE_ASSETS_QUART_FDIC" hidden="1">"c6363"</definedName>
    <definedName name="IQ_AVERAGE_EARNING_ASSETS_FDIC" hidden="1">"c6748"</definedName>
    <definedName name="IQ_AVERAGE_EQUITY_FDIC" hidden="1">"c6749"</definedName>
    <definedName name="IQ_AVERAGE_LOANS_FDIC" hidden="1">"c6750"</definedName>
    <definedName name="IQ_AVG_BANK_ASSETS" hidden="1">"c2072"</definedName>
    <definedName name="IQ_AVG_BANK_LOANS" hidden="1">"c2073"</definedName>
    <definedName name="IQ_AVG_BROKER_REC" hidden="1">"c63"</definedName>
    <definedName name="IQ_AVG_BROKER_REC_NO" hidden="1">"c64"</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MKTCAP" hidden="1">"c80"</definedName>
    <definedName name="IQ_AVG_PRICE" hidden="1">"c81"</definedName>
    <definedName name="IQ_AVG_PRICE_TARGET" hidden="1">"c82"</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SHAREOUTSTANDING" hidden="1">"c83"</definedName>
    <definedName name="IQ_AVG_TEMP_EMPLOYEES" hidden="1">"c6020"</definedName>
    <definedName name="IQ_AVG_TEV" hidden="1">"c84"</definedName>
    <definedName name="IQ_AVG_VOLUME" hidden="1">"c65"</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 hidden="1">"c8353"</definedName>
    <definedName name="IQ_BALANCE_GOODS_APR_FC_UNUSED_UNUSED_UNUSED" hidden="1">"c8353"</definedName>
    <definedName name="IQ_BALANCE_GOODS_APR_UNUSED" hidden="1">"c7473"</definedName>
    <definedName name="IQ_BALANCE_GOODS_APR_UNUSED_UNUSED_UNUSED" hidden="1">"c7473"</definedName>
    <definedName name="IQ_BALANCE_GOODS_FC_UNUSED" hidden="1">"c7693"</definedName>
    <definedName name="IQ_BALANCE_GOODS_FC_UNUSED_UNUSED_UNUSED" hidden="1">"c7693"</definedName>
    <definedName name="IQ_BALANCE_GOODS_POP_FC_UNUSED" hidden="1">"c7913"</definedName>
    <definedName name="IQ_BALANCE_GOODS_POP_FC_UNUSED_UNUSED_UNUSED" hidden="1">"c7913"</definedName>
    <definedName name="IQ_BALANCE_GOODS_POP_UNUSED" hidden="1">"c7033"</definedName>
    <definedName name="IQ_BALANCE_GOODS_POP_UNUSED_UNUSED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 hidden="1">"c6813"</definedName>
    <definedName name="IQ_BALANCE_GOODS_UNUSED_UNUSED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 hidden="1">"c8133"</definedName>
    <definedName name="IQ_BALANCE_GOODS_YOY_FC_UNUSED_UNUSED_UNUSED" hidden="1">"c8133"</definedName>
    <definedName name="IQ_BALANCE_GOODS_YOY_UNUSED" hidden="1">"c7253"</definedName>
    <definedName name="IQ_BALANCE_GOODS_YOY_UNUSED_UNUSED_UNUSED" hidden="1">"c7253"</definedName>
    <definedName name="IQ_BALANCE_SERV_APR_FC_UNUSED" hidden="1">"c8355"</definedName>
    <definedName name="IQ_BALANCE_SERV_APR_FC_UNUSED_UNUSED_UNUSED" hidden="1">"c8355"</definedName>
    <definedName name="IQ_BALANCE_SERV_APR_UNUSED" hidden="1">"c7475"</definedName>
    <definedName name="IQ_BALANCE_SERV_APR_UNUSED_UNUSED_UNUSED" hidden="1">"c7475"</definedName>
    <definedName name="IQ_BALANCE_SERV_FC_UNUSED" hidden="1">"c7695"</definedName>
    <definedName name="IQ_BALANCE_SERV_FC_UNUSED_UNUSED_UNUSED" hidden="1">"c7695"</definedName>
    <definedName name="IQ_BALANCE_SERV_POP_FC_UNUSED" hidden="1">"c7915"</definedName>
    <definedName name="IQ_BALANCE_SERV_POP_FC_UNUSED_UNUSED_UNUSED" hidden="1">"c7915"</definedName>
    <definedName name="IQ_BALANCE_SERV_POP_UNUSED" hidden="1">"c7035"</definedName>
    <definedName name="IQ_BALANCE_SERV_POP_UNUSED_UNUSED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 hidden="1">"c6815"</definedName>
    <definedName name="IQ_BALANCE_SERV_UNUSED_UNUSED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 hidden="1">"c8135"</definedName>
    <definedName name="IQ_BALANCE_SERV_YOY_FC_UNUSED_UNUSED_UNUSED" hidden="1">"c8135"</definedName>
    <definedName name="IQ_BALANCE_SERV_YOY_UNUSED" hidden="1">"c7255"</definedName>
    <definedName name="IQ_BALANCE_SERV_YOY_UNUSED_UNUSED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 hidden="1">"c8357"</definedName>
    <definedName name="IQ_BALANCE_TRADE_APR_FC_UNUSED_UNUSED_UNUSED" hidden="1">"c8357"</definedName>
    <definedName name="IQ_BALANCE_TRADE_APR_UNUSED" hidden="1">"c7477"</definedName>
    <definedName name="IQ_BALANCE_TRADE_APR_UNUSED_UNUSED_UNUSED" hidden="1">"c7477"</definedName>
    <definedName name="IQ_BALANCE_TRADE_FC_UNUSED" hidden="1">"c7697"</definedName>
    <definedName name="IQ_BALANCE_TRADE_FC_UNUSED_UNUSED_UNUSED" hidden="1">"c7697"</definedName>
    <definedName name="IQ_BALANCE_TRADE_POP_FC_UNUSED" hidden="1">"c7917"</definedName>
    <definedName name="IQ_BALANCE_TRADE_POP_FC_UNUSED_UNUSED_UNUSED" hidden="1">"c7917"</definedName>
    <definedName name="IQ_BALANCE_TRADE_POP_UNUSED" hidden="1">"c7037"</definedName>
    <definedName name="IQ_BALANCE_TRADE_POP_UNUSED_UNUSED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 hidden="1">"c6817"</definedName>
    <definedName name="IQ_BALANCE_TRADE_UNUSED_UNUSED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 hidden="1">"c8137"</definedName>
    <definedName name="IQ_BALANCE_TRADE_YOY_FC_UNUSED_UNUSED_UNUSED" hidden="1">"c8137"</definedName>
    <definedName name="IQ_BALANCE_TRADE_YOY_UNUSED" hidden="1">"c7257"</definedName>
    <definedName name="IQ_BALANCE_TRADE_YOY_UNUSED_UNUSED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DEBT" hidden="1">"c2544"</definedName>
    <definedName name="IQ_BANK_DEBT_PCT" hidden="1">"c2545"</definedName>
    <definedName name="IQ_BANK_GUARANTOR_FDIC" hidden="1">"c6506"</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S_FOREIGN_COUNTRIES_TOTAL_DEPOSITS_FDIC" hidden="1">"c6475"</definedName>
    <definedName name="IQ_BASIC_EPS_EXCL" hidden="1">"c85"</definedName>
    <definedName name="IQ_BASIC_EPS_INCL" hidden="1">"c86"</definedName>
    <definedName name="IQ_BASIC_NORMAL_EPS" hidden="1">"c1592"</definedName>
    <definedName name="IQ_BASIC_WEIGHT" hidden="1">"c87"</definedName>
    <definedName name="IQ_BENCHMARK_SECURITY" hidden="1">"c2154"</definedName>
    <definedName name="IQ_BENCHMARK_SPRD" hidden="1">"c2153"</definedName>
    <definedName name="IQ_BENCHMARK_YIELD" hidden="1">"c8955"</definedName>
    <definedName name="IQ_BETA" hidden="1">"c88"</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IZ_SEG_ASSETS" hidden="1">"c90"</definedName>
    <definedName name="IQ_BIZ_SEG_EBT" hidden="1">"c91"</definedName>
    <definedName name="IQ_BIZ_SEG_GP" hidden="1">"c92"</definedName>
    <definedName name="IQ_BIZ_SEG_NI" hidden="1">"c93"</definedName>
    <definedName name="IQ_BIZ_SEG_OPER_INC" hidden="1">"c94"</definedName>
    <definedName name="IQ_BIZ_SEG_REV" hidden="1">"c95"</definedName>
    <definedName name="IQ_BOARD_MEMBER" hidden="1">"c96"</definedName>
    <definedName name="IQ_BOARD_MEMBER_BACKGROUND" hidden="1">"c2101"</definedName>
    <definedName name="IQ_BOARD_MEMBER_FAX" hidden="1">"c2100"</definedName>
    <definedName name="IQ_BOARD_MEMBER_ID" hidden="1">"c13756"</definedName>
    <definedName name="IQ_BOARD_MEMBER_OFFICE" hidden="1">"c2098"</definedName>
    <definedName name="IQ_BOARD_MEMBER_PHONE" hidden="1">"c2099"</definedName>
    <definedName name="IQ_BOARD_MEMBER_TITLE" hidden="1">"c97"</definedName>
    <definedName name="IQ_BOND_COUPON" hidden="1">"c2183"</definedName>
    <definedName name="IQ_BOND_COUPON_TYPE" hidden="1">"c2184"</definedName>
    <definedName name="IQ_BOND_PRICE" hidden="1">"c2162"</definedName>
    <definedName name="IQ_BONDRATING_FITCH" hidden="1">"c223"</definedName>
    <definedName name="IQ_BONDRATING_FITCH_DATE" hidden="1">"c241"</definedName>
    <definedName name="IQ_BONDRATING_MOODYS" hidden="1">"IQ_BONDRATING_MOODYS"</definedName>
    <definedName name="IQ_BONDRATING_SP" hidden="1">"c224"</definedName>
    <definedName name="IQ_BONDRATING_SP_DATE" hidden="1">"c242"</definedName>
    <definedName name="IQ_BOOK_VALUE" hidden="1">"c68"</definedName>
    <definedName name="IQ_BROK_COMISSION" hidden="1">"c98"</definedName>
    <definedName name="IQ_BROK_COMMISSION" hidden="1">"c3514"</definedName>
    <definedName name="IQ_BROKERED_DEPOSITS_FDIC" hidden="1">"c6486"</definedName>
    <definedName name="IQ_BUDGET_BALANCE_APR_FC_UNUSED" hidden="1">"c8359"</definedName>
    <definedName name="IQ_BUDGET_BALANCE_APR_FC_UNUSED_UNUSED_UNUSED" hidden="1">"c8359"</definedName>
    <definedName name="IQ_BUDGET_BALANCE_APR_UNUSED" hidden="1">"c7479"</definedName>
    <definedName name="IQ_BUDGET_BALANCE_APR_UNUSED_UNUSED_UNUSED" hidden="1">"c7479"</definedName>
    <definedName name="IQ_BUDGET_BALANCE_FC_UNUSED" hidden="1">"c7699"</definedName>
    <definedName name="IQ_BUDGET_BALANCE_FC_UNUSED_UNUSED_UNUSED" hidden="1">"c7699"</definedName>
    <definedName name="IQ_BUDGET_BALANCE_POP_FC_UNUSED" hidden="1">"c7919"</definedName>
    <definedName name="IQ_BUDGET_BALANCE_POP_FC_UNUSED_UNUSED_UNUSED" hidden="1">"c7919"</definedName>
    <definedName name="IQ_BUDGET_BALANCE_POP_UNUSED" hidden="1">"c7039"</definedName>
    <definedName name="IQ_BUDGET_BALANCE_POP_UNUSED_UNUSED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 hidden="1">"c6819"</definedName>
    <definedName name="IQ_BUDGET_BALANCE_UNUSED_UNUSED_UNUSED" hidden="1">"c6819"</definedName>
    <definedName name="IQ_BUDGET_BALANCE_YOY_FC_UNUSED" hidden="1">"c8139"</definedName>
    <definedName name="IQ_BUDGET_BALANCE_YOY_FC_UNUSED_UNUSED_UNUSED" hidden="1">"c8139"</definedName>
    <definedName name="IQ_BUDGET_BALANCE_YOY_UNUSED" hidden="1">"c7259"</definedName>
    <definedName name="IQ_BUDGET_BALANCE_YOY_UNUSED_UNUSED_UNUSED" hidden="1">"c7259"</definedName>
    <definedName name="IQ_BUDGET_RECEIPTS_APR_FC_UNUSED" hidden="1">"c8361"</definedName>
    <definedName name="IQ_BUDGET_RECEIPTS_APR_FC_UNUSED_UNUSED_UNUSED" hidden="1">"c8361"</definedName>
    <definedName name="IQ_BUDGET_RECEIPTS_APR_UNUSED" hidden="1">"c7481"</definedName>
    <definedName name="IQ_BUDGET_RECEIPTS_APR_UNUSED_UNUSED_UNUSED" hidden="1">"c7481"</definedName>
    <definedName name="IQ_BUDGET_RECEIPTS_FC_UNUSED" hidden="1">"c7701"</definedName>
    <definedName name="IQ_BUDGET_RECEIPTS_FC_UNUSED_UNUSED_UNUSED" hidden="1">"c7701"</definedName>
    <definedName name="IQ_BUDGET_RECEIPTS_POP_FC_UNUSED" hidden="1">"c7921"</definedName>
    <definedName name="IQ_BUDGET_RECEIPTS_POP_FC_UNUSED_UNUSED_UNUSED" hidden="1">"c7921"</definedName>
    <definedName name="IQ_BUDGET_RECEIPTS_POP_UNUSED" hidden="1">"c7041"</definedName>
    <definedName name="IQ_BUDGET_RECEIPTS_POP_UNUSED_UNUSED_UNUSED" hidden="1">"c7041"</definedName>
    <definedName name="IQ_BUDGET_RECEIPTS_UNUSED" hidden="1">"c6821"</definedName>
    <definedName name="IQ_BUDGET_RECEIPTS_UNUSED_UNUSED_UNUSED" hidden="1">"c6821"</definedName>
    <definedName name="IQ_BUDGET_RECEIPTS_YOY_FC_UNUSED" hidden="1">"c8141"</definedName>
    <definedName name="IQ_BUDGET_RECEIPTS_YOY_FC_UNUSED_UNUSED_UNUSED" hidden="1">"c8141"</definedName>
    <definedName name="IQ_BUDGET_RECEIPTS_YOY_UNUSED" hidden="1">"c7261"</definedName>
    <definedName name="IQ_BUDGET_RECEIPTS_YOY_UNUSED_UNUSED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REV" hidden="1">"c4068"</definedName>
    <definedName name="IQ_BUS_SEG_REV_ABS" hidden="1">"c4090"</definedName>
    <definedName name="IQ_BUS_SEG_REV_TOTAL" hidden="1">"c4106"</definedName>
    <definedName name="IQ_BUSINESS_DESCRIPTION" hidden="1">"c322"</definedName>
    <definedName name="IQ_BV_ACT_OR_EST_REUT" hidden="1">"c5471"</definedName>
    <definedName name="IQ_BV_ACT_OR_EST_THOM" hidden="1">"c5308"</definedName>
    <definedName name="IQ_BV_EST_REUT" hidden="1">"c5403"</definedName>
    <definedName name="IQ_BV_EST_THOM" hidden="1">"c5147"</definedName>
    <definedName name="IQ_BV_HIGH_EST_REUT" hidden="1">"c5405"</definedName>
    <definedName name="IQ_BV_HIGH_EST_THOM" hidden="1">"c5149"</definedName>
    <definedName name="IQ_BV_LOW_EST_REUT" hidden="1">"c5406"</definedName>
    <definedName name="IQ_BV_LOW_EST_THOM" hidden="1">"c5150"</definedName>
    <definedName name="IQ_BV_MEDIAN_EST_REUT" hidden="1">"c5404"</definedName>
    <definedName name="IQ_BV_MEDIAN_EST_THOM" hidden="1">"c5148"</definedName>
    <definedName name="IQ_BV_NUM_EST_REUT" hidden="1">"c5407"</definedName>
    <definedName name="IQ_BV_NUM_EST_THOM" hidden="1">"c5151"</definedName>
    <definedName name="IQ_BV_OVER_SHARES" hidden="1">"c100"</definedName>
    <definedName name="IQ_BV_SHARE" hidden="1">"c100"</definedName>
    <definedName name="IQ_BV_SHARE_ACT_OR_EST" hidden="1">"c3587"</definedName>
    <definedName name="IQ_BV_SHARE_EST" hidden="1">"c3541"</definedName>
    <definedName name="IQ_BV_SHARE_HIGH_EST" hidden="1">"c3542"</definedName>
    <definedName name="IQ_BV_SHARE_LOW_EST" hidden="1">"c3543"</definedName>
    <definedName name="IQ_BV_SHARE_MEDIAN_EST" hidden="1">"c3544"</definedName>
    <definedName name="IQ_BV_SHARE_NUM_EST" hidden="1">"c3539"</definedName>
    <definedName name="IQ_BV_SHARE_STDDEV_EST" hidden="1">"c3540"</definedName>
    <definedName name="IQ_BV_STDDEV_EST_REUT" hidden="1">"c5408"</definedName>
    <definedName name="IQ_BV_STDDEV_EST_THOM" hidden="1">"c5152"</definedName>
    <definedName name="IQ_CA_AP" hidden="1">"c8881"</definedName>
    <definedName name="IQ_CA_AP_ABS" hidden="1">"c8900"</definedName>
    <definedName name="IQ_CA_NAME_AP" hidden="1">"c8919"</definedName>
    <definedName name="IQ_CA_NAME_AP_ABS" hidden="1">"c8938"</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Y" hidden="1">"c102"</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 hidden="1">"c3584"</definedName>
    <definedName name="IQ_CAPEX_BNK" hidden="1">"c110"</definedName>
    <definedName name="IQ_CAPEX_BR" hidden="1">"c111"</definedName>
    <definedName name="IQ_CAPEX_EST" hidden="1">"c3523"</definedName>
    <definedName name="IQ_CAPEX_FIN" hidden="1">"c112"</definedName>
    <definedName name="IQ_CAPEX_HIGH_EST" hidden="1">"c3524"</definedName>
    <definedName name="IQ_CAPEX_INS" hidden="1">"c113"</definedName>
    <definedName name="IQ_CAPEX_LOW_EST" hidden="1">"c3525"</definedName>
    <definedName name="IQ_CAPEX_MEDIAN_EST" hidden="1">"c3526"</definedName>
    <definedName name="IQ_CAPEX_NUM_EST" hidden="1">"c3521"</definedName>
    <definedName name="IQ_CAPEX_STDDEV_EST" hidden="1">"c3522"</definedName>
    <definedName name="IQ_CAPEX_UTI" hidden="1">"c114"</definedName>
    <definedName name="IQ_CAPITAL_LEASE" hidden="1">"c115"</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"c118"</definedName>
    <definedName name="IQ_CASH_ACQUIRE_CF" hidden="1">"c1630"</definedName>
    <definedName name="IQ_CASH_ACQUIRE_CF_2" hidden="1">"c116"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IVIDENDS_NET_INCOME_FDIC" hidden="1">"c6738"</definedName>
    <definedName name="IQ_CASH_DUE_BANKS" hidden="1">"c118"</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IN_PROCESS_FDIC" hidden="1">"c6386"</definedName>
    <definedName name="IQ_CASH_INTEREST" hidden="1">"c120"</definedName>
    <definedName name="IQ_CASH_INTEREST_FINAN" hidden="1">"c6295"</definedName>
    <definedName name="IQ_CASH_INTEREST_INVEST" hidden="1">"c6294"</definedName>
    <definedName name="IQ_CASH_INTEREST_NET" hidden="1">"c12753"</definedName>
    <definedName name="IQ_CASH_INTEREST_OPER" hidden="1">"c6293"</definedName>
    <definedName name="IQ_CASH_INTEREST_RECEIVED" hidden="1">"c12754"</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 hidden="1">"c4164"</definedName>
    <definedName name="IQ_CASH_OPER_AP" hidden="1">"c8888"</definedName>
    <definedName name="IQ_CASH_OPER_AP_ABS" hidden="1">"c8907"</definedName>
    <definedName name="IQ_CASH_OPER_EST" hidden="1">"c4163"</definedName>
    <definedName name="IQ_CASH_OPER_HIGH_EST" hidden="1">"c4166"</definedName>
    <definedName name="IQ_CASH_OPER_LOW_EST" hidden="1">"c4244"</definedName>
    <definedName name="IQ_CASH_OPER_MEDIAN_EST" hidden="1">"c4245"</definedName>
    <definedName name="IQ_CASH_OPER_NAME_AP" hidden="1">"c8926"</definedName>
    <definedName name="IQ_CASH_OPER_NAME_AP_ABS" hidden="1">"c8945"</definedName>
    <definedName name="IQ_CASH_OPER_NUM_EST" hidden="1">"c4246"</definedName>
    <definedName name="IQ_CASH_OPER_STDDEV_EST" hidden="1">"c4247"</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SEGREG" hidden="1">"c123"</definedName>
    <definedName name="IQ_CASH_SHARE" hidden="1">"c1911"</definedName>
    <definedName name="IQ_CASH_ST" hidden="1">"c124"</definedName>
    <definedName name="IQ_CASH_ST_INVEST" hidden="1">"c124"</definedName>
    <definedName name="IQ_CASH_TAXES" hidden="1">"c125"</definedName>
    <definedName name="IQ_CASH_TAXES_FINAN" hidden="1">"c6292"</definedName>
    <definedName name="IQ_CASH_TAXES_INVEST" hidden="1">"c6291"</definedName>
    <definedName name="IQ_CASH_TAXES_OPER" hidden="1">"c6290"</definedName>
    <definedName name="IQ_CCE_FDIC" hidden="1">"c6296"</definedName>
    <definedName name="IQ_CDS_5YR_CIQID" hidden="1">"c11751"</definedName>
    <definedName name="IQ_CDS_ASK" hidden="1">"c6027"</definedName>
    <definedName name="IQ_CDS_BID" hidden="1">"c6026"</definedName>
    <definedName name="IQ_CDS_CURRENCY" hidden="1">"c6031"</definedName>
    <definedName name="IQ_CDS_EVAL_DATE" hidden="1">"c6029"</definedName>
    <definedName name="IQ_CDS_MID" hidden="1">"c6028"</definedName>
    <definedName name="IQ_CDS_NAME" hidden="1">"c6034"</definedName>
    <definedName name="IQ_CDS_TERM" hidden="1">"c6030"</definedName>
    <definedName name="IQ_CDS_TYPE" hidden="1">"c6025"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PS_ACT_OR_EST" hidden="1">"c2217"</definedName>
    <definedName name="IQ_CFPS_EST" hidden="1">"c1667"</definedName>
    <definedName name="IQ_CFPS_HIGH_EST" hidden="1">"c1669"</definedName>
    <definedName name="IQ_CFPS_LOW_EST" hidden="1">"c1670"</definedName>
    <definedName name="IQ_CFPS_MEDIAN_EST" hidden="1">"c1668"</definedName>
    <definedName name="IQ_CFPS_NUM_EST" hidden="1">"c1671"</definedName>
    <definedName name="IQ_CFPS_STDDEV_EST" hidden="1">"c1672"</definedName>
    <definedName name="IQ_CH" hidden="1">110000</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 hidden="1">"c8500"</definedName>
    <definedName name="IQ_CHANGE_INVENT_REAL_APR_FC_UNUSED_UNUSED_UNUSED" hidden="1">"c8500"</definedName>
    <definedName name="IQ_CHANGE_INVENT_REAL_APR_UNUSED" hidden="1">"c7620"</definedName>
    <definedName name="IQ_CHANGE_INVENT_REAL_APR_UNUSED_UNUSED_UNUSED" hidden="1">"c7620"</definedName>
    <definedName name="IQ_CHANGE_INVENT_REAL_FC_UNUSED" hidden="1">"c7840"</definedName>
    <definedName name="IQ_CHANGE_INVENT_REAL_FC_UNUSED_UNUSED_UNUSED" hidden="1">"c7840"</definedName>
    <definedName name="IQ_CHANGE_INVENT_REAL_POP_FC_UNUSED" hidden="1">"c8060"</definedName>
    <definedName name="IQ_CHANGE_INVENT_REAL_POP_FC_UNUSED_UNUSED_UNUSED" hidden="1">"c8060"</definedName>
    <definedName name="IQ_CHANGE_INVENT_REAL_POP_UNUSED" hidden="1">"c7180"</definedName>
    <definedName name="IQ_CHANGE_INVENT_REAL_POP_UNUSED_UNUSED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 hidden="1">"c6960"</definedName>
    <definedName name="IQ_CHANGE_INVENT_REAL_UNUSED_UNUSED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 hidden="1">"c8280"</definedName>
    <definedName name="IQ_CHANGE_INVENT_REAL_YOY_FC_UNUSED_UNUSED_UNUSED" hidden="1">"c8280"</definedName>
    <definedName name="IQ_CHANGE_INVENT_REAL_YOY_UNUSED" hidden="1">"c7400"</definedName>
    <definedName name="IQ_CHANGE_INVENT_REAL_YOY_UNUSED_UNUSED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WORK_CAP" hidden="1">"c161"</definedName>
    <definedName name="IQ_CHANGES_WORK_CAP" hidden="1">"c161"</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ASSB_OUTSTANDING_BS_DATE" hidden="1">"c1972"</definedName>
    <definedName name="IQ_CLASSB_OUTSTANDING_FILING_DATE" hidden="1">"c1974"</definedName>
    <definedName name="IQ_CLOSED_END_1_4_FAM_LOANS_TOT_LOANS_FFIEC" hidden="1">"c13866"</definedName>
    <definedName name="IQ_CLOSEPRICE" hidden="1">"c174"</definedName>
    <definedName name="IQ_CLOSEPRICE_ADJ" hidden="1">"c2115"</definedName>
    <definedName name="IQ_CMO_FDIC" hidden="1">"c6406"</definedName>
    <definedName name="IQ_COGS" hidden="1">"c175"</definedName>
    <definedName name="IQ_COLLATERAL_TYPE" hidden="1">"c8954"</definedName>
    <definedName name="IQ_COLLECTION_DOMESTIC_FDIC" hidden="1">"c6387"</definedName>
    <definedName name="IQ_COMBINED_RATIO" hidden="1">"c176"</definedName>
    <definedName name="IQ_COMM_IND_LOANS_TOT_LOANS_FFIEC" hidden="1">"c13874"</definedName>
    <definedName name="IQ_COMM_RE_FARM_LOANS_TOT_LOANS_FFIEC" hidden="1">"c13872"</definedName>
    <definedName name="IQ_COMM_RE_NONFARM_NONRES_TOT_LOANS_FFIEC" hidden="1">"c13871"</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USTRIAL_CHARGE_OFFS_FDIC" hidden="1">"c6598"</definedName>
    <definedName name="IQ_COMMERCIAL_INDUSTRIAL_LOANS_NET_FDIC" hidden="1">"c6317"</definedName>
    <definedName name="IQ_COMMERCIAL_INDUSTRIAL_NET_CHARGE_OFFS_FDIC" hidden="1">"c6636"</definedName>
    <definedName name="IQ_COMMERCIAL_INDUSTRIAL_RECOVERIES_FDIC" hidden="1">"c6617"</definedName>
    <definedName name="IQ_COMMERCIAL_INDUSTRIAL_TOTAL_LOANS_FOREIGN_FDIC" hidden="1">"c6451"</definedName>
    <definedName name="IQ_COMMERCIAL_MORT" hidden="1">"c179"</definedName>
    <definedName name="IQ_COMMERCIAL_RE_CONSTRUCTION_LAND_DEV_FDIC" hidden="1">"c6526"</definedName>
    <definedName name="IQ_COMMERCIAL_RE_LOANS_FDIC" hidden="1">"c6312"</definedName>
    <definedName name="IQ_COMMISS_FEES" hidden="1">"c180"</definedName>
    <definedName name="IQ_COMMISSION_DEF" hidden="1">"c181"</definedName>
    <definedName name="IQ_COMMITMENTS_MATURITY_EXCEEDING_1YR_FDIC" hidden="1">"c6531"</definedName>
    <definedName name="IQ_COMMITMENTS_NOT_SECURED_RE_FDIC" hidden="1">"c6528"</definedName>
    <definedName name="IQ_COMMITMENTS_SECURED_RE_FDIC" hidden="1">"c6527"</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"c182"</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MPETITOR_ALL" hidden="1">"c13754"</definedName>
    <definedName name="IQ_COMPETITOR_NAMED_BY_COMPANY" hidden="1">"c13751"</definedName>
    <definedName name="IQ_COMPETITOR_NAMED_BY_COMPETITOR" hidden="1">"c13752"</definedName>
    <definedName name="IQ_COMPETITOR_NAMED_BY_THIRDPARTY" hidden="1">"c13753"</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T_LAND_DEV_LOANS_TOT_LOANS_FFIEC" hidden="1">"c13865"</definedName>
    <definedName name="IQ_CONSTRUCTION_DEV_LOANS_FDIC" hidden="1">"c6313"</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OANS" hidden="1">"c222"</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LOANS_TOT_LOANS_FFIEC" hidden="1">"c13875"</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RACTS_OTHER_COMMODITIES_EQUITIES._FDIC" hidden="1">"c6522"</definedName>
    <definedName name="IQ_CONTRACTS_OTHER_COMMODITIES_EQUITIES_FDIC" hidden="1">"c6522"</definedName>
    <definedName name="IQ_CONTRIBUTOR_CIQID" hidden="1">"c13742"</definedName>
    <definedName name="IQ_CONTRIBUTOR_NAME" hidden="1">"c13735"</definedName>
    <definedName name="IQ_CONTRIBUTOR_START_DATE" hidden="1">"c13741"</definedName>
    <definedName name="IQ_CONV_DATE" hidden="1">"c2191"</definedName>
    <definedName name="IQ_CONV_EXP_DATE" hidden="1">"c3043"</definedName>
    <definedName name="IQ_CONV_PREMIUM" hidden="1">"c2195"</definedName>
    <definedName name="IQ_CONV_PRICE" hidden="1">"c2193"</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T" hidden="1">"c2536"</definedName>
    <definedName name="IQ_CONVERT_DEBT" hidden="1">"c224"</definedName>
    <definedName name="IQ_CONVERT_PCT" hidden="1">"c2537"</definedName>
    <definedName name="IQ_CONVEXITY" hidden="1">"c2182"</definedName>
    <definedName name="IQ_CONVEYED_TO_OTHERS_FDIC" hidden="1">"c6534"</definedName>
    <definedName name="IQ_CORE_CAPITAL_RATIO_FDIC" hidden="1">"c6745"</definedName>
    <definedName name="IQ_CORE_DEPOSITS_FFIEC" hidden="1">"c13862"</definedName>
    <definedName name="IQ_CORE_DEPOSITS_TOT_DEPOSITS_FFIEC" hidden="1">"c13911"</definedName>
    <definedName name="IQ_CORP_GOODS_PRICE_INDEX_APR_FC_UNUSED" hidden="1">"c8381"</definedName>
    <definedName name="IQ_CORP_GOODS_PRICE_INDEX_APR_FC_UNUSED_UNUSED_UNUSED" hidden="1">"c8381"</definedName>
    <definedName name="IQ_CORP_GOODS_PRICE_INDEX_APR_UNUSED" hidden="1">"c7501"</definedName>
    <definedName name="IQ_CORP_GOODS_PRICE_INDEX_APR_UNUSED_UNUSED_UNUSED" hidden="1">"c7501"</definedName>
    <definedName name="IQ_CORP_GOODS_PRICE_INDEX_FC_UNUSED" hidden="1">"c7721"</definedName>
    <definedName name="IQ_CORP_GOODS_PRICE_INDEX_FC_UNUSED_UNUSED_UNUSED" hidden="1">"c7721"</definedName>
    <definedName name="IQ_CORP_GOODS_PRICE_INDEX_POP_FC_UNUSED" hidden="1">"c7941"</definedName>
    <definedName name="IQ_CORP_GOODS_PRICE_INDEX_POP_FC_UNUSED_UNUSED_UNUSED" hidden="1">"c7941"</definedName>
    <definedName name="IQ_CORP_GOODS_PRICE_INDEX_POP_UNUSED" hidden="1">"c7061"</definedName>
    <definedName name="IQ_CORP_GOODS_PRICE_INDEX_POP_UNUSED_UNUSED_UNUSED" hidden="1">"c7061"</definedName>
    <definedName name="IQ_CORP_GOODS_PRICE_INDEX_UNUSED" hidden="1">"c6841"</definedName>
    <definedName name="IQ_CORP_GOODS_PRICE_INDEX_UNUSED_UNUSED_UNUSED" hidden="1">"c6841"</definedName>
    <definedName name="IQ_CORP_GOODS_PRICE_INDEX_YOY_FC_UNUSED" hidden="1">"c8161"</definedName>
    <definedName name="IQ_CORP_GOODS_PRICE_INDEX_YOY_FC_UNUSED_UNUSED_UNUSED" hidden="1">"c8161"</definedName>
    <definedName name="IQ_CORP_GOODS_PRICE_INDEX_YOY_UNUSED" hidden="1">"c7281"</definedName>
    <definedName name="IQ_CORP_GOODS_PRICE_INDEX_YOY_UNUSED_UNUSED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RPORATE_OVER_TOTAL" hidden="1">"c13767"</definedName>
    <definedName name="IQ_COST_BORROWING" hidden="1">"c2936"</definedName>
    <definedName name="IQ_COST_BORROWINGS" hidden="1">"c225"</definedName>
    <definedName name="IQ_COST_CAPITAL_NEW_BUSINESS" hidden="1">"c9968"</definedName>
    <definedName name="IQ_COST_OF_FUNDING_ASSETS_FDIC" hidden="1">"c6725"</definedName>
    <definedName name="IQ_COST_REV" hidden="1">"c226"</definedName>
    <definedName name="IQ_COST_REVENUE" hidden="1">"c226"</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ED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Q" hidden="1">5000</definedName>
    <definedName name="IQ_CREDIT_CARD_CHARGE_OFFS_FDIC" hidden="1">"c6652"</definedName>
    <definedName name="IQ_CREDIT_CARD_FEE" hidden="1">"c231"</definedName>
    <definedName name="IQ_CREDIT_CARD_FEE_BNK" hidden="1">"c231"</definedName>
    <definedName name="IQ_CREDIT_CARD_FEE_FIN" hidden="1">"c1583"</definedName>
    <definedName name="IQ_CREDIT_CARD_LINES_FDIC" hidden="1">"c6525"</definedName>
    <definedName name="IQ_CREDIT_CARD_LOANS_FDIC" hidden="1">"c6319"</definedName>
    <definedName name="IQ_CREDIT_CARD_NET_CHARGE_OFFS_FDIC" hidden="1">"c6654"</definedName>
    <definedName name="IQ_CREDIT_CARD_RECOVERIES_FDIC" hidden="1">"c6653"</definedName>
    <definedName name="IQ_CREDIT_EXPOSURE" hidden="1">"c10038"</definedName>
    <definedName name="IQ_CREDIT_LOSS_CF" hidden="1">"c232"</definedName>
    <definedName name="IQ_CREDIT_LOSS_PROVISION_NET_CHARGE_OFFS_FDIC" hidden="1">"c6734"</definedName>
    <definedName name="IQ_CUMULATIVE_SPLIT_FACTOR" hidden="1">"c2094"</definedName>
    <definedName name="IQ_CURR_ACCT_BALANCE_APR_FC_UNUSED" hidden="1">"c8387"</definedName>
    <definedName name="IQ_CURR_ACCT_BALANCE_APR_FC_UNUSED_UNUSED_UNUSED" hidden="1">"c8387"</definedName>
    <definedName name="IQ_CURR_ACCT_BALANCE_APR_UNUSED" hidden="1">"c7507"</definedName>
    <definedName name="IQ_CURR_ACCT_BALANCE_APR_UNUSED_UNUSED_UNUSED" hidden="1">"c7507"</definedName>
    <definedName name="IQ_CURR_ACCT_BALANCE_FC_UNUSED" hidden="1">"c7727"</definedName>
    <definedName name="IQ_CURR_ACCT_BALANCE_FC_UNUSED_UNUSED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 hidden="1">"c7947"</definedName>
    <definedName name="IQ_CURR_ACCT_BALANCE_POP_FC_UNUSED_UNUSED_UNUSED" hidden="1">"c7947"</definedName>
    <definedName name="IQ_CURR_ACCT_BALANCE_POP_UNUSED" hidden="1">"c7067"</definedName>
    <definedName name="IQ_CURR_ACCT_BALANCE_POP_UNUSED_UNUSED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 hidden="1">"c6847"</definedName>
    <definedName name="IQ_CURR_ACCT_BALANCE_UNUSED_UNUSED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 hidden="1">"c8167"</definedName>
    <definedName name="IQ_CURR_ACCT_BALANCE_YOY_FC_UNUSED_UNUSED_UNUSED" hidden="1">"c8167"</definedName>
    <definedName name="IQ_CURR_ACCT_BALANCE_YOY_UNUSED" hidden="1">"c7287"</definedName>
    <definedName name="IQ_CURR_ACCT_BALANCE_YOY_UNUSED_UNUSED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IP" hidden="1">"c2245"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ILY" hidden="1">500000</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"c274"</definedName>
    <definedName name="IQ_DAYS_PAYABLE_OUT" hidden="1">"c274"</definedName>
    <definedName name="IQ_DAYS_SALES_OUT" hidden="1">"c275"</definedName>
    <definedName name="IQ_DAYS_SALES_OUTST" hidden="1">"c275"</definedName>
    <definedName name="IQ_DEBT_ADJ" hidden="1">"c2515"</definedName>
    <definedName name="IQ_DEBT_ADJ_PCT" hidden="1">"c2516"</definedName>
    <definedName name="IQ_DEBT_EQUIV_NET_PBO" hidden="1">"c2938"</definedName>
    <definedName name="IQ_DEBT_EQUIV_OPER_LEASE" hidden="1">"c2935"</definedName>
    <definedName name="IQ_DEF_ACQ_CST" hidden="1">"c301"</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"c313"</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"c315"</definedName>
    <definedName name="IQ_DEFERRED_TAXES" hidden="1">"c147"</definedName>
    <definedName name="IQ_DEMAND_DEP" hidden="1">"c320"</definedName>
    <definedName name="IQ_DEMAND_DEPOSITS_FDIC" hidden="1">"c6489"</definedName>
    <definedName name="IQ_DEMAND_DEPOSITS_TOT_DEPOSITS_FFIEC" hidden="1">"c13902"</definedName>
    <definedName name="IQ_DEPOSIT_ACCOUNTS_LESS_THAN_100K_FDIC" hidden="1">"c6494"</definedName>
    <definedName name="IQ_DEPOSIT_ACCOUNTS_MORE_THAN_100K_FDIC" hidden="1">"c6492"</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FIN" hidden="1">"c321"</definedName>
    <definedName name="IQ_DEPOSITS_HELD_DOMESTIC_FDIC" hidden="1">"c6340"</definedName>
    <definedName name="IQ_DEPOSITS_HELD_FOREIGN_FDIC" hidden="1">"c6341"</definedName>
    <definedName name="IQ_DEPOSITS_INTEREST_SECURITIES" hidden="1">"c5509"</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RE_AMORT" hidden="1">"c247"</definedName>
    <definedName name="IQ_DEPRE_AMORT_SUPPL" hidden="1">"c1593"</definedName>
    <definedName name="IQ_DEPRE_DEPLE" hidden="1">"c261"</definedName>
    <definedName name="IQ_DEPRE_SUPP" hidden="1">"c1443"</definedName>
    <definedName name="IQ_DERIVATIVES_FDIC" hidden="1">"c6523"</definedName>
    <definedName name="IQ_DESCRIPTION_LONG" hidden="1">"c322"</definedName>
    <definedName name="IQ_DEVELOP_LAND" hidden="1">"c323"</definedName>
    <definedName name="IQ_DIC" hidden="1">"c13834"</definedName>
    <definedName name="IQ_DIFF_LASTCLOSE_TARGET_PRICE" hidden="1">"c1854"</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"c333"</definedName>
    <definedName name="IQ_DISCOUNT_RATE_PENSION_DOMESTIC" hidden="1">"c327"</definedName>
    <definedName name="IQ_DISCOUNT_RATE_PENSION_FOREIGN" hidden="1">"c328"</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PAYOUT" hidden="1">"c3005"</definedName>
    <definedName name="IQ_DISTRIBUTABLE_CASH_SHARE" hidden="1">"c3003"</definedName>
    <definedName name="IQ_DIV_AMOUNT" hidden="1">"c3041"</definedName>
    <definedName name="IQ_DIV_PAYMENT_DATE" hidden="1">"c2106"</definedName>
    <definedName name="IQ_DIV_PAYMENT_TYPE" hidden="1">"c12752"</definedName>
    <definedName name="IQ_DIV_RECORD_DATE" hidden="1">"c2105"</definedName>
    <definedName name="IQ_DIV_SHARE" hidden="1">"c330"</definedName>
    <definedName name="IQ_DIVEST_CF" hidden="1">"c331"</definedName>
    <definedName name="IQ_DIVID_SHARE" hidden="1">"c330"</definedName>
    <definedName name="IQ_DIVIDEND_YIELD" hidden="1">"c332"</definedName>
    <definedName name="IQ_DIVIDENDS_DECLARED_COMMON_FDIC" hidden="1">"c6659"</definedName>
    <definedName name="IQ_DIVIDENDS_DECLARED_PREFERRED_FDIC" hidden="1">"c6658"</definedName>
    <definedName name="IQ_DIVIDENDS_FDIC" hidden="1">"c6660"</definedName>
    <definedName name="IQ_DIVIDENDS_PAID_DECLARED_PERIOD_COVERED" hidden="1">"c9960"</definedName>
    <definedName name="IQ_DIVIDENDS_PAID_DECLARED_PERIOD_GROUP" hidden="1">"c9946"</definedName>
    <definedName name="IQ_DNB_OTHER_EXP_INC_TAX_US" hidden="1">"c6787"</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OM_OFFICE_DEPOSITS_TOT_DEPOSITS_FFIEC" hidden="1">"c13910"</definedName>
    <definedName name="IQ_DPAC" hidden="1">"c2801"</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EST" hidden="1">"c1674"</definedName>
    <definedName name="IQ_DPS_HIGH_EST" hidden="1">"c1676"</definedName>
    <definedName name="IQ_DPS_LOW_EST" hidden="1">"c1677"</definedName>
    <definedName name="IQ_DPS_MEDIAN_EST" hidden="1">"c1675"</definedName>
    <definedName name="IQ_DPS_NUM_EST" hidden="1">"c1678"</definedName>
    <definedName name="IQ_DPS_STDDEV_EST" hidden="1">"c1679"</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YIELD" hidden="1">"c343"</definedName>
    <definedName name="IQ_EARNING_ASSETS_FDIC" hidden="1">"c6360"</definedName>
    <definedName name="IQ_EARNING_ASSETS_YIELD_FDIC" hidden="1">"c6724"</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COVERAGE_NET_CHARGE_OFFS_FDIC" hidden="1">"c6735"</definedName>
    <definedName name="IQ_EARNINGS_PERIOD_COVERED" hidden="1">"c9958"</definedName>
    <definedName name="IQ_EARNINGS_PERIOD_GROUP" hidden="1">"c9944"</definedName>
    <definedName name="IQ_EBIT" hidden="1">"c352"</definedName>
    <definedName name="IQ_EBIT_10K" hidden="1">"IQ_EBIT_10K"</definedName>
    <definedName name="IQ_EBIT_10Q" hidden="1">"IQ_EBIT_10Q"</definedName>
    <definedName name="IQ_EBIT_10Q1" hidden="1">"IQ_EBIT_10Q1"</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EQ_INC" hidden="1">"c3498"</definedName>
    <definedName name="IQ_EBIT_EQ_INC_EXCL_SBC" hidden="1">"c3502"</definedName>
    <definedName name="IQ_EBIT_EST" hidden="1">"c1681"</definedName>
    <definedName name="IQ_EBIT_EXCL_SBC" hidden="1">"c3082"</definedName>
    <definedName name="IQ_EBIT_GROWTH_1" hidden="1">"c157"</definedName>
    <definedName name="IQ_EBIT_GROWTH_2" hidden="1">"c161"</definedName>
    <definedName name="IQ_EBIT_HIGH_EST" hidden="1">"c1683"</definedName>
    <definedName name="IQ_EBIT_INT" hidden="1">"c360"</definedName>
    <definedName name="IQ_EBIT_LOW_EST" hidden="1">"c1684"</definedName>
    <definedName name="IQ_EBIT_MARGIN" hidden="1">"c359"</definedName>
    <definedName name="IQ_EBIT_MEDIAN_EST" hidden="1">"c1682"</definedName>
    <definedName name="IQ_EBIT_NET_INT" hidden="1">"c360"</definedName>
    <definedName name="IQ_EBIT_NUM_EST" hidden="1">"c1685"</definedName>
    <definedName name="IQ_EBIT_OVER_IE" hidden="1">"c360"</definedName>
    <definedName name="IQ_EBIT_STDDEV_EST" hidden="1">"c1686"</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K" hidden="1">"IQ_EBITDA_10K"</definedName>
    <definedName name="IQ_EBITDA_10Q" hidden="1">"IQ_EBITDA_10Q"</definedName>
    <definedName name="IQ_EBITDA_10Q1" hidden="1">"IQ_EBITDA_10Q1"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CAPEX_INT" hidden="1">"c368"</definedName>
    <definedName name="IQ_EBITDA_CAPEX_NET_INT" hidden="1">"c368"</definedName>
    <definedName name="IQ_EBITDA_CAPEX_OVER_TOTAL_IE" hidden="1">"c368"</definedName>
    <definedName name="IQ_EBITDA_EQ_INC" hidden="1">"c3496"</definedName>
    <definedName name="IQ_EBITDA_EQ_INC_EXCL_SBC" hidden="1">"c3500"</definedName>
    <definedName name="IQ_EBITDA_EST" hidden="1">"c369"</definedName>
    <definedName name="IQ_EBITDA_EXCL_SBC" hidden="1">"c3081"</definedName>
    <definedName name="IQ_EBITDA_GROWTH_1" hidden="1">"c156"</definedName>
    <definedName name="IQ_EBITDA_GROWTH_2" hidden="1">"c160"</definedName>
    <definedName name="IQ_EBITDA_HIGH_EST" hidden="1">"c370"</definedName>
    <definedName name="IQ_EBITDA_INT" hidden="1">"c373"</definedName>
    <definedName name="IQ_EBITDA_LOW_EST" hidden="1">"c371"</definedName>
    <definedName name="IQ_EBITDA_MARGIN" hidden="1">"c372"</definedName>
    <definedName name="IQ_EBITDA_MEDIAN_EST" hidden="1">"c1663"</definedName>
    <definedName name="IQ_EBITDA_NET_INT" hidden="1">"c373"</definedName>
    <definedName name="IQ_EBITDA_NO_EST" hidden="1">"c267"</definedName>
    <definedName name="IQ_EBITDA_NUM_EST" hidden="1">"c374"</definedName>
    <definedName name="IQ_EBITDA_OVER_TOTAL_IE" hidden="1">"c373"</definedName>
    <definedName name="IQ_EBITDA_STDDEV_EST" hidden="1">"c375"</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 hidden="1">"c6215"</definedName>
    <definedName name="IQ_EBT_REIT" hidden="1">"c389"</definedName>
    <definedName name="IQ_EBT_SUBTOTAL_AP" hidden="1">"c8982"</definedName>
    <definedName name="IQ_EBT_UTI" hidden="1">"c390"</definedName>
    <definedName name="IQ_ECO_METRIC_6825_UNUSED" hidden="1">"c6825"</definedName>
    <definedName name="IQ_ECO_METRIC_6825_UNUSED_UNUSED_UNUSED" hidden="1">"c6825"</definedName>
    <definedName name="IQ_ECO_METRIC_6839_UNUSED" hidden="1">"c6839"</definedName>
    <definedName name="IQ_ECO_METRIC_6839_UNUSED_UNUSED_UNUSED" hidden="1">"c6839"</definedName>
    <definedName name="IQ_ECO_METRIC_6896_UNUSED" hidden="1">"c6896"</definedName>
    <definedName name="IQ_ECO_METRIC_6896_UNUSED_UNUSED_UNUSED" hidden="1">"c6896"</definedName>
    <definedName name="IQ_ECO_METRIC_6897_UNUSED" hidden="1">"c6897"</definedName>
    <definedName name="IQ_ECO_METRIC_6897_UNUSED_UNUSED_UNUSED" hidden="1">"c6897"</definedName>
    <definedName name="IQ_ECO_METRIC_6927" hidden="1">"c6927"</definedName>
    <definedName name="IQ_ECO_METRIC_6988_UNUSED" hidden="1">"c6988"</definedName>
    <definedName name="IQ_ECO_METRIC_6988_UNUSED_UNUSED_UNUSED" hidden="1">"c6988"</definedName>
    <definedName name="IQ_ECO_METRIC_7045_UNUSED" hidden="1">"c7045"</definedName>
    <definedName name="IQ_ECO_METRIC_7045_UNUSED_UNUSED_UNUSED" hidden="1">"c7045"</definedName>
    <definedName name="IQ_ECO_METRIC_7059_UNUSED" hidden="1">"c7059"</definedName>
    <definedName name="IQ_ECO_METRIC_7059_UNUSED_UNUSED_UNUSED" hidden="1">"c7059"</definedName>
    <definedName name="IQ_ECO_METRIC_7116_UNUSED" hidden="1">"c7116"</definedName>
    <definedName name="IQ_ECO_METRIC_7116_UNUSED_UNUSED_UNUSED" hidden="1">"c7116"</definedName>
    <definedName name="IQ_ECO_METRIC_7117_UNUSED" hidden="1">"c7117"</definedName>
    <definedName name="IQ_ECO_METRIC_7117_UNUSED_UNUSED_UNUSED" hidden="1">"c7117"</definedName>
    <definedName name="IQ_ECO_METRIC_7147" hidden="1">"c7147"</definedName>
    <definedName name="IQ_ECO_METRIC_7208_UNUSED" hidden="1">"c7208"</definedName>
    <definedName name="IQ_ECO_METRIC_7208_UNUSED_UNUSED_UNUSED" hidden="1">"c7208"</definedName>
    <definedName name="IQ_ECO_METRIC_7265_UNUSED" hidden="1">"c7265"</definedName>
    <definedName name="IQ_ECO_METRIC_7265_UNUSED_UNUSED_UNUSED" hidden="1">"c7265"</definedName>
    <definedName name="IQ_ECO_METRIC_7279_UNUSED" hidden="1">"c7279"</definedName>
    <definedName name="IQ_ECO_METRIC_7279_UNUSED_UNUSED_UNUSED" hidden="1">"c7279"</definedName>
    <definedName name="IQ_ECO_METRIC_7336_UNUSED" hidden="1">"c7336"</definedName>
    <definedName name="IQ_ECO_METRIC_7336_UNUSED_UNUSED_UNUSED" hidden="1">"c7336"</definedName>
    <definedName name="IQ_ECO_METRIC_7337_UNUSED" hidden="1">"c7337"</definedName>
    <definedName name="IQ_ECO_METRIC_7337_UNUSED_UNUSED_UNUSED" hidden="1">"c7337"</definedName>
    <definedName name="IQ_ECO_METRIC_7367" hidden="1">"c7367"</definedName>
    <definedName name="IQ_ECO_METRIC_7428_UNUSED" hidden="1">"c7428"</definedName>
    <definedName name="IQ_ECO_METRIC_7428_UNUSED_UNUSED_UNUSED" hidden="1">"c7428"</definedName>
    <definedName name="IQ_ECO_METRIC_7556_UNUSED" hidden="1">"c7556"</definedName>
    <definedName name="IQ_ECO_METRIC_7556_UNUSED_UNUSED_UNUSED" hidden="1">"c7556"</definedName>
    <definedName name="IQ_ECO_METRIC_7557_UNUSED" hidden="1">"c7557"</definedName>
    <definedName name="IQ_ECO_METRIC_7557_UNUSED_UNUSED_UNUSED" hidden="1">"c7557"</definedName>
    <definedName name="IQ_ECO_METRIC_7587" hidden="1">"c7587"</definedName>
    <definedName name="IQ_ECO_METRIC_7648_UNUSED" hidden="1">"c7648"</definedName>
    <definedName name="IQ_ECO_METRIC_7648_UNUSED_UNUSED_UNUSED" hidden="1">"c7648"</definedName>
    <definedName name="IQ_ECO_METRIC_7704" hidden="1">"c7704"</definedName>
    <definedName name="IQ_ECO_METRIC_7705_UNUSED" hidden="1">"c7705"</definedName>
    <definedName name="IQ_ECO_METRIC_7705_UNUSED_UNUSED_UNUSED" hidden="1">"c7705"</definedName>
    <definedName name="IQ_ECO_METRIC_7706" hidden="1">"c7706"</definedName>
    <definedName name="IQ_ECO_METRIC_7718" hidden="1">"c7718"</definedName>
    <definedName name="IQ_ECO_METRIC_7719_UNUSED" hidden="1">"c7719"</definedName>
    <definedName name="IQ_ECO_METRIC_7719_UNUSED_UNUSED_UNUSED" hidden="1">"c7719"</definedName>
    <definedName name="IQ_ECO_METRIC_7776_UNUSED" hidden="1">"c7776"</definedName>
    <definedName name="IQ_ECO_METRIC_7776_UNUSED_UNUSED_UNUSED" hidden="1">"c7776"</definedName>
    <definedName name="IQ_ECO_METRIC_7777_UNUSED" hidden="1">"c7777"</definedName>
    <definedName name="IQ_ECO_METRIC_7777_UNUSED_UNUSED_UNUSED" hidden="1">"c7777"</definedName>
    <definedName name="IQ_ECO_METRIC_7807" hidden="1">"c7807"</definedName>
    <definedName name="IQ_ECO_METRIC_7811" hidden="1">"c7811"</definedName>
    <definedName name="IQ_ECO_METRIC_7868_UNUSED" hidden="1">"c7868"</definedName>
    <definedName name="IQ_ECO_METRIC_7868_UNUSED_UNUSED_UNUSED" hidden="1">"c7868"</definedName>
    <definedName name="IQ_ECO_METRIC_7873" hidden="1">"c7873"</definedName>
    <definedName name="IQ_ECO_METRIC_7924" hidden="1">"c7924"</definedName>
    <definedName name="IQ_ECO_METRIC_7925_UNUSED" hidden="1">"c7925"</definedName>
    <definedName name="IQ_ECO_METRIC_7925_UNUSED_UNUSED_UNUSED" hidden="1">"c7925"</definedName>
    <definedName name="IQ_ECO_METRIC_7926" hidden="1">"c7926"</definedName>
    <definedName name="IQ_ECO_METRIC_7938" hidden="1">"c7938"</definedName>
    <definedName name="IQ_ECO_METRIC_7939_UNUSED" hidden="1">"c7939"</definedName>
    <definedName name="IQ_ECO_METRIC_7939_UNUSED_UNUSED_UNUSED" hidden="1">"c7939"</definedName>
    <definedName name="IQ_ECO_METRIC_7996_UNUSED" hidden="1">"c7996"</definedName>
    <definedName name="IQ_ECO_METRIC_7996_UNUSED_UNUSED_UNUSED" hidden="1">"c7996"</definedName>
    <definedName name="IQ_ECO_METRIC_7997_UNUSED" hidden="1">"c7997"</definedName>
    <definedName name="IQ_ECO_METRIC_7997_UNUSED_UNUSED_UNUSED" hidden="1">"c7997"</definedName>
    <definedName name="IQ_ECO_METRIC_8027" hidden="1">"c8027"</definedName>
    <definedName name="IQ_ECO_METRIC_8031" hidden="1">"c8031"</definedName>
    <definedName name="IQ_ECO_METRIC_8088_UNUSED" hidden="1">"c8088"</definedName>
    <definedName name="IQ_ECO_METRIC_8088_UNUSED_UNUSED_UNUSED" hidden="1">"c8088"</definedName>
    <definedName name="IQ_ECO_METRIC_8093" hidden="1">"c8093"</definedName>
    <definedName name="IQ_ECO_METRIC_8144" hidden="1">"c8144"</definedName>
    <definedName name="IQ_ECO_METRIC_8145_UNUSED" hidden="1">"c8145"</definedName>
    <definedName name="IQ_ECO_METRIC_8145_UNUSED_UNUSED_UNUSED" hidden="1">"c8145"</definedName>
    <definedName name="IQ_ECO_METRIC_8146" hidden="1">"c8146"</definedName>
    <definedName name="IQ_ECO_METRIC_8158" hidden="1">"c8158"</definedName>
    <definedName name="IQ_ECO_METRIC_8159_UNUSED" hidden="1">"c8159"</definedName>
    <definedName name="IQ_ECO_METRIC_8159_UNUSED_UNUSED_UNUSED" hidden="1">"c8159"</definedName>
    <definedName name="IQ_ECO_METRIC_8216_UNUSED" hidden="1">"c8216"</definedName>
    <definedName name="IQ_ECO_METRIC_8216_UNUSED_UNUSED_UNUSED" hidden="1">"c8216"</definedName>
    <definedName name="IQ_ECO_METRIC_8217_UNUSED" hidden="1">"c8217"</definedName>
    <definedName name="IQ_ECO_METRIC_8217_UNUSED_UNUSED_UNUSED" hidden="1">"c8217"</definedName>
    <definedName name="IQ_ECO_METRIC_8247" hidden="1">"c8247"</definedName>
    <definedName name="IQ_ECO_METRIC_8251" hidden="1">"c8251"</definedName>
    <definedName name="IQ_ECO_METRIC_8308_UNUSED" hidden="1">"c8308"</definedName>
    <definedName name="IQ_ECO_METRIC_8308_UNUSED_UNUSED_UNUSED" hidden="1">"c8308"</definedName>
    <definedName name="IQ_ECO_METRIC_8313" hidden="1">"c8313"</definedName>
    <definedName name="IQ_ECO_METRIC_8366" hidden="1">"c8366"</definedName>
    <definedName name="IQ_ECO_METRIC_8378" hidden="1">"c8378"</definedName>
    <definedName name="IQ_ECO_METRIC_8436_UNUSED" hidden="1">"c8436"</definedName>
    <definedName name="IQ_ECO_METRIC_8436_UNUSED_UNUSED_UNUSED" hidden="1">"c8436"</definedName>
    <definedName name="IQ_ECO_METRIC_8437_UNUSED" hidden="1">"c8437"</definedName>
    <definedName name="IQ_ECO_METRIC_8437_UNUSED_UNUSED_UNUSED" hidden="1">"c8437"</definedName>
    <definedName name="IQ_ECO_METRIC_8467" hidden="1">"c8467"</definedName>
    <definedName name="IQ_ECO_METRIC_8471" hidden="1">"c8471"</definedName>
    <definedName name="IQ_ECO_METRIC_8528_UNUSED" hidden="1">"c8528"</definedName>
    <definedName name="IQ_ECO_METRIC_8528_UNUSED_UNUSED_UNUSED" hidden="1">"c8528"</definedName>
    <definedName name="IQ_ECO_METRIC_8533" hidden="1">"c8533"</definedName>
    <definedName name="IQ_ECS_AUTHORIZED_SHARES" hidden="1">"c5583"</definedName>
    <definedName name="IQ_ECS_AUTHORIZED_SHARES_ABS" hidden="1">"c5597"</definedName>
    <definedName name="IQ_ECS_CONVERT_FACTOR" hidden="1">"c5581"</definedName>
    <definedName name="IQ_ECS_CONVERT_FACTOR_ABS" hidden="1">"c5595"</definedName>
    <definedName name="IQ_ECS_CONVERT_INTO" hidden="1">"c5580"</definedName>
    <definedName name="IQ_ECS_CONVERT_INTO_ABS" hidden="1">"c5594"</definedName>
    <definedName name="IQ_ECS_CONVERT_TYPE" hidden="1">"c5579"</definedName>
    <definedName name="IQ_ECS_CONVERT_TYPE_ABS" hidden="1">"c5593"</definedName>
    <definedName name="IQ_ECS_INACTIVE_DATE" hidden="1">"c5576"</definedName>
    <definedName name="IQ_ECS_INACTIVE_DATE_ABS" hidden="1">"c5590"</definedName>
    <definedName name="IQ_ECS_NAME" hidden="1">"c5571"</definedName>
    <definedName name="IQ_ECS_NAME_ABS" hidden="1">"c5585"</definedName>
    <definedName name="IQ_ECS_NUM_SHAREHOLDERS" hidden="1">"c5584"</definedName>
    <definedName name="IQ_ECS_NUM_SHAREHOLDERS_ABS" hidden="1">"c5598"</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SHARES_OUT_BS_DATE" hidden="1">"c5572"</definedName>
    <definedName name="IQ_ECS_SHARES_OUT_BS_DATE_ABS" hidden="1">"c5586"</definedName>
    <definedName name="IQ_ECS_SHARES_OUT_FILING_DATE" hidden="1">"c5573"</definedName>
    <definedName name="IQ_ECS_SHARES_OUT_FILING_DATE_ABS" hidden="1">"c5587"</definedName>
    <definedName name="IQ_ECS_START_DATE" hidden="1">"c5575"</definedName>
    <definedName name="IQ_ECS_START_DATE_ABS" hidden="1">"c5589"</definedName>
    <definedName name="IQ_ECS_TYPE" hidden="1">"c5574"</definedName>
    <definedName name="IQ_ECS_TYPE_ABS" hidden="1">"c5588"</definedName>
    <definedName name="IQ_ECS_VOTING" hidden="1">"c5582"</definedName>
    <definedName name="IQ_ECS_VOTING_ABS" hidden="1">"c5596"</definedName>
    <definedName name="IQ_EFFECT_SPECIAL_CHARGE" hidden="1">"c1595"</definedName>
    <definedName name="IQ_EFFECT_TAX_RATE" hidden="1">"c1899"</definedName>
    <definedName name="IQ_EFFECTIVE_DATE" hidden="1">"c8966"</definedName>
    <definedName name="IQ_EFFICIENCY_RATIO" hidden="1">"c391"</definedName>
    <definedName name="IQ_EFFICIENCY_RATIO_FDIC" hidden="1">"c6736"</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NTERPRISE_VALUE" hidden="1">"c84"</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 hidden="1">"IQ_EPS"</definedName>
    <definedName name="IQ_EPS_10K" hidden="1">"IQ_EPS_10K"</definedName>
    <definedName name="IQ_EPS_10Q" hidden="1">"IQ_EPS_10Q"</definedName>
    <definedName name="IQ_EPS_10Q1" hidden="1">"IQ_EPS_10Q1"</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P" hidden="1">"c8880"</definedName>
    <definedName name="IQ_EPS_AP_ABS" hidden="1">"c8899"</definedName>
    <definedName name="IQ_EPS_EST" hidden="1">"c399"</definedName>
    <definedName name="IQ_EPS_EST_1" hidden="1">"c189"</definedName>
    <definedName name="IQ_EPS_GW_ACT_OR_EST" hidden="1">"c2223"</definedName>
    <definedName name="IQ_EPS_GW_EST" hidden="1">"c1737"</definedName>
    <definedName name="IQ_EPS_GW_HIGH_EST" hidden="1">"c1739"</definedName>
    <definedName name="IQ_EPS_GW_LOW_EST" hidden="1">"c1740"</definedName>
    <definedName name="IQ_EPS_GW_MEDIAN_EST" hidden="1">"c1738"</definedName>
    <definedName name="IQ_EPS_GW_NUM_EST" hidden="1">"c1741"</definedName>
    <definedName name="IQ_EPS_GW_STDDEV_EST" hidden="1">"c1742"</definedName>
    <definedName name="IQ_EPS_HIGH_EST" hidden="1">"c400"</definedName>
    <definedName name="IQ_EPS_LOW_EST" hidden="1">"c401"</definedName>
    <definedName name="IQ_EPS_MEDIAN_EST" hidden="1">"c1661"</definedName>
    <definedName name="IQ_EPS_NAME_AP" hidden="1">"c8918"</definedName>
    <definedName name="IQ_EPS_NAME_AP_ABS" hidden="1">"c8937"</definedName>
    <definedName name="IQ_EPS_NO_EST" hidden="1">"c271"</definedName>
    <definedName name="IQ_EPS_NORM" hidden="1">"c1902"</definedName>
    <definedName name="IQ_EPS_NORM_EST" hidden="1">"c2226"</definedName>
    <definedName name="IQ_EPS_NORM_HIGH_EST" hidden="1">"c2228"</definedName>
    <definedName name="IQ_EPS_NORM_LOW_EST" hidden="1">"c2229"</definedName>
    <definedName name="IQ_EPS_NORM_MEDIAN_EST" hidden="1">"c2227"</definedName>
    <definedName name="IQ_EPS_NORM_NUM_EST" hidden="1">"c2230"</definedName>
    <definedName name="IQ_EPS_NORM_STDDEV_EST" hidden="1">"c2231"</definedName>
    <definedName name="IQ_EPS_NUM_EST" hidden="1">"c402"</definedName>
    <definedName name="IQ_EPS_REPORT_ACT_OR_EST" hidden="1">"c2224"</definedName>
    <definedName name="IQ_EPS_REPORTED_EST" hidden="1">"c1744"</definedName>
    <definedName name="IQ_EPS_REPORTED_HIGH_EST" hidden="1">"c1746"</definedName>
    <definedName name="IQ_EPS_REPORTED_LOW_EST" hidden="1">"c1747"</definedName>
    <definedName name="IQ_EPS_REPORTED_MEDIAN_EST" hidden="1">"c1745"</definedName>
    <definedName name="IQ_EPS_REPORTED_NUM_EST" hidden="1">"c1748"</definedName>
    <definedName name="IQ_EPS_REPORTED_STDDEV_EST" hidden="1">"c1749"</definedName>
    <definedName name="IQ_EPS_STDDEV_EST" hidden="1">"c403"</definedName>
    <definedName name="IQ_EQUITY_AFFIL" hidden="1">"c552"</definedName>
    <definedName name="IQ_EQUITY_AP" hidden="1">"c8887"</definedName>
    <definedName name="IQ_EQUITY_AP_ABS" hidden="1">"c8906"</definedName>
    <definedName name="IQ_EQUITY_CAPITAL_ASSETS_FDIC" hidden="1">"c6744"</definedName>
    <definedName name="IQ_EQUITY_FDIC" hidden="1">"c6353"</definedName>
    <definedName name="IQ_EQUITY_METHOD" hidden="1">"c404"</definedName>
    <definedName name="IQ_EQUITY_NAME_AP" hidden="1">"c8925"</definedName>
    <definedName name="IQ_EQUITY_NAME_AP_ABS" hidden="1">"c8944"</definedName>
    <definedName name="IQ_EQUITY_SECURITIES_FDIC" hidden="1">"c6304"</definedName>
    <definedName name="IQ_EQUITY_SECURITY_EXPOSURES_FDIC" hidden="1">"c6664"</definedName>
    <definedName name="IQ_EQV_OVER_BV" hidden="1">"c1596"</definedName>
    <definedName name="IQ_EQV_OVER_LTM_PRETAX_INC" hidden="1">"c739"</definedName>
    <definedName name="IQ_ESOP_DEBT" hidden="1">"c1597"</definedName>
    <definedName name="IQ_ESOP_OVER_TOTAL" hidden="1">"c13768"</definedName>
    <definedName name="IQ_EST_ACT_BV_REUT" hidden="1">"c5409"</definedName>
    <definedName name="IQ_EST_ACT_BV_SHARE" hidden="1">"c3549"</definedName>
    <definedName name="IQ_EST_ACT_BV_THOM" hidden="1">"c5153"</definedName>
    <definedName name="IQ_EST_ACT_CAPEX" hidden="1">"c3546"</definedName>
    <definedName name="IQ_EST_ACT_CFPS" hidden="1">"c1673"</definedName>
    <definedName name="IQ_EST_ACT_DPS" hidden="1">"c1680"</definedName>
    <definedName name="IQ_EST_ACT_EBIT" hidden="1">"c1687"</definedName>
    <definedName name="IQ_EST_ACT_EBITDA" hidden="1">"c1664"</definedName>
    <definedName name="IQ_EST_ACT_EPS" hidden="1">"c1648"</definedName>
    <definedName name="IQ_EST_ACT_EPS_GW" hidden="1">"c1743"</definedName>
    <definedName name="IQ_EST_ACT_EPS_NORM" hidden="1">"c2232"</definedName>
    <definedName name="IQ_EST_ACT_EPS_REPORTED" hidden="1">"c1750"</definedName>
    <definedName name="IQ_EST_ACT_FFO" hidden="1">"c1666"</definedName>
    <definedName name="IQ_EST_ACT_FFO_REUT" hidden="1">"c3843"</definedName>
    <definedName name="IQ_EST_ACT_FFO_SHARE_SHARE_THOM" hidden="1">"c4005"</definedName>
    <definedName name="IQ_EST_ACT_FFO_THOM" hidden="1">"c4005"</definedName>
    <definedName name="IQ_EST_ACT_NAV" hidden="1">"c1757"</definedName>
    <definedName name="IQ_EST_ACT_NET_DEBT" hidden="1">"c3545"</definedName>
    <definedName name="IQ_EST_ACT_NI" hidden="1">"c1722"</definedName>
    <definedName name="IQ_EST_ACT_NI_GW" hidden="1">"c1729"</definedName>
    <definedName name="IQ_EST_ACT_NI_REPORTED" hidden="1">"c1736"</definedName>
    <definedName name="IQ_EST_ACT_OPER_INC" hidden="1">"c1694"</definedName>
    <definedName name="IQ_EST_ACT_PRETAX_GW_INC" hidden="1">"c1708"</definedName>
    <definedName name="IQ_EST_ACT_PRETAX_INC" hidden="1">"c1701"</definedName>
    <definedName name="IQ_EST_ACT_PRETAX_REPORT_INC" hidden="1">"c1715"</definedName>
    <definedName name="IQ_EST_ACT_RETURN_ASSETS" hidden="1">"c3547"</definedName>
    <definedName name="IQ_EST_ACT_RETURN_EQUITY" hidden="1">"c3548"</definedName>
    <definedName name="IQ_EST_ACT_REV" hidden="1">"c2113"</definedName>
    <definedName name="IQ_EST_BV_DIFF_CIQ" hidden="1">"c4765"</definedName>
    <definedName name="IQ_EST_BV_DIFF_REUT" hidden="1">"c5433"</definedName>
    <definedName name="IQ_EST_BV_DIFF_THOM" hidden="1">"c5204"</definedName>
    <definedName name="IQ_EST_BV_SURPRISE_PERCENT_CIQ" hidden="1">"c4766"</definedName>
    <definedName name="IQ_EST_BV_SURPRISE_PERCENT_REUT" hidden="1">"c5434"</definedName>
    <definedName name="IQ_EST_BV_SURPRISE_PERCENT_THOM" hidden="1">"c5205"</definedName>
    <definedName name="IQ_EST_CAPEX_GROWTH_1YR" hidden="1">"c3588"</definedName>
    <definedName name="IQ_EST_CAPEX_GROWTH_2YR" hidden="1">"c3589"</definedName>
    <definedName name="IQ_EST_CAPEX_GROWTH_Q_1YR" hidden="1">"c3590"</definedName>
    <definedName name="IQ_EST_CAPEX_SEQ_GROWTH_Q" hidden="1">"c3591"</definedName>
    <definedName name="IQ_EST_CFPS_DIFF" hidden="1">"c1871"</definedName>
    <definedName name="IQ_EST_CFPS_GROWTH_1YR" hidden="1">"c1774"</definedName>
    <definedName name="IQ_EST_CFPS_GROWTH_2YR" hidden="1">"c1775"</definedName>
    <definedName name="IQ_EST_CFPS_GROWTH_Q_1YR" hidden="1">"c1776"</definedName>
    <definedName name="IQ_EST_CFPS_SEQ_GROWTH_Q" hidden="1">"c1777"</definedName>
    <definedName name="IQ_EST_CFPS_SURPRISE_PERCENT" hidden="1">"c1872"</definedName>
    <definedName name="IQ_EST_CURRENCY" hidden="1">"c2140"</definedName>
    <definedName name="IQ_EST_DATE" hidden="1">"c1634"</definedName>
    <definedName name="IQ_EST_DPS_DIFF" hidden="1">"c1873"</definedName>
    <definedName name="IQ_EST_DPS_GROWTH_1YR" hidden="1">"c1778"</definedName>
    <definedName name="IQ_EST_DPS_GROWTH_2YR" hidden="1">"c1779"</definedName>
    <definedName name="IQ_EST_DPS_GROWTH_Q_1YR" hidden="1">"c1780"</definedName>
    <definedName name="IQ_EST_DPS_SEQ_GROWTH_Q" hidden="1">"c1781"</definedName>
    <definedName name="IQ_EST_DPS_SURPRISE_PERCENT" hidden="1">"c1874"</definedName>
    <definedName name="IQ_EST_EBIT_DIFF" hidden="1">"c1875"</definedName>
    <definedName name="IQ_EST_EBIT_SURPRISE_PERCENT" hidden="1">"c1876"</definedName>
    <definedName name="IQ_EST_EBITDA_DIFF" hidden="1">"c1867"</definedName>
    <definedName name="IQ_EST_EBITDA_GROWTH_1YR" hidden="1">"c1766"</definedName>
    <definedName name="IQ_EST_EBITDA_GROWTH_2YR" hidden="1">"c1767"</definedName>
    <definedName name="IQ_EST_EBITDA_GROWTH_Q_1YR" hidden="1">"c1768"</definedName>
    <definedName name="IQ_EST_EBITDA_SEQ_GROWTH_Q" hidden="1">"c1769"</definedName>
    <definedName name="IQ_EST_EBITDA_SURPRISE_PERCENT" hidden="1">"c1868"</definedName>
    <definedName name="IQ_EST_EPS_DIFF" hidden="1">"c1864"</definedName>
    <definedName name="IQ_EST_EPS_GROWTH_1YR" hidden="1">"c1636"</definedName>
    <definedName name="IQ_EST_EPS_GROWTH_2YR" hidden="1">"c1637"</definedName>
    <definedName name="IQ_EST_EPS_GROWTH_5YR" hidden="1">"c1655"</definedName>
    <definedName name="IQ_EST_EPS_GROWTH_5YR_HIGH" hidden="1">"c1657"</definedName>
    <definedName name="IQ_EST_EPS_GROWTH_5YR_LOW" hidden="1">"c1658"</definedName>
    <definedName name="IQ_EST_EPS_GROWTH_5YR_MEDIAN" hidden="1">"c1656"</definedName>
    <definedName name="IQ_EST_EPS_GROWTH_5YR_NUM" hidden="1">"c1659"</definedName>
    <definedName name="IQ_EST_EPS_GROWTH_5YR_STDDEV" hidden="1">"c1660"</definedName>
    <definedName name="IQ_EST_EPS_GROWTH_Q_1YR" hidden="1">"c1641"</definedName>
    <definedName name="IQ_EST_EPS_GW_DIFF" hidden="1">"c1891"</definedName>
    <definedName name="IQ_EST_EPS_GW_SURPRISE_PERCENT" hidden="1">"c1892"</definedName>
    <definedName name="IQ_EST_EPS_NORM_DIFF" hidden="1">"c2247"</definedName>
    <definedName name="IQ_EST_EPS_NORM_SURPRISE_PERCENT" hidden="1">"c2248"</definedName>
    <definedName name="IQ_EST_EPS_REPORT_DIFF" hidden="1">"c1893"</definedName>
    <definedName name="IQ_EST_EPS_REPORT_SURPRISE_PERCENT" hidden="1">"c1894"</definedName>
    <definedName name="IQ_EST_EPS_SEQ_GROWTH_Q" hidden="1">"c1764"</definedName>
    <definedName name="IQ_EST_EPS_SURPRISE" hidden="1">"c1635"</definedName>
    <definedName name="IQ_EST_EPS_SURPRISE_PERCENT" hidden="1">"c1635"</definedName>
    <definedName name="IQ_EST_FFO_DIFF" hidden="1">"c1869"</definedName>
    <definedName name="IQ_EST_FFO_DIFF_REUT" hidden="1">"c3890"</definedName>
    <definedName name="IQ_EST_FFO_DIFF_THOM" hidden="1">"c5186"</definedName>
    <definedName name="IQ_EST_FFO_GROWTH_1YR" hidden="1">"c1770"</definedName>
    <definedName name="IQ_EST_FFO_GROWTH_2YR" hidden="1">"c1771"</definedName>
    <definedName name="IQ_EST_FFO_GROWTH_Q_1YR" hidden="1">"c1772"</definedName>
    <definedName name="IQ_EST_FFO_SEQ_GROWTH_Q" hidden="1">"c1773"</definedName>
    <definedName name="IQ_EST_FFO_SHARE_SHARE_DIFF_THOM" hidden="1">"c5186"</definedName>
    <definedName name="IQ_EST_FFO_SHARE_SHARE_SURPRISE_PERCENT_THOM" hidden="1">"c5187"</definedName>
    <definedName name="IQ_EST_FFO_SURPRISE_PERCENT" hidden="1">"c1870"</definedName>
    <definedName name="IQ_EST_FFO_SURPRISE_PERCENT_REUT" hidden="1">"c3891"</definedName>
    <definedName name="IQ_EST_FFO_SURPRISE_PERCENT_THOM" hidden="1">"c5187"</definedName>
    <definedName name="IQ_EST_NAV_DIFF" hidden="1">"c1895"</definedName>
    <definedName name="IQ_EST_NAV_SURPRISE_PERCENT" hidden="1">"c1896"</definedName>
    <definedName name="IQ_EST_NEXT_EARNINGS_DATE" hidden="1">"c13591"</definedName>
    <definedName name="IQ_EST_NI_DIFF" hidden="1">"c1885"</definedName>
    <definedName name="IQ_EST_NI_GW_DIFF" hidden="1">"c1887"</definedName>
    <definedName name="IQ_EST_NI_GW_SURPRISE_PERCENT" hidden="1">"c1888"</definedName>
    <definedName name="IQ_EST_NI_REPORT_DIFF" hidden="1">"c1889"</definedName>
    <definedName name="IQ_EST_NI_REPORT_SURPRISE_PERCENT" hidden="1">"c1890"</definedName>
    <definedName name="IQ_EST_NI_SURPRISE_PERCENT" hidden="1">"c1886"</definedName>
    <definedName name="IQ_EST_NUM_BUY" hidden="1">"c1759"</definedName>
    <definedName name="IQ_EST_NUM_BUY_CIQ" hidden="1">"c3700"</definedName>
    <definedName name="IQ_EST_NUM_BUY_REUT" hidden="1">"c3869"</definedName>
    <definedName name="IQ_EST_NUM_BUY_THOM" hidden="1">"c5165"</definedName>
    <definedName name="IQ_EST_NUM_HOLD" hidden="1">"c1761"</definedName>
    <definedName name="IQ_EST_NUM_HOLD_CIQ" hidden="1">"c3702"</definedName>
    <definedName name="IQ_EST_NUM_HOLD_REUT" hidden="1">"c3871"</definedName>
    <definedName name="IQ_EST_NUM_HOLD_THOM" hidden="1">"c5167"</definedName>
    <definedName name="IQ_EST_NUM_NO_OPINION" hidden="1">"c1758"</definedName>
    <definedName name="IQ_EST_NUM_OUTPERFORM" hidden="1">"c1760"</definedName>
    <definedName name="IQ_EST_NUM_OUTPERFORM_CIQ" hidden="1">"c3701"</definedName>
    <definedName name="IQ_EST_NUM_OUTPERFORM_REUT" hidden="1">"c3870"</definedName>
    <definedName name="IQ_EST_NUM_OUTPERFORM_THOM" hidden="1">"c5166"</definedName>
    <definedName name="IQ_EST_NUM_SELL" hidden="1">"c1763"</definedName>
    <definedName name="IQ_EST_NUM_SELL_CIQ" hidden="1">"c3704"</definedName>
    <definedName name="IQ_EST_NUM_SELL_REUT" hidden="1">"c3873"</definedName>
    <definedName name="IQ_EST_NUM_SELL_THOM" hidden="1">"c5169"</definedName>
    <definedName name="IQ_EST_NUM_UNDERPERFORM" hidden="1">"c1762"</definedName>
    <definedName name="IQ_EST_NUM_UNDERPERFORM_CIQ" hidden="1">"c3703"</definedName>
    <definedName name="IQ_EST_NUM_UNDERPERFORM_REUT" hidden="1">"c3872"</definedName>
    <definedName name="IQ_EST_NUM_UNDERPERFORM_THOM" hidden="1">"c5168"</definedName>
    <definedName name="IQ_EST_OPER_INC_DIFF" hidden="1">"c1877"</definedName>
    <definedName name="IQ_EST_OPER_INC_SURPRISE_PERCENT" hidden="1">"c1878"</definedName>
    <definedName name="IQ_EST_PRE_TAX_DIFF" hidden="1">"c1879"</definedName>
    <definedName name="IQ_EST_PRE_TAX_GW_DIFF" hidden="1">"c1881"</definedName>
    <definedName name="IQ_EST_PRE_TAX_GW_SURPRISE_PERCENT" hidden="1">"c1882"</definedName>
    <definedName name="IQ_EST_PRE_TAX_REPORT_DIFF" hidden="1">"c1883"</definedName>
    <definedName name="IQ_EST_PRE_TAX_REPORT_SURPRISE_PERCENT" hidden="1">"c1884"</definedName>
    <definedName name="IQ_EST_PRE_TAX_SURPRISE_PERCENT" hidden="1">"c1880"</definedName>
    <definedName name="IQ_EST_REV_DIFF" hidden="1">"c1865"</definedName>
    <definedName name="IQ_EST_REV_GROWTH_1YR" hidden="1">"c1638"</definedName>
    <definedName name="IQ_EST_REV_GROWTH_2YR" hidden="1">"c1639"</definedName>
    <definedName name="IQ_EST_REV_GROWTH_Q_1YR" hidden="1">"c1640"</definedName>
    <definedName name="IQ_EST_REV_SEQ_GROWTH_Q" hidden="1">"c1765"</definedName>
    <definedName name="IQ_EST_REV_SURPRISE_PERCENT" hidden="1">"c1866"</definedName>
    <definedName name="IQ_ESTIMATED_ASSESSABLE_DEPOSITS_FDIC" hidden="1">"c6490"</definedName>
    <definedName name="IQ_ESTIMATED_INSURED_DEPOSITS_FDIC" hidden="1">"c6491"</definedName>
    <definedName name="IQ_EV_OVER_EMPLOYEE" hidden="1">"c1225"</definedName>
    <definedName name="IQ_EV_OVER_LTM_EBIT" hidden="1">"c1221"</definedName>
    <definedName name="IQ_EV_OVER_LTM_EBITDA" hidden="1">"c1223"</definedName>
    <definedName name="IQ_EV_OVER_LTM_REVENUE" hidden="1">"c1227"</definedName>
    <definedName name="IQ_EV_OVER_REVENUE_EST" hidden="1">"c165"</definedName>
    <definedName name="IQ_EV_OVER_REVENUE_EST_1" hidden="1">"c166"</definedName>
    <definedName name="IQ_EVAL_DATE" hidden="1">"c2180"</definedName>
    <definedName name="IQ_EVENT_DATE" hidden="1">"c13819"</definedName>
    <definedName name="IQ_EVENT_ID" hidden="1">"c13818"</definedName>
    <definedName name="IQ_EVENT_TIME" hidden="1">"c13820"</definedName>
    <definedName name="IQ_EVENT_TYPE" hidden="1">"c13821"</definedName>
    <definedName name="IQ_EXCHANGE" hidden="1">"c405"</definedName>
    <definedName name="IQ_EXCISE_TAXES_EXCL_SALES" hidden="1">"c5515"</definedName>
    <definedName name="IQ_EXCISE_TAXES_INCL_SALES" hidden="1">"c5514"</definedName>
    <definedName name="IQ_EXERCISE_PRICE" hidden="1">"c406"</definedName>
    <definedName name="IQ_EXERCISED" hidden="1">"c406"</definedName>
    <definedName name="IQ_EXP_RETURN_PENSION_DOMESTIC" hidden="1">"c407"</definedName>
    <definedName name="IQ_EXP_RETURN_PENSION_FOREIGN" hidden="1">"c408"</definedName>
    <definedName name="IQ_EXPENSE_CODE_" hidden="1">"001"</definedName>
    <definedName name="IQ_EXPENSES_AP" hidden="1">"c8875"</definedName>
    <definedName name="IQ_EXPENSES_AP_ABS" hidden="1">"c8894"</definedName>
    <definedName name="IQ_EXPENSES_NAME_AP" hidden="1">"c8913"</definedName>
    <definedName name="IQ_EXPENSES_NAME_AP_ABS" hidden="1">"c8932"</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LORE_DRILL_EXP_TOTAL" hidden="1">"c13850"</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 hidden="1">"c8401"</definedName>
    <definedName name="IQ_EXPORTS_APR_FC_UNUSED_UNUSED_UNUSED" hidden="1">"c8401"</definedName>
    <definedName name="IQ_EXPORTS_APR_UNUSED" hidden="1">"c7521"</definedName>
    <definedName name="IQ_EXPORTS_APR_UNUSED_UNUSED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 hidden="1">"c7741"</definedName>
    <definedName name="IQ_EXPORTS_FC_UNUSED_UNUSED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 hidden="1">"c8512"</definedName>
    <definedName name="IQ_EXPORTS_GOODS_REAL_SAAR_APR_FC_UNUSED_UNUSED_UNUSED" hidden="1">"c8512"</definedName>
    <definedName name="IQ_EXPORTS_GOODS_REAL_SAAR_APR_UNUSED" hidden="1">"c7632"</definedName>
    <definedName name="IQ_EXPORTS_GOODS_REAL_SAAR_APR_UNUSED_UNUSED_UNUSED" hidden="1">"c7632"</definedName>
    <definedName name="IQ_EXPORTS_GOODS_REAL_SAAR_FC_UNUSED" hidden="1">"c7852"</definedName>
    <definedName name="IQ_EXPORTS_GOODS_REAL_SAAR_FC_UNUSED_UNUSED_UNUSED" hidden="1">"c7852"</definedName>
    <definedName name="IQ_EXPORTS_GOODS_REAL_SAAR_POP" hidden="1">"c11931"</definedName>
    <definedName name="IQ_EXPORTS_GOODS_REAL_SAAR_POP_FC_UNUSED" hidden="1">"c8072"</definedName>
    <definedName name="IQ_EXPORTS_GOODS_REAL_SAAR_POP_FC_UNUSED_UNUSED_UNUSED" hidden="1">"c8072"</definedName>
    <definedName name="IQ_EXPORTS_GOODS_REAL_SAAR_POP_UNUSED" hidden="1">"c7192"</definedName>
    <definedName name="IQ_EXPORTS_GOODS_REAL_SAAR_POP_UNUSED_UNUSED_UNUSED" hidden="1">"c7192"</definedName>
    <definedName name="IQ_EXPORTS_GOODS_REAL_SAAR_UNUSED" hidden="1">"c6972"</definedName>
    <definedName name="IQ_EXPORTS_GOODS_REAL_SAAR_UNUSED_UNUSED_UNUSED" hidden="1">"c6972"</definedName>
    <definedName name="IQ_EXPORTS_GOODS_REAL_SAAR_YOY" hidden="1">"c11932"</definedName>
    <definedName name="IQ_EXPORTS_GOODS_REAL_SAAR_YOY_FC_UNUSED" hidden="1">"c8292"</definedName>
    <definedName name="IQ_EXPORTS_GOODS_REAL_SAAR_YOY_FC_UNUSED_UNUSED_UNUSED" hidden="1">"c8292"</definedName>
    <definedName name="IQ_EXPORTS_GOODS_REAL_SAAR_YOY_UNUSED" hidden="1">"c7412"</definedName>
    <definedName name="IQ_EXPORTS_GOODS_REAL_SAAR_YOY_UNUSED_UNUSED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 hidden="1">"c7961"</definedName>
    <definedName name="IQ_EXPORTS_POP_FC_UNUSED_UNUSED_UNUSED" hidden="1">"c7961"</definedName>
    <definedName name="IQ_EXPORTS_POP_UNUSED" hidden="1">"c7081"</definedName>
    <definedName name="IQ_EXPORTS_POP_UNUSED_UNUSED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 hidden="1">"c8516"</definedName>
    <definedName name="IQ_EXPORTS_SERVICES_REAL_SAAR_APR_FC_UNUSED_UNUSED_UNUSED" hidden="1">"c8516"</definedName>
    <definedName name="IQ_EXPORTS_SERVICES_REAL_SAAR_APR_UNUSED" hidden="1">"c7636"</definedName>
    <definedName name="IQ_EXPORTS_SERVICES_REAL_SAAR_APR_UNUSED_UNUSED_UNUSED" hidden="1">"c7636"</definedName>
    <definedName name="IQ_EXPORTS_SERVICES_REAL_SAAR_FC_UNUSED" hidden="1">"c7856"</definedName>
    <definedName name="IQ_EXPORTS_SERVICES_REAL_SAAR_FC_UNUSED_UNUSED_UNUSED" hidden="1">"c7856"</definedName>
    <definedName name="IQ_EXPORTS_SERVICES_REAL_SAAR_POP" hidden="1">"c11935"</definedName>
    <definedName name="IQ_EXPORTS_SERVICES_REAL_SAAR_POP_FC_UNUSED" hidden="1">"c8076"</definedName>
    <definedName name="IQ_EXPORTS_SERVICES_REAL_SAAR_POP_FC_UNUSED_UNUSED_UNUSED" hidden="1">"c8076"</definedName>
    <definedName name="IQ_EXPORTS_SERVICES_REAL_SAAR_POP_UNUSED" hidden="1">"c7196"</definedName>
    <definedName name="IQ_EXPORTS_SERVICES_REAL_SAAR_POP_UNUSED_UNUSED_UNUSED" hidden="1">"c7196"</definedName>
    <definedName name="IQ_EXPORTS_SERVICES_REAL_SAAR_UNUSED" hidden="1">"c6976"</definedName>
    <definedName name="IQ_EXPORTS_SERVICES_REAL_SAAR_UNUSED_UNUSED_UNUSED" hidden="1">"c6976"</definedName>
    <definedName name="IQ_EXPORTS_SERVICES_REAL_SAAR_YOY" hidden="1">"c11936"</definedName>
    <definedName name="IQ_EXPORTS_SERVICES_REAL_SAAR_YOY_FC_UNUSED" hidden="1">"c8296"</definedName>
    <definedName name="IQ_EXPORTS_SERVICES_REAL_SAAR_YOY_FC_UNUSED_UNUSED_UNUSED" hidden="1">"c8296"</definedName>
    <definedName name="IQ_EXPORTS_SERVICES_REAL_SAAR_YOY_UNUSED" hidden="1">"c7416"</definedName>
    <definedName name="IQ_EXPORTS_SERVICES_REAL_SAAR_YOY_UNUSED_UNUSED_UNUSED" hidden="1">"c7416"</definedName>
    <definedName name="IQ_EXPORTS_SERVICES_REAL_YOY" hidden="1">"c7417"</definedName>
    <definedName name="IQ_EXPORTS_SERVICES_REAL_YOY_FC" hidden="1">"c8297"</definedName>
    <definedName name="IQ_EXPORTS_UNUSED" hidden="1">"c6861"</definedName>
    <definedName name="IQ_EXPORTS_UNUSED_UNUSED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 hidden="1">"c8181"</definedName>
    <definedName name="IQ_EXPORTS_YOY_FC_UNUSED_UNUSED_UNUSED" hidden="1">"c8181"</definedName>
    <definedName name="IQ_EXPORTS_YOY_UNUSED" hidden="1">"c7301"</definedName>
    <definedName name="IQ_EXPORTS_YOY_UNUSED_UNUSED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ITEMS" hidden="1">"c413"</definedName>
    <definedName name="IQ_EXTRAORDINARY_GAINS_FDIC" hidden="1">"c6586"</definedName>
    <definedName name="IQ_FAD" hidden="1">"c8757"</definedName>
    <definedName name="IQ_FAD_PAYOUT_RATIO" hidden="1">"c8872"</definedName>
    <definedName name="IQ_FAIR_VALUE_CHANGE_INCL_EARNINGS" hidden="1">"c13849"</definedName>
    <definedName name="IQ_FAIR_VALUE_FDIC" hidden="1">"c6427"</definedName>
    <definedName name="IQ_FARM_LOANS_NET_FDIC" hidden="1">"c6316"</definedName>
    <definedName name="IQ_FARM_LOANS_TOT_LOANS_FFIEC" hidden="1">"c13870"</definedName>
    <definedName name="IQ_FARM_LOANS_TOTAL_LOANS_FOREIGN_FDIC" hidden="1">"c6450"</definedName>
    <definedName name="IQ_FARMLAND_LOANS_FDIC" hidden="1">"c6314"</definedName>
    <definedName name="IQ_FDIC" hidden="1">"c417"</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S_PURCHASED_FDIC" hidden="1">"c6343"</definedName>
    <definedName name="IQ_FED_FUNDS_SOLD_FDIC" hidden="1">"c6307"</definedName>
    <definedName name="IQ_FEDFUNDS_SOLD" hidden="1">"c2256"</definedName>
    <definedName name="IQ_FFO" hidden="1">"c1574"</definedName>
    <definedName name="IQ_FFO_ACT_OR_EST" hidden="1">"c2216"</definedName>
    <definedName name="IQ_FFO_EST" hidden="1">"c418"</definedName>
    <definedName name="IQ_FFO_EST_DET_EST" hidden="1">"c12059"</definedName>
    <definedName name="IQ_FFO_EST_DET_EST_CURRENCY" hidden="1">"c12466"</definedName>
    <definedName name="IQ_FFO_EST_DET_EST_CURRENCY_THOM" hidden="1">"c12487"</definedName>
    <definedName name="IQ_FFO_EST_DET_EST_DATE" hidden="1">"c12212"</definedName>
    <definedName name="IQ_FFO_EST_DET_EST_DATE_THOM" hidden="1">"c12238"</definedName>
    <definedName name="IQ_FFO_EST_DET_EST_INCL" hidden="1">"c12349"</definedName>
    <definedName name="IQ_FFO_EST_DET_EST_INCL_THOM" hidden="1">"c12370"</definedName>
    <definedName name="IQ_FFO_EST_DET_EST_ORIGIN" hidden="1">"c12722"</definedName>
    <definedName name="IQ_FFO_EST_DET_EST_ORIGIN_THOM" hidden="1">"c12608"</definedName>
    <definedName name="IQ_FFO_EST_DET_EST_THOM" hidden="1">"c12088"</definedName>
    <definedName name="IQ_FFO_EST_REUT" hidden="1">"c3837"</definedName>
    <definedName name="IQ_FFO_EST_THOM" hidden="1">"c3999"</definedName>
    <definedName name="IQ_FFO_HIGH_EST" hidden="1">"c419"</definedName>
    <definedName name="IQ_FFO_HIGH_EST_REUT" hidden="1">"c3839"</definedName>
    <definedName name="IQ_FFO_HIGH_EST_THOM" hidden="1">"c4001"</definedName>
    <definedName name="IQ_FFO_LOW_EST" hidden="1">"c420"</definedName>
    <definedName name="IQ_FFO_LOW_EST_REUT" hidden="1">"c3840"</definedName>
    <definedName name="IQ_FFO_LOW_EST_THOM" hidden="1">"c4002"</definedName>
    <definedName name="IQ_FFO_MEDIAN_EST" hidden="1">"c1665"</definedName>
    <definedName name="IQ_FFO_MEDIAN_EST_REUT" hidden="1">"c3838"</definedName>
    <definedName name="IQ_FFO_MEDIAN_EST_THOM" hidden="1">"c4000"</definedName>
    <definedName name="IQ_FFO_NO_EST" hidden="1">"c276"</definedName>
    <definedName name="IQ_FFO_NUM_EST" hidden="1">"c421"</definedName>
    <definedName name="IQ_FFO_NUM_EST_REUT" hidden="1">"c3841"</definedName>
    <definedName name="IQ_FFO_NUM_EST_THOM" hidden="1">"c4003"</definedName>
    <definedName name="IQ_FFO_PAYOUT_RATIO" hidden="1">"c3492"</definedName>
    <definedName name="IQ_FFO_PER_SHARE_BASIC" hidden="1">"c8867"</definedName>
    <definedName name="IQ_FFO_PER_SHARE_DILUTED" hidden="1">"c8868"</definedName>
    <definedName name="IQ_FFO_SHARE_SHARE_EST_DET_EST" hidden="1">"c12059"</definedName>
    <definedName name="IQ_FFO_SHARE_SHARE_EST_DET_EST_CURRENCY" hidden="1">"c12466"</definedName>
    <definedName name="IQ_FFO_SHARE_SHARE_EST_DET_EST_CURRENCY_THOM" hidden="1">"c12487"</definedName>
    <definedName name="IQ_FFO_SHARE_SHARE_EST_DET_EST_DATE" hidden="1">"c12212"</definedName>
    <definedName name="IQ_FFO_SHARE_SHARE_EST_DET_EST_DATE_THOM" hidden="1">"c12238"</definedName>
    <definedName name="IQ_FFO_SHARE_SHARE_EST_DET_EST_INCL" hidden="1">"c12349"</definedName>
    <definedName name="IQ_FFO_SHARE_SHARE_EST_DET_EST_INCL_THOM" hidden="1">"c12370"</definedName>
    <definedName name="IQ_FFO_SHARE_SHARE_EST_DET_EST_ORIGIN" hidden="1">"c12722"</definedName>
    <definedName name="IQ_FFO_SHARE_SHARE_EST_DET_EST_ORIGIN_THOM" hidden="1">"c12608"</definedName>
    <definedName name="IQ_FFO_SHARE_SHARE_EST_DET_EST_THOM" hidden="1">"c12088"</definedName>
    <definedName name="IQ_FFO_SHARE_SHARE_EST_THOM" hidden="1">"c3999"</definedName>
    <definedName name="IQ_FFO_SHARE_SHARE_HIGH_EST_THOM" hidden="1">"c4001"</definedName>
    <definedName name="IQ_FFO_SHARE_SHARE_LOW_EST_THOM" hidden="1">"c4002"</definedName>
    <definedName name="IQ_FFO_SHARE_SHARE_MEDIAN_EST_THOM" hidden="1">"c4000"</definedName>
    <definedName name="IQ_FFO_SHARE_SHARE_NUM_EST_THOM" hidden="1">"c4003"</definedName>
    <definedName name="IQ_FFO_SHARE_SHARE_STDDEV_EST_THOM" hidden="1">"c4004"</definedName>
    <definedName name="IQ_FFO_STDDEV_EST" hidden="1">"c422"</definedName>
    <definedName name="IQ_FFO_STDDEV_EST_REUT" hidden="1">"c3842"</definedName>
    <definedName name="IQ_FFO_STDDEV_EST_THOM" hidden="1">"c4004"</definedName>
    <definedName name="IQ_FH" hidden="1">100000</definedName>
    <definedName name="IQ_FHLB_ADVANCES_FDIC" hidden="1">"c6366"</definedName>
    <definedName name="IQ_FHLB_DEBT" hidden="1">"c423"</definedName>
    <definedName name="IQ_FHLB_DUE_AFTER_FIVE" hidden="1">"c2086"</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ACTIVITIES_FDIC" hidden="1">"c6571"</definedName>
    <definedName name="IQ_FIFETEEN_YEAR_FIXED_AND_FLOATING_RATE_FDIC" hidden="1">"c6423"</definedName>
    <definedName name="IQ_FIFETEEN_YEAR_MORTGAGE_PASS_THROUGHS_FDIC" hidden="1">"c6415"</definedName>
    <definedName name="IQ_FII_12M_RETURN" hidden="1">"c25807"</definedName>
    <definedName name="IQ_FII_3M_RETURN" hidden="1">"c25808"</definedName>
    <definedName name="IQ_FII_6M_RETURN" hidden="1">"c25809"</definedName>
    <definedName name="IQ_FII_AVGBIDSPREAD" hidden="1">"c25820"</definedName>
    <definedName name="IQ_FII_CONVEX" hidden="1">"c25799"</definedName>
    <definedName name="IQ_FII_COUPON" hidden="1">"c25800"</definedName>
    <definedName name="IQ_FII_DAILY_RETURN" hidden="1">"c25810"</definedName>
    <definedName name="IQ_FII_DURTW" hidden="1">"c25802"</definedName>
    <definedName name="IQ_FII_EXCESS_RETURN" hidden="1">"c25819"</definedName>
    <definedName name="IQ_FII_INDEXPRICE" hidden="1">"c25806"</definedName>
    <definedName name="IQ_FII_MATURITY" hidden="1">"c25804"</definedName>
    <definedName name="IQ_FII_MODDUR" hidden="1">"c25801"</definedName>
    <definedName name="IQ_FII_MTD_RETURN_COUPON" hidden="1">"c25813"</definedName>
    <definedName name="IQ_FII_MTD_RETURN_CURRENCY" hidden="1">"c25814"</definedName>
    <definedName name="IQ_FII_MTD_RETURN_PAYDOWN" hidden="1">"c25815"</definedName>
    <definedName name="IQ_FII_MTD_RETURN_PRICE" hidden="1">"c25816"</definedName>
    <definedName name="IQ_FII_MTD_RETURN_TOTAL" hidden="1">"c25812"</definedName>
    <definedName name="IQ_FII_MV" hidden="1">"c25803"</definedName>
    <definedName name="IQ_FII_NUMISSUE" hidden="1">"c25805"</definedName>
    <definedName name="IQ_FII_OAS" hidden="1">"c25798"</definedName>
    <definedName name="IQ_FII_RETURN_INCEPTION" hidden="1">"c25811"</definedName>
    <definedName name="IQ_FII_YTD_RETURN" hidden="1">"c25817"</definedName>
    <definedName name="IQ_FII_YTW" hidden="1">"c25818"</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CURRENT_PORT_DEBT_TOTAL" hidden="1">"c5524"</definedName>
    <definedName name="IQ_FIN_DIV_CURRENT_PORT_LEASES_TOTAL" hidden="1">"c5523"</definedName>
    <definedName name="IQ_FIN_DIV_DEBT_CURRENT" hidden="1">"c429"</definedName>
    <definedName name="IQ_FIN_DIV_DEBT_LT" hidden="1">"c430"</definedName>
    <definedName name="IQ_FIN_DIV_DEBT_LT_TOTAL" hidden="1">"c5526"</definedName>
    <definedName name="IQ_FIN_DIV_DEBT_TOTAL" hidden="1">"c5656"</definedName>
    <definedName name="IQ_FIN_DIV_EXP" hidden="1">"c431"</definedName>
    <definedName name="IQ_FIN_DIV_INT_EXP" hidden="1">"c432"</definedName>
    <definedName name="IQ_FIN_DIV_LEASES_LT_TOTAL" hidden="1">"c5525"</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NOTES_PAY_TOTAL" hidden="1">"c5522"</definedName>
    <definedName name="IQ_FIN_DIV_REV" hidden="1">"c437"</definedName>
    <definedName name="IQ_FIN_DIV_ST_DEBT_TOTAL" hidden="1">"c5527"</definedName>
    <definedName name="IQ_FIN_DIV_ST_INVEST" hidden="1">"c6288"</definedName>
    <definedName name="IQ_FINANCING_CASH" hidden="1">"c893"</definedName>
    <definedName name="IQ_FINANCING_CASH_SUPPL" hidden="1">"c899"</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Y" hidden="1">"c441"</definedName>
    <definedName name="IQ_FIVE_PERCENT_AMOUNT" hidden="1">"c240"</definedName>
    <definedName name="IQ_FIVE_PERCENT_OWNER" hidden="1">"c442"</definedName>
    <definedName name="IQ_FIVE_YEAR_FIXED_AND_FLOATING_RATE_FDIC" hidden="1">"c6422"</definedName>
    <definedName name="IQ_FIVE_YEAR_MORTGAGE_PASS_THROUGHS_FDIC" hidden="1">"c6414"</definedName>
    <definedName name="IQ_FIVEPERCENT_OWNER" hidden="1">"c239"</definedName>
    <definedName name="IQ_FIVEPERCENT_PERCENT" hidden="1">"c443"</definedName>
    <definedName name="IQ_FIVEPERCENT_SHARES" hidden="1">"c444"</definedName>
    <definedName name="IQ_FIX_FREQUENCY" hidden="1">"c8964"</definedName>
    <definedName name="IQ_FIXED_ASSET_TURNS" hidden="1">"c445"</definedName>
    <definedName name="IQ_FIXED_INVEST_APR_FC_UNUSED" hidden="1">"c8410"</definedName>
    <definedName name="IQ_FIXED_INVEST_APR_FC_UNUSED_UNUSED_UNUSED" hidden="1">"c8410"</definedName>
    <definedName name="IQ_FIXED_INVEST_APR_UNUSED" hidden="1">"c7530"</definedName>
    <definedName name="IQ_FIXED_INVEST_APR_UNUSED_UNUSED_UNUSED" hidden="1">"c7530"</definedName>
    <definedName name="IQ_FIXED_INVEST_FC_UNUSED" hidden="1">"c7750"</definedName>
    <definedName name="IQ_FIXED_INVEST_FC_UNUSED_UNUSED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 hidden="1">"c7970"</definedName>
    <definedName name="IQ_FIXED_INVEST_POP_FC_UNUSED_UNUSED_UNUSED" hidden="1">"c7970"</definedName>
    <definedName name="IQ_FIXED_INVEST_POP_UNUSED" hidden="1">"c7090"</definedName>
    <definedName name="IQ_FIXED_INVEST_POP_UNUSED_UNUSED_UNUSED" hidden="1">"c7090"</definedName>
    <definedName name="IQ_FIXED_INVEST_REAL_APR_FC_UNUSED" hidden="1">"c8518"</definedName>
    <definedName name="IQ_FIXED_INVEST_REAL_APR_FC_UNUSED_UNUSED_UNUSED" hidden="1">"c8518"</definedName>
    <definedName name="IQ_FIXED_INVEST_REAL_APR_UNUSED" hidden="1">"c7638"</definedName>
    <definedName name="IQ_FIXED_INVEST_REAL_APR_UNUSED_UNUSED_UNUSED" hidden="1">"c7638"</definedName>
    <definedName name="IQ_FIXED_INVEST_REAL_FC_UNUSED" hidden="1">"c7858"</definedName>
    <definedName name="IQ_FIXED_INVEST_REAL_FC_UNUSED_UNUSED_UNUSED" hidden="1">"c7858"</definedName>
    <definedName name="IQ_FIXED_INVEST_REAL_POP_FC_UNUSED" hidden="1">"c8078"</definedName>
    <definedName name="IQ_FIXED_INVEST_REAL_POP_FC_UNUSED_UNUSED_UNUSED" hidden="1">"c8078"</definedName>
    <definedName name="IQ_FIXED_INVEST_REAL_POP_UNUSED" hidden="1">"c7198"</definedName>
    <definedName name="IQ_FIXED_INVEST_REAL_POP_UNUSED_UNUSED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 hidden="1">"c6978"</definedName>
    <definedName name="IQ_FIXED_INVEST_REAL_UNUSED_UNUSED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 hidden="1">"c8298"</definedName>
    <definedName name="IQ_FIXED_INVEST_REAL_YOY_FC_UNUSED_UNUSED_UNUSED" hidden="1">"c8298"</definedName>
    <definedName name="IQ_FIXED_INVEST_REAL_YOY_UNUSED" hidden="1">"c7418"</definedName>
    <definedName name="IQ_FIXED_INVEST_REAL_YOY_UNUSED_UNUSED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 hidden="1">"c6870"</definedName>
    <definedName name="IQ_FIXED_INVEST_UNUSED_UNUSED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 hidden="1">"c8190"</definedName>
    <definedName name="IQ_FIXED_INVEST_YOY_FC_UNUSED_UNUSED_UNUSED" hidden="1">"c8190"</definedName>
    <definedName name="IQ_FIXED_INVEST_YOY_UNUSED" hidden="1">"c7310"</definedName>
    <definedName name="IQ_FIXED_INVEST_YOY_UNUSED_UNUSED_UNUSED" hidden="1">"c7310"</definedName>
    <definedName name="IQ_FLOAT" hidden="1">"c225"</definedName>
    <definedName name="IQ_FLOAT_PERCENT" hidden="1">"c1575"</definedName>
    <definedName name="IQ_FNMA_FHLMC_FDIC" hidden="1">"c6397"</definedName>
    <definedName name="IQ_FNMA_FHLMC_GNMA_FDIC" hidden="1">"c6399"</definedName>
    <definedName name="IQ_FORECLOSED_PROPERTIES_FDIC" hidden="1">"c6459"</definedName>
    <definedName name="IQ_FOREIGN_BANK_LOANS_FDIC" hidden="1">"c6437"</definedName>
    <definedName name="IQ_FOREIGN_BANKS_DEPOSITS_FOREIGN_FDIC" hidden="1">"c6481"</definedName>
    <definedName name="IQ_FOREIGN_BANKS_LOAN_CHARG_OFFS_FDIC" hidden="1">"c6645"</definedName>
    <definedName name="IQ_FOREIGN_BANKS_NET_CHARGE_OFFS_FDIC" hidden="1">"c6647"</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LOANS_FDIC" hidden="1">"c6438"</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NONTRANSACTION_ACCOUNTS_FDIC" hidden="1">"c6549"</definedName>
    <definedName name="IQ_FOREIGN_DEPOSITS_TRANSACTION_ACCOUNTS_FDIC" hidden="1">"c6541"</definedName>
    <definedName name="IQ_FOREIGN_EXCHANGE" hidden="1">"c451"</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LOANS" hidden="1">"c448"</definedName>
    <definedName name="IQ_FOUNDATION_OVER_TOTAL" hidden="1">"c13769"</definedName>
    <definedName name="IQ_FQ" hidden="1">500</definedName>
    <definedName name="IQ_FUEL" hidden="1">"c449"</definedName>
    <definedName name="IQ_FULL_TIME" hidden="1">"c450"</definedName>
    <definedName name="IQ_FULLY_INSURED_DEPOSITS_FDIC" hidden="1">"c6487"</definedName>
    <definedName name="IQ_FUTURES_FORWARD_CONTRACTS_NOTIONAL_AMOUNT_FDIC" hidden="1">"c6518"</definedName>
    <definedName name="IQ_FUTURES_FORWARD_CONTRACTS_RATE_RISK_FDIC" hidden="1">"c6508"</definedName>
    <definedName name="IQ_FWD" hidden="1">"LTM"</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WD_Q3" hidden="1">"504"</definedName>
    <definedName name="IQ_FWD_Q4" hidden="1">"505"</definedName>
    <definedName name="IQ_FWD_Q5" hidden="1">"506"</definedName>
    <definedName name="IQ_FWD_Q6" hidden="1">"507"</definedName>
    <definedName name="IQ_FWD_Q7" hidden="1">"508"</definedName>
    <definedName name="IQ_FWD1" hidden="1">"LTM"</definedName>
    <definedName name="IQ_FX" hidden="1">"c451"</definedName>
    <definedName name="IQ_FX_CONTRACTS_FDIC" hidden="1">"c6517"</definedName>
    <definedName name="IQ_FX_CONTRACTS_SPOT_FDIC" hidden="1">"c6356"</definedName>
    <definedName name="IQ_FY" hidden="1">1000</definedName>
    <definedName name="IQ_FY_DATE" hidden="1">"IQ_FY_DATE"</definedName>
    <definedName name="IQ_GA_EXP" hidden="1">"c2241"</definedName>
    <definedName name="IQ_GAAP_BS" hidden="1">"c6789"</definedName>
    <definedName name="IQ_GAAP_CF" hidden="1">"c6790"</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C" hidden="1">"c464"</definedName>
    <definedName name="IQ_GAIN_ASSETS_REC_BNK" hidden="1">"c465"</definedName>
    <definedName name="IQ_GAIN_ASSETS_REC_BR" hidden="1">"c466"</definedName>
    <definedName name="IQ_GAIN_ASSETS_REC_FIN" hidden="1">"c467"</definedName>
    <definedName name="IQ_GAIN_ASSETS_REC_INS" hidden="1">"c468"</definedName>
    <definedName name="IQ_GAIN_ASSETS_REC_REIT" hidden="1">"c469"</definedName>
    <definedName name="IQ_GAIN_ASSETS_REC_UTI" hidden="1">"c470"</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C" hidden="1">"c487"</definedName>
    <definedName name="IQ_GAIN_INVEST_REC_BNK" hidden="1">"c488"</definedName>
    <definedName name="IQ_GAIN_INVEST_REC_BR" hidden="1">"c489"</definedName>
    <definedName name="IQ_GAIN_INVEST_REC_FIN" hidden="1">"c490"</definedName>
    <definedName name="IQ_GAIN_INVEST_REC_INS" hidden="1">"c491"</definedName>
    <definedName name="IQ_GAIN_INVEST_REC_REIT" hidden="1">"c492"</definedName>
    <definedName name="IQ_GAIN_INVEST_REC_UTI" hidden="1">"c493"</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"c452"</definedName>
    <definedName name="IQ_GAIN_SALE_LOANS_FDIC" hidden="1">"c6673"</definedName>
    <definedName name="IQ_GAIN_SALE_RE_FDIC" hidden="1">"c6674"</definedName>
    <definedName name="IQ_GAINS_SALE_ASSETS_FDIC" hidden="1">"c6675"</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NMA_FDIC" hidden="1">"c6398"</definedName>
    <definedName name="IQ_GOODWILL_FDIC" hidden="1">"c6334"</definedName>
    <definedName name="IQ_GOODWILL_IMPAIRMENT_FDIC" hidden="1">"c6678"</definedName>
    <definedName name="IQ_GOODWILL_INTAN_FDIC" hidden="1">"c6333"</definedName>
    <definedName name="IQ_GOODWILL_NET" hidden="1">"c530"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"c192"</definedName>
    <definedName name="IQ_GROSS_EARNED" hidden="1">"c2732"</definedName>
    <definedName name="IQ_GROSS_GW" hidden="1">"c519"</definedName>
    <definedName name="IQ_GROSS_INTAN" hidden="1">"c520"</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MARGIN" hidden="1">"c529"</definedName>
    <definedName name="IQ_GROSS_PC_EARNED" hidden="1">"c2747"</definedName>
    <definedName name="IQ_GROSS_PROFIT" hidden="1">"c511"</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W" hidden="1">"c530"</definedName>
    <definedName name="IQ_GW_AMORT" hidden="1">"c531"</definedName>
    <definedName name="IQ_GW_AMORT_BR" hidden="1">"c532"</definedName>
    <definedName name="IQ_GW_AMORT_CF" hidden="1">"c533"</definedName>
    <definedName name="IQ_GW_AMORT_CF_BNK" hidden="1">"c534"</definedName>
    <definedName name="IQ_GW_AMORT_CF_BR" hidden="1">"c535"</definedName>
    <definedName name="IQ_GW_AMORT_CF_FIN" hidden="1">"c536"</definedName>
    <definedName name="IQ_GW_AMORT_CF_INS" hidden="1">"c537"</definedName>
    <definedName name="IQ_GW_AMORT_CF_REIT" hidden="1">"c538"</definedName>
    <definedName name="IQ_GW_AMORT_CF_UTI" hidden="1">"c539"</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DGEFUND_OVER_TOTAL" hidden="1">"c13771"</definedName>
    <definedName name="IQ_HELD_MATURITY_FDIC" hidden="1">"c6408"</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EXP_CASINO" hidden="1">"c8733"</definedName>
    <definedName name="IQ_HG_EXP_DEVELOPMENT" hidden="1">"c8738"</definedName>
    <definedName name="IQ_HG_EXP_ENTERTAINMENT" hidden="1">"c8736"</definedName>
    <definedName name="IQ_HG_EXP_FOOD_BEV" hidden="1">"c8734"</definedName>
    <definedName name="IQ_HG_EXP_FRANCHISE_MANAGEMENT" hidden="1">"c8744"</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INCENTIVE_MANAGEMENT_FEES" hidden="1">"c8727"</definedName>
    <definedName name="IQ_HG_REV_MANAGEMENT_FEES" hidden="1">"c8718"</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PROM_COSTS" hidden="1">"c8745"</definedName>
    <definedName name="IQ_HG_ROOMS_BEG" hidden="1">"c8600"</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"c8643"</definedName>
    <definedName name="IQ_HG_TABLE_GAMES_MANAGED" hidden="1">"c8644"</definedName>
    <definedName name="IQ_HG_TABLE_GAMES_OWNED" hidden="1">"c8642"</definedName>
    <definedName name="IQ_HG_TABLE_GAM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TARGET_PRICE" hidden="1">"c1651"</definedName>
    <definedName name="IQ_HIGHPRICE" hidden="1">"c545"</definedName>
    <definedName name="IQ_HOLDER_CIQID" hidden="1">"c13787"</definedName>
    <definedName name="IQ_HOLDER_CIQID_SECURITY" hidden="1">"c13794"</definedName>
    <definedName name="IQ_HOLDER_DERIVATIVES" hidden="1">"c13789"</definedName>
    <definedName name="IQ_HOLDER_DERIVATIVES_SECURITY" hidden="1">"c13796"</definedName>
    <definedName name="IQ_HOLDER_NAME" hidden="1">"c13786"</definedName>
    <definedName name="IQ_HOLDER_NAME_SECURITY" hidden="1">"c13793"</definedName>
    <definedName name="IQ_HOLDER_PERCENT" hidden="1">"c13790"</definedName>
    <definedName name="IQ_HOLDER_PERCENT_SECURITY" hidden="1">"c13831"</definedName>
    <definedName name="IQ_HOLDER_POSITION_DATE" hidden="1">"c13792"</definedName>
    <definedName name="IQ_HOLDER_POSITION_DATE_SECURITY" hidden="1">"c13798"</definedName>
    <definedName name="IQ_HOLDER_SHARES" hidden="1">"c13788"</definedName>
    <definedName name="IQ_HOLDER_SHARES_SECURITY" hidden="1">"c13795"</definedName>
    <definedName name="IQ_HOLDER_VALUE" hidden="1">"c13791"</definedName>
    <definedName name="IQ_HOLDER_VALUE_SECURITY" hidden="1">"c13797"</definedName>
    <definedName name="IQ_HOLDING_CIQID" hidden="1">"c13802"</definedName>
    <definedName name="IQ_HOLDING_NAME" hidden="1">"c13799"</definedName>
    <definedName name="IQ_HOLDING_PERCENT" hidden="1">"c13805"</definedName>
    <definedName name="IQ_HOLDING_PERCENT_PORTFOLIO" hidden="1">"c13806"</definedName>
    <definedName name="IQ_HOLDING_POSITION_DATE" hidden="1">"c13808"</definedName>
    <definedName name="IQ_HOLDING_SECURITY_TYPE" hidden="1">"c13803"</definedName>
    <definedName name="IQ_HOLDING_SHARES" hidden="1">"c13804"</definedName>
    <definedName name="IQ_HOLDING_TICKER" hidden="1">"c13800"</definedName>
    <definedName name="IQ_HOLDING_TRADING_ITEM_CIQID" hidden="1">"c13801"</definedName>
    <definedName name="IQ_HOLDING_VALUE" hidden="1">"c13807"</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ANS_TOT_LOANS_FFIEC" hidden="1">"c13867"</definedName>
    <definedName name="IQ_HOME_EQUITY_LOC_NET_CHARGE_OFFS_FDIC" hidden="1">"c6644"</definedName>
    <definedName name="IQ_HOME_EQUITY_LOC_TOTAL_CHARGE_OFFS_FDIC" hidden="1">"c6606"</definedName>
    <definedName name="IQ_HOME_EQUITY_LOC_TOTAL_RECOVERIES_FDIC" hidden="1">"c6625"</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OWNERS_WRITTEN" hidden="1">"c546"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 hidden="1">"c8422"</definedName>
    <definedName name="IQ_HOUSING_COMPLETIONS_SINGLE_FAM_APR_FC_UNUSED_UNUSED_UNUSED" hidden="1">"c8422"</definedName>
    <definedName name="IQ_HOUSING_COMPLETIONS_SINGLE_FAM_APR_UNUSED" hidden="1">"c7542"</definedName>
    <definedName name="IQ_HOUSING_COMPLETIONS_SINGLE_FAM_APR_UNUSED_UNUSED_UNUSED" hidden="1">"c7542"</definedName>
    <definedName name="IQ_HOUSING_COMPLETIONS_SINGLE_FAM_FC_UNUSED" hidden="1">"c7762"</definedName>
    <definedName name="IQ_HOUSING_COMPLETIONS_SINGLE_FAM_FC_UNUSED_UNUSED_UNUSED" hidden="1">"c7762"</definedName>
    <definedName name="IQ_HOUSING_COMPLETIONS_SINGLE_FAM_POP_FC_UNUSED" hidden="1">"c7982"</definedName>
    <definedName name="IQ_HOUSING_COMPLETIONS_SINGLE_FAM_POP_FC_UNUSED_UNUSED_UNUSED" hidden="1">"c7982"</definedName>
    <definedName name="IQ_HOUSING_COMPLETIONS_SINGLE_FAM_POP_UNUSED" hidden="1">"c7102"</definedName>
    <definedName name="IQ_HOUSING_COMPLETIONS_SINGLE_FAM_POP_UNUSED_UNUSED_UNUSED" hidden="1">"c7102"</definedName>
    <definedName name="IQ_HOUSING_COMPLETIONS_SINGLE_FAM_UNUSED" hidden="1">"c6882"</definedName>
    <definedName name="IQ_HOUSING_COMPLETIONS_SINGLE_FAM_UNUSED_UNUSED_UNUSED" hidden="1">"c6882"</definedName>
    <definedName name="IQ_HOUSING_COMPLETIONS_SINGLE_FAM_YOY_FC_UNUSED" hidden="1">"c8202"</definedName>
    <definedName name="IQ_HOUSING_COMPLETIONS_SINGLE_FAM_YOY_FC_UNUSED_UNUSED_UNUSED" hidden="1">"c8202"</definedName>
    <definedName name="IQ_HOUSING_COMPLETIONS_SINGLE_FAM_YOY_UNUSED" hidden="1">"c7322"</definedName>
    <definedName name="IQ_HOUSING_COMPLETIONS_SINGLE_FAM_YOY_UNUSED_UNUSED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IR_OIL" hidden="1">"c547"</definedName>
    <definedName name="IQ_IMPAIRMENT_GW" hidden="1">"c548"</definedName>
    <definedName name="IQ_IMPAIRMENT_GW_SUPPLE" hidden="1">"c13811"</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 hidden="1">"c8523"</definedName>
    <definedName name="IQ_IMPORTS_GOODS_REAL_SAAR_APR_FC_UNUSED_UNUSED_UNUSED" hidden="1">"c8523"</definedName>
    <definedName name="IQ_IMPORTS_GOODS_REAL_SAAR_APR_UNUSED" hidden="1">"c7643"</definedName>
    <definedName name="IQ_IMPORTS_GOODS_REAL_SAAR_APR_UNUSED_UNUSED_UNUSED" hidden="1">"c7643"</definedName>
    <definedName name="IQ_IMPORTS_GOODS_REAL_SAAR_FC_UNUSED" hidden="1">"c7863"</definedName>
    <definedName name="IQ_IMPORTS_GOODS_REAL_SAAR_FC_UNUSED_UNUSED_UNUSED" hidden="1">"c7863"</definedName>
    <definedName name="IQ_IMPORTS_GOODS_REAL_SAAR_POP_FC_UNUSED" hidden="1">"c8083"</definedName>
    <definedName name="IQ_IMPORTS_GOODS_REAL_SAAR_POP_FC_UNUSED_UNUSED_UNUSED" hidden="1">"c8083"</definedName>
    <definedName name="IQ_IMPORTS_GOODS_REAL_SAAR_POP_UNUSED" hidden="1">"c7203"</definedName>
    <definedName name="IQ_IMPORTS_GOODS_REAL_SAAR_POP_UNUSED_UNUSED_UNUSED" hidden="1">"c7203"</definedName>
    <definedName name="IQ_IMPORTS_GOODS_REAL_SAAR_UNUSED" hidden="1">"c6983"</definedName>
    <definedName name="IQ_IMPORTS_GOODS_REAL_SAAR_UNUSED_UNUSED_UNUSED" hidden="1">"c6983"</definedName>
    <definedName name="IQ_IMPORTS_GOODS_REAL_SAAR_YOY_FC_UNUSED" hidden="1">"c8303"</definedName>
    <definedName name="IQ_IMPORTS_GOODS_REAL_SAAR_YOY_FC_UNUSED_UNUSED_UNUSED" hidden="1">"c8303"</definedName>
    <definedName name="IQ_IMPORTS_GOODS_REAL_SAAR_YOY_UNUSED" hidden="1">"c7423"</definedName>
    <definedName name="IQ_IMPORTS_GOODS_REAL_SAAR_YOY_UNUSED_UNUSED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 hidden="1">"c8429"</definedName>
    <definedName name="IQ_IMPORTS_GOODS_SERVICES_APR_FC_UNUSED_UNUSED_UNUSED" hidden="1">"c8429"</definedName>
    <definedName name="IQ_IMPORTS_GOODS_SERVICES_APR_UNUSED" hidden="1">"c7549"</definedName>
    <definedName name="IQ_IMPORTS_GOODS_SERVICES_APR_UNUSED_UNUSED_UNUSED" hidden="1">"c7549"</definedName>
    <definedName name="IQ_IMPORTS_GOODS_SERVICES_FC_UNUSED" hidden="1">"c7769"</definedName>
    <definedName name="IQ_IMPORTS_GOODS_SERVICES_FC_UNUSED_UNUSED_UNUSED" hidden="1">"c7769"</definedName>
    <definedName name="IQ_IMPORTS_GOODS_SERVICES_POP_FC_UNUSED" hidden="1">"c7989"</definedName>
    <definedName name="IQ_IMPORTS_GOODS_SERVICES_POP_FC_UNUSED_UNUSED_UNUSED" hidden="1">"c7989"</definedName>
    <definedName name="IQ_IMPORTS_GOODS_SERVICES_POP_UNUSED" hidden="1">"c7109"</definedName>
    <definedName name="IQ_IMPORTS_GOODS_SERVICES_POP_UNUSED_UNUSED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 hidden="1">"c8524"</definedName>
    <definedName name="IQ_IMPORTS_GOODS_SERVICES_REAL_SAAR_APR_FC_UNUSED_UNUSED_UNUSED" hidden="1">"c8524"</definedName>
    <definedName name="IQ_IMPORTS_GOODS_SERVICES_REAL_SAAR_APR_UNUSED" hidden="1">"c7644"</definedName>
    <definedName name="IQ_IMPORTS_GOODS_SERVICES_REAL_SAAR_APR_UNUSED_UNUSED_UNUSED" hidden="1">"c7644"</definedName>
    <definedName name="IQ_IMPORTS_GOODS_SERVICES_REAL_SAAR_FC_UNUSED" hidden="1">"c7864"</definedName>
    <definedName name="IQ_IMPORTS_GOODS_SERVICES_REAL_SAAR_FC_UNUSED_UNUSED_UNUSED" hidden="1">"c7864"</definedName>
    <definedName name="IQ_IMPORTS_GOODS_SERVICES_REAL_SAAR_POP" hidden="1">"c11959"</definedName>
    <definedName name="IQ_IMPORTS_GOODS_SERVICES_REAL_SAAR_POP_FC_UNUSED" hidden="1">"c8084"</definedName>
    <definedName name="IQ_IMPORTS_GOODS_SERVICES_REAL_SAAR_POP_FC_UNUSED_UNUSED_UNUSED" hidden="1">"c8084"</definedName>
    <definedName name="IQ_IMPORTS_GOODS_SERVICES_REAL_SAAR_POP_UNUSED" hidden="1">"c7204"</definedName>
    <definedName name="IQ_IMPORTS_GOODS_SERVICES_REAL_SAAR_POP_UNUSED_UNUSED_UNUSED" hidden="1">"c7204"</definedName>
    <definedName name="IQ_IMPORTS_GOODS_SERVICES_REAL_SAAR_UNUSED" hidden="1">"c6984"</definedName>
    <definedName name="IQ_IMPORTS_GOODS_SERVICES_REAL_SAAR_UNUSED_UNUSED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 hidden="1">"c8304"</definedName>
    <definedName name="IQ_IMPORTS_GOODS_SERVICES_REAL_SAAR_YOY_FC_UNUSED_UNUSED_UNUSED" hidden="1">"c8304"</definedName>
    <definedName name="IQ_IMPORTS_GOODS_SERVICES_REAL_SAAR_YOY_UNUSED" hidden="1">"c7424"</definedName>
    <definedName name="IQ_IMPORTS_GOODS_SERVICES_REAL_SAAR_YOY_UNUSED_UNUSED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 hidden="1">"c6889"</definedName>
    <definedName name="IQ_IMPORTS_GOODS_SERVICES_UNUSED_UNUSED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 hidden="1">"c8209"</definedName>
    <definedName name="IQ_IMPORTS_GOODS_SERVICES_YOY_FC_UNUSED_UNUSED_UNUSED" hidden="1">"c8209"</definedName>
    <definedName name="IQ_IMPORTS_GOODS_SERVICES_YOY_UNUSED" hidden="1">"c7329"</definedName>
    <definedName name="IQ_IMPORTS_GOODS_SERVICES_YOY_UNUSED_UNUSED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"c789"</definedName>
    <definedName name="IQ_INC_AVAIL_INCL" hidden="1">"c791"</definedName>
    <definedName name="IQ_INC_BEFORE_TAX" hidden="1">"c386"</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EARNED_FDIC" hidden="1">"c6359"</definedName>
    <definedName name="IQ_INCOME_TAXES_FDIC" hidden="1">"c6582"</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EX_PROVIDED_DIVIDEND" hidden="1">"c19252"</definedName>
    <definedName name="IQ_INDEXCONSTITUENT_CLOSEPRICE" hidden="1">"c19241"</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S_CHARGE_OFFS_FDIC" hidden="1">"c6599"</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SUPPLE" hidden="1">"c13814"</definedName>
    <definedName name="IQ_INS_SETTLE_UTI" hidden="1">"c576"</definedName>
    <definedName name="IQ_INSIDER_3MTH_BOUGHT" hidden="1">"c1534"</definedName>
    <definedName name="IQ_INSIDER_3MTH_BOUGHT_PCT" hidden="1">"c1534"</definedName>
    <definedName name="IQ_INSIDER_3MTH_NET" hidden="1">"c1535"</definedName>
    <definedName name="IQ_INSIDER_3MTH_NET_PCT" hidden="1">"c1535"</definedName>
    <definedName name="IQ_INSIDER_3MTH_SOLD" hidden="1">"c1533"</definedName>
    <definedName name="IQ_INSIDER_3MTH_SOLD_PCT" hidden="1">"c1533"</definedName>
    <definedName name="IQ_INSIDER_6MTH_BOUGHT" hidden="1">"c1537"</definedName>
    <definedName name="IQ_INSIDER_6MTH_BOUGHT_PCT" hidden="1">"c1537"</definedName>
    <definedName name="IQ_INSIDER_6MTH_NET" hidden="1">"c1538"</definedName>
    <definedName name="IQ_INSIDER_6MTH_NET_PCT" hidden="1">"c1538"</definedName>
    <definedName name="IQ_INSIDER_6MTH_SOLD" hidden="1">"c1536"</definedName>
    <definedName name="IQ_INSIDER_6MTH_SOLD_PCT" hidden="1">"c1536"</definedName>
    <definedName name="IQ_INSIDER_AMOUNT" hidden="1">"c238"</definedName>
    <definedName name="IQ_INSIDER_LOANS_FDIC" hidden="1">"c6365"</definedName>
    <definedName name="IQ_INSIDER_OVER_TOTAL" hidden="1">"c1581"</definedName>
    <definedName name="IQ_INSIDER_OWNER" hidden="1">"c577"</definedName>
    <definedName name="IQ_INSIDER_PERCENT" hidden="1">"c578"</definedName>
    <definedName name="IQ_INSIDER_SHARES" hidden="1">"c579"</definedName>
    <definedName name="IQ_INST_DEPOSITS" hidden="1">"c89"</definedName>
    <definedName name="IQ_INSTITUTIONAL_AMOUNT" hidden="1">"c236"</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TITUTIONS_EARNINGS_GAINS_FDIC" hidden="1">"c6723"</definedName>
    <definedName name="IQ_INSUR_RECEIV" hidden="1">"c1600"</definedName>
    <definedName name="IQ_INSURANCE_COMMISSION_FEES_FDIC" hidden="1">"c6670"</definedName>
    <definedName name="IQ_INSURANCE_UNDERWRITING_INCOME_FDIC" hidden="1">"c6671"</definedName>
    <definedName name="IQ_INT_BEARING_DEPOSITS" hidden="1">"c1166"</definedName>
    <definedName name="IQ_INT_BORROW" hidden="1">"c583"</definedName>
    <definedName name="IQ_INT_DEMAND_NOTES_FDIC" hidden="1">"c6567"</definedName>
    <definedName name="IQ_INT_DEPOSITS" hidden="1">"c584"</definedName>
    <definedName name="IQ_INT_DIV_INC" hidden="1">"c585"</definedName>
    <definedName name="IQ_INT_DOMESTIC_DEPOSITS_FDIC" hidden="1">"c6564"</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TOTAL_FDIC" hidden="1">"c6569"</definedName>
    <definedName name="IQ_INT_EXP_UTI" hidden="1">"c592"</definedName>
    <definedName name="IQ_INT_FED_FUNDS_FDIC" hidden="1">"c6566"</definedName>
    <definedName name="IQ_INT_FOREIGN_DEPOSITS_FDIC" hidden="1">"c6565"</definedName>
    <definedName name="IQ_INT_INC_BR" hidden="1">"c593"</definedName>
    <definedName name="IQ_INT_INC_DEPOSITORY_INST_FDIC" hidden="1">"c6558"</definedName>
    <definedName name="IQ_INT_INC_DOM_LOANS_FDIC" hidden="1">"c6555"</definedName>
    <definedName name="IQ_INT_INC_FED_FUNDS_FDIC" hidden="1">"c6561"</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 hidden="1">"c6225"</definedName>
    <definedName name="IQ_INT_INC_REIT" hidden="1">"c597"</definedName>
    <definedName name="IQ_INT_INC_SECURITIES_FDIC" hidden="1">"c6559"</definedName>
    <definedName name="IQ_INT_INC_TOTAL" hidden="1">"c598"</definedName>
    <definedName name="IQ_INT_INC_TOTAL_BNK_SUBTOTAL_AP" hidden="1">"c8976"</definedName>
    <definedName name="IQ_INT_INC_TOTAL_FDIC" hidden="1">"c6563"</definedName>
    <definedName name="IQ_INT_INC_TRADING_ACCOUNTS_FDIC" hidden="1">"c6560"</definedName>
    <definedName name="IQ_INT_INC_UTI" hidden="1">"c599"</definedName>
    <definedName name="IQ_INT_INCOME_FTE_AVG_ASSETS_FFIEC" hidden="1">"c13856"</definedName>
    <definedName name="IQ_INT_INCOME_FTE_AVG_EARNING_ASSETS_FFIEC" hidden="1">"c13857"</definedName>
    <definedName name="IQ_INT_INCOME_FTE_FFIEC" hidden="1">"c13852"</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RATE_SPREAD" hidden="1">"c604"</definedName>
    <definedName name="IQ_INT_SUB_NOTES_FDIC" hidden="1">"c6568"</definedName>
    <definedName name="IQ_INTAN_AMORT" hidden="1">"c605"</definedName>
    <definedName name="IQ_INTAN_AMORT_BR" hidden="1">"c606"</definedName>
    <definedName name="IQ_INTAN_AMORT_CF" hidden="1">"c607"</definedName>
    <definedName name="IQ_INTAN_AMORT_CF_BNK" hidden="1">"c608"</definedName>
    <definedName name="IQ_INTAN_AMORT_CF_BR" hidden="1">"c609"</definedName>
    <definedName name="IQ_INTAN_AMORT_CF_FIN" hidden="1">"c610"</definedName>
    <definedName name="IQ_INTAN_AMORT_CF_INS" hidden="1">"c611"</definedName>
    <definedName name="IQ_INTAN_AMORT_CF_REIT" hidden="1">"c612"</definedName>
    <definedName name="IQ_INTAN_AMORT_CF_UTI" hidden="1">"c613"</definedName>
    <definedName name="IQ_INTAN_AMORT_FIN" hidden="1">"c614"</definedName>
    <definedName name="IQ_INTAN_AMORT_INS" hidden="1">"c615"</definedName>
    <definedName name="IQ_INTAN_AMORT_REIT" hidden="1">"c616"</definedName>
    <definedName name="IQ_INTAN_AMORT_UTI" hidden="1">"c617"</definedName>
    <definedName name="IQ_INTANGIBLES_NET" hidden="1">"c907"</definedName>
    <definedName name="IQ_INTEL_EPS_EST" hidden="1">"c24729"</definedName>
    <definedName name="IQ_INTEREST_BEARING_BALANCES_FDIC" hidden="1">"c6371"</definedName>
    <definedName name="IQ_INTEREST_BEARING_DEPOSITS_DOMESTIC_FDIC" hidden="1">"c6478"</definedName>
    <definedName name="IQ_INTEREST_BEARING_DEPOSITS_FDIC" hidden="1">"c6373"</definedName>
    <definedName name="IQ_INTEREST_BEARING_DEPOSITS_FOREIGN_FDIC" hidden="1">"c6485"</definedName>
    <definedName name="IQ_INTEREST_CASH_DEPOSITS" hidden="1">"c2255"</definedName>
    <definedName name="IQ_INTEREST_EXP" hidden="1">"c618"</definedName>
    <definedName name="IQ_INTEREST_EXP_NET" hidden="1">"c1450"</definedName>
    <definedName name="IQ_INTEREST_EXP_NON" hidden="1">"c618"</definedName>
    <definedName name="IQ_INTEREST_EXP_SUPPL" hidden="1">"c1460"</definedName>
    <definedName name="IQ_INTEREST_INC" hidden="1">"c769"</definedName>
    <definedName name="IQ_INTEREST_INC_10K" hidden="1">"IQ_INTEREST_INC_10K"</definedName>
    <definedName name="IQ_INTEREST_INC_10Q" hidden="1">"IQ_INTEREST_INC_10Q"</definedName>
    <definedName name="IQ_INTEREST_INC_10Q1" hidden="1">"IQ_INTEREST_INC_10Q1"</definedName>
    <definedName name="IQ_INTEREST_INC_NON" hidden="1">"c619"</definedName>
    <definedName name="IQ_INTEREST_INVEST_INC" hidden="1">"c619"</definedName>
    <definedName name="IQ_INTEREST_LT_DEBT" hidden="1">"c2086"</definedName>
    <definedName name="IQ_INTEREST_RATE_CONTRACTS_FDIC" hidden="1">"c6512"</definedName>
    <definedName name="IQ_INTEREST_RATE_EXPOSURES_FDIC" hidden="1">"c6662"</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MENT_BANKING_OTHER_FEES_FDIC" hidden="1">"c6666"</definedName>
    <definedName name="IQ_IPRD" hidden="1">"c644"</definedName>
    <definedName name="IQ_IPRD_SUPPLE" hidden="1">"c13813"</definedName>
    <definedName name="IQ_IRA_KEOGH_ACCOUNTS_FDIC" hidden="1">"c6496"</definedName>
    <definedName name="IQ_ISIN" hidden="1">"c12041"</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 hidden="1">"c8443"</definedName>
    <definedName name="IQ_ISM_SERVICES_APR_FC_UNUSED_UNUSED_UNUSED" hidden="1">"c8443"</definedName>
    <definedName name="IQ_ISM_SERVICES_APR_UNUSED" hidden="1">"c7563"</definedName>
    <definedName name="IQ_ISM_SERVICES_APR_UNUSED_UNUSED_UNUSED" hidden="1">"c7563"</definedName>
    <definedName name="IQ_ISM_SERVICES_FC_UNUSED" hidden="1">"c7783"</definedName>
    <definedName name="IQ_ISM_SERVICES_FC_UNUSED_UNUSED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 hidden="1">"c8003"</definedName>
    <definedName name="IQ_ISM_SERVICES_POP_FC_UNUSED_UNUSED_UNUSED" hidden="1">"c8003"</definedName>
    <definedName name="IQ_ISM_SERVICES_POP_UNUSED" hidden="1">"c7123"</definedName>
    <definedName name="IQ_ISM_SERVICES_POP_UNUSED_UNUSED_UNUSED" hidden="1">"c7123"</definedName>
    <definedName name="IQ_ISM_SERVICES_UNUSED" hidden="1">"c6903"</definedName>
    <definedName name="IQ_ISM_SERVICES_UNUSED_UNUSED_UNUSED" hidden="1">"c6903"</definedName>
    <definedName name="IQ_ISM_SERVICES_YOY_FC_UNUSED" hidden="1">"c8223"</definedName>
    <definedName name="IQ_ISM_SERVICES_YOY_FC_UNUSED_UNUSED_UNUSED" hidden="1">"c8223"</definedName>
    <definedName name="IQ_ISM_SERVICES_YOY_UNUSED" hidden="1">"c7343"</definedName>
    <definedName name="IQ_ISM_SERVICES_YOY_UNUSED_UNUSED_UNUSED" hidden="1">"c7343"</definedName>
    <definedName name="IQ_ISS_DEBT_NET" hidden="1">"c751"</definedName>
    <definedName name="IQ_ISS_STOCK_NET" hidden="1">"c1601"</definedName>
    <definedName name="IQ_ISSUE_CURRENCY" hidden="1">"c2156"</definedName>
    <definedName name="IQ_ISSUE_NAME" hidden="1">"c2142"</definedName>
    <definedName name="IQ_ISSUED_GUARANTEED_US_FDIC" hidden="1">"c6404"</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KEY_DEV_COMPANY_ID" hidden="1">"c13830"</definedName>
    <definedName name="IQ_KEY_DEV_COMPANY_NAME" hidden="1">"c13829"</definedName>
    <definedName name="IQ_KEY_DEV_DATE" hidden="1">"c13763"</definedName>
    <definedName name="IQ_KEY_DEV_HEADLINE" hidden="1">"c13761"</definedName>
    <definedName name="IQ_KEY_DEV_ID" hidden="1">"c13760"</definedName>
    <definedName name="IQ_KEY_DEV_ID_INCL_SUBS" hidden="1">"c13832"</definedName>
    <definedName name="IQ_KEY_DEV_SITUATION" hidden="1">"c13762"</definedName>
    <definedName name="IQ_KEY_DEV_SOURCE" hidden="1">"c13765"</definedName>
    <definedName name="IQ_KEY_DEV_TIME" hidden="1">"c13833"</definedName>
    <definedName name="IQ_KEY_DEV_TRANSACTION_ID" hidden="1">"c13766"</definedName>
    <definedName name="IQ_KEY_DEV_TYPE" hidden="1">"c13764"</definedName>
    <definedName name="IQ_LAND" hidden="1">"c645"</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EBIT_MARGIN" hidden="1">"c151"</definedName>
    <definedName name="IQ_LAST_EBITDA_MARGIN" hidden="1">"c150"</definedName>
    <definedName name="IQ_LAST_GROSS_MARGIN" hidden="1">"c149"</definedName>
    <definedName name="IQ_LAST_NET_INC_MARGIN" hidden="1">"c152"</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 hidden="1">"1"</definedName>
    <definedName name="IQ_LATEST_MONTHLY_FACTOR" hidden="1">"c8971"</definedName>
    <definedName name="IQ_LATEST_MONTHLY_FACTOR_DATE" hidden="1">"c8972"</definedName>
    <definedName name="IQ_LATESTK" hidden="1">1000</definedName>
    <definedName name="IQ_LATESTKFR" hidden="1">"100"</definedName>
    <definedName name="IQ_LATESTQ" hidden="1">500</definedName>
    <definedName name="IQ_LATESTQFR" hidden="1">"50"</definedName>
    <definedName name="IQ_LEAD_UNDERWRITER" hidden="1">"c8957"</definedName>
    <definedName name="IQ_LEASE_FINANCING_RECEIVABLES_CHARGE_OFFS_FDIC" hidden="1">"c6602"</definedName>
    <definedName name="IQ_LEASE_FINANCING_RECEIVABLES_FDIC" hidden="1">"c6433"</definedName>
    <definedName name="IQ_LEASE_FINANCING_RECEIVABLES_NET_CHARGE_OFFS_FDIC" hidden="1">"c6640"</definedName>
    <definedName name="IQ_LEASE_FINANCING_RECEIVABLES_RECOVERIES_FDIC" hidden="1">"c6621"</definedName>
    <definedName name="IQ_LEASE_FINANCING_RECEIVABLES_TOTAL_LOANS_FOREIGN_FDIC" hidden="1">"c6449"</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SUPPLE" hidden="1">"c13815"</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ABILITIES_FAIR_VALUE" hidden="1">"c13848"</definedName>
    <definedName name="IQ_LIABILITIES_LEVEL_1" hidden="1">"c13844"</definedName>
    <definedName name="IQ_LIABILITIES_LEVEL_2" hidden="1">"c13845"</definedName>
    <definedName name="IQ_LIABILITIES_LEVEL_3" hidden="1">"c13846"</definedName>
    <definedName name="IQ_LIABILITIES_NETTING_OTHER_ADJUSTMENTS" hidden="1">"c13847"</definedName>
    <definedName name="IQ_LICENSED_POPS" hidden="1">"c2123"</definedName>
    <definedName name="IQ_LIFE_EARNED" hidden="1">"c2739"</definedName>
    <definedName name="IQ_LIFE_INSURANCE_ASSETS_FDIC" hidden="1">"c6372"</definedName>
    <definedName name="IQ_LIFOR" hidden="1">"c655"</definedName>
    <definedName name="IQ_LIQUIDATION_VALUE_PREFERRED_CONVERT" hidden="1">"c13835"</definedName>
    <definedName name="IQ_LIQUIDATION_VALUE_PREFERRED_NON_REDEEM" hidden="1">"c13836"</definedName>
    <definedName name="IQ_LIQUIDATION_VALUE_PREFERRED_REDEEM" hidden="1">"c13837"</definedName>
    <definedName name="IQ_LISTING_CURRENCY" hidden="1">"c2127"</definedName>
    <definedName name="IQ_LL" hidden="1">"c656"</definedName>
    <definedName name="IQ_LOAN_COMMITMENTS_REVOLVING_FDIC" hidden="1">"c6524"</definedName>
    <definedName name="IQ_LOAN_LEASE_RECEIV" hidden="1">"c657"</definedName>
    <definedName name="IQ_LOAN_LOSS" hidden="1">"c656"</definedName>
    <definedName name="IQ_LOAN_LOSS_ALLOW_FDIC" hidden="1">"c6326"</definedName>
    <definedName name="IQ_LOAN_LOSS_ALLOWANCE_NON_PERF_ASSETS_FFIEC" hidden="1">"c13912"</definedName>
    <definedName name="IQ_LOAN_LOSS_ALLOWANCE_NONCURRENT_LOANS_FDIC" hidden="1">"c6740"</definedName>
    <definedName name="IQ_LOAN_LOSSES_FDIC" hidden="1">"c6580"</definedName>
    <definedName name="IQ_LOAN_SERVICE_REV" hidden="1">"c658"</definedName>
    <definedName name="IQ_LOANS_AND_LEASES_HELD_FDIC" hidden="1">"c6367"</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ITUTIONS_FDIC" hidden="1">"c6382"</definedName>
    <definedName name="IQ_LOANS_FOR_SALE" hidden="1">"c666"</definedName>
    <definedName name="IQ_LOANS_HELD_FOREIGN_FDIC" hidden="1">"c6315"</definedName>
    <definedName name="IQ_LOANS_LEASES_FOREIGN_FDIC" hidden="1">"c6383"</definedName>
    <definedName name="IQ_LOANS_LEASES_GROSS_FDIC" hidden="1">"c6323"</definedName>
    <definedName name="IQ_LOANS_LEASES_GROSS_FOREIGN_FDIC" hidden="1">"c6384"</definedName>
    <definedName name="IQ_LOANS_LEASES_NET_FDIC" hidden="1">"c6327"</definedName>
    <definedName name="IQ_LOANS_LEASES_NET_UNEARNED_FDIC" hidden="1">"c6325"</definedName>
    <definedName name="IQ_LOANS_NOT_SECURED_RE_FDIC" hidden="1">"c6381"</definedName>
    <definedName name="IQ_LOANS_PAST_DUE" hidden="1">"c667"</definedName>
    <definedName name="IQ_LOANS_RECEIV_CURRENT" hidden="1">"c668"</definedName>
    <definedName name="IQ_LOANS_RECEIV_LT" hidden="1">"c669"</definedName>
    <definedName name="IQ_LOANS_RECEIV_LT_UTI" hidden="1">"c670"</definedName>
    <definedName name="IQ_LOANS_SECURED_BY_RE_CHARGE_OFFS_FDIC" hidden="1">"c6588"</definedName>
    <definedName name="IQ_LOANS_SECURED_BY_RE_RECOVERIES_FDIC" hidden="1">"c6607"</definedName>
    <definedName name="IQ_LOANS_SECURED_NON_US_FDIC" hidden="1">"c6380"</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NG_TERM_ASSETS_FDIC" hidden="1">"c6361"</definedName>
    <definedName name="IQ_LONG_TERM_DEBT" hidden="1">"c674"</definedName>
    <definedName name="IQ_LONG_TERM_DEBT_OVER_TOTAL_CAP" hidden="1">"c677"</definedName>
    <definedName name="IQ_LONG_TERM_GROWTH" hidden="1">"c671"</definedName>
    <definedName name="IQ_LONG_TERM_INV" hidden="1">"c697"</definedName>
    <definedName name="IQ_LOSS_ALLOWANCE_LOANS_FDIC" hidden="1">"c6739"</definedName>
    <definedName name="IQ_LOSS_LOSS_EXP" hidden="1">"c672"</definedName>
    <definedName name="IQ_LOSS_TO_NET_EARNED" hidden="1">"c2751"</definedName>
    <definedName name="IQ_LOW_TARGET_PRICE" hidden="1">"c1652"</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_SENIOR_DEBT" hidden="1">"c702"</definedName>
    <definedName name="IQ_LT_SUB_DEBT" hidden="1">"c703"</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DATE" hidden="1">"IQ_LTM_DATE"</definedName>
    <definedName name="IQ_LTM_REVENUE_OVER_EMPLOYEES" hidden="1">"c1304"</definedName>
    <definedName name="IQ_LTMMONTH" hidden="1">120000</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CRO_SURVEY_CONSUMER_SENTIMENT" hidden="1">"c20808"</definedName>
    <definedName name="IQ_MAINT_CAPEX" hidden="1">"c2947"</definedName>
    <definedName name="IQ_MAINT_CAPEX_ACT_OR_EST" hidden="1">"c4458"</definedName>
    <definedName name="IQ_MAINT_CAPEX_EST" hidden="1">"c4457"</definedName>
    <definedName name="IQ_MAINT_CAPEX_HIGH_EST" hidden="1">"c4460"</definedName>
    <definedName name="IQ_MAINT_CAPEX_LOW_EST" hidden="1">"c4461"</definedName>
    <definedName name="IQ_MAINT_CAPEX_MEDIAN_EST" hidden="1">"c4462"</definedName>
    <definedName name="IQ_MAINT_CAPEX_NUM_EST" hidden="1">"c4463"</definedName>
    <definedName name="IQ_MAINT_CAPEX_STDDEV_EST" hidden="1">"c4464"</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RKTCAP" hidden="1">"c258"</definedName>
    <definedName name="IQ_MATURITY_DATE" hidden="1">"c2146"</definedName>
    <definedName name="IQ_MATURITY_ONE_YEAR_LESS_FDIC" hidden="1">"c6425"</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DAYS_CLAIMS_PAYABLE" hidden="1">"c9937"</definedName>
    <definedName name="IQ_MC_DAYS_CLAIMS_PAYABLE_EXCL_CAPITATION" hidden="1">"c9938"</definedName>
    <definedName name="IQ_MC_MEDICAL_COSTS_PMPM" hidden="1">"c9925"</definedName>
    <definedName name="IQ_MC_PARENT_CASH" hidden="1">"c9942"</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TATUTORY_SURPLUS" hidden="1">"c2772"</definedName>
    <definedName name="IQ_MC_TOTAL_COVERED_LIVES" hidden="1">"c9919"</definedName>
    <definedName name="IQ_MC_TOTAL_MEMBERSHIP" hidden="1">"c9922"</definedName>
    <definedName name="IQ_MC_TOTAL_MEMBERSHIP_CAPITATION" hidden="1">"c9923"</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 hidden="1">"c8460"</definedName>
    <definedName name="IQ_MEDIAN_NEW_HOME_SALES_APR_FC_UNUSED_UNUSED_UNUSED" hidden="1">"c8460"</definedName>
    <definedName name="IQ_MEDIAN_NEW_HOME_SALES_APR_UNUSED" hidden="1">"c7580"</definedName>
    <definedName name="IQ_MEDIAN_NEW_HOME_SALES_APR_UNUSED_UNUSED_UNUSED" hidden="1">"c7580"</definedName>
    <definedName name="IQ_MEDIAN_NEW_HOME_SALES_FC_UNUSED" hidden="1">"c7800"</definedName>
    <definedName name="IQ_MEDIAN_NEW_HOME_SALES_FC_UNUSED_UNUSED_UNUSED" hidden="1">"c7800"</definedName>
    <definedName name="IQ_MEDIAN_NEW_HOME_SALES_POP_FC_UNUSED" hidden="1">"c8020"</definedName>
    <definedName name="IQ_MEDIAN_NEW_HOME_SALES_POP_FC_UNUSED_UNUSED_UNUSED" hidden="1">"c8020"</definedName>
    <definedName name="IQ_MEDIAN_NEW_HOME_SALES_POP_UNUSED" hidden="1">"c7140"</definedName>
    <definedName name="IQ_MEDIAN_NEW_HOME_SALES_POP_UNUSED_UNUSED_UNUSED" hidden="1">"c7140"</definedName>
    <definedName name="IQ_MEDIAN_NEW_HOME_SALES_UNUSED" hidden="1">"c6920"</definedName>
    <definedName name="IQ_MEDIAN_NEW_HOME_SALES_UNUSED_UNUSED_UNUSED" hidden="1">"c6920"</definedName>
    <definedName name="IQ_MEDIAN_NEW_HOME_SALES_YOY_FC_UNUSED" hidden="1">"c8240"</definedName>
    <definedName name="IQ_MEDIAN_NEW_HOME_SALES_YOY_FC_UNUSED_UNUSED_UNUSED" hidden="1">"c8240"</definedName>
    <definedName name="IQ_MEDIAN_NEW_HOME_SALES_YOY_UNUSED" hidden="1">"c7360"</definedName>
    <definedName name="IQ_MEDIAN_NEW_HOME_SALES_YOY_UNUSED_UNUSED_UNUSED" hidden="1">"c7360"</definedName>
    <definedName name="IQ_MEDIAN_TARGET_PRICE" hidden="1">"c1650"</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SUPPLE" hidden="1">"c13810"</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MDA_SAVINGS_TOT_DEPOSITS_FFIEC" hidden="1">"c13905"</definedName>
    <definedName name="IQ_MONEY_MARKET_DEPOSIT_ACCOUNTS_FDIC" hidden="1">"c6553"</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BACKED_SECURITIES_FDIC" hidden="1">"c6402"</definedName>
    <definedName name="IQ_MORTGAGE_SERV_RIGHTS" hidden="1">"c2242"</definedName>
    <definedName name="IQ_MORTGAGE_SERVICING_FDIC" hidden="1">"c6335"</definedName>
    <definedName name="IQ_MTD" hidden="1">800000</definedName>
    <definedName name="IQ_MULTIFAM_5_LOANS_TOT_LOANS_FFIEC" hidden="1">"c13869"</definedName>
    <definedName name="IQ_MULTIFAMILY_RESIDENTIAL_LOANS_FDIC" hidden="1">"c6311"</definedName>
    <definedName name="IQ_NAMES_REVISION_DATE_" hidden="1">40018.4237847222</definedName>
    <definedName name="IQ_NAMES_REVISION_DATE__1" hidden="1">41742.5987037037</definedName>
    <definedName name="IQ_NAMES_REVISION_DATE_2" hidden="1">41526.5432175926</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TIVE_COMPANY_NAME" hidden="1">"c13822"</definedName>
    <definedName name="IQ_NAV_ACT_OR_EST" hidden="1">"c2225"</definedName>
    <definedName name="IQ_NAV_EST" hidden="1">"c1751"</definedName>
    <definedName name="IQ_NAV_HIGH_EST" hidden="1">"c1753"</definedName>
    <definedName name="IQ_NAV_LOW_EST" hidden="1">"c1754"</definedName>
    <definedName name="IQ_NAV_MEDIAN_EST" hidden="1">"c1752"</definedName>
    <definedName name="IQ_NAV_NUM_EST" hidden="1">"c1755"</definedName>
    <definedName name="IQ_NAV_STDDEV_EST" hidden="1">"c1756"</definedName>
    <definedName name="IQ_NCLS_CLOSED_END_1_4_FAM_LOANS_TOT_LOANS_FFIEC" hidden="1">"c13891"</definedName>
    <definedName name="IQ_NCLS_COMM_IND_LOANS_TOT_LOANS_FFIEC" hidden="1">"c13898"</definedName>
    <definedName name="IQ_NCLS_COMM_RE_FARM_LOANS_TOT_LOANS_FFIEC" hidden="1">"c13897"</definedName>
    <definedName name="IQ_NCLS_COMM_RE_NONFARM_NONRES_TOT_LOANS_FFIEC" hidden="1">"c13896"</definedName>
    <definedName name="IQ_NCLS_CONST_LAND_DEV_LOANS_TOT_LOANS_FFIEC" hidden="1">"c13890"</definedName>
    <definedName name="IQ_NCLS_CONSUMER_LOANS_TOT_LOANS_FFIEC" hidden="1">"c13899"</definedName>
    <definedName name="IQ_NCLS_FARM_LOANS_TOT_LOANS_FFIEC" hidden="1">"c13895"</definedName>
    <definedName name="IQ_NCLS_HOME_EQUITY_LOANS_TOT_LOANS_FFIEC" hidden="1">"c13892"</definedName>
    <definedName name="IQ_NCLS_MULTIFAM_5_LOANS_TOT_LOANS_FFIEC" hidden="1">"c13894"</definedName>
    <definedName name="IQ_NCLS_TOT_1_4_FAM_LOANS_TOT_LOANS_FFIEC" hidden="1">"c13893"</definedName>
    <definedName name="IQ_NCLS_TOT_LEASES_TOT_LOANS_FFIEC" hidden="1">"c13900"</definedName>
    <definedName name="IQ_NCLS_TOT_LOANS_TOT_LOANS_FFIEC" hidden="1">"c13901"</definedName>
    <definedName name="IQ_NCOS_CLOSED_END_1_4_FAM_LOANS_TOT_LOANS_FFIEC" hidden="1">"c13879"</definedName>
    <definedName name="IQ_NCOS_COMM_IND_LOANS_TOT_LOANS_FFIEC" hidden="1">"c13886"</definedName>
    <definedName name="IQ_NCOS_COMM_RE_FARM_LOANS_TOT_LOANS_FFIEC" hidden="1">"c13885"</definedName>
    <definedName name="IQ_NCOS_COMM_RE_NONFARM_NONRES_TOT_LOANS_FFIEC" hidden="1">"c13884"</definedName>
    <definedName name="IQ_NCOS_CONST_LAND_DEV_LOANS_TOT_LOANS_FFIEC" hidden="1">"c13878"</definedName>
    <definedName name="IQ_NCOS_CONSUMER_LOANS_TOT_LOANS_FFIEC" hidden="1">"c13887"</definedName>
    <definedName name="IQ_NCOS_FARM_LOANS_TOT_LOANS_FFIEC" hidden="1">"c13883"</definedName>
    <definedName name="IQ_NCOS_HOME_EQUITY_LOANS_TOT_LOANS_FFIEC" hidden="1">"c13880"</definedName>
    <definedName name="IQ_NCOS_MULTIFAM_5_LOANS_TOT_LOANS_FFIEC" hidden="1">"c13882"</definedName>
    <definedName name="IQ_NCOS_TOT_1_4_FAM_LOANS_TOT_LOANS_FFIEC" hidden="1">"c13881"</definedName>
    <definedName name="IQ_NCOS_TOT_LEASES_TOT_LOANS_FFIEC" hidden="1">"c13888"</definedName>
    <definedName name="IQ_NCOS_TOT_LOANS_TOT_LOANS_FFIEC" hidden="1">"c13889"</definedName>
    <definedName name="IQ_NET_CHANGE" hidden="1">"c749"</definedName>
    <definedName name="IQ_NET_CHARGE_OFFS_FDIC" hidden="1">"c6641"</definedName>
    <definedName name="IQ_NET_CHARGE_OFFS_LOANS_FDIC" hidden="1">"c6751"</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 hidden="1">"c3583"</definedName>
    <definedName name="IQ_NET_DEBT_EBITDA" hidden="1">"c750"</definedName>
    <definedName name="IQ_NET_DEBT_EBITDA_CAPEX" hidden="1">"c2949"</definedName>
    <definedName name="IQ_NET_DEBT_EST" hidden="1">"c3517"</definedName>
    <definedName name="IQ_NET_DEBT_HIGH_EST" hidden="1">"c3518"</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MEDIAN_EST" hidden="1">"c3520"</definedName>
    <definedName name="IQ_NET_DEBT_NUM_EST" hidden="1">"c3515"</definedName>
    <definedName name="IQ_NET_DEBT_STDDEV_EST" hidden="1">"c3516"</definedName>
    <definedName name="IQ_NET_EARNED" hidden="1">"c2734"</definedName>
    <definedName name="IQ_NET_INC" hidden="1">"c781"</definedName>
    <definedName name="IQ_NET_INC_10K" hidden="1">"IQ_NET_INC_10K"</definedName>
    <definedName name="IQ_NET_INC_10Q" hidden="1">"IQ_NET_INC_10Q"</definedName>
    <definedName name="IQ_NET_INC_10Q1" hidden="1">"IQ_NET_INC_10Q1"</definedName>
    <definedName name="IQ_NET_INC_BEFORE" hidden="1">"c344"</definedName>
    <definedName name="IQ_NET_INC_CF" hidden="1">"c793"</definedName>
    <definedName name="IQ_NET_INC_GROWTH_1" hidden="1">"c158"</definedName>
    <definedName name="IQ_NET_INC_GROWTH_2" hidden="1">"c162"</definedName>
    <definedName name="IQ_NET_INC_MARGIN" hidden="1">"c794"</definedName>
    <definedName name="IQ_NET_INCOME_FDIC" hidden="1">"c6587"</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FDIC" hidden="1">"c6570"</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"c764"</definedName>
    <definedName name="IQ_NET_INTEREST_INC_AFTER_LL" hidden="1">"c1604"</definedName>
    <definedName name="IQ_NET_INTEREST_MARGIN_FDIC" hidden="1">"c6726"</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LEASES_CORE_DEPOSITS_FDIC" hidden="1">"c6743"</definedName>
    <definedName name="IQ_NET_LOANS_LEASES_DEPOSITS_FDIC" hidden="1">"c6742"</definedName>
    <definedName name="IQ_NET_LOANS_TOTAL_DEPOSITS" hidden="1">"c779"</definedName>
    <definedName name="IQ_NET_OPERATING_INCOME_ASSETS_FDIC" hidden="1">"c6729"</definedName>
    <definedName name="IQ_NET_RENTAL_EXP_FN" hidden="1">"c780"</definedName>
    <definedName name="IQ_NET_SECURITIZATION_INCOME_FDIC" hidden="1">"c6669"</definedName>
    <definedName name="IQ_NET_SERVICING_FEES_FDIC" hidden="1">"c6668"</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WS" hidden="1">"c13743"</definedName>
    <definedName name="IQ_NEWS_DATE" hidden="1">"c13746"</definedName>
    <definedName name="IQ_NEWS_SOURCE" hidden="1">"c13745"</definedName>
    <definedName name="IQ_NEWS_TIME" hidden="1">"c13759"</definedName>
    <definedName name="IQ_NEWS_URL" hidden="1">"c13744"</definedName>
    <definedName name="IQ_NEXT_CALL_DATE" hidden="1">"c2198"</definedName>
    <definedName name="IQ_NEXT_CALL_PRICE" hidden="1">"c2199"</definedName>
    <definedName name="IQ_NEXT_EARNINGS_DATE" hidden="1">"c13592"</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BEFORE_CAPITALIZED" hidden="1">"c792"</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EST" hidden="1">"c1716"</definedName>
    <definedName name="IQ_NI_GW_EST" hidden="1">"c1723"</definedName>
    <definedName name="IQ_NI_GW_HIGH_EST" hidden="1">"c1725"</definedName>
    <definedName name="IQ_NI_GW_LOW_EST" hidden="1">"c1726"</definedName>
    <definedName name="IQ_NI_GW_MEDIAN_EST" hidden="1">"c1724"</definedName>
    <definedName name="IQ_NI_GW_NUM_EST" hidden="1">"c1727"</definedName>
    <definedName name="IQ_NI_GW_STDDEV_EST" hidden="1">"c1728"</definedName>
    <definedName name="IQ_NI_HIGH_EST" hidden="1">"c1718"</definedName>
    <definedName name="IQ_NI_LOW_EST" hidden="1">"c1719"</definedName>
    <definedName name="IQ_NI_MARGIN" hidden="1">"c794"</definedName>
    <definedName name="IQ_NI_MEDIAN_EST" hidden="1">"c1717"</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REPORTED_EST" hidden="1">"c1730"</definedName>
    <definedName name="IQ_NI_REPORTED_HIGH_EST" hidden="1">"c1732"</definedName>
    <definedName name="IQ_NI_REPORTED_LOW_EST" hidden="1">"c1733"</definedName>
    <definedName name="IQ_NI_REPORTED_MEDIAN_EST" hidden="1">"c1731"</definedName>
    <definedName name="IQ_NI_REPORTED_NUM_EST" hidden="1">"c1734"</definedName>
    <definedName name="IQ_NI_REPORTED_STDDEV_EST" hidden="1">"c1735"</definedName>
    <definedName name="IQ_NI_SFAS" hidden="1">"c795"</definedName>
    <definedName name="IQ_NI_STDDEV_EST" hidden="1">"c1721"</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AL_LOANS" hidden="1">"c796"</definedName>
    <definedName name="IQ_NON_CASH" hidden="1">"c797"</definedName>
    <definedName name="IQ_NON_CASH_ITEMS" hidden="1">"c797"</definedName>
    <definedName name="IQ_NON_CURRENT_LOANS_FFIEC" hidden="1">"c13860"</definedName>
    <definedName name="IQ_NON_INS_EXP" hidden="1">"c798"</definedName>
    <definedName name="IQ_NON_INS_REV" hidden="1">"c799"</definedName>
    <definedName name="IQ_NON_INT_BEAR_CD" hidden="1">"c800"</definedName>
    <definedName name="IQ_NON_INT_BEARING_DEPOSITS" hidden="1">"c800"</definedName>
    <definedName name="IQ_NON_INT_EXP" hidden="1">"c801"</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_FDIC" hidden="1">"c6579"</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FDIC" hidden="1">"c6575"</definedName>
    <definedName name="IQ_NON_INTEREST_EXP" hidden="1">"c801"</definedName>
    <definedName name="IQ_NON_INTEREST_INC" hidden="1">"c802"</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ASSETS_FFIEC" hidden="1">"c13859"</definedName>
    <definedName name="IQ_NON_PERFORMING_LOANS" hidden="1">"c827"</definedName>
    <definedName name="IQ_NON_PERFORMING_LOANS_FFIEC" hidden="1">"c13861"</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ASH_PENSION_EXP" hidden="1">"c3000"</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BALANCES_FDIC" hidden="1">"c6394"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OME_EARNING_ASSETS_FDIC" hidden="1">"c6727"</definedName>
    <definedName name="IQ_NONMORTGAGE_SERVICING_FDIC" hidden="1">"c6336"</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 hidden="1">"c8468"</definedName>
    <definedName name="IQ_NONRES_FIXED_INVEST_PRIV_APR_FC_UNUSED_UNUSED_UNUSED" hidden="1">"c8468"</definedName>
    <definedName name="IQ_NONRES_FIXED_INVEST_PRIV_APR_UNUSED" hidden="1">"c7588"</definedName>
    <definedName name="IQ_NONRES_FIXED_INVEST_PRIV_APR_UNUSED_UNUSED_UNUSED" hidden="1">"c7588"</definedName>
    <definedName name="IQ_NONRES_FIXED_INVEST_PRIV_FC_UNUSED" hidden="1">"c7808"</definedName>
    <definedName name="IQ_NONRES_FIXED_INVEST_PRIV_FC_UNUSED_UNUSED_UNUSED" hidden="1">"c7808"</definedName>
    <definedName name="IQ_NONRES_FIXED_INVEST_PRIV_POP_FC_UNUSED" hidden="1">"c8028"</definedName>
    <definedName name="IQ_NONRES_FIXED_INVEST_PRIV_POP_FC_UNUSED_UNUSED_UNUSED" hidden="1">"c8028"</definedName>
    <definedName name="IQ_NONRES_FIXED_INVEST_PRIV_POP_UNUSED" hidden="1">"c7148"</definedName>
    <definedName name="IQ_NONRES_FIXED_INVEST_PRIV_POP_UNUSED_UNUSED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 hidden="1">"c6928"</definedName>
    <definedName name="IQ_NONRES_FIXED_INVEST_PRIV_UNUSED_UNUSED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 hidden="1">"c8248"</definedName>
    <definedName name="IQ_NONRES_FIXED_INVEST_PRIV_YOY_FC_UNUSED_UNUSED_UNUSED" hidden="1">"c8248"</definedName>
    <definedName name="IQ_NONRES_FIXED_INVEST_PRIV_YOY_UNUSED" hidden="1">"c7368"</definedName>
    <definedName name="IQ_NONRES_FIXED_INVEST_PRIV_YOY_UNUSED_UNUSED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NSACTION_ACCOUNTS_FDIC" hidden="1">"c6552"</definedName>
    <definedName name="IQ_NONUTIL_REV" hidden="1">"c2089"</definedName>
    <definedName name="IQ_NORM_EPS_ACT_OR_EST" hidden="1">"c2249"</definedName>
    <definedName name="IQ_NORMAL_INC_AFTER" hidden="1">"c1605"</definedName>
    <definedName name="IQ_NORMAL_INC_AVAIL" hidden="1">"c1606"</definedName>
    <definedName name="IQ_NORMAL_INC_BEFORE" hidden="1">"c1607"</definedName>
    <definedName name="IQ_NOTES_PAY" hidden="1">"c1176"</definedName>
    <definedName name="IQ_NOTIONAL_AMOUNT_CREDIT_DERIVATIVES_FDIC" hidden="1">"c6507"</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OW_OTHER_TRANS_ACCTS_TOT_DEPOSITS_FFIEC" hidden="1">"c13903"</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_CONTRIBUTORS" hidden="1">"c13739"</definedName>
    <definedName name="IQ_NUM_OFFICES" hidden="1">"c2088"</definedName>
    <definedName name="IQ_NUMBER_ADRHOLDERS" hidden="1">"c1970"</definedName>
    <definedName name="IQ_NUMBER_DAYS" hidden="1">"c1904"</definedName>
    <definedName name="IQ_NUMBER_DEPOSITS_LESS_THAN_100K_FDIC" hidden="1">"c6495"</definedName>
    <definedName name="IQ_NUMBER_DEPOSITS_MORE_THAN_100K_FDIC" hidden="1">"c6493"</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CLASSB" hidden="1">"c1969"</definedName>
    <definedName name="IQ_NUMBER_SHAREHOLDERS_OTHER" hidden="1">"c1969"</definedName>
    <definedName name="IQ_OBLIGATIONS_OF_STATES_TOTAL_LOANS_FOREIGN_FDIC" hidden="1">"c6447"</definedName>
    <definedName name="IQ_OBLIGATIONS_STATES_FDIC" hidden="1">"c6431"</definedName>
    <definedName name="IQ_OCCUPANCY_CONSOL" hidden="1">"c8840"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DUCTION_GROWTH_GAS" hidden="1">"c12732"</definedName>
    <definedName name="IQ_OG_DAILY_PRDUCTION_GROWTH_GAS_EQUIVALENT" hidden="1">"c12733"</definedName>
    <definedName name="IQ_OG_DAILY_PRDUCTION_GROWTH_NGL" hidden="1">"c12734"</definedName>
    <definedName name="IQ_OG_DAILY_PRDUCTION_GROWTH_OIL" hidden="1">"c12735"</definedName>
    <definedName name="IQ_OG_DAILY_PRDUCTION_GROWTH_OIL_EQUIVALENT" hidden="1">"c12736"</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TOTAL_WELLS_DRILLED" hidden="1">"c10096"</definedName>
    <definedName name="IQ_OG_GROSS_OPERATED_WELLS" hidden="1">"c10092"</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 hidden="1">"c1999"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DUCTION_GROWTH_GAS" hidden="1">"c12737"</definedName>
    <definedName name="IQ_OG_PRDUCTION_GROWTH_GAS_EQUIVALENT" hidden="1">"c12738"</definedName>
    <definedName name="IQ_OG_PRDUCTION_GROWTH_NGL" hidden="1">"c12739"</definedName>
    <definedName name="IQ_OG_PRDUCTION_GROWTH_OIL" hidden="1">"c12740"</definedName>
    <definedName name="IQ_OG_PRDUCTION_GROWTH_OIL_EQUIVALENT" hidden="1">"c12741"</definedName>
    <definedName name="IQ_OG_PRDUCTION_GROWTH_TOAL" hidden="1">"c12742"</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OIL_PRODUCT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ED55" hidden="1">1</definedName>
    <definedName name="IQ_OPENPRICE" hidden="1">"c848"</definedName>
    <definedName name="IQ_OPER_INC" hidden="1">"c849"</definedName>
    <definedName name="IQ_OPER_INC_ACT_OR_EST" hidden="1">"c2220"</definedName>
    <definedName name="IQ_OPER_INC_BR" hidden="1">"c850"</definedName>
    <definedName name="IQ_OPER_INC_EST" hidden="1">"c1688"</definedName>
    <definedName name="IQ_OPER_INC_FIN" hidden="1">"c851"</definedName>
    <definedName name="IQ_OPER_INC_HIGH_EST" hidden="1">"c1690"</definedName>
    <definedName name="IQ_OPER_INC_INS" hidden="1">"c852"</definedName>
    <definedName name="IQ_OPER_INC_LOW_EST" hidden="1">"c1691"</definedName>
    <definedName name="IQ_OPER_INC_MARGIN" hidden="1">"c362"</definedName>
    <definedName name="IQ_OPER_INC_MEDIAN_EST" hidden="1">"c1689"</definedName>
    <definedName name="IQ_OPER_INC_NUM_EST" hidden="1">"c1692"</definedName>
    <definedName name="IQ_OPER_INC_RE" hidden="1">"c6240"</definedName>
    <definedName name="IQ_OPER_INC_REIT" hidden="1">"c853"</definedName>
    <definedName name="IQ_OPER_INC_STDDEV_EST" hidden="1">"c1693"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CERCISED" hidden="1">"c2116"</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OS" hidden="1">"c858"</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OREIGN_FDIC" hidden="1">"c6460"</definedName>
    <definedName name="IQ_OREO_MULTI_FAMILY_RESIDENTIAL_FDIC" hidden="1">"c6455"</definedName>
    <definedName name="IQ_OTHER_ADJUST_GROSS_LOANS" hidden="1">"c859"</definedName>
    <definedName name="IQ_OTHER_ADJUSTMENTS_COVERED" hidden="1">"c9961"</definedName>
    <definedName name="IQ_OTHER_ADJUSTMENTS_GROUP" hidden="1">"c9947"</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DIC" hidden="1">"c6338"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FUNDS_FDIC" hidden="1">"c6345"</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DIC" hidden="1">"c6503"</definedName>
    <definedName name="IQ_OTHER_CURRENT_ASSETS" hidden="1">"c868"</definedName>
    <definedName name="IQ_OTHER_CURRENT_LIAB" hidden="1">"c877"</definedName>
    <definedName name="IQ_OTHER_DEBT" hidden="1">"c2507"</definedName>
    <definedName name="IQ_OTHER_DEBT_PCT" hidden="1">"c2508"</definedName>
    <definedName name="IQ_OTHER_DEP" hidden="1">"c885"</definedName>
    <definedName name="IQ_OTHER_DEPOSITORY_INSTITUTIONS_LOANS_FDIC" hidden="1">"c6436"</definedName>
    <definedName name="IQ_OTHER_DEPOSITORY_INSTITUTIONS_TOTAL_LOANS_FOREIGN_FDIC" hidden="1">"c6442"</definedName>
    <definedName name="IQ_OTHER_DOMESTIC_DEBT_SECURITIES_FDIC" hidden="1">"c6302"</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INSURANCE_FEES_FDIC" hidden="1">"c6672"</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FDIC" hidden="1">"c6337"</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"c916"</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DIC" hidden="1">"c6347"</definedName>
    <definedName name="IQ_OTHER_LOANS" hidden="1">"c945"</definedName>
    <definedName name="IQ_OTHER_LOANS_CHARGE_OFFS_FDIC" hidden="1">"c6601"</definedName>
    <definedName name="IQ_OTHER_LOANS_FOREIGN_FDIC" hidden="1">"c6446"</definedName>
    <definedName name="IQ_OTHER_LOANS_LEASES_FDIC" hidden="1">"c6322"</definedName>
    <definedName name="IQ_OTHER_LOANS_NET_CHARGE_OFFS_FDIC" hidden="1">"c6639"</definedName>
    <definedName name="IQ_OTHER_LOANS_RECOVERIES_FDIC" hidden="1">"c6620"</definedName>
    <definedName name="IQ_OTHER_LOANS_TOTAL_FDIC" hidden="1">"c6432"</definedName>
    <definedName name="IQ_OTHER_LONG_TERM" hidden="1">"c946"</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INING_REVENUE_COAL" hidden="1">"c15931"</definedName>
    <definedName name="IQ_OTHER_NET" hidden="1">"c959"</definedName>
    <definedName name="IQ_OTHER_NON_INT_EXP" hidden="1">"c953"</definedName>
    <definedName name="IQ_OTHER_NON_INT_EXP_FDIC" hidden="1">"c6578"</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NON_REC" hidden="1">"c968"</definedName>
    <definedName name="IQ_OTHER_NON_REC_BNK" hidden="1">"c969"</definedName>
    <definedName name="IQ_OTHER_NON_REC_BR" hidden="1">"c970"</definedName>
    <definedName name="IQ_OTHER_NON_REC_FIN" hidden="1">"c971"</definedName>
    <definedName name="IQ_OTHER_NON_REC_INS" hidden="1">"c972"</definedName>
    <definedName name="IQ_OTHER_NON_REC_REIT" hidden="1">"c973"</definedName>
    <definedName name="IQ_OTHER_NON_REC_SUPPL" hidden="1">"c974"</definedName>
    <definedName name="IQ_OTHER_NON_REC_SUPPL_BNK" hidden="1">"c975"</definedName>
    <definedName name="IQ_OTHER_NON_REC_SUPPL_BR" hidden="1">"c976"</definedName>
    <definedName name="IQ_OTHER_NON_REC_SUPPL_FIN" hidden="1">"c977"</definedName>
    <definedName name="IQ_OTHER_NON_REC_SUPPL_INS" hidden="1">"c978"</definedName>
    <definedName name="IQ_OTHER_NON_REC_SUPPL_REIT" hidden="1">"c979"</definedName>
    <definedName name="IQ_OTHER_NON_REC_SUPPL_UTI" hidden="1">"c980"</definedName>
    <definedName name="IQ_OTHER_NON_REC_UTI" hidden="1">"c981"</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OVER_TOTAL" hidden="1">"c13770"</definedName>
    <definedName name="IQ_OTHER_PC_WRITTEN" hidden="1">"c1006"</definedName>
    <definedName name="IQ_OTHER_PROP" hidden="1">"c8764"</definedName>
    <definedName name="IQ_OTHER_RE_OWNED_FDIC" hidden="1">"c6330"</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"c1010"</definedName>
    <definedName name="IQ_OTHER_ROOMS" hidden="1">"c8788"</definedName>
    <definedName name="IQ_OTHER_SAVINGS_DEPOSITS_FDIC" hidden="1">"c6554"</definedName>
    <definedName name="IQ_OTHER_SQ_FT" hidden="1">"c8780"</definedName>
    <definedName name="IQ_OTHER_STRIKE_PRICE_GRANTED" hidden="1">"c2692"</definedName>
    <definedName name="IQ_OTHER_TAX_EQUIVALENT_ADJUSTMENTS_FFIEC" hidden="1">"c13855"</definedName>
    <definedName name="IQ_OTHER_TRANSACTIONS_FDIC" hidden="1">"c6504"</definedName>
    <definedName name="IQ_OTHER_UNDRAWN" hidden="1">"c2522"</definedName>
    <definedName name="IQ_OTHER_UNITS" hidden="1">"c8772"</definedName>
    <definedName name="IQ_OTHER_UNUSAL" hidden="1">"c998"</definedName>
    <definedName name="IQ_OTHER_UNUSAL_BNK" hidden="1">"c999"</definedName>
    <definedName name="IQ_OTHER_UNUSAL_BR" hidden="1">"c1000"</definedName>
    <definedName name="IQ_OTHER_UNUSAL_FIN" hidden="1">"c1001"</definedName>
    <definedName name="IQ_OTHER_UNUSAL_INS" hidden="1">"c1002"</definedName>
    <definedName name="IQ_OTHER_UNUSAL_REIT" hidden="1">"c1003"</definedName>
    <definedName name="IQ_OTHER_UNUSAL_SUPPL" hidden="1">"c1004"</definedName>
    <definedName name="IQ_OTHER_UNUSAL_SUPPL_BNK" hidden="1">"c1005"</definedName>
    <definedName name="IQ_OTHER_UNUSAL_SUPPL_BR" hidden="1">"c1006"</definedName>
    <definedName name="IQ_OTHER_UNUSAL_SUPPL_FIN" hidden="1">"c1007"</definedName>
    <definedName name="IQ_OTHER_UNUSAL_SUPPL_INS" hidden="1">"c1008"</definedName>
    <definedName name="IQ_OTHER_UNUSAL_SUPPL_REIT" hidden="1">"c1009"</definedName>
    <definedName name="IQ_OTHER_UNUSAL_SUPPL_UTI" hidden="1">"c1010"</definedName>
    <definedName name="IQ_OTHER_UNUSAL_UTI" hidden="1">"c1011"</definedName>
    <definedName name="IQ_OTHER_UNUSED_COMMITMENTS_FDIC" hidden="1">"c6530"</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SUPPLE" hidden="1">"c13816"</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"c1022"</definedName>
    <definedName name="IQ_OUTSTANDING_FILING_DATE" hidden="1">"c1023"</definedName>
    <definedName name="IQ_OUTSTANDING_FILING_DATE_2" hidden="1">"c1023"</definedName>
    <definedName name="IQ_OUTSTANDING_FILING_DATE_TOTAL" hidden="1">"c2107"</definedName>
    <definedName name="IQ_OVER_FIFETEEN_YEAR_MORTGAGE_PASS_THROUGHS_FDIC" hidden="1">"c6416"</definedName>
    <definedName name="IQ_OVER_FIFTEEN_YEAR_FIXED_AND_FLOATING_RATE_FDIC" hidden="1">"c6424"</definedName>
    <definedName name="IQ_OVER_THREE_YEARS_FDIC" hidden="1">"c6418"</definedName>
    <definedName name="IQ_OWNERSHIP" hidden="1">"c2160"</definedName>
    <definedName name="IQ_PART_TIME" hidden="1">"c1024"</definedName>
    <definedName name="IQ_PARTICIPATION_POOLS_RESIDENTIAL_MORTGAGES_FDIC" hidden="1">"c6403"</definedName>
    <definedName name="IQ_PARTNERSHIP_INC_RE" hidden="1">"c12039"</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Y_ACCRUED" hidden="1">"c8"</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NORMALIZED" hidden="1">"c2207"</definedName>
    <definedName name="IQ_PE_RATIO" hidden="1">"c1610"</definedName>
    <definedName name="IQ_PEG_FWD" hidden="1">"c1863"</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8MONTHS" hidden="1">"c1853"</definedName>
    <definedName name="IQ_PERCENT_CHANGE_EST_5YR_GROWTH_RATE_3MONTHS" hidden="1">"c1849"</definedName>
    <definedName name="IQ_PERCENT_CHANGE_EST_5YR_GROWTH_RATE_6MONTHS" hidden="1">"c1850"</definedName>
    <definedName name="IQ_PERCENT_CHANGE_EST_5YR_GROWTH_RATE_9MONTHS" hidden="1">"c1851"</definedName>
    <definedName name="IQ_PERCENT_CHANGE_EST_5YR_GROWTH_RATE_DAY" hidden="1">"c1846"</definedName>
    <definedName name="IQ_PERCENT_CHANGE_EST_5YR_GROWTH_RATE_MONTH" hidden="1">"c1848"</definedName>
    <definedName name="IQ_PERCENT_CHANGE_EST_5YR_GROWTH_RATE_WEEK" hidden="1">"c1847"</definedName>
    <definedName name="IQ_PERCENT_CHANGE_EST_CFPS_12MONTHS" hidden="1">"c1812"</definedName>
    <definedName name="IQ_PERCENT_CHANGE_EST_CFPS_18MONTHS" hidden="1">"c1813"</definedName>
    <definedName name="IQ_PERCENT_CHANGE_EST_CFPS_3MONTHS" hidden="1">"c1809"</definedName>
    <definedName name="IQ_PERCENT_CHANGE_EST_CFPS_6MONTHS" hidden="1">"c1810"</definedName>
    <definedName name="IQ_PERCENT_CHANGE_EST_CFPS_9MONTHS" hidden="1">"c1811"</definedName>
    <definedName name="IQ_PERCENT_CHANGE_EST_CFPS_DAY" hidden="1">"c1806"</definedName>
    <definedName name="IQ_PERCENT_CHANGE_EST_CFPS_MONTH" hidden="1">"c1808"</definedName>
    <definedName name="IQ_PERCENT_CHANGE_EST_CFPS_WEEK" hidden="1">"c1807"</definedName>
    <definedName name="IQ_PERCENT_CHANGE_EST_DPS_12MONTHS" hidden="1">"c1820"</definedName>
    <definedName name="IQ_PERCENT_CHANGE_EST_DPS_18MONTHS" hidden="1">"c1821"</definedName>
    <definedName name="IQ_PERCENT_CHANGE_EST_DPS_3MONTHS" hidden="1">"c1817"</definedName>
    <definedName name="IQ_PERCENT_CHANGE_EST_DPS_6MONTHS" hidden="1">"c1818"</definedName>
    <definedName name="IQ_PERCENT_CHANGE_EST_DPS_9MONTHS" hidden="1">"c1819"</definedName>
    <definedName name="IQ_PERCENT_CHANGE_EST_DPS_DAY" hidden="1">"c1814"</definedName>
    <definedName name="IQ_PERCENT_CHANGE_EST_DPS_MONTH" hidden="1">"c1816"</definedName>
    <definedName name="IQ_PERCENT_CHANGE_EST_DPS_WEEK" hidden="1">"c1815"</definedName>
    <definedName name="IQ_PERCENT_CHANGE_EST_EBITDA_12MONTHS" hidden="1">"c1804"</definedName>
    <definedName name="IQ_PERCENT_CHANGE_EST_EBITDA_18MONTHS" hidden="1">"c1805"</definedName>
    <definedName name="IQ_PERCENT_CHANGE_EST_EBITDA_3MONTHS" hidden="1">"c1801"</definedName>
    <definedName name="IQ_PERCENT_CHANGE_EST_EBITDA_6MONTHS" hidden="1">"c1802"</definedName>
    <definedName name="IQ_PERCENT_CHANGE_EST_EBITDA_9MONTHS" hidden="1">"c1803"</definedName>
    <definedName name="IQ_PERCENT_CHANGE_EST_EBITDA_DAY" hidden="1">"c1798"</definedName>
    <definedName name="IQ_PERCENT_CHANGE_EST_EBITDA_MONTH" hidden="1">"c1800"</definedName>
    <definedName name="IQ_PERCENT_CHANGE_EST_EBITDA_WEEK" hidden="1">"c1799"</definedName>
    <definedName name="IQ_PERCENT_CHANGE_EST_EPS_12MONTHS" hidden="1">"c1788"</definedName>
    <definedName name="IQ_PERCENT_CHANGE_EST_EPS_18MONTHS" hidden="1">"c1789"</definedName>
    <definedName name="IQ_PERCENT_CHANGE_EST_EPS_3MONTHS" hidden="1">"c1785"</definedName>
    <definedName name="IQ_PERCENT_CHANGE_EST_EPS_6MONTHS" hidden="1">"c1786"</definedName>
    <definedName name="IQ_PERCENT_CHANGE_EST_EPS_9MONTHS" hidden="1">"c1787"</definedName>
    <definedName name="IQ_PERCENT_CHANGE_EST_EPS_DAY" hidden="1">"c1782"</definedName>
    <definedName name="IQ_PERCENT_CHANGE_EST_EPS_MONTH" hidden="1">"c1784"</definedName>
    <definedName name="IQ_PERCENT_CHANGE_EST_EPS_WEEK" hidden="1">"c1783"</definedName>
    <definedName name="IQ_PERCENT_CHANGE_EST_FFO_12MONTHS" hidden="1">"c1828"</definedName>
    <definedName name="IQ_PERCENT_CHANGE_EST_FFO_12MONTHS_CIQ" hidden="1">"c3769"</definedName>
    <definedName name="IQ_PERCENT_CHANGE_EST_FFO_12MONTHS_REUT" hidden="1">"c3938"</definedName>
    <definedName name="IQ_PERCENT_CHANGE_EST_FFO_12MONTHS_THOM" hidden="1">"c5248"</definedName>
    <definedName name="IQ_PERCENT_CHANGE_EST_FFO_18MONTHS" hidden="1">"c1829"</definedName>
    <definedName name="IQ_PERCENT_CHANGE_EST_FFO_18MONTHS_CIQ" hidden="1">"c3770"</definedName>
    <definedName name="IQ_PERCENT_CHANGE_EST_FFO_18MONTHS_REUT" hidden="1">"c3939"</definedName>
    <definedName name="IQ_PERCENT_CHANGE_EST_FFO_18MONTHS_THOM" hidden="1">"c5249"</definedName>
    <definedName name="IQ_PERCENT_CHANGE_EST_FFO_3MONTHS" hidden="1">"c1825"</definedName>
    <definedName name="IQ_PERCENT_CHANGE_EST_FFO_3MONTHS_CIQ" hidden="1">"c3766"</definedName>
    <definedName name="IQ_PERCENT_CHANGE_EST_FFO_3MONTHS_REUT" hidden="1">"c3935"</definedName>
    <definedName name="IQ_PERCENT_CHANGE_EST_FFO_3MONTHS_THOM" hidden="1">"c5245"</definedName>
    <definedName name="IQ_PERCENT_CHANGE_EST_FFO_6MONTHS" hidden="1">"c1826"</definedName>
    <definedName name="IQ_PERCENT_CHANGE_EST_FFO_6MONTHS_CIQ" hidden="1">"c3767"</definedName>
    <definedName name="IQ_PERCENT_CHANGE_EST_FFO_6MONTHS_REUT" hidden="1">"c3936"</definedName>
    <definedName name="IQ_PERCENT_CHANGE_EST_FFO_6MONTHS_THOM" hidden="1">"c5246"</definedName>
    <definedName name="IQ_PERCENT_CHANGE_EST_FFO_9MONTHS" hidden="1">"c1827"</definedName>
    <definedName name="IQ_PERCENT_CHANGE_EST_FFO_9MONTHS_CIQ" hidden="1">"c3768"</definedName>
    <definedName name="IQ_PERCENT_CHANGE_EST_FFO_9MONTHS_REUT" hidden="1">"c3937"</definedName>
    <definedName name="IQ_PERCENT_CHANGE_EST_FFO_9MONTHS_THOM" hidden="1">"c5247"</definedName>
    <definedName name="IQ_PERCENT_CHANGE_EST_FFO_DAY" hidden="1">"c1822"</definedName>
    <definedName name="IQ_PERCENT_CHANGE_EST_FFO_DAY_CIQ" hidden="1">"c3764"</definedName>
    <definedName name="IQ_PERCENT_CHANGE_EST_FFO_DAY_REUT" hidden="1">"c3933"</definedName>
    <definedName name="IQ_PERCENT_CHANGE_EST_FFO_DAY_THOM" hidden="1">"c5243"</definedName>
    <definedName name="IQ_PERCENT_CHANGE_EST_FFO_MONTH" hidden="1">"c1824"</definedName>
    <definedName name="IQ_PERCENT_CHANGE_EST_FFO_MONTH_CIQ" hidden="1">"c3765"</definedName>
    <definedName name="IQ_PERCENT_CHANGE_EST_FFO_MONTH_REUT" hidden="1">"c3934"</definedName>
    <definedName name="IQ_PERCENT_CHANGE_EST_FFO_MONTH_THOM" hidden="1">"c5244"</definedName>
    <definedName name="IQ_PERCENT_CHANGE_EST_FFO_SHARE_SHARE_12MONTHS" hidden="1">"c1828"</definedName>
    <definedName name="IQ_PERCENT_CHANGE_EST_FFO_SHARE_SHARE_12MONTHS_THOM" hidden="1">"c5248"</definedName>
    <definedName name="IQ_PERCENT_CHANGE_EST_FFO_SHARE_SHARE_18MONTHS" hidden="1">"c1829"</definedName>
    <definedName name="IQ_PERCENT_CHANGE_EST_FFO_SHARE_SHARE_18MONTHS_THOM" hidden="1">"c5249"</definedName>
    <definedName name="IQ_PERCENT_CHANGE_EST_FFO_SHARE_SHARE_3MONTHS" hidden="1">"c1825"</definedName>
    <definedName name="IQ_PERCENT_CHANGE_EST_FFO_SHARE_SHARE_3MONTHS_THOM" hidden="1">"c5245"</definedName>
    <definedName name="IQ_PERCENT_CHANGE_EST_FFO_SHARE_SHARE_6MONTHS" hidden="1">"c1826"</definedName>
    <definedName name="IQ_PERCENT_CHANGE_EST_FFO_SHARE_SHARE_6MONTHS_THOM" hidden="1">"c5246"</definedName>
    <definedName name="IQ_PERCENT_CHANGE_EST_FFO_SHARE_SHARE_9MONTHS" hidden="1">"c1827"</definedName>
    <definedName name="IQ_PERCENT_CHANGE_EST_FFO_SHARE_SHARE_9MONTHS_THOM" hidden="1">"c5247"</definedName>
    <definedName name="IQ_PERCENT_CHANGE_EST_FFO_SHARE_SHARE_DAY" hidden="1">"c1822"</definedName>
    <definedName name="IQ_PERCENT_CHANGE_EST_FFO_SHARE_SHARE_DAY_THOM" hidden="1">"c5243"</definedName>
    <definedName name="IQ_PERCENT_CHANGE_EST_FFO_SHARE_SHARE_MONTH" hidden="1">"c1824"</definedName>
    <definedName name="IQ_PERCENT_CHANGE_EST_FFO_SHARE_SHARE_MONTH_THOM" hidden="1">"c5244"</definedName>
    <definedName name="IQ_PERCENT_CHANGE_EST_FFO_SHARE_SHARE_WEEK" hidden="1">"c1823"</definedName>
    <definedName name="IQ_PERCENT_CHANGE_EST_FFO_SHARE_SHARE_WEEK_THOM" hidden="1">"c5274"</definedName>
    <definedName name="IQ_PERCENT_CHANGE_EST_FFO_WEEK" hidden="1">"c1823"</definedName>
    <definedName name="IQ_PERCENT_CHANGE_EST_FFO_WEEK_CIQ" hidden="1">"c3795"</definedName>
    <definedName name="IQ_PERCENT_CHANGE_EST_FFO_WEEK_REUT" hidden="1">"c3964"</definedName>
    <definedName name="IQ_PERCENT_CHANGE_EST_FFO_WEEK_THOM" hidden="1">"c5274"</definedName>
    <definedName name="IQ_PERCENT_CHANGE_EST_PRICE_TARGET_12MONTHS" hidden="1">"c1844"</definedName>
    <definedName name="IQ_PERCENT_CHANGE_EST_PRICE_TARGET_18MONTHS" hidden="1">"c1845"</definedName>
    <definedName name="IQ_PERCENT_CHANGE_EST_PRICE_TARGET_3MONTHS" hidden="1">"c1841"</definedName>
    <definedName name="IQ_PERCENT_CHANGE_EST_PRICE_TARGET_6MONTHS" hidden="1">"c1842"</definedName>
    <definedName name="IQ_PERCENT_CHANGE_EST_PRICE_TARGET_9MONTHS" hidden="1">"c1843"</definedName>
    <definedName name="IQ_PERCENT_CHANGE_EST_PRICE_TARGET_DAY" hidden="1">"c1838"</definedName>
    <definedName name="IQ_PERCENT_CHANGE_EST_PRICE_TARGET_MONTH" hidden="1">"c1840"</definedName>
    <definedName name="IQ_PERCENT_CHANGE_EST_PRICE_TARGET_WEEK" hidden="1">"c1839"</definedName>
    <definedName name="IQ_PERCENT_CHANGE_EST_RECO_12MONTHS" hidden="1">"c1836"</definedName>
    <definedName name="IQ_PERCENT_CHANGE_EST_RECO_18MONTHS" hidden="1">"c1837"</definedName>
    <definedName name="IQ_PERCENT_CHANGE_EST_RECO_3MONTHS" hidden="1">"c1833"</definedName>
    <definedName name="IQ_PERCENT_CHANGE_EST_RECO_6MONTHS" hidden="1">"c1834"</definedName>
    <definedName name="IQ_PERCENT_CHANGE_EST_RECO_9MONTHS" hidden="1">"c1835"</definedName>
    <definedName name="IQ_PERCENT_CHANGE_EST_RECO_DAY" hidden="1">"c1830"</definedName>
    <definedName name="IQ_PERCENT_CHANGE_EST_RECO_MONTH" hidden="1">"c1832"</definedName>
    <definedName name="IQ_PERCENT_CHANGE_EST_RECO_WEEK" hidden="1">"c1831"</definedName>
    <definedName name="IQ_PERCENT_CHANGE_EST_REV_12MONTHS" hidden="1">"c1796"</definedName>
    <definedName name="IQ_PERCENT_CHANGE_EST_REV_18MONTHS" hidden="1">"c1797"</definedName>
    <definedName name="IQ_PERCENT_CHANGE_EST_REV_3MONTHS" hidden="1">"c1793"</definedName>
    <definedName name="IQ_PERCENT_CHANGE_EST_REV_6MONTHS" hidden="1">"c1794"</definedName>
    <definedName name="IQ_PERCENT_CHANGE_EST_REV_9MONTHS" hidden="1">"c1795"</definedName>
    <definedName name="IQ_PERCENT_CHANGE_EST_REV_DAY" hidden="1">"c1790"</definedName>
    <definedName name="IQ_PERCENT_CHANGE_EST_REV_MONTH" hidden="1">"c1792"</definedName>
    <definedName name="IQ_PERCENT_CHANGE_EST_REV_WEEK" hidden="1">"c1791"</definedName>
    <definedName name="IQ_PERCENT_FLOAT" hidden="1">"c227"</definedName>
    <definedName name="IQ_PERCENT_INSURED_FDIC" hidden="1">"c6374"</definedName>
    <definedName name="IQ_PERIODDATE" hidden="1">"c1034"</definedName>
    <definedName name="IQ_PERIODDATE_AP" hidden="1">"c11745"</definedName>
    <definedName name="IQ_PERIODDATE_BS" hidden="1">"c1032"</definedName>
    <definedName name="IQ_PERIODDATE_CF" hidden="1">"c1033"</definedName>
    <definedName name="IQ_PERIODDATE_FDIC" hidden="1">"c13646"</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_APPROVED_DURING_PERIOD" hidden="1">"c12750"</definedName>
    <definedName name="IQ_PHARMBIO_NUMBER_PROD__CLINICAL_DEV" hidden="1">"c12745"</definedName>
    <definedName name="IQ_PHARMBIO_NUMBER_PROD__LAUNCHED_DURING_PERIOD" hidden="1">"c12751"</definedName>
    <definedName name="IQ_PHARMBIO_NUMBER_PROD__PHASE_I" hidden="1">"c12746"</definedName>
    <definedName name="IQ_PHARMBIO_NUMBER_PROD__PHASE_II" hidden="1">"c12747"</definedName>
    <definedName name="IQ_PHARMBIO_NUMBER_PROD__PHASE_III" hidden="1">"c12748"</definedName>
    <definedName name="IQ_PHARMBIO_NUMBER_PROD__PRE_CLINICAL_TRIALS" hidden="1">"c12744"</definedName>
    <definedName name="IQ_PHARMBIO_NUMBER_PROD__PRE_REGISTRATION" hidden="1">"c12749"</definedName>
    <definedName name="IQ_PHARMBIO_NUMBER_PROD__RESEARCH_DEV" hidden="1">"c12743"</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URITIES_FDIC" hidden="1">"c6401"</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OL_AMT_ORIGINAL" hidden="1">"c8970"</definedName>
    <definedName name="IQ_POOL_NAME" hidden="1">"c8967"</definedName>
    <definedName name="IQ_POOL_NUMBER" hidden="1">"c8968"</definedName>
    <definedName name="IQ_POOL_TYPE" hidden="1">"c8969"</definedName>
    <definedName name="IQ_POST_RETIRE_EXP" hidden="1">"c1039"</definedName>
    <definedName name="IQ_POSTPAID_CHURN" hidden="1">"c2121"</definedName>
    <definedName name="IQ_POSTPAID_SUBS" hidden="1">"c2118"</definedName>
    <definedName name="IQ_POTENTIAL_UPSIDE" hidden="1">"c1855"</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"c1052"</definedName>
    <definedName name="IQ_PREF_TOT" hidden="1">"c1044"</definedName>
    <definedName name="IQ_PREFERRED_FDIC" hidden="1">"c6349"</definedName>
    <definedName name="IQ_PREMISES_EQUIPMENT_FDIC" hidden="1">"c6577"</definedName>
    <definedName name="IQ_PREMIUMS_ANNUITY_REV" hidden="1">"c1067"</definedName>
    <definedName name="IQ_PREPAID_CHURN" hidden="1">"c2120"</definedName>
    <definedName name="IQ_PREPAID_EXP" hidden="1">"c1068"</definedName>
    <definedName name="IQ_PREPAID_EXPEN" hidden="1">"c1068"</definedName>
    <definedName name="IQ_PREPAID_SUBS" hidden="1">"c2117"</definedName>
    <definedName name="IQ_PRETAX_GW_INC_EST" hidden="1">"c1702"</definedName>
    <definedName name="IQ_PRETAX_GW_INC_HIGH_EST" hidden="1">"c1704"</definedName>
    <definedName name="IQ_PRETAX_GW_INC_LOW_EST" hidden="1">"c1705"</definedName>
    <definedName name="IQ_PRETAX_GW_INC_MEDIAN_EST" hidden="1">"c1703"</definedName>
    <definedName name="IQ_PRETAX_GW_INC_NUM_EST" hidden="1">"c1706"</definedName>
    <definedName name="IQ_PRETAX_GW_INC_STDDEV_EST" hidden="1">"c1707"</definedName>
    <definedName name="IQ_PRETAX_INC" hidden="1">"c16"</definedName>
    <definedName name="IQ_PRETAX_INC_10K" hidden="1">"IQ_PRETAX_INC_10K"</definedName>
    <definedName name="IQ_PRETAX_INC_10Q" hidden="1">"IQ_PRETAX_INC_10Q"</definedName>
    <definedName name="IQ_PRETAX_INC_10Q1" hidden="1">"IQ_PRETAX_INC_10Q1"</definedName>
    <definedName name="IQ_PRETAX_INC_EST" hidden="1">"c1695"</definedName>
    <definedName name="IQ_PRETAX_INC_HIGH_EST" hidden="1">"c1697"</definedName>
    <definedName name="IQ_PRETAX_INC_LOW_EST" hidden="1">"c1698"</definedName>
    <definedName name="IQ_PRETAX_INC_MEDIAN_EST" hidden="1">"c1696"</definedName>
    <definedName name="IQ_PRETAX_INC_NUM_EST" hidden="1">"c1699"</definedName>
    <definedName name="IQ_PRETAX_INC_STDDEV_EST" hidden="1">"c1700"</definedName>
    <definedName name="IQ_PRETAX_REPORT_INC_EST" hidden="1">"c1709"</definedName>
    <definedName name="IQ_PRETAX_REPORT_INC_HIGH_EST" hidden="1">"c1711"</definedName>
    <definedName name="IQ_PRETAX_REPORT_INC_LOW_EST" hidden="1">"c1712"</definedName>
    <definedName name="IQ_PRETAX_REPORT_INC_MEDIAN_EST" hidden="1">"c1710"</definedName>
    <definedName name="IQ_PRETAX_REPORT_INC_NUM_EST" hidden="1">"c1713"</definedName>
    <definedName name="IQ_PRETAX_REPORT_INC_STDDEV_EST" hidden="1">"c1714"</definedName>
    <definedName name="IQ_PRETAX_RETURN_ASSETS_FDIC" hidden="1">"c6731"</definedName>
    <definedName name="IQ_PREV_MONTHLY_FACTOR" hidden="1">"c8973"</definedName>
    <definedName name="IQ_PREV_MONTHLY_FACTOR_DATE" hidden="1">"c8974"</definedName>
    <definedName name="IQ_PRICE_CFPS_FWD" hidden="1">"c2237"</definedName>
    <definedName name="IQ_PRICE_OVER_BVPS" hidden="1">"c1026"</definedName>
    <definedName name="IQ_PRICE_OVER_EPS_EST" hidden="1">"c174"</definedName>
    <definedName name="IQ_PRICE_OVER_EPS_EST_1" hidden="1">"c175"</definedName>
    <definedName name="IQ_PRICE_OVER_LTM_EPS" hidden="1">"c1029"</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TARGET" hidden="1">"c82"</definedName>
    <definedName name="IQ_PRICEDATE" hidden="1">"c1069"</definedName>
    <definedName name="IQ_PRICEDATETIME" hidden="1">"IQ_PRICEDATETIME"</definedName>
    <definedName name="IQ_PRICING_DATE" hidden="1">"c1613"</definedName>
    <definedName name="IQ_PRIMARY_EPS_TYPE_THOM" hidden="1">"c5297"</definedName>
    <definedName name="IQ_PRIMARY_INDUSTRY" hidden="1">"c1070"</definedName>
    <definedName name="IQ_PRINCIPAL_AMT" hidden="1">"c2157"</definedName>
    <definedName name="IQ_PRIVATE_CONST_TOTAL_APR_FC_UNUSED" hidden="1">"c8559"</definedName>
    <definedName name="IQ_PRIVATE_CONST_TOTAL_APR_FC_UNUSED_UNUSED_UNUSED" hidden="1">"c8559"</definedName>
    <definedName name="IQ_PRIVATE_CONST_TOTAL_APR_UNUSED" hidden="1">"c7679"</definedName>
    <definedName name="IQ_PRIVATE_CONST_TOTAL_APR_UNUSED_UNUSED_UNUSED" hidden="1">"c7679"</definedName>
    <definedName name="IQ_PRIVATE_CONST_TOTAL_FC_UNUSED" hidden="1">"c7899"</definedName>
    <definedName name="IQ_PRIVATE_CONST_TOTAL_FC_UNUSED_UNUSED_UNUSED" hidden="1">"c7899"</definedName>
    <definedName name="IQ_PRIVATE_CONST_TOTAL_POP_FC_UNUSED" hidden="1">"c8119"</definedName>
    <definedName name="IQ_PRIVATE_CONST_TOTAL_POP_FC_UNUSED_UNUSED_UNUSED" hidden="1">"c8119"</definedName>
    <definedName name="IQ_PRIVATE_CONST_TOTAL_POP_UNUSED" hidden="1">"c7239"</definedName>
    <definedName name="IQ_PRIVATE_CONST_TOTAL_POP_UNUSED_UNUSED_UNUSED" hidden="1">"c7239"</definedName>
    <definedName name="IQ_PRIVATE_CONST_TOTAL_UNUSED" hidden="1">"c7019"</definedName>
    <definedName name="IQ_PRIVATE_CONST_TOTAL_UNUSED_UNUSED_UNUSED" hidden="1">"c7019"</definedName>
    <definedName name="IQ_PRIVATE_CONST_TOTAL_YOY_FC_UNUSED" hidden="1">"c8339"</definedName>
    <definedName name="IQ_PRIVATE_CONST_TOTAL_YOY_FC_UNUSED_UNUSED_UNUSED" hidden="1">"c8339"</definedName>
    <definedName name="IQ_PRIVATE_CONST_TOTAL_YOY_UNUSED" hidden="1">"c7459"</definedName>
    <definedName name="IQ_PRIVATE_CONST_TOTAL_YOY_UNUSED_UNUSED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 hidden="1">"c8535"</definedName>
    <definedName name="IQ_PRIVATE_RES_CONST_REAL_APR_FC_UNUSED_UNUSED_UNUSED" hidden="1">"c8535"</definedName>
    <definedName name="IQ_PRIVATE_RES_CONST_REAL_APR_UNUSED" hidden="1">"c7655"</definedName>
    <definedName name="IQ_PRIVATE_RES_CONST_REAL_APR_UNUSED_UNUSED_UNUSED" hidden="1">"c7655"</definedName>
    <definedName name="IQ_PRIVATE_RES_CONST_REAL_FC_UNUSED" hidden="1">"c7875"</definedName>
    <definedName name="IQ_PRIVATE_RES_CONST_REAL_FC_UNUSED_UNUSED_UNUSED" hidden="1">"c7875"</definedName>
    <definedName name="IQ_PRIVATE_RES_CONST_REAL_POP_FC_UNUSED" hidden="1">"c8095"</definedName>
    <definedName name="IQ_PRIVATE_RES_CONST_REAL_POP_FC_UNUSED_UNUSED_UNUSED" hidden="1">"c8095"</definedName>
    <definedName name="IQ_PRIVATE_RES_CONST_REAL_POP_UNUSED" hidden="1">"c7215"</definedName>
    <definedName name="IQ_PRIVATE_RES_CONST_REAL_POP_UNUSED_UNUSED_UNUSED" hidden="1">"c7215"</definedName>
    <definedName name="IQ_PRIVATE_RES_CONST_REAL_UNUSED" hidden="1">"c6995"</definedName>
    <definedName name="IQ_PRIVATE_RES_CONST_REAL_UNUSED_UNUSED_UNUSED" hidden="1">"c6995"</definedName>
    <definedName name="IQ_PRIVATE_RES_CONST_REAL_YOY_FC_UNUSED" hidden="1">"c8315"</definedName>
    <definedName name="IQ_PRIVATE_RES_CONST_REAL_YOY_FC_UNUSED_UNUSED_UNUSED" hidden="1">"c8315"</definedName>
    <definedName name="IQ_PRIVATE_RES_CONST_REAL_YOY_UNUSED" hidden="1">"c7435"</definedName>
    <definedName name="IQ_PRIVATE_RES_CONST_REAL_YOY_UNUSED_UNUSED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"c795"</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FESSIONAL" hidden="1">"c1071"</definedName>
    <definedName name="IQ_PROFESSIONAL_ID" hidden="1">"c13755"</definedName>
    <definedName name="IQ_PROFESSIONAL_TITLE" hidden="1">"c1072"</definedName>
    <definedName name="IQ_PROFIT_AFTER_COST_CAPITAL_NEW_BUSINESS" hidden="1">"c9969"</definedName>
    <definedName name="IQ_PROFIT_BEFORE_COST_CAPITAL_NEW_BUSINESS" hidden="1">"c9967"</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"c518"</definedName>
    <definedName name="IQ_PROPERTY_MGMT_FEE" hidden="1">"c1074"</definedName>
    <definedName name="IQ_PROPERTY_NET" hidden="1">"c829"</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CHARGE_OFFS" hidden="1">"c1083"</definedName>
    <definedName name="IQ_PTBV" hidden="1">"c1084"</definedName>
    <definedName name="IQ_PTBV_AVG" hidden="1">"c1085"</definedName>
    <definedName name="IQ_PURCHASE_FOREIGN_CURRENCIES_FDIC" hidden="1">"c6513"</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S_EQUIP_NONRES_SAAR_APR_FC_UNUSED" hidden="1">"c8491"</definedName>
    <definedName name="IQ_PURCHASES_EQUIP_NONRES_SAAR_APR_FC_UNUSED_UNUSED_UNUSED" hidden="1">"c8491"</definedName>
    <definedName name="IQ_PURCHASES_EQUIP_NONRES_SAAR_APR_UNUSED" hidden="1">"c7611"</definedName>
    <definedName name="IQ_PURCHASES_EQUIP_NONRES_SAAR_APR_UNUSED_UNUSED_UNUSED" hidden="1">"c7611"</definedName>
    <definedName name="IQ_PURCHASES_EQUIP_NONRES_SAAR_FC_UNUSED" hidden="1">"c7831"</definedName>
    <definedName name="IQ_PURCHASES_EQUIP_NONRES_SAAR_FC_UNUSED_UNUSED_UNUSED" hidden="1">"c7831"</definedName>
    <definedName name="IQ_PURCHASES_EQUIP_NONRES_SAAR_POP_FC_UNUSED" hidden="1">"c8051"</definedName>
    <definedName name="IQ_PURCHASES_EQUIP_NONRES_SAAR_POP_FC_UNUSED_UNUSED_UNUSED" hidden="1">"c8051"</definedName>
    <definedName name="IQ_PURCHASES_EQUIP_NONRES_SAAR_POP_UNUSED" hidden="1">"c7171"</definedName>
    <definedName name="IQ_PURCHASES_EQUIP_NONRES_SAAR_POP_UNUSED_UNUSED_UNUSED" hidden="1">"c7171"</definedName>
    <definedName name="IQ_PURCHASES_EQUIP_NONRES_SAAR_UNUSED" hidden="1">"c6951"</definedName>
    <definedName name="IQ_PURCHASES_EQUIP_NONRES_SAAR_UNUSED_UNUSED_UNUSED" hidden="1">"c6951"</definedName>
    <definedName name="IQ_PURCHASES_EQUIP_NONRES_SAAR_YOY_FC_UNUSED" hidden="1">"c8271"</definedName>
    <definedName name="IQ_PURCHASES_EQUIP_NONRES_SAAR_YOY_FC_UNUSED_UNUSED_UNUSED" hidden="1">"c8271"</definedName>
    <definedName name="IQ_PURCHASES_EQUIP_NONRES_SAAR_YOY_UNUSED" hidden="1">"c7391"</definedName>
    <definedName name="IQ_PURCHASES_EQUIP_NONRES_SAAR_YOY_UNUSED_UNUSED_UNUSED" hidden="1">"c7391"</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TD" hidden="1">750000</definedName>
    <definedName name="IQ_QUICK_COMP" hidden="1">"c13750"</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_DEPR_AMORT" hidden="1">"c8750"</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CLOSURE_FDIC" hidden="1">"c6332"</definedName>
    <definedName name="IQ_RE_GAIN_LOSS_SALE_ASSETS" hidden="1">"c8751"</definedName>
    <definedName name="IQ_RE_INVEST_FDIC" hidden="1">"c6331"</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AL_ESTATE" hidden="1">"c1093"</definedName>
    <definedName name="IQ_REAL_ESTATE_ASSETS" hidden="1">"c1094"</definedName>
    <definedName name="IQ_RECOVERIES_1_4_FAMILY_LOANS_FDIC" hidden="1">"c6707"</definedName>
    <definedName name="IQ_RECOVERIES_AUTO_LOANS_FDIC" hidden="1">"c6701"</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DEEM_PREF_STOCK" hidden="1">"c1059"</definedName>
    <definedName name="IQ_REF_ENTITY" hidden="1">"c6033"</definedName>
    <definedName name="IQ_REF_ENTITY_CIQID" hidden="1">"c6024"</definedName>
    <definedName name="IQ_REF_ENTITY_TICKER" hidden="1">"c6023"</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LATED_PLANS_FDIC" hidden="1">"c6320"</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AL_REV" hidden="1">"c1101"</definedName>
    <definedName name="IQ_RES_CONST_REAL_APR_FC_UNUSED" hidden="1">"c8536"</definedName>
    <definedName name="IQ_RES_CONST_REAL_APR_FC_UNUSED_UNUSED_UNUSED" hidden="1">"c8536"</definedName>
    <definedName name="IQ_RES_CONST_REAL_APR_UNUSED" hidden="1">"c7656"</definedName>
    <definedName name="IQ_RES_CONST_REAL_APR_UNUSED_UNUSED_UNUSED" hidden="1">"c7656"</definedName>
    <definedName name="IQ_RES_CONST_REAL_FC_UNUSED" hidden="1">"c7876"</definedName>
    <definedName name="IQ_RES_CONST_REAL_FC_UNUSED_UNUSED_UNUSED" hidden="1">"c7876"</definedName>
    <definedName name="IQ_RES_CONST_REAL_POP_FC_UNUSED" hidden="1">"c8096"</definedName>
    <definedName name="IQ_RES_CONST_REAL_POP_FC_UNUSED_UNUSED_UNUSED" hidden="1">"c8096"</definedName>
    <definedName name="IQ_RES_CONST_REAL_POP_UNUSED" hidden="1">"c7216"</definedName>
    <definedName name="IQ_RES_CONST_REAL_POP_UNUSED_UNUSED_UNUSED" hidden="1">"c7216"</definedName>
    <definedName name="IQ_RES_CONST_REAL_SAAR_APR_FC_UNUSED" hidden="1">"c8537"</definedName>
    <definedName name="IQ_RES_CONST_REAL_SAAR_APR_FC_UNUSED_UNUSED_UNUSED" hidden="1">"c8537"</definedName>
    <definedName name="IQ_RES_CONST_REAL_SAAR_APR_UNUSED" hidden="1">"c7657"</definedName>
    <definedName name="IQ_RES_CONST_REAL_SAAR_APR_UNUSED_UNUSED_UNUSED" hidden="1">"c7657"</definedName>
    <definedName name="IQ_RES_CONST_REAL_SAAR_FC_UNUSED" hidden="1">"c7877"</definedName>
    <definedName name="IQ_RES_CONST_REAL_SAAR_FC_UNUSED_UNUSED_UNUSED" hidden="1">"c7877"</definedName>
    <definedName name="IQ_RES_CONST_REAL_SAAR_POP_FC_UNUSED" hidden="1">"c8097"</definedName>
    <definedName name="IQ_RES_CONST_REAL_SAAR_POP_FC_UNUSED_UNUSED_UNUSED" hidden="1">"c8097"</definedName>
    <definedName name="IQ_RES_CONST_REAL_SAAR_POP_UNUSED" hidden="1">"c7217"</definedName>
    <definedName name="IQ_RES_CONST_REAL_SAAR_POP_UNUSED_UNUSED_UNUSED" hidden="1">"c7217"</definedName>
    <definedName name="IQ_RES_CONST_REAL_SAAR_UNUSED" hidden="1">"c6997"</definedName>
    <definedName name="IQ_RES_CONST_REAL_SAAR_UNUSED_UNUSED_UNUSED" hidden="1">"c6997"</definedName>
    <definedName name="IQ_RES_CONST_REAL_SAAR_YOY_FC_UNUSED" hidden="1">"c8317"</definedName>
    <definedName name="IQ_RES_CONST_REAL_SAAR_YOY_FC_UNUSED_UNUSED_UNUSED" hidden="1">"c8317"</definedName>
    <definedName name="IQ_RES_CONST_REAL_SAAR_YOY_UNUSED" hidden="1">"c7437"</definedName>
    <definedName name="IQ_RES_CONST_REAL_SAAR_YOY_UNUSED_UNUSED_UNUSED" hidden="1">"c7437"</definedName>
    <definedName name="IQ_RES_CONST_REAL_UNUSED" hidden="1">"c6996"</definedName>
    <definedName name="IQ_RES_CONST_REAL_UNUSED_UNUSED_UNUSED" hidden="1">"c6996"</definedName>
    <definedName name="IQ_RES_CONST_REAL_YOY_FC_UNUSED" hidden="1">"c8316"</definedName>
    <definedName name="IQ_RES_CONST_REAL_YOY_FC_UNUSED_UNUSED_UNUSED" hidden="1">"c8316"</definedName>
    <definedName name="IQ_RES_CONST_REAL_YOY_UNUSED" hidden="1">"c7436"</definedName>
    <definedName name="IQ_RES_CONST_REAL_YOY_UNUSED_UNUSED_UNUSED" hidden="1">"c7436"</definedName>
    <definedName name="IQ_RES_CONST_SAAR_APR_FC_UNUSED" hidden="1">"c8540"</definedName>
    <definedName name="IQ_RES_CONST_SAAR_APR_FC_UNUSED_UNUSED_UNUSED" hidden="1">"c8540"</definedName>
    <definedName name="IQ_RES_CONST_SAAR_APR_UNUSED" hidden="1">"c7660"</definedName>
    <definedName name="IQ_RES_CONST_SAAR_APR_UNUSED_UNUSED_UNUSED" hidden="1">"c7660"</definedName>
    <definedName name="IQ_RES_CONST_SAAR_FC_UNUSED" hidden="1">"c7880"</definedName>
    <definedName name="IQ_RES_CONST_SAAR_FC_UNUSED_UNUSED_UNUSED" hidden="1">"c7880"</definedName>
    <definedName name="IQ_RES_CONST_SAAR_POP_FC_UNUSED" hidden="1">"c8100"</definedName>
    <definedName name="IQ_RES_CONST_SAAR_POP_FC_UNUSED_UNUSED_UNUSED" hidden="1">"c8100"</definedName>
    <definedName name="IQ_RES_CONST_SAAR_POP_UNUSED" hidden="1">"c7220"</definedName>
    <definedName name="IQ_RES_CONST_SAAR_POP_UNUSED_UNUSED_UNUSED" hidden="1">"c7220"</definedName>
    <definedName name="IQ_RES_CONST_SAAR_UNUSED" hidden="1">"c7000"</definedName>
    <definedName name="IQ_RES_CONST_SAAR_UNUSED_UNUSED_UNUSED" hidden="1">"c7000"</definedName>
    <definedName name="IQ_RES_CONST_SAAR_YOY_FC_UNUSED" hidden="1">"c8320"</definedName>
    <definedName name="IQ_RES_CONST_SAAR_YOY_FC_UNUSED_UNUSED_UNUSED" hidden="1">"c8320"</definedName>
    <definedName name="IQ_RES_CONST_SAAR_YOY_UNUSED" hidden="1">"c7440"</definedName>
    <definedName name="IQ_RES_CONST_SAAR_YOY_UNUSED_UNUSED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"c1090"</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NET_FDIC" hidden="1">"c6500"</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SUPPLE" hidden="1">"c13809"</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DEPOSITS_FDIC" hidden="1">"c6488"</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SALES" hidden="1">"c7003"</definedName>
    <definedName name="IQ_RETAIL_SALES_APR" hidden="1">"c7663"</definedName>
    <definedName name="IQ_RETAIL_SALES_APR_FC" hidden="1">"c8543"</definedName>
    <definedName name="IQ_RETAIL_SALES_CATALOG" hidden="1">"c9903"</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"c9904"</definedName>
    <definedName name="IQ_RETAIL_SALES_POP" hidden="1">"c7223"</definedName>
    <definedName name="IQ_RETAIL_SALES_POP_FC" hidden="1">"c8103"</definedName>
    <definedName name="IQ_RETAIL_SALES_RETAIL" hidden="1">"c9902"</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NED_EARN" hidden="1">"c1092"</definedName>
    <definedName name="IQ_RETAINED_EARNINGS_AVERAGE_EQUITY_FDIC" hidden="1">"c6733"</definedName>
    <definedName name="IQ_RETURN_ASSETS" hidden="1">"c1113"</definedName>
    <definedName name="IQ_RETURN_ASSETS_ACT_OR_EST" hidden="1">"c3585"</definedName>
    <definedName name="IQ_RETURN_ASSETS_BANK" hidden="1">"c1114"</definedName>
    <definedName name="IQ_RETURN_ASSETS_BROK" hidden="1">"c1115"</definedName>
    <definedName name="IQ_RETURN_ASSETS_EST" hidden="1">"c3529"</definedName>
    <definedName name="IQ_RETURN_ASSETS_FDIC" hidden="1">"c6730"</definedName>
    <definedName name="IQ_RETURN_ASSETS_FS" hidden="1">"c1116"</definedName>
    <definedName name="IQ_RETURN_ASSETS_HIGH_EST" hidden="1">"c3530"</definedName>
    <definedName name="IQ_RETURN_ASSETS_LOW_EST" hidden="1">"c3531"</definedName>
    <definedName name="IQ_RETURN_ASSETS_MEDIAN_EST" hidden="1">"c3532"</definedName>
    <definedName name="IQ_RETURN_ASSETS_NUM_EST" hidden="1">"c3527"</definedName>
    <definedName name="IQ_RETURN_ASSETS_STDDEV_EST" hidden="1">"c3528"</definedName>
    <definedName name="IQ_RETURN_CAPITAL" hidden="1">"c1117"</definedName>
    <definedName name="IQ_RETURN_COMMON_EQUITY" hidden="1">"c13838"</definedName>
    <definedName name="IQ_RETURN_EMBEDDED_VALUE" hidden="1">"c9974"</definedName>
    <definedName name="IQ_RETURN_EQUITY" hidden="1">"c1118"</definedName>
    <definedName name="IQ_RETURN_EQUITY_ACT_OR_EST" hidden="1">"c3586"</definedName>
    <definedName name="IQ_RETURN_EQUITY_BANK" hidden="1">"c1119"</definedName>
    <definedName name="IQ_RETURN_EQUITY_BROK" hidden="1">"c1120"</definedName>
    <definedName name="IQ_RETURN_EQUITY_EST" hidden="1">"c3535"</definedName>
    <definedName name="IQ_RETURN_EQUITY_FDIC" hidden="1">"c6732"</definedName>
    <definedName name="IQ_RETURN_EQUITY_FS" hidden="1">"c1121"</definedName>
    <definedName name="IQ_RETURN_EQUITY_HIGH_EST" hidden="1">"c3536"</definedName>
    <definedName name="IQ_RETURN_EQUITY_LOW_EST" hidden="1">"c3537"</definedName>
    <definedName name="IQ_RETURN_EQUITY_MEDIAN_EST" hidden="1">"c3538"</definedName>
    <definedName name="IQ_RETURN_EQUITY_NUM_EST" hidden="1">"c3533"</definedName>
    <definedName name="IQ_RETURN_EQUITY_STDDEV_EST" hidden="1">"c3534"</definedName>
    <definedName name="IQ_RETURN_INVESTMENT" hidden="1">"c1117"</definedName>
    <definedName name="IQ_REV" hidden="1">"c1122"</definedName>
    <definedName name="IQ_REV_AP" hidden="1">"c8873"</definedName>
    <definedName name="IQ_REV_AP_ABS" hidden="1">"c8892"</definedName>
    <definedName name="IQ_REV_BEFORE_LL" hidden="1">"c1123"</definedName>
    <definedName name="IQ_REV_NAME_AP" hidden="1">"c8911"</definedName>
    <definedName name="IQ_REV_NAME_AP_ABS" hidden="1">"c8930"</definedName>
    <definedName name="IQ_REV_STDDEV_EST" hidden="1">"c1124"</definedName>
    <definedName name="IQ_REV_UTI" hidden="1">"c1125"</definedName>
    <definedName name="IQ_REVALUATION_GAINS_FDIC" hidden="1">"c6428"</definedName>
    <definedName name="IQ_REVALUATION_LOSSES_FDIC" hidden="1">"c6429"</definedName>
    <definedName name="IQ_REVENUE" hidden="1">"c1122"</definedName>
    <definedName name="IQ_REVENUE_10K" hidden="1">"IQ_REVENUE_10K"</definedName>
    <definedName name="IQ_REVENUE_10Q" hidden="1">"IQ_REVENUE_10Q"</definedName>
    <definedName name="IQ_REVENUE_10Q1" hidden="1">"IQ_REVENUE_10Q1"</definedName>
    <definedName name="IQ_REVENUE_ACT_OR_EST" hidden="1">"c2214"</definedName>
    <definedName name="IQ_REVENUE_EST" hidden="1">"c1126"</definedName>
    <definedName name="IQ_REVENUE_EST_1" hidden="1">"c190"</definedName>
    <definedName name="IQ_REVENUE_GROWTH_1" hidden="1">"c155"</definedName>
    <definedName name="IQ_REVENUE_GROWTH_2" hidden="1">"c159"</definedName>
    <definedName name="IQ_REVENUE_HIGH_EST" hidden="1">"c1127"</definedName>
    <definedName name="IQ_REVENUE_LOW_EST" hidden="1">"c1128"</definedName>
    <definedName name="IQ_REVENUE_MEDIAN_EST" hidden="1">"c1662"</definedName>
    <definedName name="IQ_REVENUE_NO_EST" hidden="1">"c263"</definedName>
    <definedName name="IQ_REVENUE_NUM_EST" hidden="1">"c1129"</definedName>
    <definedName name="IQ_REVISION_DATE_" hidden="1">39426.949212963</definedName>
    <definedName name="IQ_REVISION_DATE__1" hidden="1">39244.4696180556</definedName>
    <definedName name="IQ_REVISION_DATE_2" hidden="1">39142.4528472222</definedName>
    <definedName name="IQ_REVOLVING_SECURED_1_4_NON_ACCRUAL_FFIEC" hidden="1">"c13314"</definedName>
    <definedName name="IQ_RISK_ADJ_BANK_ASSETS" hidden="1">"c2670"</definedName>
    <definedName name="IQ_RISK_WEIGHTED_ASSETS_FDIC" hidden="1">"c6370"</definedName>
    <definedName name="IQ_ROYALTY_REVENUE_COAL" hidden="1">"c15932"</definedName>
    <definedName name="IQ_RSI" hidden="1">"c12704"</definedName>
    <definedName name="IQ_RSI_ADJ" hidden="1">"c12705"</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Y" hidden="1">"c1130"</definedName>
    <definedName name="IQ_SALARY_FDIC" hidden="1">"c6576"</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EC_PURCHASED_RESELL" hidden="1">"c5513"</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DEBT" hidden="1">"c2546"</definedName>
    <definedName name="IQ_SECURED_DEBT_PCT" hidden="1">"c2547"</definedName>
    <definedName name="IQ_SECURED_FARMLAND_CHARGE_OFFS_FDIC" hidden="1">"c6593"</definedName>
    <definedName name="IQ_SECURED_FARMLAND_NET_CHARGE_OFFS_FDIC" hidden="1">"c6631"</definedName>
    <definedName name="IQ_SECURED_FARMLAND_RECOVERIES_FDIC" hidden="1">"c6612"</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ISSUED_STATES_FDIC" hidden="1">"c6300"</definedName>
    <definedName name="IQ_SECURITIES_LENT_FDIC" hidden="1">"c6532"</definedName>
    <definedName name="IQ_SECURITIES_UNDERWRITING_FDIC" hidden="1">"c6529"</definedName>
    <definedName name="IQ_SECURITY_BORROW" hidden="1">"c1152"</definedName>
    <definedName name="IQ_SECURITY_LEVEL" hidden="1">"c2159"</definedName>
    <definedName name="IQ_SECURITY_NOTES" hidden="1">"c2202"</definedName>
    <definedName name="IQ_SECURITY_OWN" hidden="1">"c1153"</definedName>
    <definedName name="IQ_SECURITY_RESELL" hidden="1">"c1154"</definedName>
    <definedName name="IQ_SECURITY_TYPE" hidden="1">"c2158"</definedName>
    <definedName name="IQ_SEDOL" hidden="1">"c12042"</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ARATE_ACCT_ASSETS" hidden="1">"c1155"</definedName>
    <definedName name="IQ_SEPARATE_ACCT_LIAB" hidden="1">"c1156"</definedName>
    <definedName name="IQ_SERV_CHARGE_DEPOSITS" hidden="1">"c1157"</definedName>
    <definedName name="IQ_SERVICE_CHARGES_FDIC" hidden="1">"c6572"</definedName>
    <definedName name="IQ_SERVICE_FEE" hidden="1">"c8951"</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OUTSTANDING" hidden="1">"c83"</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INTEREST_VOLUME" hidden="1">"c228"</definedName>
    <definedName name="IQ_SHORT_TERM_INVEST" hidden="1">"c1197"</definedName>
    <definedName name="IQ_SMALL_INT_BEAR_CD" hidden="1">"c1166"</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URCE" hidden="1">"c1168"</definedName>
    <definedName name="IQ_SP" hidden="1">"c2171"</definedName>
    <definedName name="IQ_SP_BANK" hidden="1">"c2637"</definedName>
    <definedName name="IQ_SP_BANK_ACTION" hidden="1">"c2636"</definedName>
    <definedName name="IQ_SP_BANK_DATE" hidden="1">"c2635"</definedName>
    <definedName name="IQ_SP_DATE" hidden="1">"c2172"</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C_ACTION" hidden="1">"c2644"</definedName>
    <definedName name="IQ_SP_ISSUE_LC_DATE" hidden="1">"c2643"</definedName>
    <definedName name="IQ_SP_ISSUE_LC_LT" hidden="1">"c2645"</definedName>
    <definedName name="IQ_SP_ISSUE_LT" hidden="1">"c2645"</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OUTLOOK_WATCH" hidden="1">"c2639"</definedName>
    <definedName name="IQ_SP_OUTLOOK_WATCH_DATE" hidden="1">"c2638"</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UTI" hidden="1">"c1198"</definedName>
    <definedName name="IQ_ST_NOTE_RECEIV" hidden="1">"c1199"</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NONTRANSACTION_ACCOUNTS_FDIC" hidden="1">"c6547"</definedName>
    <definedName name="IQ_STATES_TOTAL_DEPOSITS_FDIC" hidden="1">"c6473"</definedName>
    <definedName name="IQ_STATES_TRANSACTION_ACCOUNTS_FDIC" hidden="1">"c6539"</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XPLORE_DRILL" hidden="1">"c13851"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TEGY_NOTE" hidden="1">"c6791"</definedName>
    <definedName name="IQ_STRIKE_PRICE_ISSUED" hidden="1">"c1645"</definedName>
    <definedName name="IQ_STRIKE_PRICE_OS" hidden="1">"c1646"</definedName>
    <definedName name="IQ_STRUCT_FIN_CLASS" hidden="1">"c8950"</definedName>
    <definedName name="IQ_STRUCT_FIN_SERIES" hidden="1">"c8956"</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FDIC" hidden="1">"c6346"</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RPLUS_FDIC" hidden="1">"c6351"</definedName>
    <definedName name="IQ_SVA" hidden="1">"c1214"</definedName>
    <definedName name="IQ_TANGIBLE_ASSETS_FFIEC" hidden="1">"c13916"</definedName>
    <definedName name="IQ_TANGIBLE_COMMON_EQUITY_FFIEC" hidden="1">"c13914"</definedName>
    <definedName name="IQ_TANGIBLE_EQUITY_FFIEC" hidden="1">"c13915"</definedName>
    <definedName name="IQ_TARGET_PRICE_LASTCLOSE" hidden="1">"c1855"</definedName>
    <definedName name="IQ_TARGET_PRICE_NUM" hidden="1">"c1653"</definedName>
    <definedName name="IQ_TARGET_PRICE_STDDEV" hidden="1">"c1654"</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EQUIVALENT_ADJUSTMENTS_FFIEC" hidden="1">"c13854"</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SHARE" hidden="1">"c1217"</definedName>
    <definedName name="IQ_TEMPLATE" hidden="1">"c1521"</definedName>
    <definedName name="IQ_TEMPLATE_BS" hidden="1">"c1211"</definedName>
    <definedName name="IQ_TEMPLATE_CF" hidden="1">"c1212"</definedName>
    <definedName name="IQ_TEMPLATE_IS" hidden="1">"c1213"</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_FWD" hidden="1">"c2238"</definedName>
    <definedName name="IQ_TEV_EBITDA" hidden="1">"c1222"</definedName>
    <definedName name="IQ_TEV_EBITDA_AVG" hidden="1">"c1223"</definedName>
    <definedName name="IQ_TEV_EBITDA_FWD" hidden="1">"c1224"</definedName>
    <definedName name="IQ_TEV_EMPLOYEE_AVG" hidden="1">"c1225"</definedName>
    <definedName name="IQ_TEV_TOTAL_REV" hidden="1">"c1226"</definedName>
    <definedName name="IQ_TEV_TOTAL_REV_AVG" hidden="1">"c1227"</definedName>
    <definedName name="IQ_TEV_TOTAL_REV_FWD" hidden="1">"c1228"</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RISK_BASED_CAPITAL_RATIO_FDIC" hidden="1">"c6746"</definedName>
    <definedName name="IQ_TIER_ONE_CAPITAL" hidden="1">"c2667"</definedName>
    <definedName name="IQ_TIER_ONE_FDIC" hidden="1">"c6369"</definedName>
    <definedName name="IQ_TIER_ONE_RATIO" hidden="1">"c1229"</definedName>
    <definedName name="IQ_TIER_TWO_CAPITAL" hidden="1">"c2669"</definedName>
    <definedName name="IQ_TIME_DEP" hidden="1">"c1230"</definedName>
    <definedName name="IQ_TIME_DEPOSITS_LESS_100K_TOT_DEPOSITS_FFIEC" hidden="1">"c13907"</definedName>
    <definedName name="IQ_TIME_DEPOSITS_LESS_THAN_100K_FDIC" hidden="1">"c6465"</definedName>
    <definedName name="IQ_TIME_DEPOSITS_MORE_100K_TOT_DEPOSITS_FFIEC" hidden="1">"c13906"</definedName>
    <definedName name="IQ_TIME_DEPOSITS_MORE_THAN_100K_FDIC" hidden="1">"c6470"</definedName>
    <definedName name="IQ_TODAY" hidden="1">0</definedName>
    <definedName name="IQ_TOT_1_4_FAM_LOANS_TOT_LOANS_FFIEC" hidden="1">"c13868"</definedName>
    <definedName name="IQ_TOT_ADJ_INC" hidden="1">"c1616"</definedName>
    <definedName name="IQ_TOT_LEASES_TOT_LOANS_FFIEC" hidden="1">"c13876"</definedName>
    <definedName name="IQ_TOT_NON_RE_LOANS_TOT_LOANS_FFIEC" hidden="1">"c13877"</definedName>
    <definedName name="IQ_TOT_NONTRANS_ACCTS_TOT_DEPOSITS_FFIEC" hidden="1">"c13909"</definedName>
    <definedName name="IQ_TOT_RE_LOANS_TOT_LOANS_FFIEC" hidden="1">"c13873"</definedName>
    <definedName name="IQ_TOT_TIME_DEPOSITS_TOT_DEPOSITS_FFIEC" hidden="1">"c13908"</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FDIC" hidden="1">"c6339"</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"c1266"</definedName>
    <definedName name="IQ_TOTAL_CASH_FINAN" hidden="1">"c119"</definedName>
    <definedName name="IQ_TOTAL_CASH_INVEST" hidden="1">"c121"</definedName>
    <definedName name="IQ_TOTAL_CASH_OPER" hidden="1">"c122"</definedName>
    <definedName name="IQ_TOTAL_CHARGE_OFFS_FDIC" hidden="1">"c6603"</definedName>
    <definedName name="IQ_TOTAL_CHURN" hidden="1">"c2122"</definedName>
    <definedName name="IQ_TOTAL_CL" hidden="1">"c1245"</definedName>
    <definedName name="IQ_TOTAL_CL_SUBTOTAL_AP" hidden="1">"c8987"</definedName>
    <definedName name="IQ_TOTAL_COAL_PRODUCTION_COAL" hidden="1">"c9824"</definedName>
    <definedName name="IQ_TOTAL_COMMON" hidden="1">"c1022"</definedName>
    <definedName name="IQ_TOTAL_COMMON_EQUITY" hidden="1">"c1246"</definedName>
    <definedName name="IQ_TOTAL_COMMON_EQUITY_FFIEC" hidden="1">"c13913"</definedName>
    <definedName name="IQ_TOTAL_COMMON_EQUITY_TOTAL_ASSETS_FFIEC" hidden="1">"c13864"</definedName>
    <definedName name="IQ_TOTAL_CURRENT_ASSETS" hidden="1">"c1243"</definedName>
    <definedName name="IQ_TOTAL_CURRENT_LIAB" hidden="1">"c1245"</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NON_CURRENT" hidden="1">"c6191"</definedName>
    <definedName name="IQ_TOTAL_DEBT_OVER_EBITDA" hidden="1">"c1249"</definedName>
    <definedName name="IQ_TOTAL_DEBT_OVER_TOTAL_BV" hidden="1">"c1250"</definedName>
    <definedName name="IQ_TOTAL_DEBT_OVER_TOTAL_CAP" hidden="1">"c1248"</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ECURITIES_FDIC" hidden="1">"c6410"</definedName>
    <definedName name="IQ_TOTAL_DEPOSITS" hidden="1">"c1265"</definedName>
    <definedName name="IQ_TOTAL_DEPOSITS_FDIC" hidden="1">"c6342"</definedName>
    <definedName name="IQ_TOTAL_DIV_PAID_CF" hidden="1">"c1266"</definedName>
    <definedName name="IQ_TOTAL_EMPLOYEE" hidden="1">"c1522"</definedName>
    <definedName name="IQ_TOTAL_EMPLOYEES" hidden="1">"c1522"</definedName>
    <definedName name="IQ_TOTAL_EMPLOYEES_FDIC" hidden="1">"c6355"</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SUBTOTAL_AP" hidden="1">"c8989"</definedName>
    <definedName name="IQ_TOTAL_EQUITY_TOTAL_ASSETS_FFIEC" hidden="1">"c13863"</definedName>
    <definedName name="IQ_TOTAL_INTEREST_EXP" hidden="1">"c591"</definedName>
    <definedName name="IQ_TOTAL_INVENTORY" hidden="1">"c622"</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EQUITY_FDIC" hidden="1">"c6354"</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"c1279"</definedName>
    <definedName name="IQ_TOTAL_LIAB_TOTAL_ASSETS" hidden="1">"c1283"</definedName>
    <definedName name="IQ_TOTAL_LIABILITIES_FDIC" hidden="1">"c6348"</definedName>
    <definedName name="IQ_TOTAL_LOANS" hidden="1">"c5653"</definedName>
    <definedName name="IQ_TOTAL_LOANS_LEASES_NON_ACCRUAL_FFIEC" hidden="1">"c13757"</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COVERIES_FDIC" hidden="1">"c6622"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"c1294"</definedName>
    <definedName name="IQ_TOTAL_RISK_BASED_CAPITAL_RATIO_FDIC" hidden="1">"c6747"</definedName>
    <definedName name="IQ_TOTAL_RISK_WEIGHTED_ASSETS_FFIEC" hidden="1">"c13858"</definedName>
    <definedName name="IQ_TOTAL_ROOMS" hidden="1">"c8789"</definedName>
    <definedName name="IQ_TOTAL_SECURITIES_FDIC" hidden="1">"c6306"</definedName>
    <definedName name="IQ_TOTAL_SPECIAL" hidden="1">"c1618"</definedName>
    <definedName name="IQ_TOTAL_SQ_FT" hidden="1">"c8781"</definedName>
    <definedName name="IQ_TOTAL_ST_BORROW" hidden="1">"c1177"</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TIME_DEPOSITS_FDIC" hidden="1">"c6497"</definedName>
    <definedName name="IQ_TOTAL_TIME_SAVINGS_DEPOSITS_FDIC" hidden="1">"c6498"</definedName>
    <definedName name="IQ_TOTAL_UNITS" hidden="1">"c8773"</definedName>
    <definedName name="IQ_TOTAL_UNUSAL" hidden="1">"c1308"</definedName>
    <definedName name="IQ_TOTAL_UNUSED_COMMITMENTS_FDIC" hidden="1">"c6536"</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SUPPLE" hidden="1">"c13817"</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ADVISORS" hidden="1">"c2387"</definedName>
    <definedName name="IQ_TR_BUY_FIN_ADVISORS" hidden="1">"c3045"</definedName>
    <definedName name="IQ_TR_BUY_LEG_ADVISORS" hidden="1">"c2387"</definedName>
    <definedName name="IQ_TR_BUYBACK_TO_CLOSE" hidden="1">"c13919"</definedName>
    <definedName name="IQ_TR_BUYBACK_TO_HIGH" hidden="1">"c13917"</definedName>
    <definedName name="IQ_TR_BUYBACK_TO_LOW" hidden="1">"c13918"</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PPROACH" hidden="1">"c12706"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ADVISORS" hidden="1">"c2388"</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BDEBT" hidden="1">"c2370"</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ADVISORS" hidden="1">"c2386"</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"c40"</definedName>
    <definedName name="IQ_TRADE_PRINCIPAL" hidden="1">"c1309"</definedName>
    <definedName name="IQ_TRADING_ACCOUNT_GAINS_FEES_FDIC" hidden="1">"c6573"</definedName>
    <definedName name="IQ_TRADING_ASSETS" hidden="1">"c1310"</definedName>
    <definedName name="IQ_TRADING_ASSETS_FDIC" hidden="1">"c6328"</definedName>
    <definedName name="IQ_TRADING_CURRENCY" hidden="1">"c2212"</definedName>
    <definedName name="IQ_TRADING_ITEM_CIQID" hidden="1">"c8949"</definedName>
    <definedName name="IQ_TRADING_LIABILITIES_FDIC" hidden="1">"c6344"</definedName>
    <definedName name="IQ_TRANS_ACCTS_TOT_DEPOSITS_FFIEC" hidden="1">"c13904"</definedName>
    <definedName name="IQ_TRANSACTION_ACCOUNTS_FDIC" hidden="1">"c6544"</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"c1311"</definedName>
    <definedName name="IQ_TREASURY_STOCK_TRANSACTIONS_FDIC" hidden="1">"c6501"</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TWELVE_MONTHS_FIXED_AND_FLOATING_FDIC" hidden="1">"c6420"</definedName>
    <definedName name="IQ_TWELVE_MONTHS_MORTGAGE_PASS_THROUGHS_FDIC" hidden="1">"c6412"</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CONSOL_BEDS" hidden="1">"c8783"</definedName>
    <definedName name="IQ_UNCONSOL_PROP" hidden="1">"c8762"</definedName>
    <definedName name="IQ_UNCONSOL_ROOMS" hidden="1">"c8787"</definedName>
    <definedName name="IQ_UNCONSOL_SQ_FT" hidden="1">"c8778"</definedName>
    <definedName name="IQ_UNCONSOL_UNITS" hidden="1">"c8770"</definedName>
    <definedName name="IQ_UNDERWRITER" hidden="1">"c8958"</definedName>
    <definedName name="IQ_UNDERWRITING_PROFIT" hidden="1">"c9975"</definedName>
    <definedName name="IQ_UNDIVIDED_PROFITS_FDIC" hidden="1">"c6352"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SECURED_DEBT" hidden="1">"c2548"</definedName>
    <definedName name="IQ_UNSECURED_DEBT_PCT" hidden="1">"c2549"</definedName>
    <definedName name="IQ_UNUSED_LOAN_COMMITMENTS_FDIC" hidden="1">"c6368"</definedName>
    <definedName name="IQ_UNUSUAL_EXP" hidden="1">"c1456"</definedName>
    <definedName name="IQ_US_BRANCHES_FOREIGN_BANK_LOANS_FDIC" hidden="1">"c6435"</definedName>
    <definedName name="IQ_US_BRANCHES_FOREIGN_BANKS_FDIC" hidden="1">"c6390"</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 hidden="1">"c2930"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 hidden="1">"c2932"</definedName>
    <definedName name="IQ_US_GAAP_CL_ADJ" hidden="1">"c2927"</definedName>
    <definedName name="IQ_US_GAAP_COST_REV" hidden="1">"c2965"</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 hidden="1">"c2973"</definedName>
    <definedName name="IQ_US_GAAP_DO_ADJ" hidden="1">"c2959"</definedName>
    <definedName name="IQ_US_GAAP_EXTRA_ACC_ITEMS" hidden="1">"c2972"</definedName>
    <definedName name="IQ_US_GAAP_EXTRA_ACC_ITEMS_ADJ" hidden="1">"c2958"</definedName>
    <definedName name="IQ_US_GAAP_INC_TAX" hidden="1">"c2975"</definedName>
    <definedName name="IQ_US_GAAP_INC_TAX_ADJ" hidden="1">"c2961"</definedName>
    <definedName name="IQ_US_GAAP_INTEREST_EXP" hidden="1">"c2971"</definedName>
    <definedName name="IQ_US_GAAP_INTEREST_EXP_ADJ" hidden="1">"c2957"</definedName>
    <definedName name="IQ_US_GAAP_LIAB_LT" hidden="1">"c2933"</definedName>
    <definedName name="IQ_US_GAAP_LIAB_LT_ADJ" hidden="1">"c2928"</definedName>
    <definedName name="IQ_US_GAAP_LIAB_TOTAL_LIAB" hidden="1">"c2933"</definedName>
    <definedName name="IQ_US_GAAP_MINORITY_INTEREST_IS" hidden="1">"c2974"</definedName>
    <definedName name="IQ_US_GAAP_MINORITY_INTEREST_IS_ADJ" hidden="1">"c2960"</definedName>
    <definedName name="IQ_US_GAAP_NCA" hidden="1">"c2931"</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EXCL" hidden="1">"c2977"</definedName>
    <definedName name="IQ_US_GAAP_NI_AVAIL_INCL" hidden="1">"c2978"</definedName>
    <definedName name="IQ_US_GAAP_OTHER_ADJ_ADJ" hidden="1">"c2962"</definedName>
    <definedName name="IQ_US_GAAP_OTHER_NON_OPER" hidden="1">"c2969"</definedName>
    <definedName name="IQ_US_GAAP_OTHER_NON_OPER_ADJ" hidden="1">"c2955"</definedName>
    <definedName name="IQ_US_GAAP_OTHER_OPER" hidden="1">"c2968"</definedName>
    <definedName name="IQ_US_GAAP_OTHER_OPER_ADJ" hidden="1">"c2954"</definedName>
    <definedName name="IQ_US_GAAP_RD" hidden="1">"c2967"</definedName>
    <definedName name="IQ_US_GAAP_RD_ADJ" hidden="1">"c2953"</definedName>
    <definedName name="IQ_US_GAAP_SGA" hidden="1">"c2966"</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 hidden="1">"c2964"</definedName>
    <definedName name="IQ_US_GAAP_TOTAL_REV_ADJ" hidden="1">"c2950"</definedName>
    <definedName name="IQ_US_GAAP_TOTAL_UNUSUAL" hidden="1">"c2970"</definedName>
    <definedName name="IQ_US_GAAP_TOTAL_UNUSUAL_ADJ" hidden="1">"c2956"</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TREASURY_SECURITIES_FDIC" hidden="1">"c6298"</definedName>
    <definedName name="IQ_UTIL_PPE_NET" hidden="1">"c1620"</definedName>
    <definedName name="IQ_UTIL_REV" hidden="1">"c2091"</definedName>
    <definedName name="IQ_UV_PENSION_LIAB" hidden="1">"c1332"</definedName>
    <definedName name="IQ_VALUATION_ALLOWANCES_FDIC" hidden="1">"c6400"</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C_REVENUE_FDIC" hidden="1">"c6667"</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WAC_CURRENT" hidden="1">"c8961"</definedName>
    <definedName name="IQ_WAC_ORIGINAL" hidden="1">"c8953"</definedName>
    <definedName name="IQ_WAM_CURRENT" hidden="1">"c8962"</definedName>
    <definedName name="IQ_WAM_ORIGINAL" hidden="1">"c8952"</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ORKING_CAP" hidden="1">"c3494"</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XDIV_DATE" hidden="1">"c2104"</definedName>
    <definedName name="IQ_YEAR_FOUNDED" hidden="1">"c6793"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IQB_BOOKMARK_COUNT" hidden="1">0</definedName>
    <definedName name="IQB_CURRENT_BOOKMARK" hidden="1">0</definedName>
    <definedName name="IQRA10" hidden="1">"$A$11:$A$262"</definedName>
    <definedName name="IQRA14" hidden="1">"$A$15"</definedName>
    <definedName name="IQRA5" hidden="1">"$A$6:$A$692"</definedName>
    <definedName name="IQRAA13" hidden="1">"$AA$14:$AA$35"</definedName>
    <definedName name="IQRAA14" hidden="1">"$AA$15:$AA$114"</definedName>
    <definedName name="IQRAB13" hidden="1">"$AB$14:$AB$43"</definedName>
    <definedName name="IQRAB14" hidden="1">"$AB$15:$AB$44"</definedName>
    <definedName name="IQRAL13" hidden="1">"$AL$14:$AL$35"</definedName>
    <definedName name="IQRAM13" hidden="1">"$AM$14:$AM$35"</definedName>
    <definedName name="IQRAN13" hidden="1">"$AN$14:$AN$43"</definedName>
    <definedName name="IQRAN14" hidden="1">"$AN$15:$AN$44"</definedName>
    <definedName name="IQRAX13" hidden="1">"$AX$14:$AX$35"</definedName>
    <definedName name="IQRAY13" hidden="1">"$AY$14:$AY$35"</definedName>
    <definedName name="IQRAZ13" hidden="1">"$AZ$14:$AZ$43"</definedName>
    <definedName name="IQRAZ14" hidden="1">"$AZ$15:$AZ$44"</definedName>
    <definedName name="IQRB10" hidden="1">"$B$11:$B$1019"</definedName>
    <definedName name="IQRB13" hidden="1">"$B$14:$B$35"</definedName>
    <definedName name="IQRB14" hidden="1">"$B$15"</definedName>
    <definedName name="IQRB15" hidden="1">"$B$16:$B$17"</definedName>
    <definedName name="IQRB17" hidden="1">"$B$18:$B$22"</definedName>
    <definedName name="IQRB18" hidden="1">"$B$19:$B$23"</definedName>
    <definedName name="IQRB19" hidden="1">"$B$20:$B$24"</definedName>
    <definedName name="IQRB20" hidden="1">"$B$21:$B$25"</definedName>
    <definedName name="IQRB21" hidden="1">"$B$22:$B$26"</definedName>
    <definedName name="IQRB22" hidden="1">"$B$23:$B$27"</definedName>
    <definedName name="IQRB23" hidden="1">"$B$24:$B$28"</definedName>
    <definedName name="IQRB24" hidden="1">"$B$25:$B$29"</definedName>
    <definedName name="IQRB32" hidden="1">"$B$33:$B$37"</definedName>
    <definedName name="IQRB33" hidden="1">"$B$34:$B$38"</definedName>
    <definedName name="IQRB34" hidden="1">"$B$35:$B$39"</definedName>
    <definedName name="IQRB4" hidden="1">"$B$5:$B$6807"</definedName>
    <definedName name="IQRB5" hidden="1">"$B$6:$B$692"</definedName>
    <definedName name="IQRBJ13" hidden="1">"$BJ$14:$BJ$35"</definedName>
    <definedName name="IQRBK13" hidden="1">"$BK$14:$BK$35"</definedName>
    <definedName name="IQRBL13" hidden="1">"$BL$14:$BL$43"</definedName>
    <definedName name="IQRBL14" hidden="1">"$BL$15:$BL$44"</definedName>
    <definedName name="IQRBV13" hidden="1">"$BV$14:$BV$35"</definedName>
    <definedName name="IQRBW13" hidden="1">"$BW$14:$BW$35"</definedName>
    <definedName name="IQRBX13" hidden="1">"$BX$14:$BX$43"</definedName>
    <definedName name="IQRBX14" hidden="1">"$BX$15:$BX$44"</definedName>
    <definedName name="IQRC13" hidden="1">"$C$14:$C$35"</definedName>
    <definedName name="IQRC15" hidden="1">"$C$16:$C$20"</definedName>
    <definedName name="IQRC24" hidden="1">"$C$25:$C$29"</definedName>
    <definedName name="IQRC4" hidden="1">"$C$5:$C$6807"</definedName>
    <definedName name="IQRCH13" hidden="1">"$CH$14:$CH$35"</definedName>
    <definedName name="IQRCI13" hidden="1">"$CI$14:$CI$35"</definedName>
    <definedName name="IQRCJ13" hidden="1">"$CJ$14:$CJ$43"</definedName>
    <definedName name="IQRCJ14" hidden="1">"$CJ$15:$CJ$44"</definedName>
    <definedName name="IQRContractsT39" hidden="1">#REF!</definedName>
    <definedName name="IQRCT13" hidden="1">"$CT$14:$CT$35"</definedName>
    <definedName name="IQRCU13" hidden="1">"$CU$14:$CU$35"</definedName>
    <definedName name="IQRCV13" hidden="1">"$CV$14:$CV$43"</definedName>
    <definedName name="IQRCV14" hidden="1">"$CV$15:$CV$44"</definedName>
    <definedName name="IQRD13" hidden="1">"$D$14:$D$43"</definedName>
    <definedName name="IQRD14" hidden="1">"$D$15:$D$44"</definedName>
    <definedName name="IQRD15" hidden="1">"$D$16:$D$17"</definedName>
    <definedName name="IQRDF13" hidden="1">"$DF$14:$DF$35"</definedName>
    <definedName name="IQRDG13" hidden="1">"$DG$14:$DG$35"</definedName>
    <definedName name="IQRDH13" hidden="1">"$DH$14:$DH$43"</definedName>
    <definedName name="IQRDH14" hidden="1">"$DH$15:$DH$44"</definedName>
    <definedName name="IQRDR13" hidden="1">"$DR$14:$DR$35"</definedName>
    <definedName name="IQRDS13" hidden="1">"$DS$14:$DS$35"</definedName>
    <definedName name="IQRDT13" hidden="1">"$DT$14:$DT$43"</definedName>
    <definedName name="IQRDT14" hidden="1">"$DT$15:$DT$44"</definedName>
    <definedName name="IQRE121" hidden="1">"$F$121"</definedName>
    <definedName name="IQRE14" hidden="1">"$E$15"</definedName>
    <definedName name="IQRED13" hidden="1">"$ED$14:$ED$34"</definedName>
    <definedName name="IQREE13" hidden="1">"$EE$14:$EE$34"</definedName>
    <definedName name="IQREF13" hidden="1">"$EF$14:$EF$42"</definedName>
    <definedName name="IQREF14" hidden="1">"$EF$15:$EF$44"</definedName>
    <definedName name="IQRG14" hidden="1">"$G$15:$G$114"</definedName>
    <definedName name="IQRH7" hidden="1">"$H$8:$H$70"</definedName>
    <definedName name="IQRI14" hidden="1">"$I$15:$I$114"</definedName>
    <definedName name="IQRI6" hidden="1">"$I$7:$I$259"</definedName>
    <definedName name="IQRJ6" hidden="1">"$J$7:$J$259"</definedName>
    <definedName name="IQRJ7" hidden="1">"$J$8:$J$1269"</definedName>
    <definedName name="IQRK14" hidden="1">"$K$15:$K$114"</definedName>
    <definedName name="IQRM14" hidden="1">"$M$15:$M$114"</definedName>
    <definedName name="IQRN13" hidden="1">"$N$14:$N$35"</definedName>
    <definedName name="IQRO13" hidden="1">"$O$14:$O$35"</definedName>
    <definedName name="IQRO14" hidden="1">"$O$15:$O$114"</definedName>
    <definedName name="IQRP13" hidden="1">"$P$14:$P$43"</definedName>
    <definedName name="IQRP14" hidden="1">"$P$15:$P$44"</definedName>
    <definedName name="IQRQ14" hidden="1">"$Q$15:$Q$114"</definedName>
    <definedName name="IQRS14" hidden="1">"$S$15:$S$114"</definedName>
    <definedName name="IQRU14" hidden="1">"$U$15:$U$114"</definedName>
    <definedName name="IQRW14" hidden="1">"$W$15:$W$114"</definedName>
    <definedName name="IQRY14" hidden="1">"$Y$15:$Y$114"</definedName>
    <definedName name="IQRZ13" hidden="1">"$Z$14:$Z$35"</definedName>
    <definedName name="iQShowHideColumns" hidden="1">"iQShowAll"</definedName>
    <definedName name="Irbe" localSheetId="48" hidden="1">{#N/A,#N/A,FALSE,"Pharm";#N/A,#N/A,FALSE,"WWCM"}</definedName>
    <definedName name="Irbe" hidden="1">{#N/A,#N/A,FALSE,"Pharm";#N/A,#N/A,FALSE,"WWCM"}</definedName>
    <definedName name="IRI_WorkspaceId" hidden="1">"f875d9690653425d92f0c414ebaac308"</definedName>
    <definedName name="IS">#REF!</definedName>
    <definedName name="IsColHidden" hidden="1">FALSE</definedName>
    <definedName name="ishideend" hidden="1">#REF!</definedName>
    <definedName name="ishidestart" hidden="1">#REF!</definedName>
    <definedName name="IsLTMColHidden" hidden="1">FALSE</definedName>
    <definedName name="ISS_DEBT_NET" hidden="1">"ISS_DEBT_NET"</definedName>
    <definedName name="ISS_STOCK_NET" hidden="1">"ISS_STOCK_NET"</definedName>
    <definedName name="IT_DCM_Input_Header">#REF!</definedName>
    <definedName name="IT_ILWD_Input_Header">#REF!</definedName>
    <definedName name="IT_ILWO_Input_Header">#REF!</definedName>
    <definedName name="IT_LILWWMF_Input_Header">#REF!</definedName>
    <definedName name="IT_LLWD_Input_Header">#REF!</definedName>
    <definedName name="IT_LLWO_Input_Header">#REF!</definedName>
    <definedName name="IT_UFD_Input_Header">#REF!</definedName>
    <definedName name="IT_UFS_Input_Header">#REF!</definedName>
    <definedName name="IT_UFSWMF_Input_Header">#REF!</definedName>
    <definedName name="iudsfoi">#N/A</definedName>
    <definedName name="iuoi" hidden="1">#REF!</definedName>
    <definedName name="iuyhg" localSheetId="48" hidden="1">{"sales",#N/A,FALSE,"Sales";"sales existing",#N/A,FALSE,"Sales";"sales rd1",#N/A,FALSE,"Sales";"sales rd2",#N/A,FALSE,"Sales"}</definedName>
    <definedName name="iuyhg" hidden="1">{"sales",#N/A,FALSE,"Sales";"sales existing",#N/A,FALSE,"Sales";"sales rd1",#N/A,FALSE,"Sales";"sales rd2",#N/A,FALSE,"Sales"}</definedName>
    <definedName name="iy" hidden="1">#REF!</definedName>
    <definedName name="j" localSheetId="48" hidden="1">{#N/A,#N/A,FALSE,"REPORT"}</definedName>
    <definedName name="j" hidden="1">{#N/A,#N/A,FALSE,"REPORT"}</definedName>
    <definedName name="Jan0824Inject">#REF!</definedName>
    <definedName name="Jane" localSheetId="48" hidden="1">{#N/A,#N/A,FALSE,"Expenditures";#N/A,#N/A,FALSE,"Property Placed In-Service";#N/A,#N/A,FALSE,"Removals";#N/A,#N/A,FALSE,"Retirements";#N/A,#N/A,FALSE,"CWIP Balances";#N/A,#N/A,FALSE,"CWIP_Expend_Ratios";#N/A,#N/A,FALSE,"CWIP_Yr_End"}</definedName>
    <definedName name="Jane" hidden="1">{#N/A,#N/A,FALSE,"Expenditures";#N/A,#N/A,FALSE,"Property Placed In-Service";#N/A,#N/A,FALSE,"Removals";#N/A,#N/A,FALSE,"Retirements";#N/A,#N/A,FALSE,"CWIP Balances";#N/A,#N/A,FALSE,"CWIP_Expend_Ratios";#N/A,#N/A,FALSE,"CWIP_Yr_End"}</definedName>
    <definedName name="JANLBTG3">#REF!</definedName>
    <definedName name="JANLBTG4">#REF!</definedName>
    <definedName name="JANLNXG1">#REF!</definedName>
    <definedName name="JANLNXG2">#REF!</definedName>
    <definedName name="JANLNXG3">#REF!</definedName>
    <definedName name="JANNTKG5">#REF!</definedName>
    <definedName name="JANNTKG6">#REF!</definedName>
    <definedName name="JANNTKG7">#REF!</definedName>
    <definedName name="JANNTKG8">#REF!</definedName>
    <definedName name="JANTBYG3">#REF!</definedName>
    <definedName name="jason" hidden="1">#REF!</definedName>
    <definedName name="JB" hidden="1">#REF!</definedName>
    <definedName name="jdlandnk" localSheetId="48" hidden="1">{"Income Statement",#N/A,FALSE,"Annual";"Balance Sheet",#N/A,FALSE,"Annual";"Cash Flow Statement",#N/A,FALSE,"Annual";"ROIC",#N/A,FALSE,"Annual"}</definedName>
    <definedName name="jdlandnk" hidden="1">{"Income Statement",#N/A,FALSE,"Annual";"Balance Sheet",#N/A,FALSE,"Annual";"Cash Flow Statement",#N/A,FALSE,"Annual";"ROIC",#N/A,FALSE,"Annual"}</definedName>
    <definedName name="jdsf" localSheetId="48" hidden="1">{#N/A,#N/A,FALSE,"FAB VENDORS";"BUD SUM",#N/A,FALSE,"BUD SUM WO TEX"}</definedName>
    <definedName name="jdsf" hidden="1">{#N/A,#N/A,FALSE,"FAB VENDORS";"BUD SUM",#N/A,FALSE,"BUD SUM WO TEX"}</definedName>
    <definedName name="JESUS" localSheetId="48" hidden="1">{#N/A,#N/A,TRUE,"Facility-Input";#N/A,#N/A,TRUE,"Graphs";#N/A,#N/A,TRUE,"TOTAL"}</definedName>
    <definedName name="JESUS" hidden="1">{#N/A,#N/A,TRUE,"Facility-Input";#N/A,#N/A,TRUE,"Graphs";#N/A,#N/A,TRUE,"TOTAL"}</definedName>
    <definedName name="jfalkf" localSheetId="48" hidden="1">{#N/A,#N/A,FALSE,"Che-Ga";#N/A,#N/A,FALSE,"Iv-Sm";#N/A,#N/A,FALSE,"So-We";#N/A,#N/A,FALSE,"Me-Po";#N/A,#N/A,FALSE,"Be-Bo";#N/A,#N/A,FALSE,"Cha-Ki";#N/A,#N/A,FALSE,"In";#N/A,#N/A,FALSE,"Schedule 23";#N/A,#N/A,FALSE,"Schedule 22";#N/A,#N/A,FALSE,"WACC"}</definedName>
    <definedName name="jfalkf" hidden="1">{#N/A,#N/A,FALSE,"Che-Ga";#N/A,#N/A,FALSE,"Iv-Sm";#N/A,#N/A,FALSE,"So-We";#N/A,#N/A,FALSE,"Me-Po";#N/A,#N/A,FALSE,"Be-Bo";#N/A,#N/A,FALSE,"Cha-Ki";#N/A,#N/A,FALSE,"In";#N/A,#N/A,FALSE,"Schedule 23";#N/A,#N/A,FALSE,"Schedule 22";#N/A,#N/A,FALSE,"WACC"}</definedName>
    <definedName name="jfd" localSheetId="48" hidden="1">{"group detail",#N/A,FALSE,"Hourly Detail"}</definedName>
    <definedName name="jfd" hidden="1">{"group detail",#N/A,FALSE,"Hourly Detail"}</definedName>
    <definedName name="jfjf" localSheetId="48" hidden="1">{#N/A,#N/A,FALSE,"incmo";#N/A,#N/A,FALSE,"incqtr";#N/A,#N/A,FALSE,"incytd"}</definedName>
    <definedName name="jfjf" hidden="1">{#N/A,#N/A,FALSE,"incmo";#N/A,#N/A,FALSE,"incqtr";#N/A,#N/A,FALSE,"incytd"}</definedName>
    <definedName name="jh" localSheetId="48" hidden="1">{#N/A,#N/A,FALSE,"Sheet1";#N/A,#N/A,FALSE,"Sheet2";#N/A,#N/A,FALSE,"Sheet3";#N/A,#N/A,FALSE,"Sheet4";#N/A,#N/A,FALSE,"Sheet5";#N/A,#N/A,FALSE,"Sheet6"}</definedName>
    <definedName name="jh" hidden="1">{#N/A,#N/A,FALSE,"Sheet1";#N/A,#N/A,FALSE,"Sheet2";#N/A,#N/A,FALSE,"Sheet3";#N/A,#N/A,FALSE,"Sheet4";#N/A,#N/A,FALSE,"Sheet5";#N/A,#N/A,FALSE,"Sheet6"}</definedName>
    <definedName name="jhiuh" localSheetId="48" hidden="1">{"'RCIM'!$E$128"}</definedName>
    <definedName name="jhiuh" hidden="1">{"'RCIM'!$E$128"}</definedName>
    <definedName name="jim">#REF!</definedName>
    <definedName name="jimmy" localSheetId="48" hidden="1">{#N/A,#N/A,FALSE,"L&amp;M Performance";#N/A,#N/A,FALSE,"Brand Performance";#N/A,#N/A,FALSE,"Marlboro Performance"}</definedName>
    <definedName name="jimmy" hidden="1">{#N/A,#N/A,FALSE,"L&amp;M Performance";#N/A,#N/A,FALSE,"Brand Performance";#N/A,#N/A,FALSE,"Marlboro Performance"}</definedName>
    <definedName name="jj" hidden="1">#REF!</definedName>
    <definedName name="jj_1" localSheetId="48" hidden="1">{"Page 1",#N/A,FALSE,"Sheet1";"Page 2",#N/A,FALSE,"Sheet1"}</definedName>
    <definedName name="jj_1" hidden="1">{"Page 1",#N/A,FALSE,"Sheet1";"Page 2",#N/A,FALSE,"Sheet1"}</definedName>
    <definedName name="jjj" localSheetId="48" hidden="1">{#N/A,#N/A,FALSE,"REPORT"}</definedName>
    <definedName name="jjj" hidden="1">{#N/A,#N/A,FALSE,"REPORT"}</definedName>
    <definedName name="jjjj" hidden="1">#REF!</definedName>
    <definedName name="jjjjjjjjjjj">#REF!</definedName>
    <definedName name="jkhgjk">#REF!</definedName>
    <definedName name="jkhk">#REF!</definedName>
    <definedName name="jkkjh" localSheetId="48" hidden="1">{"'Server Configuration'!$A$1:$DB$281"}</definedName>
    <definedName name="jkkjh" hidden="1">{"'Server Configuration'!$A$1:$DB$281"}</definedName>
    <definedName name="jkkk\" hidden="1">#REF!</definedName>
    <definedName name="jkl" localSheetId="48" hidden="1">{#N/A,#N/A,FALSE,"REPORT"}</definedName>
    <definedName name="jkl" hidden="1">{#N/A,#N/A,FALSE,"REPORT"}</definedName>
    <definedName name="JobFamily">#REF!</definedName>
    <definedName name="joimnf" localSheetId="48" hidden="1">{"'RCIM'!$E$128"}</definedName>
    <definedName name="joimnf" hidden="1">{"'RCIM'!$E$128"}</definedName>
    <definedName name="journal">#REF!</definedName>
    <definedName name="jskljsljslk" localSheetId="48" hidden="1">TextRefCopy1</definedName>
    <definedName name="jskljsljslk" hidden="1">TextRefCopy1</definedName>
    <definedName name="judy" localSheetId="48" hidden="1">{#N/A,#N/A,FALSE,"Pharm";#N/A,#N/A,FALSE,"WWCM"}</definedName>
    <definedName name="judy" hidden="1">{#N/A,#N/A,FALSE,"Pharm";#N/A,#N/A,FALSE,"WWCM"}</definedName>
    <definedName name="judy1" localSheetId="48" hidden="1">{#N/A,#N/A,FALSE,"Pharm";#N/A,#N/A,FALSE,"WWCM"}</definedName>
    <definedName name="judy1" hidden="1">{#N/A,#N/A,FALSE,"Pharm";#N/A,#N/A,FALSE,"WWCM"}</definedName>
    <definedName name="JUL00" localSheetId="48" hidden="1">{"SEP",#N/A,FALSE,"SEP"}</definedName>
    <definedName name="JUL00" hidden="1">{"SEP",#N/A,FALSE,"SEP"}</definedName>
    <definedName name="Jul19Avg">#REF!</definedName>
    <definedName name="Jul19Inject">#REF!</definedName>
    <definedName name="JULSUM">#REF!</definedName>
    <definedName name="JUN00" localSheetId="48" hidden="1">{"SEP",#N/A,FALSE,"SEP"}</definedName>
    <definedName name="JUN00" hidden="1">{"SEP",#N/A,FALSE,"SEP"}</definedName>
    <definedName name="JUNSUM">#REF!</definedName>
    <definedName name="k" localSheetId="48" hidden="1">{#N/A,#N/A,FALSE,"Total";#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N/A,#N/A,FALSE,"OTC";#N/A,#N/A,FALSE,"Ther";#N/A,#N/A,FALSE,"Temp";#N/A,#N/A,FALSE,"Exce";#N/A,#N/A,FALSE,"Buff";#N/A,#N/A,FALSE,"Picot";#N/A,#N/A,FALSE,"Luftal";#N/A,#N/A,FALSE,"Comt"}</definedName>
    <definedName name="k" hidden="1">{#N/A,#N/A,FALSE,"Total";#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N/A,#N/A,FALSE,"OTC";#N/A,#N/A,FALSE,"Ther";#N/A,#N/A,FALSE,"Temp";#N/A,#N/A,FALSE,"Exce";#N/A,#N/A,FALSE,"Buff";#N/A,#N/A,FALSE,"Picot";#N/A,#N/A,FALSE,"Luftal";#N/A,#N/A,FALSE,"Comt"}</definedName>
    <definedName name="k_1" localSheetId="48" hidden="1">{"Page 1",#N/A,FALSE,"Sheet1";"Page 2",#N/A,FALSE,"Sheet1"}</definedName>
    <definedName name="k_1" hidden="1">{"Page 1",#N/A,FALSE,"Sheet1";"Page 2",#N/A,FALSE,"Sheet1"}</definedName>
    <definedName name="K2__CVPARAMS__" hidden="1">"Any by Any!$B$17:$C$38;"</definedName>
    <definedName name="K2__MAXEXPCOLS__" hidden="1">100</definedName>
    <definedName name="K2__MAXEXPROWS__" hidden="1">1000</definedName>
    <definedName name="K2__WBEVMODE__" hidden="1">0</definedName>
    <definedName name="K2__WBREFOPTIONS__" hidden="1">63</definedName>
    <definedName name="K2_WBEVMODE" hidden="1">0</definedName>
    <definedName name="kajfdhkajdshflakdshflkdajhfkjahds" localSheetId="48" hidden="1">{0;5;10;5;10;13;13;13;8;5;5;10;14;13;13;13;13;5;10;14;13;5;10;1;2;24}</definedName>
    <definedName name="kajfdhkajdshflakdshflkdajhfkjahds" hidden="1">{0;5;10;5;10;13;13;13;8;5;5;10;14;13;13;13;13;5;10;14;13;5;10;1;2;24}</definedName>
    <definedName name="Kan">#REF!</definedName>
    <definedName name="Kand">#REF!</definedName>
    <definedName name="KeyAnaly_Header" hidden="1">#REF!</definedName>
    <definedName name="keybookltm" hidden="1">#REF!</definedName>
    <definedName name="keybookty" hidden="1">#REF!</definedName>
    <definedName name="keyearnltm" hidden="1">#REF!</definedName>
    <definedName name="keyearnty" hidden="1">#REF!</definedName>
    <definedName name="keyebitdaty" hidden="1">#REF!</definedName>
    <definedName name="keyebitltm" hidden="1">#REF!</definedName>
    <definedName name="keyebitty" hidden="1">#REF!</definedName>
    <definedName name="keyformrow" hidden="1">#REF!</definedName>
    <definedName name="keyformrow2" hidden="1">#REF!</definedName>
    <definedName name="keypebitdaltm" hidden="1">#REF!</definedName>
    <definedName name="keypebitdaty" hidden="1">#REF!</definedName>
    <definedName name="keyprefeqtyty" hidden="1">#REF!</definedName>
    <definedName name="keyrevty" hidden="1">#REF!</definedName>
    <definedName name="keyshareoutty" hidden="1">#REF!</definedName>
    <definedName name="keysharepricety" hidden="1">#REF!</definedName>
    <definedName name="keytotdebtty" hidden="1">#REF!</definedName>
    <definedName name="keytyrange" hidden="1">#REF!</definedName>
    <definedName name="keytyrangeone" hidden="1">#REF!</definedName>
    <definedName name="kijh" localSheetId="48" hidden="1">{"FCB_ALL",#N/A,FALSE,"FCB";"GREY_ALL",#N/A,FALSE,"GREY"}</definedName>
    <definedName name="kijh" hidden="1">{"FCB_ALL",#N/A,FALSE,"FCB";"GREY_ALL",#N/A,FALSE,"GREY"}</definedName>
    <definedName name="kjh" localSheetId="48" hidden="1">{"Area1",#N/A,FALSE,"OREWACC";"Area2",#N/A,FALSE,"OREWACC"}</definedName>
    <definedName name="kjh" hidden="1">{"Area1",#N/A,FALSE,"OREWACC";"Area2",#N/A,FALSE,"OREWACC"}</definedName>
    <definedName name="kk" hidden="1">#REF!</definedName>
    <definedName name="kkk" localSheetId="48" hidden="1">{#N/A,#N/A,FALSE,"Pharm";#N/A,#N/A,FALSE,"WWCM"}</definedName>
    <definedName name="kkk" hidden="1">{#N/A,#N/A,FALSE,"Pharm";#N/A,#N/A,FALSE,"WWCM"}</definedName>
    <definedName name="kkkk" hidden="1">#REF!</definedName>
    <definedName name="kkl" localSheetId="48" hidden="1">{"'Customer Support Trends'!$A$1:$AB$13"}</definedName>
    <definedName name="kkl" hidden="1">{"'Customer Support Trends'!$A$1:$AB$13"}</definedName>
    <definedName name="kl" hidden="1">#REF!</definedName>
    <definedName name="ksadfjlaksjfd11" localSheetId="48" hidden="1">{0;TRUE;0;0;0;0;0;0;0;0;0;0;0;0;0;0;0;0;0;0;0;0;0;0;0;0}</definedName>
    <definedName name="ksadfjlaksjfd11" hidden="1">{0;TRUE;0;0;0;0;0;0;0;0;0;0;0;0;0;0;0;0;0;0;0;0;0;0;0;0}</definedName>
    <definedName name="kslkjkjlkjd" localSheetId="48" hidden="1">{#N/A,#N/A,FALSE,"REPORT"}</definedName>
    <definedName name="kslkjkjlkjd" hidden="1">{#N/A,#N/A,FALSE,"REPORT"}</definedName>
    <definedName name="kyd.ChngCell.01." hidden="1">"x"</definedName>
    <definedName name="kyd.CounterLimitCell.01." hidden="1">"x"</definedName>
    <definedName name="kyd.Dim.01." hidden="1">""</definedName>
    <definedName name="kyd.ElementList.01." hidden="1">"x"</definedName>
    <definedName name="kyd.ElementType.01." hidden="1">0</definedName>
    <definedName name="kyd.ItemType.01." hidden="1">0</definedName>
    <definedName name="kyd.MacroAfterMemoRow." hidden="1">""</definedName>
    <definedName name="kyd.MacroAfterZap." hidden="1">""</definedName>
    <definedName name="kyd.MacroAtEnd." hidden="1">""</definedName>
    <definedName name="kyd.MacroEachCycle." hidden="1">""</definedName>
    <definedName name="kyd.MacroEndOfEachCycle." hidden="1">""</definedName>
    <definedName name="kyd.MacroStartOfProc." hidden="1">""</definedName>
    <definedName name="kyd.NumLevels.01." hidden="1">0</definedName>
    <definedName name="kyd.PanicStop." hidden="1">FALSE</definedName>
    <definedName name="kyd.ParentName.01." hidden="1">""</definedName>
    <definedName name="kyd.PreScreenData." hidden="1">FALSE</definedName>
    <definedName name="kyd.PrintParent.01." hidden="1">FALSE</definedName>
    <definedName name="kyd.PrintStdWhen." hidden="1">1</definedName>
    <definedName name="kyd.PrintToWbk." hidden="1">FALSE</definedName>
    <definedName name="kyd.SaveAsFile." hidden="1">FALSE</definedName>
    <definedName name="kyd.SelectString.01." hidden="1">""</definedName>
    <definedName name="kyd.Shortcut." hidden="1">FALSE</definedName>
    <definedName name="kyd.StdSortHide." hidden="1">FALSE</definedName>
    <definedName name="kyd.UsePrintCtrlRange." hidden="1">TRUE</definedName>
    <definedName name="l">#REF!</definedName>
    <definedName name="Lab_Aver_rate">#REF!</definedName>
    <definedName name="Lab_escln">#REF!</definedName>
    <definedName name="Lab_non_SD_rate">#REF!</definedName>
    <definedName name="Lab_SD1_rate">#REF!</definedName>
    <definedName name="Lab_SD2_rate">#REF!</definedName>
    <definedName name="Lab_SD3_rate">#REF!</definedName>
    <definedName name="Lab_Uplift">#REF!</definedName>
    <definedName name="Lab_Uplift_SD1">#REF!</definedName>
    <definedName name="Lab_Uplift_SD2">#REF!</definedName>
    <definedName name="Lab_Uplift_SD3">#REF!</definedName>
    <definedName name="Labor">1</definedName>
    <definedName name="LAbor2" localSheetId="48" hidden="1">{"BALANCE SHEET",#N/A,FALSE,"Balance Sheet";"INCOME STATEMENT",#N/A,FALSE,"Income Statement";"STMT OF CASH FLOWS",#N/A,FALSE,"Cash Flows Indirect";"PARTNERS CAPITAL STMT",#N/A,FALSE,"Partners Capital"}</definedName>
    <definedName name="LAbor2" hidden="1">{"BALANCE SHEET",#N/A,FALSE,"Balance Sheet";"INCOME STATEMENT",#N/A,FALSE,"Income Statement";"STMT OF CASH FLOWS",#N/A,FALSE,"Cash Flows Indirect";"PARTNERS CAPITAL STMT",#N/A,FALSE,"Partners Capital"}</definedName>
    <definedName name="labor22" localSheetId="48" hidden="1">{"BALANCE SHEET",#N/A,FALSE,"Balance Sheet";"INCOME STATEMENT",#N/A,FALSE,"Income Statement";"STMT OF CASH FLOWS",#N/A,FALSE,"Cash Flows Indirect";"PARTNERS CAPITAL STMT",#N/A,FALSE,"Partners Capital"}</definedName>
    <definedName name="labor22" hidden="1">{"BALANCE SHEET",#N/A,FALSE,"Balance Sheet";"INCOME STATEMENT",#N/A,FALSE,"Income Statement";"STMT OF CASH FLOWS",#N/A,FALSE,"Cash Flows Indirect";"PARTNERS CAPITAL STMT",#N/A,FALSE,"Partners Capital"}</definedName>
    <definedName name="LabourPercentageSplit">#REF!</definedName>
    <definedName name="LabourPercentageSplitCBPM">#REF!</definedName>
    <definedName name="LabRate_Civil">#REF!</definedName>
    <definedName name="LabRate_ElecInst">#REF!</definedName>
    <definedName name="LabRate_Insul">#REF!</definedName>
    <definedName name="LabRate_Mech">#REF!</definedName>
    <definedName name="LabRate_Other">#REF!</definedName>
    <definedName name="LabRate_Paint">#REF!</definedName>
    <definedName name="LabRate_Struct">#REF!</definedName>
    <definedName name="LacSeul">#REF!</definedName>
    <definedName name="LacSeulRevReq">#REF!</definedName>
    <definedName name="lacSeulShare">#REF!</definedName>
    <definedName name="LAKE">#REF!</definedName>
    <definedName name="LAKE2">#REF!</definedName>
    <definedName name="LAKEVIEW">#REF!</definedName>
    <definedName name="LAMBrel">#REF!</definedName>
    <definedName name="LAMBTON">#REF!</definedName>
    <definedName name="Lambton_Submission">#REF!</definedName>
    <definedName name="LAST_EBIT_MARGIN" hidden="1">"LAST_EBIT_MARGIN"</definedName>
    <definedName name="LAST_EBITDA_MARGIN" hidden="1">"LAST_EBITDA_MARGIN"</definedName>
    <definedName name="LAST_GROSS_MARGIN" hidden="1">"LAST_GROSS_MARGIN"</definedName>
    <definedName name="LAST_NET_INC_MARGIN" hidden="1">"LAST_NET_INC_MARGIN"</definedName>
    <definedName name="LASTSALEPRICE" hidden="1">"LASTSALEPRICE"</definedName>
    <definedName name="LastUpDate">#REF!</definedName>
    <definedName name="lastyr">#REF!</definedName>
    <definedName name="LATESTK" hidden="1">1000</definedName>
    <definedName name="LATESTKFR" hidden="1">50</definedName>
    <definedName name="LATESTQ" hidden="1">500</definedName>
    <definedName name="LATESTQFR" hidden="1">100</definedName>
    <definedName name="lbo" localSheetId="48" hidden="1">{#N/A,#N/A,FALSE,"Summary";#N/A,#N/A,FALSE,"Projections";#N/A,#N/A,FALSE,"Mkt Mults";#N/A,#N/A,FALSE,"DCF";#N/A,#N/A,FALSE,"Accr Dil";#N/A,#N/A,FALSE,"PIC LBO";#N/A,#N/A,FALSE,"MULT10_4";#N/A,#N/A,FALSE,"CBI LBO"}</definedName>
    <definedName name="lbo" hidden="1">{#N/A,#N/A,FALSE,"Summary";#N/A,#N/A,FALSE,"Projections";#N/A,#N/A,FALSE,"Mkt Mults";#N/A,#N/A,FALSE,"DCF";#N/A,#N/A,FALSE,"Accr Dil";#N/A,#N/A,FALSE,"PIC LBO";#N/A,#N/A,FALSE,"MULT10_4";#N/A,#N/A,FALSE,"CBI LBO"}</definedName>
    <definedName name="Lbr_Schdl">#REF!</definedName>
    <definedName name="lee" localSheetId="48" hidden="1">{#N/A,#N/A,FALSE,"Pharm";#N/A,#N/A,FALSE,"WWCM"}</definedName>
    <definedName name="lee" hidden="1">{#N/A,#N/A,FALSE,"Pharm";#N/A,#N/A,FALSE,"WWCM"}</definedName>
    <definedName name="Legacy_MtM">#REF!</definedName>
    <definedName name="Legend" hidden="1">#REF!</definedName>
    <definedName name="LEN">#REF!</definedName>
    <definedName name="LENNOX">#REF!</definedName>
    <definedName name="Lennox_Submission">#REF!</definedName>
    <definedName name="LennoxRMR">#REF!</definedName>
    <definedName name="LENNrel">#REF!</definedName>
    <definedName name="LENSPACE">#REF!</definedName>
    <definedName name="Library" hidden="1">"a1"</definedName>
    <definedName name="LILWWMF_CI_CFDollarYear">#REF!</definedName>
    <definedName name="LILWWMF_CI_DatasetName">#REF!</definedName>
    <definedName name="LILWWMF_PV_GrdTot">#REF!</definedName>
    <definedName name="limcount" hidden="1">1</definedName>
    <definedName name="limin11f" hidden="1">#REF!</definedName>
    <definedName name="lin" localSheetId="48" hidden="1">{#N/A,#N/A,FALSE,"Hip.Bas";#N/A,#N/A,FALSE,"ventas";#N/A,#N/A,FALSE,"ingre-Año";#N/A,#N/A,FALSE,"ventas-Año";#N/A,#N/A,FALSE,"Costepro";#N/A,#N/A,FALSE,"inversion";#N/A,#N/A,FALSE,"personal";#N/A,#N/A,FALSE,"Gastos-V";#N/A,#N/A,FALSE,"Circulante";#N/A,#N/A,FALSE,"CONSOLI";#N/A,#N/A,FALSE,"Es-Fin";#N/A,#N/A,FALSE,"Margen-P"}</definedName>
    <definedName name="lin" hidden="1">{#N/A,#N/A,FALSE,"Hip.Bas";#N/A,#N/A,FALSE,"ventas";#N/A,#N/A,FALSE,"ingre-Año";#N/A,#N/A,FALSE,"ventas-Año";#N/A,#N/A,FALSE,"Costepro";#N/A,#N/A,FALSE,"inversion";#N/A,#N/A,FALSE,"personal";#N/A,#N/A,FALSE,"Gastos-V";#N/A,#N/A,FALSE,"Circulante";#N/A,#N/A,FALSE,"CONSOLI";#N/A,#N/A,FALSE,"Es-Fin";#N/A,#N/A,FALSE,"Margen-P"}</definedName>
    <definedName name="List_current_mth">#REF!</definedName>
    <definedName name="List_current_mth_count">#REF!</definedName>
    <definedName name="List_current_year">#REF!</definedName>
    <definedName name="List_last_trenches">#REF!</definedName>
    <definedName name="List_program">#REF!</definedName>
    <definedName name="List_STN">#REF!</definedName>
    <definedName name="List_trenches_rates">#REF!</definedName>
    <definedName name="ListOffset" hidden="1">1</definedName>
    <definedName name="LJR" hidden="1">#REF!</definedName>
    <definedName name="lkdjfjlashj" localSheetId="48" hidden="1">{#N/A,#N/A,FALSE,"L&amp;M Performance";#N/A,#N/A,FALSE,"Brand Performance";#N/A,#N/A,FALSE,"Marlboro Performance"}</definedName>
    <definedName name="lkdjfjlashj" hidden="1">{#N/A,#N/A,FALSE,"L&amp;M Performance";#N/A,#N/A,FALSE,"Brand Performance";#N/A,#N/A,FALSE,"Marlboro Performance"}</definedName>
    <definedName name="lkjlkj" localSheetId="48" hidden="1">{"Final",#N/A,FALSE,"Feb-96"}</definedName>
    <definedName name="lkjlkj" hidden="1">{"Final",#N/A,FALSE,"Feb-96"}</definedName>
    <definedName name="ll" localSheetId="48" hidden="1">{"'action plan'!$D$13"}</definedName>
    <definedName name="ll" hidden="1">{"'action plan'!$D$13"}</definedName>
    <definedName name="ll_1" localSheetId="48" hidden="1">{#N/A,#N/A,FALSE,"Aging Summary";#N/A,#N/A,FALSE,"Ratio Analysis";#N/A,#N/A,FALSE,"Test 120 Day Accts";#N/A,#N/A,FALSE,"Tickmarks"}</definedName>
    <definedName name="ll_1" hidden="1">{#N/A,#N/A,FALSE,"Aging Summary";#N/A,#N/A,FALSE,"Ratio Analysis";#N/A,#N/A,FALSE,"Test 120 Day Accts";#N/A,#N/A,FALSE,"Tickmarks"}</definedName>
    <definedName name="lll">#REF!</definedName>
    <definedName name="llll">#REF!</definedName>
    <definedName name="llllllllllllllllllllllllll">#REF!</definedName>
    <definedName name="LLWD_CI_CFDollarYear">#REF!</definedName>
    <definedName name="LLWD_CI_DatasetName">#REF!</definedName>
    <definedName name="LLWDisp_CC_GrdTot">#REF!</definedName>
    <definedName name="LLWDisp_PV_GrdTot">#REF!</definedName>
    <definedName name="LLWDShift">#REF!</definedName>
    <definedName name="LLWO_CI_CFDollarYear">#REF!</definedName>
    <definedName name="LLWO_CI_DatasetName">#REF!</definedName>
    <definedName name="LLWOps_CC_GrdTot">#REF!</definedName>
    <definedName name="LLWOps_PV_GrdTot">#REF!</definedName>
    <definedName name="LMD_Submission">#REF!</definedName>
    <definedName name="LME_CC">#REF!</definedName>
    <definedName name="LME_CCRev">#REF!</definedName>
    <definedName name="LME_CostCentre">#REF!</definedName>
    <definedName name="LME_Generation">#REF!</definedName>
    <definedName name="LME_GL50000">#REF!</definedName>
    <definedName name="LME_GL50004">#REF!</definedName>
    <definedName name="LME_GL50012">#REF!</definedName>
    <definedName name="LME_GL50020">#REF!</definedName>
    <definedName name="LME_GL50030">#REF!</definedName>
    <definedName name="LME_GL50031">#REF!</definedName>
    <definedName name="LME_GL50032">#REF!</definedName>
    <definedName name="LME_GL50033">#REF!</definedName>
    <definedName name="LME_GL50040">#REF!</definedName>
    <definedName name="LME_GL50041">#REF!</definedName>
    <definedName name="LME_GL50050">#REF!</definedName>
    <definedName name="LME_GL60020">#REF!</definedName>
    <definedName name="LME_GL60030">#REF!</definedName>
    <definedName name="LME_GL60038">#REF!</definedName>
    <definedName name="LME_GL60040">#REF!</definedName>
    <definedName name="LME_GL60041">#REF!</definedName>
    <definedName name="LME_GL60042">#REF!</definedName>
    <definedName name="LME_GL60050">#REF!</definedName>
    <definedName name="LME_GLA">#REF!</definedName>
    <definedName name="LME_GLAccount">#REF!</definedName>
    <definedName name="LME_Period">#REF!</definedName>
    <definedName name="LME_PostTBABalance">#REF!</definedName>
    <definedName name="LME_Qty">#REF!</definedName>
    <definedName name="LMLP_Qty">#REF!</definedName>
    <definedName name="LOAN_LOSS" hidden="1">"LOAN_LOSS"</definedName>
    <definedName name="lola" localSheetId="48" hidden="1">{#N/A,#N/A,FALSE,"PERSONAL";#N/A,#N/A,FALSE,"explotación";#N/A,#N/A,FALSE,"generales"}</definedName>
    <definedName name="lola" hidden="1">{#N/A,#N/A,FALSE,"PERSONAL";#N/A,#N/A,FALSE,"explotación";#N/A,#N/A,FALSE,"generales"}</definedName>
    <definedName name="lolal" localSheetId="48"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lolal"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lolas" localSheetId="48" hidden="1">{#N/A,#N/A,FALSE,"voz corporativa";#N/A,#N/A,FALSE,"Transmisión de datos";#N/A,#N/A,FALSE,"Videoconferencia";#N/A,#N/A,FALSE,"Correo electrónico";#N/A,#N/A,FALSE,"Correo de voz";#N/A,#N/A,FALSE,"Megafax";#N/A,#N/A,FALSE,"Edi";#N/A,#N/A,FALSE,"Internet";#N/A,#N/A,FALSE,"VSAT";#N/A,#N/A,FALSE,"ing ult. milla"}</definedName>
    <definedName name="lolas" hidden="1">{#N/A,#N/A,FALSE,"voz corporativa";#N/A,#N/A,FALSE,"Transmisión de datos";#N/A,#N/A,FALSE,"Videoconferencia";#N/A,#N/A,FALSE,"Correo electrónico";#N/A,#N/A,FALSE,"Correo de voz";#N/A,#N/A,FALSE,"Megafax";#N/A,#N/A,FALSE,"Edi";#N/A,#N/A,FALSE,"Internet";#N/A,#N/A,FALSE,"VSAT";#N/A,#N/A,FALSE,"ing ult. milla"}</definedName>
    <definedName name="lolass" localSheetId="48"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lolass"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lolasss" localSheetId="48"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lolasss"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Long_Form_Month">#REF!</definedName>
    <definedName name="Long_Form_Month_No_Caps">#REF!</definedName>
    <definedName name="LONG_TERM_DEBT" hidden="1">"LONG_TERM_DEBT"</definedName>
    <definedName name="LONG_TERM_INV" hidden="1">"LONG_TERM_INV"</definedName>
    <definedName name="look03">#REF!</definedName>
    <definedName name="look1">#REF!</definedName>
    <definedName name="look18401000">#REF!</definedName>
    <definedName name="look18402000">#REF!</definedName>
    <definedName name="look2001">#REF!</definedName>
    <definedName name="look2018taxprov">#REF!</definedName>
    <definedName name="look201920206">#REF!</definedName>
    <definedName name="lookaug08">#REF!</definedName>
    <definedName name="lookbpc1">#REF!</definedName>
    <definedName name="lookcheck">#REF!</definedName>
    <definedName name="lookconsol">#REF!</definedName>
    <definedName name="lookdates">#REF!</definedName>
    <definedName name="lookdec18is">#REF!</definedName>
    <definedName name="lookdeccip">#REF!</definedName>
    <definedName name="lookdecis">#REF!</definedName>
    <definedName name="lookdrawdown">#REF!</definedName>
    <definedName name="lookjanjune">#REF!</definedName>
    <definedName name="lookjuneytdis">#REF!</definedName>
    <definedName name="looknew">#REF!</definedName>
    <definedName name="looknos.">#REF!</definedName>
    <definedName name="looknov2018">#REF!</definedName>
    <definedName name="lookoct2002">#REF!</definedName>
    <definedName name="lookoct2003">#REF!</definedName>
    <definedName name="lookpivotinservice">#REF!</definedName>
    <definedName name="lookpivotltdcapint">#REF!</definedName>
    <definedName name="lookpivotltdcost">#REF!</definedName>
    <definedName name="looksch9">#REF!</definedName>
    <definedName name="looksched511">#REF!</definedName>
    <definedName name="looksite">#REF!</definedName>
    <definedName name="looksummarized">#REF!</definedName>
    <definedName name="looksummarized1">#REF!</definedName>
    <definedName name="Lookup">#REF!</definedName>
    <definedName name="Loss">#REF!</definedName>
    <definedName name="lossfactor">#REF!</definedName>
    <definedName name="LOT">#REF!</definedName>
    <definedName name="LOWPRICE" hidden="1">"LOWPRICE"</definedName>
    <definedName name="LT_ROR">#REF!</definedName>
    <definedName name="ltd2007a">#REF!</definedName>
    <definedName name="LTGSrel">#REF!</definedName>
    <definedName name="ltm_BalanceSheet" hidden="1">#REF!</definedName>
    <definedName name="ltm_IncomeStatement" hidden="1">#REF!</definedName>
    <definedName name="LTM_REVENUE_OVER_EMPLOYEES" hidden="1">"LTM_REVENUE_OVER_EMPLOYEES"</definedName>
    <definedName name="ltmnonasset1" hidden="1">#REF!</definedName>
    <definedName name="ltmnonliab1" hidden="1">#REF!</definedName>
    <definedName name="LXGSrel">#REF!</definedName>
    <definedName name="m" localSheetId="48" hidden="1">{#N/A,#N/A,FALSE,"CNS";#N/A,#N/A,FALSE,"Serz";#N/A,#N/A,FALSE,"Ace"}</definedName>
    <definedName name="m" hidden="1">{#N/A,#N/A,FALSE,"CNS";#N/A,#N/A,FALSE,"Serz";#N/A,#N/A,FALSE,"Ace"}</definedName>
    <definedName name="m_1" localSheetId="48" hidden="1">{"Page 1",#N/A,FALSE,"Sheet1";"Page 2",#N/A,FALSE,"Sheet1"}</definedName>
    <definedName name="m_1" hidden="1">{"Page 1",#N/A,FALSE,"Sheet1";"Page 2",#N/A,FALSE,"Sheet1"}</definedName>
    <definedName name="M_PlaceofPath" hidden="1">"F:\MREGAN\win\EXL\CO\HVAC\UTX\utx_vdf.xls"</definedName>
    <definedName name="m308.04">#REF!</definedName>
    <definedName name="m308.05">#REF!</definedName>
    <definedName name="m313.01">#REF!</definedName>
    <definedName name="m313.08">#REF!</definedName>
    <definedName name="m313.09">#REF!</definedName>
    <definedName name="m322.10">#REF!</definedName>
    <definedName name="m337.01">#REF!</definedName>
    <definedName name="m337.04">#REF!</definedName>
    <definedName name="m337.07">#REF!</definedName>
    <definedName name="m337.10">#REF!</definedName>
    <definedName name="m337.12">#REF!</definedName>
    <definedName name="m337.14">#REF!</definedName>
    <definedName name="m337.15">#REF!</definedName>
    <definedName name="Manager">#REF!</definedName>
    <definedName name="map">#REF!</definedName>
    <definedName name="MAR09CIP">#REF!</definedName>
    <definedName name="Mar19Inject">#REF!</definedName>
    <definedName name="Mar24Clos">#REF!</definedName>
    <definedName name="marcapty" hidden="1">#REF!</definedName>
    <definedName name="marearntwo" hidden="1">#REF!</definedName>
    <definedName name="marebitdaty" hidden="1">#REF!</definedName>
    <definedName name="marebitty" hidden="1">#REF!</definedName>
    <definedName name="marformrow2" hidden="1">#REF!</definedName>
    <definedName name="margrossty" hidden="1">#REF!</definedName>
    <definedName name="mark">#REF!</definedName>
    <definedName name="Market_Rates">#REF!</definedName>
    <definedName name="MARLBTG3">#REF!</definedName>
    <definedName name="MARLBTG4">#REF!</definedName>
    <definedName name="MARLNXG1">#REF!</definedName>
    <definedName name="MARLNXG2">#REF!</definedName>
    <definedName name="MARLNXG3">#REF!</definedName>
    <definedName name="MARNTKG5">#REF!</definedName>
    <definedName name="MARNTKG6">#REF!</definedName>
    <definedName name="MARNTKG7">#REF!</definedName>
    <definedName name="MARNTKG8">#REF!</definedName>
    <definedName name="marnwcty" hidden="1">#REF!</definedName>
    <definedName name="marrevtwo" hidden="1">#REF!</definedName>
    <definedName name="MARSUM">#REF!</definedName>
    <definedName name="MARTBYG3">#REF!</definedName>
    <definedName name="martyrange" hidden="1">#REF!</definedName>
    <definedName name="martyrangeone" hidden="1">#REF!</definedName>
    <definedName name="mason?" localSheetId="48" hidden="1">{#N/A,#N/A,FALSE,"Data &amp; Key Results";#N/A,#N/A,FALSE,"Summary Template";#N/A,#N/A,FALSE,"Budget";#N/A,#N/A,FALSE,"Present Value Comparison";#N/A,#N/A,FALSE,"Cashflow";#N/A,#N/A,FALSE,"Income";#N/A,#N/A,FALSE,"Inputs"}</definedName>
    <definedName name="mason?" hidden="1">{#N/A,#N/A,FALSE,"Data &amp; Key Results";#N/A,#N/A,FALSE,"Summary Template";#N/A,#N/A,FALSE,"Budget";#N/A,#N/A,FALSE,"Present Value Comparison";#N/A,#N/A,FALSE,"Cashflow";#N/A,#N/A,FALSE,"Income";#N/A,#N/A,FALSE,"Inputs"}</definedName>
    <definedName name="mason2" localSheetId="48" hidden="1">{#N/A,#N/A,FALSE,"Data &amp; Key Results";#N/A,#N/A,FALSE,"Summary Template";#N/A,#N/A,FALSE,"Budget";#N/A,#N/A,FALSE,"Present Value Comparison";#N/A,#N/A,FALSE,"Cashflow";#N/A,#N/A,FALSE,"Income";#N/A,#N/A,FALSE,"Inputs"}</definedName>
    <definedName name="mason2" hidden="1">{#N/A,#N/A,FALSE,"Data &amp; Key Results";#N/A,#N/A,FALSE,"Summary Template";#N/A,#N/A,FALSE,"Budget";#N/A,#N/A,FALSE,"Present Value Comparison";#N/A,#N/A,FALSE,"Cashflow";#N/A,#N/A,FALSE,"Income";#N/A,#N/A,FALSE,"Inputs"}</definedName>
    <definedName name="mason3" localSheetId="48" hidden="1">{#N/A,#N/A,FALSE,"Data &amp; Key Results";#N/A,#N/A,FALSE,"Summary Template";#N/A,#N/A,FALSE,"Budget";#N/A,#N/A,FALSE,"Present Value Comparison";#N/A,#N/A,FALSE,"Cashflow";#N/A,#N/A,FALSE,"Income";#N/A,#N/A,FALSE,"Inputs"}</definedName>
    <definedName name="mason3" hidden="1">{#N/A,#N/A,FALSE,"Data &amp; Key Results";#N/A,#N/A,FALSE,"Summary Template";#N/A,#N/A,FALSE,"Budget";#N/A,#N/A,FALSE,"Present Value Comparison";#N/A,#N/A,FALSE,"Cashflow";#N/A,#N/A,FALSE,"Income";#N/A,#N/A,FALSE,"Inputs"}</definedName>
    <definedName name="mason4" localSheetId="48" hidden="1">{#N/A,#N/A,FALSE,"Data &amp; Key Results";#N/A,#N/A,FALSE,"Summary Template";#N/A,#N/A,FALSE,"Budget";#N/A,#N/A,FALSE,"Present Value Comparison";#N/A,#N/A,FALSE,"Cashflow";#N/A,#N/A,FALSE,"Income";#N/A,#N/A,FALSE,"Inputs"}</definedName>
    <definedName name="mason4" hidden="1">{#N/A,#N/A,FALSE,"Data &amp; Key Results";#N/A,#N/A,FALSE,"Summary Template";#N/A,#N/A,FALSE,"Budget";#N/A,#N/A,FALSE,"Present Value Comparison";#N/A,#N/A,FALSE,"Cashflow";#N/A,#N/A,FALSE,"Income";#N/A,#N/A,FALSE,"Inputs"}</definedName>
    <definedName name="mason5" localSheetId="48" hidden="1">{#N/A,#N/A,FALSE,"Data &amp; Key Results";#N/A,#N/A,FALSE,"Summary Template";#N/A,#N/A,FALSE,"Budget";#N/A,#N/A,FALSE,"Present Value Comparison";#N/A,#N/A,FALSE,"Cashflow";#N/A,#N/A,FALSE,"Income";#N/A,#N/A,FALSE,"Inputs"}</definedName>
    <definedName name="mason5" hidden="1">{#N/A,#N/A,FALSE,"Data &amp; Key Results";#N/A,#N/A,FALSE,"Summary Template";#N/A,#N/A,FALSE,"Budget";#N/A,#N/A,FALSE,"Present Value Comparison";#N/A,#N/A,FALSE,"Cashflow";#N/A,#N/A,FALSE,"Income";#N/A,#N/A,FALSE,"Inputs"}</definedName>
    <definedName name="masonII" localSheetId="48" hidden="1">{#N/A,#N/A,FALSE,"Data &amp; Key Results";#N/A,#N/A,FALSE,"Summary Template";#N/A,#N/A,FALSE,"Budget";#N/A,#N/A,FALSE,"Present Value Comparison";#N/A,#N/A,FALSE,"Cashflow";#N/A,#N/A,FALSE,"Income";#N/A,#N/A,FALSE,"Inputs"}</definedName>
    <definedName name="masonII" hidden="1">{#N/A,#N/A,FALSE,"Data &amp; Key Results";#N/A,#N/A,FALSE,"Summary Template";#N/A,#N/A,FALSE,"Budget";#N/A,#N/A,FALSE,"Present Value Comparison";#N/A,#N/A,FALSE,"Cashflow";#N/A,#N/A,FALSE,"Income";#N/A,#N/A,FALSE,"Inputs"}</definedName>
    <definedName name="Mat_Uplift">#REF!</definedName>
    <definedName name="Material">2</definedName>
    <definedName name="matrix" localSheetId="48" hidden="1">{"'action plan'!$D$13"}</definedName>
    <definedName name="matrix" hidden="1">{"'action plan'!$D$13"}</definedName>
    <definedName name="matt">#REF!</definedName>
    <definedName name="MaxYear">#REF!</definedName>
    <definedName name="May1Forecast" localSheetId="48" hidden="1">{"Page 1",#N/A,FALSE,"Sheet1";"Page 2",#N/A,FALSE,"Sheet1"}</definedName>
    <definedName name="May1Forecast" hidden="1">{"Page 1",#N/A,FALSE,"Sheet1";"Page 2",#N/A,FALSE,"Sheet1"}</definedName>
    <definedName name="May1Forecast_1" localSheetId="48" hidden="1">{"Page 1",#N/A,FALSE,"Sheet1";"Page 2",#N/A,FALSE,"Sheet1"}</definedName>
    <definedName name="May1Forecast_1" hidden="1">{"Page 1",#N/A,FALSE,"Sheet1";"Page 2",#N/A,FALSE,"Sheet1"}</definedName>
    <definedName name="May21Avg">#REF!</definedName>
    <definedName name="May24Avg">#REF!</definedName>
    <definedName name="May24Clos">#REF!</definedName>
    <definedName name="MayForecast" localSheetId="48" hidden="1">{"Page 1",#N/A,FALSE,"Sheet1";"Page 2",#N/A,FALSE,"Sheet1"}</definedName>
    <definedName name="MayForecast" hidden="1">{"Page 1",#N/A,FALSE,"Sheet1";"Page 2",#N/A,FALSE,"Sheet1"}</definedName>
    <definedName name="MayForecast_1" localSheetId="48" hidden="1">{"Page 1",#N/A,FALSE,"Sheet1";"Page 2",#N/A,FALSE,"Sheet1"}</definedName>
    <definedName name="MayForecast_1" hidden="1">{"Page 1",#N/A,FALSE,"Sheet1";"Page 2",#N/A,FALSE,"Sheet1"}</definedName>
    <definedName name="MAYSUM">#REF!</definedName>
    <definedName name="mb_inputLocation" hidden="1">#REF!</definedName>
    <definedName name="MCR_Table">#REF!</definedName>
    <definedName name="MCR_Table2">#REF!</definedName>
    <definedName name="MCR_Table3">#REF!</definedName>
    <definedName name="medmult" hidden="1">#REF!</definedName>
    <definedName name="MerrillPrintIt" hidden="1">#REF!</definedName>
    <definedName name="MethodsBundleDisposal">#REF!</definedName>
    <definedName name="MethodsEscalation">#REF!</definedName>
    <definedName name="MethodsInflation">#REF!</definedName>
    <definedName name="MethodsRateofReturn">#REF!</definedName>
    <definedName name="MethodsReportingPrograms">#REF!</definedName>
    <definedName name="MethodsReportingStations">#REF!</definedName>
    <definedName name="MethodsUnitAllocation">#REF!</definedName>
    <definedName name="MEWarning" hidden="1">1</definedName>
    <definedName name="mfpoerjf" localSheetId="48" hidden="1">{"'RCIM'!$E$128"}</definedName>
    <definedName name="mfpoerjf" hidden="1">{"'RCIM'!$E$128"}</definedName>
    <definedName name="mike" hidden="1">#REF!</definedName>
    <definedName name="Miller" localSheetId="48" hidden="1">{#N/A,#N/A,FALSE,"Expenditures";#N/A,#N/A,FALSE,"Property Placed In-Service";#N/A,#N/A,FALSE,"CWIP Balances"}</definedName>
    <definedName name="Miller" hidden="1">{#N/A,#N/A,FALSE,"Expenditures";#N/A,#N/A,FALSE,"Property Placed In-Service";#N/A,#N/A,FALSE,"CWIP Balances"}</definedName>
    <definedName name="min" localSheetId="48" hidden="1">{#N/A,#N/A,FALSE,"REPORT"}</definedName>
    <definedName name="min" hidden="1">{#N/A,#N/A,FALSE,"REPORT"}</definedName>
    <definedName name="mina" localSheetId="48" hidden="1">{#N/A,#N/A,FALSE,"REPORT"}</definedName>
    <definedName name="mina" hidden="1">{#N/A,#N/A,FALSE,"REPORT"}</definedName>
    <definedName name="minadj" hidden="1">#REF!</definedName>
    <definedName name="minadj2" hidden="1">#REF!</definedName>
    <definedName name="MINORITY_INTEREST" hidden="1">"MINORITY_INTEREST"</definedName>
    <definedName name="minorityintyes" hidden="1">#REF!</definedName>
    <definedName name="MISC_EARN_ADJ" hidden="1">"MISC_EARN_ADJ"</definedName>
    <definedName name="mktdisc" hidden="1">#REF!</definedName>
    <definedName name="mktdisc2" hidden="1">#REF!</definedName>
    <definedName name="mktformat" hidden="1">#REF!</definedName>
    <definedName name="mktformat2" hidden="1">#REF!</definedName>
    <definedName name="mlw" localSheetId="48" hidden="1">{#N/A,#N/A,FALSE,"Pharm";#N/A,#N/A,FALSE,"WWCM"}</definedName>
    <definedName name="mlw" hidden="1">{#N/A,#N/A,FALSE,"Pharm";#N/A,#N/A,FALSE,"WWCM"}</definedName>
    <definedName name="mm" localSheetId="48" hidden="1">{#N/A,"aa",FALSE,"Slipfact";#N/A,"ns",FALSE,"Slipfact";#N/A,"kja",FALSE,"Slipfact";#N/A,"py",FALSE,"Slipfact";#N/A,"tt",FALSE,"Slipfact";#N/A,"sl",FALSE,"Slipfact";#N/A,"pp",FALSE,"Slipfact";#N/A,"bp",FALSE,"Slipfact";#N/A,"nk",FALSE,"Slipfact";#N/A,"ps",FALSE,"Slipfact";#N/A,"wk",FALSE,"Slipfact";#N/A,"kc",FALSE,"Slipfact";#N/A,"pr",FALSE,"Slipbriskal";#N/A,"bt",FALSE,"Slipbriskal"}</definedName>
    <definedName name="mm" hidden="1">{#N/A,"aa",FALSE,"Slipfact";#N/A,"ns",FALSE,"Slipfact";#N/A,"kja",FALSE,"Slipfact";#N/A,"py",FALSE,"Slipfact";#N/A,"tt",FALSE,"Slipfact";#N/A,"sl",FALSE,"Slipfact";#N/A,"pp",FALSE,"Slipfact";#N/A,"bp",FALSE,"Slipfact";#N/A,"nk",FALSE,"Slipfact";#N/A,"ps",FALSE,"Slipfact";#N/A,"wk",FALSE,"Slipfact";#N/A,"kc",FALSE,"Slipfact";#N/A,"pr",FALSE,"Slipbriskal";#N/A,"bt",FALSE,"Slipbriskal"}</definedName>
    <definedName name="MMM" localSheetId="48" hidden="1">{#N/A,#N/A,FALSE,"Summary";#N/A,#N/A,FALSE,"T-UFDS";#N/A,#N/A,FALSE,"T-UFLT";#N/A,#N/A,FALSE,"T-L&amp;ILW Ops";#N/A,#N/A,FALSE,"T_L&amp;ILW LT";#N/A,#N/A,FALSE,"T-Decom";#N/A,#N/A,FALSE,"T-Supp"}</definedName>
    <definedName name="MMM" hidden="1">{#N/A,#N/A,FALSE,"Summary";#N/A,#N/A,FALSE,"T-UFDS";#N/A,#N/A,FALSE,"T-UFLT";#N/A,#N/A,FALSE,"T-L&amp;ILW Ops";#N/A,#N/A,FALSE,"T_L&amp;ILW LT";#N/A,#N/A,FALSE,"T-Decom";#N/A,#N/A,FALSE,"T-Supp"}</definedName>
    <definedName name="mmmmm" localSheetId="48" hidden="1">{#N/A,#N/A,FALSE,"Cover";#N/A,#N/A,FALSE,"LUMI";#N/A,#N/A,FALSE,"COMD";#N/A,#N/A,FALSE,"Valuation";#N/A,#N/A,FALSE,"Assumptions";#N/A,#N/A,FALSE,"Pooling";#N/A,#N/A,FALSE,"BalanceSheet"}</definedName>
    <definedName name="mmmmm" hidden="1">{#N/A,#N/A,FALSE,"Cover";#N/A,#N/A,FALSE,"LUMI";#N/A,#N/A,FALSE,"COMD";#N/A,#N/A,FALSE,"Valuation";#N/A,#N/A,FALSE,"Assumptions";#N/A,#N/A,FALSE,"Pooling";#N/A,#N/A,FALSE,"BalanceSheet"}</definedName>
    <definedName name="mmmmmm">#REF!</definedName>
    <definedName name="mmmmmmmmmmmmmm">#REF!</definedName>
    <definedName name="MMOD" hidden="1">"ESG5D7BUL339S1PUIFJDMYP64"</definedName>
    <definedName name="MMOD1" hidden="1">"42OOCOJ1FUOUWJJRJ9DA5ER7F"</definedName>
    <definedName name="mon_ctrl">#REF!</definedName>
    <definedName name="Month">#REF!</definedName>
    <definedName name="Month_test">#REF!</definedName>
    <definedName name="Month_Value">#REF!</definedName>
    <definedName name="monthlookup">#REF!</definedName>
    <definedName name="MONTHLY">#REF!</definedName>
    <definedName name="Monthly_MCR_Hours">#REF!</definedName>
    <definedName name="Monthly_Reliability">#REF!</definedName>
    <definedName name="MonthlyCostFlow" comment="Monthly costs flow for the Lower Mattagami Project">#REF!</definedName>
    <definedName name="MonthlyScroll" localSheetId="17">#REF!</definedName>
    <definedName name="MonthlyScroll" localSheetId="18">#REF!</definedName>
    <definedName name="MonthlyScroll" localSheetId="19">#REF!</definedName>
    <definedName name="MonthlyScroll" localSheetId="20">#REF!</definedName>
    <definedName name="MonthlyScroll" localSheetId="21">#REF!</definedName>
    <definedName name="MonthlyScroll" localSheetId="39">#REF!</definedName>
    <definedName name="MonthlyScroll" localSheetId="41">#REF!</definedName>
    <definedName name="MonthlyScroll" localSheetId="43">#REF!</definedName>
    <definedName name="MonthlyScroll" localSheetId="45">#REF!</definedName>
    <definedName name="MonthlyScroll" localSheetId="46">#REF!</definedName>
    <definedName name="MonthlyScroll" localSheetId="37">#REF!</definedName>
    <definedName name="MonthlyScroll" localSheetId="51">#REF!</definedName>
    <definedName name="MonthlyScroll">#REF!</definedName>
    <definedName name="MONTHS">#REF!</definedName>
    <definedName name="MONTHS2">#REF!</definedName>
    <definedName name="MPL">#REF!</definedName>
    <definedName name="MPMARebate">#REF!</definedName>
    <definedName name="MSforecast" localSheetId="48" hidden="1">{"'Sheet1'!$A$1:$I$10","'Sheet1'!$A$1:$I$11"}</definedName>
    <definedName name="MSforecast" hidden="1">{"'Sheet1'!$A$1:$I$10","'Sheet1'!$A$1:$I$11"}</definedName>
    <definedName name="MTD_ActAncillaryByStation">#REF!</definedName>
    <definedName name="MTD_Actual_LY">#REF!</definedName>
    <definedName name="MTD_AGC_Actual">#REF!</definedName>
    <definedName name="MTD_AGC_Budget">#REF!</definedName>
    <definedName name="MTD_AncRev">#REF!</definedName>
    <definedName name="MTD_AncRev_Bud">#REF!</definedName>
    <definedName name="MTD_AncRev_Bud_Detail">#REF!</definedName>
    <definedName name="MTD_AQEI">#REF!</definedName>
    <definedName name="MTD_AQEW">#REF!</definedName>
    <definedName name="MTD_BlackStart_Actual">#REF!</definedName>
    <definedName name="MTD_BlackStart_Budget">#REF!</definedName>
    <definedName name="MTD_CNP_BUD">#REF!</definedName>
    <definedName name="MTD_Contract_Rev">#REF!</definedName>
    <definedName name="MTD_GenCost_Bud">#REF!</definedName>
    <definedName name="MTD_HESA">#REF!</definedName>
    <definedName name="MTD_HESA_Detail">#REF!</definedName>
    <definedName name="MTD_HydroNonRegRev_Bud">#REF!</definedName>
    <definedName name="MTD_HydroNonRegRev_Bud_Before">#REF!</definedName>
    <definedName name="MTD_HydroRegGWh_Bud">#REF!</definedName>
    <definedName name="MTD_HydroRegRev_Bud">#REF!</definedName>
    <definedName name="MTD_HydroRegRev_Bud_Before">#REF!</definedName>
    <definedName name="MTD_MWh_Bud">#REF!</definedName>
    <definedName name="MTD_NewHydroRegMWh">#REF!</definedName>
    <definedName name="MTD_NewRegHydro_Bud_Detail">#REF!</definedName>
    <definedName name="MTD_NewReghydro_Pivot">#REF!</definedName>
    <definedName name="MTD_NewRegStation_Rev">#REF!</definedName>
    <definedName name="MTD_NonReg_Station_Rev">#REF!</definedName>
    <definedName name="MTD_ONPA_Bud">#REF!</definedName>
    <definedName name="MTD_Op_Perf_Summary">#REF!</definedName>
    <definedName name="MTD_OPGET_Market_B">#REF!</definedName>
    <definedName name="MTD_OPGET_Market_S">#REF!</definedName>
    <definedName name="MTD_OPGET_Purchases">#REF!</definedName>
    <definedName name="MTD_OPGET_Sales">#REF!</definedName>
    <definedName name="MTD_OR_Actual">#REF!</definedName>
    <definedName name="MTD_OR_Budget">#REF!</definedName>
    <definedName name="MTD_Other">#REF!</definedName>
    <definedName name="MTD_Other_Rev">#REF!</definedName>
    <definedName name="MTD_ReactivePower_Actual">#REF!</definedName>
    <definedName name="MTD_ReactivePower_Budget">#REF!</definedName>
    <definedName name="MTD_Reg_Hydro_Rev">#REF!</definedName>
    <definedName name="MTD_Reg_Station_Rev">#REF!</definedName>
    <definedName name="MTD_RegHydro_Bud_Detail">#REF!</definedName>
    <definedName name="MTD_Rev_Budget">#REF!</definedName>
    <definedName name="MTD_RMR_Actual">#REF!</definedName>
    <definedName name="MTD_RMR_Budget">#REF!</definedName>
    <definedName name="MTD_Trading_Budget">#REF!</definedName>
    <definedName name="MTDBudget">#REF!</definedName>
    <definedName name="MTL_escln">#REF!</definedName>
    <definedName name="MtM">#REF!</definedName>
    <definedName name="MtMIC">#REF!</definedName>
    <definedName name="MtMOntario">#REF!</definedName>
    <definedName name="multcash1" hidden="1">#REF!</definedName>
    <definedName name="multformrow" hidden="1">#REF!</definedName>
    <definedName name="multtable" hidden="1">#REF!</definedName>
    <definedName name="mvicebit_col" hidden="1">#REF!</definedName>
    <definedName name="mvicebitda_col" hidden="1">#REF!</definedName>
    <definedName name="mvicprojebitda_col" hidden="1">#REF!</definedName>
    <definedName name="mvicrev_col" hidden="1">#REF!</definedName>
    <definedName name="mvropemld" localSheetId="48" hidden="1">{"'RCIM'!$E$128"}</definedName>
    <definedName name="mvropemld" hidden="1">{"'RCIM'!$E$128"}</definedName>
    <definedName name="mw" localSheetId="48" hidden="1">{#N/A,#N/A,FALSE,"Pharm";#N/A,#N/A,FALSE,"WWCM"}</definedName>
    <definedName name="mw" hidden="1">{#N/A,#N/A,FALSE,"Pharm";#N/A,#N/A,FALSE,"WWCM"}</definedName>
    <definedName name="mypassword" hidden="1">"chuck"</definedName>
    <definedName name="ñ" localSheetId="48" hidden="1">{"Page 1",#N/A,FALSE,"Sheet1";"Page 2",#N/A,FALSE,"Sheet1"}</definedName>
    <definedName name="ñ" hidden="1">{"Page 1",#N/A,FALSE,"Sheet1";"Page 2",#N/A,FALSE,"Sheet1"}</definedName>
    <definedName name="n_1" localSheetId="48" hidden="1">{"Page 1",#N/A,FALSE,"Sheet1";"Page 2",#N/A,FALSE,"Sheet1"}</definedName>
    <definedName name="n_1" hidden="1">{"Page 1",#N/A,FALSE,"Sheet1";"Page 2",#N/A,FALSE,"Sheet1"}</definedName>
    <definedName name="nada" localSheetId="48" hidden="1">{2;#N/A;"R13C16:R17C16";#N/A;"R13C14:R17C15";FALSE;FALSE;FALSE;95;#N/A;#N/A;"R13C19";#N/A;FALSE;FALSE;FALSE;FALSE;#N/A;"";#N/A;FALSE;"";"";#N/A;#N/A;#N/A}</definedName>
    <definedName name="nada" hidden="1">{2;#N/A;"R13C16:R17C16";#N/A;"R13C14:R17C15";FALSE;FALSE;FALSE;95;#N/A;#N/A;"R13C19";#N/A;FALSE;FALSE;FALSE;FALSE;#N/A;"";#N/A;FALSE;"";"";#N/A;#N/A;#N/A}</definedName>
    <definedName name="NAMapping">IFERROR(INDEX(#REF!, MATCH("NA",#REF!, 0)),"n/a")</definedName>
    <definedName name="Name">#REF!</definedName>
    <definedName name="NAN_FOOT">#REF!</definedName>
    <definedName name="NAN_HEAD">#REF!</definedName>
    <definedName name="NANLINE1">#REF!</definedName>
    <definedName name="NANLINE2">#REF!</definedName>
    <definedName name="NANrel">#REF!</definedName>
    <definedName name="NANTICOKE">#REF!</definedName>
    <definedName name="Nanticoke_Submission">#REF!</definedName>
    <definedName name="NAPG">#REF!</definedName>
    <definedName name="NAPG_Pivot">#REF!</definedName>
    <definedName name="NAPG_Submission">#REF!</definedName>
    <definedName name="NAPG_T">#REF!</definedName>
    <definedName name="naveeds" localSheetId="48" hidden="1">{"CSheet",#N/A,FALSE,"C";"SmCap",#N/A,FALSE,"VAL1";"GulfCoast",#N/A,FALSE,"VAL1";"nav",#N/A,FALSE,"NAV";"Summary",#N/A,FALSE,"NAV"}</definedName>
    <definedName name="naveeds" hidden="1">{"CSheet",#N/A,FALSE,"C";"SmCap",#N/A,FALSE,"VAL1";"GulfCoast",#N/A,FALSE,"VAL1";"nav",#N/A,FALSE,"NAV";"Summary",#N/A,FALSE,"NAV"}</definedName>
    <definedName name="NbrYearsSpreadCostsILW">#REF!</definedName>
    <definedName name="NbrYearsSpreadCostsLLW">#REF!</definedName>
    <definedName name="NbrYearsSpreadCostsUFD">#REF!</definedName>
    <definedName name="NCC">#REF!</definedName>
    <definedName name="ncowe" localSheetId="48" hidden="1">{"'RCIM'!$E$128"}</definedName>
    <definedName name="ncowe" hidden="1">{"'RCIM'!$E$128"}</definedName>
    <definedName name="nd" localSheetId="48" hidden="1">{#N/A,#N/A,FALSE,"Hip.Bas";#N/A,#N/A,FALSE,"ventas";#N/A,#N/A,FALSE,"ingre-Año";#N/A,#N/A,FALSE,"ventas-Año";#N/A,#N/A,FALSE,"Costepro";#N/A,#N/A,FALSE,"inversion";#N/A,#N/A,FALSE,"personal";#N/A,#N/A,FALSE,"Gastos-V";#N/A,#N/A,FALSE,"Circulante";#N/A,#N/A,FALSE,"CONSOLI";#N/A,#N/A,FALSE,"Es-Fin";#N/A,#N/A,FALSE,"Margen-P"}</definedName>
    <definedName name="nd" hidden="1">{#N/A,#N/A,FALSE,"Hip.Bas";#N/A,#N/A,FALSE,"ventas";#N/A,#N/A,FALSE,"ingre-Año";#N/A,#N/A,FALSE,"ventas-Año";#N/A,#N/A,FALSE,"Costepro";#N/A,#N/A,FALSE,"inversion";#N/A,#N/A,FALSE,"personal";#N/A,#N/A,FALSE,"Gastos-V";#N/A,#N/A,FALSE,"Circulante";#N/A,#N/A,FALSE,"CONSOLI";#N/A,#N/A,FALSE,"Es-Fin";#N/A,#N/A,FALSE,"Margen-P"}</definedName>
    <definedName name="NEPG">#REF!</definedName>
    <definedName name="NEPG_Submission">#REF!</definedName>
    <definedName name="NEPG_T">#REF!</definedName>
    <definedName name="Net_AQEI_RegHydro">#REF!</definedName>
    <definedName name="NET_CHANGE" hidden="1">"NET_CHANGE"</definedName>
    <definedName name="NET_DEBT" hidden="1">"NET_DEBT"</definedName>
    <definedName name="NET_INC" hidden="1">"NET_INC"</definedName>
    <definedName name="NET_INC_10K" hidden="1">"NET_INC_10K"</definedName>
    <definedName name="NET_INC_10Q" hidden="1">"NET_INC_10Q"</definedName>
    <definedName name="NET_INC_10Q1" hidden="1">"NET_INC_10Q1"</definedName>
    <definedName name="NET_INC_BEFORE" hidden="1">"NET_INC_BEFORE"</definedName>
    <definedName name="NET_INC_GROWTH_1" hidden="1">"NET_INC_GROWTH_1"</definedName>
    <definedName name="NET_INC_GROWTH_2" hidden="1">"NET_INC_GROWTH_2"</definedName>
    <definedName name="NET_INC_MARGIN" hidden="1">"NET_INC_MARGIN"</definedName>
    <definedName name="NET_INTEREST_INC" hidden="1">"NET_INTEREST_INC"</definedName>
    <definedName name="NET_INTEREST_INC_AFTER_LL" hidden="1">"NET_INTEREST_INC_AFTER_LL"</definedName>
    <definedName name="NET_LOANS" hidden="1">"NET_LOANS"</definedName>
    <definedName name="netincome">#REF!</definedName>
    <definedName name="new" hidden="1">#REF!</definedName>
    <definedName name="new_discount_rate">#REF!</definedName>
    <definedName name="New_Reg_Net_injection">#REF!</definedName>
    <definedName name="NewCategory">4</definedName>
    <definedName name="NewCopyEnergy">#REF!</definedName>
    <definedName name="NewHydroRegMWh">#REF!</definedName>
    <definedName name="NewHydroRegRev">#REF!</definedName>
    <definedName name="NewHydroRegRev_2">#REF!</definedName>
    <definedName name="newnewnew" localSheetId="48" hidden="1">{#N/A,#N/A,FALSE,"Pharm";#N/A,#N/A,FALSE,"WWCM"}</definedName>
    <definedName name="newnewnew" hidden="1">{#N/A,#N/A,FALSE,"Pharm";#N/A,#N/A,FALSE,"WWCM"}</definedName>
    <definedName name="NewRange" hidden="1">#REF!</definedName>
    <definedName name="NewReghydroGenRev_LY" hidden="1">#REF!</definedName>
    <definedName name="NewRegHydroPivotSum">#REF!</definedName>
    <definedName name="Newsprint.summary" localSheetId="48" hidden="1">{#N/A,#N/A,FALSE,"Furnish";#N/A,#N/A,FALSE,"Labor Productivity";#N/A,#N/A,FALSE,"Producer";#N/A,#N/A,FALSE,"PM Productivity";#N/A,#N/A,FALSE,"Regions &amp; Delivered";#N/A,#N/A,FALSE,"Product &amp; Delivered";#N/A,#N/A,FALSE,"Delivered Cost";#N/A,#N/A,FALSE,"Cash Cost"}</definedName>
    <definedName name="Newsprint.summary" hidden="1">{#N/A,#N/A,FALSE,"Furnish";#N/A,#N/A,FALSE,"Labor Productivity";#N/A,#N/A,FALSE,"Producer";#N/A,#N/A,FALSE,"PM Productivity";#N/A,#N/A,FALSE,"Regions &amp; Delivered";#N/A,#N/A,FALSE,"Product &amp; Delivered";#N/A,#N/A,FALSE,"Delivered Cost";#N/A,#N/A,FALSE,"Cash Cost"}</definedName>
    <definedName name="nfp">#REF!</definedName>
    <definedName name="NHSS_EV">#REF!</definedName>
    <definedName name="NICOLA" localSheetId="48" hidden="1">{"IT",#N/A,FALSE,"GRAPHS";"Services",#N/A,FALSE,"GRAPHS";"Subsurface",#N/A,FALSE,"GRAPHS";"Production",#N/A,FALSE,"GRAPHS";"Facilities",#N/A,FALSE,"GRAPHS";"Pipeline &amp; Terminal",#N/A,FALSE,"GRAPHS";"Safety",#N/A,FALSE,"GRAPHS";"Commercial",#N/A,FALSE,"GRAPHS"}</definedName>
    <definedName name="NICOLA" hidden="1">{"IT",#N/A,FALSE,"GRAPHS";"Services",#N/A,FALSE,"GRAPHS";"Subsurface",#N/A,FALSE,"GRAPHS";"Production",#N/A,FALSE,"GRAPHS";"Facilities",#N/A,FALSE,"GRAPHS";"Pipeline &amp; Terminal",#N/A,FALSE,"GRAPHS";"Safety",#N/A,FALSE,"GRAPHS";"Commercial",#N/A,FALSE,"GRAPHS"}</definedName>
    <definedName name="nnn" localSheetId="48" hidden="1">{#N/A,#N/A,FALSE,"Assessment";#N/A,#N/A,FALSE,"Staffing";#N/A,#N/A,FALSE,"Hires";#N/A,#N/A,FALSE,"Assumptions"}</definedName>
    <definedName name="nnn" hidden="1">{#N/A,#N/A,FALSE,"Assessment";#N/A,#N/A,FALSE,"Staffing";#N/A,#N/A,FALSE,"Hires";#N/A,#N/A,FALSE,"Assumptions"}</definedName>
    <definedName name="ñññ" localSheetId="48" hidden="1">{"Page 1",#N/A,FALSE,"Sheet1";"Page 2",#N/A,FALSE,"Sheet1"}</definedName>
    <definedName name="ñññ" hidden="1">{"Page 1",#N/A,FALSE,"Sheet1";"Page 2",#N/A,FALSE,"Sheet1"}</definedName>
    <definedName name="nnnnn">#REF!</definedName>
    <definedName name="nnnnnnnnnnnnn">#REF!</definedName>
    <definedName name="nnnnnnnnnnnnnnnn">#REF!</definedName>
    <definedName name="NOBL" localSheetId="48" hidden="1">{"AQUIRORDCF",#N/A,FALSE,"Merger consequences";"Acquirorassns",#N/A,FALSE,"Merger consequences"}</definedName>
    <definedName name="NOBL" hidden="1">{"AQUIRORDCF",#N/A,FALSE,"Merger consequences";"Acquirorassns",#N/A,FALSE,"Merger consequences"}</definedName>
    <definedName name="NominalIntRate">#REF!</definedName>
    <definedName name="NON_CASH" hidden="1">"NON_CASH"</definedName>
    <definedName name="NON_INTEREST_EXP" hidden="1">"NON_INTEREST_EXP"</definedName>
    <definedName name="NON_INTEREST_INC" hidden="1">"NON_INTEREST_INC"</definedName>
    <definedName name="Non_SD_prod">#REF!</definedName>
    <definedName name="none" localSheetId="48" hidden="1">{#N/A,#N/A,FALSE,"Recovery Calcs"}</definedName>
    <definedName name="none" hidden="1">{#N/A,#N/A,FALSE,"Recovery Calcs"}</definedName>
    <definedName name="NonRegHydro_CMSC">#REF!</definedName>
    <definedName name="NonRegRev_Actual">#REF!</definedName>
    <definedName name="Nope" localSheetId="48" hidden="1">{"'Bellville Acetylene'!$A$1:$L$99"}</definedName>
    <definedName name="Nope" hidden="1">{"'Bellville Acetylene'!$A$1:$L$99"}</definedName>
    <definedName name="Nori" localSheetId="48" hidden="1">{#N/A,#N/A,FALSE,"L&amp;M Performance";#N/A,#N/A,FALSE,"Brand Performance";#N/A,#N/A,FALSE,"Marlboro Performance"}</definedName>
    <definedName name="Nori" hidden="1">{#N/A,#N/A,FALSE,"L&amp;M Performance";#N/A,#N/A,FALSE,"Brand Performance";#N/A,#N/A,FALSE,"Marlboro Performance"}</definedName>
    <definedName name="NORMAL_INC_AFTER" hidden="1">"NORMAL_INC_AFTER"</definedName>
    <definedName name="NORMAL_INC_AVAIL" hidden="1">"NORMAL_INC_AVAIL"</definedName>
    <definedName name="NORMAL_INC_BEFORE" hidden="1">"NORMAL_INC_BEFORE"</definedName>
    <definedName name="notes">#REF!</definedName>
    <definedName name="NOTES_PAY" hidden="1">"NOTES_PAY"</definedName>
    <definedName name="nouv" localSheetId="48" hidden="1">{#N/A,#N/A,FALSE,"Pharm";#N/A,#N/A,FALSE,"WWCM"}</definedName>
    <definedName name="nouv" hidden="1">{#N/A,#N/A,FALSE,"Pharm";#N/A,#N/A,FALSE,"WWCM"}</definedName>
    <definedName name="Nov18Clos">#REF!</definedName>
    <definedName name="Nov18Inject">#REF!</definedName>
    <definedName name="NOVSUM">#REF!</definedName>
    <definedName name="NP_VIF">#REF!</definedName>
    <definedName name="NPT_TBL">#REF!</definedName>
    <definedName name="NTGSrel">#REF!</definedName>
    <definedName name="NTP_Submission">#REF!</definedName>
    <definedName name="NUCLEAR">#N/A</definedName>
    <definedName name="Nuclear_2016_8552_excl_RUF">#REF!</definedName>
    <definedName name="Nuclear_2017_8552_excl_RUF">#REF!</definedName>
    <definedName name="Nuclear_2018_8552_excl_RUF">#REF!</definedName>
    <definedName name="Nuclear_2019_8552_excl_Ruf">#REF!</definedName>
    <definedName name="Nuclear_2020_8552_excl_RUF">#REF!</definedName>
    <definedName name="Nuclear_2021_8552_excl_RUF">#REF!</definedName>
    <definedName name="Nuclear_Headcount">#REF!</definedName>
    <definedName name="NumQtrs">#REF!</definedName>
    <definedName name="NumUnitsSchedule">#REF!</definedName>
    <definedName name="nuova" localSheetId="48" hidden="1">{#N/A,#N/A,FALSE,"Default Data";#N/A,#N/A,FALSE,"25% case";#N/A,#N/A,FALSE,"99 Tax Model";#N/A,#N/A,FALSE,"ROY CALCS";#N/A,#N/A,FALSE,"Acquisition Royalty";#N/A,#N/A,FALSE,"Cisco FSC"}</definedName>
    <definedName name="nuova" hidden="1">{#N/A,#N/A,FALSE,"Default Data";#N/A,#N/A,FALSE,"25% case";#N/A,#N/A,FALSE,"99 Tax Model";#N/A,#N/A,FALSE,"ROY CALCS";#N/A,#N/A,FALSE,"Acquisition Royalty";#N/A,#N/A,FALSE,"Cisco FSC"}</definedName>
    <definedName name="NWMO01">#REF!</definedName>
    <definedName name="NWPG">#REF!</definedName>
    <definedName name="NWPG_Submission">#REF!</definedName>
    <definedName name="NWPG_T">#REF!</definedName>
    <definedName name="NYPA_WaterTransfer">#REF!</definedName>
    <definedName name="o">#REF!</definedName>
    <definedName name="O_VIF">#REF!</definedName>
    <definedName name="oa" localSheetId="48" hidden="1">{#N/A,#N/A,FALSE,"Hip.Bas";#N/A,#N/A,FALSE,"ventas";#N/A,#N/A,FALSE,"ingre-Año";#N/A,#N/A,FALSE,"ventas-Año";#N/A,#N/A,FALSE,"Costepro";#N/A,#N/A,FALSE,"inversion";#N/A,#N/A,FALSE,"personal";#N/A,#N/A,FALSE,"Gastos-V";#N/A,#N/A,FALSE,"Circulante";#N/A,#N/A,FALSE,"CONSOLI";#N/A,#N/A,FALSE,"Es-Fin";#N/A,#N/A,FALSE,"Margen-P"}</definedName>
    <definedName name="oa" hidden="1">{#N/A,#N/A,FALSE,"Hip.Bas";#N/A,#N/A,FALSE,"ventas";#N/A,#N/A,FALSE,"ingre-Año";#N/A,#N/A,FALSE,"ventas-Año";#N/A,#N/A,FALSE,"Costepro";#N/A,#N/A,FALSE,"inversion";#N/A,#N/A,FALSE,"personal";#N/A,#N/A,FALSE,"Gastos-V";#N/A,#N/A,FALSE,"Circulante";#N/A,#N/A,FALSE,"CONSOLI";#N/A,#N/A,FALSE,"Es-Fin";#N/A,#N/A,FALSE,"Margen-P"}</definedName>
    <definedName name="OB" localSheetId="48" hidden="1">{16700;16700;16700;16700;16700;16700;16700;16700;16700;16700;16700;16700;16700;16700;16700;16700;16700;16700;16700}</definedName>
    <definedName name="OB" hidden="1">{16700;16700;16700;16700;16700;16700;16700;16700;16700;16700;16700;16700;16700;16700;16700;16700;16700;16700;16700}</definedName>
    <definedName name="Oct0419Inject">#REF!</definedName>
    <definedName name="Oct0719Inject">#REF!</definedName>
    <definedName name="Oct0920Inject">#REF!</definedName>
    <definedName name="Oct19Inject">#REF!</definedName>
    <definedName name="Oct22Aug">#REF!</definedName>
    <definedName name="Oct24Avg">#REF!</definedName>
    <definedName name="Oct24Clos">#REF!</definedName>
    <definedName name="OCTSUM">#REF!</definedName>
    <definedName name="OEB_Groups">#REF!</definedName>
    <definedName name="OEB_Heirarchy_RC8604">#REF!</definedName>
    <definedName name="OEB_Hierarchy_2019">#REF!</definedName>
    <definedName name="OEB_Hierarchy_Table">#REF!</definedName>
    <definedName name="OEB_Real_Estate_Hierarchy_Table">#REF!</definedName>
    <definedName name="OEFC">#REF!</definedName>
    <definedName name="OEFC_Lambton">#REF!</definedName>
    <definedName name="OEFC_Nanticoke">#REF!</definedName>
    <definedName name="OEFC_SAP">#REF!</definedName>
    <definedName name="OEFC_SAP_Pivot">#REF!</definedName>
    <definedName name="OHN">#REF!</definedName>
    <definedName name="ok">#N/A</definedName>
    <definedName name="ol" localSheetId="48" hidden="1">{#N/A,#N/A,FALSE,"L&amp;M Performance";#N/A,#N/A,FALSE,"Brand Performance";#N/A,#N/A,FALSE,"Marlboro Performance"}</definedName>
    <definedName name="ol" hidden="1">{#N/A,#N/A,FALSE,"L&amp;M Performance";#N/A,#N/A,FALSE,"Brand Performance";#N/A,#N/A,FALSE,"Marlboro Performance"}</definedName>
    <definedName name="old" hidden="1">#REF!</definedName>
    <definedName name="old_discount_rate">#REF!</definedName>
    <definedName name="Oldestimate" localSheetId="48" hidden="1">{"NORTHLAND",#N/A,FALSE,"13THPAYMENT";"KAPUSKASING",#N/A,FALSE,"13THPAYMENT";"NORTHWEST",#N/A,FALSE,"13THPAYMENT";"OTTAWA",#N/A,FALSE,"13THPAYMENT";"LAKE ONTARIO",#N/A,FALSE,"13THPAYMENT";"NIAGARA",#N/A,FALSE,"13THPAYMENT";"TOTAL",#N/A,FALSE,"13THPAYMENT"}</definedName>
    <definedName name="Oldestimate" hidden="1">{"NORTHLAND",#N/A,FALSE,"13THPAYMENT";"KAPUSKASING",#N/A,FALSE,"13THPAYMENT";"NORTHWEST",#N/A,FALSE,"13THPAYMENT";"OTTAWA",#N/A,FALSE,"13THPAYMENT";"LAKE ONTARIO",#N/A,FALSE,"13THPAYMENT";"NIAGARA",#N/A,FALSE,"13THPAYMENT";"TOTAL",#N/A,FALSE,"13THPAYMENT"}</definedName>
    <definedName name="OMA">#REF!</definedName>
    <definedName name="OMA_Cost_Table">#REF!</definedName>
    <definedName name="OMA_PROG">#REF!</definedName>
    <definedName name="OMA_PROG2">#REF!</definedName>
    <definedName name="OMA_RES">#REF!</definedName>
    <definedName name="OMAbkdn">#REF!</definedName>
    <definedName name="ONData">#REF!</definedName>
    <definedName name="ONE">#REF!</definedName>
    <definedName name="ONFA_discount_rate">#REF!</definedName>
    <definedName name="ONFA_only?">#REF!</definedName>
    <definedName name="ONPA_Rate">#REF!</definedName>
    <definedName name="ONPARebate_Budget">#REF!</definedName>
    <definedName name="Ontdada_MtM">#REF!</definedName>
    <definedName name="Ontdata_1cdy">#REF!</definedName>
    <definedName name="Ontdata_BKacct">#REF!</definedName>
    <definedName name="Ontdata_book">#REF!</definedName>
    <definedName name="Ontdata_BS">#REF!</definedName>
    <definedName name="Ontdata_cpty">#REF!</definedName>
    <definedName name="Ontdata_cptytype">#REF!</definedName>
    <definedName name="Ontdata_firm">#REF!</definedName>
    <definedName name="Ontdata_MtM_NPV">#REF!</definedName>
    <definedName name="Ontdata_prod">#REF!</definedName>
    <definedName name="Ontdata_Tradetype">#REF!</definedName>
    <definedName name="Ontdata_Undel_Qty">#REF!</definedName>
    <definedName name="Ontdata_UValue1">#REF!</definedName>
    <definedName name="ooo" localSheetId="48" hidden="1">{#N/A,#N/A,FALSE,"REPORT"}</definedName>
    <definedName name="ooo" hidden="1">{#N/A,#N/A,FALSE,"REPORT"}</definedName>
    <definedName name="op" localSheetId="48" hidden="1">{#N/A,#N/A,TRUE,"Cover";#N/A,#N/A,TRUE,"Summary";#N/A,#N/A,TRUE,"Income Statement";#N/A,#N/A,TRUE,"Variance Analysis";#N/A,#N/A,TRUE,"BS";#N/A,#N/A,TRUE,"SCFP";#N/A,#N/A,TRUE,"Availability Incentives";#N/A,#N/A,TRUE,"Availability";#N/A,#N/A,TRUE,"YTD Revenue";#N/A,#N/A,TRUE,"Fuel Analysis";#N/A,#N/A,TRUE,"Plant O&amp;M";#N/A,#N/A,TRUE,"CESR";#N/A,#N/A,TRUE,"Hourly Pool Prices";#N/A,#N/A,TRUE,"Min-Aver-Max"}</definedName>
    <definedName name="op" hidden="1">{#N/A,#N/A,TRUE,"Cover";#N/A,#N/A,TRUE,"Summary";#N/A,#N/A,TRUE,"Income Statement";#N/A,#N/A,TRUE,"Variance Analysis";#N/A,#N/A,TRUE,"BS";#N/A,#N/A,TRUE,"SCFP";#N/A,#N/A,TRUE,"Availability Incentives";#N/A,#N/A,TRUE,"Availability";#N/A,#N/A,TRUE,"YTD Revenue";#N/A,#N/A,TRUE,"Fuel Analysis";#N/A,#N/A,TRUE,"Plant O&amp;M";#N/A,#N/A,TRUE,"CESR";#N/A,#N/A,TRUE,"Hourly Pool Prices";#N/A,#N/A,TRUE,"Min-Aver-Max"}</definedName>
    <definedName name="Op_Stats_2014" localSheetId="48" hidden="1">{"calspreads",#N/A,FALSE,"Sheet1";"curves",#N/A,FALSE,"Sheet1";"libor",#N/A,FALSE,"Sheet1"}</definedName>
    <definedName name="Op_Stats_2014" hidden="1">{"calspreads",#N/A,FALSE,"Sheet1";"curves",#N/A,FALSE,"Sheet1";"libor",#N/A,FALSE,"Sheet1"}</definedName>
    <definedName name="Opening_NBV_Table">#REF!</definedName>
    <definedName name="OPENPRICE" hidden="1">"OPENPRICE"</definedName>
    <definedName name="OPER_INC" hidden="1">"OPER_INC"</definedName>
    <definedName name="Operating_State">#REF!</definedName>
    <definedName name="Operational_Capital_Table">#REF!</definedName>
    <definedName name="Operational_OMA_Table">#REF!</definedName>
    <definedName name="OPG_2016_8552">#REF!</definedName>
    <definedName name="OPG_2016_8552_excl_RUF">#REF!</definedName>
    <definedName name="OPG_2017_8552">#REF!</definedName>
    <definedName name="OPG_2017_8552_excl_RUF">#REF!</definedName>
    <definedName name="OPG_2018_8552">#REF!</definedName>
    <definedName name="OPG_2018_8552_excl_RUF">#REF!</definedName>
    <definedName name="OPG_2019_8552">#REF!</definedName>
    <definedName name="OPG_2019_8552_excl_RUF">#REF!</definedName>
    <definedName name="OPG_2020_8552">#REF!</definedName>
    <definedName name="OPG_2020_8552_excl_RUF">#REF!</definedName>
    <definedName name="OPG_2021_8552">#REF!</definedName>
    <definedName name="OPG_2021_8552_excl_RUF">#REF!</definedName>
    <definedName name="OPG_25_2017">#REF!</definedName>
    <definedName name="OPG_25_2018">#REF!</definedName>
    <definedName name="OPG_25_2019">#REF!</definedName>
    <definedName name="OPGET_1CDY">#REF!</definedName>
    <definedName name="OPGET_Accrual">#REF!</definedName>
    <definedName name="OPGET_Accrual_InterCo">#REF!</definedName>
    <definedName name="OPGET_Book">#REF!</definedName>
    <definedName name="OPGET_BookAcct">#REF!</definedName>
    <definedName name="OPGET_BS">#REF!</definedName>
    <definedName name="OPGET_GL">#REF!</definedName>
    <definedName name="OPGET_INTC">#REF!</definedName>
    <definedName name="OPGET_InterCo">#REF!</definedName>
    <definedName name="OPGET_Market">#REF!</definedName>
    <definedName name="OPGET_MtM">#REF!</definedName>
    <definedName name="OPGET_TradeType">#REF!</definedName>
    <definedName name="OPGETSAP">#REF!</definedName>
    <definedName name="OPGT_GL_Balance">#REF!</definedName>
    <definedName name="opi" localSheetId="48" hidden="1">{"'BS'!$C$10"}</definedName>
    <definedName name="opi" hidden="1">{"'BS'!$C$10"}</definedName>
    <definedName name="opiu" localSheetId="48" hidden="1">{2;#N/A;"R13C16:R17C16";#N/A;"R13C14:R17C15";FALSE;FALSE;FALSE;95;#N/A;#N/A;"R13C19";#N/A;FALSE;FALSE;FALSE;FALSE;#N/A;"";#N/A;FALSE;"";"";#N/A;#N/A;#N/A}</definedName>
    <definedName name="opiu" hidden="1">{2;#N/A;"R13C16:R17C16";#N/A;"R13C14:R17C15";FALSE;FALSE;FALSE;95;#N/A;#N/A;"R13C19";#N/A;FALSE;FALSE;FALSE;FALSE;#N/A;"";#N/A;FALSE;"";"";#N/A;#N/A;#N/A}</definedName>
    <definedName name="opopop" localSheetId="48" hidden="1">{#N/A,#N/A,TRUE,"index";#N/A,#N/A,TRUE,"Summary";#N/A,#N/A,TRUE,"Continuing Business";#N/A,#N/A,TRUE,"Disposals";#N/A,#N/A,TRUE,"Acquisitions";#N/A,#N/A,TRUE,"Actual &amp; Plan Reconciliation"}</definedName>
    <definedName name="opopop" hidden="1">{#N/A,#N/A,TRUE,"index";#N/A,#N/A,TRUE,"Summary";#N/A,#N/A,TRUE,"Continuing Business";#N/A,#N/A,TRUE,"Disposals";#N/A,#N/A,TRUE,"Acquisitions";#N/A,#N/A,TRUE,"Actual &amp; Plan Reconciliation"}</definedName>
    <definedName name="opopop2" localSheetId="48" hidden="1">{#N/A,#N/A,TRUE,"index";#N/A,#N/A,TRUE,"Summary";#N/A,#N/A,TRUE,"Continuing Business";#N/A,#N/A,TRUE,"Disposals";#N/A,#N/A,TRUE,"Acquisitions";#N/A,#N/A,TRUE,"Actual &amp; Plan Reconciliation"}</definedName>
    <definedName name="opopop2" hidden="1">{#N/A,#N/A,TRUE,"index";#N/A,#N/A,TRUE,"Summary";#N/A,#N/A,TRUE,"Continuing Business";#N/A,#N/A,TRUE,"Disposals";#N/A,#N/A,TRUE,"Acquisitions";#N/A,#N/A,TRUE,"Actual &amp; Plan Reconciliation"}</definedName>
    <definedName name="OpssAdjustment">#REF!</definedName>
    <definedName name="OPTION2">#REF!</definedName>
    <definedName name="OPTION3">#REF!</definedName>
    <definedName name="Orgname">#REF!</definedName>
    <definedName name="orig.incomestmt" localSheetId="48" hidden="1">{"IT",#N/A,FALSE,"GRAPHS";"Services",#N/A,FALSE,"GRAPHS";"Subsurface",#N/A,FALSE,"GRAPHS";"Production",#N/A,FALSE,"GRAPHS";"Facilities",#N/A,FALSE,"GRAPHS";"Pipeline &amp; Terminal",#N/A,FALSE,"GRAPHS";"Safety",#N/A,FALSE,"GRAPHS";"Commercial",#N/A,FALSE,"GRAPHS"}</definedName>
    <definedName name="orig.incomestmt" hidden="1">{"IT",#N/A,FALSE,"GRAPHS";"Services",#N/A,FALSE,"GRAPHS";"Subsurface",#N/A,FALSE,"GRAPHS";"Production",#N/A,FALSE,"GRAPHS";"Facilities",#N/A,FALSE,"GRAPHS";"Pipeline &amp; Terminal",#N/A,FALSE,"GRAPHS";"Safety",#N/A,FALSE,"GRAPHS";"Commercial",#N/A,FALSE,"GRAPHS"}</definedName>
    <definedName name="OSPG">#REF!</definedName>
    <definedName name="OSPG_T">#REF!</definedName>
    <definedName name="otbb" localSheetId="48" hidden="1">IF(NOT(ISERROR(otb*1)),otb*1,otb)</definedName>
    <definedName name="otbb" hidden="1">IF(NOT(ISERROR(otb*1)),otb*1,otb)</definedName>
    <definedName name="OthCost">#REF!</definedName>
    <definedName name="Other">3</definedName>
    <definedName name="OTHER_ASSETS" hidden="1">"OTHER_ASSETS"</definedName>
    <definedName name="OTHER_CURRENT_ASSETS" hidden="1">"OTHER_CURRENT_ASSETS"</definedName>
    <definedName name="OTHER_CURRENT_LIAB" hidden="1">"OTHER_CURRENT_LIAB"</definedName>
    <definedName name="OTHER_EARNING" hidden="1">"OTHER_EARNING"</definedName>
    <definedName name="OTHER_EQUITY" hidden="1">"OTHER_EQUITY"</definedName>
    <definedName name="OTHER_INVESTING" hidden="1">"OTHER_INVESTING"</definedName>
    <definedName name="OTHER_LIAB" hidden="1">"OTHER_LIAB"</definedName>
    <definedName name="OTHER_LONG_TERM" hidden="1">"OTHER_LONG_TERM"</definedName>
    <definedName name="OTHER_NET" hidden="1">"OTHER_NET"</definedName>
    <definedName name="OTHER_OPER" hidden="1">"OTHER_OPER"</definedName>
    <definedName name="OTHER_RECEIV" hidden="1">"OTHER_RECEIV"</definedName>
    <definedName name="OTHER_REVENUE" hidden="1">"OTHER_REVENUE"</definedName>
    <definedName name="other33" localSheetId="48" hidden="1">{#N/A,#N/A,FALSE,"Pharm";#N/A,#N/A,FALSE,"WWCM"}</definedName>
    <definedName name="other33" hidden="1">{#N/A,#N/A,FALSE,"Pharm";#N/A,#N/A,FALSE,"WWCM"}</definedName>
    <definedName name="othermar" localSheetId="48" hidden="1">{#N/A,#N/A,FALSE,"Pharm";#N/A,#N/A,FALSE,"WWCM"}</definedName>
    <definedName name="othermar" hidden="1">{#N/A,#N/A,FALSE,"Pharm";#N/A,#N/A,FALSE,"WWCM"}</definedName>
    <definedName name="OtherRevCosts_Budget">#REF!</definedName>
    <definedName name="OthRev">#REF!</definedName>
    <definedName name="OTTA_Pivot">#REF!</definedName>
    <definedName name="OTTA_Submission">#REF!</definedName>
    <definedName name="out">#REF!</definedName>
    <definedName name="Outages" localSheetId="48" hidden="1">{"MTH_YTD",#N/A,FALSE,"Summary";"VAR_MTH_YTD",#N/A,FALSE,"Summary"}</definedName>
    <definedName name="Outages" hidden="1">{"MTH_YTD",#N/A,FALSE,"Summary";"VAR_MTH_YTD",#N/A,FALSE,"Summary"}</definedName>
    <definedName name="Outages2" localSheetId="48" hidden="1">{"MTH_YTD",#N/A,FALSE,"Summary";"VAR_MTH_YTD",#N/A,FALSE,"Summary"}</definedName>
    <definedName name="Outages2" hidden="1">{"MTH_YTD",#N/A,FALSE,"Summary";"VAR_MTH_YTD",#N/A,FALSE,"Summary"}</definedName>
    <definedName name="outdatedestimate" localSheetId="48" hidden="1">{"'GenCo'!$A$3:$U$52"}</definedName>
    <definedName name="outdatedestimate" hidden="1">{"'GenCo'!$A$3:$U$52"}</definedName>
    <definedName name="Outputs">#REF!</definedName>
    <definedName name="Overtime_Costs">#REF!</definedName>
    <definedName name="p" localSheetId="48" hidden="1">{"page 1 ww",#N/A,FALSE,"World Wide P1";"page 2 ww",#N/A,FALSE,"World Wide P2";"page 3 ww",#N/A,FALSE,"World Wide P3";"page 4 ww",#N/A,FALSE,"Funding Co";"page 5 ww",#N/A,FALSE,"Gestao";"REstate",#N/A,FALSE,"Real Estate"}</definedName>
    <definedName name="p" hidden="1">{"page 1 ww",#N/A,FALSE,"World Wide P1";"page 2 ww",#N/A,FALSE,"World Wide P2";"page 3 ww",#N/A,FALSE,"World Wide P3";"page 4 ww",#N/A,FALSE,"Funding Co";"page 5 ww",#N/A,FALSE,"Gestao";"REstate",#N/A,FALSE,"Real Estate"}</definedName>
    <definedName name="p.Covenants" hidden="1">#REF!</definedName>
    <definedName name="p.Covenants_Titles" hidden="1">#REF!</definedName>
    <definedName name="p.CreditStats" hidden="1">#REF!</definedName>
    <definedName name="p.DCF" hidden="1">#REF!</definedName>
    <definedName name="p.DCF_Titles" hidden="1">#REF!</definedName>
    <definedName name="p.DivisionA" hidden="1">#REF!</definedName>
    <definedName name="p.DivisionB" hidden="1">#REF!</definedName>
    <definedName name="p.DivisionC" hidden="1">#REF!</definedName>
    <definedName name="p.DivisionD" hidden="1">#REF!</definedName>
    <definedName name="p.DivisionE" hidden="1">#REF!</definedName>
    <definedName name="p.DivisionF" hidden="1">#REF!</definedName>
    <definedName name="p.DivisionG" hidden="1">#REF!</definedName>
    <definedName name="p.DivisionH" hidden="1">#REF!</definedName>
    <definedName name="p.IRR" hidden="1">#REF!</definedName>
    <definedName name="p.IRR_Titles" hidden="1">#REF!</definedName>
    <definedName name="p.LTM_BS" hidden="1">#REF!</definedName>
    <definedName name="p.LTM_IS" hidden="1">#REF!</definedName>
    <definedName name="p.SP" hidden="1">#REF!</definedName>
    <definedName name="p.Summary" hidden="1">#REF!</definedName>
    <definedName name="p.Summary_Titles" hidden="1">#REF!</definedName>
    <definedName name="p_1" localSheetId="48" hidden="1">{"Page 1",#N/A,FALSE,"Sheet1";"Page 2",#N/A,FALSE,"Sheet1"}</definedName>
    <definedName name="p_1" hidden="1">{"Page 1",#N/A,FALSE,"Sheet1";"Page 2",#N/A,FALSE,"Sheet1"}</definedName>
    <definedName name="Page_1">#REF!</definedName>
    <definedName name="Page_2">#REF!</definedName>
    <definedName name="Page1">#REF!</definedName>
    <definedName name="Page2">#REF!</definedName>
    <definedName name="pai4àpai5">#REF!</definedName>
    <definedName name="pait">#REF!</definedName>
    <definedName name="Pal_Workbook_GUID" hidden="1">"RLH91JKSJ5QJVCGJCZD1TK5V"</definedName>
    <definedName name="Pal_Workbook_GUID_1" hidden="1">"RLH91JKSJ5QJVCGJCZD1TK5V"</definedName>
    <definedName name="PalisadeReportWorkbookCreatedBy">"AtRisk"</definedName>
    <definedName name="panther_wrn.test1." localSheetId="48" hidden="1">{"Income Statement",#N/A,FALSE,"CFMODEL";"Balance Sheet",#N/A,FALSE,"CFMODEL"}</definedName>
    <definedName name="panther_wrn.test1." hidden="1">{"Income Statement",#N/A,FALSE,"CFMODEL";"Balance Sheet",#N/A,FALSE,"CFMODEL"}</definedName>
    <definedName name="panther_wrn.test2." localSheetId="48" hidden="1">{"SourcesUses",#N/A,TRUE,"CFMODEL";"TransOverview",#N/A,TRUE,"CFMODEL"}</definedName>
    <definedName name="panther_wrn.test2." hidden="1">{"SourcesUses",#N/A,TRUE,"CFMODEL";"TransOverview",#N/A,TRUE,"CFMODEL"}</definedName>
    <definedName name="panther_wrn.test3." localSheetId="48" hidden="1">{"SourcesUses",#N/A,TRUE,#N/A;"TransOverview",#N/A,TRUE,"CFMODEL"}</definedName>
    <definedName name="panther_wrn.test3." hidden="1">{"SourcesUses",#N/A,TRUE,#N/A;"TransOverview",#N/A,TRUE,"CFMODEL"}</definedName>
    <definedName name="panther_wrn.test4." localSheetId="48" hidden="1">{"SourcesUses",#N/A,TRUE,"FundsFlow";"TransOverview",#N/A,TRUE,"FundsFlow"}</definedName>
    <definedName name="panther_wrn.test4." hidden="1">{"SourcesUses",#N/A,TRUE,"FundsFlow";"TransOverview",#N/A,TRUE,"FundsFlow"}</definedName>
    <definedName name="ParentBal">#REF!</definedName>
    <definedName name="ParentInc">#REF!</definedName>
    <definedName name="PART1">#REF!</definedName>
    <definedName name="part1a1" localSheetId="48" hidden="1">VLOOKUP(IF(ISNUMBER(INDIRECT("rc",FALSE)),INDIRECT("rc",FALSE)*1,INDIRECT("rc",FALSE)),[0]!TB,3,FALSE)</definedName>
    <definedName name="part1a1" hidden="1">VLOOKUP(IF(ISNUMBER(INDIRECT("rc",FALSE)),INDIRECT("rc",FALSE)*1,INDIRECT("rc",FALSE)),[0]!TB,3,FALSE)</definedName>
    <definedName name="PART2">#REF!</definedName>
    <definedName name="PASCOIC" localSheetId="48" hidden="1">{#N/A,#N/A,FALSE,"TPC"}</definedName>
    <definedName name="PASCOIC" hidden="1">{#N/A,#N/A,FALSE,"TPC"}</definedName>
    <definedName name="PasteHere">#REF!</definedName>
    <definedName name="PAWHELP" localSheetId="48" hidden="1">{"'Page 2-4'!$A$1:$O$47","'Page 2-2'!$A$1:$P$58"}</definedName>
    <definedName name="PAWHELP" hidden="1">{"'Page 2-4'!$A$1:$O$47","'Page 2-2'!$A$1:$P$58"}</definedName>
    <definedName name="PAY_ACCRUED" hidden="1">"PAY_ACCRUED"</definedName>
    <definedName name="payrollg2">#REF!</definedName>
    <definedName name="PB_LU">#REF!</definedName>
    <definedName name="PctApplyFirstYearCostsILW">#REF!</definedName>
    <definedName name="PctApplyFirstYearCostsLLW">#REF!</definedName>
    <definedName name="PctApplyFirstYearCostsUFD">#REF!</definedName>
    <definedName name="PCTB">#REF!</definedName>
    <definedName name="PE_Coord">#REF!</definedName>
    <definedName name="penalty">#REF!</definedName>
    <definedName name="Pending_Deliveries_2013">#REF!</definedName>
    <definedName name="People19">#REF!</definedName>
    <definedName name="People4">#REF!</definedName>
    <definedName name="People9">#REF!</definedName>
    <definedName name="PeopleHome">#REF!</definedName>
    <definedName name="PEPC">#REF!</definedName>
    <definedName name="pepe" localSheetId="48" hidden="1">{#N/A,#N/A,FALSE,"Pharm";#N/A,#N/A,FALSE,"WWCM"}</definedName>
    <definedName name="pepe" hidden="1">{#N/A,#N/A,FALSE,"Pharm";#N/A,#N/A,FALSE,"WWCM"}</definedName>
    <definedName name="PEPE4" localSheetId="48" hidden="1">{#N/A,#N/A,FALSE,"Pharm";#N/A,#N/A,FALSE,"WWCM"}</definedName>
    <definedName name="PEPE4" hidden="1">{#N/A,#N/A,FALSE,"Pharm";#N/A,#N/A,FALSE,"WWCM"}</definedName>
    <definedName name="PEPE5" localSheetId="48" hidden="1">{#N/A,#N/A,FALSE,"Pharm";#N/A,#N/A,FALSE,"WWCM"}</definedName>
    <definedName name="PEPE5" hidden="1">{#N/A,#N/A,FALSE,"Pharm";#N/A,#N/A,FALSE,"WWCM"}</definedName>
    <definedName name="Perc1" hidden="1">#REF!</definedName>
    <definedName name="Perc2" hidden="1">#REF!</definedName>
    <definedName name="Perc3" hidden="1">#REF!</definedName>
    <definedName name="percent_non_SD">#REF!</definedName>
    <definedName name="percent_SD">#REF!</definedName>
    <definedName name="percent_SD1">#REF!</definedName>
    <definedName name="percent_SD2">#REF!</definedName>
    <definedName name="percent_SD3">#REF!</definedName>
    <definedName name="Performance_Table">#REF!</definedName>
    <definedName name="Performance_Table_Budget">#REF!</definedName>
    <definedName name="PerfRev">#REF!</definedName>
    <definedName name="Period">#REF!</definedName>
    <definedName name="Period_LY">#REF!</definedName>
    <definedName name="PERIODDATE" hidden="1">"PERIODDATE"</definedName>
    <definedName name="Peter" localSheetId="48" hidden="1">{#N/A,#N/A,TRUE,"GRAND TOTAL";#N/A,#N/A,TRUE,"SAM'S";#N/A,#N/A,TRUE,"SUPERCENTER";#N/A,#N/A,TRUE,"MEXICO";#N/A,#N/A,TRUE,"FOOD";#N/A,#N/A,TRUE,"TOTAL WITHOUT CIFRA TAB"}</definedName>
    <definedName name="Peter" hidden="1">{#N/A,#N/A,TRUE,"GRAND TOTAL";#N/A,#N/A,TRUE,"SAM'S";#N/A,#N/A,TRUE,"SUPERCENTER";#N/A,#N/A,TRUE,"MEXICO";#N/A,#N/A,TRUE,"FOOD";#N/A,#N/A,TRUE,"TOTAL WITHOUT CIFRA TAB"}</definedName>
    <definedName name="PG_Project_List">#REF!</definedName>
    <definedName name="pharma" localSheetId="48" hidden="1">{#N/A,#N/A,FALSE,"Sales Graph";#N/A,#N/A,FALSE,"PSBM";#N/A,#N/A,FALSE,"BUC Graph";#N/A,#N/A,FALSE,"P&amp;L - YTD"}</definedName>
    <definedName name="pharma" hidden="1">{#N/A,#N/A,FALSE,"Sales Graph";#N/A,#N/A,FALSE,"PSBM";#N/A,#N/A,FALSE,"BUC Graph";#N/A,#N/A,FALSE,"P&amp;L - YTD"}</definedName>
    <definedName name="PickA_TBL">#REF!</definedName>
    <definedName name="PickB_TBL">#REF!</definedName>
    <definedName name="Pickering">#REF!</definedName>
    <definedName name="pig_dig5" localSheetId="48" hidden="1">{#N/A,#N/A,FALSE,"T COST";#N/A,#N/A,FALSE,"COST_FH"}</definedName>
    <definedName name="pig_dig5" hidden="1">{#N/A,#N/A,FALSE,"T COST";#N/A,#N/A,FALSE,"COST_FH"}</definedName>
    <definedName name="pig_dog" localSheetId="48" hidden="1">{2;#N/A;"R13C16:R17C16";#N/A;"R13C14:R17C15";FALSE;FALSE;FALSE;95;#N/A;#N/A;"R13C19";#N/A;FALSE;FALSE;FALSE;FALSE;#N/A;"";#N/A;FALSE;"";"";#N/A;#N/A;#N/A}</definedName>
    <definedName name="pig_dog" hidden="1">{2;#N/A;"R13C16:R17C16";#N/A;"R13C14:R17C15";FALSE;FALSE;FALSE;95;#N/A;#N/A;"R13C19";#N/A;FALSE;FALSE;FALSE;FALSE;#N/A;"";#N/A;FALSE;"";"";#N/A;#N/A;#N/A}</definedName>
    <definedName name="pig_dog\" localSheetId="48" hidden="1">{"EXCELHLP.HLP!1802";5;10;5;10;13;13;13;8;5;5;10;14;13;13;13;13;5;10;14;13;5;10;1;2;24}</definedName>
    <definedName name="pig_dog\" hidden="1">{"EXCELHLP.HLP!1802";5;10;5;10;13;13;13;8;5;5;10;14;13;13;13;13;5;10;14;13;5;10;1;2;24}</definedName>
    <definedName name="pig_dog2" localSheetId="48" hidden="1">{#N/A,#N/A,FALSE,"Results";#N/A,#N/A,FALSE,"Input Data";#N/A,#N/A,FALSE,"Generation Calculation";#N/A,#N/A,FALSE,"Unit Heat Rate Calculation";#N/A,#N/A,FALSE,"Final FWH Extraction Flow";#N/A,#N/A,FALSE,"BEFF.XLS";#N/A,#N/A,FALSE,"TURBEFF.XLS";#N/A,#N/A,FALSE,"Condenser Performance";#N/A,#N/A,FALSE,"Stage Pressure Correction";#N/A,#N/A,FALSE,"Electrical Loss Correction";#N/A,#N/A,FALSE,"Throttle P &amp; T Correction";#N/A,#N/A,FALSE,"Final FWH TTD Correction";#N/A,#N/A,FALSE,"Reheat T &amp; dP Correction";#N/A,#N/A,FALSE,"Auxiliary Steam &amp; Extr Corr";#N/A,#N/A,FALSE,"SHS &amp; RHS Correction";#N/A,#N/A,FALSE,"Change Log"}</definedName>
    <definedName name="pig_dog2" hidden="1">{#N/A,#N/A,FALSE,"Results";#N/A,#N/A,FALSE,"Input Data";#N/A,#N/A,FALSE,"Generation Calculation";#N/A,#N/A,FALSE,"Unit Heat Rate Calculation";#N/A,#N/A,FALSE,"Final FWH Extraction Flow";#N/A,#N/A,FALSE,"BEFF.XLS";#N/A,#N/A,FALSE,"TURBEFF.XLS";#N/A,#N/A,FALSE,"Condenser Performance";#N/A,#N/A,FALSE,"Stage Pressure Correction";#N/A,#N/A,FALSE,"Electrical Loss Correction";#N/A,#N/A,FALSE,"Throttle P &amp; T Correction";#N/A,#N/A,FALSE,"Final FWH TTD Correction";#N/A,#N/A,FALSE,"Reheat T &amp; dP Correction";#N/A,#N/A,FALSE,"Auxiliary Steam &amp; Extr Corr";#N/A,#N/A,FALSE,"SHS &amp; RHS Correction";#N/A,#N/A,FALSE,"Change Log"}</definedName>
    <definedName name="pig_dog3" localSheetId="48" hidden="1">{#N/A,#N/A,FALSE,"Results";#N/A,#N/A,FALSE,"Input Data";#N/A,#N/A,FALSE,"Generation Calculation";#N/A,#N/A,FALSE,"Unit Heat Rate Calculation";#N/A,#N/A,FALSE,"BEFF.XLS";#N/A,#N/A,FALSE,"TURBEFF.XLS";#N/A,#N/A,FALSE,"Final FWH Extraction Flow";#N/A,#N/A,FALSE,"Condenser Performance";#N/A,#N/A,FALSE,"Stage Pressure Correction"}</definedName>
    <definedName name="pig_dog3" hidden="1">{#N/A,#N/A,FALSE,"Results";#N/A,#N/A,FALSE,"Input Data";#N/A,#N/A,FALSE,"Generation Calculation";#N/A,#N/A,FALSE,"Unit Heat Rate Calculation";#N/A,#N/A,FALSE,"BEFF.XLS";#N/A,#N/A,FALSE,"TURBEFF.XLS";#N/A,#N/A,FALSE,"Final FWH Extraction Flow";#N/A,#N/A,FALSE,"Condenser Performance";#N/A,#N/A,FALSE,"Stage Pressure Correction"}</definedName>
    <definedName name="pig_dog4" localSheetId="48" hidden="1">{#N/A,#N/A,FALSE,"SUMMARY";#N/A,#N/A,FALSE,"INPUTDATA";#N/A,#N/A,FALSE,"Condenser Performance"}</definedName>
    <definedName name="pig_dog4" hidden="1">{#N/A,#N/A,FALSE,"SUMMARY";#N/A,#N/A,FALSE,"INPUTDATA";#N/A,#N/A,FALSE,"Condenser Performance"}</definedName>
    <definedName name="pig_dog6" localSheetId="48" hidden="1">{#N/A,#N/A,FALSE,"INPUTDATA";#N/A,#N/A,FALSE,"SUMMARY";#N/A,#N/A,FALSE,"CTAREP";#N/A,#N/A,FALSE,"CTBREP";#N/A,#N/A,FALSE,"TURBEFF";#N/A,#N/A,FALSE,"Condenser Performance"}</definedName>
    <definedName name="pig_dog6" hidden="1">{#N/A,#N/A,FALSE,"INPUTDATA";#N/A,#N/A,FALSE,"SUMMARY";#N/A,#N/A,FALSE,"CTAREP";#N/A,#N/A,FALSE,"CTBREP";#N/A,#N/A,FALSE,"TURBEFF";#N/A,#N/A,FALSE,"Condenser Performance"}</definedName>
    <definedName name="pig_dog7" localSheetId="48" hidden="1">{#N/A,#N/A,FALSE,"INPUTDATA";#N/A,#N/A,FALSE,"SUMMARY"}</definedName>
    <definedName name="pig_dog7" hidden="1">{#N/A,#N/A,FALSE,"INPUTDATA";#N/A,#N/A,FALSE,"SUMMARY"}</definedName>
    <definedName name="pig_dog8" localSheetId="48" hidden="1">{#N/A,#N/A,FALSE,"INPUTDATA";#N/A,#N/A,FALSE,"SUMMARY";#N/A,#N/A,FALSE,"CTAREP";#N/A,#N/A,FALSE,"CTBREP";#N/A,#N/A,FALSE,"PMG4ST86";#N/A,#N/A,FALSE,"TURBEFF";#N/A,#N/A,FALSE,"Condenser Performance"}</definedName>
    <definedName name="pig_dog8" hidden="1">{#N/A,#N/A,FALSE,"INPUTDATA";#N/A,#N/A,FALSE,"SUMMARY";#N/A,#N/A,FALSE,"CTAREP";#N/A,#N/A,FALSE,"CTBREP";#N/A,#N/A,FALSE,"PMG4ST86";#N/A,#N/A,FALSE,"TURBEFF";#N/A,#N/A,FALSE,"Condenser Performance"}</definedName>
    <definedName name="PILASTER">#REF!</definedName>
    <definedName name="PINO_TBL">#REF!</definedName>
    <definedName name="PIT">#REF!</definedName>
    <definedName name="PITTWAY" localSheetId="48" hidden="1">{#N/A,#N/A,FALSE,"Che-Ga";#N/A,#N/A,FALSE,"Iv-Sm";#N/A,#N/A,FALSE,"So-We";#N/A,#N/A,FALSE,"Me-Po";#N/A,#N/A,FALSE,"Be-Bo";#N/A,#N/A,FALSE,"Cha-Ki";#N/A,#N/A,FALSE,"In";#N/A,#N/A,FALSE,"Schedule 23";#N/A,#N/A,FALSE,"Schedule 22";#N/A,#N/A,FALSE,"WACC"}</definedName>
    <definedName name="PITTWAY" hidden="1">{#N/A,#N/A,FALSE,"Che-Ga";#N/A,#N/A,FALSE,"Iv-Sm";#N/A,#N/A,FALSE,"So-We";#N/A,#N/A,FALSE,"Me-Po";#N/A,#N/A,FALSE,"Be-Bo";#N/A,#N/A,FALSE,"Cha-Ki";#N/A,#N/A,FALSE,"In";#N/A,#N/A,FALSE,"Schedule 23";#N/A,#N/A,FALSE,"Schedule 22";#N/A,#N/A,FALSE,"WACC"}</definedName>
    <definedName name="pittway1" localSheetId="48" hidden="1">{#N/A,#N/A,FALSE,"Che-Ga";#N/A,#N/A,FALSE,"Iv-Sm";#N/A,#N/A,FALSE,"So-We";#N/A,#N/A,FALSE,"Me-Po";#N/A,#N/A,FALSE,"Be-Bo";#N/A,#N/A,FALSE,"Cha-Ki";#N/A,#N/A,FALSE,"In";#N/A,#N/A,FALSE,"Schedule 23";#N/A,#N/A,FALSE,"Schedule 22";#N/A,#N/A,FALSE,"WACC"}</definedName>
    <definedName name="pittway1" hidden="1">{#N/A,#N/A,FALSE,"Che-Ga";#N/A,#N/A,FALSE,"Iv-Sm";#N/A,#N/A,FALSE,"So-We";#N/A,#N/A,FALSE,"Me-Po";#N/A,#N/A,FALSE,"Be-Bo";#N/A,#N/A,FALSE,"Cha-Ki";#N/A,#N/A,FALSE,"In";#N/A,#N/A,FALSE,"Schedule 23";#N/A,#N/A,FALSE,"Schedule 22";#N/A,#N/A,FALSE,"WACC"}</definedName>
    <definedName name="pky" localSheetId="48" hidden="1">{#N/A,#N/A,FALSE,"A";#N/A,#N/A,FALSE,"B";#N/A,#N/A,FALSE,"C";#N/A,#N/A,FALSE,"D";#N/A,#N/A,FALSE,"E";#N/A,#N/A,FALSE,"F";#N/A,#N/A,FALSE,"G";#N/A,#N/A,FALSE,"H";#N/A,#N/A,FALSE,"I";#N/A,#N/A,FALSE,"J";#N/A,#N/A,FALSE,"K";#N/A,#N/A,FALSE,"L";#N/A,#N/A,FALSE,"M";#N/A,#N/A,FALSE,"N";#N/A,#N/A,FALSE,"O";#N/A,#N/A,FALSE,"P";#N/A,#N/A,FALSE,"Q";#N/A,#N/A,FALSE,"R"}</definedName>
    <definedName name="pky" hidden="1">{#N/A,#N/A,FALSE,"A";#N/A,#N/A,FALSE,"B";#N/A,#N/A,FALSE,"C";#N/A,#N/A,FALSE,"D";#N/A,#N/A,FALSE,"E";#N/A,#N/A,FALSE,"F";#N/A,#N/A,FALSE,"G";#N/A,#N/A,FALSE,"H";#N/A,#N/A,FALSE,"I";#N/A,#N/A,FALSE,"J";#N/A,#N/A,FALSE,"K";#N/A,#N/A,FALSE,"L";#N/A,#N/A,FALSE,"M";#N/A,#N/A,FALSE,"N";#N/A,#N/A,FALSE,"O";#N/A,#N/A,FALSE,"P";#N/A,#N/A,FALSE,"Q";#N/A,#N/A,FALSE,"R"}</definedName>
    <definedName name="pl">#REF!</definedName>
    <definedName name="PLACEHOLDER_STATE">"Inactive - Placeholder"</definedName>
    <definedName name="PlanDate" comment="Monthly cash flow for the Lower Mattagami Project.">#REF!</definedName>
    <definedName name="PLANNED_STATE">"Inactive - Planned (in BP)"</definedName>
    <definedName name="Plant_Group_dropdown">#REF!</definedName>
    <definedName name="plantwrn2000._.Basic." localSheetId="48" hidden="1">{"2000 Basic",#N/A,FALSE,"Accrual Summary";"2000 Basic",#N/A,FALSE,"Accrual-Detail";"2000 Basic",#N/A,FALSE,"Production";"2000 Basic",#N/A,FALSE,"Support1";"2000 Basic",#N/A,FALSE,"Support2";"2000 Basic",#N/A,FALSE,"Cash Summary";"2000 Basic",#N/A,FALSE,"Cash-Detail";"2000 Basic",#N/A,FALSE,"Analysis";"2000 Basic",#N/A,FALSE,"VarExp";"2000 Basic",#N/A,FALSE,"O&amp;M2%Analysis";"2000 Basic",#N/A,FALSE,"Assumptions&amp;Notes";"2000 Basic",#N/A,FALSE,"Title"}</definedName>
    <definedName name="plantwrn2000._.Basic." hidden="1">{"2000 Basic",#N/A,FALSE,"Accrual Summary";"2000 Basic",#N/A,FALSE,"Accrual-Detail";"2000 Basic",#N/A,FALSE,"Production";"2000 Basic",#N/A,FALSE,"Support1";"2000 Basic",#N/A,FALSE,"Support2";"2000 Basic",#N/A,FALSE,"Cash Summary";"2000 Basic",#N/A,FALSE,"Cash-Detail";"2000 Basic",#N/A,FALSE,"Analysis";"2000 Basic",#N/A,FALSE,"VarExp";"2000 Basic",#N/A,FALSE,"O&amp;M2%Analysis";"2000 Basic",#N/A,FALSE,"Assumptions&amp;Notes";"2000 Basic",#N/A,FALSE,"Title"}</definedName>
    <definedName name="PLCepi" localSheetId="48" hidden="1">{#N/A,#N/A,FALSE,"REPORT"}</definedName>
    <definedName name="PLCepi" hidden="1">{#N/A,#N/A,FALSE,"REPORT"}</definedName>
    <definedName name="PLProcef" localSheetId="48" hidden="1">{#N/A,#N/A,FALSE,"REPORT"}</definedName>
    <definedName name="PLProcef" hidden="1">{#N/A,#N/A,FALSE,"REPORT"}</definedName>
    <definedName name="PLTaxol" localSheetId="48" hidden="1">{#N/A,#N/A,FALSE,"REPORT"}</definedName>
    <definedName name="PLTaxol" hidden="1">{#N/A,#N/A,FALSE,"REPORT"}</definedName>
    <definedName name="PM_List">#REF!</definedName>
    <definedName name="PMList">#REF!</definedName>
    <definedName name="PND">#REF!</definedName>
    <definedName name="Pnl" localSheetId="48" hidden="1">{#N/A,#N/A,FALSE,"Pharm";#N/A,#N/A,FALSE,"WWCM"}</definedName>
    <definedName name="Pnl" hidden="1">{#N/A,#N/A,FALSE,"Pharm";#N/A,#N/A,FALSE,"WWCM"}</definedName>
    <definedName name="PO" localSheetId="48"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PO"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POHistory">#REF!</definedName>
    <definedName name="Pool_Payments">#REF!</definedName>
    <definedName name="pop" localSheetId="48" hidden="1">{"'BS'!$C$10"}</definedName>
    <definedName name="pop" hidden="1">{"'BS'!$C$10"}</definedName>
    <definedName name="PopCache_GL_INTERFACE_REFERENCE7" hidden="1">#REF!</definedName>
    <definedName name="port29" localSheetId="48" hidden="1">{#N/A,#N/A,FALSE,"Pharm";#N/A,#N/A,FALSE,"WWCM"}</definedName>
    <definedName name="port29" hidden="1">{#N/A,#N/A,FALSE,"Pharm";#N/A,#N/A,FALSE,"WWCM"}</definedName>
    <definedName name="portfSheetColsActFndsRel">#REF!</definedName>
    <definedName name="portfSheetColsAssetInServDates">#REF!</definedName>
    <definedName name="portfSheetColsBCSSPRDueDate">#REF!</definedName>
    <definedName name="portfSheetColsBRDDates">#REF!</definedName>
    <definedName name="portfSheetColsBRDDueDate">#REF!</definedName>
    <definedName name="portfSheetColsBuildDates">#REF!</definedName>
    <definedName name="portfSheetColsBusiness">#REF!</definedName>
    <definedName name="portfSheetColsBusinessPlan">#REF!</definedName>
    <definedName name="portfSheetColsColourCodes">#REF!</definedName>
    <definedName name="portfSheetColsComment">#REF!</definedName>
    <definedName name="portfSheetColsCommitedSate">#REF!</definedName>
    <definedName name="portfSheetColsCRCause">#REF!</definedName>
    <definedName name="portfSheetColsCRImpactCost">#REF!</definedName>
    <definedName name="portfSheetColsCRImpactSched">#REF!</definedName>
    <definedName name="portfSheetColsCRM">#REF!</definedName>
    <definedName name="portfSheetColsCRTypeCount">#REF!</definedName>
    <definedName name="portfSheetColsCSA">#REF!</definedName>
    <definedName name="portfSheetColsCSADates">#REF!</definedName>
    <definedName name="portfSheetColsCurrApprRel">#REF!</definedName>
    <definedName name="portfSheetColsCurrMonActuals">#REF!</definedName>
    <definedName name="portfSheetColsCurrMonBudget">#REF!</definedName>
    <definedName name="portfSheetColsCurrProjGoAhead">#REF!</definedName>
    <definedName name="portfSheetColsCurrProjScore">#REF!</definedName>
    <definedName name="portfSheetColsCustomer">#REF!</definedName>
    <definedName name="portfSheetColsCustSatisfAssPerf">#REF!</definedName>
    <definedName name="portfSheetColsDesignDates">#REF!</definedName>
    <definedName name="portfSheetColsEqipISRptReq">#REF!</definedName>
    <definedName name="portfSheetColsForcstAtCompl">#REF!</definedName>
    <definedName name="portfSheetColsFunding">#REF!</definedName>
    <definedName name="portfSheetColsGrandTotals">#REF!</definedName>
    <definedName name="portfSheetColsHideCurrApprRel">#REF!</definedName>
    <definedName name="portfSheetColsImpaxctedLOB">#REF!</definedName>
    <definedName name="portfSheetColsLTDAct">#REF!</definedName>
    <definedName name="portfSheetColsLTDRel">#REF!</definedName>
    <definedName name="portfSheetColsNHSS">#REF!</definedName>
    <definedName name="portfSheetColsNPV">#REF!</definedName>
    <definedName name="portfSheetColsOrigBaselRels">#REF!</definedName>
    <definedName name="portfSheetColsPDRDueDate">#REF!</definedName>
    <definedName name="portfSheetColsPEPDates">#REF!</definedName>
    <definedName name="portfSheetColsPIRActDate">#REF!</definedName>
    <definedName name="portfSheetColsPIRDates">#REF!</definedName>
    <definedName name="portfSheetColsPIRStatus">#REF!</definedName>
    <definedName name="portfSheetColsPrelimBOMPOCDates">#REF!</definedName>
    <definedName name="portfSheetColsPrelimRelFndDates">#REF!</definedName>
    <definedName name="portfSheetColsProgMangr">#REF!</definedName>
    <definedName name="portfSheetColsProgramName">#REF!</definedName>
    <definedName name="portfSheetColsProjAwardSOWPODates">#REF!</definedName>
    <definedName name="portfSheetColsProjClsDocDates">#REF!</definedName>
    <definedName name="portfSheetColsProjClsRptDates">#REF!</definedName>
    <definedName name="portfSheetColsProjDetails">#REF!</definedName>
    <definedName name="portfSheetColsProjDevelPropDate">#REF!</definedName>
    <definedName name="portfSheetColsProjDevelPropDates">#REF!</definedName>
    <definedName name="portfSheetColsProjDevelRelDates">#REF!</definedName>
    <definedName name="portfSheetColsProjectClass">#REF!</definedName>
    <definedName name="portfSheetColsProjectGate">#REF!</definedName>
    <definedName name="portfSheetColsProjectID">#REF!</definedName>
    <definedName name="portfSheetColsProjectName">#REF!</definedName>
    <definedName name="portfSheetColsProjectProfile">#REF!</definedName>
    <definedName name="portfSheetColsProjectSchedDates">#REF!</definedName>
    <definedName name="portfSheetColsProjectState">#REF!</definedName>
    <definedName name="portfSheetColsProjectStatus1">#REF!</definedName>
    <definedName name="portfSheetColsProjIndic">#REF!</definedName>
    <definedName name="portfSheetColsProjMgr">#REF!</definedName>
    <definedName name="portfSheetColsProjRoadmapDates">#REF!</definedName>
    <definedName name="portfSheetColsProjStartDate">#REF!</definedName>
    <definedName name="portfSheetColsRebalRptColours">#REF!</definedName>
    <definedName name="portfSheetColsRelFndDates">#REF!</definedName>
    <definedName name="portfSheetColsReportDate">#REF!</definedName>
    <definedName name="portfSheetColsRevBaselRel">#REF!</definedName>
    <definedName name="portfSheetColsRisk">#REF!</definedName>
    <definedName name="portfSheetColsRptInSrvDates">#REF!</definedName>
    <definedName name="portfSheetColsSmallProjRelDate">#REF!</definedName>
    <definedName name="portfSheetColsSmallProjRelDates">#REF!</definedName>
    <definedName name="portfSheetColsSRDDates">#REF!</definedName>
    <definedName name="portfSheetColsStdRptColours">#REF!</definedName>
    <definedName name="portfSheetColsTabName">#REF!</definedName>
    <definedName name="portfSheetColsTechno">#REF!</definedName>
    <definedName name="portfSheetColsUATDates">#REF!</definedName>
    <definedName name="portfSheetColsWorkCategory">#REF!</definedName>
    <definedName name="portfSheetColsYEForecast">#REF!</definedName>
    <definedName name="portfSheetColsYTDActuals">#REF!</definedName>
    <definedName name="portfSheetColsYTDBudget">#REF!</definedName>
    <definedName name="poso_wrn.test1." localSheetId="48" hidden="1">{"Income Statement",#N/A,FALSE,"CFMODEL";"Balance Sheet",#N/A,FALSE,"CFMODEL"}</definedName>
    <definedName name="poso_wrn.test1." hidden="1">{"Income Statement",#N/A,FALSE,"CFMODEL";"Balance Sheet",#N/A,FALSE,"CFMODEL"}</definedName>
    <definedName name="poso_wrn.test2." localSheetId="48" hidden="1">{"SourcesUses",#N/A,TRUE,"CFMODEL";"TransOverview",#N/A,TRUE,"CFMODEL"}</definedName>
    <definedName name="poso_wrn.test2." hidden="1">{"SourcesUses",#N/A,TRUE,"CFMODEL";"TransOverview",#N/A,TRUE,"CFMODEL"}</definedName>
    <definedName name="poso_wrn.test3." localSheetId="48" hidden="1">{"SourcesUses",#N/A,TRUE,#N/A;"TransOverview",#N/A,TRUE,"CFMODEL"}</definedName>
    <definedName name="poso_wrn.test3." hidden="1">{"SourcesUses",#N/A,TRUE,#N/A;"TransOverview",#N/A,TRUE,"CFMODEL"}</definedName>
    <definedName name="poso_wrn.test4." localSheetId="48" hidden="1">{"SourcesUses",#N/A,TRUE,"FundsFlow";"TransOverview",#N/A,TRUE,"FundsFlow"}</definedName>
    <definedName name="poso_wrn.test4." hidden="1">{"SourcesUses",#N/A,TRUE,"FundsFlow";"TransOverview",#N/A,TRUE,"FundsFlow"}</definedName>
    <definedName name="PP" localSheetId="48" hidden="1">{"'action plan'!$D$13"}</definedName>
    <definedName name="PP" hidden="1">{"'action plan'!$D$13"}</definedName>
    <definedName name="ppp" localSheetId="48" hidden="1">{"'action plan'!$D$13"}</definedName>
    <definedName name="ppp" hidden="1">{"'action plan'!$D$13"}</definedName>
    <definedName name="ppppp" hidden="1">#N/A</definedName>
    <definedName name="pppppppp">#REF!</definedName>
    <definedName name="PR0_Active">#REF!</definedName>
    <definedName name="PR0_Name">#REF!</definedName>
    <definedName name="PR0_pagno">#REF!</definedName>
    <definedName name="PR0_Range">#REF!</definedName>
    <definedName name="PR0_TF">#REF!</definedName>
    <definedName name="PR1_Active">#REF!</definedName>
    <definedName name="PR1_Name">#REF!</definedName>
    <definedName name="PR1_pagno">#REF!</definedName>
    <definedName name="PR1_Range">#REF!</definedName>
    <definedName name="PR1_TF">#REF!</definedName>
    <definedName name="PR10_Active">#REF!</definedName>
    <definedName name="PR10_Name">#REF!</definedName>
    <definedName name="PR10_pagno">#REF!</definedName>
    <definedName name="PR10_Range">#REF!</definedName>
    <definedName name="PR10_TF">#REF!</definedName>
    <definedName name="PR2_Active">#REF!</definedName>
    <definedName name="PR2_Name">#REF!</definedName>
    <definedName name="PR2_pagno">#REF!</definedName>
    <definedName name="PR2_Range">#REF!</definedName>
    <definedName name="PR2_TF">#REF!</definedName>
    <definedName name="PR3_Active">#REF!</definedName>
    <definedName name="PR3_Name">#REF!</definedName>
    <definedName name="PR3_pagno">#REF!</definedName>
    <definedName name="PR3_Range">#REF!</definedName>
    <definedName name="PR3_TF">#REF!</definedName>
    <definedName name="PR4_active">#REF!</definedName>
    <definedName name="PR4_Name">#REF!</definedName>
    <definedName name="PR4_pagno">#REF!</definedName>
    <definedName name="PR4_Range">#REF!</definedName>
    <definedName name="PR4_TF">#REF!</definedName>
    <definedName name="PR5_Active">#REF!</definedName>
    <definedName name="PR5_Name">#REF!</definedName>
    <definedName name="PR5_pagno">#REF!</definedName>
    <definedName name="PR5_Range">#REF!</definedName>
    <definedName name="PR5_TF">#REF!</definedName>
    <definedName name="PR6_Active">#REF!</definedName>
    <definedName name="PR6_Name">#REF!</definedName>
    <definedName name="PR6_pagno">#REF!</definedName>
    <definedName name="PR6_Range">#REF!</definedName>
    <definedName name="PR6_TF">#REF!</definedName>
    <definedName name="PR7_Active">#REF!</definedName>
    <definedName name="PR7_Name">#REF!</definedName>
    <definedName name="PR7_pagno">#REF!</definedName>
    <definedName name="PR7_Range">#REF!</definedName>
    <definedName name="PR7_TF">#REF!</definedName>
    <definedName name="PR8_Active">#REF!</definedName>
    <definedName name="PR8_Name">#REF!</definedName>
    <definedName name="PR8_pagno">#REF!</definedName>
    <definedName name="PR8_Range">#REF!</definedName>
    <definedName name="PR8_TF">#REF!</definedName>
    <definedName name="PR9_Active">#REF!</definedName>
    <definedName name="PR9_Name">#REF!</definedName>
    <definedName name="PR9_pagno">#REF!</definedName>
    <definedName name="PR9_Range">#REF!</definedName>
    <definedName name="PR9_TF">#REF!</definedName>
    <definedName name="PREF_DIVID" hidden="1">"PREF_DIVID"</definedName>
    <definedName name="PREF_STOCK" hidden="1">"PREF_STOCK"</definedName>
    <definedName name="prefyes" hidden="1">#REF!</definedName>
    <definedName name="Prelim_Invoice">#REF!</definedName>
    <definedName name="Prep" localSheetId="48" hidden="1">{#N/A,#N/A,FALSE,"MAIN";#N/A,#N/A,FALSE,"MK_ASS_B";#N/A,#N/A,FALSE,"MK_ASS_R";#N/A,#N/A,FALSE,"TR_ASS_B";#N/A,#N/A,FALSE,"TR_ASS_R";#N/A,#N/A,FALSE,"ROAMING";#N/A,#N/A,FALSE,"PR_ASS_B";#N/A,#N/A,FALSE,"PR_ASS_R";#N/A,#N/A,FALSE,"PR_ASS_S"}</definedName>
    <definedName name="Prep" hidden="1">{#N/A,#N/A,FALSE,"MAIN";#N/A,#N/A,FALSE,"MK_ASS_B";#N/A,#N/A,FALSE,"MK_ASS_R";#N/A,#N/A,FALSE,"TR_ASS_B";#N/A,#N/A,FALSE,"TR_ASS_R";#N/A,#N/A,FALSE,"ROAMING";#N/A,#N/A,FALSE,"PR_ASS_B";#N/A,#N/A,FALSE,"PR_ASS_R";#N/A,#N/A,FALSE,"PR_ASS_S"}</definedName>
    <definedName name="PREPAID_EXPEN" hidden="1">"PREPAID_EXPEN"</definedName>
    <definedName name="PRETAX_INC" hidden="1">"PRETAX_INC"</definedName>
    <definedName name="PRETAX_INC_10K" hidden="1">"PRETAX_INC_10K"</definedName>
    <definedName name="PRETAX_INC_10Q" hidden="1">"PRETAX_INC_10Q"</definedName>
    <definedName name="PRETAX_INC_10Q1" hidden="1">"PRETAX_INC_10Q1"</definedName>
    <definedName name="Prev_month_ohn">#REF!</definedName>
    <definedName name="Prfsnl_Rates">#N/A</definedName>
    <definedName name="Prfsnl_Rates_Strt">#REF!</definedName>
    <definedName name="PrfsnlDesc_YR">#N/A</definedName>
    <definedName name="price" localSheetId="48" hidden="1">{#N/A,#N/A,FALSE,"AltFuel"}</definedName>
    <definedName name="price" hidden="1">{#N/A,#N/A,FALSE,"AltFuel"}</definedName>
    <definedName name="PRICE_OVER_EPS_EST" hidden="1">"PRICE_OVER_EPS_EST"</definedName>
    <definedName name="PRICE_OVER_EPS_EST_1" hidden="1">"PRICE_OVER_EPS_EST_1"</definedName>
    <definedName name="PRICE_OVER_LTM_EPS" hidden="1">"PRICE_OVER_LTM_EPS"</definedName>
    <definedName name="pricebook_col" hidden="1">#REF!</definedName>
    <definedName name="priceearnings_col" hidden="1">#REF!</definedName>
    <definedName name="_xlnm.Print_Area" localSheetId="0">'C1-1-1_Table_1'!$A$1:$I$42</definedName>
    <definedName name="_xlnm.Print_Area" localSheetId="11">'C1-1-1_Table_10'!$A$1:$J$38</definedName>
    <definedName name="_xlnm.Print_Area" localSheetId="12">'C1-1-1_Table_10a'!$A$1:$H$38</definedName>
    <definedName name="_xlnm.Print_Area" localSheetId="13">'C1-1-1_Table_11'!$A$1:$I$40</definedName>
    <definedName name="_xlnm.Print_Area" localSheetId="14">'C1-1-1_Table_11a'!$A$1:$H$36</definedName>
    <definedName name="_xlnm.Print_Area" localSheetId="15">'C1-1-1_Table_12'!$A$1:$I$40</definedName>
    <definedName name="_xlnm.Print_Area" localSheetId="16">'C1-1-1_Table_12a'!$A$1:$H$36</definedName>
    <definedName name="_xlnm.Print_Area" localSheetId="17">'C1-1-1_Table_13 (DNNP)'!$A$1:$I$29</definedName>
    <definedName name="_xlnm.Print_Area" localSheetId="18">'C1-1-1_Table_14 (DNNP)'!$A$1:$I$29</definedName>
    <definedName name="_xlnm.Print_Area" localSheetId="19">'C1-1-1_Table_15 (DNNP)'!$A$1:$I$29</definedName>
    <definedName name="_xlnm.Print_Area" localSheetId="20">'C1-1-1_Table_16 (DNNP)'!$A$1:$I$29</definedName>
    <definedName name="_xlnm.Print_Area" localSheetId="21">'C1-1-1_Table_17 (DNNP)'!$A$1:$I$29</definedName>
    <definedName name="_xlnm.Print_Area" localSheetId="1">'C1-1-1_Table_2'!$A$1:$I$42</definedName>
    <definedName name="_xlnm.Print_Area" localSheetId="2">'C1-1-1_Table_3'!$A$1:$J$42</definedName>
    <definedName name="_xlnm.Print_Area" localSheetId="3">'C1-1-1_Table_4'!$A$1:$I$42</definedName>
    <definedName name="_xlnm.Print_Area" localSheetId="4">'C1-1-1_Table_5'!$A$1:$I$42</definedName>
    <definedName name="_xlnm.Print_Area" localSheetId="5">'C1-1-1_Table_6'!$A$1:$J$40</definedName>
    <definedName name="_xlnm.Print_Area" localSheetId="6">'C1-1-1_Table_7'!$A$1:$J$40</definedName>
    <definedName name="_xlnm.Print_Area" localSheetId="7">'C1-1-1_Table_8'!$A$1:$J$40</definedName>
    <definedName name="_xlnm.Print_Area" localSheetId="8">'C1-1-1_Table_8a'!$A$1:$I$38</definedName>
    <definedName name="_xlnm.Print_Area" localSheetId="9">'C1-1-1_Table_9'!$A$1:$J$38</definedName>
    <definedName name="_xlnm.Print_Area" localSheetId="10">'C1-1-1_Table_9a'!$A$1:$H$38</definedName>
    <definedName name="_xlnm.Print_Area" localSheetId="22">'C1-1-2_Table_1'!$A$1:$K$59</definedName>
    <definedName name="_xlnm.Print_Area" localSheetId="39">'C1-1-2_Table_10'!$A$1:$K$65</definedName>
    <definedName name="_xlnm.Print_Area" localSheetId="40">'C1-1-2_Table_10a'!$A$1:$H$65</definedName>
    <definedName name="_xlnm.Print_Area" localSheetId="41">'C1-1-2_Table_11'!$A$1:$K$71</definedName>
    <definedName name="_xlnm.Print_Area" localSheetId="42">'C1-1-2_Table_11a'!$A$1:$H$65</definedName>
    <definedName name="_xlnm.Print_Area" localSheetId="43">'C1-1-2_Table_12'!$A$1:$K$73</definedName>
    <definedName name="_xlnm.Print_Area" localSheetId="44">'C1-1-2_Table_12a'!$A$1:$H$38</definedName>
    <definedName name="_xlnm.Print_Area" localSheetId="45">'C1-1-2_Table_13'!$A$1:$K$73</definedName>
    <definedName name="_xlnm.Print_Area" localSheetId="46">'C1-1-2_Table_13a'!$A$1:$H$25</definedName>
    <definedName name="_xlnm.Print_Area" localSheetId="23">'C1-1-2_Table_2'!$A$1:$K$70</definedName>
    <definedName name="_xlnm.Print_Area" localSheetId="24">'C1-1-2_Table_2a'!$A$1:$H$26</definedName>
    <definedName name="_xlnm.Print_Area" localSheetId="26">'C1-1-2_Table_3a'!$A$1:$H$20</definedName>
    <definedName name="_xlnm.Print_Area" localSheetId="27">'C1-1-2_Table_4'!$A$1:$K$63</definedName>
    <definedName name="_xlnm.Print_Area" localSheetId="28">'C1-1-2_Table_4a'!$A$1:$H$29</definedName>
    <definedName name="_xlnm.Print_Area" localSheetId="29">'C1-1-2_Table_5'!$A$1:$K$58</definedName>
    <definedName name="_xlnm.Print_Area" localSheetId="30">'C1-1-2_Table_5a'!$A$1:$H$23</definedName>
    <definedName name="_xlnm.Print_Area" localSheetId="31">'C1-1-2_Table_6'!$A$1:$K$64</definedName>
    <definedName name="_xlnm.Print_Area" localSheetId="32">'C1-1-2_Table_6a'!$A$1:$H$27</definedName>
    <definedName name="_xlnm.Print_Area" localSheetId="33">'C1-1-2_Table_7'!$A$1:$K$67</definedName>
    <definedName name="_xlnm.Print_Area" localSheetId="34">'C1-1-2_Table_7a'!$A$1:$H$26</definedName>
    <definedName name="_xlnm.Print_Area" localSheetId="35">'C1-1-2_Table_8'!$A$1:$K$58</definedName>
    <definedName name="_xlnm.Print_Area" localSheetId="36">'C1-1-2_Table_8a'!$A$1:$H$32</definedName>
    <definedName name="_xlnm.Print_Area" localSheetId="37">'C1-1-2_Table_9'!$A$1:$K$61</definedName>
    <definedName name="_xlnm.Print_Area" localSheetId="38">'C1-1-2_Table_9a'!$A$1:$H$53</definedName>
    <definedName name="_xlnm.Print_Area" localSheetId="47">'C1-1-3_Table_1'!$A$1:$J$33</definedName>
    <definedName name="_xlnm.Print_Area" localSheetId="48">'C1-1-3_Table_2'!$A$1:$R$30</definedName>
    <definedName name="_xlnm.Print_Area" localSheetId="49">'C2-1-1_Table_1'!$A$1:$Q$45</definedName>
    <definedName name="_xlnm.Print_Area" localSheetId="50">'C2-1-1_Table_1a'!$A$1:$U$59</definedName>
    <definedName name="_xlnm.Print_Area" localSheetId="51">'C2-1-1_Table_1b'!$A$1:$V$37</definedName>
    <definedName name="_xlnm.Print_Area" localSheetId="52">'C2-1-1_Table_2'!$A$1:$Q$62</definedName>
    <definedName name="_xlnm.Print_Area" localSheetId="53">'C2-1-1_Table_3'!$A$1:$Q$54</definedName>
    <definedName name="_xlnm.Print_Area" localSheetId="54">'C2-1-1_Table_4'!$A$1:$L$70</definedName>
    <definedName name="_xlnm.Print_Area" localSheetId="55">'C2-1-1_Table_5'!$A$1:$S$47</definedName>
    <definedName name="_xlnm.Print_Area" localSheetId="56">'C2-1-1_Table_5a'!$A$1:$P$76</definedName>
    <definedName name="_xlnm.Print_Area">#REF!</definedName>
    <definedName name="print_Area_1">#REF!</definedName>
    <definedName name="Print_Area_2">#REF!</definedName>
    <definedName name="Print_Area_4">#REF!</definedName>
    <definedName name="Print_Area_MI">#REF!</definedName>
    <definedName name="Print_Area1">#REF!</definedName>
    <definedName name="Print_Header">#REF!</definedName>
    <definedName name="_xlnm.Print_Titles">#REF!,#REF!</definedName>
    <definedName name="Print_Titles_MI">#REF!,#REF!</definedName>
    <definedName name="Print_toggle">#REF!</definedName>
    <definedName name="Print2">#N/A</definedName>
    <definedName name="PrintArea">#REF!</definedName>
    <definedName name="PrintPlanGroups">#N/A</definedName>
    <definedName name="PrintSubpDist">#N/A</definedName>
    <definedName name="PrintSummary">#N/A</definedName>
    <definedName name="PrintVn">#N/A</definedName>
    <definedName name="PrintWr">#N/A</definedName>
    <definedName name="PrmAllocationMethod">#REF!</definedName>
    <definedName name="PrmBundleDisposalMethod">#REF!</definedName>
    <definedName name="PrmCalcTax">#REF!</definedName>
    <definedName name="PrmEscalationMethod">#REF!</definedName>
    <definedName name="PrmILWInService">#REF!</definedName>
    <definedName name="PrmILWOPGCap">#REF!</definedName>
    <definedName name="PrmInflationIndex">#REF!</definedName>
    <definedName name="PrmInflationMethod">#REF!</definedName>
    <definedName name="PrmLLWInservice">#REF!</definedName>
    <definedName name="PrmLLWOPGCap">#REF!</definedName>
    <definedName name="PrmRateofReturnMethod">#REF!</definedName>
    <definedName name="PrmRiskModelOn">#REF!</definedName>
    <definedName name="PrmUFDInService">#REF!</definedName>
    <definedName name="PrmUFDOPGCap">#REF!</definedName>
    <definedName name="PRO_FORMA_BASIC_EPS" hidden="1">"PRO_FORMA_BASIC_EPS"</definedName>
    <definedName name="PRO_FORMA_DILUT_EPS" hidden="1">"PRO_FORMA_DILUT_EPS"</definedName>
    <definedName name="PRO_FORMA_NET_INC" hidden="1">"PRO_FORMA_NET_INC"</definedName>
    <definedName name="Probability1">OFFSET(#REF!,0,0,COUNTA(#REF!),1)</definedName>
    <definedName name="Procef" localSheetId="48" hidden="1">{#N/A,#N/A,FALSE,"Pharm";#N/A,#N/A,FALSE,"WWCM"}</definedName>
    <definedName name="Procef" hidden="1">{#N/A,#N/A,FALSE,"Pharm";#N/A,#N/A,FALSE,"WWCM"}</definedName>
    <definedName name="prod" localSheetId="48" hidden="1">{#N/A,#N/A,FALSE,"Pharm";#N/A,#N/A,FALSE,"WWCM"}</definedName>
    <definedName name="prod" hidden="1">{#N/A,#N/A,FALSE,"Pharm";#N/A,#N/A,FALSE,"WWCM"}</definedName>
    <definedName name="produa" localSheetId="48" hidden="1">{"'Trend_Total'!$A$7:$V$10","'Trend_Total'!$A$1:$V$4"}</definedName>
    <definedName name="produa" hidden="1">{"'Trend_Total'!$A$7:$V$10","'Trend_Total'!$A$1:$V$4"}</definedName>
    <definedName name="product_set" localSheetId="48" hidden="1">{"'Trend_Total'!$A$7:$V$10","'Trend_Total'!$A$1:$V$4"}</definedName>
    <definedName name="product_set" hidden="1">{"'Trend_Total'!$A$7:$V$10","'Trend_Total'!$A$1:$V$4"}</definedName>
    <definedName name="PRODUCTION">#N/A</definedName>
    <definedName name="Production_LY">#REF!</definedName>
    <definedName name="Production_LY_YTD">#REF!</definedName>
    <definedName name="Production_Table">#REF!</definedName>
    <definedName name="ProductList">#REF!</definedName>
    <definedName name="Program_dropdown">#REF!</definedName>
    <definedName name="proj_list">#REF!</definedName>
    <definedName name="Project_Cost_Table">#REF!</definedName>
    <definedName name="Project_LU">#REF!</definedName>
    <definedName name="Project_Table">#REF!</definedName>
    <definedName name="ProjectCorporateEntityCodeDescription">#REF!</definedName>
    <definedName name="ProjectFacilityCodeDescription">#REF!</definedName>
    <definedName name="ProjectGroupCodeDescription">#REF!</definedName>
    <definedName name="ProjectSettingsCalcCriticalIndicies" hidden="1">FALSE</definedName>
    <definedName name="ProjectSettingsCalcEngineVerified" hidden="1">TRUE</definedName>
    <definedName name="ProjectSettingsCalcProbGanttStats" hidden="1">FALSE</definedName>
    <definedName name="ProjectSettingsDateRangeForSimulation" hidden="1">0</definedName>
    <definedName name="ProjectSettingsIgnorePercentCompleteInfo" hidden="1">FALSE</definedName>
    <definedName name="ProjectSettingsProjectCalcMode" hidden="1">0</definedName>
    <definedName name="ProjectSettingsSimulationEngine" hidden="1">1</definedName>
    <definedName name="ProjectSettingsUpdateProjectWindowDuringSimulation" hidden="1">FALSE</definedName>
    <definedName name="ProjectTitle">#REF!</definedName>
    <definedName name="ProjectType">#REF!</definedName>
    <definedName name="projList">#REF!</definedName>
    <definedName name="PROPERTY_GROSS" hidden="1">"PROPERTY_GROSS"</definedName>
    <definedName name="PROPERTY_NET" hidden="1">"PROPERTY_NET"</definedName>
    <definedName name="ProponentA">#REF!</definedName>
    <definedName name="ProponentB">#REF!</definedName>
    <definedName name="PROV_DISP">#REF!</definedName>
    <definedName name="PROV_OPS">#REF!</definedName>
    <definedName name="PROV_UFD">#REF!</definedName>
    <definedName name="PROV_UFS">#REF!</definedName>
    <definedName name="Province">#REF!</definedName>
    <definedName name="PUB_FileID" hidden="1">"N10003653.xls"</definedName>
    <definedName name="PUB_UserID" hidden="1">"QUARKS"</definedName>
    <definedName name="PURCHASE_POWER">#N/A</definedName>
    <definedName name="PURDELINPUTS">#REF!</definedName>
    <definedName name="PV_year">#REF!</definedName>
    <definedName name="pvbreakdown">#REF!</definedName>
    <definedName name="pwu_35">#REF!</definedName>
    <definedName name="pwu_40">#REF!</definedName>
    <definedName name="PYear">#REF!</definedName>
    <definedName name="q">#REF!</definedName>
    <definedName name="qaz" localSheetId="48" hidden="1">{#N/A,#N/A,FALSE,"Pharm";#N/A,#N/A,FALSE,"WWCM"}</definedName>
    <definedName name="qaz" hidden="1">{#N/A,#N/A,FALSE,"Pharm";#N/A,#N/A,FALSE,"WWCM"}</definedName>
    <definedName name="qeqrt" localSheetId="48" hidden="1">{#N/A,#N/A,TRUE,"Income Statement US$";#N/A,#N/A,TRUE,"Assumptions";#N/A,#N/A,TRUE,"Vapor Generation";#N/A,#N/A,TRUE,"Gas Generation";#N/A,#N/A,TRUE,"Income Statement";#N/A,#N/A,TRUE,"Revenues";#N/A,#N/A,TRUE,"Fuel";#N/A,#N/A,TRUE,"Oper Costs";#N/A,#N/A,TRUE,"Depreciation";#N/A,#N/A,TRUE,"Other Costs";#N/A,#N/A,TRUE,"Cash Flow"}</definedName>
    <definedName name="qeqrt" hidden="1">{#N/A,#N/A,TRUE,"Income Statement US$";#N/A,#N/A,TRUE,"Assumptions";#N/A,#N/A,TRUE,"Vapor Generation";#N/A,#N/A,TRUE,"Gas Generation";#N/A,#N/A,TRUE,"Income Statement";#N/A,#N/A,TRUE,"Revenues";#N/A,#N/A,TRUE,"Fuel";#N/A,#N/A,TRUE,"Oper Costs";#N/A,#N/A,TRUE,"Depreciation";#N/A,#N/A,TRUE,"Other Costs";#N/A,#N/A,TRUE,"Cash Flow"}</definedName>
    <definedName name="qeqrt_1" localSheetId="48" hidden="1">{#N/A,#N/A,TRUE,"Income Statement US$";#N/A,#N/A,TRUE,"Assumptions";#N/A,#N/A,TRUE,"Vapor Generation";#N/A,#N/A,TRUE,"Gas Generation";#N/A,#N/A,TRUE,"Income Statement";#N/A,#N/A,TRUE,"Revenues";#N/A,#N/A,TRUE,"Fuel";#N/A,#N/A,TRUE,"Oper Costs";#N/A,#N/A,TRUE,"Depreciation";#N/A,#N/A,TRUE,"Other Costs";#N/A,#N/A,TRUE,"Cash Flow"}</definedName>
    <definedName name="qeqrt_1" hidden="1">{#N/A,#N/A,TRUE,"Income Statement US$";#N/A,#N/A,TRUE,"Assumptions";#N/A,#N/A,TRUE,"Vapor Generation";#N/A,#N/A,TRUE,"Gas Generation";#N/A,#N/A,TRUE,"Income Statement";#N/A,#N/A,TRUE,"Revenues";#N/A,#N/A,TRUE,"Fuel";#N/A,#N/A,TRUE,"Oper Costs";#N/A,#N/A,TRUE,"Depreciation";#N/A,#N/A,TRUE,"Other Costs";#N/A,#N/A,TRUE,"Cash Flow"}</definedName>
    <definedName name="qeqrt_2" localSheetId="48" hidden="1">{#N/A,#N/A,TRUE,"Income Statement US$";#N/A,#N/A,TRUE,"Assumptions";#N/A,#N/A,TRUE,"Vapor Generation";#N/A,#N/A,TRUE,"Gas Generation";#N/A,#N/A,TRUE,"Income Statement";#N/A,#N/A,TRUE,"Revenues";#N/A,#N/A,TRUE,"Fuel";#N/A,#N/A,TRUE,"Oper Costs";#N/A,#N/A,TRUE,"Depreciation";#N/A,#N/A,TRUE,"Other Costs";#N/A,#N/A,TRUE,"Cash Flow"}</definedName>
    <definedName name="qeqrt_2" hidden="1">{#N/A,#N/A,TRUE,"Income Statement US$";#N/A,#N/A,TRUE,"Assumptions";#N/A,#N/A,TRUE,"Vapor Generation";#N/A,#N/A,TRUE,"Gas Generation";#N/A,#N/A,TRUE,"Income Statement";#N/A,#N/A,TRUE,"Revenues";#N/A,#N/A,TRUE,"Fuel";#N/A,#N/A,TRUE,"Oper Costs";#N/A,#N/A,TRUE,"Depreciation";#N/A,#N/A,TRUE,"Other Costs";#N/A,#N/A,TRUE,"Cash Flow"}</definedName>
    <definedName name="qeqrt_3" localSheetId="48" hidden="1">{#N/A,#N/A,TRUE,"Income Statement US$";#N/A,#N/A,TRUE,"Assumptions";#N/A,#N/A,TRUE,"Vapor Generation";#N/A,#N/A,TRUE,"Gas Generation";#N/A,#N/A,TRUE,"Income Statement";#N/A,#N/A,TRUE,"Revenues";#N/A,#N/A,TRUE,"Fuel";#N/A,#N/A,TRUE,"Oper Costs";#N/A,#N/A,TRUE,"Depreciation";#N/A,#N/A,TRUE,"Other Costs";#N/A,#N/A,TRUE,"Cash Flow"}</definedName>
    <definedName name="qeqrt_3" hidden="1">{#N/A,#N/A,TRUE,"Income Statement US$";#N/A,#N/A,TRUE,"Assumptions";#N/A,#N/A,TRUE,"Vapor Generation";#N/A,#N/A,TRUE,"Gas Generation";#N/A,#N/A,TRUE,"Income Statement";#N/A,#N/A,TRUE,"Revenues";#N/A,#N/A,TRUE,"Fuel";#N/A,#N/A,TRUE,"Oper Costs";#N/A,#N/A,TRUE,"Depreciation";#N/A,#N/A,TRUE,"Other Costs";#N/A,#N/A,TRUE,"Cash Flow"}</definedName>
    <definedName name="qeqrt_4" localSheetId="48" hidden="1">{#N/A,#N/A,TRUE,"Income Statement US$";#N/A,#N/A,TRUE,"Assumptions";#N/A,#N/A,TRUE,"Vapor Generation";#N/A,#N/A,TRUE,"Gas Generation";#N/A,#N/A,TRUE,"Income Statement";#N/A,#N/A,TRUE,"Revenues";#N/A,#N/A,TRUE,"Fuel";#N/A,#N/A,TRUE,"Oper Costs";#N/A,#N/A,TRUE,"Depreciation";#N/A,#N/A,TRUE,"Other Costs";#N/A,#N/A,TRUE,"Cash Flow"}</definedName>
    <definedName name="qeqrt_4" hidden="1">{#N/A,#N/A,TRUE,"Income Statement US$";#N/A,#N/A,TRUE,"Assumptions";#N/A,#N/A,TRUE,"Vapor Generation";#N/A,#N/A,TRUE,"Gas Generation";#N/A,#N/A,TRUE,"Income Statement";#N/A,#N/A,TRUE,"Revenues";#N/A,#N/A,TRUE,"Fuel";#N/A,#N/A,TRUE,"Oper Costs";#N/A,#N/A,TRUE,"Depreciation";#N/A,#N/A,TRUE,"Other Costs";#N/A,#N/A,TRUE,"Cash Flow"}</definedName>
    <definedName name="qeqrt_5" localSheetId="48" hidden="1">{#N/A,#N/A,TRUE,"Income Statement US$";#N/A,#N/A,TRUE,"Assumptions";#N/A,#N/A,TRUE,"Vapor Generation";#N/A,#N/A,TRUE,"Gas Generation";#N/A,#N/A,TRUE,"Income Statement";#N/A,#N/A,TRUE,"Revenues";#N/A,#N/A,TRUE,"Fuel";#N/A,#N/A,TRUE,"Oper Costs";#N/A,#N/A,TRUE,"Depreciation";#N/A,#N/A,TRUE,"Other Costs";#N/A,#N/A,TRUE,"Cash Flow"}</definedName>
    <definedName name="qeqrt_5" hidden="1">{#N/A,#N/A,TRUE,"Income Statement US$";#N/A,#N/A,TRUE,"Assumptions";#N/A,#N/A,TRUE,"Vapor Generation";#N/A,#N/A,TRUE,"Gas Generation";#N/A,#N/A,TRUE,"Income Statement";#N/A,#N/A,TRUE,"Revenues";#N/A,#N/A,TRUE,"Fuel";#N/A,#N/A,TRUE,"Oper Costs";#N/A,#N/A,TRUE,"Depreciation";#N/A,#N/A,TRUE,"Other Costs";#N/A,#N/A,TRUE,"Cash Flow"}</definedName>
    <definedName name="qertweyu" localSheetId="48" hidden="1">{#N/A,#N/A,FALSE,"REPORT"}</definedName>
    <definedName name="qertweyu" hidden="1">{#N/A,#N/A,FALSE,"REPORT"}</definedName>
    <definedName name="qetryywt" localSheetId="48" hidden="1">{#N/A,#N/A,FALSE,"REPORT"}</definedName>
    <definedName name="qetryywt" hidden="1">{#N/A,#N/A,FALSE,"REPORT"}</definedName>
    <definedName name="QIYTD" localSheetId="48" hidden="1">{#N/A,#N/A,TRUE,"index";#N/A,#N/A,TRUE,"Summary";#N/A,#N/A,TRUE,"Continuing Business";#N/A,#N/A,TRUE,"Disposals";#N/A,#N/A,TRUE,"Acquisitions";#N/A,#N/A,TRUE,"Actual &amp; Plan Reconciliation"}</definedName>
    <definedName name="QIYTD" hidden="1">{#N/A,#N/A,TRUE,"index";#N/A,#N/A,TRUE,"Summary";#N/A,#N/A,TRUE,"Continuing Business";#N/A,#N/A,TRUE,"Disposals";#N/A,#N/A,TRUE,"Acquisitions";#N/A,#N/A,TRUE,"Actual &amp; Plan Reconciliation"}</definedName>
    <definedName name="qq" hidden="1">#REF!</definedName>
    <definedName name="qqfxlCalcReset" hidden="1">FALSE</definedName>
    <definedName name="qqfxlCalculateOnOpen" hidden="1">FALSE</definedName>
    <definedName name="qqfxlFullBoth" hidden="1">TRUE</definedName>
    <definedName name="qqfxlManualBoth" hidden="1">FALSE</definedName>
    <definedName name="qqfxlSheetsBoth" hidden="1">TRUE</definedName>
    <definedName name="qqq" localSheetId="48" hidden="1">{#N/A,#N/A,FALSE,"Pharm";#N/A,#N/A,FALSE,"WWCM"}</definedName>
    <definedName name="qqq" hidden="1">{#N/A,#N/A,FALSE,"Pharm";#N/A,#N/A,FALSE,"WWCM"}</definedName>
    <definedName name="qqqq" localSheetId="48" hidden="1">{"page 1 ww",#N/A,FALSE,"World Wide P1";"page 2 ww",#N/A,FALSE,"World Wide P2";"page 3 ww",#N/A,FALSE,"World Wide P3";"page 4 ww",#N/A,FALSE,"Funding Co";"page 5 ww",#N/A,FALSE,"Gestao";"REstate",#N/A,FALSE,"Real Estate"}</definedName>
    <definedName name="qqqq" hidden="1">{"page 1 ww",#N/A,FALSE,"World Wide P1";"page 2 ww",#N/A,FALSE,"World Wide P2";"page 3 ww",#N/A,FALSE,"World Wide P3";"page 4 ww",#N/A,FALSE,"Funding Co";"page 5 ww",#N/A,FALSE,"Gestao";"REstate",#N/A,FALSE,"Real Estate"}</definedName>
    <definedName name="qqqqqqq" localSheetId="48" hidden="1">{#N/A,#N/A,FALSE,"Sum6 (1)"}</definedName>
    <definedName name="qqqqqqq" hidden="1">{#N/A,#N/A,FALSE,"Sum6 (1)"}</definedName>
    <definedName name="qqqqqqqqqqq">#REF!</definedName>
    <definedName name="qqwtweryey" localSheetId="48" hidden="1">{#N/A,#N/A,FALSE,"REPORT"}</definedName>
    <definedName name="qqwtweryey" hidden="1">{#N/A,#N/A,FALSE,"REPORT"}</definedName>
    <definedName name="QuantumData">#REF!</definedName>
    <definedName name="QuantumRange">#REF!</definedName>
    <definedName name="question" localSheetId="48" hidden="1">{#N/A,#N/A,FALSE,"Consolidated Shipley";#N/A,#N/A,FALSE,"Consolidated PWB";#N/A,#N/A,FALSE,"Consolidated Micro"}</definedName>
    <definedName name="question" hidden="1">{#N/A,#N/A,FALSE,"Consolidated Shipley";#N/A,#N/A,FALSE,"Consolidated PWB";#N/A,#N/A,FALSE,"Consolidated Micro"}</definedName>
    <definedName name="QUICK_RATIO" hidden="1">"QUICK_RATIO"</definedName>
    <definedName name="qw" hidden="1">#REF!</definedName>
    <definedName name="qwddad" hidden="1">#N/A</definedName>
    <definedName name="qwe" localSheetId="48" hidden="1">{"MMERINO",#N/A,FALSE,"1) Income Statement (2)"}</definedName>
    <definedName name="qwe" hidden="1">{"MMERINO",#N/A,FALSE,"1) Income Statement (2)"}</definedName>
    <definedName name="qwe_1" localSheetId="48" hidden="1">{"MMERINO",#N/A,FALSE,"1) Income Statement (2)"}</definedName>
    <definedName name="qwe_1" hidden="1">{"MMERINO",#N/A,FALSE,"1) Income Statement (2)"}</definedName>
    <definedName name="qwe_2" localSheetId="48" hidden="1">{"MMERINO",#N/A,FALSE,"1) Income Statement (2)"}</definedName>
    <definedName name="qwe_2" hidden="1">{"MMERINO",#N/A,FALSE,"1) Income Statement (2)"}</definedName>
    <definedName name="qwe_3" localSheetId="48" hidden="1">{"MMERINO",#N/A,FALSE,"1) Income Statement (2)"}</definedName>
    <definedName name="qwe_3" hidden="1">{"MMERINO",#N/A,FALSE,"1) Income Statement (2)"}</definedName>
    <definedName name="qwe_4" localSheetId="48" hidden="1">{"MMERINO",#N/A,FALSE,"1) Income Statement (2)"}</definedName>
    <definedName name="qwe_4" hidden="1">{"MMERINO",#N/A,FALSE,"1) Income Statement (2)"}</definedName>
    <definedName name="qwe_5" localSheetId="48" hidden="1">{"MMERINO",#N/A,FALSE,"1) Income Statement (2)"}</definedName>
    <definedName name="qwe_5" hidden="1">{"MMERINO",#N/A,FALSE,"1) Income Statement (2)"}</definedName>
    <definedName name="qweoiruqoewiruqpowieurq" localSheetId="48" hidden="1">{0;5;10;5;10;13;13;13;8;5;5;10;14;13;13;13;13;5;10;14;13;5;10;1;2;24}</definedName>
    <definedName name="qweoiruqoewiruqpowieurq" hidden="1">{0;5;10;5;10;13;13;13;8;5;5;10;14;13;13;13;13;5;10;14;13;5;10;1;2;24}</definedName>
    <definedName name="qwer" localSheetId="48" hidden="1">{#N/A,#N/A,TRUE,"Income Statement US$";#N/A,#N/A,TRUE,"Assumptions";#N/A,#N/A,TRUE,"Vapor Generation";#N/A,#N/A,TRUE,"Gas Generation";#N/A,#N/A,TRUE,"Income Statement";#N/A,#N/A,TRUE,"Revenues";#N/A,#N/A,TRUE,"Fuel";#N/A,#N/A,TRUE,"Oper Costs";#N/A,#N/A,TRUE,"Depreciation";#N/A,#N/A,TRUE,"Other Costs";#N/A,#N/A,TRUE,"Cash Flow"}</definedName>
    <definedName name="qwer" hidden="1">{#N/A,#N/A,TRUE,"Income Statement US$";#N/A,#N/A,TRUE,"Assumptions";#N/A,#N/A,TRUE,"Vapor Generation";#N/A,#N/A,TRUE,"Gas Generation";#N/A,#N/A,TRUE,"Income Statement";#N/A,#N/A,TRUE,"Revenues";#N/A,#N/A,TRUE,"Fuel";#N/A,#N/A,TRUE,"Oper Costs";#N/A,#N/A,TRUE,"Depreciation";#N/A,#N/A,TRUE,"Other Costs";#N/A,#N/A,TRUE,"Cash Flow"}</definedName>
    <definedName name="qwer_1" localSheetId="48" hidden="1">{#N/A,#N/A,TRUE,"Income Statement US$";#N/A,#N/A,TRUE,"Assumptions";#N/A,#N/A,TRUE,"Vapor Generation";#N/A,#N/A,TRUE,"Gas Generation";#N/A,#N/A,TRUE,"Income Statement";#N/A,#N/A,TRUE,"Revenues";#N/A,#N/A,TRUE,"Fuel";#N/A,#N/A,TRUE,"Oper Costs";#N/A,#N/A,TRUE,"Depreciation";#N/A,#N/A,TRUE,"Other Costs";#N/A,#N/A,TRUE,"Cash Flow"}</definedName>
    <definedName name="qwer_1" hidden="1">{#N/A,#N/A,TRUE,"Income Statement US$";#N/A,#N/A,TRUE,"Assumptions";#N/A,#N/A,TRUE,"Vapor Generation";#N/A,#N/A,TRUE,"Gas Generation";#N/A,#N/A,TRUE,"Income Statement";#N/A,#N/A,TRUE,"Revenues";#N/A,#N/A,TRUE,"Fuel";#N/A,#N/A,TRUE,"Oper Costs";#N/A,#N/A,TRUE,"Depreciation";#N/A,#N/A,TRUE,"Other Costs";#N/A,#N/A,TRUE,"Cash Flow"}</definedName>
    <definedName name="qwer_2" localSheetId="48" hidden="1">{#N/A,#N/A,TRUE,"Income Statement US$";#N/A,#N/A,TRUE,"Assumptions";#N/A,#N/A,TRUE,"Vapor Generation";#N/A,#N/A,TRUE,"Gas Generation";#N/A,#N/A,TRUE,"Income Statement";#N/A,#N/A,TRUE,"Revenues";#N/A,#N/A,TRUE,"Fuel";#N/A,#N/A,TRUE,"Oper Costs";#N/A,#N/A,TRUE,"Depreciation";#N/A,#N/A,TRUE,"Other Costs";#N/A,#N/A,TRUE,"Cash Flow"}</definedName>
    <definedName name="qwer_2" hidden="1">{#N/A,#N/A,TRUE,"Income Statement US$";#N/A,#N/A,TRUE,"Assumptions";#N/A,#N/A,TRUE,"Vapor Generation";#N/A,#N/A,TRUE,"Gas Generation";#N/A,#N/A,TRUE,"Income Statement";#N/A,#N/A,TRUE,"Revenues";#N/A,#N/A,TRUE,"Fuel";#N/A,#N/A,TRUE,"Oper Costs";#N/A,#N/A,TRUE,"Depreciation";#N/A,#N/A,TRUE,"Other Costs";#N/A,#N/A,TRUE,"Cash Flow"}</definedName>
    <definedName name="qwer_3" localSheetId="48" hidden="1">{#N/A,#N/A,TRUE,"Income Statement US$";#N/A,#N/A,TRUE,"Assumptions";#N/A,#N/A,TRUE,"Vapor Generation";#N/A,#N/A,TRUE,"Gas Generation";#N/A,#N/A,TRUE,"Income Statement";#N/A,#N/A,TRUE,"Revenues";#N/A,#N/A,TRUE,"Fuel";#N/A,#N/A,TRUE,"Oper Costs";#N/A,#N/A,TRUE,"Depreciation";#N/A,#N/A,TRUE,"Other Costs";#N/A,#N/A,TRUE,"Cash Flow"}</definedName>
    <definedName name="qwer_3" hidden="1">{#N/A,#N/A,TRUE,"Income Statement US$";#N/A,#N/A,TRUE,"Assumptions";#N/A,#N/A,TRUE,"Vapor Generation";#N/A,#N/A,TRUE,"Gas Generation";#N/A,#N/A,TRUE,"Income Statement";#N/A,#N/A,TRUE,"Revenues";#N/A,#N/A,TRUE,"Fuel";#N/A,#N/A,TRUE,"Oper Costs";#N/A,#N/A,TRUE,"Depreciation";#N/A,#N/A,TRUE,"Other Costs";#N/A,#N/A,TRUE,"Cash Flow"}</definedName>
    <definedName name="qwer_4" localSheetId="48" hidden="1">{#N/A,#N/A,TRUE,"Income Statement US$";#N/A,#N/A,TRUE,"Assumptions";#N/A,#N/A,TRUE,"Vapor Generation";#N/A,#N/A,TRUE,"Gas Generation";#N/A,#N/A,TRUE,"Income Statement";#N/A,#N/A,TRUE,"Revenues";#N/A,#N/A,TRUE,"Fuel";#N/A,#N/A,TRUE,"Oper Costs";#N/A,#N/A,TRUE,"Depreciation";#N/A,#N/A,TRUE,"Other Costs";#N/A,#N/A,TRUE,"Cash Flow"}</definedName>
    <definedName name="qwer_4" hidden="1">{#N/A,#N/A,TRUE,"Income Statement US$";#N/A,#N/A,TRUE,"Assumptions";#N/A,#N/A,TRUE,"Vapor Generation";#N/A,#N/A,TRUE,"Gas Generation";#N/A,#N/A,TRUE,"Income Statement";#N/A,#N/A,TRUE,"Revenues";#N/A,#N/A,TRUE,"Fuel";#N/A,#N/A,TRUE,"Oper Costs";#N/A,#N/A,TRUE,"Depreciation";#N/A,#N/A,TRUE,"Other Costs";#N/A,#N/A,TRUE,"Cash Flow"}</definedName>
    <definedName name="qwer_5" localSheetId="48" hidden="1">{#N/A,#N/A,TRUE,"Income Statement US$";#N/A,#N/A,TRUE,"Assumptions";#N/A,#N/A,TRUE,"Vapor Generation";#N/A,#N/A,TRUE,"Gas Generation";#N/A,#N/A,TRUE,"Income Statement";#N/A,#N/A,TRUE,"Revenues";#N/A,#N/A,TRUE,"Fuel";#N/A,#N/A,TRUE,"Oper Costs";#N/A,#N/A,TRUE,"Depreciation";#N/A,#N/A,TRUE,"Other Costs";#N/A,#N/A,TRUE,"Cash Flow"}</definedName>
    <definedName name="qwer_5" hidden="1">{#N/A,#N/A,TRUE,"Income Statement US$";#N/A,#N/A,TRUE,"Assumptions";#N/A,#N/A,TRUE,"Vapor Generation";#N/A,#N/A,TRUE,"Gas Generation";#N/A,#N/A,TRUE,"Income Statement";#N/A,#N/A,TRUE,"Revenues";#N/A,#N/A,TRUE,"Fuel";#N/A,#N/A,TRUE,"Oper Costs";#N/A,#N/A,TRUE,"Depreciation";#N/A,#N/A,TRUE,"Other Costs";#N/A,#N/A,TRUE,"Cash Flow"}</definedName>
    <definedName name="qwertqry" localSheetId="48" hidden="1">{#N/A,#N/A,FALSE,"REPORT"}</definedName>
    <definedName name="qwertqry" hidden="1">{#N/A,#N/A,FALSE,"REPORT"}</definedName>
    <definedName name="qwertzu" localSheetId="48" hidden="1">{"Verteilung FPO V100",#N/A,FALSE,"Verteilg FPO _ V100"}</definedName>
    <definedName name="qwertzu" hidden="1">{"Verteilung FPO V100",#N/A,FALSE,"Verteilg FPO _ V100"}</definedName>
    <definedName name="qwetqryetytu" localSheetId="48" hidden="1">{#N/A,#N/A,FALSE,"Pharm";#N/A,#N/A,FALSE,"WWCM"}</definedName>
    <definedName name="qwetqryetytu" hidden="1">{#N/A,#N/A,FALSE,"Pharm";#N/A,#N/A,FALSE,"WWCM"}</definedName>
    <definedName name="qwqw">#REF!</definedName>
    <definedName name="qwwww8" localSheetId="48" hidden="1">{0,0,0,0;0,0,0,0;0,0,0,0;0,0,0,0;0,0,0,0;0,0,0,0}</definedName>
    <definedName name="qwwww8" hidden="1">{0,0,0,0;0,0,0,0;0,0,0,0;0,0,0,0;0,0,0,0;0,0,0,0}</definedName>
    <definedName name="r.BSAssets" hidden="1">#REF!</definedName>
    <definedName name="r.BSEquity" hidden="1">#REF!</definedName>
    <definedName name="r.BSLiabilities" hidden="1">#REF!</definedName>
    <definedName name="r.CashFlow" hidden="1">#REF!</definedName>
    <definedName name="r.ISGrossProfit" hidden="1">#REF!</definedName>
    <definedName name="r.ISInterest" hidden="1">#REF!</definedName>
    <definedName name="r.ISNetIncome" hidden="1">#REF!</definedName>
    <definedName name="r.Leverage" hidden="1">#REF!</definedName>
    <definedName name="r.Liquidity" hidden="1">#REF!</definedName>
    <definedName name="r.LTM" hidden="1">#REF!</definedName>
    <definedName name="r.LTMInterim" hidden="1">#REF!</definedName>
    <definedName name="r.Market" hidden="1">#REF!</definedName>
    <definedName name="r.Miscellaneous" hidden="1">#REF!</definedName>
    <definedName name="r.Profitability" hidden="1">#REF!</definedName>
    <definedName name="r.Summary" hidden="1">#REF!</definedName>
    <definedName name="R_1_TEC">#REF!</definedName>
    <definedName name="R_2_TEC">#REF!</definedName>
    <definedName name="R_3_TEC">#REF!</definedName>
    <definedName name="R_4_TEC">#REF!</definedName>
    <definedName name="Rail_Coverage_Percentage_2013">#REF!</definedName>
    <definedName name="range">#REF!</definedName>
    <definedName name="Range2">#REF!</definedName>
    <definedName name="RangeChange" hidden="1">#REF!</definedName>
    <definedName name="rap" localSheetId="48" hidden="1">{"Page 1",#N/A,FALSE,"Sheet1";"Page 2",#N/A,FALSE,"Sheet1"}</definedName>
    <definedName name="rap" hidden="1">{"Page 1",#N/A,FALSE,"Sheet1";"Page 2",#N/A,FALSE,"Sheet1"}</definedName>
    <definedName name="rap_1" localSheetId="48" hidden="1">{"Page 1",#N/A,FALSE,"Sheet1";"Page 2",#N/A,FALSE,"Sheet1"}</definedName>
    <definedName name="rap_1" hidden="1">{"Page 1",#N/A,FALSE,"Sheet1";"Page 2",#N/A,FALSE,"Sheet1"}</definedName>
    <definedName name="Rate">#REF!</definedName>
    <definedName name="rate2014">#REF!</definedName>
    <definedName name="RateRange">#REF!</definedName>
    <definedName name="RATES">#REF!</definedName>
    <definedName name="Rates_HR">#N/A</definedName>
    <definedName name="Rates_YR">#N/A</definedName>
    <definedName name="RATESUMMARY">#REF!</definedName>
    <definedName name="RATIO1">#REF!</definedName>
    <definedName name="RATIO2">#REF!</definedName>
    <definedName name="ratio3">#REF!</definedName>
    <definedName name="ratio4">#REF!</definedName>
    <definedName name="ratio5">#REF!</definedName>
    <definedName name="ratio6">#REF!</definedName>
    <definedName name="ratio7">#REF!</definedName>
    <definedName name="ratios">#REF!</definedName>
    <definedName name="RATIOSUM">#REF!</definedName>
    <definedName name="RC_8415_to_8022_Transfer">#REF!</definedName>
    <definedName name="RC_8415_to_8422_Transfer">#REF!</definedName>
    <definedName name="RC_8609_transfer_to_NUCL">#REF!</definedName>
    <definedName name="RC_Hierarchy_Table">#REF!</definedName>
    <definedName name="RC_Look_Up">#REF!</definedName>
    <definedName name="RC_Names">#REF!</definedName>
    <definedName name="RDIR">#REF!</definedName>
    <definedName name="RDIRA">#REF!</definedName>
    <definedName name="RDIRB">#REF!</definedName>
    <definedName name="RDIRC">#REF!</definedName>
    <definedName name="RDIRD">#REF!</definedName>
    <definedName name="RDIRR">#REF!</definedName>
    <definedName name="RDISC">#REF!</definedName>
    <definedName name="re">#REF!</definedName>
    <definedName name="RealIntRate">#REF!</definedName>
    <definedName name="Recon2004">#REF!</definedName>
    <definedName name="Recorded" hidden="1">#REF!</definedName>
    <definedName name="Recover">#REF!</definedName>
    <definedName name="Red">#REF!</definedName>
    <definedName name="REDEEM_PREF_STOCK" hidden="1">"REDEEM_PREF_STOCK"</definedName>
    <definedName name="RedefinePrintTableRange" hidden="1">#REF!</definedName>
    <definedName name="redo" localSheetId="48" hidden="1">{#N/A,#N/A,FALSE,"ACQ_GRAPHS";#N/A,#N/A,FALSE,"T_1 GRAPHS";#N/A,#N/A,FALSE,"T_2 GRAPHS";#N/A,#N/A,FALSE,"COMB_GRAPHS"}</definedName>
    <definedName name="redo" hidden="1">{#N/A,#N/A,FALSE,"ACQ_GRAPHS";#N/A,#N/A,FALSE,"T_1 GRAPHS";#N/A,#N/A,FALSE,"T_2 GRAPHS";#N/A,#N/A,FALSE,"COMB_GRAPHS"}</definedName>
    <definedName name="References">#REF!</definedName>
    <definedName name="Reg_Complaince_Major_Target">#REF!</definedName>
    <definedName name="Reg_Complaince_Moderate_Target">#REF!</definedName>
    <definedName name="Reg_dropdown">#REF!</definedName>
    <definedName name="Reg_NonReg_Revenue">#REF!</definedName>
    <definedName name="reggie" localSheetId="48" hidden="1">{#N/A,#N/A,FALSE,"Pharm";#N/A,#N/A,FALSE,"WWCM"}</definedName>
    <definedName name="reggie" hidden="1">{#N/A,#N/A,FALSE,"Pharm";#N/A,#N/A,FALSE,"WWCM"}</definedName>
    <definedName name="RegHydro_GCG">#REF!</definedName>
    <definedName name="RegHydroPivot">#REF!</definedName>
    <definedName name="RegHydroPivotSum">#REF!</definedName>
    <definedName name="RegHydroRev">#REF!</definedName>
    <definedName name="RegisteredUsers" localSheetId="48" hidden="1">{"'Customer Support Trends'!$A$1:$AB$13"}</definedName>
    <definedName name="RegisteredUsers" hidden="1">{"'Customer Support Trends'!$A$1:$AB$13"}</definedName>
    <definedName name="RegisteredUsers2" localSheetId="48" hidden="1">{"'Customer Support Trends'!$A$1:$AB$13"}</definedName>
    <definedName name="RegisteredUsers2" hidden="1">{"'Customer Support Trends'!$A$1:$AB$13"}</definedName>
    <definedName name="regmult" hidden="1">#REF!</definedName>
    <definedName name="RegNonRegRev">#REF!</definedName>
    <definedName name="Regression" hidden="1">#REF!</definedName>
    <definedName name="regRev">#REF!</definedName>
    <definedName name="RegRev_Actual">#REF!</definedName>
    <definedName name="RegRevHydro_Actual">#REF!</definedName>
    <definedName name="Regulated">#REF!</definedName>
    <definedName name="Regulated_CMSC">#REF!</definedName>
    <definedName name="Regulated_T">#REF!</definedName>
    <definedName name="RegulatedHydro">#REF!</definedName>
    <definedName name="Regulatory_Compliance_Table">#REF!</definedName>
    <definedName name="RegulatoryAccountingClassification">#REF!</definedName>
    <definedName name="RegY" hidden="1">#REF!</definedName>
    <definedName name="Reimb1">#REF!</definedName>
    <definedName name="Reimb1e">#REF!</definedName>
    <definedName name="Reimb1eAttractFee">#REF!</definedName>
    <definedName name="Reimb2">#REF!</definedName>
    <definedName name="Reimb2e">#REF!</definedName>
    <definedName name="Reimb2eAttractFee">#REF!</definedName>
    <definedName name="Reimb3">#REF!</definedName>
    <definedName name="Reimb3e">#REF!</definedName>
    <definedName name="Reimb3eAttractFee">#REF!</definedName>
    <definedName name="Reimb4">#REF!</definedName>
    <definedName name="Reimb4e">#REF!</definedName>
    <definedName name="Reimb4eAttractFee">#REF!</definedName>
    <definedName name="ReimbFee1">#REF!</definedName>
    <definedName name="ReimbFee2">#REF!</definedName>
    <definedName name="ReimbFee3">#REF!</definedName>
    <definedName name="ReimbFee4">#REF!</definedName>
    <definedName name="REL">#REF!</definedName>
    <definedName name="rel_ctrl">#REF!</definedName>
    <definedName name="Release" hidden="1">#REF!</definedName>
    <definedName name="Reliant" localSheetId="48" hidden="1">{#N/A,#N/A,TRUE,"IS";#N/A,#N/A,TRUE,"SG";#N/A,#N/A,TRUE,"FF";#N/A,#N/A,TRUE,"BS";#N/A,#N/A,TRUE,"DCF";#N/A,#N/A,TRUE,"Int";#N/A,#N/A,TRUE,"Consumer";#N/A,#N/A,TRUE,"Building";#N/A,#N/A,TRUE,"Industrial"}</definedName>
    <definedName name="Reliant" hidden="1">{#N/A,#N/A,TRUE,"IS";#N/A,#N/A,TRUE,"SG";#N/A,#N/A,TRUE,"FF";#N/A,#N/A,TRUE,"BS";#N/A,#N/A,TRUE,"DCF";#N/A,#N/A,TRUE,"Int";#N/A,#N/A,TRUE,"Consumer";#N/A,#N/A,TRUE,"Building";#N/A,#N/A,TRUE,"Industrial"}</definedName>
    <definedName name="RemainingSLPTStart">#REF!</definedName>
    <definedName name="Rene" localSheetId="48" hidden="1">{"'Customer Support Trends'!$A$1:$AB$13"}</definedName>
    <definedName name="Rene" hidden="1">{"'Customer Support Trends'!$A$1:$AB$13"}</definedName>
    <definedName name="rene_registered3" localSheetId="48" hidden="1">{"'Customer Support Trends'!$A$1:$AB$13"}</definedName>
    <definedName name="rene_registered3" hidden="1">{"'Customer Support Trends'!$A$1:$AB$13"}</definedName>
    <definedName name="rene_registeredusers2" localSheetId="48" hidden="1">{"'Customer Support Trends'!$A$1:$AB$13"}</definedName>
    <definedName name="rene_registeredusers2" hidden="1">{"'Customer Support Trends'!$A$1:$AB$13"}</definedName>
    <definedName name="Rene2" localSheetId="48" hidden="1">{"'Customer Support Trends'!$A$1:$AB$13"}</definedName>
    <definedName name="Rene2" hidden="1">{"'Customer Support Trends'!$A$1:$AB$13"}</definedName>
    <definedName name="RepairedName0012" hidden="1">"iQShowAnnual"</definedName>
    <definedName name="RepairedName0501" localSheetId="48" hidden="1">{"'PRORATE GOALS '!$A$1:$O$25"}</definedName>
    <definedName name="RepairedName0501" hidden="1">{"'PRORATE GOALS '!$A$1:$O$25"}</definedName>
    <definedName name="RepairedName0519" localSheetId="48" hidden="1">{"'PRORATE GOALS '!$A$1:$O$25"}</definedName>
    <definedName name="RepairedName0519" hidden="1">{"'PRORATE GOALS '!$A$1:$O$25"}</definedName>
    <definedName name="RepairedName0679" hidden="1">"iQShowAnnual"</definedName>
    <definedName name="RepairedName0734" localSheetId="48" hidden="1">{"'PRORATE GOALS '!$A$1:$O$25"}</definedName>
    <definedName name="RepairedName0734" hidden="1">{"'PRORATE GOALS '!$A$1:$O$25"}</definedName>
    <definedName name="RepairedName0760" localSheetId="48" hidden="1">{"'PRORATE GOALS '!$A$1:$O$25"}</definedName>
    <definedName name="RepairedName0760" hidden="1">{"'PRORATE GOALS '!$A$1:$O$25"}</definedName>
    <definedName name="RepairedName3487" hidden="1">"c27"</definedName>
    <definedName name="RepairedName8062" hidden="1">"c3036"</definedName>
    <definedName name="replacement" localSheetId="48" hidden="1">{#N/A,#N/A,FALSE,"Line of Business Forecast";#N/A,#N/A,FALSE,"Line of Business";#N/A,#N/A,FALSE,"EOC";#N/A,#N/A,FALSE,"Distributor";#N/A,#N/A,FALSE,"Manufacturing";#N/A,#N/A,FALSE,"Service";#N/A,#N/A,FALSE,"Line of Business YTD";#N/A,#N/A,FALSE,"EOC YTD ACTUAL";#N/A,#N/A,FALSE,"Manufacturing YTD Actual";#N/A,#N/A,FALSE,"Distributor YTD Actual";#N/A,#N/A,FALSE,"Service YTD Actual"}</definedName>
    <definedName name="replacement" hidden="1">{#N/A,#N/A,FALSE,"Line of Business Forecast";#N/A,#N/A,FALSE,"Line of Business";#N/A,#N/A,FALSE,"EOC";#N/A,#N/A,FALSE,"Distributor";#N/A,#N/A,FALSE,"Manufacturing";#N/A,#N/A,FALSE,"Service";#N/A,#N/A,FALSE,"Line of Business YTD";#N/A,#N/A,FALSE,"EOC YTD ACTUAL";#N/A,#N/A,FALSE,"Manufacturing YTD Actual";#N/A,#N/A,FALSE,"Distributor YTD Actual";#N/A,#N/A,FALSE,"Service YTD Actual"}</definedName>
    <definedName name="replacement1" localSheetId="48" hidden="1">{"Quarterly",#N/A,FALSE,"Belgium";"Quarterly",#N/A,FALSE,"France";"Quarterly",#N/A,FALSE,"Germany";"Quarterly",#N/A,FALSE,"Italy";"Quarterly",#N/A,FALSE,"UK"}</definedName>
    <definedName name="replacement1" hidden="1">{"Quarterly",#N/A,FALSE,"Belgium";"Quarterly",#N/A,FALSE,"France";"Quarterly",#N/A,FALSE,"Germany";"Quarterly",#N/A,FALSE,"Italy";"Quarterly",#N/A,FALSE,"UK"}</definedName>
    <definedName name="replacement2" localSheetId="48" hidden="1">{#N/A,#N/A,FALSE,"Line of Business";#N/A,#N/A,FALSE,"Line of Business YTD";#N/A,#N/A,FALSE,"Line of Business Forecast"}</definedName>
    <definedName name="replacement2" hidden="1">{#N/A,#N/A,FALSE,"Line of Business";#N/A,#N/A,FALSE,"Line of Business YTD";#N/A,#N/A,FALSE,"Line of Business Forecast"}</definedName>
    <definedName name="replacement3" localSheetId="48" hidden="1">{#N/A,#N/A,FALSE,"Pan Europe Belgium";#N/A,#N/A,FALSE,"Pan Europe France";#N/A,#N/A,FALSE,"Pan Europe Germany";#N/A,#N/A,FALSE,"Pan Europe Italy";#N/A,#N/A,FALSE,"Pan Europe Sweden";#N/A,#N/A,FALSE,"Pan Europe UK"}</definedName>
    <definedName name="replacement3" hidden="1">{#N/A,#N/A,FALSE,"Pan Europe Belgium";#N/A,#N/A,FALSE,"Pan Europe France";#N/A,#N/A,FALSE,"Pan Europe Germany";#N/A,#N/A,FALSE,"Pan Europe Italy";#N/A,#N/A,FALSE,"Pan Europe Sweden";#N/A,#N/A,FALSE,"Pan Europe UK"}</definedName>
    <definedName name="replacement4" localSheetId="48" hidden="1">{#N/A,#N/A,FALSE,"Default Data";#N/A,#N/A,FALSE,"25% case";#N/A,#N/A,FALSE,"99 Tax Model";#N/A,#N/A,FALSE,"ROY CALCS";#N/A,#N/A,FALSE,"Acquisition Royalty";#N/A,#N/A,FALSE,"Cisco FSC"}</definedName>
    <definedName name="replacement4" hidden="1">{#N/A,#N/A,FALSE,"Default Data";#N/A,#N/A,FALSE,"25% case";#N/A,#N/A,FALSE,"99 Tax Model";#N/A,#N/A,FALSE,"ROY CALCS";#N/A,#N/A,FALSE,"Acquisition Royalty";#N/A,#N/A,FALSE,"Cisco FSC"}</definedName>
    <definedName name="replacement5" localSheetId="48" hidden="1">{#N/A,#N/A,FALSE,"EOC";#N/A,#N/A,FALSE,"Distributor";#N/A,#N/A,FALSE,"Manufacturing";#N/A,#N/A,FALSE,"Service"}</definedName>
    <definedName name="replacement5" hidden="1">{#N/A,#N/A,FALSE,"EOC";#N/A,#N/A,FALSE,"Distributor";#N/A,#N/A,FALSE,"Manufacturing";#N/A,#N/A,FALSE,"Service"}</definedName>
    <definedName name="replacement6" localSheetId="48" hidden="1">{#N/A,#N/A,FALSE,"Austria";#N/A,#N/A,FALSE,"Belgium";#N/A,#N/A,FALSE,"Czech";#N/A,#N/A,FALSE,"Denmark";#N/A,#N/A,FALSE,"Finland";#N/A,#N/A,FALSE,"France";#N/A,#N/A,FALSE,"Germany";#N/A,#N/A,FALSE,"Greece";#N/A,#N/A,FALSE,"Hungary";#N/A,#N/A,FALSE,"Israel";#N/A,#N/A,FALSE,"Italy";#N/A,#N/A,FALSE,"Neth";#N/A,#N/A,FALSE,"Norway";#N/A,#N/A,FALSE,"Poland";#N/A,#N/A,FALSE,"Slovenia";#N/A,#N/A,FALSE,"Sth Afr";#N/A,#N/A,FALSE,"Spain";#N/A,#N/A,FALSE,"Switz";#N/A,#N/A,FALSE,"Sweden";#N/A,#N/A,FALSE,"Turkey";#N/A,#N/A,FALSE,"UK";#N/A,#N/A,FALSE,"Pan Europe Belgium";#N/A,#N/A,FALSE,"Pan Europe France";#N/A,#N/A,FALSE,"Pan Europe Germany";#N/A,#N/A,FALSE,"Pan Europe Italy";#N/A,#N/A,FALSE,"Pan Europe Sweden";#N/A,#N/A,FALSE,"Pan Europe UK"}</definedName>
    <definedName name="replacement6" hidden="1">{#N/A,#N/A,FALSE,"Austria";#N/A,#N/A,FALSE,"Belgium";#N/A,#N/A,FALSE,"Czech";#N/A,#N/A,FALSE,"Denmark";#N/A,#N/A,FALSE,"Finland";#N/A,#N/A,FALSE,"France";#N/A,#N/A,FALSE,"Germany";#N/A,#N/A,FALSE,"Greece";#N/A,#N/A,FALSE,"Hungary";#N/A,#N/A,FALSE,"Israel";#N/A,#N/A,FALSE,"Italy";#N/A,#N/A,FALSE,"Neth";#N/A,#N/A,FALSE,"Norway";#N/A,#N/A,FALSE,"Poland";#N/A,#N/A,FALSE,"Slovenia";#N/A,#N/A,FALSE,"Sth Afr";#N/A,#N/A,FALSE,"Spain";#N/A,#N/A,FALSE,"Switz";#N/A,#N/A,FALSE,"Sweden";#N/A,#N/A,FALSE,"Turkey";#N/A,#N/A,FALSE,"UK";#N/A,#N/A,FALSE,"Pan Europe Belgium";#N/A,#N/A,FALSE,"Pan Europe France";#N/A,#N/A,FALSE,"Pan Europe Germany";#N/A,#N/A,FALSE,"Pan Europe Italy";#N/A,#N/A,FALSE,"Pan Europe Sweden";#N/A,#N/A,FALSE,"Pan Europe UK"}</definedName>
    <definedName name="replacement8" localSheetId="48" hidden="1">{#N/A,#N/A,FALSE,"EOC";#N/A,#N/A,FALSE,"Distributor";#N/A,#N/A,FALSE,"Manufacturing";#N/A,#N/A,FALSE,"Service"}</definedName>
    <definedName name="replacement8" hidden="1">{#N/A,#N/A,FALSE,"EOC";#N/A,#N/A,FALSE,"Distributor";#N/A,#N/A,FALSE,"Manufacturing";#N/A,#N/A,FALSE,"Service"}</definedName>
    <definedName name="replacement9" localSheetId="48" hidden="1">{#N/A,#N/A,FALSE,"EOC YTD ACTUAL";#N/A,#N/A,FALSE,"Distributor YTD Actual";#N/A,#N/A,FALSE,"Manufacturing YTD Actual";#N/A,#N/A,FALSE,"Service YTD Actual"}</definedName>
    <definedName name="replacement9" hidden="1">{#N/A,#N/A,FALSE,"EOC YTD ACTUAL";#N/A,#N/A,FALSE,"Distributor YTD Actual";#N/A,#N/A,FALSE,"Manufacturing YTD Actual";#N/A,#N/A,FALSE,"Service YTD Actual"}</definedName>
    <definedName name="Report_Deprn">#REF!</definedName>
    <definedName name="Report_Detail">#REF!</definedName>
    <definedName name="Report_Year">#REF!</definedName>
    <definedName name="ReportGroup" hidden="1">0</definedName>
    <definedName name="Reporting">#REF!</definedName>
    <definedName name="Reporting_Date">#REF!</definedName>
    <definedName name="ReportNumber">"Text Box 1560"</definedName>
    <definedName name="RESEARCH_DEV" hidden="1">"RESEARCH_DEV"</definedName>
    <definedName name="Resource">#REF!</definedName>
    <definedName name="resources" localSheetId="48" hidden="1">{#N/A,#N/A,FALSE,"Assessment";#N/A,#N/A,FALSE,"Staffing";#N/A,#N/A,FALSE,"Hires";#N/A,#N/A,FALSE,"Assumptions"}</definedName>
    <definedName name="resources" hidden="1">{#N/A,#N/A,FALSE,"Assessment";#N/A,#N/A,FALSE,"Staffing";#N/A,#N/A,FALSE,"Hires";#N/A,#N/A,FALSE,"Assumptions"}</definedName>
    <definedName name="resp" hidden="1">#REF!</definedName>
    <definedName name="resp." localSheetId="48" hidden="1">{#N/A,#N/A,FALSE,"Pharm";#N/A,#N/A,FALSE,"WWCM"}</definedName>
    <definedName name="resp." hidden="1">{#N/A,#N/A,FALSE,"Pharm";#N/A,#N/A,FALSE,"WWCM"}</definedName>
    <definedName name="Response" hidden="1">#REF!</definedName>
    <definedName name="RetailData">#REF!</definedName>
    <definedName name="RETAINED_EARN" hidden="1">"RETAINED_EARN"</definedName>
    <definedName name="Retube_LLW">#REF!</definedName>
    <definedName name="RETURN_ASSETS" hidden="1">"RETURN_ASSETS"</definedName>
    <definedName name="RETURN_EQUITY" hidden="1">"RETURN_EQUITY"</definedName>
    <definedName name="RETURN_INVESTMENT" hidden="1">"RETURN_INVESTMENT"</definedName>
    <definedName name="Rev_Budget">#REF!</definedName>
    <definedName name="Rev_GenGL">#REF!</definedName>
    <definedName name="Revamp_Class">#REF!</definedName>
    <definedName name="REVENUE" hidden="1">"REVENUE"</definedName>
    <definedName name="REVENUE_10K" hidden="1">"REVENUE_10K"</definedName>
    <definedName name="REVENUE_10Q" hidden="1">"REVENUE_10Q"</definedName>
    <definedName name="REVENUE_10Q1" hidden="1">"REVENUE_10Q1"</definedName>
    <definedName name="REVENUE_EST" hidden="1">"REVENUE_EST"</definedName>
    <definedName name="REVENUE_EST_1" hidden="1">"REVENUE_EST_1"</definedName>
    <definedName name="REVENUE_GROWTH_1" hidden="1">"REVENUE_GROWTH_1"</definedName>
    <definedName name="REVENUE_GROWTH_2" hidden="1">"REVENUE_GROWTH_2"</definedName>
    <definedName name="RevenueRange">#REF!</definedName>
    <definedName name="Revenues_From_All_Releases_With_OCV_and_NBV_new_hz">#REF!</definedName>
    <definedName name="revises" localSheetId="48" hidden="1">{"SEP",#N/A,FALSE,"SEP"}</definedName>
    <definedName name="revises" hidden="1">{"SEP",#N/A,FALSE,"SEP"}</definedName>
    <definedName name="RevPool_Mnth_Budget">#REF!</definedName>
    <definedName name="RevPool_YTD_Budget">#REF!</definedName>
    <definedName name="rf2e" localSheetId="48" hidden="1">{#N/A,#N/A,FALSE,"Pharm";#N/A,#N/A,FALSE,"WWCM"}</definedName>
    <definedName name="rf2e" hidden="1">{#N/A,#N/A,FALSE,"Pharm";#N/A,#N/A,FALSE,"WWCM"}</definedName>
    <definedName name="Rider">#REF!</definedName>
    <definedName name="Rider_LY">#REF!</definedName>
    <definedName name="RiderPivot">#REF!</definedName>
    <definedName name="RiderPivot_LY">#REF!</definedName>
    <definedName name="risk" hidden="1">1</definedName>
    <definedName name="Risk_CE_DCM">#REF!</definedName>
    <definedName name="Risk_CE_ILWDisp">#REF!</definedName>
    <definedName name="Risk_CE_ILWOps">#REF!</definedName>
    <definedName name="Risk_CE_LILWWMF">#REF!</definedName>
    <definedName name="Risk_CE_LLWDisp">#REF!</definedName>
    <definedName name="Risk_CE_LLWOps">#REF!</definedName>
    <definedName name="Risk_CE_UFD">#REF!</definedName>
    <definedName name="Risk_CE_UFS">#REF!</definedName>
    <definedName name="Risk_CE_UFSWMF">#REF!</definedName>
    <definedName name="Risk_CF_DCMEndOfLife">#REF!</definedName>
    <definedName name="Risk_CF_DCMSafeStg">#REF!</definedName>
    <definedName name="Risk_CF_LILWDisp">#REF!</definedName>
    <definedName name="Risk_CF_UFD">#REF!</definedName>
    <definedName name="Risk_Cost_Estimate_Cumulative_Header">#REF!</definedName>
    <definedName name="Risk_Esc_Lab">#REF!</definedName>
    <definedName name="Risk_Esc_Mat">#REF!</definedName>
    <definedName name="Risk_Esc_NewCat">#REF!</definedName>
    <definedName name="Risk_Esc_Oth">#REF!</definedName>
    <definedName name="Risk_Escalator_Cumulative_Header">#REF!</definedName>
    <definedName name="Risk_ROR">#REF!</definedName>
    <definedName name="Risk_ROR_Cumulative_Header">#REF!</definedName>
    <definedName name="Risk_Timing_Cumulative_Header">#REF!</definedName>
    <definedName name="RiskAfterRecalcMacro" hidden="1">""</definedName>
    <definedName name="RiskAfterSimMacro" hidden="1">""</definedName>
    <definedName name="riskATSSboxGraph">FALSE</definedName>
    <definedName name="riskATSSincludeSimtables">TRUE</definedName>
    <definedName name="riskATSSinputsGraphs">FALSE</definedName>
    <definedName name="riskATSSoutputStatistic">3</definedName>
    <definedName name="riskATSSpercentChangeGraph">TRUE</definedName>
    <definedName name="riskATSSpercentileGraph">TRUE</definedName>
    <definedName name="riskATSSpercentileValue">0.5</definedName>
    <definedName name="riskATSSprintReport">FALSE</definedName>
    <definedName name="riskATSSreportsInActiveBook">FALSE</definedName>
    <definedName name="riskATSSreportsSelected">TRUE</definedName>
    <definedName name="riskATSSsummaryReport">TRUE</definedName>
    <definedName name="riskATSStornadoGraph">TRUE</definedName>
    <definedName name="riskATSTbaselineRequested">TRUE</definedName>
    <definedName name="riskATSTboxGraph">TRUE</definedName>
    <definedName name="riskATSTcomparisonGraph">TRUE</definedName>
    <definedName name="riskATSThistogramGraph">TRUE</definedName>
    <definedName name="riskATSToutputStatistic">4</definedName>
    <definedName name="riskATSTprintReport">TRUE</definedName>
    <definedName name="riskATSTreportsInActiveBook">FALSE</definedName>
    <definedName name="riskATSTreportsSelected">TRUE</definedName>
    <definedName name="riskATSTsequentialStress">FALSE</definedName>
    <definedName name="riskATSTsummaryReport">TRUE</definedName>
    <definedName name="RiskAutoStopPercChange">1.5</definedName>
    <definedName name="RiskBeforeRecalcMacro" hidden="1">""</definedName>
    <definedName name="RiskBeforeSimMacro" hidden="1">""</definedName>
    <definedName name="RiskCollectDistributionSamples">2</definedName>
    <definedName name="RiskCostFactorDCM">#REF!</definedName>
    <definedName name="RiskCostFactorDisposalILW">#REF!</definedName>
    <definedName name="RiskCostFactorDisposalLLW">#REF!</definedName>
    <definedName name="RiskCostFactorOpsILW">#REF!</definedName>
    <definedName name="RiskCostFactorOpsLLW">#REF!</definedName>
    <definedName name="RiskCostFactorUFD">#REF!</definedName>
    <definedName name="RiskCostFactorUFS">#REF!</definedName>
    <definedName name="RiskExcelReportsGoInNewWorkbook">TRUE</definedName>
    <definedName name="RiskExcelReportsToGenerate">6575</definedName>
    <definedName name="RiskFixedSeed">1</definedName>
    <definedName name="RiskFixedSeed_1" hidden="1">12345</definedName>
    <definedName name="RiskGenerateExcelReportsAtEndOfSimulation">TRUE</definedName>
    <definedName name="RiskHasSettings">TRUE</definedName>
    <definedName name="RiskHasSettings_1" hidden="1">6</definedName>
    <definedName name="RiskIsOptimization" hidden="1">FALSE</definedName>
    <definedName name="RiskIsOutput" hidden="1">FALSE</definedName>
    <definedName name="RiskIsStatistics" hidden="1">FALSE</definedName>
    <definedName name="riskmini" hidden="1">TRUE</definedName>
    <definedName name="RiskMinimizeOnStart">TRUE</definedName>
    <definedName name="RiskMonitorConvergence">FALSE</definedName>
    <definedName name="RiskMPPDateSize" hidden="1">"""9/8/2015 9:41:07 AM"""</definedName>
    <definedName name="RiskMPPPath">"C:\Lisa\Risk Management\Latest\REV_A_Sch Rev 1.2.22.mpp"</definedName>
    <definedName name="RiskMultipleCPUSupportEnabled" hidden="1">FALSE</definedName>
    <definedName name="RiskMultipleCPUSupportEnabled_1" hidden="1">FALSE</definedName>
    <definedName name="risknum" hidden="1">500</definedName>
    <definedName name="RiskNumIterations">500</definedName>
    <definedName name="RiskNumIterations_1" hidden="1">100</definedName>
    <definedName name="RiskNumSimulations">1</definedName>
    <definedName name="RiskPauseOnError">FALSE</definedName>
    <definedName name="RiskPauseOnError_1" hidden="1">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3</definedName>
    <definedName name="RiskSamplingType_1" hidden="1">3</definedName>
    <definedName name="RiskShowRiskWindowAtEndOfSimulation">TRUE</definedName>
    <definedName name="RiskStandardRecalc">1</definedName>
    <definedName name="RiskStandardRecalc_1" hidden="1">1</definedName>
    <definedName name="RiskStatFunctionsUpdateFreq">1</definedName>
    <definedName name="riskStress10TF">-1</definedName>
    <definedName name="riskStress11TF">-1</definedName>
    <definedName name="riskStress12TF">-1</definedName>
    <definedName name="riskStress13TF">-1</definedName>
    <definedName name="riskStress14TF">-1</definedName>
    <definedName name="riskStress1TF">-1</definedName>
    <definedName name="riskStress2TF">-1</definedName>
    <definedName name="riskStress3TF">-1</definedName>
    <definedName name="riskStress4TF">-1</definedName>
    <definedName name="riskStress5TF">-1</definedName>
    <definedName name="riskStress6TF">-1</definedName>
    <definedName name="riskStress7TF">-1</definedName>
    <definedName name="riskStress8TF">-1</definedName>
    <definedName name="riskStress9TF">-1</definedName>
    <definedName name="RiskSwapState" hidden="1">FALSE</definedName>
    <definedName name="RiskTemplateSheetName">"myTemplate"</definedName>
    <definedName name="RiskTimeFactorDCM">#REF!</definedName>
    <definedName name="RiskTimeFactorILW">#REF!</definedName>
    <definedName name="RiskTimeFactorLLW">#REF!</definedName>
    <definedName name="RiskTimeFactorOpsILW">#REF!</definedName>
    <definedName name="RiskTimeFactorOpsLLW">#REF!</definedName>
    <definedName name="RiskTimeFactorUFD">#REF!</definedName>
    <definedName name="RiskUpdateDisplay">FALSE</definedName>
    <definedName name="RiskUpdateDisplay_1" hidden="1">FALSE</definedName>
    <definedName name="RiskUpdateStatFunctions">FALSE</definedName>
    <definedName name="RiskUseDifferentSeedForEachSim">FALSE</definedName>
    <definedName name="RiskUseFixedSeed">FALSE</definedName>
    <definedName name="RiskUseFixedSeed_1" hidden="1">TRUE</definedName>
    <definedName name="RiskUseMultipleCPUs" hidden="1">FALSE</definedName>
    <definedName name="RiskUseMultipleCPUs_1" hidden="1">FALSE</definedName>
    <definedName name="RMR_Pivot">#REF!</definedName>
    <definedName name="rngCIOReleasePlan">#REF!</definedName>
    <definedName name="rngCIOSummary">#REF!</definedName>
    <definedName name="rngClosedProjects">#REF!</definedName>
    <definedName name="rngCopyFormulasSource" hidden="1">#REF!</definedName>
    <definedName name="rngPMOC">#REF!</definedName>
    <definedName name="rngPMSubFolder">#REF!</definedName>
    <definedName name="rngReportingYear">#REF!</definedName>
    <definedName name="rngRPDate">#REF!</definedName>
    <definedName name="rngShowNames" hidden="1">#REF!</definedName>
    <definedName name="rngToggles" hidden="1">#REF!</definedName>
    <definedName name="ROA_Rates_Table">#REF!</definedName>
    <definedName name="ROA_Table">#REF!</definedName>
    <definedName name="rollup">#REF!</definedName>
    <definedName name="RORdf">#REF!</definedName>
    <definedName name="RoRStdDev">#REF!</definedName>
    <definedName name="RORuf">#REF!</definedName>
    <definedName name="Rose" localSheetId="48" hidden="1">{#N/A,#N/A,FALSE,"L&amp;M Performance";#N/A,#N/A,FALSE,"Brand Performance";#N/A,#N/A,FALSE,"Marlboro Performance"}</definedName>
    <definedName name="Rose" hidden="1">{#N/A,#N/A,FALSE,"L&amp;M Performance";#N/A,#N/A,FALSE,"Brand Performance";#N/A,#N/A,FALSE,"Marlboro Performance"}</definedName>
    <definedName name="RowCopyC42">#REF!</definedName>
    <definedName name="RPJDateFormat">1</definedName>
    <definedName name="rqe_budget_lte">#REF!</definedName>
    <definedName name="rqe_budget_month">#REF!</definedName>
    <definedName name="rqe_budget_year">#REF!</definedName>
    <definedName name="rqe_month">#REF!</definedName>
    <definedName name="rr" localSheetId="48" hidden="1">{"'BS'!$C$10"}</definedName>
    <definedName name="rr" hidden="1">{"'BS'!$C$10"}</definedName>
    <definedName name="RRI" localSheetId="48" hidden="1">{#N/A,#N/A,FALSE,"Che-Ga";#N/A,#N/A,FALSE,"Iv-Sm";#N/A,#N/A,FALSE,"So-We";#N/A,#N/A,FALSE,"Me-Po";#N/A,#N/A,FALSE,"Be-Bo";#N/A,#N/A,FALSE,"Cha-Ki";#N/A,#N/A,FALSE,"In";#N/A,#N/A,FALSE,"Schedule 23";#N/A,#N/A,FALSE,"Schedule 22";#N/A,#N/A,FALSE,"WACC"}</definedName>
    <definedName name="RRI" hidden="1">{#N/A,#N/A,FALSE,"Che-Ga";#N/A,#N/A,FALSE,"Iv-Sm";#N/A,#N/A,FALSE,"So-We";#N/A,#N/A,FALSE,"Me-Po";#N/A,#N/A,FALSE,"Be-Bo";#N/A,#N/A,FALSE,"Cha-Ki";#N/A,#N/A,FALSE,"In";#N/A,#N/A,FALSE,"Schedule 23";#N/A,#N/A,FALSE,"Schedule 22";#N/A,#N/A,FALSE,"WACC"}</definedName>
    <definedName name="rrr" localSheetId="48" hidden="1">{#N/A,#N/A,FALSE,"NAI Cash Flow"}</definedName>
    <definedName name="rrr" hidden="1">{#N/A,#N/A,FALSE,"NAI Cash Flow"}</definedName>
    <definedName name="rrrer" localSheetId="48"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rrrer"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rrrr" localSheetId="48" hidden="1">{#N/A,#N/A,TRUE,"GRAND TOTAL";#N/A,#N/A,TRUE,"SAM'S";#N/A,#N/A,TRUE,"SUPERCENTER";#N/A,#N/A,TRUE,"MEXICO";#N/A,#N/A,TRUE,"FOOD";#N/A,#N/A,TRUE,"TOTAL WITHOUT CIFRA TAB"}</definedName>
    <definedName name="rrrr" hidden="1">{#N/A,#N/A,TRUE,"GRAND TOTAL";#N/A,#N/A,TRUE,"SAM'S";#N/A,#N/A,TRUE,"SUPERCENTER";#N/A,#N/A,TRUE,"MEXICO";#N/A,#N/A,TRUE,"FOOD";#N/A,#N/A,TRUE,"TOTAL WITHOUT CIFRA TAB"}</definedName>
    <definedName name="rrrrr" localSheetId="48" hidden="1">{#N/A,#N/A,FALSE,"Pharm";#N/A,#N/A,FALSE,"WWCM"}</definedName>
    <definedName name="rrrrr" hidden="1">{#N/A,#N/A,FALSE,"Pharm";#N/A,#N/A,FALSE,"WWCM"}</definedName>
    <definedName name="rrrrrrrr" localSheetId="48" hidden="1">{"'RCIM'!$E$128"}</definedName>
    <definedName name="rrrrrrrr" hidden="1">{"'RCIM'!$E$128"}</definedName>
    <definedName name="rrrrrrrrrrrrrrrr">#REF!</definedName>
    <definedName name="rs">#REF!</definedName>
    <definedName name="RSPRC">#REF!</definedName>
    <definedName name="rt">#REF!</definedName>
    <definedName name="RT_OEB_Table">#REF!</definedName>
    <definedName name="RT_Table">#REF!</definedName>
    <definedName name="rth" localSheetId="48" hidden="1">{#N/A,#N/A,FALSE,"Energie GT"}</definedName>
    <definedName name="rth" hidden="1">{#N/A,#N/A,FALSE,"Energie GT"}</definedName>
    <definedName name="RTPA">#REF!</definedName>
    <definedName name="rtre" localSheetId="48" hidden="1">{#N/A,#N/A,FALSE,"Layout Cash Flow"}</definedName>
    <definedName name="rtre" hidden="1">{#N/A,#N/A,FALSE,"Layout Cash Flow"}</definedName>
    <definedName name="rtt" hidden="1">#REF!</definedName>
    <definedName name="rty" hidden="1">#REF!</definedName>
    <definedName name="Rule_Use">#REF!</definedName>
    <definedName name="Rules_in_Vlookup">#REF!</definedName>
    <definedName name="RunAve">#REF!:INDIRECT("D"&amp;#REF!)</definedName>
    <definedName name="RUnit" hidden="1">#REF!</definedName>
    <definedName name="RUvalues">#REF!</definedName>
    <definedName name="rwert" localSheetId="48" hidden="1">{#N/A,#N/A,FALSE,"Pharm";#N/A,#N/A,FALSE,"WWCM"}</definedName>
    <definedName name="rwert" hidden="1">{#N/A,#N/A,FALSE,"Pharm";#N/A,#N/A,FALSE,"WWCM"}</definedName>
    <definedName name="Rwvu._Current_." hidden="1">#REF!</definedName>
    <definedName name="Rwvu.Comments._.MTH." hidden="1">#REF!</definedName>
    <definedName name="Rwvu.Comments._.QTR." hidden="1">#REF!,#REF!</definedName>
    <definedName name="Rwvu.Comments._.YTD." hidden="1">#REF!</definedName>
    <definedName name="Rwvu.FRP_backlog2." hidden="1">#REF!</definedName>
    <definedName name="Rwvu.MTH._.QTR._.YTD." hidden="1">#REF!,#REF!,#REF!</definedName>
    <definedName name="Rwvu.MTH._.YTD." hidden="1">#REF!</definedName>
    <definedName name="Rwvu.Sumnpv." hidden="1">#REF!</definedName>
    <definedName name="ry">#N/A</definedName>
    <definedName name="s" localSheetId="48"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s"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s_1" localSheetId="48"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s_1"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sa" localSheetId="48" hidden="1">{"'action plan'!$D$13"}</definedName>
    <definedName name="sa" hidden="1">{"'action plan'!$D$13"}</definedName>
    <definedName name="sad" localSheetId="48" hidden="1">{#N/A,#N/A,FALSE,"FY97";#N/A,#N/A,FALSE,"FY98";#N/A,#N/A,FALSE,"FY99";#N/A,#N/A,FALSE,"FY00";#N/A,#N/A,FALSE,"FY01"}</definedName>
    <definedName name="sad" hidden="1">{#N/A,#N/A,FALSE,"FY97";#N/A,#N/A,FALSE,"FY98";#N/A,#N/A,FALSE,"FY99";#N/A,#N/A,FALSE,"FY00";#N/A,#N/A,FALSE,"FY01"}</definedName>
    <definedName name="sadfds" localSheetId="48" hidden="1">{"'Trend_Total'!$A$7:$V$10","'Trend_Total'!$A$1:$V$4"}</definedName>
    <definedName name="sadfds" hidden="1">{"'Trend_Total'!$A$7:$V$10","'Trend_Total'!$A$1:$V$4"}</definedName>
    <definedName name="sads" hidden="1">#REF!</definedName>
    <definedName name="Safety_Table">#REF!</definedName>
    <definedName name="sale" localSheetId="48" hidden="1">{"'action plan'!$D$13"}</definedName>
    <definedName name="sale" hidden="1">{"'action plan'!$D$13"}</definedName>
    <definedName name="Sales_MtM">#REF!</definedName>
    <definedName name="sally" localSheetId="48" hidden="1">{#N/A,#N/A,FALSE,"Pharm";#N/A,#N/A,FALSE,"WWCM"}</definedName>
    <definedName name="sally" hidden="1">{#N/A,#N/A,FALSE,"Pharm";#N/A,#N/A,FALSE,"WWCM"}</definedName>
    <definedName name="sample" localSheetId="48" hidden="1">{"'Customer Support Trends'!$A$1:$AB$13"}</definedName>
    <definedName name="sample" hidden="1">{"'Customer Support Trends'!$A$1:$AB$13"}</definedName>
    <definedName name="SANvalues">#REF!</definedName>
    <definedName name="SAP" hidden="1">"ESG5D7BUL339S1PUIFJDMYP64"</definedName>
    <definedName name="SAP_Revenue">#REF!</definedName>
    <definedName name="sapbes" hidden="1">"ESG5D7BUL339S1PUIFJDMYP64"</definedName>
    <definedName name="SAPBEXdnldView" hidden="1">"52CU5ARR48LAZIK4QCB98K91A"</definedName>
    <definedName name="SAPBEXhrIndnt" hidden="1">1</definedName>
    <definedName name="SAPBEXhrIndnt_1" hidden="1">"Wide"</definedName>
    <definedName name="SAPBEXrevision" hidden="1">2</definedName>
    <definedName name="SAPBEXrevision_1" hidden="1">0</definedName>
    <definedName name="SAPBEXrevision_Plan" hidden="1">2</definedName>
    <definedName name="SAPBEXsysID" hidden="1">"SBP"</definedName>
    <definedName name="SAPBEXsysID_1" hidden="1">"SBP"</definedName>
    <definedName name="sapbexsysih" hidden="1">"SBP"</definedName>
    <definedName name="SAPBEXwbID" hidden="1">"1XMTYE84SS4VKWZYTO1KEOMHR"</definedName>
    <definedName name="SAPBEXwbID_1" hidden="1">"DPXKUSF2TN4MAHJND4YZP4OLQ"</definedName>
    <definedName name="SAPBEXwbID_Plan" hidden="1">"44IGYIZ130YRV2IVIILP4L86L"</definedName>
    <definedName name="SAPBEXwbID1" hidden="1">"4GFCYJPWBXEXEDJLJBH1DOQ0Z"</definedName>
    <definedName name="sapbexwdhr" hidden="1">"ESG5D7BUL339S1PUIFJDMYP64"</definedName>
    <definedName name="SAPBEXWDIH" hidden="1">"3W4GFUBA89I4VTMZLBPXQBOE3"</definedName>
    <definedName name="SAPBusinessAreaCodeDescription">#REF!</definedName>
    <definedName name="SAPData">#REF!</definedName>
    <definedName name="sapexsyus" hidden="1">"SBP"</definedName>
    <definedName name="SAPFuncF4Help" localSheetId="48" hidden="1">Main.SAPF4Help()</definedName>
    <definedName name="SAPFuncF4Help" hidden="1">Main.SAPF4Help()</definedName>
    <definedName name="SAPFuncF4HelpPwC1" localSheetId="48" hidden="1">Main.SAPF4Help()</definedName>
    <definedName name="SAPFuncF4HelpPwC1" hidden="1">Main.SAPF4Help()</definedName>
    <definedName name="SAPFuncF4HelpPwC3" localSheetId="48" hidden="1">Main.SAPF4Help()</definedName>
    <definedName name="SAPFuncF4HelpPwC3" hidden="1">Main.SAPF4Help()</definedName>
    <definedName name="saphr" hidden="1">"3W4GFUBA89I4VTMZLBPXQBOE3"</definedName>
    <definedName name="saphrr" hidden="1">"ESG5D7BUL339S1PUIFJDMYP64"</definedName>
    <definedName name="saphrrr" hidden="1">"SBP"</definedName>
    <definedName name="SAPRange">#REF!</definedName>
    <definedName name="SAPsysID" hidden="1">"708C5W7SBKP804JT78WJ0JNKI"</definedName>
    <definedName name="SAPwbID" hidden="1">"ARS"</definedName>
    <definedName name="Saun">#REF!</definedName>
    <definedName name="SAUN_Pivot">#REF!</definedName>
    <definedName name="SAUN_Submission">#REF!</definedName>
    <definedName name="Saun_T">#REF!</definedName>
    <definedName name="SaundersAncRev">#REF!</definedName>
    <definedName name="SaundersMPMA">#REF!</definedName>
    <definedName name="SaundersRev">#REF!</definedName>
    <definedName name="SBG_Unintend_Ben_Pivot">#REF!</definedName>
    <definedName name="SBG_unintended_benefit">#REF!</definedName>
    <definedName name="sc" localSheetId="48" hidden="1">{"Page 1",#N/A,FALSE,"Sheet1";"Page 2",#N/A,FALSE,"Sheet1"}</definedName>
    <definedName name="sc" hidden="1">{"Page 1",#N/A,FALSE,"Sheet1";"Page 2",#N/A,FALSE,"Sheet1"}</definedName>
    <definedName name="sc_1" localSheetId="48" hidden="1">{"Page 1",#N/A,FALSE,"Sheet1";"Page 2",#N/A,FALSE,"Sheet1"}</definedName>
    <definedName name="sc_1" hidden="1">{"Page 1",#N/A,FALSE,"Sheet1";"Page 2",#N/A,FALSE,"Sheet1"}</definedName>
    <definedName name="SC_rate_premium">#REF!</definedName>
    <definedName name="Scaffold_Mat">#REF!</definedName>
    <definedName name="Scaffold_Percent">#REF!</definedName>
    <definedName name="Scaffold_Percent_Adjusted">#REF!</definedName>
    <definedName name="Scaffold_Total">#REF!</definedName>
    <definedName name="scen_0">#REF!</definedName>
    <definedName name="scen_1">#REF!</definedName>
    <definedName name="scen_2a">#REF!</definedName>
    <definedName name="scen_2b">#REF!</definedName>
    <definedName name="scen_3">#REF!</definedName>
    <definedName name="scen_4">#REF!</definedName>
    <definedName name="scen_5">#REF!</definedName>
    <definedName name="scen_5b">#REF!</definedName>
    <definedName name="scen_6">#REF!</definedName>
    <definedName name="scen_7">#REF!</definedName>
    <definedName name="scen_7b">#REF!</definedName>
    <definedName name="scen_8">#REF!</definedName>
    <definedName name="scen_9">#REF!</definedName>
    <definedName name="scen_9b">#REF!</definedName>
    <definedName name="scen_9c">#REF!</definedName>
    <definedName name="scen_change" hidden="1">#REF!</definedName>
    <definedName name="scen_date1" hidden="1">33973.7377314815</definedName>
    <definedName name="scen_name1" hidden="1">"bob"</definedName>
    <definedName name="scen_num" hidden="1">1</definedName>
    <definedName name="scen_result" hidden="1">#REF!</definedName>
    <definedName name="scen_user1" hidden="1">"George Constantinescu"</definedName>
    <definedName name="scen_value1" localSheetId="48" hidden="1">{16700;16700;16700;16700;16700;16700;16700;16700;16700;16700;16700;16700;16700;16700;16700;16700;16700;16700;16700}</definedName>
    <definedName name="scen_value1" hidden="1">{16700;16700;16700;16700;16700;16700;16700;16700;16700;16700;16700;16700;16700;16700;16700;16700;16700;16700;16700}</definedName>
    <definedName name="Scenario_Inputs">#REF!</definedName>
    <definedName name="Scenario_number">#REF!</definedName>
    <definedName name="Scenario_Outputs">#REF!</definedName>
    <definedName name="ScenarioList">#REF!</definedName>
    <definedName name="SCENID">#REF!</definedName>
    <definedName name="SCHA">#REF!</definedName>
    <definedName name="SCHAA">#REF!</definedName>
    <definedName name="SchCorrCoeff">#REF!</definedName>
    <definedName name="ScheduleMatrix">#REF!</definedName>
    <definedName name="Scheduling">#REF!</definedName>
    <definedName name="SCHG">#REF!</definedName>
    <definedName name="ScnName">#REF!</definedName>
    <definedName name="sct">#REF!</definedName>
    <definedName name="sd" hidden="1">#REF!</definedName>
    <definedName name="SD_prod1">#REF!</definedName>
    <definedName name="SD_prod2">#REF!</definedName>
    <definedName name="SD_prod3">#REF!</definedName>
    <definedName name="sdafgs" localSheetId="48" hidden="1">{#N/A,#N/A,FALSE,"Pharm";#N/A,#N/A,FALSE,"WWCM"}</definedName>
    <definedName name="sdafgs" hidden="1">{#N/A,#N/A,FALSE,"Pharm";#N/A,#N/A,FALSE,"WWCM"}</definedName>
    <definedName name="sdas" localSheetId="48" hidden="1">{"Total",#N/A,FALSE,"Six Fields";"PDP",#N/A,FALSE,"Six Fields";"PNP",#N/A,FALSE,"Six Fields";"PUD",#N/A,FALSE,"Six Fields";"Prob",#N/A,FALSE,"Six Fields"}</definedName>
    <definedName name="sdas" hidden="1">{"Total",#N/A,FALSE,"Six Fields";"PDP",#N/A,FALSE,"Six Fields";"PNP",#N/A,FALSE,"Six Fields";"PUD",#N/A,FALSE,"Six Fields";"Prob",#N/A,FALSE,"Six Fields"}</definedName>
    <definedName name="SDate">#REF!</definedName>
    <definedName name="sdfasdasdsd" hidden="1">#REF!</definedName>
    <definedName name="sdfasdf" hidden="1">#REF!</definedName>
    <definedName name="sdfg" localSheetId="48" hidden="1">{"MMERINO",#N/A,FALSE,"1) Income Statement (2)"}</definedName>
    <definedName name="sdfg" hidden="1">{"MMERINO",#N/A,FALSE,"1) Income Statement (2)"}</definedName>
    <definedName name="sdfg_1" localSheetId="48" hidden="1">{"MMERINO",#N/A,FALSE,"1) Income Statement (2)"}</definedName>
    <definedName name="sdfg_1" hidden="1">{"MMERINO",#N/A,FALSE,"1) Income Statement (2)"}</definedName>
    <definedName name="sdfg_2" localSheetId="48" hidden="1">{"MMERINO",#N/A,FALSE,"1) Income Statement (2)"}</definedName>
    <definedName name="sdfg_2" hidden="1">{"MMERINO",#N/A,FALSE,"1) Income Statement (2)"}</definedName>
    <definedName name="sdfg_3" localSheetId="48" hidden="1">{"MMERINO",#N/A,FALSE,"1) Income Statement (2)"}</definedName>
    <definedName name="sdfg_3" hidden="1">{"MMERINO",#N/A,FALSE,"1) Income Statement (2)"}</definedName>
    <definedName name="sdfg_4" localSheetId="48" hidden="1">{"MMERINO",#N/A,FALSE,"1) Income Statement (2)"}</definedName>
    <definedName name="sdfg_4" hidden="1">{"MMERINO",#N/A,FALSE,"1) Income Statement (2)"}</definedName>
    <definedName name="sdfg_5" localSheetId="48" hidden="1">{"MMERINO",#N/A,FALSE,"1) Income Statement (2)"}</definedName>
    <definedName name="sdfg_5" hidden="1">{"MMERINO",#N/A,FALSE,"1) Income Statement (2)"}</definedName>
    <definedName name="sdfh" localSheetId="48" hidden="1">{#N/A,#N/A,FALSE,"Pharm";#N/A,#N/A,FALSE,"WWCM"}</definedName>
    <definedName name="sdfh" hidden="1">{#N/A,#N/A,FALSE,"Pharm";#N/A,#N/A,FALSE,"WWCM"}</definedName>
    <definedName name="sdfjsdfh" localSheetId="48" hidden="1">{"Income Budget",#N/A,FALSE,"98 Income";"Running GAAP Budget Income",#N/A,FALSE,"98 Income";"GAAP Actual",#N/A,FALSE,"98 Income";"GAAP Varinance",#N/A,FALSE,"98 Income"}</definedName>
    <definedName name="sdfjsdfh" hidden="1">{"Income Budget",#N/A,FALSE,"98 Income";"Running GAAP Budget Income",#N/A,FALSE,"98 Income";"GAAP Actual",#N/A,FALSE,"98 Income";"GAAP Varinance",#N/A,FALSE,"98 Income"}</definedName>
    <definedName name="sdfs">#N/A</definedName>
    <definedName name="sdfsdf">#REF!</definedName>
    <definedName name="sdfsdfadf" localSheetId="48" hidden="1">{"12 months",#N/A,FALSE,"Hourly"}</definedName>
    <definedName name="sdfsdfadf" hidden="1">{"12 months",#N/A,FALSE,"Hourly"}</definedName>
    <definedName name="sdgagf" localSheetId="48" hidden="1">{#N/A,#N/A,FALSE,"Pharm";#N/A,#N/A,FALSE,"WWCM"}</definedName>
    <definedName name="sdgagf" hidden="1">{#N/A,#N/A,FALSE,"Pharm";#N/A,#N/A,FALSE,"WWCM"}</definedName>
    <definedName name="sdhdhfdfhh" localSheetId="48" hidden="1">{#N/A,#N/A,FALSE,"Balance Sheet";#N/A,#N/A,FALSE,"Income Statement";#N/A,#N/A,FALSE,"Changes in Financial Position"}</definedName>
    <definedName name="sdhdhfdfhh" hidden="1">{#N/A,#N/A,FALSE,"Balance Sheet";#N/A,#N/A,FALSE,"Income Statement";#N/A,#N/A,FALSE,"Changes in Financial Position"}</definedName>
    <definedName name="sdsadasd" localSheetId="48" hidden="1">{#N/A,#N/A,FALSE,"Pharm";#N/A,#N/A,FALSE,"WWCM"}</definedName>
    <definedName name="sdsadasd" hidden="1">{#N/A,#N/A,FALSE,"Pharm";#N/A,#N/A,FALSE,"WWCM"}</definedName>
    <definedName name="sdsd" localSheetId="48" hidden="1">{#N/A,#N/A,FALSE,"REPORT"}</definedName>
    <definedName name="sdsd" hidden="1">{#N/A,#N/A,FALSE,"REPORT"}</definedName>
    <definedName name="sdt">#REF!</definedName>
    <definedName name="se" hidden="1">#N/A</definedName>
    <definedName name="Sell_ExchRate">#REF!</definedName>
    <definedName name="selrange" hidden="1">#REF!</definedName>
    <definedName name="sencount" hidden="1">1</definedName>
    <definedName name="SEP01a" localSheetId="48" hidden="1">{"SEP",#N/A,FALSE,"SEP"}</definedName>
    <definedName name="SEP01a" hidden="1">{"SEP",#N/A,FALSE,"SEP"}</definedName>
    <definedName name="Sep1420Inject">#REF!</definedName>
    <definedName name="Sep19Inject">#REF!</definedName>
    <definedName name="Sep2020Inject">#REF!</definedName>
    <definedName name="Sep23Ang">#REF!</definedName>
    <definedName name="Sep24Avg">#REF!</definedName>
    <definedName name="Sep3020Inject">#REF!</definedName>
    <definedName name="SEPSUM">#REF!</definedName>
    <definedName name="serwe" hidden="1">#REF!</definedName>
    <definedName name="Setcred">#REF!</definedName>
    <definedName name="sf" localSheetId="48" hidden="1">{#N/A,#N/A,FALSE,"Sales Graph";#N/A,#N/A,FALSE,"BUC Graph";#N/A,#N/A,FALSE,"P&amp;L - YTD"}</definedName>
    <definedName name="sf" hidden="1">{#N/A,#N/A,FALSE,"Sales Graph";#N/A,#N/A,FALSE,"BUC Graph";#N/A,#N/A,FALSE,"P&amp;L - YTD"}</definedName>
    <definedName name="sfdirect" localSheetId="48" hidden="1">{#N/A,#N/A,FALSE,"REPORT"}</definedName>
    <definedName name="sfdirect" hidden="1">{#N/A,#N/A,FALSE,"REPORT"}</definedName>
    <definedName name="sgfh" localSheetId="48" hidden="1">{#N/A,#N/A,TRUE,"index";#N/A,#N/A,TRUE,"Summary";#N/A,#N/A,TRUE,"Continuing Business";#N/A,#N/A,TRUE,"Disposals";#N/A,#N/A,TRUE,"Acquisitions";#N/A,#N/A,TRUE,"Actual &amp; Plan Reconciliation"}</definedName>
    <definedName name="sgfh" hidden="1">{#N/A,#N/A,TRUE,"index";#N/A,#N/A,TRUE,"Summary";#N/A,#N/A,TRUE,"Continuing Business";#N/A,#N/A,TRUE,"Disposals";#N/A,#N/A,TRUE,"Acquisitions";#N/A,#N/A,TRUE,"Actual &amp; Plan Reconciliation"}</definedName>
    <definedName name="shareoutltm" hidden="1">#REF!</definedName>
    <definedName name="sharepriceltm" hidden="1">#REF!</definedName>
    <definedName name="SHARESOUTSTANDING" hidden="1">"SHARESOUTSTANDING"</definedName>
    <definedName name="Sheet">#REF!</definedName>
    <definedName name="Shift_premium1">#REF!</definedName>
    <definedName name="Shift_premium2">#REF!</definedName>
    <definedName name="Shift_premium3">#REF!</definedName>
    <definedName name="shit" localSheetId="48" hidden="1">{"'O&amp;M 2000'!$A$1:$T$24"}</definedName>
    <definedName name="shit" hidden="1">{"'O&amp;M 2000'!$A$1:$T$24"}</definedName>
    <definedName name="SHORT_TERM_INVEST" hidden="1">"SHORT_TERM_INVEST"</definedName>
    <definedName name="Signoff" localSheetId="48" hidden="1">{"summary",#N/A,FALSE,"PCR DIRECTORY"}</definedName>
    <definedName name="Signoff" hidden="1">{"summary",#N/A,FALSE,"PCR DIRECTORY"}</definedName>
    <definedName name="SIMPLE">#REF!</definedName>
    <definedName name="Slicer_Division21" hidden="1">CUBESET("ThisWorkbookDataModel","{"&amp;"[Plantlookup].[Division].[All]"&amp;"}")</definedName>
    <definedName name="Slicer_End_market12" hidden="1">CUBESET("ThisWorkbookDataModel","{"&amp;"[Plantlookup].[End market].[All]"&amp;"}")</definedName>
    <definedName name="Slicer_Plant_name1" hidden="1">CUBESET("ThisWorkbookDataModel","{"&amp;"[Plantlookup].[Plant name].[All]"&amp;"}")</definedName>
    <definedName name="Slicer_Unionized_or__Non_Unionized12" hidden="1">CUBESET("ThisWorkbookDataModel","{"&amp;"[Plantlookup].[Unionized or  Non-Unionized].[All]"&amp;"}")</definedName>
    <definedName name="smu">#REF!</definedName>
    <definedName name="soc_35">#REF!</definedName>
    <definedName name="soc_40">#REF!</definedName>
    <definedName name="soll" localSheetId="48" hidden="1">{#N/A,#N/A,FALSE,"KWK W2"}</definedName>
    <definedName name="soll" hidden="1">{#N/A,#N/A,FALSE,"KWK W2"}</definedName>
    <definedName name="solver_adj" hidden="1">#REF!,#REF!</definedName>
    <definedName name="solver_cvg" hidden="1">0.001</definedName>
    <definedName name="solver_drv" hidden="1">1</definedName>
    <definedName name="solver_est" hidden="1">1</definedName>
    <definedName name="solver_itr" hidden="1">100</definedName>
    <definedName name="solver_lhs1" hidden="1">#REF!</definedName>
    <definedName name="solver_lin" hidden="1">1</definedName>
    <definedName name="solver_neg" hidden="1">2</definedName>
    <definedName name="solver_num" hidden="1">1</definedName>
    <definedName name="solver_nwt" hidden="1">1</definedName>
    <definedName name="solver_opt" hidden="1">#REF!</definedName>
    <definedName name="solver_pre" hidden="1">0.01</definedName>
    <definedName name="solver_rel1" hidden="1">2</definedName>
    <definedName name="solver_rel2" hidden="1">2</definedName>
    <definedName name="solver_rel3" hidden="1">2</definedName>
    <definedName name="solver_rel4" hidden="1">3</definedName>
    <definedName name="solver_rel5" hidden="1">3</definedName>
    <definedName name="solver_rel6" hidden="1">3</definedName>
    <definedName name="solver_rhs1" hidden="1">0.18</definedName>
    <definedName name="solver_rhs2" hidden="1">0</definedName>
    <definedName name="solver_rhs3" hidden="1">0</definedName>
    <definedName name="solver_rhs4" hidden="1">5320</definedName>
    <definedName name="solver_rhs5" hidden="1">214</definedName>
    <definedName name="solver_rhs6" hidden="1">350</definedName>
    <definedName name="solver_scl" hidden="1">1</definedName>
    <definedName name="solver_sho" hidden="1">1</definedName>
    <definedName name="solver_tim" hidden="1">10</definedName>
    <definedName name="solver_tmp" hidden="1">0.18</definedName>
    <definedName name="solver_tol" hidden="1">0.05</definedName>
    <definedName name="solver_typ" hidden="1">1</definedName>
    <definedName name="solver_val" hidden="1">0</definedName>
    <definedName name="SOOSYear">1</definedName>
    <definedName name="SOOSYearChange">2</definedName>
    <definedName name="Sort" hidden="1">#REF!</definedName>
    <definedName name="SPACE">#REF!</definedName>
    <definedName name="SPACE1">#REF!</definedName>
    <definedName name="SPACE3">#REF!</definedName>
    <definedName name="SPACEN">#REF!</definedName>
    <definedName name="spebdy" localSheetId="48" hidden="1">{"'RCIM'!$E$128"}</definedName>
    <definedName name="spebdy" hidden="1">{"'RCIM'!$E$128"}</definedName>
    <definedName name="Specific_Allocation_Type">#REF!</definedName>
    <definedName name="Specific_Allocation_Types">#REF!</definedName>
    <definedName name="spoc" localSheetId="48" hidden="1">{"Page 1",#N/A,FALSE,"Sheet1";"Page 2",#N/A,FALSE,"Sheet1"}</definedName>
    <definedName name="spoc" hidden="1">{"Page 1",#N/A,FALSE,"Sheet1";"Page 2",#N/A,FALSE,"Sheet1"}</definedName>
    <definedName name="spoc_1" localSheetId="48" hidden="1">{"Page 1",#N/A,FALSE,"Sheet1";"Page 2",#N/A,FALSE,"Sheet1"}</definedName>
    <definedName name="spoc_1" hidden="1">{"Page 1",#N/A,FALSE,"Sheet1";"Page 2",#N/A,FALSE,"Sheet1"}</definedName>
    <definedName name="SR_BW_IS_4th_Pass" hidden="1">"47QU7MQZS7AA0RL6O5BR5NO4Z"</definedName>
    <definedName name="ss" localSheetId="48" hidden="1">{#N/A,#N/A,TRUE,"index";#N/A,#N/A,TRUE,"Summary";#N/A,#N/A,TRUE,"Continuing Business";#N/A,#N/A,TRUE,"Disposals";#N/A,#N/A,TRUE,"Acquisitions";#N/A,#N/A,TRUE,"Actual &amp; Plan Reconciliation"}</definedName>
    <definedName name="ss" hidden="1">{#N/A,#N/A,TRUE,"index";#N/A,#N/A,TRUE,"Summary";#N/A,#N/A,TRUE,"Continuing Business";#N/A,#N/A,TRUE,"Disposals";#N/A,#N/A,TRUE,"Acquisitions";#N/A,#N/A,TRUE,"Actual &amp; Plan Reconciliation"}</definedName>
    <definedName name="ss_1" localSheetId="48" hidden="1">{"MMERINO",#N/A,FALSE,"1) Income Statement (2)"}</definedName>
    <definedName name="ss_1" hidden="1">{"MMERINO",#N/A,FALSE,"1) Income Statement (2)"}</definedName>
    <definedName name="SS_AllocationType_Fixed">#REF!</definedName>
    <definedName name="SS_AllocationType_SFFUT">#REF!</definedName>
    <definedName name="SS_AllocationType_SFLTD">#REF!</definedName>
    <definedName name="SS_AllocationType_VFUT">#REF!</definedName>
    <definedName name="SS_AllocationType_VLTD">#REF!</definedName>
    <definedName name="SS_BaseCaseRN">1</definedName>
    <definedName name="SS_CFStartingYear">#REF!</definedName>
    <definedName name="SS_CGAAP_RollupRate">#REF!</definedName>
    <definedName name="SS_CGAAP_RollupYear">#REF!</definedName>
    <definedName name="SS_ConstDollarYear">#REF!</definedName>
    <definedName name="SS_DCM_RORChange">#REF!</definedName>
    <definedName name="SS_DCM_RORChange_Input">#REF!</definedName>
    <definedName name="SS_Effective_Rate">#REF!</definedName>
    <definedName name="SS_EqualPVEnabled">#REF!</definedName>
    <definedName name="SS_IFRS_EvalDate">#REF!</definedName>
    <definedName name="SS_IFRS_QtrEvalEnabled">#REF!</definedName>
    <definedName name="SS_ILWD_RORChange">#REF!</definedName>
    <definedName name="SS_ILWD_RORChange_Input">#REF!</definedName>
    <definedName name="SS_ILWO_RORChange">#REF!</definedName>
    <definedName name="SS_ILWO_RORChange_Input">#REF!</definedName>
    <definedName name="SS_InflationRChL">#REF!</definedName>
    <definedName name="SS_InflationRChL_Input">#REF!</definedName>
    <definedName name="SS_InflationRChM">#REF!</definedName>
    <definedName name="SS_InflationRChM_Input">#REF!</definedName>
    <definedName name="SS_InflationRChN">#REF!</definedName>
    <definedName name="SS_InflationRChN_Input">#REF!</definedName>
    <definedName name="SS_InflationRChO">#REF!</definedName>
    <definedName name="SS_InflationRChO_Input">#REF!</definedName>
    <definedName name="SS_LatestTrenchRate">#REF!</definedName>
    <definedName name="SS_LILWWMF_RORChange">#REF!</definedName>
    <definedName name="SS_LILWWMF_RORChange_Input">#REF!</definedName>
    <definedName name="SS_LLWD_RORChange">#REF!</definedName>
    <definedName name="SS_LLWD_RORChange_Input">#REF!</definedName>
    <definedName name="SS_LLWO_RORChange">#REF!</definedName>
    <definedName name="SS_LLWO_RORChange_Input">#REF!</definedName>
    <definedName name="SS_NominalRate">#REF!</definedName>
    <definedName name="SS_PVDollarYear">#REF!</definedName>
    <definedName name="SS_RealRate">#REF!</definedName>
    <definedName name="SS_ROR_Change">#REF!</definedName>
    <definedName name="SS_ROR_Change_Input">#REF!</definedName>
    <definedName name="SS_ROR_Input">#REF!</definedName>
    <definedName name="SS_ROR_Type">#REF!</definedName>
    <definedName name="SS_ScenarioName">#REF!</definedName>
    <definedName name="SS_Trench1Rate">#REF!</definedName>
    <definedName name="SS_Trench2Rate">#REF!</definedName>
    <definedName name="SS_Trench3Rate">#REF!</definedName>
    <definedName name="SS_Trench4Rate">#REF!</definedName>
    <definedName name="SS_Trench5Rate">#REF!</definedName>
    <definedName name="SS_Trench6Rate">#REF!</definedName>
    <definedName name="SS_UFD_RORChange">#REF!</definedName>
    <definedName name="SS_UFD_RORChange_Input">#REF!</definedName>
    <definedName name="SS_UFS_RORChange">#REF!</definedName>
    <definedName name="SS_UFS_RORChange_Input">#REF!</definedName>
    <definedName name="SS_UFSWMF_RORChange">#REF!</definedName>
    <definedName name="SS_UFSWMF_RORChange_Input">#REF!</definedName>
    <definedName name="SS_WasteFacilityAmortization">#REF!</definedName>
    <definedName name="sSAs">#REF!</definedName>
    <definedName name="SSAvgCostPeriod">5</definedName>
    <definedName name="SSD" localSheetId="48" hidden="1">{#N/A,#N/A,FALSE,"REPORT"}</definedName>
    <definedName name="SSD" hidden="1">{#N/A,#N/A,FALSE,"REPORT"}</definedName>
    <definedName name="SSPeriodChange">3</definedName>
    <definedName name="SSPrepPeriod">4</definedName>
    <definedName name="sss" localSheetId="48" hidden="1">{#N/A,#N/A,FALSE,"Pharm";#N/A,#N/A,FALSE,"WWCM"}</definedName>
    <definedName name="sss" hidden="1">{#N/A,#N/A,FALSE,"Pharm";#N/A,#N/A,FALSE,"WWCM"}</definedName>
    <definedName name="ssss" hidden="1">#REF!</definedName>
    <definedName name="sssssssssss">#REF!</definedName>
    <definedName name="sssssssssssss">#REF!</definedName>
    <definedName name="ssssssssssssss">#REF!</definedName>
    <definedName name="SSt_StationOutofService_Header">#REF!</definedName>
    <definedName name="st">#REF!</definedName>
    <definedName name="Staff_Table">#REF!</definedName>
    <definedName name="Staffbkdn">#REF!</definedName>
    <definedName name="staffing2" localSheetId="48" hidden="1">{#N/A,#N/A,FALSE,"Assessment";#N/A,#N/A,FALSE,"Staffing";#N/A,#N/A,FALSE,"Hires";#N/A,#N/A,FALSE,"Assumptions"}</definedName>
    <definedName name="staffing2" hidden="1">{#N/A,#N/A,FALSE,"Assessment";#N/A,#N/A,FALSE,"Staffing";#N/A,#N/A,FALSE,"Hires";#N/A,#N/A,FALSE,"Assumptions"}</definedName>
    <definedName name="Staffing3" localSheetId="48" hidden="1">{#N/A,#N/A,FALSE,"Assessment";#N/A,#N/A,FALSE,"Staffing";#N/A,#N/A,FALSE,"Hires";#N/A,#N/A,FALSE,"Assumptions"}</definedName>
    <definedName name="Staffing3" hidden="1">{#N/A,#N/A,FALSE,"Assessment";#N/A,#N/A,FALSE,"Staffing";#N/A,#N/A,FALSE,"Hires";#N/A,#N/A,FALSE,"Assumptions"}</definedName>
    <definedName name="STAFTOT">#REF!</definedName>
    <definedName name="Staril" localSheetId="48" hidden="1">{#N/A,#N/A,FALSE,"REPORT"}</definedName>
    <definedName name="Staril" hidden="1">{#N/A,#N/A,FALSE,"REPORT"}</definedName>
    <definedName name="Start_ActualsGross">#REF!</definedName>
    <definedName name="start_year">#REF!</definedName>
    <definedName name="STATE" hidden="1">"STATE"</definedName>
    <definedName name="Station">#REF!</definedName>
    <definedName name="statusquo" localSheetId="48" hidden="1">{#N/A,#N/A,FALSE,"T COST";#N/A,#N/A,FALSE,"COST_FH"}</definedName>
    <definedName name="statusquo" hidden="1">{#N/A,#N/A,FALSE,"T COST";#N/A,#N/A,FALSE,"COST_FH"}</definedName>
    <definedName name="ste" hidden="1">#REF!</definedName>
    <definedName name="StepOffsetType">#REF!</definedName>
    <definedName name="STOCK_BASED" hidden="1">"STOCK_BASED"</definedName>
    <definedName name="Strategy" hidden="1">#REF!</definedName>
    <definedName name="StratPlanAP" localSheetId="48" hidden="1">{#N/A,#N/A,FALSE,"Pharm";#N/A,#N/A,FALSE,"WWCM"}</definedName>
    <definedName name="StratPlanAP" hidden="1">{#N/A,#N/A,FALSE,"Pharm";#N/A,#N/A,FALSE,"WWCM"}</definedName>
    <definedName name="sts" hidden="1">#REF!</definedName>
    <definedName name="Stub">#REF!</definedName>
    <definedName name="StudyID">#REF!</definedName>
    <definedName name="STYPE">#REF!</definedName>
    <definedName name="Sub0_ATF">#REF!</definedName>
    <definedName name="Sub0_Existing">#REF!</definedName>
    <definedName name="Sub0_Name">#REF!</definedName>
    <definedName name="Sub1_ATF">#REF!</definedName>
    <definedName name="Sub1_Existing">#REF!</definedName>
    <definedName name="Sub1_Name">#REF!</definedName>
    <definedName name="Sub10_ATF">#REF!</definedName>
    <definedName name="Sub10_Existing">#REF!</definedName>
    <definedName name="Sub10_Name">#REF!</definedName>
    <definedName name="Sub11_ATF">#REF!</definedName>
    <definedName name="Sub11_Existing">#REF!</definedName>
    <definedName name="Sub11_Name">#REF!</definedName>
    <definedName name="Sub12_ATF">#REF!</definedName>
    <definedName name="Sub12_Existing">#REF!</definedName>
    <definedName name="Sub12_Name">#REF!</definedName>
    <definedName name="Sub13_ATF">#REF!</definedName>
    <definedName name="Sub13_Existing">#REF!</definedName>
    <definedName name="Sub13_Name">#REF!</definedName>
    <definedName name="Sub14_ATF">#REF!</definedName>
    <definedName name="Sub14_Existing">#REF!</definedName>
    <definedName name="Sub14_Name">#REF!</definedName>
    <definedName name="Sub2_ATF">#REF!</definedName>
    <definedName name="Sub2_Existing">#REF!</definedName>
    <definedName name="Sub2_Name">#REF!</definedName>
    <definedName name="Sub3_ATF">#REF!</definedName>
    <definedName name="Sub3_Existing">#REF!</definedName>
    <definedName name="Sub3_Name">#REF!</definedName>
    <definedName name="Sub4_ATF">#REF!</definedName>
    <definedName name="Sub4_Existing">#REF!</definedName>
    <definedName name="Sub4_Name">#REF!</definedName>
    <definedName name="Sub5_ATF">#REF!</definedName>
    <definedName name="Sub5_Existing">#REF!</definedName>
    <definedName name="Sub5_Name">#REF!</definedName>
    <definedName name="Sub6_ATF">#REF!</definedName>
    <definedName name="Sub6_Existing">#REF!</definedName>
    <definedName name="Sub6_Name">#REF!</definedName>
    <definedName name="Sub7_ATF">#REF!</definedName>
    <definedName name="Sub7_Existing">#REF!</definedName>
    <definedName name="Sub7_Name">#REF!</definedName>
    <definedName name="Sub8_ATF">#REF!</definedName>
    <definedName name="Sub8_Existing">#REF!</definedName>
    <definedName name="Sub8_Name">#REF!</definedName>
    <definedName name="Sub9_ATF">#REF!</definedName>
    <definedName name="Sub9_Existing">#REF!</definedName>
    <definedName name="Sub9_Name">#REF!</definedName>
    <definedName name="suck" localSheetId="48" hidden="1">{"'BS'!$C$10"}</definedName>
    <definedName name="suck" hidden="1">{"'BS'!$C$10"}</definedName>
    <definedName name="SUMMARY">#REF!</definedName>
    <definedName name="SUMMARY_BOOK" localSheetId="48" hidden="1">{"page1",#N/A,FALSE,"GIRLBO";"page2",#N/A,FALSE,"GIRLBO";"page3",#N/A,FALSE,"GIRLBO";"page4",#N/A,FALSE,"GIRLBO";"page5",#N/A,FALSE,"GIRLBO"}</definedName>
    <definedName name="SUMMARY_BOOK" hidden="1">{"page1",#N/A,FALSE,"GIRLBO";"page2",#N/A,FALSE,"GIRLBO";"page3",#N/A,FALSE,"GIRLBO";"page4",#N/A,FALSE,"GIRLBO";"page5",#N/A,FALSE,"GIRLBO"}</definedName>
    <definedName name="Summary2" localSheetId="48" hidden="1">{#N/A,#N/A,FALSE,"FACTSHEETS";#N/A,#N/A,FALSE,"pump";#N/A,#N/A,FALSE,"filter"}</definedName>
    <definedName name="Summary2" hidden="1">{#N/A,#N/A,FALSE,"FACTSHEETS";#N/A,#N/A,FALSE,"pump";#N/A,#N/A,FALSE,"filter"}</definedName>
    <definedName name="SummaryFinancials">#REF!</definedName>
    <definedName name="summaryYTD" localSheetId="48" hidden="1">{#N/A,#N/A,FALSE,"INC";#N/A,#N/A,FALSE,"incytd";#N/A,#N/A,FALSE,"incmo";#N/A,#N/A,FALSE,"incqtr"}</definedName>
    <definedName name="summaryYTD" hidden="1">{#N/A,#N/A,FALSE,"INC";#N/A,#N/A,FALSE,"incytd";#N/A,#N/A,FALSE,"incmo";#N/A,#N/A,FALSE,"incqtr"}</definedName>
    <definedName name="SumPrintNames">#REF!</definedName>
    <definedName name="SumRptPV_LiabilitiesSFFUT">#REF!</definedName>
    <definedName name="SumRptPVt_LiabilitiesVF">#REF!</definedName>
    <definedName name="SUP" hidden="1">#N/A</definedName>
    <definedName name="SupplierNames">#REF!</definedName>
    <definedName name="Supply">#N/A</definedName>
    <definedName name="Supply_TBL">#REF!</definedName>
    <definedName name="SupplyRange">#REF!</definedName>
    <definedName name="Support">#REF!</definedName>
    <definedName name="support2">#REF!</definedName>
    <definedName name="SUPTOT">#REF!</definedName>
    <definedName name="SWELL">#REF!</definedName>
    <definedName name="swr" hidden="1">#REF!</definedName>
    <definedName name="Swvu.All._.of._.Report." hidden="1">#REF!</definedName>
    <definedName name="Swvu.BiPolar." hidden="1">#REF!</definedName>
    <definedName name="Swvu.Comments._.MTH." hidden="1">#REF!</definedName>
    <definedName name="Swvu.Comments._.QTR." hidden="1">#REF!</definedName>
    <definedName name="Swvu.Comments._.YTD." hidden="1">#REF!</definedName>
    <definedName name="Swvu.FRP_BACKLOG1." hidden="1">#REF!</definedName>
    <definedName name="Swvu.FRP_backlog2." hidden="1">#REF!</definedName>
    <definedName name="Swvu.MTH._.QTR._.YTD." hidden="1">#REF!</definedName>
    <definedName name="Swvu.MTH._.YTD." hidden="1">#REF!</definedName>
    <definedName name="Swvu.Sumnpv." hidden="1">#REF!</definedName>
    <definedName name="SX" localSheetId="48" hidden="1">{#N/A,#N/A,FALSE,"Total";#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N/A,#N/A,FALSE,"OTC";#N/A,#N/A,FALSE,"Ther";#N/A,#N/A,FALSE,"Temp";#N/A,#N/A,FALSE,"Exce";#N/A,#N/A,FALSE,"Buff";#N/A,#N/A,FALSE,"Picot";#N/A,#N/A,FALSE,"Luftal";#N/A,#N/A,FALSE,"Comt"}</definedName>
    <definedName name="SX" hidden="1">{#N/A,#N/A,FALSE,"Total";#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N/A,#N/A,FALSE,"OTC";#N/A,#N/A,FALSE,"Ther";#N/A,#N/A,FALSE,"Temp";#N/A,#N/A,FALSE,"Exce";#N/A,#N/A,FALSE,"Buff";#N/A,#N/A,FALSE,"Picot";#N/A,#N/A,FALSE,"Luftal";#N/A,#N/A,FALSE,"Comt"}</definedName>
    <definedName name="t">#REF!</definedName>
    <definedName name="T_ROR">#REF!</definedName>
    <definedName name="T1_adj">#REF!</definedName>
    <definedName name="T1_BK">#REF!</definedName>
    <definedName name="T2_adj">#REF!</definedName>
    <definedName name="T2_BK">#REF!</definedName>
    <definedName name="T3_adj">#REF!</definedName>
    <definedName name="T3_BK">#REF!</definedName>
    <definedName name="T4_adj">#REF!</definedName>
    <definedName name="T4_BK">#REF!</definedName>
    <definedName name="T5_adj">#REF!</definedName>
    <definedName name="T5_BK">#REF!</definedName>
    <definedName name="T6_adj">#REF!</definedName>
    <definedName name="T6_BK">#REF!</definedName>
    <definedName name="T7_adj">#REF!</definedName>
    <definedName name="T7_BK">#REF!</definedName>
    <definedName name="T8_adj">#REF!</definedName>
    <definedName name="T8_BK">#REF!</definedName>
    <definedName name="Table1">#REF!</definedName>
    <definedName name="tableg2">#REF!</definedName>
    <definedName name="TableName">"Dummy"</definedName>
    <definedName name="tabler1">#REF!</definedName>
    <definedName name="Target_Off">#REF!</definedName>
    <definedName name="Target1">#REF!</definedName>
    <definedName name="Target1_Excit">#REF!</definedName>
    <definedName name="Target1_GenAux">#REF!</definedName>
    <definedName name="Target1_Moist">#REF!</definedName>
    <definedName name="Target1_TurbAux">#REF!</definedName>
    <definedName name="Target1_TurbCont">#REF!</definedName>
    <definedName name="Target2_Excit">#REF!</definedName>
    <definedName name="Target2_GenAux">#REF!</definedName>
    <definedName name="Target2_Moist">#REF!</definedName>
    <definedName name="Target2_TurbAux">#REF!</definedName>
    <definedName name="Target2_TurbCont">#REF!</definedName>
    <definedName name="Target3_Excit">#REF!</definedName>
    <definedName name="Target3_GenAux">#REF!</definedName>
    <definedName name="Target3_Moist">#REF!</definedName>
    <definedName name="Target3_TurbAux">#REF!</definedName>
    <definedName name="Target3_TurbCont">#REF!</definedName>
    <definedName name="Target4_Excit">#REF!</definedName>
    <definedName name="Target4_GenAux">#REF!</definedName>
    <definedName name="Target4_Moist">#REF!</definedName>
    <definedName name="Target4_TurbAux">#REF!</definedName>
    <definedName name="Target4_TurbCont">#REF!</definedName>
    <definedName name="taTg" localSheetId="48" hidden="1">{#N/A,#N/A,FALSE,"AltFuel"}</definedName>
    <definedName name="taTg" hidden="1">{#N/A,#N/A,FALSE,"AltFuel"}</definedName>
    <definedName name="Tax_shield_factor">#REF!</definedName>
    <definedName name="taxol" localSheetId="48" hidden="1">{#N/A,#N/A,FALSE,"Pharm";#N/A,#N/A,FALSE,"WWCM"}</definedName>
    <definedName name="taxol" hidden="1">{#N/A,#N/A,FALSE,"Pharm";#N/A,#N/A,FALSE,"WWCM"}</definedName>
    <definedName name="TaxRate">#REF!</definedName>
    <definedName name="TaxYear">#REF!</definedName>
    <definedName name="TB">#REF!</definedName>
    <definedName name="TBA">#REF!</definedName>
    <definedName name="TBAY">#REF!</definedName>
    <definedName name="TBAY_1">#REF!</definedName>
    <definedName name="TBAY_2">#REF!</definedName>
    <definedName name="TBAY_HEAD">#REF!</definedName>
    <definedName name="TBAYFOOT">#REF!</definedName>
    <definedName name="TBGSrel">#REF!</definedName>
    <definedName name="tbl_Pricing">#REF!</definedName>
    <definedName name="Tbl_Proj_Bud">#REF!</definedName>
    <definedName name="tblUnitReferenceDates">#REF!</definedName>
    <definedName name="tdt">#REF!</definedName>
    <definedName name="TEC_Cap">#REF!</definedName>
    <definedName name="TEC_CapExp">#REF!</definedName>
    <definedName name="TEC_Exp">#REF!</definedName>
    <definedName name="Tem" localSheetId="48" hidden="1">{#N/A,#N/A,FALSE,"Pharm";#N/A,#N/A,FALSE,"WWCM"}</definedName>
    <definedName name="Tem" hidden="1">{#N/A,#N/A,FALSE,"Pharm";#N/A,#N/A,FALSE,"WWCM"}</definedName>
    <definedName name="temp" localSheetId="48" hidden="1">{"NORTHLAND",#N/A,FALSE,"13THPAYMENT";"KAPUSKASING",#N/A,FALSE,"13THPAYMENT";"NORTHWEST",#N/A,FALSE,"13THPAYMENT";"OTTAWA",#N/A,FALSE,"13THPAYMENT";"LAKE ONTARIO",#N/A,FALSE,"13THPAYMENT";"NIAGARA",#N/A,FALSE,"13THPAYMENT";"TOTAL",#N/A,FALSE,"13THPAYMENT"}</definedName>
    <definedName name="temp" hidden="1">{"NORTHLAND",#N/A,FALSE,"13THPAYMENT";"KAPUSKASING",#N/A,FALSE,"13THPAYMENT";"NORTHWEST",#N/A,FALSE,"13THPAYMENT";"OTTAWA",#N/A,FALSE,"13THPAYMENT";"LAKE ONTARIO",#N/A,FALSE,"13THPAYMENT";"NIAGARA",#N/A,FALSE,"13THPAYMENT";"TOTAL",#N/A,FALSE,"13THPAYMENT"}</definedName>
    <definedName name="Temp_2" localSheetId="48" hidden="1">{#N/A,#N/A,FALSE,"Assessment";#N/A,#N/A,FALSE,"Staffing";#N/A,#N/A,FALSE,"Hires";#N/A,#N/A,FALSE,"Assumptions"}</definedName>
    <definedName name="Temp_2" hidden="1">{#N/A,#N/A,FALSE,"Assessment";#N/A,#N/A,FALSE,"Staffing";#N/A,#N/A,FALSE,"Hires";#N/A,#N/A,FALSE,"Assumptions"}</definedName>
    <definedName name="Temp_3" localSheetId="48" hidden="1">{#N/A,#N/A,FALSE,"Assessment";#N/A,#N/A,FALSE,"Staffing";#N/A,#N/A,FALSE,"Hires";#N/A,#N/A,FALSE,"Assumptions"}</definedName>
    <definedName name="Temp_3" hidden="1">{#N/A,#N/A,FALSE,"Assessment";#N/A,#N/A,FALSE,"Staffing";#N/A,#N/A,FALSE,"Hires";#N/A,#N/A,FALSE,"Assumptions"}</definedName>
    <definedName name="TEMP1" localSheetId="48" hidden="1">{#N/A,#N/A,FALSE,"INC";#N/A,#N/A,FALSE,"incytd";#N/A,#N/A,FALSE,"incmo";#N/A,#N/A,FALSE,"incqtr"}</definedName>
    <definedName name="TEMP1" hidden="1">{#N/A,#N/A,FALSE,"INC";#N/A,#N/A,FALSE,"incytd";#N/A,#N/A,FALSE,"incmo";#N/A,#N/A,FALSE,"incqtr"}</definedName>
    <definedName name="TEMP2" localSheetId="48" hidden="1">{#N/A,#N/A,FALSE,"incmo";#N/A,#N/A,FALSE,"incqtr";#N/A,#N/A,FALSE,"incytd"}</definedName>
    <definedName name="TEMP2" hidden="1">{#N/A,#N/A,FALSE,"incmo";#N/A,#N/A,FALSE,"incqtr";#N/A,#N/A,FALSE,"incytd"}</definedName>
    <definedName name="TEMP3" localSheetId="48" hidden="1">{"PAGE1_97",#N/A,TRUE,"1997";"PAGE2_97",#N/A,TRUE,"1997";"PAGE3_97",#N/A,TRUE,"1997";"PAGE4_97",#N/A,TRUE,"1997"}</definedName>
    <definedName name="TEMP3" hidden="1">{"PAGE1_97",#N/A,TRUE,"1997";"PAGE2_97",#N/A,TRUE,"1997";"PAGE3_97",#N/A,TRUE,"1997";"PAGE4_97",#N/A,TRUE,"1997"}</definedName>
    <definedName name="TEMP5" localSheetId="48" hidden="1">{"PAGE1",#N/A,TRUE,"1996";"PAGE2",#N/A,TRUE,"1996";"PAGE3",#N/A,TRUE,"1996";"PAGE4",#N/A,TRUE,"1996"}</definedName>
    <definedName name="TEMP5" hidden="1">{"PAGE1",#N/A,TRUE,"1996";"PAGE2",#N/A,TRUE,"1996";"PAGE3",#N/A,TRUE,"1996";"PAGE4",#N/A,TRUE,"1996"}</definedName>
    <definedName name="TEMPLATE">#REF!</definedName>
    <definedName name="teq" localSheetId="48" hidden="1">{#N/A,#N/A,FALSE,"Pharm";#N/A,#N/A,FALSE,"WWCM"}</definedName>
    <definedName name="teq" hidden="1">{#N/A,#N/A,FALSE,"Pharm";#N/A,#N/A,FALSE,"WWCM"}</definedName>
    <definedName name="Tequin" localSheetId="48" hidden="1">{#N/A,#N/A,FALSE,"Pharm";#N/A,#N/A,FALSE,"WWCM"}</definedName>
    <definedName name="Tequin" hidden="1">{#N/A,#N/A,FALSE,"Pharm";#N/A,#N/A,FALSE,"WWCM"}</definedName>
    <definedName name="tequinol" localSheetId="48" hidden="1">{#N/A,#N/A,FALSE,"REPORT"}</definedName>
    <definedName name="tequinol" hidden="1">{#N/A,#N/A,FALSE,"REPORT"}</definedName>
    <definedName name="TERN" localSheetId="48" hidden="1">{#N/A,#N/A,FALSE,"Che-Ga";#N/A,#N/A,FALSE,"Iv-Sm";#N/A,#N/A,FALSE,"So-We";#N/A,#N/A,FALSE,"Me-Po";#N/A,#N/A,FALSE,"Be-Bo";#N/A,#N/A,FALSE,"Cha-Ki";#N/A,#N/A,FALSE,"In";#N/A,#N/A,FALSE,"Schedule 23";#N/A,#N/A,FALSE,"Schedule 22";#N/A,#N/A,FALSE,"WACC"}</definedName>
    <definedName name="TERN" hidden="1">{#N/A,#N/A,FALSE,"Che-Ga";#N/A,#N/A,FALSE,"Iv-Sm";#N/A,#N/A,FALSE,"So-We";#N/A,#N/A,FALSE,"Me-Po";#N/A,#N/A,FALSE,"Be-Bo";#N/A,#N/A,FALSE,"Cha-Ki";#N/A,#N/A,FALSE,"In";#N/A,#N/A,FALSE,"Schedule 23";#N/A,#N/A,FALSE,"Schedule 22";#N/A,#N/A,FALSE,"WACC"}</definedName>
    <definedName name="teshet">#REF!</definedName>
    <definedName name="test" localSheetId="48" hidden="1">{#N/A,#N/A,FALSE,"Summary";#N/A,#N/A,FALSE,"Summary Indirect";#N/A,#N/A,FALSE,"LLW Indirect";#N/A,#N/A,FALSE,"ILW Indirect";#N/A,#N/A,FALSE,"UFM Indirect";#N/A,#N/A,FALSE,"Decomm Indirect";#N/A,#N/A,FALSE,"Ops &amp; Non-Waste Indirect"}</definedName>
    <definedName name="test" hidden="1">{#N/A,#N/A,FALSE,"Summary";#N/A,#N/A,FALSE,"Summary Indirect";#N/A,#N/A,FALSE,"LLW Indirect";#N/A,#N/A,FALSE,"ILW Indirect";#N/A,#N/A,FALSE,"UFM Indirect";#N/A,#N/A,FALSE,"Decomm Indirect";#N/A,#N/A,FALSE,"Ops &amp; Non-Waste Indirect"}</definedName>
    <definedName name="test_1" localSheetId="48" hidden="1">{#N/A,#N/A,FALSE,"Summary";#N/A,#N/A,FALSE,"Summary Indirect";#N/A,#N/A,FALSE,"LLW Indirect";#N/A,#N/A,FALSE,"ILW Indirect";#N/A,#N/A,FALSE,"UFM Indirect";#N/A,#N/A,FALSE,"Decomm Indirect";#N/A,#N/A,FALSE,"Ops &amp; Non-Waste Indirect"}</definedName>
    <definedName name="test_1" hidden="1">{#N/A,#N/A,FALSE,"Summary";#N/A,#N/A,FALSE,"Summary Indirect";#N/A,#N/A,FALSE,"LLW Indirect";#N/A,#N/A,FALSE,"ILW Indirect";#N/A,#N/A,FALSE,"UFM Indirect";#N/A,#N/A,FALSE,"Decomm Indirect";#N/A,#N/A,FALSE,"Ops &amp; Non-Waste Indirect"}</definedName>
    <definedName name="TEST0">#REF!</definedName>
    <definedName name="test001" localSheetId="48" hidden="1">{"Verteilung FPO V100",#N/A,FALSE,"Verteilg FPO _ V100"}</definedName>
    <definedName name="test001" hidden="1">{"Verteilung FPO V100",#N/A,FALSE,"Verteilg FPO _ V100"}</definedName>
    <definedName name="TEST01">#REF!</definedName>
    <definedName name="TEST1">#REF!</definedName>
    <definedName name="test1_1" localSheetId="48" hidden="1">{"Page 1",#N/A,FALSE,"Sheet1";"Page 2",#N/A,FALSE,"Sheet1"}</definedName>
    <definedName name="test1_1" hidden="1">{"Page 1",#N/A,FALSE,"Sheet1";"Page 2",#N/A,FALSE,"Sheet1"}</definedName>
    <definedName name="TEST10">#REF!</definedName>
    <definedName name="TEST11">#REF!</definedName>
    <definedName name="TEST12">#REF!</definedName>
    <definedName name="TEST13">#REF!</definedName>
    <definedName name="TEST14">#REF!</definedName>
    <definedName name="TEST15">#REF!</definedName>
    <definedName name="TEST16">#REF!</definedName>
    <definedName name="TEST17">#REF!</definedName>
    <definedName name="TEST18">#REF!</definedName>
    <definedName name="TEST19">#REF!</definedName>
    <definedName name="TEST2">#REF!</definedName>
    <definedName name="test2_1" localSheetId="48" hidden="1">{"Page 1",#N/A,FALSE,"Sheet1";"Page 2",#N/A,FALSE,"Sheet1"}</definedName>
    <definedName name="test2_1" hidden="1">{"Page 1",#N/A,FALSE,"Sheet1";"Page 2",#N/A,FALSE,"Sheet1"}</definedName>
    <definedName name="TEST20">#REF!</definedName>
    <definedName name="TEST21">#REF!</definedName>
    <definedName name="TEST22">#REF!</definedName>
    <definedName name="TEST23">#REF!</definedName>
    <definedName name="TEST24">#REF!</definedName>
    <definedName name="TEST25">#REF!</definedName>
    <definedName name="TEST26">#REF!</definedName>
    <definedName name="TEST27">#REF!</definedName>
    <definedName name="TEST28">#REF!</definedName>
    <definedName name="TEST29">#REF!</definedName>
    <definedName name="TEST3">#REF!</definedName>
    <definedName name="TEST30">#REF!</definedName>
    <definedName name="TEST31">#REF!</definedName>
    <definedName name="TEST32">#REF!</definedName>
    <definedName name="TEST33">#REF!</definedName>
    <definedName name="TEST4">#REF!</definedName>
    <definedName name="TEST5">#REF!</definedName>
    <definedName name="TEST6">#REF!</definedName>
    <definedName name="TEST7">#REF!</definedName>
    <definedName name="TEST8">#REF!</definedName>
    <definedName name="TEST9">#REF!</definedName>
    <definedName name="testcapital" localSheetId="48" hidden="1">{"IT",#N/A,FALSE,"GRAPHS";"Services",#N/A,FALSE,"GRAPHS";"Subsurface",#N/A,FALSE,"GRAPHS";"Production",#N/A,FALSE,"GRAPHS";"Facilities",#N/A,FALSE,"GRAPHS";"Pipeline &amp; Terminal",#N/A,FALSE,"GRAPHS";"Safety",#N/A,FALSE,"GRAPHS";"Commercial",#N/A,FALSE,"GRAPHS"}</definedName>
    <definedName name="testcapital" hidden="1">{"IT",#N/A,FALSE,"GRAPHS";"Services",#N/A,FALSE,"GRAPHS";"Subsurface",#N/A,FALSE,"GRAPHS";"Production",#N/A,FALSE,"GRAPHS";"Facilities",#N/A,FALSE,"GRAPHS";"Pipeline &amp; Terminal",#N/A,FALSE,"GRAPHS";"Safety",#N/A,FALSE,"GRAPHS";"Commercial",#N/A,FALSE,"GRAPHS"}</definedName>
    <definedName name="teste" localSheetId="48" hidden="1">{#N/A,#N/A,FALSE,"Pharm";#N/A,#N/A,FALSE,"WWCM"}</definedName>
    <definedName name="teste" hidden="1">{#N/A,#N/A,FALSE,"Pharm";#N/A,#N/A,FALSE,"WWCM"}</definedName>
    <definedName name="TESTHKEY">#REF!</definedName>
    <definedName name="TESTHKEY1">#REF!</definedName>
    <definedName name="testing" localSheetId="48" hidden="1">{#N/A,#N/A,FALSE,"Line of Business Forecast";#N/A,#N/A,FALSE,"Line of Business";#N/A,#N/A,FALSE,"EOC";#N/A,#N/A,FALSE,"Distributor";#N/A,#N/A,FALSE,"Manufacturing";#N/A,#N/A,FALSE,"Service";#N/A,#N/A,FALSE,"Line of Business YTD";#N/A,#N/A,FALSE,"EOC YTD ACTUAL";#N/A,#N/A,FALSE,"Manufacturing YTD Actual";#N/A,#N/A,FALSE,"Distributor YTD Actual";#N/A,#N/A,FALSE,"Service YTD Actual"}</definedName>
    <definedName name="testing" hidden="1">{#N/A,#N/A,FALSE,"Line of Business Forecast";#N/A,#N/A,FALSE,"Line of Business";#N/A,#N/A,FALSE,"EOC";#N/A,#N/A,FALSE,"Distributor";#N/A,#N/A,FALSE,"Manufacturing";#N/A,#N/A,FALSE,"Service";#N/A,#N/A,FALSE,"Line of Business YTD";#N/A,#N/A,FALSE,"EOC YTD ACTUAL";#N/A,#N/A,FALSE,"Manufacturing YTD Actual";#N/A,#N/A,FALSE,"Distributor YTD Actual";#N/A,#N/A,FALSE,"Service YTD Actual"}</definedName>
    <definedName name="TESTKEY51">#REF!</definedName>
    <definedName name="TESTKEYS">#REF!</definedName>
    <definedName name="testpage" localSheetId="48" hidden="1">{"Page 1",#N/A,FALSE,"Sheet1";"Page 2",#N/A,FALSE,"Sheet1"}</definedName>
    <definedName name="testpage" hidden="1">{"Page 1",#N/A,FALSE,"Sheet1";"Page 2",#N/A,FALSE,"Sheet1"}</definedName>
    <definedName name="testpage_1" localSheetId="48" hidden="1">{"Page 1",#N/A,FALSE,"Sheet1";"Page 2",#N/A,FALSE,"Sheet1"}</definedName>
    <definedName name="testpage_1" hidden="1">{"Page 1",#N/A,FALSE,"Sheet1";"Page 2",#N/A,FALSE,"Sheet1"}</definedName>
    <definedName name="TESTVKEY">#REF!</definedName>
    <definedName name="TESTVKEY1">#REF!</definedName>
    <definedName name="TextRefCopyRangeCount" hidden="1">1</definedName>
    <definedName name="TextRefCopyRangeCount_1" hidden="1">14</definedName>
    <definedName name="tg" hidden="1">#REF!</definedName>
    <definedName name="th" hidden="1">39620.8637037037</definedName>
    <definedName name="THBAY">#REF!</definedName>
    <definedName name="Thermal_Budget_Headcount">#REF!</definedName>
    <definedName name="Thermal_Capital_Budget_Table">#REF!</definedName>
    <definedName name="Thermal_Energy_Budget">#REF!</definedName>
    <definedName name="Thermal_OMA_Budget_Table">#REF!</definedName>
    <definedName name="Thermal_Submission">#REF!</definedName>
    <definedName name="third">#REF!</definedName>
    <definedName name="THREE">#REF!</definedName>
    <definedName name="Threeyr_Data" hidden="1">#REF!</definedName>
    <definedName name="Thunder_Bay_Submission">#REF!</definedName>
    <definedName name="Ticker">#REF!</definedName>
    <definedName name="tickname" hidden="1">#REF!</definedName>
    <definedName name="tim">#REF!</definedName>
    <definedName name="Time">#REF!</definedName>
    <definedName name="Title1">#REF!</definedName>
    <definedName name="Title2">#REF!</definedName>
    <definedName name="Title3">#REF!</definedName>
    <definedName name="Title4">#REF!</definedName>
    <definedName name="Title5">#REF!</definedName>
    <definedName name="Title6">#REF!</definedName>
    <definedName name="Tom_trans_busin">#REF!</definedName>
    <definedName name="TornadoLimit">#REF!</definedName>
    <definedName name="Tot_MWh">#REF!</definedName>
    <definedName name="Total">#REF!</definedName>
    <definedName name="TOTAL_ASSETS" hidden="1">"TOTAL_ASSETS"</definedName>
    <definedName name="TOTAL_CASH_DIVID" hidden="1">"TOTAL_CASH_DIVID"</definedName>
    <definedName name="TOTAL_CASH_FINAN" hidden="1">"TOTAL_CASH_FINAN"</definedName>
    <definedName name="TOTAL_CASH_INVEST" hidden="1">"TOTAL_CASH_INVEST"</definedName>
    <definedName name="TOTAL_CASH_OPER" hidden="1">"TOTAL_CASH_OPER"</definedName>
    <definedName name="TOTAL_COMMON" hidden="1">"TOTAL_COMMON"</definedName>
    <definedName name="TOTAL_CURRENT_ASSETS" hidden="1">"TOTAL_CURRENT_ASSETS"</definedName>
    <definedName name="TOTAL_CURRENT_LIAB" hidden="1">"TOTAL_CURRENT_LIAB"</definedName>
    <definedName name="TOTAL_DEBT" hidden="1">"TOTAL_DEBT"</definedName>
    <definedName name="TOTAL_DEBT_OVER_EBITDA" hidden="1">"TOTAL_DEBT_OVER_EBITDA"</definedName>
    <definedName name="TOTAL_DEBT_OVER_TOTAL_BV" hidden="1">"TOTAL_DEBT_OVER_TOTAL_BV"</definedName>
    <definedName name="TOTAL_DEBT_OVER_TOTAL_CAP" hidden="1">"TOTAL_DEBT_OVER_TOTAL_CAP"</definedName>
    <definedName name="TOTAL_EQUITY" hidden="1">"TOTAL_EQUITY"</definedName>
    <definedName name="TOTAL_INTEREST_EXP" hidden="1">"TOTAL_INTEREST_EXP"</definedName>
    <definedName name="TOTAL_INVENTORY" hidden="1">"TOTAL_INVENTORY"</definedName>
    <definedName name="TOTAL_LIAB" hidden="1">"TOTAL_LIAB"</definedName>
    <definedName name="TOTAL_LIAB_SHAREHOLD" hidden="1">"TOTAL_LIAB_SHAREHOLD"</definedName>
    <definedName name="TOTAL_LONG_DEBT" hidden="1">"TOTAL_LONG_DEBT"</definedName>
    <definedName name="TOTAL_OPER_EXPEN" hidden="1">"TOTAL_OPER_EXPEN"</definedName>
    <definedName name="TOTAL_RECEIV" hidden="1">"TOTAL_RECEIV"</definedName>
    <definedName name="TOTAL_REVENUE" hidden="1">"TOTAL_REVENUE"</definedName>
    <definedName name="TOTAL_SPECIAL" hidden="1">"TOTAL_SPECIAL"</definedName>
    <definedName name="TOTAL_Uplift">#REF!</definedName>
    <definedName name="TotalBundles">#REF!</definedName>
    <definedName name="TotalILWWaste">#REF!</definedName>
    <definedName name="TotalLLWWaste">#REF!</definedName>
    <definedName name="TotAlloc">#REF!</definedName>
    <definedName name="totcap" hidden="1">#REF!,#REF!,#REF!,#REF!</definedName>
    <definedName name="TP_Const">#REF!</definedName>
    <definedName name="TP_Footer_Path" hidden="1">"S:\74639\03RET\(417) 2004 Cost Projection\"</definedName>
    <definedName name="TP_Footer_Path1" hidden="1">"S:\74639\03RET\(852) Pension Val - OOS\Contribution Allocations\"</definedName>
    <definedName name="TP_Footer_User" hidden="1">"Mary Lou Barrios"</definedName>
    <definedName name="TP_Footer_Version" hidden="1">"v3.00"</definedName>
    <definedName name="TP_Monitoring">#REF!</definedName>
    <definedName name="TP_Ops">#REF!</definedName>
    <definedName name="TP_Siting">#REF!</definedName>
    <definedName name="TRADE_AR" hidden="1">"TRADE_AR"</definedName>
    <definedName name="Trade_Summary1">#REF!</definedName>
    <definedName name="TradeMargin">#REF!</definedName>
    <definedName name="Trades_dropdown">#REF!</definedName>
    <definedName name="Trading">#REF!</definedName>
    <definedName name="Trading_Accrual">#REF!</definedName>
    <definedName name="Trading_Accrual_InterCo">#REF!</definedName>
    <definedName name="Trading_Summary">#REF!</definedName>
    <definedName name="TradingRev">#REF!</definedName>
    <definedName name="Trans_Capital">#REF!</definedName>
    <definedName name="transp_res">#REF!</definedName>
    <definedName name="TREASURY_STOCK" hidden="1">"TREASURY_STOCK"</definedName>
    <definedName name="treeList" hidden="1">"00000000000000000000000000000000000000000000000000000000000000000000000000000000000000000000000000000000000000000000000000000000000000000000000000000000000000000000000000000000000000000000000000000000"</definedName>
    <definedName name="trend">#REF!</definedName>
    <definedName name="trend_notes">#REF!</definedName>
    <definedName name="trendanal" localSheetId="48" hidden="1">{#N/A,#N/A,FALSE,"Aging Summary";#N/A,#N/A,FALSE,"Ratio Analysis";#N/A,#N/A,FALSE,"Test 120 Day Accts";#N/A,#N/A,FALSE,"Tickmarks"}</definedName>
    <definedName name="trendanal" hidden="1">{#N/A,#N/A,FALSE,"Aging Summary";#N/A,#N/A,FALSE,"Ratio Analysis";#N/A,#N/A,FALSE,"Test 120 Day Accts";#N/A,#N/A,FALSE,"Tickmarks"}</definedName>
    <definedName name="trendanal1" localSheetId="48" hidden="1">{#N/A,#N/A,FALSE,"Aging Summary";#N/A,#N/A,FALSE,"Ratio Analysis";#N/A,#N/A,FALSE,"Test 120 Day Accts";#N/A,#N/A,FALSE,"Tickmarks"}</definedName>
    <definedName name="trendanal1" hidden="1">{#N/A,#N/A,FALSE,"Aging Summary";#N/A,#N/A,FALSE,"Ratio Analysis";#N/A,#N/A,FALSE,"Test 120 Day Accts";#N/A,#N/A,FALSE,"Tickmarks"}</definedName>
    <definedName name="treretre" localSheetId="48" hidden="1">{#N/A,#N/A,TRUE,"Income Statement";#N/A,#N/A,TRUE,"Balance Sheet";#N/A,#N/A,TRUE,"Cash Flows";#N/A,#N/A,TRUE,"Ratios";#N/A,#N/A,TRUE,"Revenues";#N/A,#N/A,TRUE,"Asset Calcs";#N/A,#N/A,TRUE,"Assumptions";#N/A,#N/A,TRUE,"Valuation"}</definedName>
    <definedName name="treretre" hidden="1">{#N/A,#N/A,TRUE,"Income Statement";#N/A,#N/A,TRUE,"Balance Sheet";#N/A,#N/A,TRUE,"Cash Flows";#N/A,#N/A,TRUE,"Ratios";#N/A,#N/A,TRUE,"Revenues";#N/A,#N/A,TRUE,"Asset Calcs";#N/A,#N/A,TRUE,"Assumptions";#N/A,#N/A,TRUE,"Valuation"}</definedName>
    <definedName name="trial" localSheetId="48" hidden="1">{"Cover",#N/A,FALSE,"Cover";"Summary",#N/A,FALSE,"Summarpage"}</definedName>
    <definedName name="trial" hidden="1">{"Cover",#N/A,FALSE,"Cover";"Summary",#N/A,FALSE,"Summarpage"}</definedName>
    <definedName name="tryeuyit" localSheetId="48" hidden="1">{#N/A,#N/A,FALSE,"Pharm";#N/A,#N/A,FALSE,"WWCM"}</definedName>
    <definedName name="tryeuyit" hidden="1">{#N/A,#N/A,FALSE,"Pharm";#N/A,#N/A,FALSE,"WWCM"}</definedName>
    <definedName name="TSF">#REF!</definedName>
    <definedName name="tt" localSheetId="48" hidden="1">{#N/A,#N/A,FALSE,"Intro";#N/A,#N/A,FALSE,"Inc. St.";#N/A,#N/A,FALSE,"CalYear";#N/A,#N/A,FALSE,"FYear";#N/A,#N/A,FALSE,"Subs";#N/A,#N/A,FALSE,"Other Revs";#N/A,#N/A,FALSE,"Deals";#N/A,#N/A,FALSE,"RevsYear";#N/A,#N/A,FALSE,"Balance";#N/A,#N/A,FALSE,"OpCashFlow";#N/A,#N/A,FALSE,"Val.";#N/A,#N/A,FALSE,"DCFVal"}</definedName>
    <definedName name="tt" hidden="1">{#N/A,#N/A,FALSE,"Intro";#N/A,#N/A,FALSE,"Inc. St.";#N/A,#N/A,FALSE,"CalYear";#N/A,#N/A,FALSE,"FYear";#N/A,#N/A,FALSE,"Subs";#N/A,#N/A,FALSE,"Other Revs";#N/A,#N/A,FALSE,"Deals";#N/A,#N/A,FALSE,"RevsYear";#N/A,#N/A,FALSE,"Balance";#N/A,#N/A,FALSE,"OpCashFlow";#N/A,#N/A,FALSE,"Val.";#N/A,#N/A,FALSE,"DCFVal"}</definedName>
    <definedName name="ttl_loss_mwh">#REF!</definedName>
    <definedName name="TTMDate">#REF!</definedName>
    <definedName name="ttrttr" localSheetId="48" hidden="1">{#N/A,#N/A,FALSE,"FY97";#N/A,#N/A,FALSE,"FY98";#N/A,#N/A,FALSE,"FY99";#N/A,#N/A,FALSE,"FY00";#N/A,#N/A,FALSE,"FY01"}</definedName>
    <definedName name="ttrttr" hidden="1">{#N/A,#N/A,FALSE,"FY97";#N/A,#N/A,FALSE,"FY98";#N/A,#N/A,FALSE,"FY99";#N/A,#N/A,FALSE,"FY00";#N/A,#N/A,FALSE,"FY01"}</definedName>
    <definedName name="ttt" localSheetId="48" hidden="1">{"2001 Basic",#N/A,FALSE,"Accrual Summary";"2001 Basic",#N/A,FALSE,"Accrual-Detail";"2001 Basic",#N/A,FALSE,"Production";"2001 Basic",#N/A,FALSE,"Support1";"2001 Basic",#N/A,FALSE,"Support2";"2001 Basic",#N/A,FALSE,"Cash Summary";"2001 Basic",#N/A,FALSE,"Cash-Detail";"2001 Basic",#N/A,FALSE,"Title"}</definedName>
    <definedName name="ttt" hidden="1">{"2001 Basic",#N/A,FALSE,"Accrual Summary";"2001 Basic",#N/A,FALSE,"Accrual-Detail";"2001 Basic",#N/A,FALSE,"Production";"2001 Basic",#N/A,FALSE,"Support1";"2001 Basic",#N/A,FALSE,"Support2";"2001 Basic",#N/A,FALSE,"Cash Summary";"2001 Basic",#N/A,FALSE,"Cash-Detail";"2001 Basic",#N/A,FALSE,"Title"}</definedName>
    <definedName name="tttt">#REF!</definedName>
    <definedName name="tttttt">#REF!</definedName>
    <definedName name="tttttttttt">#REF!</definedName>
    <definedName name="ttttttttttttt">#REF!</definedName>
    <definedName name="twe" hidden="1">#REF!</definedName>
    <definedName name="TWO">#REF!</definedName>
    <definedName name="tynonasset" hidden="1">#REF!</definedName>
    <definedName name="Typist" hidden="1">"b1"</definedName>
    <definedName name="tyutytyi" localSheetId="48" hidden="1">{#N/A,#N/A,FALSE,"Pharm";#N/A,#N/A,FALSE,"WWCM"}</definedName>
    <definedName name="tyutytyi" hidden="1">{#N/A,#N/A,FALSE,"Pharm";#N/A,#N/A,FALSE,"WWCM"}</definedName>
    <definedName name="tyyufkjkhjd" localSheetId="48" hidden="1">{#N/A,#N/A,FALSE,"Pharm";#N/A,#N/A,FALSE,"WWCM"}</definedName>
    <definedName name="tyyufkjkhjd" hidden="1">{#N/A,#N/A,FALSE,"Pharm";#N/A,#N/A,FALSE,"WWCM"}</definedName>
    <definedName name="u">#REF!</definedName>
    <definedName name="uaier09w87r0e9w8fa" localSheetId="48" hidden="1">{0,0,0,0;0,0,0,0;0,0,0,0;0,0,0,0}</definedName>
    <definedName name="uaier09w87r0e9w8fa" hidden="1">{0,0,0,0;0,0,0,0;0,0,0,0;0,0,0,0}</definedName>
    <definedName name="UFD_CC_GrdTot">#REF!</definedName>
    <definedName name="UFD_CI_CFDollarYear">#REF!</definedName>
    <definedName name="UFD_CI_DatasetName">#REF!</definedName>
    <definedName name="UFD_PV_GrandTotal">#REF!</definedName>
    <definedName name="UFDShift">#REF!</definedName>
    <definedName name="UFF_CONTRIBUTION">#REF!</definedName>
    <definedName name="UFF_DISBURSEMENT">#REF!</definedName>
    <definedName name="UFF2.23Bndl">1</definedName>
    <definedName name="UFFBalTotal">3</definedName>
    <definedName name="UFFContr_BYr">1</definedName>
    <definedName name="UFFContr_EYr">2</definedName>
    <definedName name="UFFContr_EYr1999RP">3</definedName>
    <definedName name="UFFIncrBndl">2</definedName>
    <definedName name="UFS_CC_GrdTot">#REF!</definedName>
    <definedName name="UFS_CI_CFDollarYear">#REF!</definedName>
    <definedName name="UFS_CI_DatasetName">#REF!</definedName>
    <definedName name="UFS_PV_GrdTot">#REF!</definedName>
    <definedName name="UFSWMF_CI_CFDollarYear">#REF!</definedName>
    <definedName name="UFSWMF_CI_DatasetName">#REF!</definedName>
    <definedName name="UFSWMF_PV_GrdTot">#REF!</definedName>
    <definedName name="ugiu" hidden="1">#REF!</definedName>
    <definedName name="ui" hidden="1">#REF!</definedName>
    <definedName name="uio" localSheetId="48" hidden="1">{"MMERINO",#N/A,FALSE,"1) Income Statement (2)"}</definedName>
    <definedName name="uio" hidden="1">{"MMERINO",#N/A,FALSE,"1) Income Statement (2)"}</definedName>
    <definedName name="uio_1" localSheetId="48" hidden="1">{"MMERINO",#N/A,FALSE,"1) Income Statement (2)"}</definedName>
    <definedName name="uio_1" hidden="1">{"MMERINO",#N/A,FALSE,"1) Income Statement (2)"}</definedName>
    <definedName name="uio_2" localSheetId="48" hidden="1">{"MMERINO",#N/A,FALSE,"1) Income Statement (2)"}</definedName>
    <definedName name="uio_2" hidden="1">{"MMERINO",#N/A,FALSE,"1) Income Statement (2)"}</definedName>
    <definedName name="uio_3" localSheetId="48" hidden="1">{"MMERINO",#N/A,FALSE,"1) Income Statement (2)"}</definedName>
    <definedName name="uio_3" hidden="1">{"MMERINO",#N/A,FALSE,"1) Income Statement (2)"}</definedName>
    <definedName name="uio_4" localSheetId="48" hidden="1">{"MMERINO",#N/A,FALSE,"1) Income Statement (2)"}</definedName>
    <definedName name="uio_4" hidden="1">{"MMERINO",#N/A,FALSE,"1) Income Statement (2)"}</definedName>
    <definedName name="uio_5" localSheetId="48" hidden="1">{"MMERINO",#N/A,FALSE,"1) Income Statement (2)"}</definedName>
    <definedName name="uio_5" hidden="1">{"MMERINO",#N/A,FALSE,"1) Income Statement (2)"}</definedName>
    <definedName name="uj" hidden="1">#REF!</definedName>
    <definedName name="UMAT_Qty">#REF!</definedName>
    <definedName name="UMAT_RevReq">#REF!</definedName>
    <definedName name="Unadj_Monthly_EFOR_OP">#REF!</definedName>
    <definedName name="Unadj_YTD_EFOR_OP">#REF!</definedName>
    <definedName name="UNI_FILT_OFFSPEC" hidden="1">2</definedName>
    <definedName name="UNI_FILT_ONSPEC" hidden="1">1</definedName>
    <definedName name="UNI_NOTHING" hidden="1">0</definedName>
    <definedName name="UNI_PRES_FILTER" hidden="1">1</definedName>
    <definedName name="UNI_PRES_HEADINGS" hidden="1">16</definedName>
    <definedName name="UNI_PRES_INVERT" hidden="1">2</definedName>
    <definedName name="UNI_PRES_MATRIX" hidden="1">4</definedName>
    <definedName name="UNI_PRES_MERGED" hidden="1">8</definedName>
    <definedName name="UNI_PRES_OUTLIERS" hidden="1">32</definedName>
    <definedName name="UNI_RET_ATTRIB" hidden="1">64</definedName>
    <definedName name="UNI_RET_CONF" hidden="1">32</definedName>
    <definedName name="UNI_RET_DESC" hidden="1">4</definedName>
    <definedName name="UNI_RET_EQUIP" hidden="1">1</definedName>
    <definedName name="UNI_RET_OFFSPEC" hidden="1">512</definedName>
    <definedName name="UNI_RET_ONSPEC" hidden="1">256</definedName>
    <definedName name="UNI_RET_PROP" hidden="1">32</definedName>
    <definedName name="UNI_RET_PROPDESC" hidden="1">64</definedName>
    <definedName name="UNI_RET_SMPLPNT" hidden="1">4</definedName>
    <definedName name="UNI_RET_SPECMAX" hidden="1">2048</definedName>
    <definedName name="UNI_RET_SPECMIN" hidden="1">1024</definedName>
    <definedName name="UNI_RET_TAG" hidden="1">1</definedName>
    <definedName name="UNI_RET_TESTTIME" hidden="1">128</definedName>
    <definedName name="UNI_RET_TIME" hidden="1">8</definedName>
    <definedName name="UNI_RET_UNIT" hidden="1">2</definedName>
    <definedName name="UNI_RET_VALUE" hidden="1">16</definedName>
    <definedName name="Unique">#N/A</definedName>
    <definedName name="UniqueClientsList">#REF!</definedName>
    <definedName name="UniqueFacilitiesList">#REF!</definedName>
    <definedName name="UniqueUnitsList">#REF!</definedName>
    <definedName name="Unit" localSheetId="48" hidden="1">{#N/A,#N/A,FALSE,"Pharm";#N/A,#N/A,FALSE,"WWCM"}</definedName>
    <definedName name="Unit" hidden="1">{#N/A,#N/A,FALSE,"Pharm";#N/A,#N/A,FALSE,"WWCM"}</definedName>
    <definedName name="UnitsPerStation">4</definedName>
    <definedName name="UNREALIZED_GAIN" hidden="1">"UNREALIZED_GAIN"</definedName>
    <definedName name="UnRegThermal_CMSC">#REF!</definedName>
    <definedName name="UnRegThermal_GCG">#REF!</definedName>
    <definedName name="Unregulated">#REF!</definedName>
    <definedName name="Unregulated_T">#REF!</definedName>
    <definedName name="UNUSUAL_EXP" hidden="1">"UNUSUAL_EXP"</definedName>
    <definedName name="US">#REF!</definedName>
    <definedName name="US_Cdn_Exch">#REF!</definedName>
    <definedName name="US_Escalation_Can_Dollars">#REF!</definedName>
    <definedName name="US_GAAP" hidden="1">"US_GAAP"</definedName>
    <definedName name="USD_Noon_Spot_Rate">#REF!</definedName>
    <definedName name="USDollar" hidden="1">#REF!</definedName>
    <definedName name="uu" hidden="1">#REF!</definedName>
    <definedName name="uuu" localSheetId="48" hidden="1">{#N/A,#N/A,FALSE,"FinStateUS"}</definedName>
    <definedName name="uuu" hidden="1">{#N/A,#N/A,FALSE,"FinStateUS"}</definedName>
    <definedName name="uuu_1" localSheetId="48" hidden="1">{#N/A,#N/A,FALSE,"FinStateUS"}</definedName>
    <definedName name="uuu_1" hidden="1">{#N/A,#N/A,FALSE,"FinStateUS"}</definedName>
    <definedName name="uy" hidden="1">#REF!</definedName>
    <definedName name="uyi" hidden="1">#REF!</definedName>
    <definedName name="v" localSheetId="48"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v"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Valid_CapExpMtce">#REF!</definedName>
    <definedName name="Valid_Disc">#REF!</definedName>
    <definedName name="Valid_Revamp">#REF!</definedName>
    <definedName name="Valid_Section">#REF!</definedName>
    <definedName name="Valid_TA">#REF!</definedName>
    <definedName name="Value_of_Day">#REF!</definedName>
    <definedName name="Value_of_Month">#REF!</definedName>
    <definedName name="Value_of_Months_Days_Table">#REF!</definedName>
    <definedName name="VARIANCE">#REF!</definedName>
    <definedName name="vasdtrws" localSheetId="48" hidden="1">{"1 month",#N/A,FALSE,"Hourly"}</definedName>
    <definedName name="vasdtrws" hidden="1">{"1 month",#N/A,FALSE,"Hourly"}</definedName>
    <definedName name="vbn" localSheetId="48" hidden="1">{#N/A,#N/A,TRUE,"Coverpage";#N/A,#N/A,TRUE,"Income Statement US$";#N/A,#N/A,TRUE,"US$ -Revenue by Month ";#N/A,#N/A,TRUE,"Fuel US$";#N/A,#N/A,TRUE,"US$ Operating Costs";#N/A,#N/A,TRUE,"US$ Other Costs";#N/A,#N/A,TRUE,"US$Cash Flow";#N/A,#N/A,TRUE,"Headcount";#N/A,#N/A,TRUE,"1999 IS"}</definedName>
    <definedName name="vbn" hidden="1">{#N/A,#N/A,TRUE,"Coverpage";#N/A,#N/A,TRUE,"Income Statement US$";#N/A,#N/A,TRUE,"US$ -Revenue by Month ";#N/A,#N/A,TRUE,"Fuel US$";#N/A,#N/A,TRUE,"US$ Operating Costs";#N/A,#N/A,TRUE,"US$ Other Costs";#N/A,#N/A,TRUE,"US$Cash Flow";#N/A,#N/A,TRUE,"Headcount";#N/A,#N/A,TRUE,"1999 IS"}</definedName>
    <definedName name="vbn_1" localSheetId="48" hidden="1">{#N/A,#N/A,TRUE,"Coverpage";#N/A,#N/A,TRUE,"Income Statement US$";#N/A,#N/A,TRUE,"US$ -Revenue by Month ";#N/A,#N/A,TRUE,"Fuel US$";#N/A,#N/A,TRUE,"US$ Operating Costs";#N/A,#N/A,TRUE,"US$ Other Costs";#N/A,#N/A,TRUE,"US$Cash Flow";#N/A,#N/A,TRUE,"Headcount";#N/A,#N/A,TRUE,"1999 IS"}</definedName>
    <definedName name="vbn_1" hidden="1">{#N/A,#N/A,TRUE,"Coverpage";#N/A,#N/A,TRUE,"Income Statement US$";#N/A,#N/A,TRUE,"US$ -Revenue by Month ";#N/A,#N/A,TRUE,"Fuel US$";#N/A,#N/A,TRUE,"US$ Operating Costs";#N/A,#N/A,TRUE,"US$ Other Costs";#N/A,#N/A,TRUE,"US$Cash Flow";#N/A,#N/A,TRUE,"Headcount";#N/A,#N/A,TRUE,"1999 IS"}</definedName>
    <definedName name="vbn_2" localSheetId="48" hidden="1">{#N/A,#N/A,TRUE,"Coverpage";#N/A,#N/A,TRUE,"Income Statement US$";#N/A,#N/A,TRUE,"US$ -Revenue by Month ";#N/A,#N/A,TRUE,"Fuel US$";#N/A,#N/A,TRUE,"US$ Operating Costs";#N/A,#N/A,TRUE,"US$ Other Costs";#N/A,#N/A,TRUE,"US$Cash Flow";#N/A,#N/A,TRUE,"Headcount";#N/A,#N/A,TRUE,"1999 IS"}</definedName>
    <definedName name="vbn_2" hidden="1">{#N/A,#N/A,TRUE,"Coverpage";#N/A,#N/A,TRUE,"Income Statement US$";#N/A,#N/A,TRUE,"US$ -Revenue by Month ";#N/A,#N/A,TRUE,"Fuel US$";#N/A,#N/A,TRUE,"US$ Operating Costs";#N/A,#N/A,TRUE,"US$ Other Costs";#N/A,#N/A,TRUE,"US$Cash Flow";#N/A,#N/A,TRUE,"Headcount";#N/A,#N/A,TRUE,"1999 IS"}</definedName>
    <definedName name="vbn_3" localSheetId="48" hidden="1">{#N/A,#N/A,TRUE,"Coverpage";#N/A,#N/A,TRUE,"Income Statement US$";#N/A,#N/A,TRUE,"US$ -Revenue by Month ";#N/A,#N/A,TRUE,"Fuel US$";#N/A,#N/A,TRUE,"US$ Operating Costs";#N/A,#N/A,TRUE,"US$ Other Costs";#N/A,#N/A,TRUE,"US$Cash Flow";#N/A,#N/A,TRUE,"Headcount";#N/A,#N/A,TRUE,"1999 IS"}</definedName>
    <definedName name="vbn_3" hidden="1">{#N/A,#N/A,TRUE,"Coverpage";#N/A,#N/A,TRUE,"Income Statement US$";#N/A,#N/A,TRUE,"US$ -Revenue by Month ";#N/A,#N/A,TRUE,"Fuel US$";#N/A,#N/A,TRUE,"US$ Operating Costs";#N/A,#N/A,TRUE,"US$ Other Costs";#N/A,#N/A,TRUE,"US$Cash Flow";#N/A,#N/A,TRUE,"Headcount";#N/A,#N/A,TRUE,"1999 IS"}</definedName>
    <definedName name="vbn_4" localSheetId="48" hidden="1">{#N/A,#N/A,TRUE,"Coverpage";#N/A,#N/A,TRUE,"Income Statement US$";#N/A,#N/A,TRUE,"US$ -Revenue by Month ";#N/A,#N/A,TRUE,"Fuel US$";#N/A,#N/A,TRUE,"US$ Operating Costs";#N/A,#N/A,TRUE,"US$ Other Costs";#N/A,#N/A,TRUE,"US$Cash Flow";#N/A,#N/A,TRUE,"Headcount";#N/A,#N/A,TRUE,"1999 IS"}</definedName>
    <definedName name="vbn_4" hidden="1">{#N/A,#N/A,TRUE,"Coverpage";#N/A,#N/A,TRUE,"Income Statement US$";#N/A,#N/A,TRUE,"US$ -Revenue by Month ";#N/A,#N/A,TRUE,"Fuel US$";#N/A,#N/A,TRUE,"US$ Operating Costs";#N/A,#N/A,TRUE,"US$ Other Costs";#N/A,#N/A,TRUE,"US$Cash Flow";#N/A,#N/A,TRUE,"Headcount";#N/A,#N/A,TRUE,"1999 IS"}</definedName>
    <definedName name="vbn_5" localSheetId="48" hidden="1">{#N/A,#N/A,TRUE,"Coverpage";#N/A,#N/A,TRUE,"Income Statement US$";#N/A,#N/A,TRUE,"US$ -Revenue by Month ";#N/A,#N/A,TRUE,"Fuel US$";#N/A,#N/A,TRUE,"US$ Operating Costs";#N/A,#N/A,TRUE,"US$ Other Costs";#N/A,#N/A,TRUE,"US$Cash Flow";#N/A,#N/A,TRUE,"Headcount";#N/A,#N/A,TRUE,"1999 IS"}</definedName>
    <definedName name="vbn_5" hidden="1">{#N/A,#N/A,TRUE,"Coverpage";#N/A,#N/A,TRUE,"Income Statement US$";#N/A,#N/A,TRUE,"US$ -Revenue by Month ";#N/A,#N/A,TRUE,"Fuel US$";#N/A,#N/A,TRUE,"US$ Operating Costs";#N/A,#N/A,TRUE,"US$ Other Costs";#N/A,#N/A,TRUE,"US$Cash Flow";#N/A,#N/A,TRUE,"Headcount";#N/A,#N/A,TRUE,"1999 IS"}</definedName>
    <definedName name="Vdate">#REF!</definedName>
    <definedName name="Version_Mode">#REF!</definedName>
    <definedName name="Version_Name">#REF!</definedName>
    <definedName name="Verteilung" localSheetId="48" hidden="1">{"Verteilung FPO V100",#N/A,FALSE,"Verteilg FPO _ V100"}</definedName>
    <definedName name="Verteilung" hidden="1">{"Verteilung FPO V100",#N/A,FALSE,"Verteilg FPO _ V100"}</definedName>
    <definedName name="Vessel_Coverage_Percentage_2013">#REF!</definedName>
    <definedName name="VF_CSDR2" localSheetId="48" hidden="1">{#N/A,#N/A,TRUE,"Cover Sht";#N/A,#N/A,TRUE,"Summary";#N/A,#N/A,TRUE,"Total Hrs";#N/A,#N/A,TRUE,"Capital Hrs";#N/A,#N/A,TRUE,"OM&amp;A Hrs";#N/A,#N/A,TRUE,"External Hrs";#N/A,#N/A,TRUE,"Indirect Hrs"}</definedName>
    <definedName name="VF_CSDR2" hidden="1">{#N/A,#N/A,TRUE,"Cover Sht";#N/A,#N/A,TRUE,"Summary";#N/A,#N/A,TRUE,"Total Hrs";#N/A,#N/A,TRUE,"Capital Hrs";#N/A,#N/A,TRUE,"OM&amp;A Hrs";#N/A,#N/A,TRUE,"External Hrs";#N/A,#N/A,TRUE,"Indirect Hrs"}</definedName>
    <definedName name="visits" localSheetId="48" hidden="1">{"'Customer Support Trends'!$A$1:$AB$13"}</definedName>
    <definedName name="visits" hidden="1">{"'Customer Support Trends'!$A$1:$AB$13"}</definedName>
    <definedName name="vistis2" localSheetId="48" hidden="1">{"'Customer Support Trends'!$A$1:$AB$13"}</definedName>
    <definedName name="vistis2" hidden="1">{"'Customer Support Trends'!$A$1:$AB$13"}</definedName>
    <definedName name="VOLUME" hidden="1">"VOLUME"</definedName>
    <definedName name="VOLUMES">#REF!</definedName>
    <definedName name="VV" localSheetId="48" hidden="1">{#N/A,#N/A,FALSE,"Summary";#N/A,#N/A,FALSE,"Summary Indirect";#N/A,#N/A,FALSE,"LLW Indirect";#N/A,#N/A,FALSE,"ILW Indirect";#N/A,#N/A,FALSE,"UFM Indirect";#N/A,#N/A,FALSE,"Decomm Indirect";#N/A,#N/A,FALSE,"Ops &amp; Non-Waste Indirect"}</definedName>
    <definedName name="VV" hidden="1">{#N/A,#N/A,FALSE,"Summary";#N/A,#N/A,FALSE,"Summary Indirect";#N/A,#N/A,FALSE,"LLW Indirect";#N/A,#N/A,FALSE,"ILW Indirect";#N/A,#N/A,FALSE,"UFM Indirect";#N/A,#N/A,FALSE,"Decomm Indirect";#N/A,#N/A,FALSE,"Ops &amp; Non-Waste Indirect"}</definedName>
    <definedName name="VVV" localSheetId="48" hidden="1">{"'action plan'!$D$13"}</definedName>
    <definedName name="VVV" hidden="1">{"'action plan'!$D$13"}</definedName>
    <definedName name="vvvvvvvvvvv">#REF!</definedName>
    <definedName name="W">#REF!</definedName>
    <definedName name="W01_to_Z21_RC_Mapping_Table">#REF!</definedName>
    <definedName name="wacc1" localSheetId="48" hidden="1">{#N/A,#N/A,FALSE,"voz corporativa";#N/A,#N/A,FALSE,"Transmisión de datos";#N/A,#N/A,FALSE,"Videoconferencia";#N/A,#N/A,FALSE,"Correo electrónico";#N/A,#N/A,FALSE,"Correo de voz";#N/A,#N/A,FALSE,"Megafax";#N/A,#N/A,FALSE,"Edi";#N/A,#N/A,FALSE,"Internet";#N/A,#N/A,FALSE,"VSAT";#N/A,#N/A,FALSE,"ing ult. milla"}</definedName>
    <definedName name="wacc1" hidden="1">{#N/A,#N/A,FALSE,"voz corporativa";#N/A,#N/A,FALSE,"Transmisión de datos";#N/A,#N/A,FALSE,"Videoconferencia";#N/A,#N/A,FALSE,"Correo electrónico";#N/A,#N/A,FALSE,"Correo de voz";#N/A,#N/A,FALSE,"Megafax";#N/A,#N/A,FALSE,"Edi";#N/A,#N/A,FALSE,"Internet";#N/A,#N/A,FALSE,"VSAT";#N/A,#N/A,FALSE,"ing ult. milla"}</definedName>
    <definedName name="warn" localSheetId="48" hidden="1">{"model",#N/A,TRUE,"Model";"capital",#N/A,TRUE,"Capital";"o and m",#N/A,TRUE,"O&amp;M"}</definedName>
    <definedName name="warn" hidden="1">{"model",#N/A,TRUE,"Model";"capital",#N/A,TRUE,"Capital";"o and m",#N/A,TRUE,"O&amp;M"}</definedName>
    <definedName name="warn.quick" localSheetId="48" hidden="1">{#N/A,#N/A,FALSE,"Summary";#N/A,#N/A,FALSE,"Data";#N/A,#N/A,FALSE,"Proj Op Inc";#N/A,#N/A,FALSE,"Proj CF";#N/A,#N/A,FALSE,"Proj Val"}</definedName>
    <definedName name="warn.quick" hidden="1">{#N/A,#N/A,FALSE,"Summary";#N/A,#N/A,FALSE,"Data";#N/A,#N/A,FALSE,"Proj Op Inc";#N/A,#N/A,FALSE,"Proj CF";#N/A,#N/A,FALSE,"Proj Val"}</definedName>
    <definedName name="was" localSheetId="48" hidden="1">{#N/A,#N/A,FALSE,"Sales Graph";#N/A,#N/A,FALSE,"BUC Graph";#N/A,#N/A,FALSE,"P&amp;L - YTD"}</definedName>
    <definedName name="was" hidden="1">{#N/A,#N/A,FALSE,"Sales Graph";#N/A,#N/A,FALSE,"BUC Graph";#N/A,#N/A,FALSE,"P&amp;L - YTD"}</definedName>
    <definedName name="wb" localSheetId="48" hidden="1">{#N/A,#N/A,FALSE,"Pharm";#N/A,#N/A,FALSE,"WWCM"}</definedName>
    <definedName name="wb" hidden="1">{#N/A,#N/A,FALSE,"Pharm";#N/A,#N/A,FALSE,"WWCM"}</definedName>
    <definedName name="WBMIN">#REF!</definedName>
    <definedName name="WBSProliance">#REF!</definedName>
    <definedName name="wc" localSheetId="48" hidden="1">{#N/A,#N/A,FALSE,"Pharm";#N/A,#N/A,FALSE,"WWCM"}</definedName>
    <definedName name="wc" hidden="1">{#N/A,#N/A,FALSE,"Pharm";#N/A,#N/A,FALSE,"WWCM"}</definedName>
    <definedName name="wd" localSheetId="48" hidden="1">{"BS_YEARLY",#N/A,FALSE,"BS";"BS_Y1",#N/A,FALSE,"BS";"BS_Y2",#N/A,FALSE,"BS";"BS_Y3",#N/A,FALSE,"BS";"BS_Y4",#N/A,FALSE,"BS";"BS_Y5",#N/A,FALSE,"BS";"BS_Y6",#N/A,FALSE,"BS"}</definedName>
    <definedName name="wd" hidden="1">{"BS_YEARLY",#N/A,FALSE,"BS";"BS_Y1",#N/A,FALSE,"BS";"BS_Y2",#N/A,FALSE,"BS";"BS_Y3",#N/A,FALSE,"BS";"BS_Y4",#N/A,FALSE,"BS";"BS_Y5",#N/A,FALSE,"BS";"BS_Y6",#N/A,FALSE,"BS"}</definedName>
    <definedName name="we" localSheetId="48" hidden="1">{#N/A,#N/A,FALSE,"Pharm";#N/A,#N/A,FALSE,"WWCM"}</definedName>
    <definedName name="we" hidden="1">{#N/A,#N/A,FALSE,"Pharm";#N/A,#N/A,FALSE,"WWCM"}</definedName>
    <definedName name="WeightedIndicesDCM">#REF!</definedName>
    <definedName name="WeightedIndicesILW">#REF!</definedName>
    <definedName name="WeightedIndicesLLW">#REF!</definedName>
    <definedName name="WeightedIndicesUFD">#REF!</definedName>
    <definedName name="WeightedIndicesUFS">#REF!</definedName>
    <definedName name="were" localSheetId="48" hidden="1">{#N/A,#N/A,FALSE,"EXP97"}</definedName>
    <definedName name="were" hidden="1">{#N/A,#N/A,FALSE,"EXP97"}</definedName>
    <definedName name="werrr" localSheetId="48" hidden="1">{#N/A,#N/A,FALSE,"Pharm";#N/A,#N/A,FALSE,"WWCM"}</definedName>
    <definedName name="werrr" hidden="1">{#N/A,#N/A,FALSE,"Pharm";#N/A,#N/A,FALSE,"WWCM"}</definedName>
    <definedName name="wert" localSheetId="48" hidden="1">{#N/A,#N/A,FALSE,"Strom W2"}</definedName>
    <definedName name="wert" hidden="1">{#N/A,#N/A,FALSE,"Strom W2"}</definedName>
    <definedName name="wert_1" localSheetId="48" hidden="1">{#N/A,#N/A,TRUE,"Coverpage";#N/A,#N/A,TRUE,"Income Statement US$";#N/A,#N/A,TRUE,"US$ -Revenue by Month ";#N/A,#N/A,TRUE,"Fuel US$";#N/A,#N/A,TRUE,"US$ Operating Costs";#N/A,#N/A,TRUE,"US$ Other Costs";#N/A,#N/A,TRUE,"US$Cash Flow";#N/A,#N/A,TRUE,"Headcount";#N/A,#N/A,TRUE,"1999 IS"}</definedName>
    <definedName name="wert_1" hidden="1">{#N/A,#N/A,TRUE,"Coverpage";#N/A,#N/A,TRUE,"Income Statement US$";#N/A,#N/A,TRUE,"US$ -Revenue by Month ";#N/A,#N/A,TRUE,"Fuel US$";#N/A,#N/A,TRUE,"US$ Operating Costs";#N/A,#N/A,TRUE,"US$ Other Costs";#N/A,#N/A,TRUE,"US$Cash Flow";#N/A,#N/A,TRUE,"Headcount";#N/A,#N/A,TRUE,"1999 IS"}</definedName>
    <definedName name="wert_2" localSheetId="48" hidden="1">{#N/A,#N/A,TRUE,"Coverpage";#N/A,#N/A,TRUE,"Income Statement US$";#N/A,#N/A,TRUE,"US$ -Revenue by Month ";#N/A,#N/A,TRUE,"Fuel US$";#N/A,#N/A,TRUE,"US$ Operating Costs";#N/A,#N/A,TRUE,"US$ Other Costs";#N/A,#N/A,TRUE,"US$Cash Flow";#N/A,#N/A,TRUE,"Headcount";#N/A,#N/A,TRUE,"1999 IS"}</definedName>
    <definedName name="wert_2" hidden="1">{#N/A,#N/A,TRUE,"Coverpage";#N/A,#N/A,TRUE,"Income Statement US$";#N/A,#N/A,TRUE,"US$ -Revenue by Month ";#N/A,#N/A,TRUE,"Fuel US$";#N/A,#N/A,TRUE,"US$ Operating Costs";#N/A,#N/A,TRUE,"US$ Other Costs";#N/A,#N/A,TRUE,"US$Cash Flow";#N/A,#N/A,TRUE,"Headcount";#N/A,#N/A,TRUE,"1999 IS"}</definedName>
    <definedName name="wert_3" localSheetId="48" hidden="1">{#N/A,#N/A,TRUE,"Coverpage";#N/A,#N/A,TRUE,"Income Statement US$";#N/A,#N/A,TRUE,"US$ -Revenue by Month ";#N/A,#N/A,TRUE,"Fuel US$";#N/A,#N/A,TRUE,"US$ Operating Costs";#N/A,#N/A,TRUE,"US$ Other Costs";#N/A,#N/A,TRUE,"US$Cash Flow";#N/A,#N/A,TRUE,"Headcount";#N/A,#N/A,TRUE,"1999 IS"}</definedName>
    <definedName name="wert_3" hidden="1">{#N/A,#N/A,TRUE,"Coverpage";#N/A,#N/A,TRUE,"Income Statement US$";#N/A,#N/A,TRUE,"US$ -Revenue by Month ";#N/A,#N/A,TRUE,"Fuel US$";#N/A,#N/A,TRUE,"US$ Operating Costs";#N/A,#N/A,TRUE,"US$ Other Costs";#N/A,#N/A,TRUE,"US$Cash Flow";#N/A,#N/A,TRUE,"Headcount";#N/A,#N/A,TRUE,"1999 IS"}</definedName>
    <definedName name="wert_4" localSheetId="48" hidden="1">{#N/A,#N/A,TRUE,"Coverpage";#N/A,#N/A,TRUE,"Income Statement US$";#N/A,#N/A,TRUE,"US$ -Revenue by Month ";#N/A,#N/A,TRUE,"Fuel US$";#N/A,#N/A,TRUE,"US$ Operating Costs";#N/A,#N/A,TRUE,"US$ Other Costs";#N/A,#N/A,TRUE,"US$Cash Flow";#N/A,#N/A,TRUE,"Headcount";#N/A,#N/A,TRUE,"1999 IS"}</definedName>
    <definedName name="wert_4" hidden="1">{#N/A,#N/A,TRUE,"Coverpage";#N/A,#N/A,TRUE,"Income Statement US$";#N/A,#N/A,TRUE,"US$ -Revenue by Month ";#N/A,#N/A,TRUE,"Fuel US$";#N/A,#N/A,TRUE,"US$ Operating Costs";#N/A,#N/A,TRUE,"US$ Other Costs";#N/A,#N/A,TRUE,"US$Cash Flow";#N/A,#N/A,TRUE,"Headcount";#N/A,#N/A,TRUE,"1999 IS"}</definedName>
    <definedName name="wert_5" localSheetId="48" hidden="1">{#N/A,#N/A,TRUE,"Coverpage";#N/A,#N/A,TRUE,"Income Statement US$";#N/A,#N/A,TRUE,"US$ -Revenue by Month ";#N/A,#N/A,TRUE,"Fuel US$";#N/A,#N/A,TRUE,"US$ Operating Costs";#N/A,#N/A,TRUE,"US$ Other Costs";#N/A,#N/A,TRUE,"US$Cash Flow";#N/A,#N/A,TRUE,"Headcount";#N/A,#N/A,TRUE,"1999 IS"}</definedName>
    <definedName name="wert_5" hidden="1">{#N/A,#N/A,TRUE,"Coverpage";#N/A,#N/A,TRUE,"Income Statement US$";#N/A,#N/A,TRUE,"US$ -Revenue by Month ";#N/A,#N/A,TRUE,"Fuel US$";#N/A,#N/A,TRUE,"US$ Operating Costs";#N/A,#N/A,TRUE,"US$ Other Costs";#N/A,#N/A,TRUE,"US$Cash Flow";#N/A,#N/A,TRUE,"Headcount";#N/A,#N/A,TRUE,"1999 IS"}</definedName>
    <definedName name="WFC" hidden="1">#REF!</definedName>
    <definedName name="Wh_Uplift">#REF!</definedName>
    <definedName name="Wh_Uplift_SD1">#REF!</definedName>
    <definedName name="Wh_Uplift_SD2">#REF!</definedName>
    <definedName name="Wh_Uplift_SD3">#REF!</definedName>
    <definedName name="what" localSheetId="48" hidden="1">{"clp_bs_doc",#N/A,FALSE,"CLP";"clp_is_doc",#N/A,FALSE,"CLP";"clp_cf_doc",#N/A,FALSE,"CLP";"clp_fr_doc",#N/A,FALSE,"CLP"}</definedName>
    <definedName name="what" hidden="1">{"clp_bs_doc",#N/A,FALSE,"CLP";"clp_is_doc",#N/A,FALSE,"CLP";"clp_cf_doc",#N/A,FALSE,"CLP";"clp_fr_doc",#N/A,FALSE,"CLP"}</definedName>
    <definedName name="what1" localSheetId="48" hidden="1">{"clp_bs_doc",#N/A,FALSE,"CLP";"clp_is_doc",#N/A,FALSE,"CLP";"clp_cf_doc",#N/A,FALSE,"CLP";"clp_fr_doc",#N/A,FALSE,"CLP"}</definedName>
    <definedName name="what1" hidden="1">{"clp_bs_doc",#N/A,FALSE,"CLP";"clp_is_doc",#N/A,FALSE,"CLP";"clp_cf_doc",#N/A,FALSE,"CLP";"clp_fr_doc",#N/A,FALSE,"CLP"}</definedName>
    <definedName name="what12" localSheetId="48" hidden="1">{"clp_bs_doc",#N/A,FALSE,"CLP";"clp_is_doc",#N/A,FALSE,"CLP";"clp_cf_doc",#N/A,FALSE,"CLP";"clp_fr_doc",#N/A,FALSE,"CLP"}</definedName>
    <definedName name="what12" hidden="1">{"clp_bs_doc",#N/A,FALSE,"CLP";"clp_is_doc",#N/A,FALSE,"CLP";"clp_cf_doc",#N/A,FALSE,"CLP";"clp_fr_doc",#N/A,FALSE,"CLP"}</definedName>
    <definedName name="what2" localSheetId="48" hidden="1">{"clp_bs_doc",#N/A,FALSE,"CLP";"clp_is_doc",#N/A,FALSE,"CLP";"clp_cf_doc",#N/A,FALSE,"CLP";"clp_fr_doc",#N/A,FALSE,"CLP"}</definedName>
    <definedName name="what2" hidden="1">{"clp_bs_doc",#N/A,FALSE,"CLP";"clp_is_doc",#N/A,FALSE,"CLP";"clp_cf_doc",#N/A,FALSE,"CLP";"clp_fr_doc",#N/A,FALSE,"CLP"}</definedName>
    <definedName name="whatisthis" localSheetId="48" hidden="1">{#N/A,#N/A,FALSE,"Summary";#N/A,#N/A,FALSE,"Projections";#N/A,#N/A,FALSE,"Mkt Mults";#N/A,#N/A,FALSE,"DCF";#N/A,#N/A,FALSE,"Accr Dil";#N/A,#N/A,FALSE,"PIC LBO";#N/A,#N/A,FALSE,"MULT10_4";#N/A,#N/A,FALSE,"CBI LBO"}</definedName>
    <definedName name="whatisthis" hidden="1">{#N/A,#N/A,FALSE,"Summary";#N/A,#N/A,FALSE,"Projections";#N/A,#N/A,FALSE,"Mkt Mults";#N/A,#N/A,FALSE,"DCF";#N/A,#N/A,FALSE,"Accr Dil";#N/A,#N/A,FALSE,"PIC LBO";#N/A,#N/A,FALSE,"MULT10_4";#N/A,#N/A,FALSE,"CBI LBO"}</definedName>
    <definedName name="whatisthissss" localSheetId="48" hidden="1">{#N/A,#N/A,FALSE,"IPO";#N/A,#N/A,FALSE,"DCF";#N/A,#N/A,FALSE,"LBO";#N/A,#N/A,FALSE,"MULT_VAL";#N/A,#N/A,FALSE,"Status Quo";#N/A,#N/A,FALSE,"Recap"}</definedName>
    <definedName name="whatisthissss" hidden="1">{#N/A,#N/A,FALSE,"IPO";#N/A,#N/A,FALSE,"DCF";#N/A,#N/A,FALSE,"LBO";#N/A,#N/A,FALSE,"MULT_VAL";#N/A,#N/A,FALSE,"Status Quo";#N/A,#N/A,FALSE,"Recap"}</definedName>
    <definedName name="whatisthisssss" localSheetId="48" hidden="1">{#N/A,#N/A,FALSE,"Summary";#N/A,#N/A,FALSE,"Projections";#N/A,#N/A,FALSE,"Mkt Mults";#N/A,#N/A,FALSE,"DCF";#N/A,#N/A,FALSE,"Accr Dil";#N/A,#N/A,FALSE,"PIC LBO";#N/A,#N/A,FALSE,"MULT10_4";#N/A,#N/A,FALSE,"CBI LBO"}</definedName>
    <definedName name="whatisthisssss" hidden="1">{#N/A,#N/A,FALSE,"Summary";#N/A,#N/A,FALSE,"Projections";#N/A,#N/A,FALSE,"Mkt Mults";#N/A,#N/A,FALSE,"DCF";#N/A,#N/A,FALSE,"Accr Dil";#N/A,#N/A,FALSE,"PIC LBO";#N/A,#N/A,FALSE,"MULT10_4";#N/A,#N/A,FALSE,"CBI LBO"}</definedName>
    <definedName name="whatthehell" localSheetId="48" hidden="1">{"'Trend_Total'!$A$7:$V$10","'Trend_Total'!$A$1:$V$4"}</definedName>
    <definedName name="whatthehell" hidden="1">{"'Trend_Total'!$A$7:$V$10","'Trend_Total'!$A$1:$V$4"}</definedName>
    <definedName name="WID">#REF!</definedName>
    <definedName name="WINDOW">#REF!</definedName>
    <definedName name="wissen" localSheetId="48" hidden="1">{#N/A,#N/A,FALSE,"Strom W1"}</definedName>
    <definedName name="wissen" hidden="1">{#N/A,#N/A,FALSE,"Strom W1"}</definedName>
    <definedName name="withCost">#REF!</definedName>
    <definedName name="wn.inctax" localSheetId="48" hidden="1">{"inctax94",#N/A,FALSE,"1994";"inctax95",#N/A,FALSE,"1995"}</definedName>
    <definedName name="wn.inctax" hidden="1">{"inctax94",#N/A,FALSE,"1994";"inctax95",#N/A,FALSE,"1995"}</definedName>
    <definedName name="wnn" localSheetId="48" hidden="1">{"AFR200_P1",#N/A,FALSE,"AFR200";"AFR200_P2",#N/A,FALSE,"AFR200";"AFR200_P3",#N/A,FALSE,"AFR200";"AFR200_P4",#N/A,FALSE,"AFR200";"AFR200_P5",#N/A,FALSE,"AFR200"}</definedName>
    <definedName name="wnn" hidden="1">{"AFR200_P1",#N/A,FALSE,"AFR200";"AFR200_P2",#N/A,FALSE,"AFR200";"AFR200_P3",#N/A,FALSE,"AFR200";"AFR200_P4",#N/A,FALSE,"AFR200";"AFR200_P5",#N/A,FALSE,"AFR200"}</definedName>
    <definedName name="wnnn" localSheetId="48" hidden="1">{"AFR200_P1",#N/A,FALSE,"AFR200";"AFR200_P2",#N/A,FALSE,"AFR200";"AFR200_P3",#N/A,FALSE,"AFR200";"AFR200_P4",#N/A,FALSE,"AFR200";"AFR200_P5",#N/A,FALSE,"AFR200"}</definedName>
    <definedName name="wnnn" hidden="1">{"AFR200_P1",#N/A,FALSE,"AFR200";"AFR200_P2",#N/A,FALSE,"AFR200";"AFR200_P3",#N/A,FALSE,"AFR200";"AFR200_P4",#N/A,FALSE,"AFR200";"AFR200_P5",#N/A,FALSE,"AFR200"}</definedName>
    <definedName name="wns" localSheetId="48" hidden="1">{"AFR200_P1",#N/A,FALSE,"AFR200";"AFR200_P2",#N/A,FALSE,"AFR200";"AFR200_P3",#N/A,FALSE,"AFR200";"AFR200_P4",#N/A,FALSE,"AFR200";"AFR200_P5",#N/A,FALSE,"AFR200"}</definedName>
    <definedName name="wns" hidden="1">{"AFR200_P1",#N/A,FALSE,"AFR200";"AFR200_P2",#N/A,FALSE,"AFR200";"AFR200_P3",#N/A,FALSE,"AFR200";"AFR200_P4",#N/A,FALSE,"AFR200";"AFR200_P5",#N/A,FALSE,"AFR200"}</definedName>
    <definedName name="woob" hidden="1">"Warning! Out of Balance!"</definedName>
    <definedName name="WORKBOOK_SAPBEXq0001" comment="DP_4">"DP_4"</definedName>
    <definedName name="working" localSheetId="48" hidden="1">{#N/A,#N/A,FALSE,"REPORT"}</definedName>
    <definedName name="working" hidden="1">{#N/A,#N/A,FALSE,"REPORT"}</definedName>
    <definedName name="wp">#REF!</definedName>
    <definedName name="WPInfo">#REF!</definedName>
    <definedName name="WPInfo2">#REF!</definedName>
    <definedName name="WPInfo3">#REF!</definedName>
    <definedName name="WPINFOJUNE">#REF!</definedName>
    <definedName name="wpList">#REF!</definedName>
    <definedName name="wr.CGE" localSheetId="48" hidden="1">{#N/A,#N/A,TRUE,"CIN-11";#N/A,#N/A,TRUE,"CIN-13";#N/A,#N/A,TRUE,"CIN-14";#N/A,#N/A,TRUE,"CIN-16";#N/A,#N/A,TRUE,"CIN-17";#N/A,#N/A,TRUE,"CIN-18";#N/A,#N/A,TRUE,"CIN Earnings To Fixed Charges";#N/A,#N/A,TRUE,"CIN Financial Ratios";#N/A,#N/A,TRUE,"CIN-IS";#N/A,#N/A,TRUE,"CIN-BS";#N/A,#N/A,TRUE,"CIN-CS";#N/A,#N/A,TRUE,"Invest In Unconsol Subs"}</definedName>
    <definedName name="wr.CGE" hidden="1">{#N/A,#N/A,TRUE,"CIN-11";#N/A,#N/A,TRUE,"CIN-13";#N/A,#N/A,TRUE,"CIN-14";#N/A,#N/A,TRUE,"CIN-16";#N/A,#N/A,TRUE,"CIN-17";#N/A,#N/A,TRUE,"CIN-18";#N/A,#N/A,TRUE,"CIN Earnings To Fixed Charges";#N/A,#N/A,TRUE,"CIN Financial Ratios";#N/A,#N/A,TRUE,"CIN-IS";#N/A,#N/A,TRUE,"CIN-BS";#N/A,#N/A,TRUE,"CIN-CS";#N/A,#N/A,TRUE,"Invest In Unconsol Subs"}</definedName>
    <definedName name="wr.CGE_1" localSheetId="48" hidden="1">{#N/A,#N/A,TRUE,"CIN-11";#N/A,#N/A,TRUE,"CIN-13";#N/A,#N/A,TRUE,"CIN-14";#N/A,#N/A,TRUE,"CIN-16";#N/A,#N/A,TRUE,"CIN-17";#N/A,#N/A,TRUE,"CIN-18";#N/A,#N/A,TRUE,"CIN Earnings To Fixed Charges";#N/A,#N/A,TRUE,"CIN Financial Ratios";#N/A,#N/A,TRUE,"CIN-IS";#N/A,#N/A,TRUE,"CIN-BS";#N/A,#N/A,TRUE,"CIN-CS";#N/A,#N/A,TRUE,"Invest In Unconsol Subs"}</definedName>
    <definedName name="wr.CGE_1" hidden="1">{#N/A,#N/A,TRUE,"CIN-11";#N/A,#N/A,TRUE,"CIN-13";#N/A,#N/A,TRUE,"CIN-14";#N/A,#N/A,TRUE,"CIN-16";#N/A,#N/A,TRUE,"CIN-17";#N/A,#N/A,TRUE,"CIN-18";#N/A,#N/A,TRUE,"CIN Earnings To Fixed Charges";#N/A,#N/A,TRUE,"CIN Financial Ratios";#N/A,#N/A,TRUE,"CIN-IS";#N/A,#N/A,TRUE,"CIN-BS";#N/A,#N/A,TRUE,"CIN-CS";#N/A,#N/A,TRUE,"Invest In Unconsol Subs"}</definedName>
    <definedName name="wr.test1" localSheetId="48" hidden="1">{#N/A,#N/A,FALSE,"Div lists (adjust)"}</definedName>
    <definedName name="wr.test1" hidden="1">{#N/A,#N/A,FALSE,"Div lists (adjust)"}</definedName>
    <definedName name="WRITTENOFF_STATE">"Written Off"</definedName>
    <definedName name="wrm.fpk" localSheetId="48" hidden="1">{#N/A,#N/A,FALSE,"Consolidated Shipley";#N/A,#N/A,FALSE,"Consolidated PWB";#N/A,#N/A,FALSE,"Consolidated Micro"}</definedName>
    <definedName name="wrm.fpk" hidden="1">{#N/A,#N/A,FALSE,"Consolidated Shipley";#N/A,#N/A,FALSE,"Consolidated PWB";#N/A,#N/A,FALSE,"Consolidated Micro"}</definedName>
    <definedName name="wrn.1._.month." localSheetId="48" hidden="1">{"1 month",#N/A,FALSE,"Hourly"}</definedName>
    <definedName name="wrn.1._.month." hidden="1">{"1 month",#N/A,FALSE,"Hourly"}</definedName>
    <definedName name="wrn.111111" localSheetId="48" hidden="1">{#N/A,#N/A,FALSE,"Pharm";#N/A,#N/A,FALSE,"WWCM"}</definedName>
    <definedName name="wrn.111111" hidden="1">{#N/A,#N/A,FALSE,"Pharm";#N/A,#N/A,FALSE,"WWCM"}</definedName>
    <definedName name="wrn.12._.months." localSheetId="48" hidden="1">{"12 months",#N/A,FALSE,"Hourly"}</definedName>
    <definedName name="wrn.12._.months." hidden="1">{"12 months",#N/A,FALSE,"Hourly"}</definedName>
    <definedName name="wrn.1996._.BUDGET." localSheetId="48" hidden="1">{"SUMMARY",#N/A,TRUE,"SUMMARY";"compare",#N/A,TRUE,"Vs. Bus Plan";"ratios",#N/A,TRUE,"Ratios";"REVENUE",#N/A,TRUE,"Revenue";"expenses",#N/A,TRUE,"1996 budget";"payroll",#N/A,TRUE,"Payroll"}</definedName>
    <definedName name="wrn.1996._.BUDGET." hidden="1">{"SUMMARY",#N/A,TRUE,"SUMMARY";"compare",#N/A,TRUE,"Vs. Bus Plan";"ratios",#N/A,TRUE,"Ratios";"REVENUE",#N/A,TRUE,"Revenue";"expenses",#N/A,TRUE,"1996 budget";"payroll",#N/A,TRUE,"Payroll"}</definedName>
    <definedName name="wrn.1996._.TO._.2004." localSheetId="48" hidden="1">{"ten year ratios",#N/A,TRUE,"PROFIT_LOSS";"ten year ratios",#N/A,TRUE,"Ratios";"ten yr opex and capex",#N/A,TRUE,"1996 budget";"ten year revenues",#N/A,TRUE,"Revenue_1996-2004";"ten year payroll",#N/A,TRUE,"Payroll"}</definedName>
    <definedName name="wrn.1996._.TO._.2004." hidden="1">{"ten year ratios",#N/A,TRUE,"PROFIT_LOSS";"ten year ratios",#N/A,TRUE,"Ratios";"ten yr opex and capex",#N/A,TRUE,"1996 budget";"ten year revenues",#N/A,TRUE,"Revenue_1996-2004";"ten year payroll",#N/A,TRUE,"Payroll"}</definedName>
    <definedName name="wrn.1996._.TPC." localSheetId="48" hidden="1">{#N/A,#N/A,FALSE,"TPC"}</definedName>
    <definedName name="wrn.1996._.TPC." hidden="1">{#N/A,#N/A,FALSE,"TPC"}</definedName>
    <definedName name="wrn.1998._.Budget." localSheetId="48" hidden="1">{#N/A,#N/A,FALSE,"A";#N/A,#N/A,FALSE,"B";#N/A,#N/A,FALSE,"C";#N/A,#N/A,FALSE,"D";#N/A,#N/A,FALSE,"E";#N/A,#N/A,FALSE,"F";#N/A,#N/A,FALSE,"G";#N/A,#N/A,FALSE,"H";#N/A,#N/A,FALSE,"I";#N/A,#N/A,FALSE,"J";#N/A,#N/A,FALSE,"K";#N/A,#N/A,FALSE,"L";#N/A,#N/A,FALSE,"M";#N/A,#N/A,FALSE,"N";#N/A,#N/A,FALSE,"O";#N/A,#N/A,FALSE,"P";#N/A,#N/A,FALSE,"Q";#N/A,#N/A,FALSE,"R"}</definedName>
    <definedName name="wrn.1998._.Budget." hidden="1">{#N/A,#N/A,FALSE,"A";#N/A,#N/A,FALSE,"B";#N/A,#N/A,FALSE,"C";#N/A,#N/A,FALSE,"D";#N/A,#N/A,FALSE,"E";#N/A,#N/A,FALSE,"F";#N/A,#N/A,FALSE,"G";#N/A,#N/A,FALSE,"H";#N/A,#N/A,FALSE,"I";#N/A,#N/A,FALSE,"J";#N/A,#N/A,FALSE,"K";#N/A,#N/A,FALSE,"L";#N/A,#N/A,FALSE,"M";#N/A,#N/A,FALSE,"N";#N/A,#N/A,FALSE,"O";#N/A,#N/A,FALSE,"P";#N/A,#N/A,FALSE,"Q";#N/A,#N/A,FALSE,"R"}</definedName>
    <definedName name="wrn.1999._.Cash._.Report." localSheetId="48" hidden="1">{"1999 Cash Budget",#N/A,FALSE,"99 Cash";"1999 Cash Budget YTD",#N/A,FALSE,"99 Cash";"1999 Cash Actual/Forcast",#N/A,FALSE,"99 Cash";"1999 Cash Actual/Forcast YTD",#N/A,FALSE,"99 Cash"}</definedName>
    <definedName name="wrn.1999._.Cash._.Report." hidden="1">{"1999 Cash Budget",#N/A,FALSE,"99 Cash";"1999 Cash Budget YTD",#N/A,FALSE,"99 Cash";"1999 Cash Actual/Forcast",#N/A,FALSE,"99 Cash";"1999 Cash Actual/Forcast YTD",#N/A,FALSE,"99 Cash"}</definedName>
    <definedName name="wrn.2._.pagers." localSheetId="48" hidden="1">{"Cover",#N/A,FALSE,"Cover";"Summary",#N/A,FALSE,"Summarpage"}</definedName>
    <definedName name="wrn.2._.pagers." hidden="1">{"Cover",#N/A,FALSE,"Cover";"Summary",#N/A,FALSE,"Summarpage"}</definedName>
    <definedName name="wrn.2_5_99._.Scenarios." localSheetId="48" hidden="1">{#N/A,"Scenario 4; Book Value",FALSE,"Stream INPUTS";#N/A,"Scenario 4; Market Value",FALSE,"Stream INPUTS";#N/A,"Scenario 5; Book Value",FALSE,"Stream INPUTS";#N/A,"Scenario 5; Market Value",FALSE,"Stream INPUTS"}</definedName>
    <definedName name="wrn.2_5_99._.Scenarios." hidden="1">{#N/A,"Scenario 4; Book Value",FALSE,"Stream INPUTS";#N/A,"Scenario 4; Market Value",FALSE,"Stream INPUTS";#N/A,"Scenario 5; Book Value",FALSE,"Stream INPUTS";#N/A,"Scenario 5; Market Value",FALSE,"Stream INPUTS"}</definedName>
    <definedName name="wrn.2000._.Basic." localSheetId="48" hidden="1">{"2000 Basic",#N/A,FALSE,"Accrual Summary";"2000 Basic",#N/A,FALSE,"Accrual-Detail";"2000 Basic",#N/A,FALSE,"Production";"2000 Basic",#N/A,FALSE,"Support1";"2000 Basic",#N/A,FALSE,"Support2";"2000 Basic",#N/A,FALSE,"Cash Summary";"2000 Basic",#N/A,FALSE,"Cash-Detail";"2000 Basic",#N/A,FALSE,"Analysis";"2000 Basic",#N/A,FALSE,"VarExp";"2000 Basic",#N/A,FALSE,"O&amp;M2%Analysis";"2000 Basic",#N/A,FALSE,"Assumptions&amp;Notes";"2000 Basic",#N/A,FALSE,"Title"}</definedName>
    <definedName name="wrn.2000._.Basic." hidden="1">{"2000 Basic",#N/A,FALSE,"Accrual Summary";"2000 Basic",#N/A,FALSE,"Accrual-Detail";"2000 Basic",#N/A,FALSE,"Production";"2000 Basic",#N/A,FALSE,"Support1";"2000 Basic",#N/A,FALSE,"Support2";"2000 Basic",#N/A,FALSE,"Cash Summary";"2000 Basic",#N/A,FALSE,"Cash-Detail";"2000 Basic",#N/A,FALSE,"Analysis";"2000 Basic",#N/A,FALSE,"VarExp";"2000 Basic",#N/A,FALSE,"O&amp;M2%Analysis";"2000 Basic",#N/A,FALSE,"Assumptions&amp;Notes";"2000 Basic",#N/A,FALSE,"Title"}</definedName>
    <definedName name="wrn.2001._.Basic." localSheetId="48" hidden="1">{"2001 Basic",#N/A,FALSE,"Accrual Summary";"2001 Basic",#N/A,FALSE,"Accrual-Detail";"2001 Basic",#N/A,FALSE,"Production";"2001 Basic",#N/A,FALSE,"Support1";"2001 Basic",#N/A,FALSE,"Support2";"2001 Basic",#N/A,FALSE,"Cash Summary";"2001 Basic",#N/A,FALSE,"Cash-Detail";"2001 Basic",#N/A,FALSE,"Title"}</definedName>
    <definedName name="wrn.2001._.Basic." hidden="1">{"2001 Basic",#N/A,FALSE,"Accrual Summary";"2001 Basic",#N/A,FALSE,"Accrual-Detail";"2001 Basic",#N/A,FALSE,"Production";"2001 Basic",#N/A,FALSE,"Support1";"2001 Basic",#N/A,FALSE,"Support2";"2001 Basic",#N/A,FALSE,"Cash Summary";"2001 Basic",#N/A,FALSE,"Cash-Detail";"2001 Basic",#N/A,FALSE,"Title"}</definedName>
    <definedName name="wrn.2002._.Basic." localSheetId="48" hidden="1">{"2002 Basic",#N/A,FALSE,"Accrual Summary";"2002 Basic",#N/A,FALSE,"Accrual-Detail";"2002 Basic",#N/A,FALSE,"Production";"2002 Basic",#N/A,FALSE,"Support1";"2002 Basic",#N/A,FALSE,"Support2";"2002 Basic",#N/A,FALSE,"Cash Summary";"2002 Basic",#N/A,FALSE,"Cash-Detail";"2002 Basic",#N/A,FALSE,"Title"}</definedName>
    <definedName name="wrn.2002._.Basic." hidden="1">{"2002 Basic",#N/A,FALSE,"Accrual Summary";"2002 Basic",#N/A,FALSE,"Accrual-Detail";"2002 Basic",#N/A,FALSE,"Production";"2002 Basic",#N/A,FALSE,"Support1";"2002 Basic",#N/A,FALSE,"Support2";"2002 Basic",#N/A,FALSE,"Cash Summary";"2002 Basic",#N/A,FALSE,"Cash-Detail";"2002 Basic",#N/A,FALSE,"Title"}</definedName>
    <definedName name="wrn.2002._.budget._.by._.ccid." localSheetId="48" hidden="1">{#N/A,#N/A,FALSE,"206 2002 OM&amp;A BUDGET-CCID DETAI"}</definedName>
    <definedName name="wrn.2002._.budget._.by._.ccid." hidden="1">{#N/A,#N/A,FALSE,"206 2002 OM&amp;A BUDGET-CCID DETAI"}</definedName>
    <definedName name="wrn.2003._.Basic." localSheetId="48" hidden="1">{"2003 Basic",#N/A,FALSE,"Accrual Summary";"2003 Basic",#N/A,FALSE,"Accrual-Detail";"2003 Basic",#N/A,FALSE,"Production";"2003 Basic",#N/A,FALSE,"Support1";"2003 Basic",#N/A,FALSE,"Support2";"2003 Basic",#N/A,FALSE,"Cash Summary";"2003 Basic",#N/A,FALSE,"Cash-Detail";"2003 Basic",#N/A,FALSE,"Debt Covenants";"2003 Basic",#N/A,FALSE,"Title"}</definedName>
    <definedName name="wrn.2003._.Basic." hidden="1">{"2003 Basic",#N/A,FALSE,"Accrual Summary";"2003 Basic",#N/A,FALSE,"Accrual-Detail";"2003 Basic",#N/A,FALSE,"Production";"2003 Basic",#N/A,FALSE,"Support1";"2003 Basic",#N/A,FALSE,"Support2";"2003 Basic",#N/A,FALSE,"Cash Summary";"2003 Basic",#N/A,FALSE,"Cash-Detail";"2003 Basic",#N/A,FALSE,"Debt Covenants";"2003 Basic",#N/A,FALSE,"Title"}</definedName>
    <definedName name="wrn.2004._.Basic." localSheetId="48" hidden="1">{"2004 Basic",#N/A,FALSE,"Accrual Summary";"2004 Basic",#N/A,FALSE,"Accrual-Detail";"2004 Basic",#N/A,FALSE,"Production";"2004 Basic",#N/A,FALSE,"Support1";"2004 Basic",#N/A,FALSE,"Support2";"2004 Basic",#N/A,FALSE,"Cash Summary";"2004 Basic",#N/A,FALSE,"Cash-Detail";"2004 Basic",#N/A,FALSE,"Title"}</definedName>
    <definedName name="wrn.2004._.Basic." hidden="1">{"2004 Basic",#N/A,FALSE,"Accrual Summary";"2004 Basic",#N/A,FALSE,"Accrual-Detail";"2004 Basic",#N/A,FALSE,"Production";"2004 Basic",#N/A,FALSE,"Support1";"2004 Basic",#N/A,FALSE,"Support2";"2004 Basic",#N/A,FALSE,"Cash Summary";"2004 Basic",#N/A,FALSE,"Cash-Detail";"2004 Basic",#N/A,FALSE,"Title"}</definedName>
    <definedName name="wrn.3._.Scenarios." localSheetId="48" hidden="1">{"full model","100% Stock",FALSE,"PROFORMA";"full model","50/50",FALSE,"PROFORMA";"full model","100% Cash",FALSE,"PROFORMA"}</definedName>
    <definedName name="wrn.3._.Scenarios." hidden="1">{"full model","100% Stock",FALSE,"PROFORMA";"full model","50/50",FALSE,"PROFORMA";"full model","100% Cash",FALSE,"PROFORMA"}</definedName>
    <definedName name="wrn.3cases." localSheetId="48" hidden="1">{#N/A,"Base",FALSE,"Dividend";#N/A,"Conservative",FALSE,"Dividend";#N/A,"Downside",FALSE,"Dividend"}</definedName>
    <definedName name="wrn.3cases." hidden="1">{#N/A,"Base",FALSE,"Dividend";#N/A,"Conservative",FALSE,"Dividend";#N/A,"Downside",FALSE,"Dividend"}</definedName>
    <definedName name="wrn.5._.Year._.List." localSheetId="48" hidden="1">{#N/A,#N/A,TRUE,"TOTALS";#N/A,#N/A,TRUE,"BULK POWER";#N/A,#N/A,TRUE,"SUSQUEHANNA REGION";#N/A,#N/A,TRUE,"NE REGION - SCRANTON AREA";#N/A,#N/A,TRUE,"NE REGION - HONESDALE AREA";#N/A,#N/A,TRUE,"NE REGION - HAZ_WB AREA";#N/A,#N/A,TRUE,"LEHIGH REGION";#N/A,#N/A,TRUE,"HARRISBURG REGION";#N/A,#N/A,TRUE,"LANCASTER REGION";#N/A,#N/A,TRUE,"REGIONAL POOL ITEMS";#N/A,#N/A,TRUE,"AREA POOLS ITEMS";#N/A,#N/A,TRUE,"AREA SUPPLY BLANKET ITEMS";#N/A,#N/A,TRUE,"SCADA BUDGET ITEMS"}</definedName>
    <definedName name="wrn.5._.Year._.List." hidden="1">{#N/A,#N/A,TRUE,"TOTALS";#N/A,#N/A,TRUE,"BULK POWER";#N/A,#N/A,TRUE,"SUSQUEHANNA REGION";#N/A,#N/A,TRUE,"NE REGION - SCRANTON AREA";#N/A,#N/A,TRUE,"NE REGION - HONESDALE AREA";#N/A,#N/A,TRUE,"NE REGION - HAZ_WB AREA";#N/A,#N/A,TRUE,"LEHIGH REGION";#N/A,#N/A,TRUE,"HARRISBURG REGION";#N/A,#N/A,TRUE,"LANCASTER REGION";#N/A,#N/A,TRUE,"REGIONAL POOL ITEMS";#N/A,#N/A,TRUE,"AREA POOLS ITEMS";#N/A,#N/A,TRUE,"AREA SUPPLY BLANKET ITEMS";#N/A,#N/A,TRUE,"SCADA BUDGET ITEMS"}</definedName>
    <definedName name="wrn.7._.year." localSheetId="48" hidden="1">{#N/A,#N/A,FALSE,"Summary";#N/A,#N/A,FALSE,"Portfolio Analysis (7)";#N/A,#N/A,FALSE,"Portfolio Return Breakdown (7)";#N/A,#N/A,FALSE,"The Johnston Building (7)";#N/A,#N/A,FALSE,"129 W.Trade (7)";#N/A,#N/A,FALSE,"Midtown Plaza (7)"}</definedName>
    <definedName name="wrn.7._.year." hidden="1">{#N/A,#N/A,FALSE,"Summary";#N/A,#N/A,FALSE,"Portfolio Analysis (7)";#N/A,#N/A,FALSE,"Portfolio Return Breakdown (7)";#N/A,#N/A,FALSE,"The Johnston Building (7)";#N/A,#N/A,FALSE,"129 W.Trade (7)";#N/A,#N/A,FALSE,"Midtown Plaza (7)"}</definedName>
    <definedName name="wrn.730." localSheetId="48" hidden="1">{#N/A,#N/A,FALSE,"REPORT"}</definedName>
    <definedName name="wrn.730." hidden="1">{#N/A,#N/A,FALSE,"REPORT"}</definedName>
    <definedName name="wrn.731" localSheetId="48" hidden="1">{#N/A,#N/A,FALSE,"REPORT"}</definedName>
    <definedName name="wrn.731" hidden="1">{#N/A,#N/A,FALSE,"REPORT"}</definedName>
    <definedName name="wrn.750." localSheetId="48" hidden="1">{#N/A,#N/A,FALSE,"REPORT"}</definedName>
    <definedName name="wrn.750." hidden="1">{#N/A,#N/A,FALSE,"REPORT"}</definedName>
    <definedName name="wrn.7501" localSheetId="48" hidden="1">{#N/A,#N/A,FALSE,"REPORT"}</definedName>
    <definedName name="wrn.7501" hidden="1">{#N/A,#N/A,FALSE,"REPORT"}</definedName>
    <definedName name="wrn.760.16." localSheetId="48" hidden="1">{#N/A,#N/A,FALSE,"REPORT"}</definedName>
    <definedName name="wrn.760.16." hidden="1">{#N/A,#N/A,FALSE,"REPORT"}</definedName>
    <definedName name="wrn.7900" localSheetId="48" hidden="1">{#N/A,#N/A,FALSE,"REPORT"}</definedName>
    <definedName name="wrn.7900" hidden="1">{#N/A,#N/A,FALSE,"REPORT"}</definedName>
    <definedName name="wrn.905" localSheetId="48" hidden="1">{#N/A,#N/A,FALSE,"REPORT"}</definedName>
    <definedName name="wrn.905" hidden="1">{#N/A,#N/A,FALSE,"REPORT"}</definedName>
    <definedName name="wrn.95cap." localSheetId="48" hidden="1">{#N/A,#N/A,FALSE,"95CAPGRY"}</definedName>
    <definedName name="wrn.95cap." hidden="1">{#N/A,#N/A,FALSE,"95CAPGRY"}</definedName>
    <definedName name="wrn.99999" localSheetId="48" hidden="1">{#N/A,#N/A,FALSE,"REPORT"}</definedName>
    <definedName name="wrn.99999" hidden="1">{#N/A,#N/A,FALSE,"REPORT"}</definedName>
    <definedName name="wrn.A." localSheetId="48" hidden="1">{"Overview",#N/A,TRUE,"Trading Levels";"Overview",#N/A,TRUE,"Overview";"Overview",#N/A,TRUE,"Classic Qwest";"Overview",#N/A,TRUE,"US WEST";"Overview",#N/A,TRUE,"Wireless";"Overview",#N/A,TRUE,"DEX";"Overview",#N/A,TRUE,"Cash Flow";"Overview",#N/A,TRUE,"Debt and Interest";"Overview",#N/A,TRUE,"Coverage";"Overview",#N/A,TRUE,"Wk Cap"}</definedName>
    <definedName name="wrn.A." hidden="1">{"Overview",#N/A,TRUE,"Trading Levels";"Overview",#N/A,TRUE,"Overview";"Overview",#N/A,TRUE,"Classic Qwest";"Overview",#N/A,TRUE,"US WEST";"Overview",#N/A,TRUE,"Wireless";"Overview",#N/A,TRUE,"DEX";"Overview",#N/A,TRUE,"Cash Flow";"Overview",#N/A,TRUE,"Debt and Interest";"Overview",#N/A,TRUE,"Coverage";"Overview",#N/A,TRUE,"Wk Cap"}</definedName>
    <definedName name="wrn.A_VALUATION." localSheetId="48" hidden="1">{#N/A,#N/A,FALSE,"A_D";#N/A,#N/A,FALSE,"WACC";#N/A,#N/A,FALSE,"DCF";#N/A,#N/A,FALSE,"A";#N/A,#N/A,FALSE,"LBO";#N/A,#N/A,FALSE,"C";#N/A,#N/A,FALSE,"impd";#N/A,#N/A,FALSE,"comps"}</definedName>
    <definedName name="wrn.A_VALUATION." hidden="1">{#N/A,#N/A,FALSE,"A_D";#N/A,#N/A,FALSE,"WACC";#N/A,#N/A,FALSE,"DCF";#N/A,#N/A,FALSE,"A";#N/A,#N/A,FALSE,"LBO";#N/A,#N/A,FALSE,"C";#N/A,#N/A,FALSE,"impd";#N/A,#N/A,FALSE,"comps"}</definedName>
    <definedName name="wrn.aaa" localSheetId="48" hidden="1">{#N/A,#N/A,FALSE,"Pharm";#N/A,#N/A,FALSE,"WWCM"}</definedName>
    <definedName name="wrn.aaa" hidden="1">{#N/A,#N/A,FALSE,"Pharm";#N/A,#N/A,FALSE,"WWCM"}</definedName>
    <definedName name="wrn.aaaaaaa" localSheetId="48" hidden="1">{#N/A,#N/A,FALSE,"Pharm";#N/A,#N/A,FALSE,"WWCM"}</definedName>
    <definedName name="wrn.aaaaaaa" hidden="1">{#N/A,#N/A,FALSE,"Pharm";#N/A,#N/A,FALSE,"WWCM"}</definedName>
    <definedName name="wrn.Accr_Dil." localSheetId="48" hidden="1">{#N/A,#N/A,FALSE,"Debt Accr";#N/A,#N/A,FALSE,"Stock Accr";#N/A,#N/A,FALSE,"Debt Stock Accr"}</definedName>
    <definedName name="wrn.Accr_Dil." hidden="1">{#N/A,#N/A,FALSE,"Debt Accr";#N/A,#N/A,FALSE,"Stock Accr";#N/A,#N/A,FALSE,"Debt Stock Accr"}</definedName>
    <definedName name="wrn.Accretion." localSheetId="48" hidden="1">{"Accretion",#N/A,FALSE,"Assum"}</definedName>
    <definedName name="wrn.Accretion." hidden="1">{"Accretion",#N/A,FALSE,"Assum"}</definedName>
    <definedName name="wrn.Accrued._.Medical." localSheetId="48" hidden="1">{#N/A,#N/A,FALSE,"Combined Recon";#N/A,#N/A,FALSE,"OS Payments";#N/A,#N/A,FALSE,"Monthly";#N/A,#N/A,FALSE,"HMO Payments";#N/A,#N/A,FALSE,"AON Consulting";#N/A,#N/A,FALSE,"Benefits &amp; Comp"}</definedName>
    <definedName name="wrn.Accrued._.Medical." hidden="1">{#N/A,#N/A,FALSE,"Combined Recon";#N/A,#N/A,FALSE,"OS Payments";#N/A,#N/A,FALSE,"Monthly";#N/A,#N/A,FALSE,"HMO Payments";#N/A,#N/A,FALSE,"AON Consulting";#N/A,#N/A,FALSE,"Benefits &amp; Comp"}</definedName>
    <definedName name="wrn.ACE1." localSheetId="48" hidden="1">{"ACE1",#N/A,FALSE,"NAVYI"}</definedName>
    <definedName name="wrn.ACE1." hidden="1">{"ACE1",#N/A,FALSE,"NAVYI"}</definedName>
    <definedName name="wrn.ACE2." localSheetId="48" hidden="1">{"ACE2",#N/A,FALSE,"NAVYI"}</definedName>
    <definedName name="wrn.ACE2." hidden="1">{"ACE2",#N/A,FALSE,"NAVYI"}</definedName>
    <definedName name="wrn.ACE3." localSheetId="48" hidden="1">{"ACE3",#N/A,FALSE,"NAVYI"}</definedName>
    <definedName name="wrn.ACE3." hidden="1">{"ACE3",#N/A,FALSE,"NAVYI"}</definedName>
    <definedName name="wrn.ACEADDIT1." localSheetId="48" hidden="1">{"ACEADDIT1",#N/A,FALSE,"NAVYI"}</definedName>
    <definedName name="wrn.ACEADDIT1." hidden="1">{"ACEADDIT1",#N/A,FALSE,"NAVYI"}</definedName>
    <definedName name="wrn.ACEADDIT2." localSheetId="48" hidden="1">{"ACEADDIT2",#N/A,FALSE,"NAVYI"}</definedName>
    <definedName name="wrn.ACEADDIT2." hidden="1">{"ACEADDIT2",#N/A,FALSE,"NAVYI"}</definedName>
    <definedName name="wrn.ACEADDIT3." localSheetId="48" hidden="1">{"ACEADDIT3",#N/A,FALSE,"NAVYI"}</definedName>
    <definedName name="wrn.ACEADDIT3." hidden="1">{"ACEADDIT3",#N/A,FALSE,"NAVYI"}</definedName>
    <definedName name="wrn.ACEALL." localSheetId="48" hidden="1">{"ACE1",#N/A,FALSE,"NAVYI";"ACE2",#N/A,FALSE,"NAVYI";"ACE3",#N/A,FALSE,"NAVYI";"ACEADDIT1",#N/A,FALSE,"NAVYI";"ACEADDIT2",#N/A,FALSE,"NAVYI";"ACEADDIT3",#N/A,FALSE,"NAVYI"}</definedName>
    <definedName name="wrn.ACEALL." hidden="1">{"ACE1",#N/A,FALSE,"NAVYI";"ACE2",#N/A,FALSE,"NAVYI";"ACE3",#N/A,FALSE,"NAVYI";"ACEADDIT1",#N/A,FALSE,"NAVYI";"ACEADDIT2",#N/A,FALSE,"NAVYI";"ACEADDIT3",#N/A,FALSE,"NAVYI"}</definedName>
    <definedName name="wrn.Acquisition_matrix." localSheetId="48" hidden="1">{"Acq_matrix",#N/A,FALSE,"Acquisition Matrix"}</definedName>
    <definedName name="wrn.Acquisition_matrix." hidden="1">{"Acq_matrix",#N/A,FALSE,"Acquisition Matrix"}</definedName>
    <definedName name="wrn.adj95." localSheetId="48" hidden="1">{"adj95mult",#N/A,FALSE,"COMPCO";"adj95est",#N/A,FALSE,"COMPCO"}</definedName>
    <definedName name="wrn.adj95." hidden="1">{"adj95mult",#N/A,FALSE,"COMPCO";"adj95est",#N/A,FALSE,"COMPCO"}</definedName>
    <definedName name="wrn.adj95a" localSheetId="48" hidden="1">{"adj95mult",#N/A,FALSE,"COMPCO";"adj95est",#N/A,FALSE,"COMPCO"}</definedName>
    <definedName name="wrn.adj95a" hidden="1">{"adj95mult",#N/A,FALSE,"COMPCO";"adj95est",#N/A,FALSE,"COMPCO"}</definedName>
    <definedName name="wrn.AFR200." localSheetId="48" hidden="1">{"AFR200_P1",#N/A,FALSE,"AFR200";"AFR200_P2",#N/A,FALSE,"AFR200";"AFR200_P3",#N/A,FALSE,"AFR200";"AFR200_P4",#N/A,FALSE,"AFR200";"AFR200_P5",#N/A,FALSE,"AFR200"}</definedName>
    <definedName name="wrn.AFR200." hidden="1">{"AFR200_P1",#N/A,FALSE,"AFR200";"AFR200_P2",#N/A,FALSE,"AFR200";"AFR200_P3",#N/A,FALSE,"AFR200";"AFR200_P4",#N/A,FALSE,"AFR200";"AFR200_P5",#N/A,FALSE,"AFR200"}</definedName>
    <definedName name="wrn.Aging._.and._.Trend._.Analysis." localSheetId="48" hidden="1">{#N/A,#N/A,FALSE,"Aging Summary";#N/A,#N/A,FALSE,"Ratio Analysis";#N/A,#N/A,FALSE,"Test 120 Day Accts";#N/A,#N/A,FALSE,"Tickmarks"}</definedName>
    <definedName name="wrn.Aging._.and._.Trend._.Analysis." hidden="1">{#N/A,#N/A,FALSE,"Aging Summary";#N/A,#N/A,FALSE,"Ratio Analysis";#N/A,#N/A,FALSE,"Test 120 Day Accts";#N/A,#N/A,FALSE,"Tickmarks"}</definedName>
    <definedName name="wrn.Aging._.and._.Trend._.Analysis._1" localSheetId="48" hidden="1">{#N/A,#N/A,FALSE,"Aging Summary";#N/A,#N/A,FALSE,"Ratio Analysis";#N/A,#N/A,FALSE,"Test 120 Day Accts";#N/A,#N/A,FALSE,"Tickmarks"}</definedName>
    <definedName name="wrn.Aging._.and._.Trend._.Analysis._1" hidden="1">{#N/A,#N/A,FALSE,"Aging Summary";#N/A,#N/A,FALSE,"Ratio Analysis";#N/A,#N/A,FALSE,"Test 120 Day Accts";#N/A,#N/A,FALSE,"Tickmarks"}</definedName>
    <definedName name="wrn.Aging._.and._.Trend._.Analysis._3" localSheetId="48" hidden="1">{#N/A,#N/A,FALSE,"Aging Summary";#N/A,#N/A,FALSE,"Ratio Analysis";#N/A,#N/A,FALSE,"Test 120 Day Accts";#N/A,#N/A,FALSE,"Tickmarks"}</definedName>
    <definedName name="wrn.Aging._.and._.Trend._.Analysis._3" hidden="1">{#N/A,#N/A,FALSE,"Aging Summary";#N/A,#N/A,FALSE,"Ratio Analysis";#N/A,#N/A,FALSE,"Test 120 Day Accts";#N/A,#N/A,FALSE,"Tickmarks"}</definedName>
    <definedName name="wrn.Aging._.and._.Trend._.Analysis._5" localSheetId="48" hidden="1">{#N/A,#N/A,FALSE,"Aging Summary";#N/A,#N/A,FALSE,"Ratio Analysis";#N/A,#N/A,FALSE,"Test 120 Day Accts";#N/A,#N/A,FALSE,"Tickmarks"}</definedName>
    <definedName name="wrn.Aging._.and._.Trend._.Analysis._5" hidden="1">{#N/A,#N/A,FALSE,"Aging Summary";#N/A,#N/A,FALSE,"Ratio Analysis";#N/A,#N/A,FALSE,"Test 120 Day Accts";#N/A,#N/A,FALSE,"Tickmarks"}</definedName>
    <definedName name="wrn.Aging._.and._.Trend._.Analysis._6" localSheetId="48" hidden="1">{#N/A,#N/A,FALSE,"Aging Summary";#N/A,#N/A,FALSE,"Ratio Analysis";#N/A,#N/A,FALSE,"Test 120 Day Accts";#N/A,#N/A,FALSE,"Tickmarks"}</definedName>
    <definedName name="wrn.Aging._.and._.Trend._.Analysis._6" hidden="1">{#N/A,#N/A,FALSE,"Aging Summary";#N/A,#N/A,FALSE,"Ratio Analysis";#N/A,#N/A,FALSE,"Test 120 Day Accts";#N/A,#N/A,FALSE,"Tickmarks"}</definedName>
    <definedName name="wrn.Aging._.and_.Trend._.Analysis._4" localSheetId="48" hidden="1">{#N/A,#N/A,FALSE,"Aging Summary";#N/A,#N/A,FALSE,"Ratio Analysis";#N/A,#N/A,FALSE,"Test 120 Day Accts";#N/A,#N/A,FALSE,"Tickmarks"}</definedName>
    <definedName name="wrn.Aging._.and_.Trend._.Analysis._4" hidden="1">{#N/A,#N/A,FALSE,"Aging Summary";#N/A,#N/A,FALSE,"Ratio Analysis";#N/A,#N/A,FALSE,"Test 120 Day Accts";#N/A,#N/A,FALSE,"Tickmarks"}</definedName>
    <definedName name="wrn.Aging._and._.Trend._.Analysis" localSheetId="48" hidden="1">{#N/A,#N/A,FALSE,"Aging Summary";#N/A,#N/A,FALSE,"Ratio Analysis";#N/A,#N/A,FALSE,"Test 120 Day Accts";#N/A,#N/A,FALSE,"Tickmarks"}</definedName>
    <definedName name="wrn.Aging._and._.Trend._.Analysis" hidden="1">{#N/A,#N/A,FALSE,"Aging Summary";#N/A,#N/A,FALSE,"Ratio Analysis";#N/A,#N/A,FALSE,"Test 120 Day Accts";#N/A,#N/A,FALSE,"Tickmarks"}</definedName>
    <definedName name="wrn.all" localSheetId="48" hidden="1">{"model",#N/A,TRUE,"Model";"capital",#N/A,TRUE,"Capital";"o and m",#N/A,TRUE,"O&amp;M"}</definedName>
    <definedName name="wrn.all" hidden="1">{"model",#N/A,TRUE,"Model";"capital",#N/A,TRUE,"Capital";"o and m",#N/A,TRUE,"O&amp;M"}</definedName>
    <definedName name="wrn.All." localSheetId="48" hidden="1">{#N/A,#N/A,FALSE,"Cash and ST";#N/A,#N/A,FALSE,"Receivables";#N/A,#N/A,FALSE,"Inventory";#N/A,#N/A,FALSE,"Prepaids";#N/A,#N/A,FALSE,"PP&amp;E";#N/A,#N/A,FALSE,"Other Assets";#N/A,#N/A,FALSE,"AP";#N/A,#N/A,FALSE,"Intercompany";#N/A,#N/A,FALSE,"IT Payable";#N/A,#N/A,FALSE,"Def Credits";#N/A,#N/A,FALSE,"LTD";#N/A,#N/A,FALSE,"Preferred";#N/A,#N/A,FALSE,"Equity";#N/A,#N/A,FALSE,"P&amp;L";#N/A,#N/A,FALSE,"Revenue";#N/A,#N/A,FALSE,"Fuel";#N/A,#N/A,FALSE,"O&amp;M";#N/A,#N/A,FALSE,"D&amp;A";#N/A,#N/A,FALSE,"P Tax";#N/A,#N/A,FALSE,"Financing";#N/A,#N/A,FALSE,"Income Tax"}</definedName>
    <definedName name="wrn.All." hidden="1">{#N/A,#N/A,FALSE,"Cash and ST";#N/A,#N/A,FALSE,"Receivables";#N/A,#N/A,FALSE,"Inventory";#N/A,#N/A,FALSE,"Prepaids";#N/A,#N/A,FALSE,"PP&amp;E";#N/A,#N/A,FALSE,"Other Assets";#N/A,#N/A,FALSE,"AP";#N/A,#N/A,FALSE,"Intercompany";#N/A,#N/A,FALSE,"IT Payable";#N/A,#N/A,FALSE,"Def Credits";#N/A,#N/A,FALSE,"LTD";#N/A,#N/A,FALSE,"Preferred";#N/A,#N/A,FALSE,"Equity";#N/A,#N/A,FALSE,"P&amp;L";#N/A,#N/A,FALSE,"Revenue";#N/A,#N/A,FALSE,"Fuel";#N/A,#N/A,FALSE,"O&amp;M";#N/A,#N/A,FALSE,"D&amp;A";#N/A,#N/A,FALSE,"P Tax";#N/A,#N/A,FALSE,"Financing";#N/A,#N/A,FALSE,"Income Tax"}</definedName>
    <definedName name="wrn.All._.but._.Plant." localSheetId="48" hidden="1">{#N/A,#N/A,TRUE,"Income Statement";#N/A,#N/A,TRUE,"Balance Sheet";#N/A,#N/A,TRUE,"Cash Flow";#N/A,#N/A,TRUE,"Interest Schedule";#N/A,#N/A,TRUE,"Ratios"}</definedName>
    <definedName name="wrn.All._.but._.Plant." hidden="1">{#N/A,#N/A,TRUE,"Income Statement";#N/A,#N/A,TRUE,"Balance Sheet";#N/A,#N/A,TRUE,"Cash Flow";#N/A,#N/A,TRUE,"Interest Schedule";#N/A,#N/A,TRUE,"Ratios"}</definedName>
    <definedName name="wrn.All._.but._.Plant._1" localSheetId="48" hidden="1">{#N/A,#N/A,TRUE,"Income Statement";#N/A,#N/A,TRUE,"Balance Sheet";#N/A,#N/A,TRUE,"Cash Flow";#N/A,#N/A,TRUE,"Interest Schedule";#N/A,#N/A,TRUE,"Ratios"}</definedName>
    <definedName name="wrn.All._.but._.Plant._1" hidden="1">{#N/A,#N/A,TRUE,"Income Statement";#N/A,#N/A,TRUE,"Balance Sheet";#N/A,#N/A,TRUE,"Cash Flow";#N/A,#N/A,TRUE,"Interest Schedule";#N/A,#N/A,TRUE,"Ratios"}</definedName>
    <definedName name="wrn.all._.dom." localSheetId="48" hidden="1">{"page 1 dom",#N/A,FALSE,"PAGE 1";"page 2 dom",#N/A,FALSE,"PAGE 2"}</definedName>
    <definedName name="wrn.all._.dom." hidden="1">{"page 1 dom",#N/A,FALSE,"PAGE 1";"page 2 dom",#N/A,FALSE,"PAGE 2"}</definedName>
    <definedName name="wrn.All._.Financials." localSheetId="48" hidden="1">{#N/A,#N/A,TRUE,"Assumptions";#N/A,#N/A,TRUE,"Op Projection";#N/A,#N/A,TRUE,"Capital";#N/A,#N/A,TRUE,"Income";#N/A,#N/A,TRUE,"Balance";#N/A,#N/A,TRUE,"Sources&amp;Uses"}</definedName>
    <definedName name="wrn.All._.Financials." hidden="1">{#N/A,#N/A,TRUE,"Assumptions";#N/A,#N/A,TRUE,"Op Projection";#N/A,#N/A,TRUE,"Capital";#N/A,#N/A,TRUE,"Income";#N/A,#N/A,TRUE,"Balance";#N/A,#N/A,TRUE,"Sources&amp;Uses"}</definedName>
    <definedName name="wrn.ALL._.FS._.BS." localSheetId="48" hidden="1">{"BS_YEARLY",#N/A,FALSE,"BS";"BS_Y1",#N/A,FALSE,"BS";"BS_Y2",#N/A,FALSE,"BS";"BS_Y3",#N/A,FALSE,"BS";"BS_Y4",#N/A,FALSE,"BS";"BS_Y5",#N/A,FALSE,"BS";"BS_Y6",#N/A,FALSE,"BS"}</definedName>
    <definedName name="wrn.ALL._.FS._.BS." hidden="1">{"BS_YEARLY",#N/A,FALSE,"BS";"BS_Y1",#N/A,FALSE,"BS";"BS_Y2",#N/A,FALSE,"BS";"BS_Y3",#N/A,FALSE,"BS";"BS_Y4",#N/A,FALSE,"BS";"BS_Y5",#N/A,FALSE,"BS";"BS_Y6",#N/A,FALSE,"BS"}</definedName>
    <definedName name="wrn.ALL._.FS._.CF." localSheetId="48" hidden="1">{"CF_YEARLY",#N/A,FALSE,"CF";"CF_Y1",#N/A,FALSE,"CF";"CF_Y2",#N/A,FALSE,"CF";"CF_Y3",#N/A,FALSE,"CF";"CF_Y4",#N/A,FALSE,"CF";"CF_Y5",#N/A,FALSE,"CF";"CF_Y6",#N/A,FALSE,"CF"}</definedName>
    <definedName name="wrn.ALL._.FS._.CF." hidden="1">{"CF_YEARLY",#N/A,FALSE,"CF";"CF_Y1",#N/A,FALSE,"CF";"CF_Y2",#N/A,FALSE,"CF";"CF_Y3",#N/A,FALSE,"CF";"CF_Y4",#N/A,FALSE,"CF";"CF_Y5",#N/A,FALSE,"CF";"CF_Y6",#N/A,FALSE,"CF"}</definedName>
    <definedName name="wrn.ALL._.FS._.PL." localSheetId="48" hidden="1">{"PL_YEARLY",#N/A,FALSE,"PL";"PL_Y1",#N/A,FALSE,"PL";"PL_Y2",#N/A,FALSE,"PL";"PL_Y3",#N/A,FALSE,"PL";"PL_Y4",#N/A,FALSE,"PL";"PL_Y5",#N/A,FALSE,"PL";"PL_Y6",#N/A,FALSE,"PL"}</definedName>
    <definedName name="wrn.ALL._.FS._.PL." hidden="1">{"PL_YEARLY",#N/A,FALSE,"PL";"PL_Y1",#N/A,FALSE,"PL";"PL_Y2",#N/A,FALSE,"PL";"PL_Y3",#N/A,FALSE,"PL";"PL_Y4",#N/A,FALSE,"PL";"PL_Y5",#N/A,FALSE,"PL";"PL_Y6",#N/A,FALSE,"PL"}</definedName>
    <definedName name="wrn.ALL._.GRAPHS." localSheetId="48" hidden="1">{"IT",#N/A,FALSE,"GRAPHS";"Services",#N/A,FALSE,"GRAPHS";"Subsurface",#N/A,FALSE,"GRAPHS";"Production",#N/A,FALSE,"GRAPHS";"Facilities",#N/A,FALSE,"GRAPHS";"Pipeline &amp; Terminal",#N/A,FALSE,"GRAPHS";"Safety",#N/A,FALSE,"GRAPHS";"Commercial",#N/A,FALSE,"GRAPHS"}</definedName>
    <definedName name="wrn.ALL._.GRAPHS." hidden="1">{"IT",#N/A,FALSE,"GRAPHS";"Services",#N/A,FALSE,"GRAPHS";"Subsurface",#N/A,FALSE,"GRAPHS";"Production",#N/A,FALSE,"GRAPHS";"Facilities",#N/A,FALSE,"GRAPHS";"Pipeline &amp; Terminal",#N/A,FALSE,"GRAPHS";"Safety",#N/A,FALSE,"GRAPHS";"Commercial",#N/A,FALSE,"GRAPHS"}</definedName>
    <definedName name="wrn.all._.gulp._.sheets." localSheetId="48" hidden="1">{#N/A,#N/A,FALSE,"units";#N/A,#N/A,FALSE,"projections";#N/A,#N/A,FALSE,"calendar";#N/A,#N/A,FALSE,"gulp shares";#N/A,#N/A,FALSE,"gulp comp";#N/A,#N/A,FALSE,"gulp-acq";#N/A,#N/A,FALSE,"gulp dcf";#N/A,#N/A,FALSE,"gulp wacc";#N/A,#N/A,FALSE,"acc_dil";#N/A,#N/A,FALSE,"gulp summary";#N/A,#N/A,FALSE,"snooze";#N/A,#N/A,FALSE,"combined";#N/A,#N/A,FALSE,"valuation";#N/A,#N/A,FALSE,"PurchPriMult";#N/A,#N/A,FALSE,"Trans-Sum";#N/A,#N/A,FALSE,"Net Debt";#N/A,#N/A,FALSE,"fees"}</definedName>
    <definedName name="wrn.all._.gulp._.sheets." hidden="1">{#N/A,#N/A,FALSE,"units";#N/A,#N/A,FALSE,"projections";#N/A,#N/A,FALSE,"calendar";#N/A,#N/A,FALSE,"gulp shares";#N/A,#N/A,FALSE,"gulp comp";#N/A,#N/A,FALSE,"gulp-acq";#N/A,#N/A,FALSE,"gulp dcf";#N/A,#N/A,FALSE,"gulp wacc";#N/A,#N/A,FALSE,"acc_dil";#N/A,#N/A,FALSE,"gulp summary";#N/A,#N/A,FALSE,"snooze";#N/A,#N/A,FALSE,"combined";#N/A,#N/A,FALSE,"valuation";#N/A,#N/A,FALSE,"PurchPriMult";#N/A,#N/A,FALSE,"Trans-Sum";#N/A,#N/A,FALSE,"Net Debt";#N/A,#N/A,FALSE,"fees"}</definedName>
    <definedName name="wrn.all._.input." localSheetId="48"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PAGES." localSheetId="48" hidden="1">{#N/A,#N/A,FALSE,"puboff";#N/A,#N/A,FALSE,"financials";#N/A,#N/A,FALSE,"valuation";#N/A,#N/A,FALSE,"split"}</definedName>
    <definedName name="wrn.ALL._.PAGES." hidden="1">{#N/A,#N/A,FALSE,"puboff";#N/A,#N/A,FALSE,"financials";#N/A,#N/A,FALSE,"valuation";#N/A,#N/A,FALSE,"split"}</definedName>
    <definedName name="wrn.All._.Quad._.Charts." localSheetId="48" hidden="1">{#N/A,#N/A,FALSE,"Perf Indicator List";#N/A,#N/A,FALSE,"N-JPR";#N/A,#N/A,FALSE,"N-DBD";#N/A,#N/A,FALSE,"N-ECN";#N/A,#N/A,FALSE,"N-SDRS";#N/A,#N/A,FALSE,"N-SDRI";#N/A,#N/A,FALSE,"N-MEL";#N/A,#N/A,FALSE,"N-DME";#N/A,#N/A,FALSE,"N-VM";#N/A,#N/A,FALSE,"N-ABOM";#N/A,#N/A,FALSE,"N-OBOM";#N/A,#N/A,FALSE,"N-QL1";#N/A,#N/A,FALSE,"N-QL2";#N/A,#N/A,FALSE,"N-MILE";#N/A,#N/A,FALSE,"N-CST";#N/A,#N/A,FALSE,"N-CONS";#N/A,#N/A,FALSE,"N-FTE"}</definedName>
    <definedName name="wrn.All._.Quad._.Charts." hidden="1">{#N/A,#N/A,FALSE,"Perf Indicator List";#N/A,#N/A,FALSE,"N-JPR";#N/A,#N/A,FALSE,"N-DBD";#N/A,#N/A,FALSE,"N-ECN";#N/A,#N/A,FALSE,"N-SDRS";#N/A,#N/A,FALSE,"N-SDRI";#N/A,#N/A,FALSE,"N-MEL";#N/A,#N/A,FALSE,"N-DME";#N/A,#N/A,FALSE,"N-VM";#N/A,#N/A,FALSE,"N-ABOM";#N/A,#N/A,FALSE,"N-OBOM";#N/A,#N/A,FALSE,"N-QL1";#N/A,#N/A,FALSE,"N-QL2";#N/A,#N/A,FALSE,"N-MILE";#N/A,#N/A,FALSE,"N-CST";#N/A,#N/A,FALSE,"N-CONS";#N/A,#N/A,FALSE,"N-FTE"}</definedName>
    <definedName name="wrn.All._.Quad.ở.Charts." localSheetId="48" hidden="1">{#N/A,#N/A,FALSE,"Perf Indicator List";#N/A,#N/A,FALSE,"N-JPR";#N/A,#N/A,FALSE,"N-DBD";#N/A,#N/A,FALSE,"N-ECN";#N/A,#N/A,FALSE,"N-SDRS";#N/A,#N/A,FALSE,"N-SDRI";#N/A,#N/A,FALSE,"N-MEL";#N/A,#N/A,FALSE,"N-DME";#N/A,#N/A,FALSE,"N-VM";#N/A,#N/A,FALSE,"N-ABOM";#N/A,#N/A,FALSE,"N-OBOM";#N/A,#N/A,FALSE,"N-QL1";#N/A,#N/A,FALSE,"N-QL2";#N/A,#N/A,FALSE,"N-MILE";#N/A,#N/A,FALSE,"N-CST";#N/A,#N/A,FALSE,"N-CONS";#N/A,#N/A,FALSE,"N-FTE"}</definedName>
    <definedName name="wrn.All._.Quad.ở.Charts." hidden="1">{#N/A,#N/A,FALSE,"Perf Indicator List";#N/A,#N/A,FALSE,"N-JPR";#N/A,#N/A,FALSE,"N-DBD";#N/A,#N/A,FALSE,"N-ECN";#N/A,#N/A,FALSE,"N-SDRS";#N/A,#N/A,FALSE,"N-SDRI";#N/A,#N/A,FALSE,"N-MEL";#N/A,#N/A,FALSE,"N-DME";#N/A,#N/A,FALSE,"N-VM";#N/A,#N/A,FALSE,"N-ABOM";#N/A,#N/A,FALSE,"N-OBOM";#N/A,#N/A,FALSE,"N-QL1";#N/A,#N/A,FALSE,"N-QL2";#N/A,#N/A,FALSE,"N-MILE";#N/A,#N/A,FALSE,"N-CST";#N/A,#N/A,FALSE,"N-CONS";#N/A,#N/A,FALSE,"N-FTE"}</definedName>
    <definedName name="wrn.All._.Scenarios." localSheetId="48" hidden="1">{#N/A,"Mine Allocated; Keep AC",FALSE,"Transaction Summary";#N/A,"Mine Allocated; Sell AC",FALSE,"Transaction Summary";#N/A,"Commodity; Keep AC",FALSE,"Transaction Summary";#N/A,"Commodity; Sell AC",FALSE,"Transaction Summary";#N/A,"Step-Up; Keep AC",FALSE,"Transaction Summary";#N/A,"Step-Up; Sell AC",FALSE,"Transaction Summary"}</definedName>
    <definedName name="wrn.All._.Scenarios." hidden="1">{#N/A,"Mine Allocated; Keep AC",FALSE,"Transaction Summary";#N/A,"Mine Allocated; Sell AC",FALSE,"Transaction Summary";#N/A,"Commodity; Keep AC",FALSE,"Transaction Summary";#N/A,"Commodity; Sell AC",FALSE,"Transaction Summary";#N/A,"Step-Up; Keep AC",FALSE,"Transaction Summary";#N/A,"Step-Up; Sell AC",FALSE,"Transaction Summary"}</definedName>
    <definedName name="wrn.All._.Schedules." localSheetId="48" hidden="1">{#N/A,#N/A,FALSE,"Schedule A";#N/A,#N/A,FALSE,"Schedule B";#N/A,#N/A,FALSE,"Schedule C";#N/A,#N/A,FALSE,"Schedule D";#N/A,#N/A,FALSE,"Schedule E";#N/A,#N/A,FALSE,"Schedule F";#N/A,#N/A,FALSE,"Schedule G";#N/A,#N/A,FALSE,"Schedule H";#N/A,#N/A,FALSE,"Schedule I";#N/A,#N/A,FALSE,"Schedule J"}</definedName>
    <definedName name="wrn.All._.Schedules." hidden="1">{#N/A,#N/A,FALSE,"Schedule A";#N/A,#N/A,FALSE,"Schedule B";#N/A,#N/A,FALSE,"Schedule C";#N/A,#N/A,FALSE,"Schedule D";#N/A,#N/A,FALSE,"Schedule E";#N/A,#N/A,FALSE,"Schedule F";#N/A,#N/A,FALSE,"Schedule G";#N/A,#N/A,FALSE,"Schedule H";#N/A,#N/A,FALSE,"Schedule I";#N/A,#N/A,FALSE,"Schedule J"}</definedName>
    <definedName name="wrn.All._.Sheets." localSheetId="48" hidden="1">{#N/A,#N/A,FALSE,"JA.1";#N/A,#N/A,FALSE,"JA.2";#N/A,#N/A,FALSE,"JA.3";#N/A,#N/A,FALSE,"JA.4";#N/A,#N/A,FALSE,"JA.5";#N/A,#N/A,FALSE,"JA.6";#N/A,#N/A,FALSE,"JA.7";#N/A,#N/A,FALSE,"JA.8";#N/A,#N/A,FALSE,"JA.9";#N/A,#N/A,FALSE,"JA.10";#N/A,#N/A,FALSE,"JB.1";#N/A,#N/A,FALSE,"JB.2";#N/A,#N/A,FALSE,"JB.3";#N/A,#N/A,FALSE,"JB.4";#N/A,#N/A,FALSE,"JB.5";#N/A,#N/A,FALSE,"JB.6";#N/A,#N/A,FALSE,"JB.7";#N/A,#N/A,FALSE,"JB.8";#N/A,#N/A,FALSE,"JB.9";#N/A,#N/A,FALSE,"JB.10";#N/A,#N/A,FALSE,"JC.1";#N/A,#N/A,FALSE,"JC.2";#N/A,#N/A,FALSE,"JC.3";#N/A,#N/A,FALSE,"JC.4";#N/A,#N/A,FALSE,"JC.5";#N/A,#N/A,FALSE,"JC.6";#N/A,#N/A,FALSE,"JC.7";#N/A,#N/A,FALSE,"JC.8";#N/A,#N/A,FALSE,"JC.9";#N/A,#N/A,FALSE,"JC.10";#N/A,#N/A,FALSE,"JD.1";#N/A,#N/A,FALSE,"JD.2";#N/A,#N/A,FALSE,"JD.3";#N/A,#N/A,FALSE,"JD.4";#N/A,#N/A,FALSE,"JD.5";#N/A,#N/A,FALSE,"JD.6";#N/A,#N/A,FALSE,"JD.7";#N/A,#N/A,FALSE,"JD.8";#N/A,#N/A,FALSE,"JD.9";#N/A,#N/A,FALSE,"JD.10"}</definedName>
    <definedName name="wrn.All._.Sheets." hidden="1">{#N/A,#N/A,FALSE,"JA.1";#N/A,#N/A,FALSE,"JA.2";#N/A,#N/A,FALSE,"JA.3";#N/A,#N/A,FALSE,"JA.4";#N/A,#N/A,FALSE,"JA.5";#N/A,#N/A,FALSE,"JA.6";#N/A,#N/A,FALSE,"JA.7";#N/A,#N/A,FALSE,"JA.8";#N/A,#N/A,FALSE,"JA.9";#N/A,#N/A,FALSE,"JA.10";#N/A,#N/A,FALSE,"JB.1";#N/A,#N/A,FALSE,"JB.2";#N/A,#N/A,FALSE,"JB.3";#N/A,#N/A,FALSE,"JB.4";#N/A,#N/A,FALSE,"JB.5";#N/A,#N/A,FALSE,"JB.6";#N/A,#N/A,FALSE,"JB.7";#N/A,#N/A,FALSE,"JB.8";#N/A,#N/A,FALSE,"JB.9";#N/A,#N/A,FALSE,"JB.10";#N/A,#N/A,FALSE,"JC.1";#N/A,#N/A,FALSE,"JC.2";#N/A,#N/A,FALSE,"JC.3";#N/A,#N/A,FALSE,"JC.4";#N/A,#N/A,FALSE,"JC.5";#N/A,#N/A,FALSE,"JC.6";#N/A,#N/A,FALSE,"JC.7";#N/A,#N/A,FALSE,"JC.8";#N/A,#N/A,FALSE,"JC.9";#N/A,#N/A,FALSE,"JC.10";#N/A,#N/A,FALSE,"JD.1";#N/A,#N/A,FALSE,"JD.2";#N/A,#N/A,FALSE,"JD.3";#N/A,#N/A,FALSE,"JD.4";#N/A,#N/A,FALSE,"JD.5";#N/A,#N/A,FALSE,"JD.6";#N/A,#N/A,FALSE,"JD.7";#N/A,#N/A,FALSE,"JD.8";#N/A,#N/A,FALSE,"JD.9";#N/A,#N/A,FALSE,"JD.10"}</definedName>
    <definedName name="wrn.ALL._.STATEMENTS." localSheetId="48" hidden="1">{"BALANCE SHEET",#N/A,FALSE,"Balance Sheet";"INCOME STATEMENT",#N/A,FALSE,"Income Statement";"STMT OF CASH FLOWS",#N/A,FALSE,"Cash Flows Indirect";"PARTNERS CAPITAL STMT",#N/A,FALSE,"Partners Capital"}</definedName>
    <definedName name="wrn.ALL._.STATEMENTS." hidden="1">{"BALANCE SHEET",#N/A,FALSE,"Balance Sheet";"INCOME STATEMENT",#N/A,FALSE,"Income Statement";"STMT OF CASH FLOWS",#N/A,FALSE,"Cash Flows Indirect";"PARTNERS CAPITAL STMT",#N/A,FALSE,"Partners Capital"}</definedName>
    <definedName name="wrn.All._.Stock_10_12_14." localSheetId="48" hidden="1">{"Has Gets","$10, All Stock, Purchase",FALSE,"Has Gets";"Has Gets","$10, All Stock, Pooling",FALSE,"Has Gets";"Has Gets","$12, All Stock, Purchase",FALSE,"Has Gets";"Has Gets","$12, All Stock, Pooling",FALSE,"Has Gets";"Has Gets","$14, All Stock, Purchase",FALSE,"Has Gets";"Has Gets","$14, All Stock, Pooling",FALSE,"Has Gets"}</definedName>
    <definedName name="wrn.All._.Stock_10_12_14." hidden="1">{"Has Gets","$10, All Stock, Purchase",FALSE,"Has Gets";"Has Gets","$10, All Stock, Pooling",FALSE,"Has Gets";"Has Gets","$12, All Stock, Purchase",FALSE,"Has Gets";"Has Gets","$12, All Stock, Pooling",FALSE,"Has Gets";"Has Gets","$14, All Stock, Purchase",FALSE,"Has Gets";"Has Gets","$14, All Stock, Pooling",FALSE,"Has Gets"}</definedName>
    <definedName name="wrn.All._.Worksheets." localSheetId="48"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wrn.All._.Worksheets."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wrn.All_Models." localSheetId="48" hidden="1">{#N/A,#N/A,FALSE,"Summary";#N/A,#N/A,FALSE,"Projections";#N/A,#N/A,FALSE,"Mkt Mults";#N/A,#N/A,FALSE,"DCF";#N/A,#N/A,FALSE,"Accr Dil";#N/A,#N/A,FALSE,"PIC LBO";#N/A,#N/A,FALSE,"MULT10_4";#N/A,#N/A,FALSE,"CBI LBO"}</definedName>
    <definedName name="wrn.All_Models." hidden="1">{#N/A,#N/A,FALSE,"Summary";#N/A,#N/A,FALSE,"Projections";#N/A,#N/A,FALSE,"Mkt Mults";#N/A,#N/A,FALSE,"DCF";#N/A,#N/A,FALSE,"Accr Dil";#N/A,#N/A,FALSE,"PIC LBO";#N/A,#N/A,FALSE,"MULT10_4";#N/A,#N/A,FALSE,"CBI LBO"}</definedName>
    <definedName name="wrn.All_Sheets." localSheetId="48" hidden="1">{#N/A,#N/A,FALSE,"Projections";#N/A,#N/A,FALSE,"Contribution_Stock";#N/A,#N/A,FALSE,"PF_Combo_Stock";#N/A,#N/A,FALSE,"Projections";#N/A,#N/A,FALSE,"Contribution_Cash";#N/A,#N/A,FALSE,"PF_Combo_Cash";#N/A,#N/A,FALSE,"IPO_Cash"}</definedName>
    <definedName name="wrn.All_Sheets." hidden="1">{#N/A,#N/A,FALSE,"Projections";#N/A,#N/A,FALSE,"Contribution_Stock";#N/A,#N/A,FALSE,"PF_Combo_Stock";#N/A,#N/A,FALSE,"Projections";#N/A,#N/A,FALSE,"Contribution_Cash";#N/A,#N/A,FALSE,"PF_Combo_Cash";#N/A,#N/A,FALSE,"IPO_Cash"}</definedName>
    <definedName name="wrn.ALL_STMTS2" localSheetId="48" hidden="1">{"BALANCE SHEET",#N/A,FALSE,"Balance Sheet";"INCOME STATEMENT",#N/A,FALSE,"Income Statement";"STMT OF CASH FLOWS",#N/A,FALSE,"Cash Flows Indirect";"PARTNERS CAPITAL STMT",#N/A,FALSE,"Partners Capital"}</definedName>
    <definedName name="wrn.ALL_STMTS2" hidden="1">{"BALANCE SHEET",#N/A,FALSE,"Balance Sheet";"INCOME STATEMENT",#N/A,FALSE,"Income Statement";"STMT OF CASH FLOWS",#N/A,FALSE,"Cash Flows Indirect";"PARTNERS CAPITAL STMT",#N/A,FALSE,"Partners Capital"}</definedName>
    <definedName name="wrn.ALLbutPREMIUM." localSheetId="48" hidden="1">{#N/A,#N/A,FALSE,"Projections";#N/A,#N/A,FALSE,"AccrDil";#N/A,#N/A,FALSE,"PurchPriMult";#N/A,#N/A,FALSE,"Mults7_13";#N/A,#N/A,FALSE,"Mkt Mults";#N/A,#N/A,FALSE,"Acq Mults";#N/A,#N/A,FALSE,"StockPrices";#N/A,#N/A,FALSE,"Prem Paid";#N/A,#N/A,FALSE,"DCF";#N/A,#N/A,FALSE,"AUTO";#N/A,#N/A,FALSE,"Relative Trading";#N/A,#N/A,FALSE,"Mkt Val";#N/A,#N/A,FALSE,"Acq Val"}</definedName>
    <definedName name="wrn.ALLbutPREMIUM." hidden="1">{#N/A,#N/A,FALSE,"Projections";#N/A,#N/A,FALSE,"AccrDil";#N/A,#N/A,FALSE,"PurchPriMult";#N/A,#N/A,FALSE,"Mults7_13";#N/A,#N/A,FALSE,"Mkt Mults";#N/A,#N/A,FALSE,"Acq Mults";#N/A,#N/A,FALSE,"StockPrices";#N/A,#N/A,FALSE,"Prem Paid";#N/A,#N/A,FALSE,"DCF";#N/A,#N/A,FALSE,"AUTO";#N/A,#N/A,FALSE,"Relative Trading";#N/A,#N/A,FALSE,"Mkt Val";#N/A,#N/A,FALSE,"Acq Val"}</definedName>
    <definedName name="wrn.AllDataPages." localSheetId="48" hidden="1">{#N/A,#N/A,FALSE,"Balance Sheet";#N/A,#N/A,FALSE,"Income Statement";#N/A,#N/A,FALSE,"Changes in Financial Position"}</definedName>
    <definedName name="wrn.AllDataPages." hidden="1">{#N/A,#N/A,FALSE,"Balance Sheet";#N/A,#N/A,FALSE,"Income Statement";#N/A,#N/A,FALSE,"Changes in Financial Position"}</definedName>
    <definedName name="wrn.AllModels." localSheetId="48" hidden="1">{#N/A,#N/A,FALSE,"AD_Purchase";#N/A,#N/A,FALSE,"Credit";#N/A,#N/A,FALSE,"PF Acquisition";#N/A,#N/A,FALSE,"PF Offering"}</definedName>
    <definedName name="wrn.AllModels." hidden="1">{#N/A,#N/A,FALSE,"AD_Purchase";#N/A,#N/A,FALSE,"Credit";#N/A,#N/A,FALSE,"PF Acquisition";#N/A,#N/A,FALSE,"PF Offering"}</definedName>
    <definedName name="wrn.Allowance._.Analysis." localSheetId="48" hidden="1">{#N/A,#N/A,FALSE,"F. Tax Analysis";#N/A,#N/A,FALSE,"G. Bond Analysis";#N/A,#N/A,FALSE,"H. Insurance Analysis"}</definedName>
    <definedName name="wrn.Allowance._.Analysis." hidden="1">{#N/A,#N/A,FALSE,"F. Tax Analysis";#N/A,#N/A,FALSE,"G. Bond Analysis";#N/A,#N/A,FALSE,"H. Insurance Analysis"}</definedName>
    <definedName name="wrn.allpages." localSheetId="48" hidden="1">{#N/A,#N/A,TRUE,"Historicals";#N/A,#N/A,TRUE,"Charts";#N/A,#N/A,TRUE,"Forecasts"}</definedName>
    <definedName name="wrn.allpages." hidden="1">{#N/A,#N/A,TRUE,"Historicals";#N/A,#N/A,TRUE,"Charts";#N/A,#N/A,TRUE,"Forecasts"}</definedName>
    <definedName name="wrn.America._.Online." localSheetId="48" hidden="1">{#N/A,#N/A,FALSE,"Intro";#N/A,#N/A,FALSE,"Inc. St.";#N/A,#N/A,FALSE,"CalYear";#N/A,#N/A,FALSE,"FYear";#N/A,#N/A,FALSE,"Subs";#N/A,#N/A,FALSE,"Other Revs";#N/A,#N/A,FALSE,"Deals";#N/A,#N/A,FALSE,"RevsYear";#N/A,#N/A,FALSE,"Balance";#N/A,#N/A,FALSE,"OpCashFlow";#N/A,#N/A,FALSE,"Val.";#N/A,#N/A,FALSE,"DCFVal"}</definedName>
    <definedName name="wrn.America._.Online." hidden="1">{#N/A,#N/A,FALSE,"Intro";#N/A,#N/A,FALSE,"Inc. St.";#N/A,#N/A,FALSE,"CalYear";#N/A,#N/A,FALSE,"FYear";#N/A,#N/A,FALSE,"Subs";#N/A,#N/A,FALSE,"Other Revs";#N/A,#N/A,FALSE,"Deals";#N/A,#N/A,FALSE,"RevsYear";#N/A,#N/A,FALSE,"Balance";#N/A,#N/A,FALSE,"OpCashFlow";#N/A,#N/A,FALSE,"Val.";#N/A,#N/A,FALSE,"DCFVal"}</definedName>
    <definedName name="wrn.America._.Online1." localSheetId="48" hidden="1">{#N/A,#N/A,FALSE,"Intro";#N/A,#N/A,FALSE,"Inc. St.";#N/A,#N/A,FALSE,"CalYear";#N/A,#N/A,FALSE,"FYear";#N/A,#N/A,FALSE,"Subs";#N/A,#N/A,FALSE,"Other Revs";#N/A,#N/A,FALSE,"Deals";#N/A,#N/A,FALSE,"RevsYear";#N/A,#N/A,FALSE,"Balance";#N/A,#N/A,FALSE,"OpCashFlow";#N/A,#N/A,FALSE,"Val.";#N/A,#N/A,FALSE,"DCFVal"}</definedName>
    <definedName name="wrn.America._.Online1." hidden="1">{#N/A,#N/A,FALSE,"Intro";#N/A,#N/A,FALSE,"Inc. St.";#N/A,#N/A,FALSE,"CalYear";#N/A,#N/A,FALSE,"FYear";#N/A,#N/A,FALSE,"Subs";#N/A,#N/A,FALSE,"Other Revs";#N/A,#N/A,FALSE,"Deals";#N/A,#N/A,FALSE,"RevsYear";#N/A,#N/A,FALSE,"Balance";#N/A,#N/A,FALSE,"OpCashFlow";#N/A,#N/A,FALSE,"Val.";#N/A,#N/A,FALSE,"DCFVal"}</definedName>
    <definedName name="wrn.Amort._.History." localSheetId="48" hidden="1">{"Capitalized Costs",#N/A,FALSE,"Goodwill&amp;Cap Costs";"Goodwill",#N/A,FALSE,"Goodwill&amp;Cap Costs"}</definedName>
    <definedName name="wrn.Amort._.History." hidden="1">{"Capitalized Costs",#N/A,FALSE,"Goodwill&amp;Cap Costs";"Goodwill",#N/A,FALSE,"Goodwill&amp;Cap Costs"}</definedName>
    <definedName name="wrn.Amort._.HistoryNew." localSheetId="48" hidden="1">{"Capitalized Costs",#N/A,FALSE,"Goodwill&amp;Cap Costs";"Goodwill",#N/A,FALSE,"Goodwill&amp;Cap Costs"}</definedName>
    <definedName name="wrn.Amort._.HistoryNew." hidden="1">{"Capitalized Costs",#N/A,FALSE,"Goodwill&amp;Cap Costs";"Goodwill",#N/A,FALSE,"Goodwill&amp;Cap Costs"}</definedName>
    <definedName name="wrn.AMORTIZATION." localSheetId="48" hidden="1">{"amortization",#N/A,FALSE,"Amort-Dep"}</definedName>
    <definedName name="wrn.AMORTIZATION." hidden="1">{"amortization",#N/A,FALSE,"Amort-Dep"}</definedName>
    <definedName name="wrn.AMT1." localSheetId="48" hidden="1">{"AMT1",#N/A,FALSE,"NAVYI"}</definedName>
    <definedName name="wrn.AMT1." hidden="1">{"AMT1",#N/A,FALSE,"NAVYI"}</definedName>
    <definedName name="wrn.AMT2." localSheetId="48" hidden="1">{"AMT2",#N/A,FALSE,"NAVYI"}</definedName>
    <definedName name="wrn.AMT2." hidden="1">{"AMT2",#N/A,FALSE,"NAVYI"}</definedName>
    <definedName name="wrn.AMTADDIT1." localSheetId="48" hidden="1">{"AMTADDIT1",#N/A,FALSE,"NAVYI"}</definedName>
    <definedName name="wrn.AMTADDIT1." hidden="1">{"AMTADDIT1",#N/A,FALSE,"NAVYI"}</definedName>
    <definedName name="wrn.AMTADDIT2." localSheetId="48" hidden="1">{"AMTADDIT2",#N/A,FALSE,"NAVYI"}</definedName>
    <definedName name="wrn.AMTADDIT2." hidden="1">{"AMTADDIT2",#N/A,FALSE,"NAVYI"}</definedName>
    <definedName name="wrn.AMTALL." localSheetId="48" hidden="1">{"AMT1",#N/A,FALSE,"NAVYI";"AMT2",#N/A,FALSE,"NAVYI";"AMTADDIT1",#N/A,FALSE,"NAVYI";"AMTADDIT2",#N/A,FALSE,"NAVYI"}</definedName>
    <definedName name="wrn.AMTALL." hidden="1">{"AMT1",#N/A,FALSE,"NAVYI";"AMT2",#N/A,FALSE,"NAVYI";"AMTADDIT1",#N/A,FALSE,"NAVYI";"AMTADDIT2",#N/A,FALSE,"NAVYI"}</definedName>
    <definedName name="wrn.analysis1." localSheetId="48" hidden="1">{#N/A,#N/A,FALSE,"Cashflow Forecast";#N/A,#N/A,FALSE,"Profit and Loss";#N/A,#N/A,FALSE,"Balance Sheets"}</definedName>
    <definedName name="wrn.analysis1." hidden="1">{#N/A,#N/A,FALSE,"Cashflow Forecast";#N/A,#N/A,FALSE,"Profit and Loss";#N/A,#N/A,FALSE,"Balance Sheets"}</definedName>
    <definedName name="wrn.Annual." localSheetId="48" hidden="1">{"Summary Info",#N/A,TRUE,"Summary-Annual";"Sources &amp; Uses",#N/A,TRUE,"Summary-Annual";"Development Program",#N/A,TRUE,"Summary-Annual";"Total Annual CF",#N/A,TRUE,"Summary-Annual";"Total Detailed CF",#N/A,TRUE,"Summary";"Entitlement Costs",#N/A,TRUE,"Ent &amp; Infr";"Infrastructure Costs",#N/A,TRUE,"Ent &amp; Infr";"Infrastructure Costs 2",#N/A,TRUE,"Ent &amp; Infr";"Infrastructure Costs 3",#N/A,TRUE,"Ent &amp; Infr";"Infrastructure Costs 4",#N/A,TRUE,"Ent &amp; Infr";"Res Summary",#N/A,TRUE,"Residential";"Res CF Annual",#N/A,TRUE,"Residential";"Res Detailed Annual",#N/A,TRUE,"Residential";"Res Detailed Annual3",#N/A,TRUE,"Residential";"Res Annual Detailed4",#N/A,TRUE,"Residential-Annual";"Rental Summary",#N/A,TRUE,"Residential";"Rental CF Annual",#N/A,TRUE,"Residential";"Rental Detailed Annual2",#N/A,TRUE,"Residential";"Retail Summary",#N/A,TRUE,"Residential";"Retail Budget",#N/A,TRUE,"Retail";"Retail CF Annual",#N/A,TRUE,"Retail";"Retail Detailed Annual",#N/A,TRUE,"Retail";"Retail Detailed Annual2",#N/A,TRUE,"Retail";"Hotel Annual",#N/A,TRUE,"Hotel";"CFD Annual",#N/A,TRUE,"CFD-Annual";"TIF1",#N/A,TRUE,"TIF - Annual";"TIF2",#N/A,TRUE,"TIF - Annual"}</definedName>
    <definedName name="wrn.Annual." hidden="1">{"Summary Info",#N/A,TRUE,"Summary-Annual";"Sources &amp; Uses",#N/A,TRUE,"Summary-Annual";"Development Program",#N/A,TRUE,"Summary-Annual";"Total Annual CF",#N/A,TRUE,"Summary-Annual";"Total Detailed CF",#N/A,TRUE,"Summary";"Entitlement Costs",#N/A,TRUE,"Ent &amp; Infr";"Infrastructure Costs",#N/A,TRUE,"Ent &amp; Infr";"Infrastructure Costs 2",#N/A,TRUE,"Ent &amp; Infr";"Infrastructure Costs 3",#N/A,TRUE,"Ent &amp; Infr";"Infrastructure Costs 4",#N/A,TRUE,"Ent &amp; Infr";"Res Summary",#N/A,TRUE,"Residential";"Res CF Annual",#N/A,TRUE,"Residential";"Res Detailed Annual",#N/A,TRUE,"Residential";"Res Detailed Annual3",#N/A,TRUE,"Residential";"Res Annual Detailed4",#N/A,TRUE,"Residential-Annual";"Rental Summary",#N/A,TRUE,"Residential";"Rental CF Annual",#N/A,TRUE,"Residential";"Rental Detailed Annual2",#N/A,TRUE,"Residential";"Retail Summary",#N/A,TRUE,"Residential";"Retail Budget",#N/A,TRUE,"Retail";"Retail CF Annual",#N/A,TRUE,"Retail";"Retail Detailed Annual",#N/A,TRUE,"Retail";"Retail Detailed Annual2",#N/A,TRUE,"Retail";"Hotel Annual",#N/A,TRUE,"Hotel";"CFD Annual",#N/A,TRUE,"CFD-Annual";"TIF1",#N/A,TRUE,"TIF - Annual";"TIF2",#N/A,TRUE,"TIF - Annual"}</definedName>
    <definedName name="wrn.Annual_5yr." localSheetId="48" hidden="1">{"ISP1Y5",#N/A,TRUE,"Template";"ISP2Y5",#N/A,TRUE,"Template";"BSY5",#N/A,TRUE,"Template";"ICFY5",#N/A,TRUE,"Template";"TPY5",#N/A,TRUE,"Template";"CtrlY5",#N/A,TRUE,"Template"}</definedName>
    <definedName name="wrn.Annual_5yr." hidden="1">{"ISP1Y5",#N/A,TRUE,"Template";"ISP2Y5",#N/A,TRUE,"Template";"BSY5",#N/A,TRUE,"Template";"ICFY5",#N/A,TRUE,"Template";"TPY5",#N/A,TRUE,"Template";"CtrlY5",#N/A,TRUE,"Template"}</definedName>
    <definedName name="wrn.aol_contract." localSheetId="48" hidden="1">{#N/A,#N/A,FALSE,"contract valuation";#N/A,#N/A,FALSE,"NTA calculation"}</definedName>
    <definedName name="wrn.aol_contract." hidden="1">{#N/A,#N/A,FALSE,"contract valuation";#N/A,#N/A,FALSE,"NTA calculation"}</definedName>
    <definedName name="wrn.APL._.Report." localSheetId="48" hidden="1">{#N/A,#N/A,FALSE,"title";#N/A,#N/A,FALSE,"earn by plant";#N/A,#N/A,FALSE,"earn";#N/A,#N/A,FALSE,"balsh";#N/A,#N/A,FALSE,"stchg";#N/A,#N/A,FALSE,"var-explan";#N/A,#N/A,FALSE,"othassets";#N/A,#N/A,FALSE,"capex"}</definedName>
    <definedName name="wrn.APL._.Report." hidden="1">{#N/A,#N/A,FALSE,"title";#N/A,#N/A,FALSE,"earn by plant";#N/A,#N/A,FALSE,"earn";#N/A,#N/A,FALSE,"balsh";#N/A,#N/A,FALSE,"stchg";#N/A,#N/A,FALSE,"var-explan";#N/A,#N/A,FALSE,"othassets";#N/A,#N/A,FALSE,"capex"}</definedName>
    <definedName name="wrn.Appraisal." localSheetId="48" hidden="1">{#N/A,#N/A,FALSE,"APPRAISAL";#N/A,#N/A,FALSE,"APPRAISAL 2";#N/A,#N/A,FALSE,"APPRAISAL 3"}</definedName>
    <definedName name="wrn.Appraisal." hidden="1">{#N/A,#N/A,FALSE,"APPRAISAL";#N/A,#N/A,FALSE,"APPRAISAL 2";#N/A,#N/A,FALSE,"APPRAISAL 3"}</definedName>
    <definedName name="wrn.Appraisal._.2." localSheetId="48" hidden="1">{#N/A,#N/A,FALSE,"Appraisal 2"}</definedName>
    <definedName name="wrn.Appraisal._.2." hidden="1">{#N/A,#N/A,FALSE,"Appraisal 2"}</definedName>
    <definedName name="wrn.Appraisal._.3." localSheetId="48" hidden="1">{#N/A,#N/A,FALSE,"Appraisal 3"}</definedName>
    <definedName name="wrn.Appraisal._.3." hidden="1">{#N/A,#N/A,FALSE,"Appraisal 3"}</definedName>
    <definedName name="wrn.APPROPRIATION." localSheetId="48" hidden="1">{"appropriation",#N/A,FALSE,"APPROP"}</definedName>
    <definedName name="wrn.APPROPRIATION." hidden="1">{"appropriation",#N/A,FALSE,"APPROP"}</definedName>
    <definedName name="wrn.AQUIROR._.DCF." localSheetId="48" hidden="1">{"AQUIRORDCF",#N/A,FALSE,"Merger consequences";"Acquirorassns",#N/A,FALSE,"Merger consequences"}</definedName>
    <definedName name="wrn.AQUIROR._.DCF." hidden="1">{"AQUIRORDCF",#N/A,FALSE,"Merger consequences";"Acquirorassns",#N/A,FALSE,"Merger consequences"}</definedName>
    <definedName name="wrn.Assumptions." localSheetId="48" hidden="1">{"Assumptions",#N/A,FALSE,"Assumptions"}</definedName>
    <definedName name="wrn.Assumptions." hidden="1">{"Assumptions",#N/A,FALSE,"Assumptions"}</definedName>
    <definedName name="wrn.austria." localSheetId="48" hidden="1">{#N/A,#N/A,FALSE,"MK_ASS_B";#N/A,#N/A,FALSE,"MK_ASS_R";#N/A,#N/A,FALSE,"MK_ASS_S";#N/A,#N/A,FALSE,"TR_ASS_B";#N/A,#N/A,FALSE,"TR_ASS_R";#N/A,#N/A,FALSE,"TR_ASS_S";#N/A,#N/A,FALSE,"PR_ASS_B";#N/A,#N/A,FALSE,"PR_ASS_R";#N/A,#N/A,FALSE,"REV_SUM"}</definedName>
    <definedName name="wrn.austria." hidden="1">{#N/A,#N/A,FALSE,"MK_ASS_B";#N/A,#N/A,FALSE,"MK_ASS_R";#N/A,#N/A,FALSE,"MK_ASS_S";#N/A,#N/A,FALSE,"TR_ASS_B";#N/A,#N/A,FALSE,"TR_ASS_R";#N/A,#N/A,FALSE,"TR_ASS_S";#N/A,#N/A,FALSE,"PR_ASS_B";#N/A,#N/A,FALSE,"PR_ASS_R";#N/A,#N/A,FALSE,"REV_SUM"}</definedName>
    <definedName name="wrn.Auto._.Comp." localSheetId="48" hidden="1">{#N/A,#N/A,FALSE,"Sheet1"}</definedName>
    <definedName name="wrn.Auto._.Comp." hidden="1">{#N/A,#N/A,FALSE,"Sheet1"}</definedName>
    <definedName name="wrn.BALANCE._.SHEET." localSheetId="48" hidden="1">{"BALANCE SHEET",#N/A,FALSE,"Balance Sheet"}</definedName>
    <definedName name="wrn.BALANCE._.SHEET." hidden="1">{"BALANCE SHEET",#N/A,FALSE,"Balance Sheet"}</definedName>
    <definedName name="wrn.BALANCE._.SHEET._.ALL." localSheetId="48" hidden="1">{"balance sheet us",#N/A,FALSE,"Bal. Sht.- Work Cap";"balance sheet ex",#N/A,FALSE,"Bal. Sht.- Work Cap";"balance sheet ww",#N/A,FALSE,"Bal. Sht.- Work Cap"}</definedName>
    <definedName name="wrn.BALANCE._.SHEET._.ALL." hidden="1">{"balance sheet us",#N/A,FALSE,"Bal. Sht.- Work Cap";"balance sheet ex",#N/A,FALSE,"Bal. Sht.- Work Cap";"balance sheet ww",#N/A,FALSE,"Bal. Sht.- Work Cap"}</definedName>
    <definedName name="wrn.BALANCE._.SHEET._.EX._.US." localSheetId="48" hidden="1">{"balance sheet ex",#N/A,FALSE,"Bal. Sht.- Work Cap"}</definedName>
    <definedName name="wrn.BALANCE._.SHEET._.EX._.US." hidden="1">{"balance sheet ex",#N/A,FALSE,"Bal. Sht.- Work Cap"}</definedName>
    <definedName name="wrn.BALANCE._.SHEET._.OTHER." localSheetId="48" hidden="1">{"balance sheet other",#N/A,FALSE,"Bal. Sht.- Work Cap"}</definedName>
    <definedName name="wrn.BALANCE._.SHEET._.OTHER." hidden="1">{"balance sheet other",#N/A,FALSE,"Bal. Sht.- Work Cap"}</definedName>
    <definedName name="wrn.BALANCE._.SHEET._.US." localSheetId="48" hidden="1">{"balance sheet",#N/A,FALSE,"Bal. Sht.- Work Cap"}</definedName>
    <definedName name="wrn.BALANCE._.SHEET._.US." hidden="1">{"balance sheet",#N/A,FALSE,"Bal. Sht.- Work Cap"}</definedName>
    <definedName name="wrn.BALANCE._.SHEET._.WW." localSheetId="48" hidden="1">{"balance sheet ww",#N/A,FALSE,"Bal. Sht.- Work Cap"}</definedName>
    <definedName name="wrn.BALANCE._.SHEET._.WW." hidden="1">{"balance sheet ww",#N/A,FALSE,"Bal. Sht.- Work Cap"}</definedName>
    <definedName name="wrn.Balance._.Sheets." localSheetId="48" hidden="1">{#N/A,#N/A,FALSE,"Balance Sheet Consolidated";#N/A,#N/A,FALSE,"Balance Sheet Inc.";#N/A,#N/A,FALSE,"Balance Sheet SMI";#N/A,#N/A,FALSE,"Balance Sheet Kansas Mfg.";#N/A,#N/A,FALSE,"Balance Sheet Kansas Parts";#N/A,#N/A,FALSE,"Balance Sheet Service";#N/A,#N/A,FALSE,"Balance Sheet SEI";#N/A,#N/A,FALSE,"Balance Sheet GMBH";#N/A,#N/A,FALSE,"Balance Sheet HDT"}</definedName>
    <definedName name="wrn.Balance._.Sheets." hidden="1">{#N/A,#N/A,FALSE,"Balance Sheet Consolidated";#N/A,#N/A,FALSE,"Balance Sheet Inc.";#N/A,#N/A,FALSE,"Balance Sheet SMI";#N/A,#N/A,FALSE,"Balance Sheet Kansas Mfg.";#N/A,#N/A,FALSE,"Balance Sheet Kansas Parts";#N/A,#N/A,FALSE,"Balance Sheet Service";#N/A,#N/A,FALSE,"Balance Sheet SEI";#N/A,#N/A,FALSE,"Balance Sheet GMBH";#N/A,#N/A,FALSE,"Balance Sheet HDT"}</definedName>
    <definedName name="wrn.Balance._.Sheets._.in._.thousands." localSheetId="48" hidden="1">{#N/A,#N/A,FALSE,"Balance Sheet Consol 000's";#N/A,#N/A,FALSE,"Balance Sheet Inc. 000's";#N/A,#N/A,FALSE,"Balance Sheet SMI 000's";#N/A,#N/A,FALSE,"Balance Sheet Kansas Mfg 000's";#N/A,#N/A,FALSE,"Balance Sheet Kan Parts 000's ";#N/A,#N/A,FALSE,"Balance Sheet Service 000's";#N/A,#N/A,FALSE,"Balance Sheet SEI 000's ";#N/A,#N/A,FALSE,"Balance Sheet GMBH 000's";#N/A,#N/A,FALSE,"Balance Sheet HDT 000's"}</definedName>
    <definedName name="wrn.Balance._.Sheets._.in._.thousands." hidden="1">{#N/A,#N/A,FALSE,"Balance Sheet Consol 000's";#N/A,#N/A,FALSE,"Balance Sheet Inc. 000's";#N/A,#N/A,FALSE,"Balance Sheet SMI 000's";#N/A,#N/A,FALSE,"Balance Sheet Kansas Mfg 000's";#N/A,#N/A,FALSE,"Balance Sheet Kan Parts 000's ";#N/A,#N/A,FALSE,"Balance Sheet Service 000's";#N/A,#N/A,FALSE,"Balance Sheet SEI 000's ";#N/A,#N/A,FALSE,"Balance Sheet GMBH 000's";#N/A,#N/A,FALSE,"Balance Sheet HDT 000's"}</definedName>
    <definedName name="wrn.balance_sheet2" localSheetId="48" hidden="1">{"BALANCE SHEET",#N/A,FALSE,"Balance Sheet"}</definedName>
    <definedName name="wrn.balance_sheet2" hidden="1">{"BALANCE SHEET",#N/A,FALSE,"Balance Sheet"}</definedName>
    <definedName name="wrn.balsheet." localSheetId="48" hidden="1">{"balsheet",#N/A,FALSE,"A"}</definedName>
    <definedName name="wrn.balsheet." hidden="1">{"balsheet",#N/A,FALSE,"A"}</definedName>
    <definedName name="wrn.balsheet._1" localSheetId="48" hidden="1">{"balsheet",#N/A,FALSE,"A"}</definedName>
    <definedName name="wrn.balsheet._1" hidden="1">{"balsheet",#N/A,FALSE,"A"}</definedName>
    <definedName name="wrn.Basic." localSheetId="48" hidden="1">{#N/A,#N/A,FALSE,"Cover";#N/A,#N/A,FALSE,"Assumptions";#N/A,#N/A,FALSE,"Acquirer";#N/A,#N/A,FALSE,"Target";#N/A,#N/A,FALSE,"Income Statement";#N/A,#N/A,FALSE,"Summary Tables"}</definedName>
    <definedName name="wrn.Basic." hidden="1">{#N/A,#N/A,FALSE,"Cover";#N/A,#N/A,FALSE,"Assumptions";#N/A,#N/A,FALSE,"Acquirer";#N/A,#N/A,FALSE,"Target";#N/A,#N/A,FALSE,"Income Statement";#N/A,#N/A,FALSE,"Summary Tables"}</definedName>
    <definedName name="wrn.basics." localSheetId="48" hidden="1">{#N/A,#N/A,FALSE,"TSUM";#N/A,#N/A,FALSE,"shares";#N/A,#N/A,FALSE,"earnout";#N/A,#N/A,FALSE,"Heaty";#N/A,#N/A,FALSE,"self-tend";#N/A,#N/A,FALSE,"self-sum"}</definedName>
    <definedName name="wrn.basics." hidden="1">{#N/A,#N/A,FALSE,"TSUM";#N/A,#N/A,FALSE,"shares";#N/A,#N/A,FALSE,"earnout";#N/A,#N/A,FALSE,"Heaty";#N/A,#N/A,FALSE,"self-tend";#N/A,#N/A,FALSE,"self-sum"}</definedName>
    <definedName name="wrn.Belgium." localSheetId="48" hidden="1">{"Input",#N/A,FALSE,"Belgium";"Cash Flow Statement",#N/A,FALSE,"Belgium";"Cash Flow Worksheet",#N/A,FALSE,"Belgium";"Trial Balance - CY",#N/A,FALSE,"Belgium";"Trial Balance - PY",#N/A,FALSE,"Belgium"}</definedName>
    <definedName name="wrn.Belgium." hidden="1">{"Input",#N/A,FALSE,"Belgium";"Cash Flow Statement",#N/A,FALSE,"Belgium";"Cash Flow Worksheet",#N/A,FALSE,"Belgium";"Trial Balance - CY",#N/A,FALSE,"Belgium";"Trial Balance - PY",#N/A,FALSE,"Belgium"}</definedName>
    <definedName name="wrn.Berre." localSheetId="48" hidden="1">{#N/A,#N/A,FALSE,"BLE-1";#N/A,#N/A,FALSE,"BLE-2";#N/A,#N/A,FALSE,"T-5";#N/A,#N/A,FALSE,"BLE-3";#N/A,#N/A,FALSE,"T-6";#N/A,#N/A,FALSE,"BLE-4";#N/A,#N/A,FALSE,"T-7";#N/A,#N/A,FALSE,"BLE-5";#N/A,#N/A,FALSE,"T-8"}</definedName>
    <definedName name="wrn.Berre." hidden="1">{#N/A,#N/A,FALSE,"BLE-1";#N/A,#N/A,FALSE,"BLE-2";#N/A,#N/A,FALSE,"T-5";#N/A,#N/A,FALSE,"BLE-3";#N/A,#N/A,FALSE,"T-6";#N/A,#N/A,FALSE,"BLE-4";#N/A,#N/A,FALSE,"T-7";#N/A,#N/A,FALSE,"BLE-5";#N/A,#N/A,FALSE,"T-8"}</definedName>
    <definedName name="wrn.Bewegungsbilanz." localSheetId="48" hidden="1">{#N/A,#N/A,FALSE,"Mittelherkunft";#N/A,#N/A,FALSE,"Mittelverwendung"}</definedName>
    <definedName name="wrn.Bewegungsbilanz." hidden="1">{#N/A,#N/A,FALSE,"Mittelherkunft";#N/A,#N/A,FALSE,"Mittelverwendung"}</definedName>
    <definedName name="wrn.BIBLE." localSheetId="48" hidden="1">{#N/A,#N/A,FALSE,"ASSUMPTIONS";#N/A,#N/A,FALSE,"CAPITAL BUDGET";#N/A,#N/A,FALSE,"PROJECT EXPENSES";#N/A,#N/A,FALSE,"PROFORMA"}</definedName>
    <definedName name="wrn.BIBLE." hidden="1">{#N/A,#N/A,FALSE,"ASSUMPTIONS";#N/A,#N/A,FALSE,"CAPITAL BUDGET";#N/A,#N/A,FALSE,"PROJECT EXPENSES";#N/A,#N/A,FALSE,"PROFORMA"}</definedName>
    <definedName name="wrn.BidCo." localSheetId="48" hidden="1">{#N/A,#N/A,FALSE,"BidCo Assumptions";#N/A,#N/A,FALSE,"Credit Stats";#N/A,#N/A,FALSE,"Bidco Summary";#N/A,#N/A,FALSE,"BIDCO Consolidated"}</definedName>
    <definedName name="wrn.BidCo." hidden="1">{#N/A,#N/A,FALSE,"BidCo Assumptions";#N/A,#N/A,FALSE,"Credit Stats";#N/A,#N/A,FALSE,"Bidco Summary";#N/A,#N/A,FALSE,"BIDCO Consolidated"}</definedName>
    <definedName name="wrn.Bilanz." localSheetId="48" hidden="1">{#N/A,#N/A,FALSE,"Layout Aktiva";#N/A,#N/A,FALSE,"Layout Passiva"}</definedName>
    <definedName name="wrn.Bilanz." hidden="1">{#N/A,#N/A,FALSE,"Layout Aktiva";#N/A,#N/A,FALSE,"Layout Passiva"}</definedName>
    <definedName name="wrn.BiPolar." localSheetId="48" hidden="1">{#N/A,#N/A,FALSE,"Bi-Polar"}</definedName>
    <definedName name="wrn.BiPolar." hidden="1">{#N/A,#N/A,FALSE,"Bi-Polar"}</definedName>
    <definedName name="wrn.BLMALL." localSheetId="48" hidden="1">{"BLMCG80LP",#N/A,FALSE,"SCORPS";"BLMCG80GP",#N/A,FALSE,"SCORPS";"BLMMTWHIT",#N/A,FALSE,"SCORPS";"BLMMTWHITGP",#N/A,FALSE,"SCORPS";"BLMMTWHITIILP",#N/A,FALSE,"SCORPS";"BLMMTWHITIIGP",#N/A,FALSE,"SCORPS";"BLMPACLP",#N/A,FALSE,"SCORPS";"BLMPACGP",#N/A,FALSE,"SCORPS";"BLMWCLP",#N/A,FALSE,"SCORPS";"BLMWCGP",#N/A,FALSE,"SCORPS";"BLMCG80SPLP",#N/A,FALSE,"SCORPS";"BLMCG80SPGP",#N/A,FALSE,"SCORPS"}</definedName>
    <definedName name="wrn.BLMALL." hidden="1">{"BLMCG80LP",#N/A,FALSE,"SCORPS";"BLMCG80GP",#N/A,FALSE,"SCORPS";"BLMMTWHIT",#N/A,FALSE,"SCORPS";"BLMMTWHITGP",#N/A,FALSE,"SCORPS";"BLMMTWHITIILP",#N/A,FALSE,"SCORPS";"BLMMTWHITIIGP",#N/A,FALSE,"SCORPS";"BLMPACLP",#N/A,FALSE,"SCORPS";"BLMPACGP",#N/A,FALSE,"SCORPS";"BLMWCLP",#N/A,FALSE,"SCORPS";"BLMWCGP",#N/A,FALSE,"SCORPS";"BLMCG80SPLP",#N/A,FALSE,"SCORPS";"BLMCG80SPGP",#N/A,FALSE,"SCORPS"}</definedName>
    <definedName name="wrn.BLMCG80GP." localSheetId="48" hidden="1">{"BLMCG80GP",#N/A,FALSE,"SCORPS"}</definedName>
    <definedName name="wrn.BLMCG80GP." hidden="1">{"BLMCG80GP",#N/A,FALSE,"SCORPS"}</definedName>
    <definedName name="wrn.BLMCG80LP." localSheetId="48" hidden="1">{"BLMCG80LP",#N/A,FALSE,"SCORPS"}</definedName>
    <definedName name="wrn.BLMCG80LP." hidden="1">{"BLMCG80LP",#N/A,FALSE,"SCORPS"}</definedName>
    <definedName name="wrn.BLMCG80SPGP." localSheetId="48" hidden="1">{"BLMCG80SPGP",#N/A,FALSE,"SCORPS"}</definedName>
    <definedName name="wrn.BLMCG80SPGP." hidden="1">{"BLMCG80SPGP",#N/A,FALSE,"SCORPS"}</definedName>
    <definedName name="wrn.BLMCG80SPLP." localSheetId="48" hidden="1">{"BLMCG80SPLP",#N/A,FALSE,"SCORPS"}</definedName>
    <definedName name="wrn.BLMCG80SPLP." hidden="1">{"BLMCG80SPLP",#N/A,FALSE,"SCORPS"}</definedName>
    <definedName name="wrn.BLMMTWHITGP." localSheetId="48" hidden="1">{"BLMMTWHITGP",#N/A,FALSE,"SCORPS"}</definedName>
    <definedName name="wrn.BLMMTWHITGP." hidden="1">{"BLMMTWHITGP",#N/A,FALSE,"SCORPS"}</definedName>
    <definedName name="wrn.BLMMTWHITIIGP." localSheetId="48" hidden="1">{"BLMMTWHITIIGP",#N/A,FALSE,"SCORPS"}</definedName>
    <definedName name="wrn.BLMMTWHITIIGP." hidden="1">{"BLMMTWHITIIGP",#N/A,FALSE,"SCORPS"}</definedName>
    <definedName name="wrn.BLMMTWHITIILP." localSheetId="48" hidden="1">{"BLMMTWHITIILP",#N/A,FALSE,"SCORPS"}</definedName>
    <definedName name="wrn.BLMMTWHITIILP." hidden="1">{"BLMMTWHITIILP",#N/A,FALSE,"SCORPS"}</definedName>
    <definedName name="wrn.BLMMTWHITLP." localSheetId="48" hidden="1">{"BLMMTWHIT",#N/A,FALSE,"SCORPS"}</definedName>
    <definedName name="wrn.BLMMTWHITLP." hidden="1">{"BLMMTWHIT",#N/A,FALSE,"SCORPS"}</definedName>
    <definedName name="wrn.BLMPACGP." localSheetId="48" hidden="1">{"BLMPACGP",#N/A,FALSE,"SCORPS"}</definedName>
    <definedName name="wrn.BLMPACGP." hidden="1">{"BLMPACGP",#N/A,FALSE,"SCORPS"}</definedName>
    <definedName name="wrn.BLMPACLP." localSheetId="48" hidden="1">{"BLMPACLP",#N/A,FALSE,"SCORPS"}</definedName>
    <definedName name="wrn.BLMPACLP." hidden="1">{"BLMPACLP",#N/A,FALSE,"SCORPS"}</definedName>
    <definedName name="wrn.BLMWCGP." localSheetId="48" hidden="1">{"BLMWCGP",#N/A,FALSE,"SCORPS"}</definedName>
    <definedName name="wrn.BLMWCGP." hidden="1">{"BLMWCGP",#N/A,FALSE,"SCORPS"}</definedName>
    <definedName name="wrn.BLMWCLP." localSheetId="48" hidden="1">{"BLMWCLP",#N/A,FALSE,"SCORPS"}</definedName>
    <definedName name="wrn.BLMWCLP." hidden="1">{"BLMWCLP",#N/A,FALSE,"SCORPS"}</definedName>
    <definedName name="wrn.bm" localSheetId="48" hidden="1">{#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definedName>
    <definedName name="wrn.bm" hidden="1">{#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definedName>
    <definedName name="wrn.BP._.Table._.All." localSheetId="48" hidden="1">{#N/A,#N/A,FALSE,"Summary";#N/A,#N/A,FALSE,"T-UFDS";#N/A,#N/A,FALSE,"T-UFLT";#N/A,#N/A,FALSE,"T-L&amp;ILW Ops";#N/A,#N/A,FALSE,"T_L&amp;ILW LT";#N/A,#N/A,FALSE,"T-Decom";#N/A,#N/A,FALSE,"T-Supp"}</definedName>
    <definedName name="wrn.BP._.Table._.All." hidden="1">{#N/A,#N/A,FALSE,"Summary";#N/A,#N/A,FALSE,"T-UFDS";#N/A,#N/A,FALSE,"T-UFLT";#N/A,#N/A,FALSE,"T-L&amp;ILW Ops";#N/A,#N/A,FALSE,"T_L&amp;ILW LT";#N/A,#N/A,FALSE,"T-Decom";#N/A,#N/A,FALSE,"T-Supp"}</definedName>
    <definedName name="wrn.BP._.Table._.All._1" localSheetId="48" hidden="1">{#N/A,#N/A,FALSE,"Summary";#N/A,#N/A,FALSE,"T-UFDS";#N/A,#N/A,FALSE,"T-UFLT";#N/A,#N/A,FALSE,"T-L&amp;ILW Ops";#N/A,#N/A,FALSE,"T_L&amp;ILW LT";#N/A,#N/A,FALSE,"T-Decom";#N/A,#N/A,FALSE,"T-Supp"}</definedName>
    <definedName name="wrn.BP._.Table._.All._1" hidden="1">{#N/A,#N/A,FALSE,"Summary";#N/A,#N/A,FALSE,"T-UFDS";#N/A,#N/A,FALSE,"T-UFLT";#N/A,#N/A,FALSE,"T-L&amp;ILW Ops";#N/A,#N/A,FALSE,"T_L&amp;ILW LT";#N/A,#N/A,FALSE,"T-Decom";#N/A,#N/A,FALSE,"T-Supp"}</definedName>
    <definedName name="wrn.BP._.Table._.ProposeOnly." localSheetId="48" hidden="1">{"VSummary",#N/A,FALSE,"Summary";"TP-UFDS",#N/A,FALSE,"T-UFDS";"TP-UFLT",#N/A,FALSE,"T-UFLT";"TP-LILWOps",#N/A,FALSE,"T-L&amp;ILW Ops";"TP-LILWLT",#N/A,FALSE,"T_L&amp;ILW LT";"TP-Decom",#N/A,FALSE,"T-Decom";"TP-Supp",#N/A,FALSE,"T-Supp"}</definedName>
    <definedName name="wrn.BP._.Table._.ProposeOnly." hidden="1">{"VSummary",#N/A,FALSE,"Summary";"TP-UFDS",#N/A,FALSE,"T-UFDS";"TP-UFLT",#N/A,FALSE,"T-UFLT";"TP-LILWOps",#N/A,FALSE,"T-L&amp;ILW Ops";"TP-LILWLT",#N/A,FALSE,"T_L&amp;ILW LT";"TP-Decom",#N/A,FALSE,"T-Decom";"TP-Supp",#N/A,FALSE,"T-Supp"}</definedName>
    <definedName name="wrn.BP._.Table._.ProposeOnly._1" localSheetId="48" hidden="1">{"VSummary",#N/A,FALSE,"Summary";"TP-UFDS",#N/A,FALSE,"T-UFDS";"TP-UFLT",#N/A,FALSE,"T-UFLT";"TP-LILWOps",#N/A,FALSE,"T-L&amp;ILW Ops";"TP-LILWLT",#N/A,FALSE,"T_L&amp;ILW LT";"TP-Decom",#N/A,FALSE,"T-Decom";"TP-Supp",#N/A,FALSE,"T-Supp"}</definedName>
    <definedName name="wrn.BP._.Table._.ProposeOnly._1" hidden="1">{"VSummary",#N/A,FALSE,"Summary";"TP-UFDS",#N/A,FALSE,"T-UFDS";"TP-UFLT",#N/A,FALSE,"T-UFLT";"TP-LILWOps",#N/A,FALSE,"T-L&amp;ILW Ops";"TP-LILWLT",#N/A,FALSE,"T_L&amp;ILW LT";"TP-Decom",#N/A,FALSE,"T-Decom";"TP-Supp",#N/A,FALSE,"T-Supp"}</definedName>
    <definedName name="wrn.Budget." localSheetId="48" hidden="1">{#N/A,#N/A,TRUE,"Income Statement US$";#N/A,#N/A,TRUE,"Assumptions";#N/A,#N/A,TRUE,"Vapor Generation";#N/A,#N/A,TRUE,"Gas Generation";#N/A,#N/A,TRUE,"Income Statement";#N/A,#N/A,TRUE,"Revenues";#N/A,#N/A,TRUE,"Fuel";#N/A,#N/A,TRUE,"Oper Costs";#N/A,#N/A,TRUE,"Depreciation";#N/A,#N/A,TRUE,"Other Costs";#N/A,#N/A,TRUE,"Cash Flow"}</definedName>
    <definedName name="wrn.Budget." hidden="1">{#N/A,#N/A,TRUE,"Income Statement US$";#N/A,#N/A,TRUE,"Assumptions";#N/A,#N/A,TRUE,"Vapor Generation";#N/A,#N/A,TRUE,"Gas Generation";#N/A,#N/A,TRUE,"Income Statement";#N/A,#N/A,TRUE,"Revenues";#N/A,#N/A,TRUE,"Fuel";#N/A,#N/A,TRUE,"Oper Costs";#N/A,#N/A,TRUE,"Depreciation";#N/A,#N/A,TRUE,"Other Costs";#N/A,#N/A,TRUE,"Cash Flow"}</definedName>
    <definedName name="wrn.Budget._.Section._.III." localSheetId="48" hidden="1">{#N/A,#N/A,FALSE,"Chemicals&amp;Reagents";#N/A,#N/A,FALSE,"Professional Technical";#N/A,#N/A,FALSE,"ENVTEST";#N/A,#N/A,FALSE,"COMMRELAT";#N/A,#N/A,FALSE,"Contrib Hist";#N/A,#N/A,FALSE,"OTHOPER";#N/A,#N/A,FALSE,"OTHADMIN"}</definedName>
    <definedName name="wrn.Budget._.Section._.III." hidden="1">{#N/A,#N/A,FALSE,"Chemicals&amp;Reagents";#N/A,#N/A,FALSE,"Professional Technical";#N/A,#N/A,FALSE,"ENVTEST";#N/A,#N/A,FALSE,"COMMRELAT";#N/A,#N/A,FALSE,"Contrib Hist";#N/A,#N/A,FALSE,"OTHOPER";#N/A,#N/A,FALSE,"OTHADMIN"}</definedName>
    <definedName name="wrn.Budget._.section._.III._.Income._.Statements." localSheetId="48" hidden="1">{#N/A,#N/A,FALSE,"IS comparative";#N/A,#N/A,FALSE,"IS quarterly";#N/A,#N/A,FALSE,"IS PEOPLESOFT"}</definedName>
    <definedName name="wrn.Budget._.section._.III._.Income._.Statements." hidden="1">{#N/A,#N/A,FALSE,"IS comparative";#N/A,#N/A,FALSE,"IS quarterly";#N/A,#N/A,FALSE,"IS PEOPLESOFT"}</definedName>
    <definedName name="wrn.Budget._.Section._.IV.._.Personnel." localSheetId="48" hidden="1">{#N/A,#N/A,FALSE,"Manpower Sum";#N/A,#N/A,FALSE,"S&amp;F Sum";#N/A,#N/A,FALSE,"OT Analysis"}</definedName>
    <definedName name="wrn.Budget._.Section._.IV.._.Personnel." hidden="1">{#N/A,#N/A,FALSE,"Manpower Sum";#N/A,#N/A,FALSE,"S&amp;F Sum";#N/A,#N/A,FALSE,"OT Analysis"}</definedName>
    <definedName name="wrn.Budget._.sections._.I.._.part._.III.._.part._.IX." localSheetId="48" hidden="1">{#N/A,#N/A,FALSE,"Op Stats Comparative";#N/A,#N/A,FALSE,"Pressure Part Failures";#N/A,#N/A,FALSE,"Op Stats Historical";#N/A,#N/A,FALSE,"OPSTATCALC";#N/A,#N/A,FALSE,"TG Conversion Rate"}</definedName>
    <definedName name="wrn.Budget._.sections._.I.._.part._.III.._.part._.IX." hidden="1">{#N/A,#N/A,FALSE,"Op Stats Comparative";#N/A,#N/A,FALSE,"Pressure Part Failures";#N/A,#N/A,FALSE,"Op Stats Historical";#N/A,#N/A,FALSE,"OPSTATCALC";#N/A,#N/A,FALSE,"TG Conversion Rate"}</definedName>
    <definedName name="wrn.Budget._.X.._.Supplemental._.Schedules." localSheetId="48" hidden="1">{#N/A,#N/A,FALSE,"INSURANCE";#N/A,#N/A,FALSE,"Insurance Comparative";#N/A,#N/A,FALSE,"INTERESTEXP";#N/A,#N/A,FALSE,"INTERESTINC";#N/A,#N/A,FALSE,"DEPRECIATION";#N/A,#N/A,FALSE,"MGMTALLOC";#N/A,#N/A,FALSE,"INCTAXES";#N/A,#N/A,FALSE,"IRGdetail";#N/A,#N/A,FALSE,"TRIAL BAL"}</definedName>
    <definedName name="wrn.Budget._.X.._.Supplemental._.Schedules." hidden="1">{#N/A,#N/A,FALSE,"INSURANCE";#N/A,#N/A,FALSE,"Insurance Comparative";#N/A,#N/A,FALSE,"INTERESTEXP";#N/A,#N/A,FALSE,"INTERESTINC";#N/A,#N/A,FALSE,"DEPRECIATION";#N/A,#N/A,FALSE,"MGMTALLOC";#N/A,#N/A,FALSE,"INCTAXES";#N/A,#N/A,FALSE,"IRGdetail";#N/A,#N/A,FALSE,"TRIAL BAL"}</definedName>
    <definedName name="wrn.Budget._1" localSheetId="48" hidden="1">{#N/A,#N/A,TRUE,"Income Statement US$";#N/A,#N/A,TRUE,"Assumptions";#N/A,#N/A,TRUE,"Vapor Generation";#N/A,#N/A,TRUE,"Gas Generation";#N/A,#N/A,TRUE,"Income Statement";#N/A,#N/A,TRUE,"Revenues";#N/A,#N/A,TRUE,"Fuel";#N/A,#N/A,TRUE,"Oper Costs";#N/A,#N/A,TRUE,"Depreciation";#N/A,#N/A,TRUE,"Other Costs";#N/A,#N/A,TRUE,"Cash Flow"}</definedName>
    <definedName name="wrn.Budget._1" hidden="1">{#N/A,#N/A,TRUE,"Income Statement US$";#N/A,#N/A,TRUE,"Assumptions";#N/A,#N/A,TRUE,"Vapor Generation";#N/A,#N/A,TRUE,"Gas Generation";#N/A,#N/A,TRUE,"Income Statement";#N/A,#N/A,TRUE,"Revenues";#N/A,#N/A,TRUE,"Fuel";#N/A,#N/A,TRUE,"Oper Costs";#N/A,#N/A,TRUE,"Depreciation";#N/A,#N/A,TRUE,"Other Costs";#N/A,#N/A,TRUE,"Cash Flow"}</definedName>
    <definedName name="wrn.Budget._2" localSheetId="48" hidden="1">{#N/A,#N/A,TRUE,"Income Statement US$";#N/A,#N/A,TRUE,"Assumptions";#N/A,#N/A,TRUE,"Vapor Generation";#N/A,#N/A,TRUE,"Gas Generation";#N/A,#N/A,TRUE,"Income Statement";#N/A,#N/A,TRUE,"Revenues";#N/A,#N/A,TRUE,"Fuel";#N/A,#N/A,TRUE,"Oper Costs";#N/A,#N/A,TRUE,"Depreciation";#N/A,#N/A,TRUE,"Other Costs";#N/A,#N/A,TRUE,"Cash Flow"}</definedName>
    <definedName name="wrn.Budget._2" hidden="1">{#N/A,#N/A,TRUE,"Income Statement US$";#N/A,#N/A,TRUE,"Assumptions";#N/A,#N/A,TRUE,"Vapor Generation";#N/A,#N/A,TRUE,"Gas Generation";#N/A,#N/A,TRUE,"Income Statement";#N/A,#N/A,TRUE,"Revenues";#N/A,#N/A,TRUE,"Fuel";#N/A,#N/A,TRUE,"Oper Costs";#N/A,#N/A,TRUE,"Depreciation";#N/A,#N/A,TRUE,"Other Costs";#N/A,#N/A,TRUE,"Cash Flow"}</definedName>
    <definedName name="wrn.Budget._3" localSheetId="48" hidden="1">{#N/A,#N/A,TRUE,"Income Statement US$";#N/A,#N/A,TRUE,"Assumptions";#N/A,#N/A,TRUE,"Vapor Generation";#N/A,#N/A,TRUE,"Gas Generation";#N/A,#N/A,TRUE,"Income Statement";#N/A,#N/A,TRUE,"Revenues";#N/A,#N/A,TRUE,"Fuel";#N/A,#N/A,TRUE,"Oper Costs";#N/A,#N/A,TRUE,"Depreciation";#N/A,#N/A,TRUE,"Other Costs";#N/A,#N/A,TRUE,"Cash Flow"}</definedName>
    <definedName name="wrn.Budget._3" hidden="1">{#N/A,#N/A,TRUE,"Income Statement US$";#N/A,#N/A,TRUE,"Assumptions";#N/A,#N/A,TRUE,"Vapor Generation";#N/A,#N/A,TRUE,"Gas Generation";#N/A,#N/A,TRUE,"Income Statement";#N/A,#N/A,TRUE,"Revenues";#N/A,#N/A,TRUE,"Fuel";#N/A,#N/A,TRUE,"Oper Costs";#N/A,#N/A,TRUE,"Depreciation";#N/A,#N/A,TRUE,"Other Costs";#N/A,#N/A,TRUE,"Cash Flow"}</definedName>
    <definedName name="wrn.Budget._4" localSheetId="48" hidden="1">{#N/A,#N/A,TRUE,"Income Statement US$";#N/A,#N/A,TRUE,"Assumptions";#N/A,#N/A,TRUE,"Vapor Generation";#N/A,#N/A,TRUE,"Gas Generation";#N/A,#N/A,TRUE,"Income Statement";#N/A,#N/A,TRUE,"Revenues";#N/A,#N/A,TRUE,"Fuel";#N/A,#N/A,TRUE,"Oper Costs";#N/A,#N/A,TRUE,"Depreciation";#N/A,#N/A,TRUE,"Other Costs";#N/A,#N/A,TRUE,"Cash Flow"}</definedName>
    <definedName name="wrn.Budget._4" hidden="1">{#N/A,#N/A,TRUE,"Income Statement US$";#N/A,#N/A,TRUE,"Assumptions";#N/A,#N/A,TRUE,"Vapor Generation";#N/A,#N/A,TRUE,"Gas Generation";#N/A,#N/A,TRUE,"Income Statement";#N/A,#N/A,TRUE,"Revenues";#N/A,#N/A,TRUE,"Fuel";#N/A,#N/A,TRUE,"Oper Costs";#N/A,#N/A,TRUE,"Depreciation";#N/A,#N/A,TRUE,"Other Costs";#N/A,#N/A,TRUE,"Cash Flow"}</definedName>
    <definedName name="wrn.Budget._5" localSheetId="48" hidden="1">{#N/A,#N/A,TRUE,"Income Statement US$";#N/A,#N/A,TRUE,"Assumptions";#N/A,#N/A,TRUE,"Vapor Generation";#N/A,#N/A,TRUE,"Gas Generation";#N/A,#N/A,TRUE,"Income Statement";#N/A,#N/A,TRUE,"Revenues";#N/A,#N/A,TRUE,"Fuel";#N/A,#N/A,TRUE,"Oper Costs";#N/A,#N/A,TRUE,"Depreciation";#N/A,#N/A,TRUE,"Other Costs";#N/A,#N/A,TRUE,"Cash Flow"}</definedName>
    <definedName name="wrn.Budget._5" hidden="1">{#N/A,#N/A,TRUE,"Income Statement US$";#N/A,#N/A,TRUE,"Assumptions";#N/A,#N/A,TRUE,"Vapor Generation";#N/A,#N/A,TRUE,"Gas Generation";#N/A,#N/A,TRUE,"Income Statement";#N/A,#N/A,TRUE,"Revenues";#N/A,#N/A,TRUE,"Fuel";#N/A,#N/A,TRUE,"Oper Costs";#N/A,#N/A,TRUE,"Depreciation";#N/A,#N/A,TRUE,"Other Costs";#N/A,#N/A,TRUE,"Cash Flow"}</definedName>
    <definedName name="wrn.bullshit1." localSheetId="48" hidden="1">{#N/A,#N/A,FALSE,"Sheet1";#N/A,#N/A,FALSE,"Summary";#N/A,#N/A,FALSE,"proj1";#N/A,#N/A,FALSE,"proj2"}</definedName>
    <definedName name="wrn.bullshit1." hidden="1">{#N/A,#N/A,FALSE,"Sheet1";#N/A,#N/A,FALSE,"Summary";#N/A,#N/A,FALSE,"proj1";#N/A,#N/A,FALSE,"proj2"}</definedName>
    <definedName name="wrn.Business._.Lines." localSheetId="48" hidden="1">{#N/A,#N/A,FALSE,"Line of Business Forecast";#N/A,#N/A,FALSE,"Line of Business";#N/A,#N/A,FALSE,"EOC";#N/A,#N/A,FALSE,"Distributor";#N/A,#N/A,FALSE,"Manufacturing";#N/A,#N/A,FALSE,"Service";#N/A,#N/A,FALSE,"Line of Business YTD";#N/A,#N/A,FALSE,"EOC YTD ACTUAL";#N/A,#N/A,FALSE,"Manufacturing YTD Actual";#N/A,#N/A,FALSE,"Distributor YTD Actual";#N/A,#N/A,FALSE,"Service YTD Actual"}</definedName>
    <definedName name="wrn.Business._.Lines." hidden="1">{#N/A,#N/A,FALSE,"Line of Business Forecast";#N/A,#N/A,FALSE,"Line of Business";#N/A,#N/A,FALSE,"EOC";#N/A,#N/A,FALSE,"Distributor";#N/A,#N/A,FALSE,"Manufacturing";#N/A,#N/A,FALSE,"Service";#N/A,#N/A,FALSE,"Line of Business YTD";#N/A,#N/A,FALSE,"EOC YTD ACTUAL";#N/A,#N/A,FALSE,"Manufacturing YTD Actual";#N/A,#N/A,FALSE,"Distributor YTD Actual";#N/A,#N/A,FALSE,"Service YTD Actual"}</definedName>
    <definedName name="wrn.business1" localSheetId="48" hidden="1">{#N/A,#N/A,FALSE,"Line of Business Forecast";#N/A,#N/A,FALSE,"Line of Business";#N/A,#N/A,FALSE,"EOC";#N/A,#N/A,FALSE,"Distributor";#N/A,#N/A,FALSE,"Manufacturing";#N/A,#N/A,FALSE,"Service";#N/A,#N/A,FALSE,"Line of Business YTD";#N/A,#N/A,FALSE,"EOC YTD ACTUAL";#N/A,#N/A,FALSE,"Manufacturing YTD Actual";#N/A,#N/A,FALSE,"Distributor YTD Actual";#N/A,#N/A,FALSE,"Service YTD Actual"}</definedName>
    <definedName name="wrn.business1" hidden="1">{#N/A,#N/A,FALSE,"Line of Business Forecast";#N/A,#N/A,FALSE,"Line of Business";#N/A,#N/A,FALSE,"EOC";#N/A,#N/A,FALSE,"Distributor";#N/A,#N/A,FALSE,"Manufacturing";#N/A,#N/A,FALSE,"Service";#N/A,#N/A,FALSE,"Line of Business YTD";#N/A,#N/A,FALSE,"EOC YTD ACTUAL";#N/A,#N/A,FALSE,"Manufacturing YTD Actual";#N/A,#N/A,FALSE,"Distributor YTD Actual";#N/A,#N/A,FALSE,"Service YTD Actual"}</definedName>
    <definedName name="wrn.CAAP._.Report.JPG" localSheetId="48" hidden="1">{"Income Budget",#N/A,FALSE,"98 Income";"Running GAAP Budget Income",#N/A,FALSE,"98 Income";"GAAP Actual",#N/A,FALSE,"98 Income";"GAAP Varinance",#N/A,FALSE,"98 Income"}</definedName>
    <definedName name="wrn.CAAP._.Report.JPG" hidden="1">{"Income Budget",#N/A,FALSE,"98 Income";"Running GAAP Budget Income",#N/A,FALSE,"98 Income";"GAAP Actual",#N/A,FALSE,"98 Income";"GAAP Varinance",#N/A,FALSE,"98 Income"}</definedName>
    <definedName name="wrn.calc_all." localSheetId="48" hidden="1">{"calc_hours",#N/A,FALSE,"calculations";"calc_kwh",#N/A,FALSE,"calculations";"calc_energy_rates",#N/A,FALSE,"calculations";"calc_cp1",#N/A,FALSE,"calculations";"calc_cp2",#N/A,FALSE,"calculations";"calc_coal",#N/A,FALSE,"calculations";"calc_pet_coke",#N/A,FALSE,"calculations";"calc_var1",#N/A,FALSE,"calculations";"calc_var2",#N/A,FALSE,"calculations";"calc_bank",#N/A,FALSE,"calculations"}</definedName>
    <definedName name="wrn.calc_all." hidden="1">{"calc_hours",#N/A,FALSE,"calculations";"calc_kwh",#N/A,FALSE,"calculations";"calc_energy_rates",#N/A,FALSE,"calculations";"calc_cp1",#N/A,FALSE,"calculations";"calc_cp2",#N/A,FALSE,"calculations";"calc_coal",#N/A,FALSE,"calculations";"calc_pet_coke",#N/A,FALSE,"calculations";"calc_var1",#N/A,FALSE,"calculations";"calc_var2",#N/A,FALSE,"calculations";"calc_bank",#N/A,FALSE,"calculations"}</definedName>
    <definedName name="wrn.Cap._.Budget9_27." localSheetId="48" hidden="1">{"Overview",#N/A,TRUE,"Overview";"New Gen",#N/A,TRUE,"New Gen";"cap-ex",#N/A,TRUE,"Consol cap-ex";"cap-ex",#N/A,TRUE,"APC cap-ex";"cap-ex",#N/A,TRUE,"GPC cap-ex";"cap-ex",#N/A,TRUE,"GUL cap-ex";"cap-ex",#N/A,TRUE,"MPC cap-ex";"cap-ex",#N/A,TRUE,"SAV cap-ex";"cap-ex",#N/A,TRUE,"SEGCO cap-ex";"cap-ex",#N/A,TRUE,"SWE cap-ex"}</definedName>
    <definedName name="wrn.Cap._.Budget9_27." hidden="1">{"Overview",#N/A,TRUE,"Overview";"New Gen",#N/A,TRUE,"New Gen";"cap-ex",#N/A,TRUE,"Consol cap-ex";"cap-ex",#N/A,TRUE,"APC cap-ex";"cap-ex",#N/A,TRUE,"GPC cap-ex";"cap-ex",#N/A,TRUE,"GUL cap-ex";"cap-ex",#N/A,TRUE,"MPC cap-ex";"cap-ex",#N/A,TRUE,"SAV cap-ex";"cap-ex",#N/A,TRUE,"SEGCO cap-ex";"cap-ex",#N/A,TRUE,"SWE cap-ex"}</definedName>
    <definedName name="wrn.capital._.schedules." localSheetId="48" hidden="1">{"rf19",#N/A,FALSE,"RF19";"rf20",#N/A,FALSE,"RF20";"rf20a",#N/A,FALSE,"RF20A";"rf21",#N/A,FALSE,"RF21";"rf21a",#N/A,FALSE,"RF21A";"rf21b",#N/A,FALSE,"RF21B";"rf22",#N/A,FALSE,"RF22";"rf22a",#N/A,FALSE,"RF22A";"rf22b",#N/A,FALSE,"RF22B"}</definedName>
    <definedName name="wrn.capital._.schedules." hidden="1">{"rf19",#N/A,FALSE,"RF19";"rf20",#N/A,FALSE,"RF20";"rf20a",#N/A,FALSE,"RF20A";"rf21",#N/A,FALSE,"RF21";"rf21a",#N/A,FALSE,"RF21A";"rf21b",#N/A,FALSE,"RF21B";"rf22",#N/A,FALSE,"RF22";"rf22a",#N/A,FALSE,"RF22A";"rf22b",#N/A,FALSE,"RF22B"}</definedName>
    <definedName name="wrn.Cardiovasculars." localSheetId="48" hidden="1">{#N/A,#N/A,FALSE,"Card";#N/A,#N/A,FALSE,"Prav";#N/A,#N/A,FALSE,"Irbe";#N/A,#N/A,FALSE,"Plavix";#N/A,#N/A,FALSE,"Capt";#N/A,#N/A,FALSE,"Fosi"}</definedName>
    <definedName name="wrn.Cardiovasculars." hidden="1">{#N/A,#N/A,FALSE,"Card";#N/A,#N/A,FALSE,"Prav";#N/A,#N/A,FALSE,"Irbe";#N/A,#N/A,FALSE,"Plavix";#N/A,#N/A,FALSE,"Capt";#N/A,#N/A,FALSE,"Fosi"}</definedName>
    <definedName name="wrn.Cash._.Flow." localSheetId="48" hidden="1">{#N/A,#N/A,FALSE,"Layout Cash Flow"}</definedName>
    <definedName name="wrn.Cash._.Flow." hidden="1">{#N/A,#N/A,FALSE,"Layout Cash Flow"}</definedName>
    <definedName name="wrn.CASH._.FLOW._.ALL." localSheetId="48" hidden="1">{"cash flow ww",#N/A,FALSE,"Cash Flow";"cash flow ex",#N/A,FALSE,"Cash Flow";"cash flow us",#N/A,FALSE,"Cash Flow"}</definedName>
    <definedName name="wrn.CASH._.FLOW._.ALL." hidden="1">{"cash flow ww",#N/A,FALSE,"Cash Flow";"cash flow ex",#N/A,FALSE,"Cash Flow";"cash flow us",#N/A,FALSE,"Cash Flow"}</definedName>
    <definedName name="wrn.CASH._.FLOW._.EX._.US." localSheetId="48" hidden="1">{"cash flow ex",#N/A,FALSE,"Cash Flow"}</definedName>
    <definedName name="wrn.CASH._.FLOW._.EX._.US." hidden="1">{"cash flow ex",#N/A,FALSE,"Cash Flow"}</definedName>
    <definedName name="wrn.Cash._.Flow._.LE." localSheetId="48" hidden="1">{#N/A,#N/A,FALSE,"Income Statement LE";#N/A,#N/A,FALSE,"Cash Flow LE";#N/A,#N/A,FALSE,"Balance Sheet"}</definedName>
    <definedName name="wrn.Cash._.Flow._.LE." hidden="1">{#N/A,#N/A,FALSE,"Income Statement LE";#N/A,#N/A,FALSE,"Cash Flow LE";#N/A,#N/A,FALSE,"Balance Sheet"}</definedName>
    <definedName name="wrn.CASH._.FLOW._.OTHER." localSheetId="48" hidden="1">{"cash flow other",#N/A,FALSE,"Cash Flow"}</definedName>
    <definedName name="wrn.CASH._.FLOW._.OTHER." hidden="1">{"cash flow other",#N/A,FALSE,"Cash Flow"}</definedName>
    <definedName name="wrn.CASH._.FLOW._.US." localSheetId="48" hidden="1">{"cash flow",#N/A,FALSE,"Cash Flow"}</definedName>
    <definedName name="wrn.CASH._.FLOW._.US." hidden="1">{"cash flow",#N/A,FALSE,"Cash Flow"}</definedName>
    <definedName name="wrn.CASH._.FLOW._.WW." localSheetId="48" hidden="1">{"cash flow ww",#N/A,FALSE,"Cash Flow"}</definedName>
    <definedName name="wrn.CASH._.FLOW._.WW." hidden="1">{"cash flow ww",#N/A,FALSE,"Cash Flow"}</definedName>
    <definedName name="wrn.Cash._.Report." localSheetId="48" hidden="1">{"Cash Budget",#N/A,FALSE,"98 Cash";"Running Cash Budget",#N/A,FALSE,"98 Cash";"Actual Cash",#N/A,FALSE,"98 Cash";"Update Cash Budget",#N/A,FALSE,"98 Cash"}</definedName>
    <definedName name="wrn.Cash._.Report." hidden="1">{"Cash Budget",#N/A,FALSE,"98 Cash";"Running Cash Budget",#N/A,FALSE,"98 Cash";"Actual Cash",#N/A,FALSE,"98 Cash";"Update Cash Budget",#N/A,FALSE,"98 Cash"}</definedName>
    <definedName name="wrn.Cash._.Report.JPG" localSheetId="48" hidden="1">{"Cash Budget",#N/A,FALSE,"98 Cash";"Running Cash Budget",#N/A,FALSE,"98 Cash";"Actual Cash",#N/A,FALSE,"98 Cash";"Update Cash Budget",#N/A,FALSE,"98 Cash"}</definedName>
    <definedName name="wrn.Cash._.Report.JPG" hidden="1">{"Cash Budget",#N/A,FALSE,"98 Cash";"Running Cash Budget",#N/A,FALSE,"98 Cash";"Actual Cash",#N/A,FALSE,"98 Cash";"Update Cash Budget",#N/A,FALSE,"98 Cash"}</definedName>
    <definedName name="wrn.CCORPNAVY2LP." localSheetId="48" hidden="1">{"CCORPNAVY2LP",#N/A,FALSE,"SCORPS"}</definedName>
    <definedName name="wrn.CCORPNAVY2LP." hidden="1">{"CCORPNAVY2LP",#N/A,FALSE,"SCORPS"}</definedName>
    <definedName name="wrn.Central._.Nervous._.System." localSheetId="48" hidden="1">{#N/A,#N/A,FALSE,"CNS";#N/A,#N/A,FALSE,"Serz";#N/A,#N/A,FALSE,"Ace"}</definedName>
    <definedName name="wrn.Central._.Nervous._.System." hidden="1">{#N/A,#N/A,FALSE,"CNS";#N/A,#N/A,FALSE,"Serz";#N/A,#N/A,FALSE,"Ace"}</definedName>
    <definedName name="wrn.CG80GP." localSheetId="48" hidden="1">{"CG80GP",#N/A,FALSE,"SCORPS"}</definedName>
    <definedName name="wrn.CG80GP." hidden="1">{"CG80GP",#N/A,FALSE,"SCORPS"}</definedName>
    <definedName name="wrn.CG80GP2." localSheetId="48" hidden="1">{"CG80GP2",#N/A,FALSE,"SCORPS"}</definedName>
    <definedName name="wrn.CG80GP2." hidden="1">{"CG80GP2",#N/A,FALSE,"SCORPS"}</definedName>
    <definedName name="wrn.CG80LP." localSheetId="48" hidden="1">{"CG80LP",#N/A,FALSE,"SCORPS"}</definedName>
    <definedName name="wrn.CG80LP." hidden="1">{"CG80LP",#N/A,FALSE,"SCORPS"}</definedName>
    <definedName name="wrn.CG80LP2." localSheetId="48" hidden="1">{"CG80LP2",#N/A,FALSE,"SCORPS"}</definedName>
    <definedName name="wrn.CG80LP2." hidden="1">{"CG80LP2",#N/A,FALSE,"SCORPS"}</definedName>
    <definedName name="wrn.CGE" localSheetId="48" hidden="1">{#N/A,#N/A,TRUE,"CIN-11";#N/A,#N/A,TRUE,"CIN-13";#N/A,#N/A,TRUE,"CIN-14";#N/A,#N/A,TRUE,"CIN-16";#N/A,#N/A,TRUE,"CIN-17";#N/A,#N/A,TRUE,"CIN-18";#N/A,#N/A,TRUE,"CIN Earnings To Fixed Charges";#N/A,#N/A,TRUE,"CIN Financial Ratios";#N/A,#N/A,TRUE,"CIN-IS";#N/A,#N/A,TRUE,"CIN-BS";#N/A,#N/A,TRUE,"CIN-CS";#N/A,#N/A,TRUE,"Invest In Unconsol Subs"}</definedName>
    <definedName name="wrn.CGE" hidden="1">{#N/A,#N/A,TRUE,"CIN-11";#N/A,#N/A,TRUE,"CIN-13";#N/A,#N/A,TRUE,"CIN-14";#N/A,#N/A,TRUE,"CIN-16";#N/A,#N/A,TRUE,"CIN-17";#N/A,#N/A,TRUE,"CIN-18";#N/A,#N/A,TRUE,"CIN Earnings To Fixed Charges";#N/A,#N/A,TRUE,"CIN Financial Ratios";#N/A,#N/A,TRUE,"CIN-IS";#N/A,#N/A,TRUE,"CIN-BS";#N/A,#N/A,TRUE,"CIN-CS";#N/A,#N/A,TRUE,"Invest In Unconsol Subs"}</definedName>
    <definedName name="wrn.CGE_1" localSheetId="48" hidden="1">{#N/A,#N/A,TRUE,"CIN-11";#N/A,#N/A,TRUE,"CIN-13";#N/A,#N/A,TRUE,"CIN-14";#N/A,#N/A,TRUE,"CIN-16";#N/A,#N/A,TRUE,"CIN-17";#N/A,#N/A,TRUE,"CIN-18";#N/A,#N/A,TRUE,"CIN Earnings To Fixed Charges";#N/A,#N/A,TRUE,"CIN Financial Ratios";#N/A,#N/A,TRUE,"CIN-IS";#N/A,#N/A,TRUE,"CIN-BS";#N/A,#N/A,TRUE,"CIN-CS";#N/A,#N/A,TRUE,"Invest In Unconsol Subs"}</definedName>
    <definedName name="wrn.CGE_1" hidden="1">{#N/A,#N/A,TRUE,"CIN-11";#N/A,#N/A,TRUE,"CIN-13";#N/A,#N/A,TRUE,"CIN-14";#N/A,#N/A,TRUE,"CIN-16";#N/A,#N/A,TRUE,"CIN-17";#N/A,#N/A,TRUE,"CIN-18";#N/A,#N/A,TRUE,"CIN Earnings To Fixed Charges";#N/A,#N/A,TRUE,"CIN Financial Ratios";#N/A,#N/A,TRUE,"CIN-IS";#N/A,#N/A,TRUE,"CIN-BS";#N/A,#N/A,TRUE,"CIN-CS";#N/A,#N/A,TRUE,"Invest In Unconsol Subs"}</definedName>
    <definedName name="wrn.Chilled._.Water." localSheetId="48" hidden="1">{#N/A,#N/A,FALSE,"Chilled Water Rev";#N/A,#N/A,FALSE,"C-Mtons";#N/A,#N/A,FALSE,"C-Fixed Chrgs";#N/A,#N/A,FALSE,"C-Var. Rate";#N/A,#N/A,FALSE,"C-Var Chrgs"}</definedName>
    <definedName name="wrn.Chilled._.Water." hidden="1">{#N/A,#N/A,FALSE,"Chilled Water Rev";#N/A,#N/A,FALSE,"C-Mtons";#N/A,#N/A,FALSE,"C-Fixed Chrgs";#N/A,#N/A,FALSE,"C-Var. Rate";#N/A,#N/A,FALSE,"C-Var Chrgs"}</definedName>
    <definedName name="wrn.CIN" localSheetId="48" hidden="1">{#N/A,#N/A,TRUE,"CIN-11";#N/A,#N/A,TRUE,"CIN-13";#N/A,#N/A,TRUE,"CIN-14";#N/A,#N/A,TRUE,"CIN-16";#N/A,#N/A,TRUE,"CIN-17";#N/A,#N/A,TRUE,"CIN-18";#N/A,#N/A,TRUE,"CIN Earnings To Fixed Charges";#N/A,#N/A,TRUE,"CIN Financial Ratios";#N/A,#N/A,TRUE,"CIN-IS";#N/A,#N/A,TRUE,"CIN-BS";#N/A,#N/A,TRUE,"CIN-CS";#N/A,#N/A,TRUE,"Invest In Unconsol Subs"}</definedName>
    <definedName name="wrn.CIN" hidden="1">{#N/A,#N/A,TRUE,"CIN-11";#N/A,#N/A,TRUE,"CIN-13";#N/A,#N/A,TRUE,"CIN-14";#N/A,#N/A,TRUE,"CIN-16";#N/A,#N/A,TRUE,"CIN-17";#N/A,#N/A,TRUE,"CIN-18";#N/A,#N/A,TRUE,"CIN Earnings To Fixed Charges";#N/A,#N/A,TRUE,"CIN Financial Ratios";#N/A,#N/A,TRUE,"CIN-IS";#N/A,#N/A,TRUE,"CIN-BS";#N/A,#N/A,TRUE,"CIN-CS";#N/A,#N/A,TRUE,"Invest In Unconsol Subs"}</definedName>
    <definedName name="wrn.CIN." localSheetId="48" hidden="1">{#N/A,#N/A,TRUE,"CIN-11";#N/A,#N/A,TRUE,"CIN-13";#N/A,#N/A,TRUE,"CIN-14";#N/A,#N/A,TRUE,"CIN-16";#N/A,#N/A,TRUE,"CIN-17";#N/A,#N/A,TRUE,"CIN-18";#N/A,#N/A,TRUE,"CIN Earnings To Fixed Charges";#N/A,#N/A,TRUE,"CIN Financial Ratios";#N/A,#N/A,TRUE,"CIN-IS";#N/A,#N/A,TRUE,"CIN-BS";#N/A,#N/A,TRUE,"CIN-CS";#N/A,#N/A,TRUE,"Invest In Unconsol Subs"}</definedName>
    <definedName name="wrn.CIN." hidden="1">{#N/A,#N/A,TRUE,"CIN-11";#N/A,#N/A,TRUE,"CIN-13";#N/A,#N/A,TRUE,"CIN-14";#N/A,#N/A,TRUE,"CIN-16";#N/A,#N/A,TRUE,"CIN-17";#N/A,#N/A,TRUE,"CIN-18";#N/A,#N/A,TRUE,"CIN Earnings To Fixed Charges";#N/A,#N/A,TRUE,"CIN Financial Ratios";#N/A,#N/A,TRUE,"CIN-IS";#N/A,#N/A,TRUE,"CIN-BS";#N/A,#N/A,TRUE,"CIN-CS";#N/A,#N/A,TRUE,"Invest In Unconsol Subs"}</definedName>
    <definedName name="wrn.CIN._1" localSheetId="48" hidden="1">{#N/A,#N/A,TRUE,"CIN-11";#N/A,#N/A,TRUE,"CIN-13";#N/A,#N/A,TRUE,"CIN-14";#N/A,#N/A,TRUE,"CIN-16";#N/A,#N/A,TRUE,"CIN-17";#N/A,#N/A,TRUE,"CIN-18";#N/A,#N/A,TRUE,"CIN Earnings To Fixed Charges";#N/A,#N/A,TRUE,"CIN Financial Ratios";#N/A,#N/A,TRUE,"CIN-IS";#N/A,#N/A,TRUE,"CIN-BS";#N/A,#N/A,TRUE,"CIN-CS";#N/A,#N/A,TRUE,"Invest In Unconsol Subs"}</definedName>
    <definedName name="wrn.CIN._1" hidden="1">{#N/A,#N/A,TRUE,"CIN-11";#N/A,#N/A,TRUE,"CIN-13";#N/A,#N/A,TRUE,"CIN-14";#N/A,#N/A,TRUE,"CIN-16";#N/A,#N/A,TRUE,"CIN-17";#N/A,#N/A,TRUE,"CIN-18";#N/A,#N/A,TRUE,"CIN Earnings To Fixed Charges";#N/A,#N/A,TRUE,"CIN Financial Ratios";#N/A,#N/A,TRUE,"CIN-IS";#N/A,#N/A,TRUE,"CIN-BS";#N/A,#N/A,TRUE,"CIN-CS";#N/A,#N/A,TRUE,"Invest In Unconsol Subs"}</definedName>
    <definedName name="wrn.CIN_1" localSheetId="48" hidden="1">{#N/A,#N/A,TRUE,"CIN-11";#N/A,#N/A,TRUE,"CIN-13";#N/A,#N/A,TRUE,"CIN-14";#N/A,#N/A,TRUE,"CIN-16";#N/A,#N/A,TRUE,"CIN-17";#N/A,#N/A,TRUE,"CIN-18";#N/A,#N/A,TRUE,"CIN Earnings To Fixed Charges";#N/A,#N/A,TRUE,"CIN Financial Ratios";#N/A,#N/A,TRUE,"CIN-IS";#N/A,#N/A,TRUE,"CIN-BS";#N/A,#N/A,TRUE,"CIN-CS";#N/A,#N/A,TRUE,"Invest In Unconsol Subs"}</definedName>
    <definedName name="wrn.CIN_1" hidden="1">{#N/A,#N/A,TRUE,"CIN-11";#N/A,#N/A,TRUE,"CIN-13";#N/A,#N/A,TRUE,"CIN-14";#N/A,#N/A,TRUE,"CIN-16";#N/A,#N/A,TRUE,"CIN-17";#N/A,#N/A,TRUE,"CIN-18";#N/A,#N/A,TRUE,"CIN Earnings To Fixed Charges";#N/A,#N/A,TRUE,"CIN Financial Ratios";#N/A,#N/A,TRUE,"CIN-IS";#N/A,#N/A,TRUE,"CIN-BS";#N/A,#N/A,TRUE,"CIN-CS";#N/A,#N/A,TRUE,"Invest In Unconsol Subs"}</definedName>
    <definedName name="wrn.client." localSheetId="48" hidden="1">{"multiple",#N/A,FALSE,"client";"margins",#N/A,FALSE,"client";"data",#N/A,FALSE,"client"}</definedName>
    <definedName name="wrn.client." hidden="1">{"multiple",#N/A,FALSE,"client";"margins",#N/A,FALSE,"client";"data",#N/A,FALSE,"client"}</definedName>
    <definedName name="wrn.Client3." localSheetId="48" hidden="1">{"data",#N/A,FALSE,"client (3)";"margins",#N/A,FALSE,"client (3)";"multiple",#N/A,FALSE,"client (3)"}</definedName>
    <definedName name="wrn.Client3." hidden="1">{"data",#N/A,FALSE,"client (3)";"margins",#N/A,FALSE,"client (3)";"multiple",#N/A,FALSE,"client (3)"}</definedName>
    <definedName name="wrn.client4." localSheetId="48" hidden="1">{"multiple",#N/A,FALSE,"client (4)";"margins",#N/A,FALSE,"client (4)";"data",#N/A,FALSE,"client (4)"}</definedName>
    <definedName name="wrn.client4." hidden="1">{"multiple",#N/A,FALSE,"client (4)";"margins",#N/A,FALSE,"client (4)";"data",#N/A,FALSE,"client (4)"}</definedName>
    <definedName name="wrn.clp_detail_doc." localSheetId="48" hidden="1">{"clp_ltd_doc",#N/A,FALSE,"CLP";"clp_om_doc",#N/A,FALSE,"CLP";"clp_ra_doc",#N/A,FALSE,"CLP";"clp_rb_doc",#N/A,FALSE,"CLP";"clp_rev_doc",#N/A,FALSE,"CLP";"clp_tax_doc",#N/A,FALSE,"CLP";"clp_wc_doc",#N/A,FALSE,"CLP";"clp_power_doc",#N/A,FALSE,"CLP"}</definedName>
    <definedName name="wrn.clp_detail_doc." hidden="1">{"clp_ltd_doc",#N/A,FALSE,"CLP";"clp_om_doc",#N/A,FALSE,"CLP";"clp_ra_doc",#N/A,FALSE,"CLP";"clp_rb_doc",#N/A,FALSE,"CLP";"clp_rev_doc",#N/A,FALSE,"CLP";"clp_tax_doc",#N/A,FALSE,"CLP";"clp_wc_doc",#N/A,FALSE,"CLP";"clp_power_doc",#N/A,FALSE,"CLP"}</definedName>
    <definedName name="wrn.clp_detail_doc2" localSheetId="48" hidden="1">{"clp_ltd_doc",#N/A,FALSE,"CLP";"clp_om_doc",#N/A,FALSE,"CLP";"clp_ra_doc",#N/A,FALSE,"CLP";"clp_rb_doc",#N/A,FALSE,"CLP";"clp_rev_doc",#N/A,FALSE,"CLP";"clp_tax_doc",#N/A,FALSE,"CLP";"clp_wc_doc",#N/A,FALSE,"CLP";"clp_power_doc",#N/A,FALSE,"CLP"}</definedName>
    <definedName name="wrn.clp_detail_doc2" hidden="1">{"clp_ltd_doc",#N/A,FALSE,"CLP";"clp_om_doc",#N/A,FALSE,"CLP";"clp_ra_doc",#N/A,FALSE,"CLP";"clp_rb_doc",#N/A,FALSE,"CLP";"clp_rev_doc",#N/A,FALSE,"CLP";"clp_tax_doc",#N/A,FALSE,"CLP";"clp_wc_doc",#N/A,FALSE,"CLP";"clp_power_doc",#N/A,FALSE,"CLP"}</definedName>
    <definedName name="wrn.clp_fs_doc" localSheetId="48" hidden="1">{"clp_bs_doc",#N/A,FALSE,"CLP";"clp_is_doc",#N/A,FALSE,"CLP";"clp_cf_doc",#N/A,FALSE,"CLP";"clp_fr_doc",#N/A,FALSE,"CLP"}</definedName>
    <definedName name="wrn.clp_fs_doc" hidden="1">{"clp_bs_doc",#N/A,FALSE,"CLP";"clp_is_doc",#N/A,FALSE,"CLP";"clp_cf_doc",#N/A,FALSE,"CLP";"clp_fr_doc",#N/A,FALSE,"CLP"}</definedName>
    <definedName name="wrn.clp_fs_doc." localSheetId="48" hidden="1">{"clp_bs_doc",#N/A,FALSE,"CLP";"clp_is_doc",#N/A,FALSE,"CLP";"clp_cf_doc",#N/A,FALSE,"CLP";"clp_fr_doc",#N/A,FALSE,"CLP"}</definedName>
    <definedName name="wrn.clp_fs_doc." hidden="1">{"clp_bs_doc",#N/A,FALSE,"CLP";"clp_is_doc",#N/A,FALSE,"CLP";"clp_cf_doc",#N/A,FALSE,"CLP";"clp_fr_doc",#N/A,FALSE,"CLP"}</definedName>
    <definedName name="WRN.CM" localSheetId="48" hidden="1">{#N/A,#N/A,FALSE,"FAB VENDORS";"BUD SUM",#N/A,FALSE,"BUD SUM WO TEX"}</definedName>
    <definedName name="WRN.CM" hidden="1">{#N/A,#N/A,FALSE,"FAB VENDORS";"BUD SUM",#N/A,FALSE,"BUD SUM WO TEX"}</definedName>
    <definedName name="WRN.CM1" localSheetId="48" hidden="1">{#N/A,#N/A,FALSE,"FAB VENDORS";"BUD SUM",#N/A,FALSE,"BUD SUM WO TEX"}</definedName>
    <definedName name="WRN.CM1" hidden="1">{#N/A,#N/A,FALSE,"FAB VENDORS";"BUD SUM",#N/A,FALSE,"BUD SUM WO TEX"}</definedName>
    <definedName name="wrn.cns" localSheetId="48" hidden="1">{"Annual",#N/A,FALSE,"FTS";"Divisional",#N/A,FALSE,"FTS";"Balance Sheet",#N/A,FALSE,"FTS";"Funds Flow",#N/A,FALSE,"FTS";"Quarterly Earnings",#N/A,FALSE,"FTS";"Quarterly Margins",#N/A,FALSE,"FTS";"Ratio Analysis",#N/A,FALSE,"FTS";"Q Sales",#N/A,FALSE,"FTS";"Q EBIT",#N/A,FALSE,"FTS";"Unit Analysis",#N/A,FALSE,"FTS";"Inventory Analysis",#N/A,FALSE,"FTS";"Valuation",#N/A,FALSE,"FTS";"Matrix",#N/A,FALSE,"FTS"}</definedName>
    <definedName name="wrn.cns" hidden="1">{"Annual",#N/A,FALSE,"FTS";"Divisional",#N/A,FALSE,"FTS";"Balance Sheet",#N/A,FALSE,"FTS";"Funds Flow",#N/A,FALSE,"FTS";"Quarterly Earnings",#N/A,FALSE,"FTS";"Quarterly Margins",#N/A,FALSE,"FTS";"Ratio Analysis",#N/A,FALSE,"FTS";"Q Sales",#N/A,FALSE,"FTS";"Q EBIT",#N/A,FALSE,"FTS";"Unit Analysis",#N/A,FALSE,"FTS";"Inventory Analysis",#N/A,FALSE,"FTS";"Valuation",#N/A,FALSE,"FTS";"Matrix",#N/A,FALSE,"FTS"}</definedName>
    <definedName name="wrn.COMBINED." localSheetId="48" hidden="1">{#N/A,#N/A,FALSE,"INPUTS";#N/A,#N/A,FALSE,"PROFORMA BSHEET";#N/A,#N/A,FALSE,"COMBINED";#N/A,#N/A,FALSE,"HIGH YIELD";#N/A,#N/A,FALSE,"COMB_GRAPHS"}</definedName>
    <definedName name="wrn.COMBINED." hidden="1">{#N/A,#N/A,FALSE,"INPUTS";#N/A,#N/A,FALSE,"PROFORMA BSHEET";#N/A,#N/A,FALSE,"COMBINED";#N/A,#N/A,FALSE,"HIGH YIELD";#N/A,#N/A,FALSE,"COMB_GRAPHS"}</definedName>
    <definedName name="wrn.Commission._.Subs." localSheetId="48" hidden="1">{"Quarterly",#N/A,FALSE,"Belgium";"Quarterly",#N/A,FALSE,"France";"Quarterly",#N/A,FALSE,"Germany";"Quarterly",#N/A,FALSE,"Italy";"Quarterly",#N/A,FALSE,"UK"}</definedName>
    <definedName name="wrn.Commission._.Subs." hidden="1">{"Quarterly",#N/A,FALSE,"Belgium";"Quarterly",#N/A,FALSE,"France";"Quarterly",#N/A,FALSE,"Germany";"Quarterly",#N/A,FALSE,"Italy";"Quarterly",#N/A,FALSE,"UK"}</definedName>
    <definedName name="wrn.compco." localSheetId="48" hidden="1">{"page1",#N/A,FALSE,"BHCOMPC5";"page2",#N/A,FALSE,"BHCOMPC5";"page3",#N/A,FALSE,"BHCOMPC5";"page4",#N/A,FALSE,"BHCOMPC5"}</definedName>
    <definedName name="wrn.compco." hidden="1">{"page1",#N/A,FALSE,"BHCOMPC5";"page2",#N/A,FALSE,"BHCOMPC5";"page3",#N/A,FALSE,"BHCOMPC5";"page4",#N/A,FALSE,"BHCOMPC5"}</definedName>
    <definedName name="wrn.compco2" localSheetId="48" hidden="1">{"mult96",#N/A,FALSE,"PETCOMP";"est96",#N/A,FALSE,"PETCOMP";"mult95",#N/A,FALSE,"PETCOMP";"est95",#N/A,FALSE,"PETCOMP";"multltm",#N/A,FALSE,"PETCOMP";"resultltm",#N/A,FALSE,"PETCOMP"}</definedName>
    <definedName name="wrn.compco2" hidden="1">{"mult96",#N/A,FALSE,"PETCOMP";"est96",#N/A,FALSE,"PETCOMP";"mult95",#N/A,FALSE,"PETCOMP";"est95",#N/A,FALSE,"PETCOMP";"multltm",#N/A,FALSE,"PETCOMP";"resultltm",#N/A,FALSE,"PETCOMP"}</definedName>
    <definedName name="wrn.compco3" localSheetId="48" hidden="1">{"mult96",#N/A,FALSE,"PETCOMP";"est96",#N/A,FALSE,"PETCOMP";"mult95",#N/A,FALSE,"PETCOMP";"est95",#N/A,FALSE,"PETCOMP";"multltm",#N/A,FALSE,"PETCOMP";"resultltm",#N/A,FALSE,"PETCOMP"}</definedName>
    <definedName name="wrn.compco3" hidden="1">{"mult96",#N/A,FALSE,"PETCOMP";"est96",#N/A,FALSE,"PETCOMP";"mult95",#N/A,FALSE,"PETCOMP";"est95",#N/A,FALSE,"PETCOMP";"multltm",#N/A,FALSE,"PETCOMP";"resultltm",#N/A,FALSE,"PETCOMP"}</definedName>
    <definedName name="wrn.Complete." localSheetId="48"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wrn.Complete."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wrn.COMPLETE._.REPORT." localSheetId="48" hidden="1">{#N/A,#N/A,FALSE,"Intro";#N/A,#N/A,FALSE,"Para";#N/A,#N/A,FALSE,"Summary";#N/A,#N/A,FALSE,"Major";#N/A,#N/A,FALSE,"PL";#N/A,#N/A,FALSE,"BS";#N/A,#N/A,FALSE,"CF";#N/A,#N/A,FALSE,"Ratio";#N/A,#N/A,FALSE,"Evaluate";#N/A,#N/A,FALSE,"NPV";#N/A,#N/A,FALSE,"Option";#N/A,#N/A,FALSE,"GSale";#N/A,#N/A,FALSE,"Sample";#N/A,#N/A,FALSE,"COGS";#N/A,#N/A,FALSE,"Rebate";#N/A,#N/A,FALSE,"Deduction";#N/A,#N/A,FALSE,"SP";#N/A,#N/A,FALSE,"RD"}</definedName>
    <definedName name="wrn.COMPLETE._.REPORT." hidden="1">{#N/A,#N/A,FALSE,"Intro";#N/A,#N/A,FALSE,"Para";#N/A,#N/A,FALSE,"Summary";#N/A,#N/A,FALSE,"Major";#N/A,#N/A,FALSE,"PL";#N/A,#N/A,FALSE,"BS";#N/A,#N/A,FALSE,"CF";#N/A,#N/A,FALSE,"Ratio";#N/A,#N/A,FALSE,"Evaluate";#N/A,#N/A,FALSE,"NPV";#N/A,#N/A,FALSE,"Option";#N/A,#N/A,FALSE,"GSale";#N/A,#N/A,FALSE,"Sample";#N/A,#N/A,FALSE,"COGS";#N/A,#N/A,FALSE,"Rebate";#N/A,#N/A,FALSE,"Deduction";#N/A,#N/A,FALSE,"SP";#N/A,#N/A,FALSE,"RD"}</definedName>
    <definedName name="wrn.Complete._.Statements._.in._.thousands." localSheetId="48" hidden="1">{#N/A,#N/A,FALSE,"Balance Sheet Consol Brd 000's";#N/A,#N/A,FALSE,"Income State Consol Brd 000's";#N/A,#N/A,FALSE,"Balance Sheet Consol 000's";#N/A,#N/A,FALSE,"Income Statement Consol 000's";#N/A,#N/A,FALSE,"Balance Sheet Inc. 000's";#N/A,#N/A,FALSE,"Income Statement Inc. 000's";#N/A,#N/A,FALSE,"Balance Sheet SMI 000's";#N/A,#N/A,FALSE,"Income Statement SMI 000's";#N/A,#N/A,FALSE,"Balance Sheet Kansas Mfg 000's";#N/A,#N/A,FALSE,"Income Statement Kan Mfg 000's";#N/A,#N/A,FALSE,"Balance Sheet Kan Parts 000's ";#N/A,#N/A,FALSE,"Income State Kan Parts 000's";#N/A,#N/A,FALSE,"Balance Sheet Service 000's";#N/A,#N/A,FALSE,"Income Statement Service 000's";#N/A,#N/A,FALSE,"Balance Sheet SEI 000's ";#N/A,#N/A,FALSE,"Income Statement SEI 000's";#N/A,#N/A,FALSE,"Balance Sheet GMBH 000's";#N/A,#N/A,FALSE,"Income Statement GMBH 000's";#N/A,#N/A,FALSE,"Balance Sheet HDT 000's";#N/A,#N/A,FALSE,"Income Statement HDT 000's"}</definedName>
    <definedName name="wrn.Complete._.Statements._.in._.thousands." hidden="1">{#N/A,#N/A,FALSE,"Balance Sheet Consol Brd 000's";#N/A,#N/A,FALSE,"Income State Consol Brd 000's";#N/A,#N/A,FALSE,"Balance Sheet Consol 000's";#N/A,#N/A,FALSE,"Income Statement Consol 000's";#N/A,#N/A,FALSE,"Balance Sheet Inc. 000's";#N/A,#N/A,FALSE,"Income Statement Inc. 000's";#N/A,#N/A,FALSE,"Balance Sheet SMI 000's";#N/A,#N/A,FALSE,"Income Statement SMI 000's";#N/A,#N/A,FALSE,"Balance Sheet Kansas Mfg 000's";#N/A,#N/A,FALSE,"Income Statement Kan Mfg 000's";#N/A,#N/A,FALSE,"Balance Sheet Kan Parts 000's ";#N/A,#N/A,FALSE,"Income State Kan Parts 000's";#N/A,#N/A,FALSE,"Balance Sheet Service 000's";#N/A,#N/A,FALSE,"Income Statement Service 000's";#N/A,#N/A,FALSE,"Balance Sheet SEI 000's ";#N/A,#N/A,FALSE,"Income Statement SEI 000's";#N/A,#N/A,FALSE,"Balance Sheet GMBH 000's";#N/A,#N/A,FALSE,"Income Statement GMBH 000's";#N/A,#N/A,FALSE,"Balance Sheet HDT 000's";#N/A,#N/A,FALSE,"Income Statement HDT 000's"}</definedName>
    <definedName name="wrn.Component._.Analy." localSheetId="48" hidden="1">{#N/A,#N/A,FALSE,"Results";#N/A,#N/A,FALSE,"Input Data";#N/A,#N/A,FALSE,"Generation Calculation";#N/A,#N/A,FALSE,"Unit Heat Rate Calculation";#N/A,#N/A,FALSE,"BEFF.XLS";#N/A,#N/A,FALSE,"TURBEFF.XLS";#N/A,#N/A,FALSE,"Final FWH Extraction Flow";#N/A,#N/A,FALSE,"Condenser Performance";#N/A,#N/A,FALSE,"Stage Pressure Correction"}</definedName>
    <definedName name="wrn.Component._.Analy." hidden="1">{#N/A,#N/A,FALSE,"Results";#N/A,#N/A,FALSE,"Input Data";#N/A,#N/A,FALSE,"Generation Calculation";#N/A,#N/A,FALSE,"Unit Heat Rate Calculation";#N/A,#N/A,FALSE,"BEFF.XLS";#N/A,#N/A,FALSE,"TURBEFF.XLS";#N/A,#N/A,FALSE,"Final FWH Extraction Flow";#N/A,#N/A,FALSE,"Condenser Performance";#N/A,#N/A,FALSE,"Stage Pressure Correction"}</definedName>
    <definedName name="wrn.Condenser._.Summary." localSheetId="48" hidden="1">{#N/A,#N/A,FALSE,"SUMMARY";#N/A,#N/A,FALSE,"INPUTDATA";#N/A,#N/A,FALSE,"Condenser Performance"}</definedName>
    <definedName name="wrn.Condenser._.Summary." hidden="1">{#N/A,#N/A,FALSE,"SUMMARY";#N/A,#N/A,FALSE,"INPUTDATA";#N/A,#N/A,FALSE,"Condenser Performance"}</definedName>
    <definedName name="wrn.Consolidated._.Latest._.Estimates." localSheetId="48" hidden="1">{#N/A,#N/A,TRUE,"NAI Consolidated w Volumes";#N/A,#N/A,TRUE,"Consolidated Samedan &amp; Subs";#N/A,#N/A,TRUE,"Onshore Consolidated";#N/A,#N/A,TRUE,"Offshore Consolidated";#N/A,#N/A,TRUE,"Int'l - Consolidated";#N/A,#N/A,TRUE,"Ardmore";#N/A,#N/A,TRUE,"NGM Consolidated";#N/A,#N/A,TRUE,"NTI";#N/A,#N/A,TRUE,"NPM Inc"}</definedName>
    <definedName name="wrn.Consolidated._.Latest._.Estimates." hidden="1">{#N/A,#N/A,TRUE,"NAI Consolidated w Volumes";#N/A,#N/A,TRUE,"Consolidated Samedan &amp; Subs";#N/A,#N/A,TRUE,"Onshore Consolidated";#N/A,#N/A,TRUE,"Offshore Consolidated";#N/A,#N/A,TRUE,"Int'l - Consolidated";#N/A,#N/A,TRUE,"Ardmore";#N/A,#N/A,TRUE,"NGM Consolidated";#N/A,#N/A,TRUE,"NTI";#N/A,#N/A,TRUE,"NPM Inc"}</definedName>
    <definedName name="wrn.consolidation._.entries." localSheetId="48" hidden="1">{#N/A,#N/A,FALSE,"Consolidation Entries";#N/A,#N/A,FALSE,"Interco Eliminations";#N/A,#N/A,FALSE,"Sales Eliminations";#N/A,#N/A,FALSE,"Inventory addback"}</definedName>
    <definedName name="wrn.consolidation._.entries." hidden="1">{#N/A,#N/A,FALSE,"Consolidation Entries";#N/A,#N/A,FALSE,"Interco Eliminations";#N/A,#N/A,FALSE,"Sales Eliminations";#N/A,#N/A,FALSE,"Inventory addback"}</definedName>
    <definedName name="wrn.Consumer._.Medicines." localSheetId="48" hidden="1">{#N/A,#N/A,FALSE,"OTC";#N/A,#N/A,FALSE,"Ther";#N/A,#N/A,FALSE,"Temp";#N/A,#N/A,FALSE,"Exce";#N/A,#N/A,FALSE,"Buff";#N/A,#N/A,FALSE,"Picot";#N/A,#N/A,FALSE,"Luftal";#N/A,#N/A,FALSE,"Comt"}</definedName>
    <definedName name="wrn.Consumer._.Medicines." hidden="1">{#N/A,#N/A,FALSE,"OTC";#N/A,#N/A,FALSE,"Ther";#N/A,#N/A,FALSE,"Temp";#N/A,#N/A,FALSE,"Exce";#N/A,#N/A,FALSE,"Buff";#N/A,#N/A,FALSE,"Picot";#N/A,#N/A,FALSE,"Luftal";#N/A,#N/A,FALSE,"Comt"}</definedName>
    <definedName name="wrn.contributory._.asset._.charges." localSheetId="48" hidden="1">{"contributory1",#N/A,FALSE,"Contributory Assets Detail";"contributory2",#N/A,FALSE,"Contributory Assets Detail"}</definedName>
    <definedName name="wrn.contributory._.asset._.charges." hidden="1">{"contributory1",#N/A,FALSE,"Contributory Assets Detail";"contributory2",#N/A,FALSE,"Contributory Assets Detail"}</definedName>
    <definedName name="wrn.Control._.Sheet." localSheetId="48" hidden="1">{#N/A,#N/A,FALSE,"CONTROL"}</definedName>
    <definedName name="wrn.Control._.Sheet." hidden="1">{#N/A,#N/A,FALSE,"CONTROL"}</definedName>
    <definedName name="wrn.Cost." localSheetId="48" hidden="1">{"Cost",#N/A,FALSE,"Cost"}</definedName>
    <definedName name="wrn.Cost." hidden="1">{"Cost",#N/A,FALSE,"Cost"}</definedName>
    <definedName name="wrn.COST._.OF._.GOODS._.SOLD." localSheetId="48" hidden="1">{"cogs",#N/A,FALSE,"Cost Of Goods Sold"}</definedName>
    <definedName name="wrn.COST._.OF._.GOODS._.SOLD." hidden="1">{"cogs",#N/A,FALSE,"Cost Of Goods Sold"}</definedName>
    <definedName name="wrn.cotop." localSheetId="48" hidden="1">{"ReportTop",#N/A,FALSE,"report top"}</definedName>
    <definedName name="wrn.cotop." hidden="1">{"ReportTop",#N/A,FALSE,"report top"}</definedName>
    <definedName name="wrn.Credit._.Summary." localSheetId="48" hidden="1">{#N/A,#N/A,FALSE,"CREDIT"}</definedName>
    <definedName name="wrn.Credit._.Summary." hidden="1">{#N/A,#N/A,FALSE,"CREDIT"}</definedName>
    <definedName name="wrn.CRI." localSheetId="48" hidden="1">{"CRI",#N/A,FALSE,"SCORPS"}</definedName>
    <definedName name="wrn.CRI." hidden="1">{"CRI",#N/A,FALSE,"SCORPS"}</definedName>
    <definedName name="wrn.CTHGEO80." localSheetId="48" hidden="1">{"CTHGEO80",#N/A,FALSE,"NAVYI"}</definedName>
    <definedName name="wrn.CTHGEO80." hidden="1">{"CTHGEO80",#N/A,FALSE,"NAVYI"}</definedName>
    <definedName name="wrn.CW." localSheetId="48" hidden="1">{#N/A,#N/A,FALSE,"FAB VENDORS";"BUD SUM",#N/A,FALSE,"BUD SUM WO TEX"}</definedName>
    <definedName name="wrn.CW." hidden="1">{#N/A,#N/A,FALSE,"FAB VENDORS";"BUD SUM",#N/A,FALSE,"BUD SUM WO TEX"}</definedName>
    <definedName name="wrn.daily." localSheetId="48" hidden="1">{"daily",#N/A,FALSE,"Daily"}</definedName>
    <definedName name="wrn.daily." hidden="1">{"daily",#N/A,FALSE,"Daily"}</definedName>
    <definedName name="wrn.Daily._.P._.and._.L._.Forecast." localSheetId="48" hidden="1">{#N/A,#N/A,TRUE,"GRAND TOTAL";#N/A,#N/A,TRUE,"SAM'S";#N/A,#N/A,TRUE,"SUPERCENTER";#N/A,#N/A,TRUE,"MEXICO";#N/A,#N/A,TRUE,"FOOD";#N/A,#N/A,TRUE,"TOTAL WITHOUT CIFRA TAB"}</definedName>
    <definedName name="wrn.Daily._.P._.and._.L._.Forecast." hidden="1">{#N/A,#N/A,TRUE,"GRAND TOTAL";#N/A,#N/A,TRUE,"SAM'S";#N/A,#N/A,TRUE,"SUPERCENTER";#N/A,#N/A,TRUE,"MEXICO";#N/A,#N/A,TRUE,"FOOD";#N/A,#N/A,TRUE,"TOTAL WITHOUT CIFRA TAB"}</definedName>
    <definedName name="wrn.dcf." localSheetId="48" hidden="1">{"mgmt forecast",#N/A,FALSE,"Mgmt Forecast";"dcf table",#N/A,FALSE,"Mgmt Forecast";"sensitivity",#N/A,FALSE,"Mgmt Forecast";"table inputs",#N/A,FALSE,"Mgmt Forecast";"calculations",#N/A,FALSE,"Mgmt Forecast"}</definedName>
    <definedName name="wrn.dcf." hidden="1">{"mgmt forecast",#N/A,FALSE,"Mgmt Forecast";"dcf table",#N/A,FALSE,"Mgmt Forecast";"sensitivity",#N/A,FALSE,"Mgmt Forecast";"table inputs",#N/A,FALSE,"Mgmt Forecast";"calculations",#N/A,FALSE,"Mgmt Forecast"}</definedName>
    <definedName name="wrn.DCF._.Only." localSheetId="48" hidden="1">{#N/A,#N/A,FALSE,"DCF Summary";#N/A,#N/A,FALSE,"Casema";#N/A,#N/A,FALSE,"Casema NoTel";#N/A,#N/A,FALSE,"UK";#N/A,#N/A,FALSE,"RCF";#N/A,#N/A,FALSE,"Intercable CZ";#N/A,#N/A,FALSE,"Interkabel P"}</definedName>
    <definedName name="wrn.DCF._.Only." hidden="1">{#N/A,#N/A,FALSE,"DCF Summary";#N/A,#N/A,FALSE,"Casema";#N/A,#N/A,FALSE,"Casema NoTel";#N/A,#N/A,FALSE,"UK";#N/A,#N/A,FALSE,"RCF";#N/A,#N/A,FALSE,"Intercable CZ";#N/A,#N/A,FALSE,"Interkabel P"}</definedName>
    <definedName name="wrn.DCF._.Valuation." localSheetId="48" hidden="1">{"value box",#N/A,TRUE,"DPL Inc. Fin Statements";"unlevered free cash flows",#N/A,TRUE,"DPL Inc. Fin Statements"}</definedName>
    <definedName name="wrn.DCF._.Valuation." hidden="1">{"value box",#N/A,TRUE,"DPL Inc. Fin Statements";"unlevered free cash flows",#N/A,TRUE,"DPL Inc. Fin Statements"}</definedName>
    <definedName name="wrn.DCF_Terminal_Value_qchm." localSheetId="48" hidden="1">{"qchm_dcf",#N/A,FALSE,"QCHMDCF2";"qchm_terminal",#N/A,FALSE,"QCHMDCF2"}</definedName>
    <definedName name="wrn.DCF_Terminal_Value_qchm." hidden="1">{"qchm_dcf",#N/A,FALSE,"QCHMDCF2";"qchm_terminal",#N/A,FALSE,"QCHMDCF2"}</definedName>
    <definedName name="wrn.Debt." localSheetId="48" hidden="1">{"debt summary",#N/A,FALSE,"Debt";"loan details",#N/A,FALSE,"Debt"}</definedName>
    <definedName name="wrn.Debt." hidden="1">{"debt summary",#N/A,FALSE,"Debt";"loan details",#N/A,FALSE,"Debt"}</definedName>
    <definedName name="wrn.DEPLETION." localSheetId="48" hidden="1">{"DEPLETION",#N/A,FALSE,"NAVYI"}</definedName>
    <definedName name="wrn.DEPLETION." hidden="1">{"DEPLETION",#N/A,FALSE,"NAVYI"}</definedName>
    <definedName name="wrn.DEPRALLPG." localSheetId="48" hidden="1">{"DEPRPG1",#N/A,FALSE,"NAVYI";"DEPRPG2",#N/A,FALSE,"NAVYI";"DEPRPG3",#N/A,FALSE,"NAVYI";"DEPRPG4",#N/A,FALSE,"NAVYI"}</definedName>
    <definedName name="wrn.DEPRALLPG." hidden="1">{"DEPRPG1",#N/A,FALSE,"NAVYI";"DEPRPG2",#N/A,FALSE,"NAVYI";"DEPRPG3",#N/A,FALSE,"NAVYI";"DEPRPG4",#N/A,FALSE,"NAVYI"}</definedName>
    <definedName name="wrn.DEPRECIATION." localSheetId="48" hidden="1">{"depreciation",#N/A,FALSE,"Amort-Dep"}</definedName>
    <definedName name="wrn.DEPRECIATION." hidden="1">{"depreciation",#N/A,FALSE,"Amort-Dep"}</definedName>
    <definedName name="wrn.DEPRPG1." localSheetId="48" hidden="1">{"DEPRPG1",#N/A,FALSE,"NAVYI"}</definedName>
    <definedName name="wrn.DEPRPG1." hidden="1">{"DEPRPG1",#N/A,FALSE,"NAVYI"}</definedName>
    <definedName name="wrn.DEPRPG2." localSheetId="48" hidden="1">{"DEPRPG2",#N/A,FALSE,"NAVYI"}</definedName>
    <definedName name="wrn.DEPRPG2." hidden="1">{"DEPRPG2",#N/A,FALSE,"NAVYI"}</definedName>
    <definedName name="wrn.DEPRPG3." localSheetId="48" hidden="1">{"DEPRPG3",#N/A,FALSE,"NAVYI"}</definedName>
    <definedName name="wrn.DEPRPG3." hidden="1">{"DEPRPG3",#N/A,FALSE,"NAVYI"}</definedName>
    <definedName name="wrn.DEPRPG4." localSheetId="48" hidden="1">{"DEPRPG4",#N/A,FALSE,"NAVYI"}</definedName>
    <definedName name="wrn.DEPRPG4." hidden="1">{"DEPRPG4",#N/A,FALSE,"NAVYI"}</definedName>
    <definedName name="wrn.Detail." localSheetId="48" hidden="1">{#N/A,#N/A,FALSE,"FTC UTILIZED";#N/A,#N/A,FALSE,"ARGENT FTC";#N/A,#N/A,FALSE,"AUSTRALIA FTC";#N/A,#N/A,FALSE,"AUSTRIA FTC";#N/A,#N/A,FALSE,"BELG FTC";#N/A,#N/A,FALSE,"BRAZIL FTC";#N/A,#N/A,FALSE,"CAN FTC";#N/A,#N/A,FALSE,"CHILE FTC";#N/A,#N/A,FALSE,"COLOM FTC";#N/A,#N/A,FALSE,"COSTA RICA FTC";#N/A,#N/A,FALSE,"CZECH FTC";#N/A,#N/A,FALSE,"FRANCE FTC";#N/A,#N/A,FALSE,"GERM FTC";#N/A,#N/A,FALSE,"HK FTC";#N/A,#N/A,FALSE,"INDIA FTC";#N/A,#N/A,FALSE,"ISRAEL FTC";#N/A,#N/A,FALSE,"ITALY FTC";#N/A,#N/A,FALSE,"JAPAN FTC";#N/A,#N/A,FALSE,"KOREA FTC";#N/A,#N/A,FALSE,"MALAY FTC";#N/A,#N/A,FALSE,"MEX FTC";#N/A,#N/A,FALSE,"NETH FTC";#N/A,#N/A,FALSE,"NETH BV FTC";#N/A,#N/A,FALSE,"NZ FTC";#N/A,#N/A,FALSE,"PERU FTC";#N/A,#N/A,FALSE,"POLAND FTC";#N/A,#N/A,FALSE,"SING FTC";#N/A,#N/A,FALSE,"STH AFR FTC";#N/A,#N/A,FALSE,"SPAIN FTC";#N/A,#N/A,FALSE,"SWED FTC";#N/A,#N/A,FALSE,"SWITZ FTC";#N/A,#N/A,FALSE,"TAIWAN FTC";#N/A,#N/A,FALSE,"THAI FTC";#N/A,#N/A,FALSE,"TURKEY FTC";#N/A,#N/A,FALSE,"UK FTC";#N/A,#N/A,FALSE,"VEN FTC"}</definedName>
    <definedName name="wrn.Detail." hidden="1">{#N/A,#N/A,FALSE,"FTC UTILIZED";#N/A,#N/A,FALSE,"ARGENT FTC";#N/A,#N/A,FALSE,"AUSTRALIA FTC";#N/A,#N/A,FALSE,"AUSTRIA FTC";#N/A,#N/A,FALSE,"BELG FTC";#N/A,#N/A,FALSE,"BRAZIL FTC";#N/A,#N/A,FALSE,"CAN FTC";#N/A,#N/A,FALSE,"CHILE FTC";#N/A,#N/A,FALSE,"COLOM FTC";#N/A,#N/A,FALSE,"COSTA RICA FTC";#N/A,#N/A,FALSE,"CZECH FTC";#N/A,#N/A,FALSE,"FRANCE FTC";#N/A,#N/A,FALSE,"GERM FTC";#N/A,#N/A,FALSE,"HK FTC";#N/A,#N/A,FALSE,"INDIA FTC";#N/A,#N/A,FALSE,"ISRAEL FTC";#N/A,#N/A,FALSE,"ITALY FTC";#N/A,#N/A,FALSE,"JAPAN FTC";#N/A,#N/A,FALSE,"KOREA FTC";#N/A,#N/A,FALSE,"MALAY FTC";#N/A,#N/A,FALSE,"MEX FTC";#N/A,#N/A,FALSE,"NETH FTC";#N/A,#N/A,FALSE,"NETH BV FTC";#N/A,#N/A,FALSE,"NZ FTC";#N/A,#N/A,FALSE,"PERU FTC";#N/A,#N/A,FALSE,"POLAND FTC";#N/A,#N/A,FALSE,"SING FTC";#N/A,#N/A,FALSE,"STH AFR FTC";#N/A,#N/A,FALSE,"SPAIN FTC";#N/A,#N/A,FALSE,"SWED FTC";#N/A,#N/A,FALSE,"SWITZ FTC";#N/A,#N/A,FALSE,"TAIWAN FTC";#N/A,#N/A,FALSE,"THAI FTC";#N/A,#N/A,FALSE,"TURKEY FTC";#N/A,#N/A,FALSE,"UK FTC";#N/A,#N/A,FALSE,"VEN FTC"}</definedName>
    <definedName name="wrn.Detail._.Balance._.Sheet." localSheetId="48" hidden="1">{#N/A,#N/A,FALSE,"Detail"}</definedName>
    <definedName name="wrn.Detail._.Balance._.Sheet." hidden="1">{#N/A,#N/A,FALSE,"Detail"}</definedName>
    <definedName name="wrn.Detail._.income._.and._.expense." localSheetId="48" hidden="1">{#N/A,#N/A,TRUE,"Assumptions";#N/A,#N/A,TRUE,"Revenue &amp; Direct Expense";#N/A,#N/A,TRUE,"Indirect Expense"}</definedName>
    <definedName name="wrn.Detail._.income._.and._.expense." hidden="1">{#N/A,#N/A,TRUE,"Assumptions";#N/A,#N/A,TRUE,"Revenue &amp; Direct Expense";#N/A,#N/A,TRUE,"Indirect Expense"}</definedName>
    <definedName name="wrn.Detail_Projection." localSheetId="48" hidden="1">{#N/A,#N/A,FALSE,"Detail YTD"}</definedName>
    <definedName name="wrn.Detail_Projection." hidden="1">{#N/A,#N/A,FALSE,"Detail YTD"}</definedName>
    <definedName name="wrn.DetailThru2007." localSheetId="48" hidden="1">{"SummThru2007",#N/A,TRUE,"NetIncome";"DetailThru2007",#N/A,TRUE,"Cashflow";"DetailThru2007",#N/A,TRUE,"Reserves";"PPAThru2007",#N/A,TRUE,"Assumptions";"DowAndOtherThru2007",#N/A,TRUE,"Assumptions";"FuelThru2007",#N/A,TRUE,"Assumptions";"DetailThru2007",#N/A,TRUE,"NetIncome";"DetailThru2007",#N/A,TRUE,"PPARevenue";"RevenueThru2007",#N/A,TRUE,"DowRevenue";"RatesThru2007",#N/A,TRUE,"DowRevenue";"DetailThru2007",#N/A,TRUE,"HeatRate";"DetailThru2007",#N/A,TRUE,"PlantO&amp;M";"DetailThru2007",#N/A,TRUE,"WACOG";"DetailThru2007",#N/A,TRUE,"Transportation";"DetailThru2007",#N/A,TRUE,"GasOptimizer";"Detailthru2007",#N/A,TRUE,"SpareParts";"DetailThru2007",#N/A,TRUE,"Depreciation"}</definedName>
    <definedName name="wrn.DetailThru2007." hidden="1">{"SummThru2007",#N/A,TRUE,"NetIncome";"DetailThru2007",#N/A,TRUE,"Cashflow";"DetailThru2007",#N/A,TRUE,"Reserves";"PPAThru2007",#N/A,TRUE,"Assumptions";"DowAndOtherThru2007",#N/A,TRUE,"Assumptions";"FuelThru2007",#N/A,TRUE,"Assumptions";"DetailThru2007",#N/A,TRUE,"NetIncome";"DetailThru2007",#N/A,TRUE,"PPARevenue";"RevenueThru2007",#N/A,TRUE,"DowRevenue";"RatesThru2007",#N/A,TRUE,"DowRevenue";"DetailThru2007",#N/A,TRUE,"HeatRate";"DetailThru2007",#N/A,TRUE,"PlantO&amp;M";"DetailThru2007",#N/A,TRUE,"WACOG";"DetailThru2007",#N/A,TRUE,"Transportation";"DetailThru2007",#N/A,TRUE,"GasOptimizer";"Detailthru2007",#N/A,TRUE,"SpareParts";"DetailThru2007",#N/A,TRUE,"Depreciation"}</definedName>
    <definedName name="wrn.DetailThru2015." localSheetId="48" hidden="1">{"PPAThru2015",#N/A,TRUE,"Assumptions";"DowAndOtherThru2015",#N/A,TRUE,"Assumptions";"FuelThru2015",#N/A,TRUE,"Assumptions";"Detailthru2015",#N/A,TRUE,"Cashflow";"DetailThru2015",#N/A,TRUE,"Reserves";"DetailThru2015",#N/A,TRUE,"NetIncome";"PartnerEconThru2015",#N/A,TRUE,"NetIncome";"DetailThru2015",#N/A,TRUE,"PPARevenue";"RevenueThru2015",#N/A,TRUE,"DowRevenue";"RatesThru2015",#N/A,TRUE,"DowRevenue";"DetailThru2015",#N/A,TRUE,"HeatRate";"DetailThru2015",#N/A,TRUE,"PlantO&amp;M";"DetailThru2015",#N/A,TRUE,"Taxes";"DetailThru2015",#N/A,TRUE,"WACOG";"DetailThru2015",#N/A,TRUE,"GasOptimizer";"DetailThru2015",#N/A,TRUE,"SpareParts";"DetailThru2015",#N/A,TRUE,"Depreciation";"DetailThru2015",#N/A,TRUE,"Transportation"}</definedName>
    <definedName name="wrn.DetailThru2015." hidden="1">{"PPAThru2015",#N/A,TRUE,"Assumptions";"DowAndOtherThru2015",#N/A,TRUE,"Assumptions";"FuelThru2015",#N/A,TRUE,"Assumptions";"Detailthru2015",#N/A,TRUE,"Cashflow";"DetailThru2015",#N/A,TRUE,"Reserves";"DetailThru2015",#N/A,TRUE,"NetIncome";"PartnerEconThru2015",#N/A,TRUE,"NetIncome";"DetailThru2015",#N/A,TRUE,"PPARevenue";"RevenueThru2015",#N/A,TRUE,"DowRevenue";"RatesThru2015",#N/A,TRUE,"DowRevenue";"DetailThru2015",#N/A,TRUE,"HeatRate";"DetailThru2015",#N/A,TRUE,"PlantO&amp;M";"DetailThru2015",#N/A,TRUE,"Taxes";"DetailThru2015",#N/A,TRUE,"WACOG";"DetailThru2015",#N/A,TRUE,"GasOptimizer";"DetailThru2015",#N/A,TRUE,"SpareParts";"DetailThru2015",#N/A,TRUE,"Depreciation";"DetailThru2015",#N/A,TRUE,"Transportation"}</definedName>
    <definedName name="wrn.detalles._.total." localSheetId="48" hidden="1">{"total","abonados garantia",FALSE,"detalle19982007"}</definedName>
    <definedName name="wrn.detalles._.total." hidden="1">{"total","abonados garantia",FALSE,"detalle19982007"}</definedName>
    <definedName name="wrn.DetallexDEP." localSheetId="48" hidden="1">{"DetallexDep",#N/A,FALSE,"Giovanna (x DEPT)"}</definedName>
    <definedName name="wrn.DetallexDEP." hidden="1">{"DetallexDep",#N/A,FALSE,"Giovanna (x DEPT)"}</definedName>
    <definedName name="wrn.DG" localSheetId="48" hidden="1">{"Annual",#N/A,FALSE,"FTS";"Divisional",#N/A,FALSE,"FTS";"Balance Sheet",#N/A,FALSE,"FTS";"Funds Flow",#N/A,FALSE,"FTS";"Quarterly Earnings",#N/A,FALSE,"FTS";"Quarterly Margins",#N/A,FALSE,"FTS";"Ratio Analysis",#N/A,FALSE,"FTS";"Q Sales",#N/A,FALSE,"FTS";"Q EBIT",#N/A,FALSE,"FTS";"Unit Analysis",#N/A,FALSE,"FTS";"Inventory Analysis",#N/A,FALSE,"FTS";"Valuation",#N/A,FALSE,"FTS";"Matrix",#N/A,FALSE,"FTS"}</definedName>
    <definedName name="wrn.DG" hidden="1">{"Annual",#N/A,FALSE,"FTS";"Divisional",#N/A,FALSE,"FTS";"Balance Sheet",#N/A,FALSE,"FTS";"Funds Flow",#N/A,FALSE,"FTS";"Quarterly Earnings",#N/A,FALSE,"FTS";"Quarterly Margins",#N/A,FALSE,"FTS";"Ratio Analysis",#N/A,FALSE,"FTS";"Q Sales",#N/A,FALSE,"FTS";"Q EBIT",#N/A,FALSE,"FTS";"Unit Analysis",#N/A,FALSE,"FTS";"Inventory Analysis",#N/A,FALSE,"FTS";"Valuation",#N/A,FALSE,"FTS";"Matrix",#N/A,FALSE,"FTS"}</definedName>
    <definedName name="wrn.DG." localSheetId="48" hidden="1">{"Annual",#N/A,FALSE,"PETC";"Balance Sheet",#N/A,FALSE,"PETC";"Funds Flow",#N/A,FALSE,"PETC";"Quarterly Earnings",#N/A,FALSE,"PETC";"Quarterly Margins",#N/A,FALSE,"PETC";"Ratio Analysis",#N/A,FALSE,"PETC";"Q Sales",#N/A,FALSE,"PETC";"Unit Analysis",#N/A,FALSE,"PETC";"Inventory Analysis",#N/A,FALSE,"PETC";"Valuation",#N/A,FALSE,"PETC";"Comps",#N/A,FALSE,"PETC"}</definedName>
    <definedName name="wrn.DG." hidden="1">{"Annual",#N/A,FALSE,"PETC";"Balance Sheet",#N/A,FALSE,"PETC";"Funds Flow",#N/A,FALSE,"PETC";"Quarterly Earnings",#N/A,FALSE,"PETC";"Quarterly Margins",#N/A,FALSE,"PETC";"Ratio Analysis",#N/A,FALSE,"PETC";"Q Sales",#N/A,FALSE,"PETC";"Unit Analysis",#N/A,FALSE,"PETC";"Inventory Analysis",#N/A,FALSE,"PETC";"Valuation",#N/A,FALSE,"PETC";"Comps",#N/A,FALSE,"PETC"}</definedName>
    <definedName name="wrn.DIFERENCIAS." localSheetId="48" hidden="1">{"MMERINO",#N/A,FALSE,"1) Income Statement (2)"}</definedName>
    <definedName name="wrn.DIFERENCIAS." hidden="1">{"MMERINO",#N/A,FALSE,"1) Income Statement (2)"}</definedName>
    <definedName name="wrn.DIFERENCIAS._1" localSheetId="48" hidden="1">{"MMERINO",#N/A,FALSE,"1) Income Statement (2)"}</definedName>
    <definedName name="wrn.DIFERENCIAS._1" hidden="1">{"MMERINO",#N/A,FALSE,"1) Income Statement (2)"}</definedName>
    <definedName name="wrn.DIFERENCIAS._2" localSheetId="48" hidden="1">{"MMERINO",#N/A,FALSE,"1) Income Statement (2)"}</definedName>
    <definedName name="wrn.DIFERENCIAS._2" hidden="1">{"MMERINO",#N/A,FALSE,"1) Income Statement (2)"}</definedName>
    <definedName name="wrn.DIFERENCIAS._3" localSheetId="48" hidden="1">{"MMERINO",#N/A,FALSE,"1) Income Statement (2)"}</definedName>
    <definedName name="wrn.DIFERENCIAS._3" hidden="1">{"MMERINO",#N/A,FALSE,"1) Income Statement (2)"}</definedName>
    <definedName name="wrn.DIFERENCIAS._4" localSheetId="48" hidden="1">{"MMERINO",#N/A,FALSE,"1) Income Statement (2)"}</definedName>
    <definedName name="wrn.DIFERENCIAS._4" hidden="1">{"MMERINO",#N/A,FALSE,"1) Income Statement (2)"}</definedName>
    <definedName name="wrn.DIFERENCIAS._5" localSheetId="48" hidden="1">{"MMERINO",#N/A,FALSE,"1) Income Statement (2)"}</definedName>
    <definedName name="wrn.DIFERENCIAS._5" hidden="1">{"MMERINO",#N/A,FALSE,"1) Income Statement (2)"}</definedName>
    <definedName name="wrn.dir." localSheetId="48" hidden="1">{#N/A,#N/A,FALSE,"Dir. Marketing_Summary";#N/A,#N/A,FALSE,"Infolink";#N/A,#N/A,FALSE,"Direct";#N/A,#N/A,FALSE,"Med_Marketing";#N/A,#N/A,FALSE,"Dimac_1";#N/A,#N/A,FALSE,"Dimac_2";#N/A,#N/A,FALSE,"Vantage";#N/A,#N/A,FALSE,"Tomahawk";#N/A,#N/A,FALSE,"BofA";#N/A,#N/A,FALSE,"Epsilon";#N/A,#N/A,FALSE,"Epsilon"}</definedName>
    <definedName name="wrn.dir." hidden="1">{#N/A,#N/A,FALSE,"Dir. Marketing_Summary";#N/A,#N/A,FALSE,"Infolink";#N/A,#N/A,FALSE,"Direct";#N/A,#N/A,FALSE,"Med_Marketing";#N/A,#N/A,FALSE,"Dimac_1";#N/A,#N/A,FALSE,"Dimac_2";#N/A,#N/A,FALSE,"Vantage";#N/A,#N/A,FALSE,"Tomahawk";#N/A,#N/A,FALSE,"BofA";#N/A,#N/A,FALSE,"Epsilon";#N/A,#N/A,FALSE,"Epsilon"}</definedName>
    <definedName name="wrn.Direct._.Margin." localSheetId="48" hidden="1">{#N/A,#N/A,FALSE,"Summary"}</definedName>
    <definedName name="wrn.Direct._.Margin." hidden="1">{#N/A,#N/A,FALSE,"Summary"}</definedName>
    <definedName name="wrn.Direct._.Margin._.with._.backup." localSheetId="48" hidden="1">{#N/A,#N/A,FALSE,"Summary";#N/A,#N/A,FALSE,"Steam Rev.";#N/A,#N/A,FALSE,"S-Mlbs";#N/A,#N/A,FALSE,"Chilled Water Rev";#N/A,#N/A,FALSE,"C-Mtons";#N/A,#N/A,FALSE,"Elec. Rev.";#N/A,#N/A,FALSE,"E-MWh";#N/A,#N/A,FALSE,"Consumables"}</definedName>
    <definedName name="wrn.Direct._.Margin._.with._.backup." hidden="1">{#N/A,#N/A,FALSE,"Summary";#N/A,#N/A,FALSE,"Steam Rev.";#N/A,#N/A,FALSE,"S-Mlbs";#N/A,#N/A,FALSE,"Chilled Water Rev";#N/A,#N/A,FALSE,"C-Mtons";#N/A,#N/A,FALSE,"Elec. Rev.";#N/A,#N/A,FALSE,"E-MWh";#N/A,#N/A,FALSE,"Consumables"}</definedName>
    <definedName name="wrn.Directors._.Report." localSheetId="48" hidden="1">{#N/A,#N/A,FALSE,"Dir";#N/A,#N/A,FALSE,"Dir1";#N/A,#N/A,FALSE,"Dir2";#N/A,#N/A,FALSE,"Dir3";#N/A,#N/A,FALSE,"Dir4";#N/A,#N/A,FALSE,"Dir5";#N/A,#N/A,FALSE,"Dir6";#N/A,#N/A,FALSE,"Dir7";#N/A,#N/A,FALSE,"Dir8";#N/A,#N/A,FALSE,"Dir9"}</definedName>
    <definedName name="wrn.Directors._.Report." hidden="1">{#N/A,#N/A,FALSE,"Dir";#N/A,#N/A,FALSE,"Dir1";#N/A,#N/A,FALSE,"Dir2";#N/A,#N/A,FALSE,"Dir3";#N/A,#N/A,FALSE,"Dir4";#N/A,#N/A,FALSE,"Dir5";#N/A,#N/A,FALSE,"Dir6";#N/A,#N/A,FALSE,"Dir7";#N/A,#N/A,FALSE,"Dir8";#N/A,#N/A,FALSE,"Dir9"}</definedName>
    <definedName name="wrn.DirWorkProg." localSheetId="48" hidden="1">{#N/A,#N/A,FALSE,"Summary Direct";#N/A,#N/A,FALSE,"LLW Direct";#N/A,#N/A,FALSE,"ILW Direct";#N/A,#N/A,FALSE,"UFM Direct";#N/A,#N/A,FALSE,"Decomm Direct";#N/A,#N/A,FALSE,"Ops &amp; Non-Waste Direct";#N/A,#N/A,FALSE,"Div Indirects";#N/A,#N/A,FALSE,"Operations Generic";#N/A,#N/A,FALSE,"Eng &amp; Tech Generic";#N/A,#N/A,FALSE,"Sys Planning &amp; Est";#N/A,#N/A,FALSE,"SAVH &amp; T, E "}</definedName>
    <definedName name="wrn.DirWorkProg." hidden="1">{#N/A,#N/A,FALSE,"Summary Direct";#N/A,#N/A,FALSE,"LLW Direct";#N/A,#N/A,FALSE,"ILW Direct";#N/A,#N/A,FALSE,"UFM Direct";#N/A,#N/A,FALSE,"Decomm Direct";#N/A,#N/A,FALSE,"Ops &amp; Non-Waste Direct";#N/A,#N/A,FALSE,"Div Indirects";#N/A,#N/A,FALSE,"Operations Generic";#N/A,#N/A,FALSE,"Eng &amp; Tech Generic";#N/A,#N/A,FALSE,"Sys Planning &amp; Est";#N/A,#N/A,FALSE,"SAVH &amp; T, E "}</definedName>
    <definedName name="wrn.DirWorkProg._1" localSheetId="48" hidden="1">{#N/A,#N/A,FALSE,"Summary Direct";#N/A,#N/A,FALSE,"LLW Direct";#N/A,#N/A,FALSE,"ILW Direct";#N/A,#N/A,FALSE,"UFM Direct";#N/A,#N/A,FALSE,"Decomm Direct";#N/A,#N/A,FALSE,"Ops &amp; Non-Waste Direct";#N/A,#N/A,FALSE,"Div Indirects";#N/A,#N/A,FALSE,"Operations Generic";#N/A,#N/A,FALSE,"Eng &amp; Tech Generic";#N/A,#N/A,FALSE,"Sys Planning &amp; Est";#N/A,#N/A,FALSE,"SAVH &amp; T, E "}</definedName>
    <definedName name="wrn.DirWorkProg._1" hidden="1">{#N/A,#N/A,FALSE,"Summary Direct";#N/A,#N/A,FALSE,"LLW Direct";#N/A,#N/A,FALSE,"ILW Direct";#N/A,#N/A,FALSE,"UFM Direct";#N/A,#N/A,FALSE,"Decomm Direct";#N/A,#N/A,FALSE,"Ops &amp; Non-Waste Direct";#N/A,#N/A,FALSE,"Div Indirects";#N/A,#N/A,FALSE,"Operations Generic";#N/A,#N/A,FALSE,"Eng &amp; Tech Generic";#N/A,#N/A,FALSE,"Sys Planning &amp; Est";#N/A,#N/A,FALSE,"SAVH &amp; T, E "}</definedName>
    <definedName name="wrn.DirWorkProposeOnly." localSheetId="48"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wrn.DirWorkProposeOnly."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wrn.DirWorkProposeOnly._1" localSheetId="48"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wrn.DirWorkProposeOnly._1"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wrn.Distribution._.Economics." localSheetId="48" hidden="1">{#N/A,#N/A,FALSE,"Draw";#N/A,#N/A,FALSE,"PROFORMA";#N/A,#N/A,FALSE,"Assumptions";#N/A,#N/A,FALSE,"Costs"}</definedName>
    <definedName name="wrn.Distribution._.Economics." hidden="1">{#N/A,#N/A,FALSE,"Draw";#N/A,#N/A,FALSE,"PROFORMA";#N/A,#N/A,FALSE,"Assumptions";#N/A,#N/A,FALSE,"Costs"}</definedName>
    <definedName name="wrn.djall." localSheetId="48" hidden="1">{"djcash",#N/A,FALSE,"DJann";"djinc",#N/A,FALSE,"DJann";"djtaxes",#N/A,FALSE,"DJann";"djbuspub",#N/A,FALSE,"DJann";"djwall",#N/A,FALSE,"DJann";"djcompprs",#N/A,FALSE,"DJann";"djteler",#N/A,FALSE,"DJann"}</definedName>
    <definedName name="wrn.djall." hidden="1">{"djcash",#N/A,FALSE,"DJann";"djinc",#N/A,FALSE,"DJann";"djtaxes",#N/A,FALSE,"DJann";"djbuspub",#N/A,FALSE,"DJann";"djwall",#N/A,FALSE,"DJann";"djcompprs",#N/A,FALSE,"DJann";"djteler",#N/A,FALSE,"DJann"}</definedName>
    <definedName name="wrn.documentation." localSheetId="48" hidden="1">{"documentation1",#N/A,FALSE,"Documentation";"documentation2",#N/A,FALSE,"Documentation"}</definedName>
    <definedName name="wrn.documentation." hidden="1">{"documentation1",#N/A,FALSE,"Documentation";"documentation2",#N/A,FALSE,"Documentation"}</definedName>
    <definedName name="wrn.Dom._.stm." localSheetId="48" hidden="1">{"Dom",#N/A,FALSE,"Domestic";"Dom2",#N/A,FALSE,"Domestic (P2)"}</definedName>
    <definedName name="wrn.Dom._.stm." hidden="1">{"Dom",#N/A,FALSE,"Domestic";"Dom2",#N/A,FALSE,"Domestic (P2)"}</definedName>
    <definedName name="wrn.Draft." localSheetId="48" hidden="1">{"Draft",#N/A,FALSE,"Feb-96"}</definedName>
    <definedName name="wrn.Draft." hidden="1">{"Draft",#N/A,FALSE,"Feb-96"}</definedName>
    <definedName name="wrn.Earnings._.Model." localSheetId="48"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conomic._.Value._.Added._.Analysis." localSheetId="48" hidden="1">{"EVA",#N/A,FALSE,"EVA";"WACC",#N/A,FALSE,"WACC"}</definedName>
    <definedName name="wrn.Economic._.Value._.Added._.Analysis." hidden="1">{"EVA",#N/A,FALSE,"EVA";"WACC",#N/A,FALSE,"WACC"}</definedName>
    <definedName name="wrn.ecpall." localSheetId="48" hidden="1">{"ecpcash",#N/A,FALSE,"ECPann";"ecpinc",#N/A,FALSE,"ECPann";"ecpindia",#N/A,FALSE,"ECPann";"ecpmun",#N/A,FALSE,"ECPann";"ecpphoenix",#N/A,FALSE,"ECPann";"ecpothe",#N/A,FALSE,"ECPann";"ecpbalsht",#N/A,FALSE,"ECPann"}</definedName>
    <definedName name="wrn.ecpall." hidden="1">{"ecpcash",#N/A,FALSE,"ECPann";"ecpinc",#N/A,FALSE,"ECPann";"ecpindia",#N/A,FALSE,"ECPann";"ecpmun",#N/A,FALSE,"ECPann";"ecpphoenix",#N/A,FALSE,"ECPann";"ecpothe",#N/A,FALSE,"ECPann";"ecpbalsht",#N/A,FALSE,"ECPann"}</definedName>
    <definedName name="wrn.ECR." localSheetId="48" hidden="1">{#N/A,#N/A,FALSE,"schA"}</definedName>
    <definedName name="wrn.ECR." hidden="1">{#N/A,#N/A,FALSE,"schA"}</definedName>
    <definedName name="wrn.edcredit." localSheetId="48" hidden="1">{"edcredit",#N/A,FALSE,"edcredit"}</definedName>
    <definedName name="wrn.edcredit." hidden="1">{"edcredit",#N/A,FALSE,"edcredit"}</definedName>
    <definedName name="wrn.edcredit._1" localSheetId="48" hidden="1">{"edcredit",#N/A,FALSE,"edcredit"}</definedName>
    <definedName name="wrn.edcredit._1" hidden="1">{"edcredit",#N/A,FALSE,"edcredit"}</definedName>
    <definedName name="wrn.EEG._.Dom." localSheetId="48" hidden="1">{"Pg 1 Dom",#N/A,FALSE,"Pg 1 Dom";"Pg 2 Dom",#N/A,FALSE,"Pg 2 Dom"}</definedName>
    <definedName name="wrn.EEG._.Dom." hidden="1">{"Pg 1 Dom",#N/A,FALSE,"Pg 1 Dom";"Pg 2 Dom",#N/A,FALSE,"Pg 2 Dom"}</definedName>
    <definedName name="wrn.EEG._.WW." localSheetId="48" hidden="1">{"Pg 1",#N/A,FALSE,"Pg 1 WW";"Pg 2",#N/A,FALSE,"Pg 2 WW";"Pg 3",#N/A,FALSE,"PGI 1";"Pg 4",#N/A,FALSE,"PGI 2";"Pg 5",#N/A,FALSE,"Finland"}</definedName>
    <definedName name="wrn.EEG._.WW." hidden="1">{"Pg 1",#N/A,FALSE,"Pg 1 WW";"Pg 2",#N/A,FALSE,"Pg 2 WW";"Pg 3",#N/A,FALSE,"PGI 1";"Pg 4",#N/A,FALSE,"PGI 2";"Pg 5",#N/A,FALSE,"Finland"}</definedName>
    <definedName name="wrn.Eingabe." localSheetId="48" hidden="1">{"Eingabe",#N/A,FALSE,"EINGABE"}</definedName>
    <definedName name="wrn.Eingabe." hidden="1">{"Eingabe",#N/A,FALSE,"EINGABE"}</definedName>
    <definedName name="wrn.Electricity." localSheetId="48" hidden="1">{#N/A,#N/A,FALSE,"Elec. Rev.";#N/A,#N/A,FALSE,"E-MWh"}</definedName>
    <definedName name="wrn.Electricity." hidden="1">{#N/A,#N/A,FALSE,"Elec. Rev.";#N/A,#N/A,FALSE,"E-MWh"}</definedName>
    <definedName name="wrn.ENERGIE._.GT." localSheetId="48" hidden="1">{#N/A,#N/A,FALSE,"Energie GT"}</definedName>
    <definedName name="wrn.ENERGIE._.GT." hidden="1">{#N/A,#N/A,FALSE,"Energie GT"}</definedName>
    <definedName name="wrn.Engineering." localSheetId="48" hidden="1">{#N/A,#N/A,FALSE,"ENGINEERING"}</definedName>
    <definedName name="wrn.Engineering." hidden="1">{#N/A,#N/A,FALSE,"ENGINEERING"}</definedName>
    <definedName name="wrn.Engr._.Summary." localSheetId="48" hidden="1">{#N/A,#N/A,FALSE,"INPUTDATA";#N/A,#N/A,FALSE,"SUMMARY";#N/A,#N/A,FALSE,"CTAREP";#N/A,#N/A,FALSE,"CTBREP";#N/A,#N/A,FALSE,"TURBEFF";#N/A,#N/A,FALSE,"Condenser Performance"}</definedName>
    <definedName name="wrn.Engr._.Summary." hidden="1">{#N/A,#N/A,FALSE,"INPUTDATA";#N/A,#N/A,FALSE,"SUMMARY";#N/A,#N/A,FALSE,"CTAREP";#N/A,#N/A,FALSE,"CTBREP";#N/A,#N/A,FALSE,"TURBEFF";#N/A,#N/A,FALSE,"Condenser Performance"}</definedName>
    <definedName name="wrn.Entire._.Model._.with._.Backup." localSheetId="48" hidden="1">{#N/A,#N/A,FALSE,"BS";#N/A,#N/A,FALSE,"v. plan";#N/A,#N/A,FALSE,"v. py";#N/A,#N/A,FALSE,"Summ";#N/A,#N/A,FALSE,"Oprec";#N/A,#N/A,FALSE,"Sales Impact";#N/A,#N/A,FALSE,"Sales Mix";#N/A,#N/A,FALSE,"Prod Cat Mix";#N/A,#N/A,FALSE,"v. plan ytd ";#N/A,#N/A,FALSE,"v. py ytd";#N/A,#N/A,FALSE,"Summ ytd";#N/A,#N/A,FALSE,"oprec YTD";#N/A,#N/A,FALSE,"Sales Impact YTD";#N/A,#N/A,FALSE,"Sales Mix YTD";#N/A,#N/A,FALSE,"Prod Cat Mix YTD";#N/A,#N/A,FALSE,"category mix - plan YTD";#N/A,#N/A,FALSE,"stdtostd YTD"}</definedName>
    <definedName name="wrn.Entire._.Model._.with._.Backup." hidden="1">{#N/A,#N/A,FALSE,"BS";#N/A,#N/A,FALSE,"v. plan";#N/A,#N/A,FALSE,"v. py";#N/A,#N/A,FALSE,"Summ";#N/A,#N/A,FALSE,"Oprec";#N/A,#N/A,FALSE,"Sales Impact";#N/A,#N/A,FALSE,"Sales Mix";#N/A,#N/A,FALSE,"Prod Cat Mix";#N/A,#N/A,FALSE,"v. plan ytd ";#N/A,#N/A,FALSE,"v. py ytd";#N/A,#N/A,FALSE,"Summ ytd";#N/A,#N/A,FALSE,"oprec YTD";#N/A,#N/A,FALSE,"Sales Impact YTD";#N/A,#N/A,FALSE,"Sales Mix YTD";#N/A,#N/A,FALSE,"Prod Cat Mix YTD";#N/A,#N/A,FALSE,"category mix - plan YTD";#N/A,#N/A,FALSE,"stdtostd YTD"}</definedName>
    <definedName name="wrn.Environmental." localSheetId="48" hidden="1">{#N/A,#N/A,FALSE,"ENVIRONMENTAL"}</definedName>
    <definedName name="wrn.Environmental." hidden="1">{#N/A,#N/A,FALSE,"ENVIRONMENTAL"}</definedName>
    <definedName name="wrn.ESCA." localSheetId="48" hidden="1">{"ESCA",#N/A,FALSE,"NAVYI"}</definedName>
    <definedName name="wrn.ESCA." hidden="1">{"ESCA",#N/A,FALSE,"NAVYI"}</definedName>
    <definedName name="wrn.ESI." localSheetId="48" hidden="1">{"ESI",#N/A,FALSE,"NAVYI"}</definedName>
    <definedName name="wrn.ESI." hidden="1">{"ESI",#N/A,FALSE,"NAVYI"}</definedName>
    <definedName name="wrn.ESTADOS._.FINANCIEROS." localSheetId="48" hidden="1">{"Cuenta 21 (página 1)",#N/A,FALSE,"21 (1)"}</definedName>
    <definedName name="wrn.ESTADOS._.FINANCIEROS." hidden="1">{"Cuenta 21 (página 1)",#N/A,FALSE,"21 (1)"}</definedName>
    <definedName name="wrn.Estimated._.Tax._.Payment." localSheetId="48" hidden="1">{"FSC Cons",#N/A,FALSE,"FSC Cons";"Cisco",#N/A,FALSE,"Cisco";#N/A,#N/A,FALSE,"FY97 YTD"}</definedName>
    <definedName name="wrn.Estimated._.Tax._.Payment." hidden="1">{"FSC Cons",#N/A,FALSE,"FSC Cons";"Cisco",#N/A,FALSE,"Cisco";#N/A,#N/A,FALSE,"FY97 YTD"}</definedName>
    <definedName name="wrn.ETP." localSheetId="48" hidden="1">{#N/A,#N/A,TRUE,"FTC Summary";"Foreign Provision",#N/A,TRUE,"Income Summary";"SubF Inclusion",#N/A,TRUE,"Tax Inclusion Calc";#N/A,#N/A,TRUE,"Tax Adjsutments";"FTC Calculation",#N/A,TRUE,"Tax Inclusion Calc";"Foreign Source",#N/A,TRUE,"863(b) Income";"Expense Allocation",#N/A,TRUE,"951(a) Allocation";"Europe Testing",#N/A,TRUE,"SUB F TESTING";"ICON Testing",#N/A,TRUE,"SUB F TESTING";#N/A,#N/A,TRUE,"Assumptions"}</definedName>
    <definedName name="wrn.ETP." hidden="1">{#N/A,#N/A,TRUE,"FTC Summary";"Foreign Provision",#N/A,TRUE,"Income Summary";"SubF Inclusion",#N/A,TRUE,"Tax Inclusion Calc";#N/A,#N/A,TRUE,"Tax Adjsutments";"FTC Calculation",#N/A,TRUE,"Tax Inclusion Calc";"Foreign Source",#N/A,TRUE,"863(b) Income";"Expense Allocation",#N/A,TRUE,"951(a) Allocation";"Europe Testing",#N/A,TRUE,"SUB F TESTING";"ICON Testing",#N/A,TRUE,"SUB F TESTING";#N/A,#N/A,TRUE,"Assumptions"}</definedName>
    <definedName name="wrn.Evaluation._.Model._.Printout." localSheetId="48" hidden="1">{#N/A,#N/A,TRUE,"Index";#N/A,#N/A,TRUE,"Summary";#N/A,#N/A,TRUE,"General Assumptions";#N/A,#N/A,TRUE,"Economic Assumptions";#N/A,#N/A,TRUE,"Technical Assumptions";#N/A,#N/A,TRUE,"Construction sheet";#N/A,#N/A,TRUE,"Revenues &amp; Costs";#N/A,#N/A,TRUE,"Debt Sheet";#N/A,#N/A,TRUE,"Depreciation";#N/A,#N/A,TRUE,"Cashflow Statement";#N/A,#N/A,TRUE,"Income Statement";#N/A,#N/A,TRUE,"Balance Sheet";#N/A,#N/A,TRUE,"Ratios"}</definedName>
    <definedName name="wrn.Evaluation._.Model._.Printout." hidden="1">{#N/A,#N/A,TRUE,"Index";#N/A,#N/A,TRUE,"Summary";#N/A,#N/A,TRUE,"General Assumptions";#N/A,#N/A,TRUE,"Economic Assumptions";#N/A,#N/A,TRUE,"Technical Assumptions";#N/A,#N/A,TRUE,"Construction sheet";#N/A,#N/A,TRUE,"Revenues &amp; Costs";#N/A,#N/A,TRUE,"Debt Sheet";#N/A,#N/A,TRUE,"Depreciation";#N/A,#N/A,TRUE,"Cashflow Statement";#N/A,#N/A,TRUE,"Income Statement";#N/A,#N/A,TRUE,"Balance Sheet";#N/A,#N/A,TRUE,"Ratios"}</definedName>
    <definedName name="wrn.Exec._.Sum." localSheetId="48" hidden="1">{#N/A,#N/A,FALSE,"Consol - Summary";#N/A,#N/A,FALSE,"Consol - Detail";#N/A,#N/A,FALSE,"Consol NS";#N/A,#N/A,FALSE,"Consol GP";#N/A,#N/A,FALSE,"Consol Spending";#N/A,#N/A,FALSE,"Consol Prod Contrib";#N/A,#N/A,FALSE,"Consol NS Detail";#N/A,#N/A,FALSE,"Consol GP Detail";#N/A,#N/A,FALSE,"Consol Spending Detail";#N/A,#N/A,FALSE,"Consol Prod Contrib Detail"}</definedName>
    <definedName name="wrn.Exec._.Sum." hidden="1">{#N/A,#N/A,FALSE,"Consol - Summary";#N/A,#N/A,FALSE,"Consol - Detail";#N/A,#N/A,FALSE,"Consol NS";#N/A,#N/A,FALSE,"Consol GP";#N/A,#N/A,FALSE,"Consol Spending";#N/A,#N/A,FALSE,"Consol Prod Contrib";#N/A,#N/A,FALSE,"Consol NS Detail";#N/A,#N/A,FALSE,"Consol GP Detail";#N/A,#N/A,FALSE,"Consol Spending Detail";#N/A,#N/A,FALSE,"Consol Prod Contrib Detail"}</definedName>
    <definedName name="wrn.EXEC._.SUMM._.ALL." localSheetId="48" hidden="1">{"exec sum us",#N/A,FALSE,"Exec Sum";"exec sum ex",#N/A,FALSE,"Exec Sum";"exec sum ww",#N/A,FALSE,"Exec Sum"}</definedName>
    <definedName name="wrn.EXEC._.SUMM._.ALL." hidden="1">{"exec sum us",#N/A,FALSE,"Exec Sum";"exec sum ex",#N/A,FALSE,"Exec Sum";"exec sum ww",#N/A,FALSE,"Exec Sum"}</definedName>
    <definedName name="wrn.EXEC._.SUMM._.EX._.US." localSheetId="48" hidden="1">{"exec sum ex",#N/A,FALSE,"Exec Sum"}</definedName>
    <definedName name="wrn.EXEC._.SUMM._.EX._.US." hidden="1">{"exec sum ex",#N/A,FALSE,"Exec Sum"}</definedName>
    <definedName name="wrn.EXEC._.SUMM._.OTHER." localSheetId="48" hidden="1">{"exec summ other",#N/A,FALSE,"Exec Sum"}</definedName>
    <definedName name="wrn.EXEC._.SUMM._.OTHER." hidden="1">{"exec summ other",#N/A,FALSE,"Exec Sum"}</definedName>
    <definedName name="wrn.EXEC._.SUMM._.US." localSheetId="48" hidden="1">{"executive summary",#N/A,FALSE,"Exec Sum"}</definedName>
    <definedName name="wrn.EXEC._.SUMM._.US." hidden="1">{"executive summary",#N/A,FALSE,"Exec Sum"}</definedName>
    <definedName name="wrn.EXEC._.SUMM._.WW." localSheetId="48" hidden="1">{"exec sum ww",#N/A,FALSE,"Exec Sum"}</definedName>
    <definedName name="wrn.EXEC._.SUMM._.WW." hidden="1">{"exec sum ww",#N/A,FALSE,"Exec Sum"}</definedName>
    <definedName name="wrn.Exec._.Summary." localSheetId="48" hidden="1">{#N/A,#N/A,FALSE,"Index"}</definedName>
    <definedName name="wrn.Exec._.Summary." hidden="1">{#N/A,#N/A,FALSE,"Index"}</definedName>
    <definedName name="wrn.Exec1._.Summary" localSheetId="48" hidden="1">{#N/A,#N/A,FALSE,"INPUTDATA";#N/A,#N/A,FALSE,"SUMMARY"}</definedName>
    <definedName name="wrn.Exec1._.Summary" hidden="1">{#N/A,#N/A,FALSE,"INPUTDATA";#N/A,#N/A,FALSE,"SUMMARY"}</definedName>
    <definedName name="wrn.Executive._.Review._.Report." localSheetId="48" hidden="1">{#N/A,#N/A,FALSE,"Executive Review Sheet";#N/A,#N/A,FALSE,"Summary of Estimate Components";#N/A,#N/A,FALSE,"Summary of Allowances"}</definedName>
    <definedName name="wrn.Executive._.Review._.Report." hidden="1">{#N/A,#N/A,FALSE,"Executive Review Sheet";#N/A,#N/A,FALSE,"Summary of Estimate Components";#N/A,#N/A,FALSE,"Summary of Allowances"}</definedName>
    <definedName name="wrn.EXHIBITS." localSheetId="48" hidden="1">{"summary1",#N/A,FALSE,"Summary of Values";"weighted average returns",#N/A,FALSE,"WACC and WARA";"revenue graph",#N/A,FALSE,"Revenue Graph";"historical acquirer",#N/A,FALSE,"Historical Performance";"historical target",#N/A,FALSE,"Historical Performance";"revenue detail 1",#N/A,FALSE,"Revenue Detail";"revenue detail 2",#N/A,FALSE,"Revenue Detail";"revenue detail 3",#N/A,FALSE,"Revenue Detail";"revenue detail 4",#N/A,FALSE,"Revenue Detail";"gross_margin1",#N/A,FALSE,"Gross Margin Detail";"gross_margin2",#N/A,FALSE,"Gross Margin Detail";"developed income statement",#N/A,FALSE,"Abbreviated Income Statement";"inprocess income statement",#N/A,FALSE,"Abbreviated Income Statement";"developed valuation",#N/A,FALSE,"Valuation Analysis";"inprocess valuation",#N/A,FALSE,"Valuation Analysis";"trademark1",#N/A,FALSE,"Trademark(s) and Trade Name(s)";"contributory1",#N/A,FALSE,"Contributory Assets Detail";"contributory2",#N/A,FALSE,"Contributory Assets Detail";"fixed asset detail",#N/A,FALSE,"Fixed Asset Detail"}</definedName>
    <definedName name="wrn.EXHIBITS." hidden="1">{"summary1",#N/A,FALSE,"Summary of Values";"weighted average returns",#N/A,FALSE,"WACC and WARA";"revenue graph",#N/A,FALSE,"Revenue Graph";"historical acquirer",#N/A,FALSE,"Historical Performance";"historical target",#N/A,FALSE,"Historical Performance";"revenue detail 1",#N/A,FALSE,"Revenue Detail";"revenue detail 2",#N/A,FALSE,"Revenue Detail";"revenue detail 3",#N/A,FALSE,"Revenue Detail";"revenue detail 4",#N/A,FALSE,"Revenue Detail";"gross_margin1",#N/A,FALSE,"Gross Margin Detail";"gross_margin2",#N/A,FALSE,"Gross Margin Detail";"developed income statement",#N/A,FALSE,"Abbreviated Income Statement";"inprocess income statement",#N/A,FALSE,"Abbreviated Income Statement";"developed valuation",#N/A,FALSE,"Valuation Analysis";"inprocess valuation",#N/A,FALSE,"Valuation Analysis";"trademark1",#N/A,FALSE,"Trademark(s) and Trade Name(s)";"contributory1",#N/A,FALSE,"Contributory Assets Detail";"contributory2",#N/A,FALSE,"Contributory Assets Detail";"fixed asset detail",#N/A,FALSE,"Fixed Asset Detail"}</definedName>
    <definedName name="wrn.External." localSheetId="48" hidden="1">{"External_Annual_Income",#N/A,FALSE,"External";"External_Quarterly_Income",#N/A,FALSE,"External"}</definedName>
    <definedName name="wrn.External." hidden="1">{"External_Annual_Income",#N/A,FALSE,"External";"External_Quarterly_Income",#N/A,FALSE,"External"}</definedName>
    <definedName name="wrn.Falcons._.Divisions." localSheetId="48" hidden="1">{#N/A,#N/A,TRUE,"Fiber_Optic_Cable_Input ";#N/A,#N/A,TRUE,"Specialty_Fiber_Devices_Input";#N/A,#N/A,TRUE,"Optical_Fiber_Apparatus_Input"}</definedName>
    <definedName name="wrn.Falcons._.Divisions." hidden="1">{#N/A,#N/A,TRUE,"Fiber_Optic_Cable_Input ";#N/A,#N/A,TRUE,"Specialty_Fiber_Devices_Input";#N/A,#N/A,TRUE,"Optical_Fiber_Apparatus_Input"}</definedName>
    <definedName name="wrn.Falcons._.Standalone." localSheetId="48" hidden="1">{#N/A,#N/A,TRUE,"Falcons_Standalone";#N/A,#N/A,TRUE,"Target_Input";#N/A,#N/A,TRUE,"Target_Calendarized"}</definedName>
    <definedName name="wrn.Falcons._.Standalone." hidden="1">{#N/A,#N/A,TRUE,"Falcons_Standalone";#N/A,#N/A,TRUE,"Target_Input";#N/A,#N/A,TRUE,"Target_Calendarized"}</definedName>
    <definedName name="wrn.FCB." localSheetId="48" hidden="1">{"FCB_ALL",#N/A,FALSE,"FCB"}</definedName>
    <definedName name="wrn.FCB." hidden="1">{"FCB_ALL",#N/A,FALSE,"FCB"}</definedName>
    <definedName name="wrn.fcb2" localSheetId="48" hidden="1">{"FCB_ALL",#N/A,FALSE,"FCB"}</definedName>
    <definedName name="wrn.fcb2" hidden="1">{"FCB_ALL",#N/A,FALSE,"FCB"}</definedName>
    <definedName name="wrn.Filter." localSheetId="48" hidden="1">{#N/A,#N/A,FALSE,"Assump2";#N/A,#N/A,FALSE,"Income2";#N/A,#N/A,FALSE,"Balance2";#N/A,#N/A,FALSE,"DCF Filter";#N/A,#N/A,FALSE,"Trans Assump2";#N/A,#N/A,FALSE,"Combined Income2";#N/A,#N/A,FALSE,"Combined Balance2"}</definedName>
    <definedName name="wrn.Filter." hidden="1">{#N/A,#N/A,FALSE,"Assump2";#N/A,#N/A,FALSE,"Income2";#N/A,#N/A,FALSE,"Balance2";#N/A,#N/A,FALSE,"DCF Filter";#N/A,#N/A,FALSE,"Trans Assump2";#N/A,#N/A,FALSE,"Combined Income2";#N/A,#N/A,FALSE,"Combined Balance2"}</definedName>
    <definedName name="wrn.FINAL." localSheetId="48" hidden="1">{"NORTHLAND",#N/A,FALSE,"13THPAYMENT";"KAPUSKASING",#N/A,FALSE,"13THPAYMENT";"NORTHWEST",#N/A,FALSE,"13THPAYMENT";"OTTAWA",#N/A,FALSE,"13THPAYMENT";"LAKE ONTARIO",#N/A,FALSE,"13THPAYMENT";"NIAGARA",#N/A,FALSE,"13THPAYMENT";"TOTAL",#N/A,FALSE,"13THPAYMENT"}</definedName>
    <definedName name="wrn.FINAL." hidden="1">{"NORTHLAND",#N/A,FALSE,"13THPAYMENT";"KAPUSKASING",#N/A,FALSE,"13THPAYMENT";"NORTHWEST",#N/A,FALSE,"13THPAYMENT";"OTTAWA",#N/A,FALSE,"13THPAYMENT";"LAKE ONTARIO",#N/A,FALSE,"13THPAYMENT";"NIAGARA",#N/A,FALSE,"13THPAYMENT";"TOTAL",#N/A,FALSE,"13THPAYMENT"}</definedName>
    <definedName name="wrn.FINAL._1" localSheetId="48" hidden="1">{"NORTHLAND",#N/A,FALSE,"13THPAYMENT";"KAPUSKASING",#N/A,FALSE,"13THPAYMENT";"NORTHWEST",#N/A,FALSE,"13THPAYMENT";"OTTAWA",#N/A,FALSE,"13THPAYMENT";"LAKE ONTARIO",#N/A,FALSE,"13THPAYMENT";"NIAGARA",#N/A,FALSE,"13THPAYMENT";"TOTAL",#N/A,FALSE,"13THPAYMENT"}</definedName>
    <definedName name="wrn.FINAL._1" hidden="1">{"NORTHLAND",#N/A,FALSE,"13THPAYMENT";"KAPUSKASING",#N/A,FALSE,"13THPAYMENT";"NORTHWEST",#N/A,FALSE,"13THPAYMENT";"OTTAWA",#N/A,FALSE,"13THPAYMENT";"LAKE ONTARIO",#N/A,FALSE,"13THPAYMENT";"NIAGARA",#N/A,FALSE,"13THPAYMENT";"TOTAL",#N/A,FALSE,"13THPAYMENT"}</definedName>
    <definedName name="wrn.Financial._.Statements." localSheetId="48" hidden="1">{#N/A,#N/A,FALSE,"PL";#N/A,#N/A,FALSE,"BS";#N/A,#N/A,FALSE,"CF"}</definedName>
    <definedName name="wrn.Financial._.Statements." hidden="1">{#N/A,#N/A,FALSE,"PL";#N/A,#N/A,FALSE,"BS";#N/A,#N/A,FALSE,"CF"}</definedName>
    <definedName name="wrn.FINANCIAL._.SUMMARY._.ALL." localSheetId="48" hidden="1">{"fin sum us",#N/A,FALSE,"Financial Summ";"fin sum ex",#N/A,FALSE,"Financial Summ";"fin sum ww",#N/A,FALSE,"Financial Summ"}</definedName>
    <definedName name="wrn.FINANCIAL._.SUMMARY._.ALL." hidden="1">{"fin sum us",#N/A,FALSE,"Financial Summ";"fin sum ex",#N/A,FALSE,"Financial Summ";"fin sum ww",#N/A,FALSE,"Financial Summ"}</definedName>
    <definedName name="wrn.FINANCIAL._.SUMMARY._.EX._.US." localSheetId="48" hidden="1">{"fin sum ex",#N/A,FALSE,"Financial Summ"}</definedName>
    <definedName name="wrn.FINANCIAL._.SUMMARY._.EX._.US." hidden="1">{"fin sum ex",#N/A,FALSE,"Financial Summ"}</definedName>
    <definedName name="wrn.FINANCIAL._.SUMMARY._.OTHER." localSheetId="48" hidden="1">{"fin sum other",#N/A,FALSE,"Financial Summ"}</definedName>
    <definedName name="wrn.FINANCIAL._.SUMMARY._.OTHER." hidden="1">{"fin sum other",#N/A,FALSE,"Financial Summ"}</definedName>
    <definedName name="wrn.FINANCIAL._.SUMMARY._.US." localSheetId="48" hidden="1">{"financial summary",#N/A,FALSE,"Financial Summ"}</definedName>
    <definedName name="wrn.FINANCIAL._.SUMMARY._.US." hidden="1">{"financial summary",#N/A,FALSE,"Financial Summ"}</definedName>
    <definedName name="wrn.FINANCIAL._.SUMMARY._.WW." localSheetId="48" hidden="1">{"fin sum ww",#N/A,FALSE,"Financial Summ"}</definedName>
    <definedName name="wrn.FINANCIAL._.SUMMARY._.WW." hidden="1">{"fin sum ww",#N/A,FALSE,"Financial Summ"}</definedName>
    <definedName name="wrn.Financials." localSheetId="48" hidden="1">{"Overview",#N/A,FALSE,"Overview";"Overview",#N/A,FALSE,"Classic Qwest"}</definedName>
    <definedName name="wrn.Financials." hidden="1">{"Overview",#N/A,FALSE,"Overview";"Overview",#N/A,FALSE,"Classic Qwest"}</definedName>
    <definedName name="wrn.Finanzbedarfsrechnung." localSheetId="48" hidden="1">{#N/A,#N/A,FALSE,"Finanzbedarfsrechnung"}</definedName>
    <definedName name="wrn.Finanzbedarfsrechnung." hidden="1">{#N/A,#N/A,FALSE,"Finanzbedarfsrechnung"}</definedName>
    <definedName name="wrn.FIRST." localSheetId="48" hidden="1">{#N/A,#N/A,FALSE,"1979";#N/A,#N/A,FALSE,"1980";#N/A,#N/A,FALSE,"1981";#N/A,#N/A,FALSE,"1982";#N/A,#N/A,FALSE,"1983";#N/A,#N/A,FALSE,"1984";#N/A,#N/A,FALSE,"1985";#N/A,#N/A,FALSE,"1986";#N/A,#N/A,FALSE,"1987";#N/A,#N/A,FALSE,"1988";#N/A,#N/A,FALSE,"1989";#N/A,#N/A,FALSE,"1990";#N/A,#N/A,FALSE,"1991";#N/A,#N/A,FALSE,"1992";#N/A,#N/A,FALSE,"1993";#N/A,#N/A,FALSE,"1994"}</definedName>
    <definedName name="wrn.FIRST." hidden="1">{#N/A,#N/A,FALSE,"1979";#N/A,#N/A,FALSE,"1980";#N/A,#N/A,FALSE,"1981";#N/A,#N/A,FALSE,"1982";#N/A,#N/A,FALSE,"1983";#N/A,#N/A,FALSE,"1984";#N/A,#N/A,FALSE,"1985";#N/A,#N/A,FALSE,"1986";#N/A,#N/A,FALSE,"1987";#N/A,#N/A,FALSE,"1988";#N/A,#N/A,FALSE,"1989";#N/A,#N/A,FALSE,"1990";#N/A,#N/A,FALSE,"1991";#N/A,#N/A,FALSE,"1992";#N/A,#N/A,FALSE,"1993";#N/A,#N/A,FALSE,"1994"}</definedName>
    <definedName name="wrn.FIRST2" localSheetId="48" hidden="1">{#N/A,#N/A,FALSE,"1979";#N/A,#N/A,FALSE,"1980";#N/A,#N/A,FALSE,"1981";#N/A,#N/A,FALSE,"1982";#N/A,#N/A,FALSE,"1983";#N/A,#N/A,FALSE,"1984";#N/A,#N/A,FALSE,"1985";#N/A,#N/A,FALSE,"1986";#N/A,#N/A,FALSE,"1987";#N/A,#N/A,FALSE,"1988";#N/A,#N/A,FALSE,"1989";#N/A,#N/A,FALSE,"1990";#N/A,#N/A,FALSE,"1991";#N/A,#N/A,FALSE,"1992";#N/A,#N/A,FALSE,"1993";#N/A,#N/A,FALSE,"1994"}</definedName>
    <definedName name="wrn.FIRST2" hidden="1">{#N/A,#N/A,FALSE,"1979";#N/A,#N/A,FALSE,"1980";#N/A,#N/A,FALSE,"1981";#N/A,#N/A,FALSE,"1982";#N/A,#N/A,FALSE,"1983";#N/A,#N/A,FALSE,"1984";#N/A,#N/A,FALSE,"1985";#N/A,#N/A,FALSE,"1986";#N/A,#N/A,FALSE,"1987";#N/A,#N/A,FALSE,"1988";#N/A,#N/A,FALSE,"1989";#N/A,#N/A,FALSE,"1990";#N/A,#N/A,FALSE,"1991";#N/A,#N/A,FALSE,"1992";#N/A,#N/A,FALSE,"1993";#N/A,#N/A,FALSE,"1994"}</definedName>
    <definedName name="wrn.first2." localSheetId="48" hidden="1">{#N/A,#N/A,FALSE,"sum-don";#N/A,#N/A,FALSE,"inc-don"}</definedName>
    <definedName name="wrn.first2." hidden="1">{#N/A,#N/A,FALSE,"sum-don";#N/A,#N/A,FALSE,"inc-don"}</definedName>
    <definedName name="wrn.first3" localSheetId="48" hidden="1">{#N/A,#N/A,FALSE,"1979";#N/A,#N/A,FALSE,"1980";#N/A,#N/A,FALSE,"1981";#N/A,#N/A,FALSE,"1982";#N/A,#N/A,FALSE,"1983";#N/A,#N/A,FALSE,"1984";#N/A,#N/A,FALSE,"1985";#N/A,#N/A,FALSE,"1986";#N/A,#N/A,FALSE,"1987";#N/A,#N/A,FALSE,"1988";#N/A,#N/A,FALSE,"1989";#N/A,#N/A,FALSE,"1990";#N/A,#N/A,FALSE,"1991";#N/A,#N/A,FALSE,"1992";#N/A,#N/A,FALSE,"1993";#N/A,#N/A,FALSE,"1994"}</definedName>
    <definedName name="wrn.first3" hidden="1">{#N/A,#N/A,FALSE,"1979";#N/A,#N/A,FALSE,"1980";#N/A,#N/A,FALSE,"1981";#N/A,#N/A,FALSE,"1982";#N/A,#N/A,FALSE,"1983";#N/A,#N/A,FALSE,"1984";#N/A,#N/A,FALSE,"1985";#N/A,#N/A,FALSE,"1986";#N/A,#N/A,FALSE,"1987";#N/A,#N/A,FALSE,"1988";#N/A,#N/A,FALSE,"1989";#N/A,#N/A,FALSE,"1990";#N/A,#N/A,FALSE,"1991";#N/A,#N/A,FALSE,"1992";#N/A,#N/A,FALSE,"1993";#N/A,#N/A,FALSE,"1994"}</definedName>
    <definedName name="wrn.first3." localSheetId="48" hidden="1">{#N/A,#N/A,FALSE,"Summary";#N/A,#N/A,FALSE,"proj1";#N/A,#N/A,FALSE,"proj2"}</definedName>
    <definedName name="wrn.first3." hidden="1">{#N/A,#N/A,FALSE,"Summary";#N/A,#N/A,FALSE,"proj1";#N/A,#N/A,FALSE,"proj2"}</definedName>
    <definedName name="wrn.first4." localSheetId="48" hidden="1">{#N/A,#N/A,FALSE,"Summary";#N/A,#N/A,FALSE,"proj1";#N/A,#N/A,FALSE,"proj2";#N/A,#N/A,FALSE,"DCF"}</definedName>
    <definedName name="wrn.first4." hidden="1">{#N/A,#N/A,FALSE,"Summary";#N/A,#N/A,FALSE,"proj1";#N/A,#N/A,FALSE,"proj2";#N/A,#N/A,FALSE,"DCF"}</definedName>
    <definedName name="wrn.FIVE._.YEAR._.PROJECTION." localSheetId="48" hidden="1">{"FIVEYEAR",#N/A,TRUE,"SUMMARY";"FIVEYEAR",#N/A,TRUE,"Ratios";"FIVEYEAR",#N/A,TRUE,"Revenue";"FIVEYEAR",#N/A,TRUE,"DETAIL";"FIVEYEAR",#N/A,TRUE,"Payroll"}</definedName>
    <definedName name="wrn.FIVE._.YEAR._.PROJECTION." hidden="1">{"FIVEYEAR",#N/A,TRUE,"SUMMARY";"FIVEYEAR",#N/A,TRUE,"Ratios";"FIVEYEAR",#N/A,TRUE,"Revenue";"FIVEYEAR",#N/A,TRUE,"DETAIL";"FIVEYEAR",#N/A,TRUE,"Payroll"}</definedName>
    <definedName name="wrn.flash." localSheetId="48" hidden="1">{#N/A,#N/A,FALSE,"ACTUAL";"pfo",#N/A,FALSE,"ACTUAL";"sales",#N/A,FALSE,"ACTUAL"}</definedName>
    <definedName name="wrn.flash." hidden="1">{#N/A,#N/A,FALSE,"ACTUAL";"pfo",#N/A,FALSE,"ACTUAL";"sales",#N/A,FALSE,"ACTUAL"}</definedName>
    <definedName name="wrn.fleck." localSheetId="48" hidden="1">{"first",#N/A,FALSE,"FLEXPAC2";"second",#N/A,FALSE,"FLEXPAC2"}</definedName>
    <definedName name="wrn.fleck." hidden="1">{"first",#N/A,FALSE,"FLEXPAC2";"second",#N/A,FALSE,"FLEXPAC2"}</definedName>
    <definedName name="wrn.fleckcompac." localSheetId="48" hidden="1">{"one",#N/A,FALSE,"FLEXPAC2";"two",#N/A,FALSE,"FLEXPAC2";"three",#N/A,FALSE,"FLEXPAC2"}</definedName>
    <definedName name="wrn.fleckcompac." hidden="1">{"one",#N/A,FALSE,"FLEXPAC2";"two",#N/A,FALSE,"FLEXPAC2";"three",#N/A,FALSE,"FLEXPAC2"}</definedName>
    <definedName name="wrn.FOC._.Detail." localSheetId="48" hidden="1">{#N/A,#N/A,TRUE,"FOC_Product_Assumptions"}</definedName>
    <definedName name="wrn.FOC._.Detail." hidden="1">{#N/A,#N/A,TRUE,"FOC_Product_Assumptions"}</definedName>
    <definedName name="wrn.fpkg." localSheetId="48" hidden="1">{#N/A,#N/A,FALSE,"Consolidated Shipley";#N/A,#N/A,FALSE,"Consolidated PWB";#N/A,#N/A,FALSE,"Consolidated Micro"}</definedName>
    <definedName name="wrn.fpkg." hidden="1">{#N/A,#N/A,FALSE,"Consolidated Shipley";#N/A,#N/A,FALSE,"Consolidated PWB";#N/A,#N/A,FALSE,"Consolidated Micro"}</definedName>
    <definedName name="wrn.fpkg1" localSheetId="48" hidden="1">{#N/A,#N/A,FALSE,"Consolidated Shipley";#N/A,#N/A,FALSE,"Consolidated PWB";#N/A,#N/A,FALSE,"Consolidated Micro"}</definedName>
    <definedName name="wrn.fpkg1" hidden="1">{#N/A,#N/A,FALSE,"Consolidated Shipley";#N/A,#N/A,FALSE,"Consolidated PWB";#N/A,#N/A,FALSE,"Consolidated Micro"}</definedName>
    <definedName name="wrn.fpkg2" localSheetId="48" hidden="1">{#N/A,#N/A,FALSE,"Consolidated Shipley";#N/A,#N/A,FALSE,"Consolidated PWB";#N/A,#N/A,FALSE,"Consolidated Micro"}</definedName>
    <definedName name="wrn.fpkg2" hidden="1">{#N/A,#N/A,FALSE,"Consolidated Shipley";#N/A,#N/A,FALSE,"Consolidated PWB";#N/A,#N/A,FALSE,"Consolidated Micro"}</definedName>
    <definedName name="wrn.fpkg3" localSheetId="48" hidden="1">{#N/A,#N/A,FALSE,"Consolidated Shipley";#N/A,#N/A,FALSE,"Consolidated PWB";#N/A,#N/A,FALSE,"Consolidated Micro"}</definedName>
    <definedName name="wrn.fpkg3" hidden="1">{#N/A,#N/A,FALSE,"Consolidated Shipley";#N/A,#N/A,FALSE,"Consolidated PWB";#N/A,#N/A,FALSE,"Consolidated Micro"}</definedName>
    <definedName name="wrn.fpkk" localSheetId="48" hidden="1">{#N/A,#N/A,FALSE,"Consolidated Shipley";#N/A,#N/A,FALSE,"Consolidated PWB";#N/A,#N/A,FALSE,"Consolidated Micro"}</definedName>
    <definedName name="wrn.fpkk" hidden="1">{#N/A,#N/A,FALSE,"Consolidated Shipley";#N/A,#N/A,FALSE,"Consolidated PWB";#N/A,#N/A,FALSE,"Consolidated Micro"}</definedName>
    <definedName name="wrn.FREELANCER." localSheetId="48" hidden="1">{#N/A,#N/A,FALSE,"712";#N/A,#N/A,FALSE,"_718";#N/A,#N/A,FALSE,"724";#N/A,#N/A,FALSE,"_751";#N/A,#N/A,FALSE,"_752";#N/A,#N/A,FALSE,"753";#N/A,#N/A,FALSE,"754";#N/A,#N/A,FALSE,"758";#N/A,#N/A,FALSE,"_761";#N/A,#N/A,FALSE,"_769"}</definedName>
    <definedName name="wrn.FREELANCER." hidden="1">{#N/A,#N/A,FALSE,"712";#N/A,#N/A,FALSE,"_718";#N/A,#N/A,FALSE,"724";#N/A,#N/A,FALSE,"_751";#N/A,#N/A,FALSE,"_752";#N/A,#N/A,FALSE,"753";#N/A,#N/A,FALSE,"754";#N/A,#N/A,FALSE,"758";#N/A,#N/A,FALSE,"_761";#N/A,#N/A,FALSE,"_769"}</definedName>
    <definedName name="wrn.FS_2005." localSheetId="48" hidden="1">{"BS-Yearly",#N/A,TRUE,"BS-Year";"BS-Monthly-2005",#N/A,TRUE,"BS"}</definedName>
    <definedName name="wrn.FS_2005." hidden="1">{"BS-Yearly",#N/A,TRUE,"BS-Year";"BS-Monthly-2005",#N/A,TRUE,"BS"}</definedName>
    <definedName name="wrn.FTS." localSheetId="48" hidden="1">{"Annual",#N/A,FALSE,"FTS";"Divisional",#N/A,FALSE,"FTS";"Balance Sheet",#N/A,FALSE,"FTS";"Funds Flow",#N/A,FALSE,"FTS";"Quarterly Earnings",#N/A,FALSE,"FTS";"Quarterly Margins",#N/A,FALSE,"FTS";"Ratio Analysis",#N/A,FALSE,"FTS";"Q Sales",#N/A,FALSE,"FTS";"Q EBIT",#N/A,FALSE,"FTS";"Unit Analysis",#N/A,FALSE,"FTS";"Inventory Analysis",#N/A,FALSE,"FTS";"Valuation",#N/A,FALSE,"FTS";"Matrix",#N/A,FALSE,"FTS"}</definedName>
    <definedName name="wrn.FTS." hidden="1">{"Annual",#N/A,FALSE,"FTS";"Divisional",#N/A,FALSE,"FTS";"Balance Sheet",#N/A,FALSE,"FTS";"Funds Flow",#N/A,FALSE,"FTS";"Quarterly Earnings",#N/A,FALSE,"FTS";"Quarterly Margins",#N/A,FALSE,"FTS";"Ratio Analysis",#N/A,FALSE,"FTS";"Q Sales",#N/A,FALSE,"FTS";"Q EBIT",#N/A,FALSE,"FTS";"Unit Analysis",#N/A,FALSE,"FTS";"Inventory Analysis",#N/A,FALSE,"FTS";"Valuation",#N/A,FALSE,"FTS";"Matrix",#N/A,FALSE,"FTS"}</definedName>
    <definedName name="wrn.Fuel._.and._.Consumables." localSheetId="48" hidden="1">{#N/A,#N/A,FALSE,"F &amp; C Rates";#N/A,#N/A,FALSE,"Fuel &amp; Consumables"}</definedName>
    <definedName name="wrn.Fuel._.and._.Consumables." hidden="1">{#N/A,#N/A,FALSE,"F &amp; C Rates";#N/A,#N/A,FALSE,"Fuel &amp; Consumables"}</definedName>
    <definedName name="wrn.Fuel._.Cycle." localSheetId="48" hidden="1">{#N/A,#N/A,FALSE,"AltFuel"}</definedName>
    <definedName name="wrn.Fuel._.Cycle." hidden="1">{#N/A,#N/A,FALSE,"AltFuel"}</definedName>
    <definedName name="wrn.Fuel._.Cycle._1" localSheetId="48" hidden="1">{#N/A,#N/A,FALSE,"AltFuel"}</definedName>
    <definedName name="wrn.Fuel._.Cycle._1" hidden="1">{#N/A,#N/A,FALSE,"AltFuel"}</definedName>
    <definedName name="wrn.Full._.Budget." localSheetId="48" hidden="1">{"Complete Budget",#N/A,FALSE,"Title";"Complete budget",#N/A,FALSE,"Accrual Summary";"Complete budget",#N/A,FALSE,"Accrual-Detail";"Complete budget",#N/A,FALSE,"Accrual-Captions";"Complete budget",#N/A,FALSE,"Accrual-GL Level";"Complete budget",#N/A,FALSE,"Cash Summary";"Complete budget",#N/A,FALSE,"Cash-Detail";"Complete budget",#N/A,FALSE,"Cash-Captions";"Complete budget",#N/A,FALSE,"Cash-GL Level";"Complete budget",#N/A,FALSE,"Production";"Complete budget",#N/A,FALSE,"5year support";"Complete budget",#N/A,FALSE,"Support";"Complete budget",#N/A,FALSE,"AvoidedCost";"Complete budget",#N/A,FALSE,"PowerPrices";"Complete budget",#N/A,FALSE,"GasPrices";"Complete budget",#N/A,FALSE,"Assumptions&amp;Notes";"Complete Budget",#N/A,FALSE,"Debt Covenants";"Complete Budget",#N/A,FALSE,"Accrual Analysis"}</definedName>
    <definedName name="wrn.Full._.Budget." hidden="1">{"Complete Budget",#N/A,FALSE,"Title";"Complete budget",#N/A,FALSE,"Accrual Summary";"Complete budget",#N/A,FALSE,"Accrual-Detail";"Complete budget",#N/A,FALSE,"Accrual-Captions";"Complete budget",#N/A,FALSE,"Accrual-GL Level";"Complete budget",#N/A,FALSE,"Cash Summary";"Complete budget",#N/A,FALSE,"Cash-Detail";"Complete budget",#N/A,FALSE,"Cash-Captions";"Complete budget",#N/A,FALSE,"Cash-GL Level";"Complete budget",#N/A,FALSE,"Production";"Complete budget",#N/A,FALSE,"5year support";"Complete budget",#N/A,FALSE,"Support";"Complete budget",#N/A,FALSE,"AvoidedCost";"Complete budget",#N/A,FALSE,"PowerPrices";"Complete budget",#N/A,FALSE,"GasPrices";"Complete budget",#N/A,FALSE,"Assumptions&amp;Notes";"Complete Budget",#N/A,FALSE,"Debt Covenants";"Complete Budget",#N/A,FALSE,"Accrual Analysis"}</definedName>
    <definedName name="wrn.Full._.Model." localSheetId="48" hidden="1">{"P&amp;L",#N/A,FALSE,"P&amp;LPlan";"Cashflow",#N/A,FALSE,"Cash Flow";"Bal Sht",#N/A,FALSE,"Bal Sht";"Revenue",#N/A,FALSE,"Revenue";"Capital",#N/A,FALSE,"Capital";"Assumptions",#N/A,FALSE,"Assumptions";"G&amp;A",#N/A,FALSE,"G&amp;A";"Sales",#N/A,FALSE,"Sales";"Mktg",#N/A,FALSE,"Mktg";"R&amp;D",#N/A,FALSE,"R&amp;D";"Ttl Svc Cost",#N/A,FALSE,"TotalSvcCost";"Tech Sppt",#N/A,FALSE,"Tech Support";"Consulting",#N/A,FALSE,"Consulting";"Training",#N/A,FALSE,"Training"}</definedName>
    <definedName name="wrn.Full._.Model." hidden="1">{"P&amp;L",#N/A,FALSE,"P&amp;LPlan";"Cashflow",#N/A,FALSE,"Cash Flow";"Bal Sht",#N/A,FALSE,"Bal Sht";"Revenue",#N/A,FALSE,"Revenue";"Capital",#N/A,FALSE,"Capital";"Assumptions",#N/A,FALSE,"Assumptions";"G&amp;A",#N/A,FALSE,"G&amp;A";"Sales",#N/A,FALSE,"Sales";"Mktg",#N/A,FALSE,"Mktg";"R&amp;D",#N/A,FALSE,"R&amp;D";"Ttl Svc Cost",#N/A,FALSE,"TotalSvcCost";"Tech Sppt",#N/A,FALSE,"Tech Support";"Consulting",#N/A,FALSE,"Consulting";"Training",#N/A,FALSE,"Training"}</definedName>
    <definedName name="wrn.full._.models." localSheetId="48" hidden="1">{"bc I model",#N/A,TRUE,"Big Cajun I";"bc II model",#N/A,TRUE,"Big Cajun II";"bc net ppa model",#N/A,TRUE,"Big Cajun Net PPAs";"bc peaking model",#N/A,TRUE,"BC Peaking";"sterlington model",#N/A,TRUE,"Sterlington";"pike model",#N/A,TRUE,"Pike";"batesville 1 model",#N/A,TRUE,"Batesville 1";"bayou cove model",#N/A,TRUE,"Bayou Cove"}</definedName>
    <definedName name="wrn.full._.models." hidden="1">{"bc I model",#N/A,TRUE,"Big Cajun I";"bc II model",#N/A,TRUE,"Big Cajun II";"bc net ppa model",#N/A,TRUE,"Big Cajun Net PPAs";"bc peaking model",#N/A,TRUE,"BC Peaking";"sterlington model",#N/A,TRUE,"Sterlington";"pike model",#N/A,TRUE,"Pike";"batesville 1 model",#N/A,TRUE,"Batesville 1";"bayou cove model",#N/A,TRUE,"Bayou Cove"}</definedName>
    <definedName name="wrn.Full._.Pack." localSheetId="48" hidden="1">{#N/A,#N/A,FALSE,"Summary";#N/A,#N/A,FALSE,"Assumptions";#N/A,#N/A,FALSE,"Scenarios";#N/A,#N/A,FALSE,"LBE (Base)";#N/A,#N/A,FALSE,"Scen A";#N/A,#N/A,FALSE,"Scen B";"Debt Paydown Scenario",#N/A,FALSE,"Cash in Bank";#N/A,#N/A,FALSE,"Debt&amp;Equity Rec"}</definedName>
    <definedName name="wrn.Full._.Pack." hidden="1">{#N/A,#N/A,FALSE,"Summary";#N/A,#N/A,FALSE,"Assumptions";#N/A,#N/A,FALSE,"Scenarios";#N/A,#N/A,FALSE,"LBE (Base)";#N/A,#N/A,FALSE,"Scen A";#N/A,#N/A,FALSE,"Scen B";"Debt Paydown Scenario",#N/A,FALSE,"Cash in Bank";#N/A,#N/A,FALSE,"Debt&amp;Equity Rec"}</definedName>
    <definedName name="wrn.Full._.Report." localSheetId="48" hidden="1">{"Assumptions",#N/A,FALSE,"Sheet1";"Main Report",#N/A,FALSE,"Sheet1";"Results",#N/A,FALSE,"Sheet1";"Advances",#N/A,FALSE,"Sheet1"}</definedName>
    <definedName name="wrn.Full._.Report." hidden="1">{"Assumptions",#N/A,FALSE,"Sheet1";"Main Report",#N/A,FALSE,"Sheet1";"Results",#N/A,FALSE,"Sheet1";"Advances",#N/A,FALSE,"Sheet1"}</definedName>
    <definedName name="wrn.full._.set." localSheetId="48" hidden="1">{"qtrs",#N/A,FALSE,"External Mnth-Qtr-Ytd (EBITDA)";"months",#N/A,FALSE,"External Mnth-Qtr-Ytd (EBITDA)";"qtrs",#N/A,FALSE,"External Mnth-Qtr-Ytd (EBIT)";"monthsl",#N/A,FALSE,"External Mnth-Qtr-Ytd (EBIT)";"qtrs",#N/A,FALSE,"Internal Mth-Qtr-Ytd";"months",#N/A,FALSE,"Internal Mth-Qtr-Ytd"}</definedName>
    <definedName name="wrn.full._.set." hidden="1">{"qtrs",#N/A,FALSE,"External Mnth-Qtr-Ytd (EBITDA)";"months",#N/A,FALSE,"External Mnth-Qtr-Ytd (EBITDA)";"qtrs",#N/A,FALSE,"External Mnth-Qtr-Ytd (EBIT)";"monthsl",#N/A,FALSE,"External Mnth-Qtr-Ytd (EBIT)";"qtrs",#N/A,FALSE,"Internal Mth-Qtr-Ytd";"months",#N/A,FALSE,"Internal Mth-Qtr-Ytd"}</definedName>
    <definedName name="wrn.FullFincls." localSheetId="48" hidden="1">{#N/A,#N/A,TRUE,"Income Statement";#N/A,#N/A,TRUE,"Balance Sheet";#N/A,#N/A,TRUE,"Cash Flows";#N/A,#N/A,TRUE,"Ratios";#N/A,#N/A,TRUE,"Revenues";#N/A,#N/A,TRUE,"Asset Calcs";#N/A,#N/A,TRUE,"Assumptions";#N/A,#N/A,TRUE,"Valuation"}</definedName>
    <definedName name="wrn.FullFincls." hidden="1">{#N/A,#N/A,TRUE,"Income Statement";#N/A,#N/A,TRUE,"Balance Sheet";#N/A,#N/A,TRUE,"Cash Flows";#N/A,#N/A,TRUE,"Ratios";#N/A,#N/A,TRUE,"Revenues";#N/A,#N/A,TRUE,"Asset Calcs";#N/A,#N/A,TRUE,"Assumptions";#N/A,#N/A,TRUE,"Valuation"}</definedName>
    <definedName name="wrn.Funnel._.Report." localSheetId="48" hidden="1">{#N/A,#N/A,FALSE,"funnel";#N/A,#N/A,FALSE,"AE Summary";#N/A,#N/A,FALSE,"Product Summary"}</definedName>
    <definedName name="wrn.Funnel._.Report." hidden="1">{#N/A,#N/A,FALSE,"funnel";#N/A,#N/A,FALSE,"AE Summary";#N/A,#N/A,FALSE,"Product Summary"}</definedName>
    <definedName name="wrn.FY97SBP." localSheetId="48" hidden="1">{#N/A,#N/A,FALSE,"FY97";#N/A,#N/A,FALSE,"FY98";#N/A,#N/A,FALSE,"FY99";#N/A,#N/A,FALSE,"FY00";#N/A,#N/A,FALSE,"FY01"}</definedName>
    <definedName name="wrn.FY97SBP." hidden="1">{#N/A,#N/A,FALSE,"FY97";#N/A,#N/A,FALSE,"FY98";#N/A,#N/A,FALSE,"FY99";#N/A,#N/A,FALSE,"FY00";#N/A,#N/A,FALSE,"FY01"}</definedName>
    <definedName name="wrn.GAAP._.Report." localSheetId="48" hidden="1">{"Income Budget",#N/A,FALSE,"98 Income";"Running GAAP Budget Income",#N/A,FALSE,"98 Income";"GAAP Actual",#N/A,FALSE,"98 Income";"GAAP Varinance",#N/A,FALSE,"98 Income"}</definedName>
    <definedName name="wrn.GAAP._.Report." hidden="1">{"Income Budget",#N/A,FALSE,"98 Income";"Running GAAP Budget Income",#N/A,FALSE,"98 Income";"GAAP Actual",#N/A,FALSE,"98 Income";"GAAP Varinance",#N/A,FALSE,"98 Income"}</definedName>
    <definedName name="wrn.gastos." localSheetId="48" hidden="1">{#N/A,#N/A,FALSE,"PERSONAL";#N/A,#N/A,FALSE,"explotación";#N/A,#N/A,FALSE,"generales"}</definedName>
    <definedName name="wrn.gastos." hidden="1">{#N/A,#N/A,FALSE,"PERSONAL";#N/A,#N/A,FALSE,"explotación";#N/A,#N/A,FALSE,"generales"}</definedName>
    <definedName name="wrn.GCIall." localSheetId="48" hidden="1">{"gcicash",#N/A,FALSE,"GCIINC";"gciinc",#N/A,FALSE,"GCIINC";"gciexclusa",#N/A,FALSE,"GCIINC";"usatdy",#N/A,FALSE,"GCIINC"}</definedName>
    <definedName name="wrn.GCIall." hidden="1">{"gcicash",#N/A,FALSE,"GCIINC";"gciinc",#N/A,FALSE,"GCIINC";"gciexclusa",#N/A,FALSE,"GCIINC";"usatdy",#N/A,FALSE,"GCIINC"}</definedName>
    <definedName name="wrn.GENERAL._.INPUT._.SCREEN." localSheetId="48" hidden="1">{"General Input",#N/A,FALSE,"General Input"}</definedName>
    <definedName name="wrn.GENERAL._.INPUT._.SCREEN." hidden="1">{"General Input",#N/A,FALSE,"General Input"}</definedName>
    <definedName name="wrn.General._.OTC." localSheetId="48" hidden="1">{#N/A,#N/A,FALSE,"Title Page (3)";#N/A,#N/A,FALSE,"YTD - OTC";#N/A,#N/A,FALSE,"MTH - OTC"}</definedName>
    <definedName name="wrn.General._.OTC." hidden="1">{#N/A,#N/A,FALSE,"Title Page (3)";#N/A,#N/A,FALSE,"YTD - OTC";#N/A,#N/A,FALSE,"MTH - OTC"}</definedName>
    <definedName name="wrn.General._.Pharm." localSheetId="48" hidden="1">{#N/A,#N/A,FALSE,"Title Page (2)";#N/A,#N/A,FALSE,"YTD - Pharm";#N/A,#N/A,FALSE,"MTH - Pharm"}</definedName>
    <definedName name="wrn.General._.Pharm." hidden="1">{#N/A,#N/A,FALSE,"Title Page (2)";#N/A,#N/A,FALSE,"YTD - Pharm";#N/A,#N/A,FALSE,"MTH - Pharm"}</definedName>
    <definedName name="wrn.General._.Total." localSheetId="48" hidden="1">{#N/A,#N/A,FALSE,"Title Page (4)";#N/A,#N/A,FALSE,"YTD - Total";#N/A,#N/A,FALSE,"MTH - Total"}</definedName>
    <definedName name="wrn.General._.Total." hidden="1">{#N/A,#N/A,FALSE,"Title Page (4)";#N/A,#N/A,FALSE,"YTD - Total";#N/A,#N/A,FALSE,"MTH - Total"}</definedName>
    <definedName name="wrn.Grainger." localSheetId="48" hidden="1">{"Income Statement",#N/A,FALSE,"Annual";"Balance Sheet",#N/A,FALSE,"Annual";"Cash Flow Statement",#N/A,FALSE,"Annual";"ROIC",#N/A,FALSE,"Annual"}</definedName>
    <definedName name="wrn.Grainger." hidden="1">{"Income Statement",#N/A,FALSE,"Annual";"Balance Sheet",#N/A,FALSE,"Annual";"Cash Flow Statement",#N/A,FALSE,"Annual";"ROIC",#N/A,FALSE,"Annual"}</definedName>
    <definedName name="wrn.graph." localSheetId="48" hidden="1">{"graph",#N/A,FALSE,"RIGCOUNT";"graph",#N/A,FALSE,"ON_OFFSHORE";"graph",#N/A,FALSE,"crewcnt";"graph",#N/A,FALSE,"OILvGAS";"graph",#N/A,FALSE,"OFF_RIGCOUNT";"graph",#N/A,FALSE,"indep perf";"graph",#N/A,FALSE,"oil serv perf"}</definedName>
    <definedName name="wrn.graph." hidden="1">{"graph",#N/A,FALSE,"RIGCOUNT";"graph",#N/A,FALSE,"ON_OFFSHORE";"graph",#N/A,FALSE,"crewcnt";"graph",#N/A,FALSE,"OILvGAS";"graph",#N/A,FALSE,"OFF_RIGCOUNT";"graph",#N/A,FALSE,"indep perf";"graph",#N/A,FALSE,"oil serv perf"}</definedName>
    <definedName name="wrn.GRAPHS." localSheetId="48" hidden="1">{#N/A,#N/A,FALSE,"ACQ_GRAPHS";#N/A,#N/A,FALSE,"T_1 GRAPHS";#N/A,#N/A,FALSE,"T_2 GRAPHS";#N/A,#N/A,FALSE,"COMB_GRAPHS"}</definedName>
    <definedName name="wrn.GRAPHS." hidden="1">{#N/A,#N/A,FALSE,"ACQ_GRAPHS";#N/A,#N/A,FALSE,"T_1 GRAPHS";#N/A,#N/A,FALSE,"T_2 GRAPHS";#N/A,#N/A,FALSE,"COMB_GRAPHS"}</definedName>
    <definedName name="wrn.gross._.margin._.detail." localSheetId="48" hidden="1">{"gross_margin1",#N/A,FALSE,"Gross Margin Detail";"gross_margin2",#N/A,FALSE,"Gross Margin Detail"}</definedName>
    <definedName name="wrn.gross._.margin._.detail." hidden="1">{"gross_margin1",#N/A,FALSE,"Gross Margin Detail";"gross_margin2",#N/A,FALSE,"Gross Margin Detail"}</definedName>
    <definedName name="wrn.group._.detail." localSheetId="48" hidden="1">{"group detail",#N/A,FALSE,"Hourly Detail"}</definedName>
    <definedName name="wrn.group._.detail." hidden="1">{"group detail",#N/A,FALSE,"Hourly Detail"}</definedName>
    <definedName name="wrn.GuV." localSheetId="48" hidden="1">{#N/A,#N/A,FALSE,"Layout GuV"}</definedName>
    <definedName name="wrn.GuV." hidden="1">{#N/A,#N/A,FALSE,"Layout GuV"}</definedName>
    <definedName name="wrn.HANDOUT." localSheetId="48" hidden="1">{#N/A,#N/A,FALSE,"COVER PAGE";#N/A,#N/A,FALSE,"Page 2";#N/A,#N/A,FALSE,"Page 2";#N/A,#N/A,FALSE,"Page 4";#N/A,#N/A,FALSE,"Page5";#N/A,#N/A,FALSE,"Page 6";#N/A,#N/A,FALSE,"Page 7";#N/A,#N/A,FALSE,"Page 8";#N/A,#N/A,FALSE,"Page 10";#N/A,#N/A,FALSE,"Long-Term OCF Mult.";#N/A,#N/A,FALSE,"PCS Comp";#N/A,#N/A,FALSE,"OCS-CAPEX";#N/A,#N/A,FALSE,"Blank"}</definedName>
    <definedName name="wrn.HANDOUT." hidden="1">{#N/A,#N/A,FALSE,"COVER PAGE";#N/A,#N/A,FALSE,"Page 2";#N/A,#N/A,FALSE,"Page 2";#N/A,#N/A,FALSE,"Page 4";#N/A,#N/A,FALSE,"Page5";#N/A,#N/A,FALSE,"Page 6";#N/A,#N/A,FALSE,"Page 7";#N/A,#N/A,FALSE,"Page 8";#N/A,#N/A,FALSE,"Page 10";#N/A,#N/A,FALSE,"Long-Term OCF Mult.";#N/A,#N/A,FALSE,"PCS Comp";#N/A,#N/A,FALSE,"OCS-CAPEX";#N/A,#N/A,FALSE,"Blank"}</definedName>
    <definedName name="wrn.HEAT." localSheetId="48" hidden="1">{#N/A,#N/A,FALSE,"Heat";#N/A,#N/A,FALSE,"DCF";#N/A,#N/A,FALSE,"LBO";#N/A,#N/A,FALSE,"A";#N/A,#N/A,FALSE,"C";#N/A,#N/A,FALSE,"impd";#N/A,#N/A,FALSE,"Accr-Dilu"}</definedName>
    <definedName name="wrn.HEAT." hidden="1">{#N/A,#N/A,FALSE,"Heat";#N/A,#N/A,FALSE,"DCF";#N/A,#N/A,FALSE,"LBO";#N/A,#N/A,FALSE,"A";#N/A,#N/A,FALSE,"C";#N/A,#N/A,FALSE,"impd";#N/A,#N/A,FALSE,"Accr-Dilu"}</definedName>
    <definedName name="wrn.historical." localSheetId="48" hidden="1">{"historical_is_annual",#N/A,FALSE,"historical is";"historical_is_annual_cs",#N/A,FALSE,"historical is";"historical_is_annual_growth",#N/A,FALSE,"historical is";"historical_is_quarter",#N/A,FALSE,"historical is";"historical_is_quarter_cs",#N/A,FALSE,"historical is";"historical_is_quarter_growth",#N/A,FALSE,"historical is";"historical_bs_annual",#N/A,FALSE,"historical is";"historical_bs_annaul_cs",#N/A,FALSE,"historical is";"historical_bs_annaul_growth",#N/A,FALSE,"historical is";"historical_bs_quarter",#N/A,FALSE,"historical is";"historical_bs_quarter_cs",#N/A,FALSE,"historical is";"historical_bs_quarter_growth",#N/A,FALSE,"historical is";"historical_cf",#N/A,FALSE,"historical is";"historical_workcap",#N/A,FALSE,"historical is";"historical_ratios_1",#N/A,FALSE,"historical is";"historical_ratios_2",#N/A,FALSE,"historical is";"historical_ratios_3",#N/A,FALSE,"historical is"}</definedName>
    <definedName name="wrn.historical." hidden="1">{"historical_is_annual",#N/A,FALSE,"historical is";"historical_is_annual_cs",#N/A,FALSE,"historical is";"historical_is_annual_growth",#N/A,FALSE,"historical is";"historical_is_quarter",#N/A,FALSE,"historical is";"historical_is_quarter_cs",#N/A,FALSE,"historical is";"historical_is_quarter_growth",#N/A,FALSE,"historical is";"historical_bs_annual",#N/A,FALSE,"historical is";"historical_bs_annaul_cs",#N/A,FALSE,"historical is";"historical_bs_annaul_growth",#N/A,FALSE,"historical is";"historical_bs_quarter",#N/A,FALSE,"historical is";"historical_bs_quarter_cs",#N/A,FALSE,"historical is";"historical_bs_quarter_growth",#N/A,FALSE,"historical is";"historical_cf",#N/A,FALSE,"historical is";"historical_workcap",#N/A,FALSE,"historical is";"historical_ratios_1",#N/A,FALSE,"historical is";"historical_ratios_2",#N/A,FALSE,"historical is";"historical_ratios_3",#N/A,FALSE,"historical is"}</definedName>
    <definedName name="wrn.historical._.performance." localSheetId="48" hidden="1">{"historical acquirer",#N/A,FALSE,"Historical Performance";"historical target",#N/A,FALSE,"Historical Performance"}</definedName>
    <definedName name="wrn.historical._.performance." hidden="1">{"historical acquirer",#N/A,FALSE,"Historical Performance";"historical target",#N/A,FALSE,"Historical Performance"}</definedName>
    <definedName name="wrn.historical._.rev._.backup." localSheetId="48" hidden="1">{"rev_history_revenueDetail",#N/A,FALSE,"historical rev us";"rev_history_minutesDetail",#N/A,FALSE,"historical rev us"}</definedName>
    <definedName name="wrn.historical._.rev._.backup." hidden="1">{"rev_history_revenueDetail",#N/A,FALSE,"historical rev us";"rev_history_minutesDetail",#N/A,FALSE,"historical rev us"}</definedName>
    <definedName name="wrn.Historical._.Rev._.Exp." localSheetId="48" hidden="1">{#N/A,#N/A,FALSE,"Historical Rev &amp; Exp"}</definedName>
    <definedName name="wrn.Historical._.Rev._.Exp." hidden="1">{#N/A,#N/A,FALSE,"Historical Rev &amp; Exp"}</definedName>
    <definedName name="wrn.HRT." localSheetId="48" hidden="1">{"HRT",#N/A,FALSE,"HRT"}</definedName>
    <definedName name="wrn.HRT." hidden="1">{"HRT",#N/A,FALSE,"HRT"}</definedName>
    <definedName name="wrn.Hydraulic." localSheetId="48" hidden="1">{#N/A,#N/A,FALSE,"HuscoCombined-Summ";#N/A,#N/A,FALSE,"HuscoCombined-Income";#N/A,#N/A,FALSE,"HuscoCombined-Offering";#N/A,#N/A,FALSE,"HuscoCombined-Split";#N/A,#N/A,FALSE,"HuscoCombined-Mults";#N/A,#N/A,FALSE,"Husco-Summ";#N/A,#N/A,FALSE,"Husco-Income";#N/A,#N/A,FALSE,"Husco-Offering";#N/A,#N/A,FALSE,"Husco-Split";#N/A,#N/A,FALSE,"Husco-Mults";#N/A,#N/A,FALSE,"Target-Income"}</definedName>
    <definedName name="wrn.Hydraulic." hidden="1">{#N/A,#N/A,FALSE,"HuscoCombined-Summ";#N/A,#N/A,FALSE,"HuscoCombined-Income";#N/A,#N/A,FALSE,"HuscoCombined-Offering";#N/A,#N/A,FALSE,"HuscoCombined-Split";#N/A,#N/A,FALSE,"HuscoCombined-Mults";#N/A,#N/A,FALSE,"Husco-Summ";#N/A,#N/A,FALSE,"Husco-Income";#N/A,#N/A,FALSE,"Husco-Offering";#N/A,#N/A,FALSE,"Husco-Split";#N/A,#N/A,FALSE,"Husco-Mults";#N/A,#N/A,FALSE,"Target-Income"}</definedName>
    <definedName name="wrn.Hydraulic2." localSheetId="48" hidden="1">{#N/A,#N/A,FALSE,"HuscoCombined-Summ";#N/A,#N/A,FALSE,"HuscoCombined-Income";#N/A,#N/A,FALSE,"HuscoCombined-Offering";#N/A,#N/A,FALSE,"Husco-Income";#N/A,#N/A,FALSE,"TargetEngineer";#N/A,#N/A,FALSE,"TargetAcqCalc";#N/A,#N/A,FALSE,"Husco-Acq"}</definedName>
    <definedName name="wrn.Hydraulic2." hidden="1">{#N/A,#N/A,FALSE,"HuscoCombined-Summ";#N/A,#N/A,FALSE,"HuscoCombined-Income";#N/A,#N/A,FALSE,"HuscoCombined-Offering";#N/A,#N/A,FALSE,"Husco-Income";#N/A,#N/A,FALSE,"TargetEngineer";#N/A,#N/A,FALSE,"TargetAcqCalc";#N/A,#N/A,FALSE,"Husco-Acq"}</definedName>
    <definedName name="wrn.IDCDEPR." localSheetId="48" hidden="1">{"IDCDEPR",#N/A,FALSE,"NAVYI"}</definedName>
    <definedName name="wrn.IDCDEPR." hidden="1">{"IDCDEPR",#N/A,FALSE,"NAVYI"}</definedName>
    <definedName name="wrn.Ilijan._.Print." localSheetId="48"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wrn.Ilijan._.Print."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wrn.IN._.TERNAL." localSheetId="48" hidden="1">{#N/A,#N/A,FALSE,"ASSUMPTIONS";#N/A,#N/A,FALSE,"CAPITAL BUDGET";#N/A,#N/A,FALSE,"PROJECT EXPENSES";#N/A,#N/A,FALSE,"PROFORMA";#N/A,#N/A,FALSE,"SENSITIVITY"}</definedName>
    <definedName name="wrn.IN._.TERNAL." hidden="1">{#N/A,#N/A,FALSE,"ASSUMPTIONS";#N/A,#N/A,FALSE,"CAPITAL BUDGET";#N/A,#N/A,FALSE,"PROJECT EXPENSES";#N/A,#N/A,FALSE,"PROFORMA";#N/A,#N/A,FALSE,"SENSITIVITY"}</definedName>
    <definedName name="wrn.INCOME._.STATEMENT." localSheetId="48" hidden="1">{"INCOME STATEMENT",#N/A,FALSE,"Income Statement"}</definedName>
    <definedName name="wrn.INCOME._.STATEMENT." hidden="1">{"INCOME STATEMENT",#N/A,FALSE,"Income Statement"}</definedName>
    <definedName name="wrn.Income._.Statements." localSheetId="48" hidden="1">{#N/A,#N/A,FALSE,"Income Statement Consolidated";#N/A,#N/A,FALSE,"Income Statement Inc.";#N/A,#N/A,FALSE,"Income Statement SMI";#N/A,#N/A,FALSE,"Income Statement Kansas Mfg.";#N/A,#N/A,FALSE,"Income Statement Kansas Parts";#N/A,#N/A,FALSE,"Income Statement Service";#N/A,#N/A,FALSE,"Income Statement SEI";#N/A,#N/A,FALSE,"Income Statement GMBH";#N/A,#N/A,FALSE,"Income Statement HDT"}</definedName>
    <definedName name="wrn.Income._.Statements." hidden="1">{#N/A,#N/A,FALSE,"Income Statement Consolidated";#N/A,#N/A,FALSE,"Income Statement Inc.";#N/A,#N/A,FALSE,"Income Statement SMI";#N/A,#N/A,FALSE,"Income Statement Kansas Mfg.";#N/A,#N/A,FALSE,"Income Statement Kansas Parts";#N/A,#N/A,FALSE,"Income Statement Service";#N/A,#N/A,FALSE,"Income Statement SEI";#N/A,#N/A,FALSE,"Income Statement GMBH";#N/A,#N/A,FALSE,"Income Statement HDT"}</definedName>
    <definedName name="wrn.Income._.Statements._.in._.thousands." localSheetId="48" hidden="1">{#N/A,#N/A,FALSE,"Income State Consol Brd 000's";#N/A,#N/A,FALSE,"Income Statement Inc. 000's";#N/A,#N/A,FALSE,"Income Statement SMI 000's";#N/A,#N/A,FALSE,"Income Statement Kan Mfg 000's";#N/A,#N/A,FALSE,"Income State Kan Parts 000's";#N/A,#N/A,FALSE,"Income Statement Service 000's";#N/A,#N/A,FALSE,"Income Statement SEI 000's";#N/A,#N/A,FALSE,"Income Statement GMBH 000's";#N/A,#N/A,FALSE,"Income Statement HDT 000's"}</definedName>
    <definedName name="wrn.Income._.Statements._.in._.thousands." hidden="1">{#N/A,#N/A,FALSE,"Income State Consol Brd 000's";#N/A,#N/A,FALSE,"Income Statement Inc. 000's";#N/A,#N/A,FALSE,"Income Statement SMI 000's";#N/A,#N/A,FALSE,"Income Statement Kan Mfg 000's";#N/A,#N/A,FALSE,"Income State Kan Parts 000's";#N/A,#N/A,FALSE,"Income Statement Service 000's";#N/A,#N/A,FALSE,"Income Statement SEI 000's";#N/A,#N/A,FALSE,"Income Statement GMBH 000's";#N/A,#N/A,FALSE,"Income Statement HDT 000's"}</definedName>
    <definedName name="wrn.IncStatement._.15._.years." localSheetId="48" hidden="1">{#N/A,#N/A,FALSE,"FinStateUS"}</definedName>
    <definedName name="wrn.IncStatement._.15._.years." hidden="1">{#N/A,#N/A,FALSE,"FinStateUS"}</definedName>
    <definedName name="wrn.IncStatement._.15._.years._1" localSheetId="48" hidden="1">{#N/A,#N/A,FALSE,"FinStateUS"}</definedName>
    <definedName name="wrn.IncStatement._.15._.years._1" hidden="1">{#N/A,#N/A,FALSE,"FinStateUS"}</definedName>
    <definedName name="wrn.IncStatement._.6._.years." localSheetId="48" hidden="1">{"IncStatement 6 years",#N/A,FALSE,"FinStateUS"}</definedName>
    <definedName name="wrn.IncStatement._.6._.years." hidden="1">{"IncStatement 6 years",#N/A,FALSE,"FinStateUS"}</definedName>
    <definedName name="wrn.IncStatement._.6._.years._1" localSheetId="48" hidden="1">{"IncStatement 6 years",#N/A,FALSE,"FinStateUS"}</definedName>
    <definedName name="wrn.IncStatement._.6._.years._1" hidden="1">{"IncStatement 6 years",#N/A,FALSE,"FinStateUS"}</definedName>
    <definedName name="wrn.inctax." localSheetId="48" hidden="1">{"inctax94",#N/A,FALSE,"1994";"inctax95",#N/A,FALSE,"1995"}</definedName>
    <definedName name="wrn.inctax." hidden="1">{"inctax94",#N/A,FALSE,"1994";"inctax95",#N/A,FALSE,"1995"}</definedName>
    <definedName name="wrn.Index." localSheetId="48" hidden="1">{#N/A,#N/A,FALSE,"INDEX"}</definedName>
    <definedName name="wrn.Index." hidden="1">{#N/A,#N/A,FALSE,"INDEX"}</definedName>
    <definedName name="wrn.Indirects." localSheetId="48" hidden="1">{"Budget",#N/A,TRUE,"Criteria";"Summary",#N/A,TRUE,"Summary";"Detail",#N/A,TRUE,"Detail";"Staff",#N/A,TRUE,"Staffing";"Equip",#N/A,TRUE,"Equipment"}</definedName>
    <definedName name="wrn.Indirects." hidden="1">{"Budget",#N/A,TRUE,"Criteria";"Summary",#N/A,TRUE,"Summary";"Detail",#N/A,TRUE,"Detail";"Staff",#N/A,TRUE,"Staffing";"Equip",#N/A,TRUE,"Equipment"}</definedName>
    <definedName name="wrn.Industry.xls." localSheetId="48" hidden="1">{#N/A,#N/A,FALSE,"Earnings";#N/A,#N/A,FALSE,"Overview";#N/A,#N/A,FALSE,"Summary";#N/A,#N/A,FALSE,"Summary II";#N/A,#N/A,FALSE,"R&amp;D";#N/A,#N/A,FALSE,"R&amp;D Forecast";#N/A,#N/A,FALSE,"Tax Adj";#N/A,#N/A,FALSE,"Goodwill";#N/A,#N/A,FALSE,"FX ";#N/A,#N/A,FALSE,"Consolidation";#N/A,#N/A,FALSE,"Provisions"}</definedName>
    <definedName name="wrn.Industry.xls." hidden="1">{#N/A,#N/A,FALSE,"Earnings";#N/A,#N/A,FALSE,"Overview";#N/A,#N/A,FALSE,"Summary";#N/A,#N/A,FALSE,"Summary II";#N/A,#N/A,FALSE,"R&amp;D";#N/A,#N/A,FALSE,"R&amp;D Forecast";#N/A,#N/A,FALSE,"Tax Adj";#N/A,#N/A,FALSE,"Goodwill";#N/A,#N/A,FALSE,"FX ";#N/A,#N/A,FALSE,"Consolidation";#N/A,#N/A,FALSE,"Provisions"}</definedName>
    <definedName name="wrn.Infectious._.Diseases." localSheetId="48" hidden="1">{#N/A,#N/A,FALSE,"Anti";#N/A,#N/A,FALSE,"Cefa";#N/A,#N/A,FALSE,"Ceph";#N/A,#N/A,FALSE,"Cefp";#N/A,#N/A,FALSE,"Cefe";#N/A,#N/A,FALSE,"Pens";#N/A,#N/A,FALSE,"Ampi";#N/A,#N/A,FALSE,"Amox";#N/A,#N/A,FALSE,"Isox";#N/A,#N/A,FALSE,"Aztr";#N/A,#N/A,FALSE,"Videx";#N/A,#N/A,FALSE,"Zerit"}</definedName>
    <definedName name="wrn.Infectious._.Diseases." hidden="1">{#N/A,#N/A,FALSE,"Anti";#N/A,#N/A,FALSE,"Cefa";#N/A,#N/A,FALSE,"Ceph";#N/A,#N/A,FALSE,"Cefp";#N/A,#N/A,FALSE,"Cefe";#N/A,#N/A,FALSE,"Pens";#N/A,#N/A,FALSE,"Ampi";#N/A,#N/A,FALSE,"Amox";#N/A,#N/A,FALSE,"Isox";#N/A,#N/A,FALSE,"Aztr";#N/A,#N/A,FALSE,"Videx";#N/A,#N/A,FALSE,"Zerit"}</definedName>
    <definedName name="wrn.ingreso." localSheetId="48" hidden="1">{#N/A,#N/A,FALSE,"voz corporativa";#N/A,#N/A,FALSE,"Transmisión de datos";#N/A,#N/A,FALSE,"Videoconferencia";#N/A,#N/A,FALSE,"Correo electrónico";#N/A,#N/A,FALSE,"Correo de voz";#N/A,#N/A,FALSE,"Megafax";#N/A,#N/A,FALSE,"Edi";#N/A,#N/A,FALSE,"Internet";#N/A,#N/A,FALSE,"VSAT";#N/A,#N/A,FALSE,"ing ult. milla"}</definedName>
    <definedName name="wrn.ingreso." hidden="1">{#N/A,#N/A,FALSE,"voz corporativa";#N/A,#N/A,FALSE,"Transmisión de datos";#N/A,#N/A,FALSE,"Videoconferencia";#N/A,#N/A,FALSE,"Correo electrónico";#N/A,#N/A,FALSE,"Correo de voz";#N/A,#N/A,FALSE,"Megafax";#N/A,#N/A,FALSE,"Edi";#N/A,#N/A,FALSE,"Internet";#N/A,#N/A,FALSE,"VSAT";#N/A,#N/A,FALSE,"ing ult. milla"}</definedName>
    <definedName name="wrn.ingresos." localSheetId="48" hidden="1">{#N/A,#N/A,FALSE,"voz corporativa";#N/A,#N/A,FALSE,"Transmisión de datos";#N/A,#N/A,FALSE,"Videoconferencia";#N/A,#N/A,FALSE,"Correo electrónico";#N/A,#N/A,FALSE,"Correo de voz";#N/A,#N/A,FALSE,"Megafax";#N/A,#N/A,FALSE,"Edi";#N/A,#N/A,FALSE,"Internet";#N/A,#N/A,FALSE,"VSAT";#N/A,#N/A,FALSE,"ing ult. milla"}</definedName>
    <definedName name="wrn.ingresos." hidden="1">{#N/A,#N/A,FALSE,"voz corporativa";#N/A,#N/A,FALSE,"Transmisión de datos";#N/A,#N/A,FALSE,"Videoconferencia";#N/A,#N/A,FALSE,"Correo electrónico";#N/A,#N/A,FALSE,"Correo de voz";#N/A,#N/A,FALSE,"Megafax";#N/A,#N/A,FALSE,"Edi";#N/A,#N/A,FALSE,"Internet";#N/A,#N/A,FALSE,"VSAT";#N/A,#N/A,FALSE,"ing ult. milla"}</definedName>
    <definedName name="wrn.input._.and._.output." localSheetId="48" hidden="1">{"EBITDA",#N/A,TRUE,"P&amp;L Net of Disc Ops";"output net of disc ops",#N/A,TRUE,"Revenue";"input",#N/A,TRUE,"Revenue";"output",#N/A,TRUE,"DC";"Input",#N/A,TRUE,"DC";"MTN and MCN",#N/A,TRUE,"Margin";"output detail line items",#N/A,TRUE,"SGA";"personnel by year",#N/A,TRUE,"Payroll";#N/A,#N/A,TRUE,"CapEx"}</definedName>
    <definedName name="wrn.input._.and._.output." hidden="1">{"EBITDA",#N/A,TRUE,"P&amp;L Net of Disc Ops";"output net of disc ops",#N/A,TRUE,"Revenue";"input",#N/A,TRUE,"Revenue";"output",#N/A,TRUE,"DC";"Input",#N/A,TRUE,"DC";"MTN and MCN",#N/A,TRUE,"Margin";"output detail line items",#N/A,TRUE,"SGA";"personnel by year",#N/A,TRUE,"Payroll";#N/A,#N/A,TRUE,"CapEx"}</definedName>
    <definedName name="wrn.input._.data." localSheetId="48" hidden="1">{"Creditor Days",#N/A,FALSE,"Input Sheet";"Data Values",#N/A,FALSE,"Input Sheet"}</definedName>
    <definedName name="wrn.input._.data." hidden="1">{"Creditor Days",#N/A,FALSE,"Input Sheet";"Data Values",#N/A,FALSE,"Input Sheet"}</definedName>
    <definedName name="wrn.Inputs." localSheetId="48" hidden="1">{"Inputs 1","Base",FALSE,"INPUTS";"Inputs 2","Base",FALSE,"INPUTS";"Inputs 3","Base",FALSE,"INPUTS";"Inputs 4","Base",FALSE,"INPUTS";"Inputs 5","Base",FALSE,"INPUTS"}</definedName>
    <definedName name="wrn.Inputs." hidden="1">{"Inputs 1","Base",FALSE,"INPUTS";"Inputs 2","Base",FALSE,"INPUTS";"Inputs 3","Base",FALSE,"INPUTS";"Inputs 4","Base",FALSE,"INPUTS";"Inputs 5","Base",FALSE,"INPUTS"}</definedName>
    <definedName name="wrn.Inputs._.and._.detail._.calculations." localSheetId="48" hidden="1">{#N/A,#N/A,TRUE,"Revenue &amp; Direct Expense";#N/A,#N/A,TRUE,"Indirect Expense";#N/A,#N/A,TRUE,"Assumptions";#N/A,#N/A,TRUE,"Headcount Inputs";#N/A,#N/A,TRUE,"Markets";#N/A,#N/A,TRUE,"Colocation";#N/A,#N/A,TRUE,"Demographics";#N/A,#N/A,TRUE,"ILEC Rates"}</definedName>
    <definedName name="wrn.Inputs._.and._.detail._.calculations." hidden="1">{#N/A,#N/A,TRUE,"Revenue &amp; Direct Expense";#N/A,#N/A,TRUE,"Indirect Expense";#N/A,#N/A,TRUE,"Assumptions";#N/A,#N/A,TRUE,"Headcount Inputs";#N/A,#N/A,TRUE,"Markets";#N/A,#N/A,TRUE,"Colocation";#N/A,#N/A,TRUE,"Demographics";#N/A,#N/A,TRUE,"ILEC Rates"}</definedName>
    <definedName name="wrn.Instructions." localSheetId="48" hidden="1">{#N/A,#N/A,FALSE,"Instructions"}</definedName>
    <definedName name="wrn.Instructions." hidden="1">{#N/A,#N/A,FALSE,"Instructions"}</definedName>
    <definedName name="wrn.inventory." localSheetId="48" hidden="1">{"summary",#N/A,TRUE,"Coal Inventory Summary";"view 1",#N/A,TRUE,"Coal Inv. By Station";"view 2",#N/A,TRUE,"Coal inv by sta 2";"view 3",#N/A,TRUE,"Coal inv by sta 3";"oil",#N/A,TRUE,"Oil Purchases"}</definedName>
    <definedName name="wrn.inventory." hidden="1">{"summary",#N/A,TRUE,"Coal Inventory Summary";"view 1",#N/A,TRUE,"Coal Inv. By Station";"view 2",#N/A,TRUE,"Coal inv by sta 2";"view 3",#N/A,TRUE,"Coal inv by sta 3";"oil",#N/A,TRUE,"Oil Purchases"}</definedName>
    <definedName name="wrn.inventory._1" localSheetId="48" hidden="1">{"summary",#N/A,TRUE,"Coal Inventory Summary";"view 1",#N/A,TRUE,"Coal Inv. By Station";"view 2",#N/A,TRUE,"Coal inv by sta 2";"view 3",#N/A,TRUE,"Coal inv by sta 3";"oil",#N/A,TRUE,"Oil Purchases"}</definedName>
    <definedName name="wrn.inventory._1" hidden="1">{"summary",#N/A,TRUE,"Coal Inventory Summary";"view 1",#N/A,TRUE,"Coal Inv. By Station";"view 2",#N/A,TRUE,"Coal inv by sta 2";"view 3",#N/A,TRUE,"Coal inv by sta 3";"oil",#N/A,TRUE,"Oil Purchases"}</definedName>
    <definedName name="wrn.Invoices." localSheetId="48" hidden="1">{#N/A,#N/A,FALSE,"State1";#N/A,#N/A,FALSE,"State2";#N/A,#N/A,FALSE,"Prison";#N/A,#N/A,FALSE,"NJEDA"}</definedName>
    <definedName name="wrn.Invoices." hidden="1">{#N/A,#N/A,FALSE,"State1";#N/A,#N/A,FALSE,"State2";#N/A,#N/A,FALSE,"Prison";#N/A,#N/A,FALSE,"NJEDA"}</definedName>
    <definedName name="wrn.IPO._.Valuation." localSheetId="48" hidden="1">{"assumptions",#N/A,FALSE,"Scenario 1";"valuation",#N/A,FALSE,"Scenario 1"}</definedName>
    <definedName name="wrn.IPO._.Valuation." hidden="1">{"assumptions",#N/A,FALSE,"Scenario 1";"valuation",#N/A,FALSE,"Scenario 1"}</definedName>
    <definedName name="wrn.ipovalue." localSheetId="48" hidden="1">{#N/A,#N/A,FALSE,"puboff";#N/A,#N/A,FALSE,"valuation";#N/A,#N/A,FALSE,"finanalsis";#N/A,#N/A,FALSE,"split";#N/A,#N/A,FALSE,"ownership"}</definedName>
    <definedName name="wrn.ipovalue." hidden="1">{#N/A,#N/A,FALSE,"puboff";#N/A,#N/A,FALSE,"valuation";#N/A,#N/A,FALSE,"finanalsis";#N/A,#N/A,FALSE,"split";#N/A,#N/A,FALSE,"ownership"}</definedName>
    <definedName name="wrn.IS._.DETAIL._.ALL." localSheetId="48" hidden="1">{"is detail ww",#N/A,FALSE,"IS DETAIL";"is detail ex",#N/A,FALSE,"IS DETAIL";"is detail us",#N/A,FALSE,"IS DETAIL"}</definedName>
    <definedName name="wrn.IS._.DETAIL._.ALL." hidden="1">{"is detail ww",#N/A,FALSE,"IS DETAIL";"is detail ex",#N/A,FALSE,"IS DETAIL";"is detail us",#N/A,FALSE,"IS DETAIL"}</definedName>
    <definedName name="wrn.IS._.DETAIL._.EX._.US." localSheetId="48" hidden="1">{"is detail ex",#N/A,FALSE,"IS DETAIL"}</definedName>
    <definedName name="wrn.IS._.DETAIL._.EX._.US." hidden="1">{"is detail ex",#N/A,FALSE,"IS DETAIL"}</definedName>
    <definedName name="wrn.IS._.DETAIL._.OTHER." localSheetId="48" hidden="1">{"is detail other",#N/A,FALSE,"IS DETAIL"}</definedName>
    <definedName name="wrn.IS._.DETAIL._.OTHER." hidden="1">{"is detail other",#N/A,FALSE,"IS DETAIL"}</definedName>
    <definedName name="wrn.IS._.DETAIL._.US." localSheetId="48" hidden="1">{"is detail",#N/A,FALSE,"IS DETAIL"}</definedName>
    <definedName name="wrn.IS._.DETAIL._.US." hidden="1">{"is detail",#N/A,FALSE,"IS DETAIL"}</definedName>
    <definedName name="wrn.IS._.DETAIL._.WW." localSheetId="48" hidden="1">{"is detail ww",#N/A,FALSE,"IS DETAIL"}</definedName>
    <definedName name="wrn.IS._.DETAIL._.WW." hidden="1">{"is detail ww",#N/A,FALSE,"IS DETAIL"}</definedName>
    <definedName name="wrn.is._.Sumary._.usv1." localSheetId="48" hidden="1">{"is sum",#N/A,FALSE,"IS SUM"}</definedName>
    <definedName name="wrn.is._.Sumary._.usv1." hidden="1">{"is sum",#N/A,FALSE,"IS SUM"}</definedName>
    <definedName name="wrn.IS._.SUMMARY._.ALL." localSheetId="48" hidden="1">{"is sum ww",#N/A,FALSE,"IS SUM";"is sum ex",#N/A,FALSE,"IS SUM";"is sum us",#N/A,FALSE,"IS SUM"}</definedName>
    <definedName name="wrn.IS._.SUMMARY._.ALL." hidden="1">{"is sum ww",#N/A,FALSE,"IS SUM";"is sum ex",#N/A,FALSE,"IS SUM";"is sum us",#N/A,FALSE,"IS SUM"}</definedName>
    <definedName name="wrn.IS._.SUMMARY._.EX._.US." localSheetId="48" hidden="1">{"is sum ex",#N/A,FALSE,"IS SUM"}</definedName>
    <definedName name="wrn.IS._.SUMMARY._.EX._.US." hidden="1">{"is sum ex",#N/A,FALSE,"IS SUM"}</definedName>
    <definedName name="wrn.IS._.SUMMARY._.OTHER." localSheetId="48" hidden="1">{"is sum other",#N/A,FALSE,"IS SUM"}</definedName>
    <definedName name="wrn.IS._.SUMMARY._.OTHER." hidden="1">{"is sum other",#N/A,FALSE,"IS SUM"}</definedName>
    <definedName name="wrn.IS._.SUMMARY._.US." localSheetId="48" hidden="1">{"is sum",#N/A,FALSE,"IS SUM"}</definedName>
    <definedName name="wrn.IS._.SUMMARY._.US." hidden="1">{"is sum",#N/A,FALSE,"IS SUM"}</definedName>
    <definedName name="wrn.IS._.SUMMARY._.WW." localSheetId="48" hidden="1">{"is sum ww",#N/A,FALSE,"IS SUM"}</definedName>
    <definedName name="wrn.IS._.SUMMARY._.WW." hidden="1">{"is sum ww",#N/A,FALSE,"IS SUM"}</definedName>
    <definedName name="wrn.ISCG._.model." localSheetId="48" hidden="1">{#N/A,#N/A,FALSE,"Second";#N/A,#N/A,FALSE,"ownership";#N/A,#N/A,FALSE,"Valuation";#N/A,#N/A,FALSE,"Eqiv";#N/A,#N/A,FALSE,"Mults";#N/A,#N/A,FALSE,"ISCG Graphics"}</definedName>
    <definedName name="wrn.ISCG._.model." hidden="1">{#N/A,#N/A,FALSE,"Second";#N/A,#N/A,FALSE,"ownership";#N/A,#N/A,FALSE,"Valuation";#N/A,#N/A,FALSE,"Eqiv";#N/A,#N/A,FALSE,"Mults";#N/A,#N/A,FALSE,"ISCG Graphics"}</definedName>
    <definedName name="wrn.jcbsum." localSheetId="48" hidden="1">{#N/A,#N/A,FALSE,"Finstmts";#N/A,#N/A,FALSE,"Lost Revenue";#N/A,#N/A,FALSE,"Ratios"}</definedName>
    <definedName name="wrn.jcbsum." hidden="1">{#N/A,#N/A,FALSE,"Finstmts";#N/A,#N/A,FALSE,"Lost Revenue";#N/A,#N/A,FALSE,"Ratios"}</definedName>
    <definedName name="wrn.Jeff._.Standalone." localSheetId="48" hidden="1">{#N/A,#N/A,TRUE,"Acquirer_Cases_Input";#N/A,#N/A,TRUE,"Acquirer_Input";#N/A,#N/A,TRUE,"Acquirer"}</definedName>
    <definedName name="wrn.Jeff._.Standalone." hidden="1">{#N/A,#N/A,TRUE,"Acquirer_Cases_Input";#N/A,#N/A,TRUE,"Acquirer_Input";#N/A,#N/A,TRUE,"Acquirer"}</definedName>
    <definedName name="wrn.JODM._.Graphs." localSheetId="48" hidden="1">{"graph",#N/A,FALSE,"WWJU";"graph",#N/A,FALSE,"WWSEM";"graph",#N/A,FALSE,"GOMJU";"graph",#N/A,FALSE,"GOMSEM";"graph",#N/A,FALSE,"NSJU";"graph",#N/A,FALSE,"NSSEM";"graph",#N/A,FALSE,"WAJU";"graph",#N/A,FALSE,"STOCKPRI";"graph",#N/A,FALSE,"CFTEV";"graph",#N/A,FALSE,"NAV-RCV";"graph",#N/A,FALSE,"CRUDEWW"}</definedName>
    <definedName name="wrn.JODM._.Graphs." hidden="1">{"graph",#N/A,FALSE,"WWJU";"graph",#N/A,FALSE,"WWSEM";"graph",#N/A,FALSE,"GOMJU";"graph",#N/A,FALSE,"GOMSEM";"graph",#N/A,FALSE,"NSJU";"graph",#N/A,FALSE,"NSSEM";"graph",#N/A,FALSE,"WAJU";"graph",#N/A,FALSE,"STOCKPRI";"graph",#N/A,FALSE,"CFTEV";"graph",#N/A,FALSE,"NAV-RCV";"graph",#N/A,FALSE,"CRUDEWW"}</definedName>
    <definedName name="wrn.JTSBudget." localSheetId="48" hidden="1">{#N/A,#N/A,TRUE,"Coverpage";#N/A,#N/A,TRUE,"Income Statement US$";#N/A,#N/A,TRUE,"US$ -Revenue by Month ";#N/A,#N/A,TRUE,"Fuel US$";#N/A,#N/A,TRUE,"US$ Operating Costs";#N/A,#N/A,TRUE,"US$ Other Costs";#N/A,#N/A,TRUE,"US$Cash Flow";#N/A,#N/A,TRUE,"Headcount";#N/A,#N/A,TRUE,"1999 IS"}</definedName>
    <definedName name="wrn.JTSBudget." hidden="1">{#N/A,#N/A,TRUE,"Coverpage";#N/A,#N/A,TRUE,"Income Statement US$";#N/A,#N/A,TRUE,"US$ -Revenue by Month ";#N/A,#N/A,TRUE,"Fuel US$";#N/A,#N/A,TRUE,"US$ Operating Costs";#N/A,#N/A,TRUE,"US$ Other Costs";#N/A,#N/A,TRUE,"US$Cash Flow";#N/A,#N/A,TRUE,"Headcount";#N/A,#N/A,TRUE,"1999 IS"}</definedName>
    <definedName name="wrn.JTSBudget._1" localSheetId="48" hidden="1">{#N/A,#N/A,TRUE,"Coverpage";#N/A,#N/A,TRUE,"Income Statement US$";#N/A,#N/A,TRUE,"US$ -Revenue by Month ";#N/A,#N/A,TRUE,"Fuel US$";#N/A,#N/A,TRUE,"US$ Operating Costs";#N/A,#N/A,TRUE,"US$ Other Costs";#N/A,#N/A,TRUE,"US$Cash Flow";#N/A,#N/A,TRUE,"Headcount";#N/A,#N/A,TRUE,"1999 IS"}</definedName>
    <definedName name="wrn.JTSBudget._1" hidden="1">{#N/A,#N/A,TRUE,"Coverpage";#N/A,#N/A,TRUE,"Income Statement US$";#N/A,#N/A,TRUE,"US$ -Revenue by Month ";#N/A,#N/A,TRUE,"Fuel US$";#N/A,#N/A,TRUE,"US$ Operating Costs";#N/A,#N/A,TRUE,"US$ Other Costs";#N/A,#N/A,TRUE,"US$Cash Flow";#N/A,#N/A,TRUE,"Headcount";#N/A,#N/A,TRUE,"1999 IS"}</definedName>
    <definedName name="wrn.JTSBudget._2" localSheetId="48" hidden="1">{#N/A,#N/A,TRUE,"Coverpage";#N/A,#N/A,TRUE,"Income Statement US$";#N/A,#N/A,TRUE,"US$ -Revenue by Month ";#N/A,#N/A,TRUE,"Fuel US$";#N/A,#N/A,TRUE,"US$ Operating Costs";#N/A,#N/A,TRUE,"US$ Other Costs";#N/A,#N/A,TRUE,"US$Cash Flow";#N/A,#N/A,TRUE,"Headcount";#N/A,#N/A,TRUE,"1999 IS"}</definedName>
    <definedName name="wrn.JTSBudget._2" hidden="1">{#N/A,#N/A,TRUE,"Coverpage";#N/A,#N/A,TRUE,"Income Statement US$";#N/A,#N/A,TRUE,"US$ -Revenue by Month ";#N/A,#N/A,TRUE,"Fuel US$";#N/A,#N/A,TRUE,"US$ Operating Costs";#N/A,#N/A,TRUE,"US$ Other Costs";#N/A,#N/A,TRUE,"US$Cash Flow";#N/A,#N/A,TRUE,"Headcount";#N/A,#N/A,TRUE,"1999 IS"}</definedName>
    <definedName name="wrn.JTSBudget._3" localSheetId="48" hidden="1">{#N/A,#N/A,TRUE,"Coverpage";#N/A,#N/A,TRUE,"Income Statement US$";#N/A,#N/A,TRUE,"US$ -Revenue by Month ";#N/A,#N/A,TRUE,"Fuel US$";#N/A,#N/A,TRUE,"US$ Operating Costs";#N/A,#N/A,TRUE,"US$ Other Costs";#N/A,#N/A,TRUE,"US$Cash Flow";#N/A,#N/A,TRUE,"Headcount";#N/A,#N/A,TRUE,"1999 IS"}</definedName>
    <definedName name="wrn.JTSBudget._3" hidden="1">{#N/A,#N/A,TRUE,"Coverpage";#N/A,#N/A,TRUE,"Income Statement US$";#N/A,#N/A,TRUE,"US$ -Revenue by Month ";#N/A,#N/A,TRUE,"Fuel US$";#N/A,#N/A,TRUE,"US$ Operating Costs";#N/A,#N/A,TRUE,"US$ Other Costs";#N/A,#N/A,TRUE,"US$Cash Flow";#N/A,#N/A,TRUE,"Headcount";#N/A,#N/A,TRUE,"1999 IS"}</definedName>
    <definedName name="wrn.JTSBudget._4" localSheetId="48" hidden="1">{#N/A,#N/A,TRUE,"Coverpage";#N/A,#N/A,TRUE,"Income Statement US$";#N/A,#N/A,TRUE,"US$ -Revenue by Month ";#N/A,#N/A,TRUE,"Fuel US$";#N/A,#N/A,TRUE,"US$ Operating Costs";#N/A,#N/A,TRUE,"US$ Other Costs";#N/A,#N/A,TRUE,"US$Cash Flow";#N/A,#N/A,TRUE,"Headcount";#N/A,#N/A,TRUE,"1999 IS"}</definedName>
    <definedName name="wrn.JTSBudget._4" hidden="1">{#N/A,#N/A,TRUE,"Coverpage";#N/A,#N/A,TRUE,"Income Statement US$";#N/A,#N/A,TRUE,"US$ -Revenue by Month ";#N/A,#N/A,TRUE,"Fuel US$";#N/A,#N/A,TRUE,"US$ Operating Costs";#N/A,#N/A,TRUE,"US$ Other Costs";#N/A,#N/A,TRUE,"US$Cash Flow";#N/A,#N/A,TRUE,"Headcount";#N/A,#N/A,TRUE,"1999 IS"}</definedName>
    <definedName name="wrn.JTSBudget._5" localSheetId="48" hidden="1">{#N/A,#N/A,TRUE,"Coverpage";#N/A,#N/A,TRUE,"Income Statement US$";#N/A,#N/A,TRUE,"US$ -Revenue by Month ";#N/A,#N/A,TRUE,"Fuel US$";#N/A,#N/A,TRUE,"US$ Operating Costs";#N/A,#N/A,TRUE,"US$ Other Costs";#N/A,#N/A,TRUE,"US$Cash Flow";#N/A,#N/A,TRUE,"Headcount";#N/A,#N/A,TRUE,"1999 IS"}</definedName>
    <definedName name="wrn.JTSBudget._5" hidden="1">{#N/A,#N/A,TRUE,"Coverpage";#N/A,#N/A,TRUE,"Income Statement US$";#N/A,#N/A,TRUE,"US$ -Revenue by Month ";#N/A,#N/A,TRUE,"Fuel US$";#N/A,#N/A,TRUE,"US$ Operating Costs";#N/A,#N/A,TRUE,"US$ Other Costs";#N/A,#N/A,TRUE,"US$Cash Flow";#N/A,#N/A,TRUE,"Headcount";#N/A,#N/A,TRUE,"1999 IS"}</definedName>
    <definedName name="wrn.K3._.Annual." localSheetId="48" hidden="1">{"K3Cash",#N/A,FALSE,"Ann";"K3Income",#N/A,FALSE,"Ann";"K3Educ",#N/A,FALSE,"Ann";"K3media",#N/A,FALSE,"Ann";"K3Info",#N/A,FALSE,"Ann";"K3Valuation",#N/A,FALSE,"Ann"}</definedName>
    <definedName name="wrn.K3._.Annual." hidden="1">{"K3Cash",#N/A,FALSE,"Ann";"K3Income",#N/A,FALSE,"Ann";"K3Educ",#N/A,FALSE,"Ann";"K3media",#N/A,FALSE,"Ann";"K3Info",#N/A,FALSE,"Ann";"K3Valuation",#N/A,FALSE,"Ann"}</definedName>
    <definedName name="wrn.K3._.Quarterly." localSheetId="48" hidden="1">{"K3 first",#N/A,FALSE,"Qtr.";"K3 second",#N/A,FALSE,"Qtr.";"K3 Third",#N/A,FALSE,"Qtr.";"K3 Fourth",#N/A,FALSE,"Qtr.";"K3 Full",#N/A,FALSE,"Qtr."}</definedName>
    <definedName name="wrn.K3._.Quarterly." hidden="1">{"K3 first",#N/A,FALSE,"Qtr.";"K3 second",#N/A,FALSE,"Qtr.";"K3 Third",#N/A,FALSE,"Qtr.";"K3 Fourth",#N/A,FALSE,"Qtr.";"K3 Full",#N/A,FALSE,"Qtr."}</definedName>
    <definedName name="wrn.Key._.Pages." localSheetId="48" hidden="1">{#N/A,#N/A,FALSE,"Model";#N/A,#N/A,FALSE,"CapitalCosts"}</definedName>
    <definedName name="wrn.Key._.Pages." hidden="1">{#N/A,#N/A,FALSE,"Model";#N/A,#N/A,FALSE,"CapitalCosts"}</definedName>
    <definedName name="wrn.Kleinwort._.Benson._.Tables." localSheetId="48" hidden="1">{#N/A,#N/A,FALSE,"Forecast - Gulf";#N/A,#N/A,FALSE,"Forecast, NYH";#N/A,#N/A,FALSE,"PR-Vol";#N/A,#N/A,FALSE,"PR-Comp";#N/A,#N/A,FALSE,"PR-OpExp";#N/A,#N/A,FALSE,"PR-Adj";#N/A,#N/A,FALSE,"PR-DCF";#N/A,#N/A,FALSE,"Crude,St. Croix";#N/A,#N/A,FALSE,"SC-Vol";#N/A,#N/A,FALSE,"SC-Comp";#N/A,#N/A,FALSE,"SC-OpExp";#N/A,#N/A,FALSE,"SC-Adj";#N/A,#N/A,FALSE,"SC-DCF";#N/A,#N/A,FALSE,"SL-DCF"}</definedName>
    <definedName name="wrn.Kleinwort._.Benson._.Tables." hidden="1">{#N/A,#N/A,FALSE,"Forecast - Gulf";#N/A,#N/A,FALSE,"Forecast, NYH";#N/A,#N/A,FALSE,"PR-Vol";#N/A,#N/A,FALSE,"PR-Comp";#N/A,#N/A,FALSE,"PR-OpExp";#N/A,#N/A,FALSE,"PR-Adj";#N/A,#N/A,FALSE,"PR-DCF";#N/A,#N/A,FALSE,"Crude,St. Croix";#N/A,#N/A,FALSE,"SC-Vol";#N/A,#N/A,FALSE,"SC-Comp";#N/A,#N/A,FALSE,"SC-OpExp";#N/A,#N/A,FALSE,"SC-Adj";#N/A,#N/A,FALSE,"SC-DCF";#N/A,#N/A,FALSE,"SL-DCF"}</definedName>
    <definedName name="wrn.Komplettausdruck." localSheetId="48" hidden="1">{#N/A,#N/A,FALSE,"Layout Aktiva";#N/A,#N/A,FALSE,"Layout Passiva";#N/A,#N/A,FALSE,"Layout GuV";#N/A,#N/A,FALSE,"Layout Cash Flow";#N/A,#N/A,FALSE,"Mittelherkunft";#N/A,#N/A,FALSE,"Mittelverwendung";#N/A,#N/A,FALSE,"Finanzbedarfsrechnung"}</definedName>
    <definedName name="wrn.Komplettausdruck." hidden="1">{#N/A,#N/A,FALSE,"Layout Aktiva";#N/A,#N/A,FALSE,"Layout Passiva";#N/A,#N/A,FALSE,"Layout GuV";#N/A,#N/A,FALSE,"Layout Cash Flow";#N/A,#N/A,FALSE,"Mittelherkunft";#N/A,#N/A,FALSE,"Mittelverwendung";#N/A,#N/A,FALSE,"Finanzbedarfsrechnung"}</definedName>
    <definedName name="wrn.kriall." localSheetId="48" hidden="1">{"kricash",#N/A,FALSE,"INC";"kriinc",#N/A,FALSE,"INC";"krimiami",#N/A,FALSE,"INC";"kriother",#N/A,FALSE,"INC";"kripapers",#N/A,FALSE,"INC"}</definedName>
    <definedName name="wrn.kriall." hidden="1">{"kricash",#N/A,FALSE,"INC";"kriinc",#N/A,FALSE,"INC";"krimiami",#N/A,FALSE,"INC";"kriother",#N/A,FALSE,"INC";"kripapers",#N/A,FALSE,"INC"}</definedName>
    <definedName name="wrn.KWK._.W1." localSheetId="48" hidden="1">{#N/A,#N/A,FALSE,"KWK W1"}</definedName>
    <definedName name="wrn.KWK._.W1." hidden="1">{#N/A,#N/A,FALSE,"KWK W1"}</definedName>
    <definedName name="wrn.KWK._.W2." localSheetId="48" hidden="1">{#N/A,#N/A,FALSE,"KWK W2"}</definedName>
    <definedName name="wrn.KWK._.W2." hidden="1">{#N/A,#N/A,FALSE,"KWK W2"}</definedName>
    <definedName name="wrn.Land." localSheetId="48" hidden="1">{"Land",#N/A,FALSE,"Land"}</definedName>
    <definedName name="wrn.Land." hidden="1">{"Land",#N/A,FALSE,"Land"}</definedName>
    <definedName name="wrn.LBO." localSheetId="48" hidden="1">{#N/A,#N/A,FALSE,"Cov";#N/A,#N/A,FALSE,"sum";#N/A,#N/A,FALSE,"baladj";#N/A,#N/A,FALSE,"bs";#N/A,#N/A,FALSE,"is";#N/A,#N/A,FALSE,"pis";#N/A,#N/A,FALSE,"cf";#N/A,#N/A,FALSE,"balhist";#N/A,#N/A,FALSE,"wc";#N/A,#N/A,FALSE,"ltd";#N/A,#N/A,FALSE,"cover";#N/A,#N/A,FALSE,"fa";#N/A,#N/A,FALSE,"tax";#N/A,#N/A,FALSE,"irr";#N/A,#N/A,FALSE,"in"}</definedName>
    <definedName name="wrn.LBO." hidden="1">{#N/A,#N/A,FALSE,"Cov";#N/A,#N/A,FALSE,"sum";#N/A,#N/A,FALSE,"baladj";#N/A,#N/A,FALSE,"bs";#N/A,#N/A,FALSE,"is";#N/A,#N/A,FALSE,"pis";#N/A,#N/A,FALSE,"cf";#N/A,#N/A,FALSE,"balhist";#N/A,#N/A,FALSE,"wc";#N/A,#N/A,FALSE,"ltd";#N/A,#N/A,FALSE,"cover";#N/A,#N/A,FALSE,"fa";#N/A,#N/A,FALSE,"tax";#N/A,#N/A,FALSE,"irr";#N/A,#N/A,FALSE,"in"}</definedName>
    <definedName name="wrn.LBO._.Summary." localSheetId="48" hidden="1">{"LBO Summary",#N/A,FALSE,"Summary"}</definedName>
    <definedName name="wrn.LBO._.Summary." hidden="1">{"LBO Summary",#N/A,FALSE,"Summary"}</definedName>
    <definedName name="wrn.LC_A1." localSheetId="48" hidden="1">{"LC_A1",#N/A,FALSE,"FINAL FORM";"LC_A1",#N/A,FALSE,"FINAL FORM"}</definedName>
    <definedName name="wrn.LC_A1." hidden="1">{"LC_A1",#N/A,FALSE,"FINAL FORM";"LC_A1",#N/A,FALSE,"FINAL FORM"}</definedName>
    <definedName name="wrn.LC_A10." localSheetId="48" hidden="1">{"LC_A10",#N/A,FALSE,"FINAL FORM"}</definedName>
    <definedName name="wrn.LC_A10." hidden="1">{"LC_A10",#N/A,FALSE,"FINAL FORM"}</definedName>
    <definedName name="wrn.LC_A11." localSheetId="48" hidden="1">{"LC_A11",#N/A,FALSE,"FINAL FORM"}</definedName>
    <definedName name="wrn.LC_A11." hidden="1">{"LC_A11",#N/A,FALSE,"FINAL FORM"}</definedName>
    <definedName name="wrn.LC_A12." localSheetId="48" hidden="1">{"LC_A12",#N/A,FALSE,"FINAL FORM";"LC_A12",#N/A,FALSE,"FINAL FORM"}</definedName>
    <definedName name="wrn.LC_A12." hidden="1">{"LC_A12",#N/A,FALSE,"FINAL FORM";"LC_A12",#N/A,FALSE,"FINAL FORM"}</definedName>
    <definedName name="wrn.LC_A13." localSheetId="48" hidden="1">{"LC_A13",#N/A,FALSE,"FINAL FORM"}</definedName>
    <definedName name="wrn.LC_A13." hidden="1">{"LC_A13",#N/A,FALSE,"FINAL FORM"}</definedName>
    <definedName name="wrn.LC_A14." localSheetId="48" hidden="1">{"LC_A14",#N/A,FALSE,"FINAL FORM"}</definedName>
    <definedName name="wrn.LC_A14." hidden="1">{"LC_A14",#N/A,FALSE,"FINAL FORM"}</definedName>
    <definedName name="wrn.LC_A2." localSheetId="48" hidden="1">{"LC_A2",#N/A,FALSE,"FINAL FORM"}</definedName>
    <definedName name="wrn.LC_A2." hidden="1">{"LC_A2",#N/A,FALSE,"FINAL FORM"}</definedName>
    <definedName name="wrn.LC_A23." localSheetId="48" hidden="1">{"LC_A23",#N/A,FALSE,"FINAL FORM"}</definedName>
    <definedName name="wrn.LC_A23." hidden="1">{"LC_A23",#N/A,FALSE,"FINAL FORM"}</definedName>
    <definedName name="wrn.LC_A3_A4." localSheetId="48" hidden="1">{"LC_A3_A4",#N/A,FALSE,"FINAL FORM"}</definedName>
    <definedName name="wrn.LC_A3_A4." hidden="1">{"LC_A3_A4",#N/A,FALSE,"FINAL FORM"}</definedName>
    <definedName name="wrn.LC_A5." localSheetId="48" hidden="1">{"LC_A5",#N/A,FALSE,"FINAL FORM";"LC_A5",#N/A,FALSE,"FINAL FORM"}</definedName>
    <definedName name="wrn.LC_A5." hidden="1">{"LC_A5",#N/A,FALSE,"FINAL FORM";"LC_A5",#N/A,FALSE,"FINAL FORM"}</definedName>
    <definedName name="wrn.LC_MEMO." localSheetId="48" hidden="1">{"LC_MEMO",#N/A,FALSE,"FINAL FORM";"LC_MEMO",#N/A,FALSE,"FINAL FORM"}</definedName>
    <definedName name="wrn.LC_MEMO." hidden="1">{"LC_MEMO",#N/A,FALSE,"FINAL FORM";"LC_MEMO",#N/A,FALSE,"FINAL FORM"}</definedName>
    <definedName name="wrn.Lease._.Rollover." localSheetId="48" hidden="1">{#N/A,#N/A,FALSE,"Lease Rollover"}</definedName>
    <definedName name="wrn.Lease._.Rollover." hidden="1">{#N/A,#N/A,FALSE,"Lease Rollover"}</definedName>
    <definedName name="wrn.Loan._.Pricing._.Analysis." localSheetId="48" hidden="1">{#N/A,#N/A,FALSE,"LOAN ANALYSIS"}</definedName>
    <definedName name="wrn.Loan._.Pricing._.Analysis." hidden="1">{#N/A,#N/A,FALSE,"LOAN ANALYSIS"}</definedName>
    <definedName name="wrn.LOB." localSheetId="48" hidden="1">{#N/A,#N/A,FALSE,"Line of Business";#N/A,#N/A,FALSE,"Line of Business YTD";#N/A,#N/A,FALSE,"Line of Business Forecast"}</definedName>
    <definedName name="wrn.LOB." hidden="1">{#N/A,#N/A,FALSE,"Line of Business";#N/A,#N/A,FALSE,"Line of Business YTD";#N/A,#N/A,FALSE,"Line of Business Forecast"}</definedName>
    <definedName name="wrn.main." localSheetId="48" hidden="1">{#N/A,#N/A,FALSE,"Finstmts";#N/A,#N/A,FALSE,"O&amp;M and Cap";#N/A,#N/A,FALSE,"Fuel";#N/A,#N/A,FALSE,"Gen Dat";#N/A,#N/A,FALSE,"Lost Revenue";#N/A,#N/A,FALSE,"Ratios"}</definedName>
    <definedName name="wrn.main." hidden="1">{#N/A,#N/A,FALSE,"Finstmts";#N/A,#N/A,FALSE,"O&amp;M and Cap";#N/A,#N/A,FALSE,"Fuel";#N/A,#N/A,FALSE,"Gen Dat";#N/A,#N/A,FALSE,"Lost Revenue";#N/A,#N/A,FALSE,"Ratios"}</definedName>
    <definedName name="wrn.Main._.Fields." localSheetId="48" hidden="1">{"Total",#N/A,FALSE,"Laurel";"PDP",#N/A,FALSE,"Laurel";"PNP",#N/A,FALSE,"Laurel";"PUD",#N/A,FALSE,"Laurel";"Total",#N/A,FALSE,"Summerland";"Prob",#N/A,FALSE,"Laurel";"PDP",#N/A,FALSE,"Summerland";"PNP",#N/A,FALSE,"Summerland";"PUD",#N/A,FALSE,"Summerland";"Prob",#N/A,FALSE,"Summerland";"Total",#N/A,FALSE,"Soso";"PDP",#N/A,FALSE,"Soso";"PNP",#N/A,FALSE,"Soso";"PUD",#N/A,FALSE,"Soso";"Prob",#N/A,FALSE,"Soso";"Total",#N/A,FALSE,"Martinville";"PDP",#N/A,FALSE,"Martinville";"PNP",#N/A,FALSE,"Martinville";"PUD",#N/A,FALSE,"Martinville";"Prob",#N/A,FALSE,"Martinville";"Total",#N/A,FALSE,"Brookhaven";"PDP",#N/A,FALSE,"Brookhaven";"PNP",#N/A,FALSE,"Brookhaven";"PUD",#N/A,FALSE,"Brookhaven";"Prob",#N/A,FALSE,"Brookhaven";"Total",#N/A,FALSE,"Monroe";"PDP",#N/A,FALSE,"Monroe";"PNP",#N/A,FALSE,"Monroe";"PUD",#N/A,FALSE,"Monroe";"Prob",#N/A,FALSE,"Monroe"}</definedName>
    <definedName name="wrn.Main._.Fields." hidden="1">{"Total",#N/A,FALSE,"Laurel";"PDP",#N/A,FALSE,"Laurel";"PNP",#N/A,FALSE,"Laurel";"PUD",#N/A,FALSE,"Laurel";"Total",#N/A,FALSE,"Summerland";"Prob",#N/A,FALSE,"Laurel";"PDP",#N/A,FALSE,"Summerland";"PNP",#N/A,FALSE,"Summerland";"PUD",#N/A,FALSE,"Summerland";"Prob",#N/A,FALSE,"Summerland";"Total",#N/A,FALSE,"Soso";"PDP",#N/A,FALSE,"Soso";"PNP",#N/A,FALSE,"Soso";"PUD",#N/A,FALSE,"Soso";"Prob",#N/A,FALSE,"Soso";"Total",#N/A,FALSE,"Martinville";"PDP",#N/A,FALSE,"Martinville";"PNP",#N/A,FALSE,"Martinville";"PUD",#N/A,FALSE,"Martinville";"Prob",#N/A,FALSE,"Martinville";"Total",#N/A,FALSE,"Brookhaven";"PDP",#N/A,FALSE,"Brookhaven";"PNP",#N/A,FALSE,"Brookhaven";"PUD",#N/A,FALSE,"Brookhaven";"Prob",#N/A,FALSE,"Brookhaven";"Total",#N/A,FALSE,"Monroe";"PDP",#N/A,FALSE,"Monroe";"PNP",#N/A,FALSE,"Monroe";"PUD",#N/A,FALSE,"Monroe";"Prob",#N/A,FALSE,"Monroe"}</definedName>
    <definedName name="wrn.Maine." localSheetId="48" hidden="1">{"Assumptions",#N/A,TRUE,"Assumptions";"Income",#N/A,TRUE,"Income";"Balance",#N/A,TRUE,"Balance"}</definedName>
    <definedName name="wrn.Maine." hidden="1">{"Assumptions",#N/A,TRUE,"Assumptions";"Income",#N/A,TRUE,"Income";"Balance",#N/A,TRUE,"Balance"}</definedName>
    <definedName name="wrn.Maine2." localSheetId="48" hidden="1">{"TransactionAssump",#N/A,FALSE,"Transaction Assump";"Combined Income",#N/A,FALSE,"Combined Income-Contrib.";"Combined Bal",#N/A,FALSE,"Combined Bal.";"Combined Credit",#N/A,FALSE,"Combined Credit";"Income Overview",#N/A,FALSE,"Income Overview";"Balance Overview",#N/A,FALSE,"Balance Overview";"Cash Flow Overview",#N/A,FALSE,"Cash Flow Overview";"Contribution Overview",#N/A,FALSE,"Contribution Overview"}</definedName>
    <definedName name="wrn.Maine2." hidden="1">{"TransactionAssump",#N/A,FALSE,"Transaction Assump";"Combined Income",#N/A,FALSE,"Combined Income-Contrib.";"Combined Bal",#N/A,FALSE,"Combined Bal.";"Combined Credit",#N/A,FALSE,"Combined Credit";"Income Overview",#N/A,FALSE,"Income Overview";"Balance Overview",#N/A,FALSE,"Balance Overview";"Cash Flow Overview",#N/A,FALSE,"Cash Flow Overview";"Contribution Overview",#N/A,FALSE,"Contribution Overview"}</definedName>
    <definedName name="wrn.MAINTENANCE._.PLAN._.96." localSheetId="48" hidden="1">{"PAGE1",#N/A,TRUE,"1996";"PAGE2",#N/A,TRUE,"1996";"PAGE3",#N/A,TRUE,"1996";"PAGE4",#N/A,TRUE,"1996"}</definedName>
    <definedName name="wrn.MAINTENANCE._.PLAN._.96." hidden="1">{"PAGE1",#N/A,TRUE,"1996";"PAGE2",#N/A,TRUE,"1996";"PAGE3",#N/A,TRUE,"1996";"PAGE4",#N/A,TRUE,"1996"}</definedName>
    <definedName name="wrn.MAINTENANCE._.PLAN._.97." localSheetId="48" hidden="1">{"PAGE1_97",#N/A,TRUE,"1997";"PAGE2_97",#N/A,TRUE,"1997";"PAGE3_97",#N/A,TRUE,"1997";"PAGE4_97",#N/A,TRUE,"1997"}</definedName>
    <definedName name="wrn.MAINTENANCE._.PLAN._.97." hidden="1">{"PAGE1_97",#N/A,TRUE,"1997";"PAGE2_97",#N/A,TRUE,"1997";"PAGE3_97",#N/A,TRUE,"1997";"PAGE4_97",#N/A,TRUE,"1997"}</definedName>
    <definedName name="wrn.MARKETING._.SUMMARY." localSheetId="48" hidden="1">{"Marketing Summary",#N/A,FALSE,"Marketing Spending"}</definedName>
    <definedName name="wrn.MARKETING._.SUMMARY." hidden="1">{"Marketing Summary",#N/A,FALSE,"Marketing Spending"}</definedName>
    <definedName name="wrn.Mason._.Deliverables." localSheetId="48" hidden="1">{#N/A,#N/A,FALSE,"Data &amp; Key Results";#N/A,#N/A,FALSE,"Summary Template";#N/A,#N/A,FALSE,"Budget";#N/A,#N/A,FALSE,"Present Value Comparison";#N/A,#N/A,FALSE,"Cashflow";#N/A,#N/A,FALSE,"Income";#N/A,#N/A,FALSE,"Inputs"}</definedName>
    <definedName name="wrn.Mason._.Deliverables." hidden="1">{#N/A,#N/A,FALSE,"Data &amp; Key Results";#N/A,#N/A,FALSE,"Summary Template";#N/A,#N/A,FALSE,"Budget";#N/A,#N/A,FALSE,"Present Value Comparison";#N/A,#N/A,FALSE,"Cashflow";#N/A,#N/A,FALSE,"Income";#N/A,#N/A,FALSE,"Inputs"}</definedName>
    <definedName name="wrn.Master_Income." localSheetId="48" hidden="1">{"Annual_Income",#N/A,FALSE,"Master Model";"Quarterly_Income",#N/A,FALSE,"Master Model"}</definedName>
    <definedName name="wrn.Master_Income." hidden="1">{"Annual_Income",#N/A,FALSE,"Master Model";"Quarterly_Income",#N/A,FALSE,"Master Model"}</definedName>
    <definedName name="wrn.merge." localSheetId="48" hidden="1">{#N/A,#N/A,FALSE,"IPO";#N/A,#N/A,FALSE,"DCF";#N/A,#N/A,FALSE,"LBO";#N/A,#N/A,FALSE,"MULT_VAL";#N/A,#N/A,FALSE,"Status Quo";#N/A,#N/A,FALSE,"Recap"}</definedName>
    <definedName name="wrn.merge." hidden="1">{#N/A,#N/A,FALSE,"IPO";#N/A,#N/A,FALSE,"DCF";#N/A,#N/A,FALSE,"LBO";#N/A,#N/A,FALSE,"MULT_VAL";#N/A,#N/A,FALSE,"Status Quo";#N/A,#N/A,FALSE,"Recap"}</definedName>
    <definedName name="wrn.mhpall." localSheetId="48" hidden="1">{"mhpcash",#N/A,FALSE,"MHPNEWX";"mhpinc",#N/A,FALSE,"MHPNEWX";"mhptax",#N/A,FALSE,"MHPNEWX";"mhpbroad",#N/A,FALSE,"MHPNEWX";"mhpeduc",#N/A,FALSE,"MHPNEWX";"mhpfin",#N/A,FALSE,"MHPNEWX";"mhpinfo",#N/A,FALSE,"MHPNEWX"}</definedName>
    <definedName name="wrn.mhpall." hidden="1">{"mhpcash",#N/A,FALSE,"MHPNEWX";"mhpinc",#N/A,FALSE,"MHPNEWX";"mhptax",#N/A,FALSE,"MHPNEWX";"mhpbroad",#N/A,FALSE,"MHPNEWX";"mhpeduc",#N/A,FALSE,"MHPNEWX";"mhpfin",#N/A,FALSE,"MHPNEWX";"mhpinfo",#N/A,FALSE,"MHPNEWX"}</definedName>
    <definedName name="wrn.MiniSum." localSheetId="48" hidden="1">{#N/A,#N/A,TRUE,"Facility-Input";#N/A,#N/A,TRUE,"Graphs";#N/A,#N/A,TRUE,"TOTAL"}</definedName>
    <definedName name="wrn.MiniSum." hidden="1">{#N/A,#N/A,TRUE,"Facility-Input";#N/A,#N/A,TRUE,"Graphs";#N/A,#N/A,TRUE,"TOTAL"}</definedName>
    <definedName name="wrn.MMERINO." localSheetId="48" hidden="1">{"MMERINO",#N/A,FALSE,"1) Income Statement (2)"}</definedName>
    <definedName name="wrn.MMERINO." hidden="1">{"MMERINO",#N/A,FALSE,"1) Income Statement (2)"}</definedName>
    <definedName name="wrn.MMERINO._1" localSheetId="48" hidden="1">{"MMERINO",#N/A,FALSE,"1) Income Statement (2)"}</definedName>
    <definedName name="wrn.MMERINO._1" hidden="1">{"MMERINO",#N/A,FALSE,"1) Income Statement (2)"}</definedName>
    <definedName name="wrn.MMERINO._2" localSheetId="48" hidden="1">{"MMERINO",#N/A,FALSE,"1) Income Statement (2)"}</definedName>
    <definedName name="wrn.MMERINO._2" hidden="1">{"MMERINO",#N/A,FALSE,"1) Income Statement (2)"}</definedName>
    <definedName name="wrn.MMERINO._3" localSheetId="48" hidden="1">{"MMERINO",#N/A,FALSE,"1) Income Statement (2)"}</definedName>
    <definedName name="wrn.MMERINO._3" hidden="1">{"MMERINO",#N/A,FALSE,"1) Income Statement (2)"}</definedName>
    <definedName name="wrn.MMERINO._4" localSheetId="48" hidden="1">{"MMERINO",#N/A,FALSE,"1) Income Statement (2)"}</definedName>
    <definedName name="wrn.MMERINO._4" hidden="1">{"MMERINO",#N/A,FALSE,"1) Income Statement (2)"}</definedName>
    <definedName name="wrn.MMERINO._5" localSheetId="48" hidden="1">{"MMERINO",#N/A,FALSE,"1) Income Statement (2)"}</definedName>
    <definedName name="wrn.MMERINO._5" hidden="1">{"MMERINO",#N/A,FALSE,"1) Income Statement (2)"}</definedName>
    <definedName name="wrn.MOBIL." localSheetId="48" hidden="1">{"quarter",#N/A,FALSE,"MOB"}</definedName>
    <definedName name="wrn.MOBIL." hidden="1">{"quarter",#N/A,FALSE,"MOB"}</definedName>
    <definedName name="wrn.Model." localSheetId="48" hidden="1">{#N/A,#N/A,FALSE,"Cover";#N/A,#N/A,FALSE,"LUMI";#N/A,#N/A,FALSE,"COMD";#N/A,#N/A,FALSE,"Valuation";#N/A,#N/A,FALSE,"Assumptions";#N/A,#N/A,FALSE,"Pooling";#N/A,#N/A,FALSE,"BalanceSheet"}</definedName>
    <definedName name="wrn.Model." hidden="1">{#N/A,#N/A,FALSE,"Cover";#N/A,#N/A,FALSE,"LUMI";#N/A,#N/A,FALSE,"COMD";#N/A,#N/A,FALSE,"Valuation";#N/A,#N/A,FALSE,"Assumptions";#N/A,#N/A,FALSE,"Pooling";#N/A,#N/A,FALSE,"BalanceSheet"}</definedName>
    <definedName name="wrn.MOJAVEINC." localSheetId="48" hidden="1">{"MOJAVEINC",#N/A,FALSE,"NAVYI"}</definedName>
    <definedName name="wrn.MOJAVEINC." hidden="1">{"MOJAVEINC",#N/A,FALSE,"NAVYI"}</definedName>
    <definedName name="wrn.Monotherapy." localSheetId="48" hidden="1">{"mono",#N/A,FALSE,"Mono-therapy"}</definedName>
    <definedName name="wrn.Monotherapy." hidden="1">{"mono",#N/A,FALSE,"Mono-therapy"}</definedName>
    <definedName name="wrn.Month.Qtr.YTD." localSheetId="48" hidden="1">{#N/A,#N/A,FALSE,"Cover";"NI_Mon.Qtr.YTD",#N/A,FALSE,"Net Income";"Earnings_Month.Qtr.YTD",#N/A,FALSE,"Earnings";#N/A,#N/A,FALSE,"Indicators"}</definedName>
    <definedName name="wrn.Month.Qtr.YTD." hidden="1">{#N/A,#N/A,FALSE,"Cover";"NI_Mon.Qtr.YTD",#N/A,FALSE,"Net Income";"Earnings_Month.Qtr.YTD",#N/A,FALSE,"Earnings";#N/A,#N/A,FALSE,"Indicators"}</definedName>
    <definedName name="wrn.Month.YTD." localSheetId="48" hidden="1">{#N/A,#N/A,FALSE,"Cover";"NI_Mon.YTD",#N/A,FALSE,"Net Income";"Earnings_Month.YTD",#N/A,FALSE,"Earnings";#N/A,#N/A,FALSE,"Indicators"}</definedName>
    <definedName name="wrn.Month.YTD." hidden="1">{#N/A,#N/A,FALSE,"Cover";"NI_Mon.YTD",#N/A,FALSE,"Net Income";"Earnings_Month.YTD",#N/A,FALSE,"Earnings";#N/A,#N/A,FALSE,"Indicators"}</definedName>
    <definedName name="wrn.MONTH_QTR_YTD." localSheetId="48" hidden="1">{"MTH_QTR_YTD",#N/A,FALSE,"Summary";"VAR_MTH_QTR_YTD",#N/A,FALSE,"Summary"}</definedName>
    <definedName name="wrn.MONTH_QTR_YTD." hidden="1">{"MTH_QTR_YTD",#N/A,FALSE,"Summary";"VAR_MTH_QTR_YTD",#N/A,FALSE,"Summary"}</definedName>
    <definedName name="wrn.MONTH_YTD." localSheetId="48" hidden="1">{"MTH_YTD",#N/A,FALSE,"Summary";"VAR_MTH_YTD",#N/A,FALSE,"Summary"}</definedName>
    <definedName name="wrn.MONTH_YTD." hidden="1">{"MTH_YTD",#N/A,FALSE,"Summary";"VAR_MTH_YTD",#N/A,FALSE,"Summary"}</definedName>
    <definedName name="wrn.monthly." localSheetId="48" hidden="1">{"monthly",#N/A,FALSE,"Monthly"}</definedName>
    <definedName name="wrn.monthly." hidden="1">{"monthly",#N/A,FALSE,"Monthly"}</definedName>
    <definedName name="wrn.MONTHLY._.INVENTORY._.SCHEDULE." localSheetId="48" hidden="1">{#N/A,#N/A,FALSE,"Sheet1";#N/A,#N/A,FALSE,"Sheet2";#N/A,#N/A,FALSE,"Sheet3";#N/A,#N/A,FALSE,"Sheet4";#N/A,#N/A,FALSE,"Sheet5";#N/A,#N/A,FALSE,"Sheet6"}</definedName>
    <definedName name="wrn.MONTHLY._.INVENTORY._.SCHEDULE." hidden="1">{#N/A,#N/A,FALSE,"Sheet1";#N/A,#N/A,FALSE,"Sheet2";#N/A,#N/A,FALSE,"Sheet3";#N/A,#N/A,FALSE,"Sheet4";#N/A,#N/A,FALSE,"Sheet5";#N/A,#N/A,FALSE,"Sheet6"}</definedName>
    <definedName name="wrn.MONTHLY._.PROFITABILITY._.REPORT._1" localSheetId="48" hidden="1">{#N/A,#N/A,FALSE,"REPORTS";#N/A,#N/A,FALSE,"PROD-SUM";#N/A,#N/A,FALSE,"PROD-CUST";#N/A,#N/A,FALSE,"PROD-GRADE";#N/A,#N/A,FALSE,"CUST-MILL";#N/A,#N/A,FALSE,"CUST-PROD";#N/A,#N/A,FALSE,"CUST-PROD-LITE";#N/A,#N/A,FALSE,"CUSTOMER-TOP";#N/A,#N/A,FALSE,"CUST-PROD-WIDE";#N/A,#N/A,FALSE,"CUSTOMER";#N/A,#N/A,FALSE,"CUSTOMER-PROFILE"}</definedName>
    <definedName name="wrn.MONTHLY._.PROFITABILITY._.REPORT._1" hidden="1">{#N/A,#N/A,FALSE,"REPORTS";#N/A,#N/A,FALSE,"PROD-SUM";#N/A,#N/A,FALSE,"PROD-CUST";#N/A,#N/A,FALSE,"PROD-GRADE";#N/A,#N/A,FALSE,"CUST-MILL";#N/A,#N/A,FALSE,"CUST-PROD";#N/A,#N/A,FALSE,"CUST-PROD-LITE";#N/A,#N/A,FALSE,"CUSTOMER-TOP";#N/A,#N/A,FALSE,"CUST-PROD-WIDE";#N/A,#N/A,FALSE,"CUSTOMER";#N/A,#N/A,FALSE,"CUSTOMER-PROFILE"}</definedName>
    <definedName name="wrn.MONTHLY._.PROFITABILITY._.REPORT._1_1" localSheetId="48" hidden="1">{#N/A,#N/A,FALSE,"REPORTS";#N/A,#N/A,FALSE,"PROD-SUM";#N/A,#N/A,FALSE,"PROD-CUST";#N/A,#N/A,FALSE,"PROD-GRADE";#N/A,#N/A,FALSE,"CUST-MILL";#N/A,#N/A,FALSE,"CUST-PROD";#N/A,#N/A,FALSE,"CUST-PROD-LITE";#N/A,#N/A,FALSE,"CUSTOMER-TOP";#N/A,#N/A,FALSE,"CUST-PROD-WIDE";#N/A,#N/A,FALSE,"CUSTOMER";#N/A,#N/A,FALSE,"CUSTOMER-PROFILE"}</definedName>
    <definedName name="wrn.MONTHLY._.PROFITABILITY._.REPORT._1_1" hidden="1">{#N/A,#N/A,FALSE,"REPORTS";#N/A,#N/A,FALSE,"PROD-SUM";#N/A,#N/A,FALSE,"PROD-CUST";#N/A,#N/A,FALSE,"PROD-GRADE";#N/A,#N/A,FALSE,"CUST-MILL";#N/A,#N/A,FALSE,"CUST-PROD";#N/A,#N/A,FALSE,"CUST-PROD-LITE";#N/A,#N/A,FALSE,"CUSTOMER-TOP";#N/A,#N/A,FALSE,"CUST-PROD-WIDE";#N/A,#N/A,FALSE,"CUSTOMER";#N/A,#N/A,FALSE,"CUSTOMER-PROFILE"}</definedName>
    <definedName name="wrn.MONTHLY._.PROFITABILITY._.REPORT._1_2" localSheetId="48" hidden="1">{#N/A,#N/A,FALSE,"REPORTS";#N/A,#N/A,FALSE,"PROD-SUM";#N/A,#N/A,FALSE,"PROD-CUST";#N/A,#N/A,FALSE,"PROD-GRADE";#N/A,#N/A,FALSE,"CUST-MILL";#N/A,#N/A,FALSE,"CUST-PROD";#N/A,#N/A,FALSE,"CUST-PROD-LITE";#N/A,#N/A,FALSE,"CUSTOMER-TOP";#N/A,#N/A,FALSE,"CUST-PROD-WIDE";#N/A,#N/A,FALSE,"CUSTOMER";#N/A,#N/A,FALSE,"CUSTOMER-PROFILE"}</definedName>
    <definedName name="wrn.MONTHLY._.PROFITABILITY._.REPORT._1_2" hidden="1">{#N/A,#N/A,FALSE,"REPORTS";#N/A,#N/A,FALSE,"PROD-SUM";#N/A,#N/A,FALSE,"PROD-CUST";#N/A,#N/A,FALSE,"PROD-GRADE";#N/A,#N/A,FALSE,"CUST-MILL";#N/A,#N/A,FALSE,"CUST-PROD";#N/A,#N/A,FALSE,"CUST-PROD-LITE";#N/A,#N/A,FALSE,"CUSTOMER-TOP";#N/A,#N/A,FALSE,"CUST-PROD-WIDE";#N/A,#N/A,FALSE,"CUSTOMER";#N/A,#N/A,FALSE,"CUSTOMER-PROFILE"}</definedName>
    <definedName name="wrn.MONTHLY._.PROFITABILITY._.REPORT._1_3" localSheetId="48" hidden="1">{#N/A,#N/A,FALSE,"REPORTS";#N/A,#N/A,FALSE,"PROD-SUM";#N/A,#N/A,FALSE,"PROD-CUST";#N/A,#N/A,FALSE,"PROD-GRADE";#N/A,#N/A,FALSE,"CUST-MILL";#N/A,#N/A,FALSE,"CUST-PROD";#N/A,#N/A,FALSE,"CUST-PROD-LITE";#N/A,#N/A,FALSE,"CUSTOMER-TOP";#N/A,#N/A,FALSE,"CUST-PROD-WIDE";#N/A,#N/A,FALSE,"CUSTOMER";#N/A,#N/A,FALSE,"CUSTOMER-PROFILE"}</definedName>
    <definedName name="wrn.MONTHLY._.PROFITABILITY._.REPORT._1_3" hidden="1">{#N/A,#N/A,FALSE,"REPORTS";#N/A,#N/A,FALSE,"PROD-SUM";#N/A,#N/A,FALSE,"PROD-CUST";#N/A,#N/A,FALSE,"PROD-GRADE";#N/A,#N/A,FALSE,"CUST-MILL";#N/A,#N/A,FALSE,"CUST-PROD";#N/A,#N/A,FALSE,"CUST-PROD-LITE";#N/A,#N/A,FALSE,"CUSTOMER-TOP";#N/A,#N/A,FALSE,"CUST-PROD-WIDE";#N/A,#N/A,FALSE,"CUSTOMER";#N/A,#N/A,FALSE,"CUSTOMER-PROFILE"}</definedName>
    <definedName name="wrn.MONTHLY._.PROFITABILITY._.REPORT._3" localSheetId="48" hidden="1">{#N/A,#N/A,FALSE,"REPORTS";#N/A,#N/A,FALSE,"PROD-SUM";#N/A,#N/A,FALSE,"PROD-CUST";#N/A,#N/A,FALSE,"PROD-GRADE";#N/A,#N/A,FALSE,"CUST-MILL";#N/A,#N/A,FALSE,"CUST-PROD";#N/A,#N/A,FALSE,"CUST-PROD-LITE";#N/A,#N/A,FALSE,"CUSTOMER-TOP";#N/A,#N/A,FALSE,"CUST-PROD-WIDE";#N/A,#N/A,FALSE,"CUSTOMER";#N/A,#N/A,FALSE,"CUSTOMER-PROFILE"}</definedName>
    <definedName name="wrn.MONTHLY._.PROFITABILITY._.REPORT._3" hidden="1">{#N/A,#N/A,FALSE,"REPORTS";#N/A,#N/A,FALSE,"PROD-SUM";#N/A,#N/A,FALSE,"PROD-CUST";#N/A,#N/A,FALSE,"PROD-GRADE";#N/A,#N/A,FALSE,"CUST-MILL";#N/A,#N/A,FALSE,"CUST-PROD";#N/A,#N/A,FALSE,"CUST-PROD-LITE";#N/A,#N/A,FALSE,"CUSTOMER-TOP";#N/A,#N/A,FALSE,"CUST-PROD-WIDE";#N/A,#N/A,FALSE,"CUSTOMER";#N/A,#N/A,FALSE,"CUSTOMER-PROFILE"}</definedName>
    <definedName name="wrn.MONTHLY._.PROFITABILITY._.REPORT._4" localSheetId="48" hidden="1">{#N/A,#N/A,FALSE,"REPORTS";#N/A,#N/A,FALSE,"PROD-SUM";#N/A,#N/A,FALSE,"PROD-CUST";#N/A,#N/A,FALSE,"PROD-GRADE";#N/A,#N/A,FALSE,"CUST-MILL";#N/A,#N/A,FALSE,"CUST-PROD";#N/A,#N/A,FALSE,"CUST-PROD-LITE";#N/A,#N/A,FALSE,"CUSTOMER-TOP";#N/A,#N/A,FALSE,"CUST-PROD-WIDE";#N/A,#N/A,FALSE,"CUSTOMER";#N/A,#N/A,FALSE,"CUSTOMER-PROFILE"}</definedName>
    <definedName name="wrn.MONTHLY._.PROFITABILITY._.REPORT._4" hidden="1">{#N/A,#N/A,FALSE,"REPORTS";#N/A,#N/A,FALSE,"PROD-SUM";#N/A,#N/A,FALSE,"PROD-CUST";#N/A,#N/A,FALSE,"PROD-GRADE";#N/A,#N/A,FALSE,"CUST-MILL";#N/A,#N/A,FALSE,"CUST-PROD";#N/A,#N/A,FALSE,"CUST-PROD-LITE";#N/A,#N/A,FALSE,"CUSTOMER-TOP";#N/A,#N/A,FALSE,"CUST-PROD-WIDE";#N/A,#N/A,FALSE,"CUSTOMER";#N/A,#N/A,FALSE,"CUSTOMER-PROFILE"}</definedName>
    <definedName name="wrn.MONTHLY._.PROFITABILITY._.REPORT._5" localSheetId="48" hidden="1">{#N/A,#N/A,FALSE,"REPORTS";#N/A,#N/A,FALSE,"PROD-SUM";#N/A,#N/A,FALSE,"PROD-CUST";#N/A,#N/A,FALSE,"PROD-GRADE";#N/A,#N/A,FALSE,"CUST-MILL";#N/A,#N/A,FALSE,"CUST-PROD";#N/A,#N/A,FALSE,"CUST-PROD-LITE";#N/A,#N/A,FALSE,"CUSTOMER-TOP";#N/A,#N/A,FALSE,"CUST-PROD-WIDE";#N/A,#N/A,FALSE,"CUSTOMER";#N/A,#N/A,FALSE,"CUSTOMER-PROFILE"}</definedName>
    <definedName name="wrn.MONTHLY._.PROFITABILITY._.REPORT._5" hidden="1">{#N/A,#N/A,FALSE,"REPORTS";#N/A,#N/A,FALSE,"PROD-SUM";#N/A,#N/A,FALSE,"PROD-CUST";#N/A,#N/A,FALSE,"PROD-GRADE";#N/A,#N/A,FALSE,"CUST-MILL";#N/A,#N/A,FALSE,"CUST-PROD";#N/A,#N/A,FALSE,"CUST-PROD-LITE";#N/A,#N/A,FALSE,"CUSTOMER-TOP";#N/A,#N/A,FALSE,"CUST-PROD-WIDE";#N/A,#N/A,FALSE,"CUSTOMER";#N/A,#N/A,FALSE,"CUSTOMER-PROFILE"}</definedName>
    <definedName name="wrn.Monthly._.Report." localSheetId="48" hidden="1">{#N/A,#N/A,TRUE,"Cover Sht";#N/A,#N/A,TRUE,"Summary";#N/A,#N/A,TRUE,"Total Hrs";#N/A,#N/A,TRUE,"Capital Hrs";#N/A,#N/A,TRUE,"OM&amp;A Hrs";#N/A,#N/A,TRUE,"External Hrs";#N/A,#N/A,TRUE,"Indirect Hrs"}</definedName>
    <definedName name="wrn.Monthly._.Report." hidden="1">{#N/A,#N/A,TRUE,"Cover Sht";#N/A,#N/A,TRUE,"Summary";#N/A,#N/A,TRUE,"Total Hrs";#N/A,#N/A,TRUE,"Capital Hrs";#N/A,#N/A,TRUE,"OM&amp;A Hrs";#N/A,#N/A,TRUE,"External Hrs";#N/A,#N/A,TRUE,"Indirect Hrs"}</definedName>
    <definedName name="wrn.Monthly_Yr1." localSheetId="48" hidden="1">{"ISP1Y1",#N/A,TRUE,"Template";"ISP2Y1",#N/A,TRUE,"Template";"BSY1",#N/A,TRUE,"Template";"ICFY1",#N/A,TRUE,"Template";"TPY1",#N/A,TRUE,"Template";"CtrlY1",#N/A,TRUE,"Template"}</definedName>
    <definedName name="wrn.Monthly_Yr1." hidden="1">{"ISP1Y1",#N/A,TRUE,"Template";"ISP2Y1",#N/A,TRUE,"Template";"BSY1",#N/A,TRUE,"Template";"ICFY1",#N/A,TRUE,"Template";"TPY1",#N/A,TRUE,"Template";"CtrlY1",#N/A,TRUE,"Template"}</definedName>
    <definedName name="wrn.Monthly_Yr2." localSheetId="48" hidden="1">{"ISP1Y2",#N/A,TRUE,"Template";"ISP2Y2",#N/A,TRUE,"Template";"BSY2",#N/A,TRUE,"Template";"ICFY2",#N/A,TRUE,"Template";"TPY2",#N/A,TRUE,"Template";"CtrlY2",#N/A,TRUE,"Template"}</definedName>
    <definedName name="wrn.Monthly_Yr2." hidden="1">{"ISP1Y2",#N/A,TRUE,"Template";"ISP2Y2",#N/A,TRUE,"Template";"BSY2",#N/A,TRUE,"Template";"ICFY2",#N/A,TRUE,"Template";"TPY2",#N/A,TRUE,"Template";"CtrlY2",#N/A,TRUE,"Template"}</definedName>
    <definedName name="wrn.Mortgage._.Loan._.Sch." localSheetId="48" hidden="1">{#N/A,#N/A,FALSE,"Mortgage Loan Sch"}</definedName>
    <definedName name="wrn.Mortgage._.Loan._.Sch." hidden="1">{#N/A,#N/A,FALSE,"Mortgage Loan Sch"}</definedName>
    <definedName name="wrn.Most._.Likely._.Scenarios." localSheetId="48" hidden="1">{#N/A,"Mine Allocated, Keep AC",FALSE,"Stream INPUTS";#N/A,"All Preferred, Sell AC",FALSE,"Stream INPUTS";#N/A,"Step Up, Sell AC",FALSE,"Stream INPUTS";#N/A,"All Preferred, BRONCO buys AC",FALSE,"Stream INPUTS"}</definedName>
    <definedName name="wrn.Most._.Likely._.Scenarios." hidden="1">{#N/A,"Mine Allocated, Keep AC",FALSE,"Stream INPUTS";#N/A,"All Preferred, Sell AC",FALSE,"Stream INPUTS";#N/A,"Step Up, Sell AC",FALSE,"Stream INPUTS";#N/A,"All Preferred, BRONCO buys AC",FALSE,"Stream INPUTS"}</definedName>
    <definedName name="wrn.Mthly._.Financial._.Report." localSheetId="48" hidden="1">{#N/A,#N/A,FALSE,"MR";#N/A,#N/A,FALSE,"Summ 1";#N/A,#N/A,FALSE,"Inc Stmt";#N/A,#N/A,FALSE,"Frcst IS";#N/A,#N/A,FALSE,"IS Var";#N/A,#N/A,FALSE,"BS";#N/A,#N/A,FALSE,"SC";#N/A,#N/A,FALSE,"AIP";#N/A,#N/A,FALSE,"Av";#N/A,#N/A,FALSE,"Rev";#N/A,#N/A,FALSE,"NRG";#N/A,#N/A,FALSE,"XS";#N/A,#N/A,FALSE,"Fuel";#N/A,#N/A,FALSE,"O&amp;M";#N/A,#N/A,FALSE,"CESR";#N/A,#N/A,FALSE,"HrlyPP";#N/A,#N/A,FALSE,"MinMaxAv"}</definedName>
    <definedName name="wrn.Mthly._.Financial._.Report." hidden="1">{#N/A,#N/A,FALSE,"MR";#N/A,#N/A,FALSE,"Summ 1";#N/A,#N/A,FALSE,"Inc Stmt";#N/A,#N/A,FALSE,"Frcst IS";#N/A,#N/A,FALSE,"IS Var";#N/A,#N/A,FALSE,"BS";#N/A,#N/A,FALSE,"SC";#N/A,#N/A,FALSE,"AIP";#N/A,#N/A,FALSE,"Av";#N/A,#N/A,FALSE,"Rev";#N/A,#N/A,FALSE,"NRG";#N/A,#N/A,FALSE,"XS";#N/A,#N/A,FALSE,"Fuel";#N/A,#N/A,FALSE,"O&amp;M";#N/A,#N/A,FALSE,"CESR";#N/A,#N/A,FALSE,"HrlyPP";#N/A,#N/A,FALSE,"MinMaxAv"}</definedName>
    <definedName name="wrn.NAVYICASH." localSheetId="48" hidden="1">{"NAVYICASH",#N/A,FALSE,"NAVYI"}</definedName>
    <definedName name="wrn.NAVYICASH." hidden="1">{"NAVYICASH",#N/A,FALSE,"NAVYI"}</definedName>
    <definedName name="wrn.NAVYITAX." localSheetId="48" hidden="1">{"NAVYITAX",#N/A,FALSE,"NAVYI"}</definedName>
    <definedName name="wrn.NAVYITAX." hidden="1">{"NAVYITAX",#N/A,FALSE,"NAVYI"}</definedName>
    <definedName name="wrn.NET._.TRADE._.SALES." localSheetId="48" hidden="1">{"Net trade Sales",#N/A,FALSE,"Net Trade Sales"}</definedName>
    <definedName name="wrn.NET._.TRADE._.SALES." hidden="1">{"Net trade Sales",#N/A,FALSE,"Net Trade Sales"}</definedName>
    <definedName name="wrn.new" localSheetId="48" hidden="1">{#N/A,#N/A,FALSE,"Model";#N/A,#N/A,FALSE,"CapitalCosts"}</definedName>
    <definedName name="wrn.new" hidden="1">{#N/A,#N/A,FALSE,"Model";#N/A,#N/A,FALSE,"CapitalCosts"}</definedName>
    <definedName name="wrn.New." localSheetId="48" hidden="1">{"Provision",#N/A,FALSE,"ForeignPBT";"Foreign Deferred",#N/A,FALSE,"ForeignPBT";"SubF Inclusion",#N/A,FALSE,"Tax Inclusion Calc";"Europe Testing",#N/A,FALSE,"SUB F TESTING";"ICON Testing",#N/A,FALSE,"SUB F TESTING";#N/A,#N/A,FALSE,"Current Activity";#N/A,#N/A,FALSE,"DEF FGN LIAB";#N/A,#N/A,FALSE,"US GAAP PBT";#N/A,#N/A,FALSE,"DEEMED INCL SUMM TAX";#N/A,#N/A,FALSE,"FTC UTILIZED";#N/A,#N/A,FALSE,"951(a) Allocation";#N/A,#N/A,FALSE,"863(b) Income";#N/A,#N/A,FALSE,"FTC Reconciliation"}</definedName>
    <definedName name="wrn.New." hidden="1">{"Provision",#N/A,FALSE,"ForeignPBT";"Foreign Deferred",#N/A,FALSE,"ForeignPBT";"SubF Inclusion",#N/A,FALSE,"Tax Inclusion Calc";"Europe Testing",#N/A,FALSE,"SUB F TESTING";"ICON Testing",#N/A,FALSE,"SUB F TESTING";#N/A,#N/A,FALSE,"Current Activity";#N/A,#N/A,FALSE,"DEF FGN LIAB";#N/A,#N/A,FALSE,"US GAAP PBT";#N/A,#N/A,FALSE,"DEEMED INCL SUMM TAX";#N/A,#N/A,FALSE,"FTC UTILIZED";#N/A,#N/A,FALSE,"951(a) Allocation";#N/A,#N/A,FALSE,"863(b) Income";#N/A,#N/A,FALSE,"FTC Reconciliation"}</definedName>
    <definedName name="wrn.new._.delhi." localSheetId="48" hidden="1">{#N/A,#N/A,FALSE,"MAIN";#N/A,#N/A,FALSE,"MK_ASS_B";#N/A,#N/A,FALSE,"MK_ASS_R";#N/A,#N/A,FALSE,"TR_ASS_B";#N/A,#N/A,FALSE,"TR_ASS_R";#N/A,#N/A,FALSE,"ROAMING";#N/A,#N/A,FALSE,"PR_ASS_B";#N/A,#N/A,FALSE,"PR_ASS_R";#N/A,#N/A,FALSE,"PR_ASS_S"}</definedName>
    <definedName name="wrn.new._.delhi." hidden="1">{#N/A,#N/A,FALSE,"MAIN";#N/A,#N/A,FALSE,"MK_ASS_B";#N/A,#N/A,FALSE,"MK_ASS_R";#N/A,#N/A,FALSE,"TR_ASS_B";#N/A,#N/A,FALSE,"TR_ASS_R";#N/A,#N/A,FALSE,"ROAMING";#N/A,#N/A,FALSE,"PR_ASS_B";#N/A,#N/A,FALSE,"PR_ASS_R";#N/A,#N/A,FALSE,"PR_ASS_S"}</definedName>
    <definedName name="wrn.newest." localSheetId="48" hidden="1">{#N/A,#N/A,TRUE,"TS";#N/A,#N/A,TRUE,"Combo";#N/A,#N/A,TRUE,"FAIR";#N/A,#N/A,TRUE,"RBC";#N/A,#N/A,TRUE,"xxxx"}</definedName>
    <definedName name="wrn.newest." hidden="1">{#N/A,#N/A,TRUE,"TS";#N/A,#N/A,TRUE,"Combo";#N/A,#N/A,TRUE,"FAIR";#N/A,#N/A,TRUE,"RBC";#N/A,#N/A,TRUE,"xxxx"}</definedName>
    <definedName name="wrn.ntfinance." localSheetId="48" hidden="1">{"Rate",#N/A,TRUE,"SUMMARY";"Ratios",#N/A,TRUE,"Ratios";"BUDGETREVENUE",#N/A,TRUE,"Revenue";"TOTALS",#N/A,TRUE,"DETAIL"}</definedName>
    <definedName name="wrn.ntfinance." hidden="1">{"Rate",#N/A,TRUE,"SUMMARY";"Ratios",#N/A,TRUE,"Ratios";"BUDGETREVENUE",#N/A,TRUE,"Revenue";"TOTALS",#N/A,TRUE,"DETAIL"}</definedName>
    <definedName name="wrn.nytaann." localSheetId="48" hidden="1">{"nytacash",#N/A,FALSE,"GLOBEINC";"nytainc",#N/A,FALSE,"GLOBEINC";"nytanyt",#N/A,FALSE,"GLOBEINC";"nytareg",#N/A,FALSE,"GLOBEINC";"nytaglobe",#N/A,FALSE,"GLOBEINC";"nytapprttl",#N/A,FALSE,"GLOBEINC"}</definedName>
    <definedName name="wrn.nytaann." hidden="1">{"nytacash",#N/A,FALSE,"GLOBEINC";"nytainc",#N/A,FALSE,"GLOBEINC";"nytanyt",#N/A,FALSE,"GLOBEINC";"nytareg",#N/A,FALSE,"GLOBEINC";"nytaglobe",#N/A,FALSE,"GLOBEINC";"nytapprttl",#N/A,FALSE,"GLOBEINC"}</definedName>
    <definedName name="wrn.Oncology." localSheetId="48" hidden="1">{#N/A,#N/A,FALSE,"Onco";#N/A,#N/A,FALSE,"Taxol";#N/A,#N/A,FALSE,"UFT";#N/A,#N/A,FALSE,"Carb"}</definedName>
    <definedName name="wrn.Oncology." hidden="1">{#N/A,#N/A,FALSE,"Onco";#N/A,#N/A,FALSE,"Taxol";#N/A,#N/A,FALSE,"UFT";#N/A,#N/A,FALSE,"Carb"}</definedName>
    <definedName name="wrn.one." localSheetId="48" hidden="1">{"page1",#N/A,FALSE,"A";"page2",#N/A,FALSE,"A"}</definedName>
    <definedName name="wrn.one." hidden="1">{"page1",#N/A,FALSE,"A";"page2",#N/A,FALSE,"A"}</definedName>
    <definedName name="wrn.ops._.costs." localSheetId="48" hidden="1">{"page1",#N/A,FALSE,"APCI Operations Detail  ";"page2",#N/A,FALSE,"APCI Operations Detail  ";"page3",#N/A,FALSE,"APCI Operations Detail  ";"page4",#N/A,FALSE,"APCI Operations Detail  "}</definedName>
    <definedName name="wrn.ops._.costs." hidden="1">{"page1",#N/A,FALSE,"APCI Operations Detail  ";"page2",#N/A,FALSE,"APCI Operations Detail  ";"page3",#N/A,FALSE,"APCI Operations Detail  ";"page4",#N/A,FALSE,"APCI Operations Detail  "}</definedName>
    <definedName name="wrn.opscosts2" localSheetId="48" hidden="1">{"page1",#N/A,FALSE,"APCI Operations Detail  ";"page2",#N/A,FALSE,"APCI Operations Detail  ";"page3",#N/A,FALSE,"APCI Operations Detail  ";"page4",#N/A,FALSE,"APCI Operations Detail  "}</definedName>
    <definedName name="wrn.opscosts2" hidden="1">{"page1",#N/A,FALSE,"APCI Operations Detail  ";"page2",#N/A,FALSE,"APCI Operations Detail  ";"page3",#N/A,FALSE,"APCI Operations Detail  ";"page4",#N/A,FALSE,"APCI Operations Detail  "}</definedName>
    <definedName name="wrn.OTC._.Market._.Report." localSheetId="48" hidden="1">{#N/A,#N/A,FALSE,"Sales Graph";#N/A,#N/A,FALSE,"BUC Graph";#N/A,#N/A,FALSE,"P&amp;L - YTD"}</definedName>
    <definedName name="wrn.OTC._.Market._.Report." hidden="1">{#N/A,#N/A,FALSE,"Sales Graph";#N/A,#N/A,FALSE,"BUC Graph";#N/A,#N/A,FALSE,"P&amp;L - YTD"}</definedName>
    <definedName name="wrn.Other._.Pharm." localSheetId="48" hidden="1">{#N/A,#N/A,FALSE,"Other";#N/A,#N/A,FALSE,"Ace";#N/A,#N/A,FALSE,"Derm"}</definedName>
    <definedName name="wrn.Other._.Pharm." hidden="1">{#N/A,#N/A,FALSE,"Other";#N/A,#N/A,FALSE,"Ace";#N/A,#N/A,FALSE,"Derm"}</definedName>
    <definedName name="wrn.Outlook." localSheetId="48" hidden="1">{#N/A,#N/A,FALSE,"Consol P&amp;L ";#N/A,#N/A,FALSE,"CP P&amp;L";#N/A,#N/A,FALSE,"ADS P&amp;L";#N/A,#N/A,FALSE,"Corp P&amp;L"}</definedName>
    <definedName name="wrn.Outlook." hidden="1">{#N/A,#N/A,FALSE,"Consol P&amp;L ";#N/A,#N/A,FALSE,"CP P&amp;L";#N/A,#N/A,FALSE,"ADS P&amp;L";#N/A,#N/A,FALSE,"Corp P&amp;L"}</definedName>
    <definedName name="wrn.Outlook._.for._.US._.Domestic._.Paging." localSheetId="48" hidden="1">{"Yearend_units",#N/A,TRUE,"Paging";"Unit_growth",#N/A,TRUE,"Paging";"Yearend_nationwide_units",#N/A,TRUE,"Paging";"nationwide_growth",#N/A,TRUE,"Paging";"ARPU",#N/A,TRUE,"Paging";"paging_industry_revenues",#N/A,TRUE,"Paging";"paging_net_add_breakdown",#N/A,TRUE,"Paging";"paging_churn",#N/A,TRUE,"Paging";"paging_gross_adds",#N/A,TRUE,"Paging"}</definedName>
    <definedName name="wrn.Outlook._.for._.US._.Domestic._.Paging." hidden="1">{"Yearend_units",#N/A,TRUE,"Paging";"Unit_growth",#N/A,TRUE,"Paging";"Yearend_nationwide_units",#N/A,TRUE,"Paging";"nationwide_growth",#N/A,TRUE,"Paging";"ARPU",#N/A,TRUE,"Paging";"paging_industry_revenues",#N/A,TRUE,"Paging";"paging_net_add_breakdown",#N/A,TRUE,"Paging";"paging_churn",#N/A,TRUE,"Paging";"paging_gross_adds",#N/A,TRUE,"Paging"}</definedName>
    <definedName name="wrn.OUTPUT." localSheetId="48" hidden="1">{"DCF","UPSIDE CASE",FALSE,"Sheet1";"DCF","BASE CASE",FALSE,"Sheet1";"DCF","DOWNSIDE CASE",FALSE,"Sheet1"}</definedName>
    <definedName name="wrn.OUTPUT." hidden="1">{"DCF","UPSIDE CASE",FALSE,"Sheet1";"DCF","BASE CASE",FALSE,"Sheet1";"DCF","DOWNSIDE CASE",FALSE,"Sheet1"}</definedName>
    <definedName name="wrn.Output._1" localSheetId="48" hidden="1">{"calspreads",#N/A,FALSE,"Sheet1";"curves",#N/A,FALSE,"Sheet1";"libor",#N/A,FALSE,"Sheet1"}</definedName>
    <definedName name="wrn.Output._1" hidden="1">{"calspreads",#N/A,FALSE,"Sheet1";"curves",#N/A,FALSE,"Sheet1";"libor",#N/A,FALSE,"Sheet1"}</definedName>
    <definedName name="wrn.p" localSheetId="48" hidden="1">{#N/A,#N/A,FALSE,"1";#N/A,#N/A,FALSE,"2";#N/A,#N/A,FALSE,"16 - 17";#N/A,#N/A,FALSE,"18 - 19";#N/A,#N/A,FALSE,"26";#N/A,#N/A,FALSE,"27";#N/A,#N/A,FALSE,"28"}</definedName>
    <definedName name="wrn.p" hidden="1">{#N/A,#N/A,FALSE,"1";#N/A,#N/A,FALSE,"2";#N/A,#N/A,FALSE,"16 - 17";#N/A,#N/A,FALSE,"18 - 19";#N/A,#N/A,FALSE,"26";#N/A,#N/A,FALSE,"27";#N/A,#N/A,FALSE,"28"}</definedName>
    <definedName name="wrn.p._.and._.l." localSheetId="48" hidden="1">{"bcII p and l",#N/A,FALSE,"Big Cajun II"}</definedName>
    <definedName name="wrn.p._.and._.l." hidden="1">{"bcII p and l",#N/A,FALSE,"Big Cajun II"}</definedName>
    <definedName name="wrn.packer._.1." localSheetId="48" hidden="1">{#N/A,#N/A,FALSE,"gopher summary";#N/A,#N/A,FALSE,"GOPH-Comp Co. Mult";#N/A,#N/A,FALSE,"GOPH-Acq. Mult ";#N/A,#N/A,FALSE,"gopher dcf";#N/A,#N/A,FALSE,"goph-dividend";#N/A,#N/A,FALSE,"GOPHER WACC";#N/A,#N/A,FALSE,"Contribution";#N/A,#N/A,FALSE,"contr.anal.";#N/A,#N/A,FALSE,"acc_dil";#N/A,#N/A,FALSE,"GOPHER";#N/A,#N/A,FALSE,"pro forma";#N/A,#N/A,FALSE,"PACK-Comp Co. Mult";#N/A,#N/A,FALSE,"packer dcf ";#N/A,#N/A,FALSE,"PACK WACC ";#N/A,#N/A,FALSE,"PACKER";#N/A,#N/A,FALSE,"PurchPriMult"}</definedName>
    <definedName name="wrn.packer._.1." hidden="1">{#N/A,#N/A,FALSE,"gopher summary";#N/A,#N/A,FALSE,"GOPH-Comp Co. Mult";#N/A,#N/A,FALSE,"GOPH-Acq. Mult ";#N/A,#N/A,FALSE,"gopher dcf";#N/A,#N/A,FALSE,"goph-dividend";#N/A,#N/A,FALSE,"GOPHER WACC";#N/A,#N/A,FALSE,"Contribution";#N/A,#N/A,FALSE,"contr.anal.";#N/A,#N/A,FALSE,"acc_dil";#N/A,#N/A,FALSE,"GOPHER";#N/A,#N/A,FALSE,"pro forma";#N/A,#N/A,FALSE,"PACK-Comp Co. Mult";#N/A,#N/A,FALSE,"packer dcf ";#N/A,#N/A,FALSE,"PACK WACC ";#N/A,#N/A,FALSE,"PACKER";#N/A,#N/A,FALSE,"PurchPriMult"}</definedName>
    <definedName name="wrn.Page._.1." localSheetId="48" hidden="1">{"Page 1",#N/A,FALSE,"Sheet1";"Page 2",#N/A,FALSE,"Sheet1"}</definedName>
    <definedName name="wrn.Page._.1." hidden="1">{"Page 1",#N/A,FALSE,"Sheet1";"Page 2",#N/A,FALSE,"Sheet1"}</definedName>
    <definedName name="wrn.Page._.1._1" localSheetId="48" hidden="1">{"Page 1",#N/A,FALSE,"Sheet1";"Page 2",#N/A,FALSE,"Sheet1"}</definedName>
    <definedName name="wrn.Page._.1._1" hidden="1">{"Page 1",#N/A,FALSE,"Sheet1";"Page 2",#N/A,FALSE,"Sheet1"}</definedName>
    <definedName name="wrn.Pages._.for._.Distribution." localSheetId="48" hidden="1">{#N/A,#N/A,FALSE,"DISTRIBUTION";#N/A,#N/A,FALSE,"Overview";#N/A,#N/A,FALSE,"QRTLY EPS";#N/A,#N/A,FALSE,"Category Summary";#N/A,#N/A,FALSE,"Sales Variance";#N/A,#N/A,FALSE,"Operating Profit Variance";#N/A,#N/A,FALSE,"Opportunities and Risks";#N/A,#N/A,FALSE,"Total P&amp;L Outlook"}</definedName>
    <definedName name="wrn.Pages._.for._.Distribution." hidden="1">{#N/A,#N/A,FALSE,"DISTRIBUTION";#N/A,#N/A,FALSE,"Overview";#N/A,#N/A,FALSE,"QRTLY EPS";#N/A,#N/A,FALSE,"Category Summary";#N/A,#N/A,FALSE,"Sales Variance";#N/A,#N/A,FALSE,"Operating Profit Variance";#N/A,#N/A,FALSE,"Opportunities and Risks";#N/A,#N/A,FALSE,"Total P&amp;L Outlook"}</definedName>
    <definedName name="wrn.Pan._.Europe." localSheetId="48" hidden="1">{#N/A,#N/A,FALSE,"Pan Europe Belgium";#N/A,#N/A,FALSE,"Pan Europe France";#N/A,#N/A,FALSE,"Pan Europe Germany";#N/A,#N/A,FALSE,"Pan Europe Italy";#N/A,#N/A,FALSE,"Pan Europe Sweden";#N/A,#N/A,FALSE,"Pan Europe UK"}</definedName>
    <definedName name="wrn.Pan._.Europe." hidden="1">{#N/A,#N/A,FALSE,"Pan Europe Belgium";#N/A,#N/A,FALSE,"Pan Europe France";#N/A,#N/A,FALSE,"Pan Europe Germany";#N/A,#N/A,FALSE,"Pan Europe Italy";#N/A,#N/A,FALSE,"Pan Europe Sweden";#N/A,#N/A,FALSE,"Pan Europe UK"}</definedName>
    <definedName name="wrn.PartialFncls." localSheetId="48" hidden="1">{#N/A,#N/A,FALSE,"Income Statement";#N/A,#N/A,FALSE,"Balance Sheet";#N/A,#N/A,FALSE,"Cash Flows";#N/A,#N/A,FALSE,"Ratios"}</definedName>
    <definedName name="wrn.PartialFncls." hidden="1">{#N/A,#N/A,FALSE,"Income Statement";#N/A,#N/A,FALSE,"Balance Sheet";#N/A,#N/A,FALSE,"Cash Flows";#N/A,#N/A,FALSE,"Ratios"}</definedName>
    <definedName name="wrn.partner_cap_stmt2" localSheetId="48" hidden="1">{"PARTNERS CAPITAL STMT",#N/A,FALSE,"Partners Capital"}</definedName>
    <definedName name="wrn.partner_cap_stmt2" hidden="1">{"PARTNERS CAPITAL STMT",#N/A,FALSE,"Partners Capital"}</definedName>
    <definedName name="wrn.PARTNERS._.CAPITAL._.STMT." localSheetId="48" hidden="1">{"PARTNERS CAPITAL STMT",#N/A,FALSE,"Partners Capital"}</definedName>
    <definedName name="wrn.PARTNERS._.CAPITAL._.STMT." hidden="1">{"PARTNERS CAPITAL STMT",#N/A,FALSE,"Partners Capital"}</definedName>
    <definedName name="wrn.PAYBACK." localSheetId="48" hidden="1">{"payback",#N/A,FALSE,"TV_Payback"}</definedName>
    <definedName name="wrn.PAYBACK." hidden="1">{"payback",#N/A,FALSE,"TV_Payback"}</definedName>
    <definedName name="wrn.Payslip." localSheetId="48" hidden="1">{#N/A,"aa",FALSE,"Slipfact";#N/A,"ns",FALSE,"Slipfact";#N/A,"kja",FALSE,"Slipfact";#N/A,"py",FALSE,"Slipfact";#N/A,"tt",FALSE,"Slipfact";#N/A,"sl",FALSE,"Slipfact";#N/A,"pp",FALSE,"Slipfact";#N/A,"bp",FALSE,"Slipfact";#N/A,"nk",FALSE,"Slipfact";#N/A,"ps",FALSE,"Slipfact";#N/A,"wk",FALSE,"Slipfact";#N/A,"kc",FALSE,"Slipfact";#N/A,"pr",FALSE,"Slipbriskal";#N/A,"bt",FALSE,"Slipbriskal"}</definedName>
    <definedName name="wrn.Payslip." hidden="1">{#N/A,"aa",FALSE,"Slipfact";#N/A,"ns",FALSE,"Slipfact";#N/A,"kja",FALSE,"Slipfact";#N/A,"py",FALSE,"Slipfact";#N/A,"tt",FALSE,"Slipfact";#N/A,"sl",FALSE,"Slipfact";#N/A,"pp",FALSE,"Slipfact";#N/A,"bp",FALSE,"Slipfact";#N/A,"nk",FALSE,"Slipfact";#N/A,"ps",FALSE,"Slipfact";#N/A,"wk",FALSE,"Slipfact";#N/A,"kc",FALSE,"Slipfact";#N/A,"pr",FALSE,"Slipbriskal";#N/A,"bt",FALSE,"Slipbriskal"}</definedName>
    <definedName name="wrn.Pentair." localSheetId="48" hidden="1">{#N/A,#N/A,FALSE,"IS";#N/A,#N/A,FALSE,"FF";#N/A,#N/A,FALSE,"BS";#N/A,#N/A,FALSE,"DCF";#N/A,#N/A,FALSE,"EVA";#N/A,#N/A,FALSE,"%";#N/A,#N/A,FALSE,"WTF";#N/A,#N/A,FALSE,"Spec";#N/A,#N/A,FALSE,"Gen"}</definedName>
    <definedName name="wrn.Pentair." hidden="1">{#N/A,#N/A,FALSE,"IS";#N/A,#N/A,FALSE,"FF";#N/A,#N/A,FALSE,"BS";#N/A,#N/A,FALSE,"DCF";#N/A,#N/A,FALSE,"EVA";#N/A,#N/A,FALSE,"%";#N/A,#N/A,FALSE,"WTF";#N/A,#N/A,FALSE,"Spec";#N/A,#N/A,FALSE,"Gen"}</definedName>
    <definedName name="wrn.PETC." localSheetId="48" hidden="1">{"Annual",#N/A,FALSE,"PETC";"Balance Sheet",#N/A,FALSE,"PETC";"Funds Flow",#N/A,FALSE,"PETC";"Quarterly Earnings",#N/A,FALSE,"PETC";"Quarterly Margins",#N/A,FALSE,"PETC";"Ratio Analysis",#N/A,FALSE,"PETC";"Q Sales",#N/A,FALSE,"PETC";"Unit Analysis",#N/A,FALSE,"PETC";"Inventory Analysis",#N/A,FALSE,"PETC";"Valuation",#N/A,FALSE,"PETC";"Comps",#N/A,FALSE,"PETC"}</definedName>
    <definedName name="wrn.PETC." hidden="1">{"Annual",#N/A,FALSE,"PETC";"Balance Sheet",#N/A,FALSE,"PETC";"Funds Flow",#N/A,FALSE,"PETC";"Quarterly Earnings",#N/A,FALSE,"PETC";"Quarterly Margins",#N/A,FALSE,"PETC";"Ratio Analysis",#N/A,FALSE,"PETC";"Q Sales",#N/A,FALSE,"PETC";"Unit Analysis",#N/A,FALSE,"PETC";"Inventory Analysis",#N/A,FALSE,"PETC";"Valuation",#N/A,FALSE,"PETC";"Comps",#N/A,FALSE,"PETC"}</definedName>
    <definedName name="wrn.Petit." localSheetId="48" hidden="1">{#N/A,#N/A,FALSE,"PC-1";#N/A,#N/A,FALSE,"PC-2";#N/A,#N/A,FALSE,"T-9";#N/A,#N/A,FALSE,"PC-3";#N/A,#N/A,FALSE,"T-10";#N/A,#N/A,FALSE,"PC-4";#N/A,#N/A,FALSE,"T-11";#N/A,#N/A,FALSE,"PC-5";#N/A,#N/A,FALSE,"T-12"}</definedName>
    <definedName name="wrn.Petit." hidden="1">{#N/A,#N/A,FALSE,"PC-1";#N/A,#N/A,FALSE,"PC-2";#N/A,#N/A,FALSE,"T-9";#N/A,#N/A,FALSE,"PC-3";#N/A,#N/A,FALSE,"T-10";#N/A,#N/A,FALSE,"PC-4";#N/A,#N/A,FALSE,"T-11";#N/A,#N/A,FALSE,"PC-5";#N/A,#N/A,FALSE,"T-12"}</definedName>
    <definedName name="wrn.PGBG._.Report." localSheetId="48" hidden="1">{#N/A,#N/A,FALSE,"title-gr";#N/A,#N/A,FALSE,"earn sum-gr";#N/A,#N/A,FALSE,"EBP-Grp";#N/A,#N/A,FALSE,"Var expl";#N/A,#N/A,FALSE,"chart apl";#N/A,#N/A,FALSE,"chart ap2k"}</definedName>
    <definedName name="wrn.PGBG._.Report." hidden="1">{#N/A,#N/A,FALSE,"title-gr";#N/A,#N/A,FALSE,"earn sum-gr";#N/A,#N/A,FALSE,"EBP-Grp";#N/A,#N/A,FALSE,"Var expl";#N/A,#N/A,FALSE,"chart apl";#N/A,#N/A,FALSE,"chart ap2k"}</definedName>
    <definedName name="wrn.Pharm._.Market._.Report." localSheetId="48" hidden="1">{#N/A,#N/A,FALSE,"Sales Graph";#N/A,#N/A,FALSE,"PSBM";#N/A,#N/A,FALSE,"BUC Graph";#N/A,#N/A,FALSE,"P&amp;L - YTD"}</definedName>
    <definedName name="wrn.Pharm._.Market._.Report." hidden="1">{#N/A,#N/A,FALSE,"Sales Graph";#N/A,#N/A,FALSE,"PSBM";#N/A,#N/A,FALSE,"BUC Graph";#N/A,#N/A,FALSE,"P&amp;L - YTD"}</definedName>
    <definedName name="wrn.Pharmaceuticals." localSheetId="48" hidden="1">{#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definedName>
    <definedName name="wrn.Pharmaceuticals." hidden="1">{#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definedName>
    <definedName name="wrn.Plan." localSheetId="48" hidden="1">{#N/A,#N/A,FALSE,"Data Entry";#N/A,#N/A,FALSE,"Projected Sales $'s";#N/A,#N/A,FALSE,"Financial Sum";#N/A,#N/A,FALSE,"Profit Margins";#N/A,#N/A,FALSE,"Con His &amp; Proj Fin Data";#N/A,#N/A,FALSE,"Con His Bal Shts";#N/A,#N/A,FALSE,"Fin Sum CMI";#N/A,#N/A,FALSE,"Working Capital";#N/A,#N/A,FALSE,"Projected Sales Units"}</definedName>
    <definedName name="wrn.Plan." hidden="1">{#N/A,#N/A,FALSE,"Data Entry";#N/A,#N/A,FALSE,"Projected Sales $'s";#N/A,#N/A,FALSE,"Financial Sum";#N/A,#N/A,FALSE,"Profit Margins";#N/A,#N/A,FALSE,"Con His &amp; Proj Fin Data";#N/A,#N/A,FALSE,"Con His Bal Shts";#N/A,#N/A,FALSE,"Fin Sum CMI";#N/A,#N/A,FALSE,"Working Capital";#N/A,#N/A,FALSE,"Projected Sales Units"}</definedName>
    <definedName name="wrn.PlanIst." localSheetId="48" hidden="1">{"PlanIst",#N/A,FALSE,"pl-is"}</definedName>
    <definedName name="wrn.PlanIst." hidden="1">{"PlanIst",#N/A,FALSE,"pl-is"}</definedName>
    <definedName name="wrn.Planning." localSheetId="48" hidden="1">{#N/A,#N/A,FALSE,"Default Data";#N/A,#N/A,FALSE,"99 Tax Model";#N/A,#N/A,FALSE,"99 Incremental BV";#N/A,#N/A,FALSE,"99 Tax Model CL";#N/A,#N/A,FALSE,"99 Incremental CL";#N/A,#N/A,FALSE,"Cisco FSC";#N/A,#N/A,FALSE,"25% case";#N/A,#N/A,FALSE,"ROY CALCS";#N/A,#N/A,FALSE,"Acquisition Royalty"}</definedName>
    <definedName name="wrn.Planning." hidden="1">{#N/A,#N/A,FALSE,"Default Data";#N/A,#N/A,FALSE,"99 Tax Model";#N/A,#N/A,FALSE,"99 Incremental BV";#N/A,#N/A,FALSE,"99 Tax Model CL";#N/A,#N/A,FALSE,"99 Incremental CL";#N/A,#N/A,FALSE,"Cisco FSC";#N/A,#N/A,FALSE,"25% case";#N/A,#N/A,FALSE,"ROY CALCS";#N/A,#N/A,FALSE,"Acquisition Royalty"}</definedName>
    <definedName name="wrn.Planning._.PL." localSheetId="48" hidden="1">{#N/A,#N/A,FALSE,"EOC";#N/A,#N/A,FALSE,"Distributor";#N/A,#N/A,FALSE,"Manufacturing";#N/A,#N/A,FALSE,"Service"}</definedName>
    <definedName name="wrn.Planning._.PL." hidden="1">{#N/A,#N/A,FALSE,"EOC";#N/A,#N/A,FALSE,"Distributor";#N/A,#N/A,FALSE,"Manufacturing";#N/A,#N/A,FALSE,"Service"}</definedName>
    <definedName name="wrn.Planning2" localSheetId="48" hidden="1">{#N/A,#N/A,FALSE,"Default Data";#N/A,#N/A,FALSE,"99 Tax Model";#N/A,#N/A,FALSE,"99 Incremental BV";#N/A,#N/A,FALSE,"99 Tax Model CL";#N/A,#N/A,FALSE,"99 Incremental CL";#N/A,#N/A,FALSE,"Cisco FSC";#N/A,#N/A,FALSE,"25% case";#N/A,#N/A,FALSE,"ROY CALCS";#N/A,#N/A,FALSE,"Acquisition Royalty"}</definedName>
    <definedName name="wrn.Planning2" hidden="1">{#N/A,#N/A,FALSE,"Default Data";#N/A,#N/A,FALSE,"99 Tax Model";#N/A,#N/A,FALSE,"99 Incremental BV";#N/A,#N/A,FALSE,"99 Tax Model CL";#N/A,#N/A,FALSE,"99 Incremental CL";#N/A,#N/A,FALSE,"Cisco FSC";#N/A,#N/A,FALSE,"25% case";#N/A,#N/A,FALSE,"ROY CALCS";#N/A,#N/A,FALSE,"Acquisition Royalty"}</definedName>
    <definedName name="wrn.PLX." localSheetId="48" hidden="1">{"cred comp",#N/A,FALSE,"Comparable Credit Analysis";"IS",#N/A,FALSE,"IS";"Sensitivity",#N/A,FALSE,"Sensitivity";"BS",#N/A,FALSE,"BS";"Bond Summary",#N/A,FALSE,"B Summary";"AD",#N/A,FALSE,"Accretion";"NAV",#N/A,FALSE,"NAV";"SU",#N/A,FALSE,"S&amp;U";"acq. study",#N/A,FALSE,"Acq. Study";"F Charges",#N/A,FALSE,"Fixed Charges"}</definedName>
    <definedName name="wrn.PLX." hidden="1">{"cred comp",#N/A,FALSE,"Comparable Credit Analysis";"IS",#N/A,FALSE,"IS";"Sensitivity",#N/A,FALSE,"Sensitivity";"BS",#N/A,FALSE,"BS";"Bond Summary",#N/A,FALSE,"B Summary";"AD",#N/A,FALSE,"Accretion";"NAV",#N/A,FALSE,"NAV";"SU",#N/A,FALSE,"S&amp;U";"acq. study",#N/A,FALSE,"Acq. Study";"F Charges",#N/A,FALSE,"Fixed Charges"}</definedName>
    <definedName name="wrn.Port._.Reading." localSheetId="48" hidden="1">{#N/A,#N/A,FALSE,"PR-CIF";#N/A,#N/A,FALSE,"PR-Vol";#N/A,#N/A,FALSE,"PR-Comp";#N/A,#N/A,FALSE,"PR-GM";#N/A,#N/A,FALSE,"PR-OpExp";#N/A,#N/A,FALSE,"PR-Adj";#N/A,#N/A,FALSE,"PR-Tax";#N/A,#N/A,FALSE,"PR-DCF"}</definedName>
    <definedName name="wrn.Port._.Reading." hidden="1">{#N/A,#N/A,FALSE,"PR-CIF";#N/A,#N/A,FALSE,"PR-Vol";#N/A,#N/A,FALSE,"PR-Comp";#N/A,#N/A,FALSE,"PR-GM";#N/A,#N/A,FALSE,"PR-OpExp";#N/A,#N/A,FALSE,"PR-Adj";#N/A,#N/A,FALSE,"PR-Tax";#N/A,#N/A,FALSE,"PR-DCF"}</definedName>
    <definedName name="wrn.Portfolio._.Underwriting." localSheetId="48" hidden="1">{#N/A,#N/A,TRUE,"Summary";#N/A,#N/A,TRUE,"Portfolio Analysis";#N/A,#N/A,TRUE,"Portfolio Return Breakdown";#N/A,#N/A,TRUE,"The Johnston Building";#N/A,#N/A,TRUE,"129 W.Trade";#N/A,#N/A,TRUE,"Midtown Plaza"}</definedName>
    <definedName name="wrn.Portfolio._.Underwriting." hidden="1">{#N/A,#N/A,TRUE,"Summary";#N/A,#N/A,TRUE,"Portfolio Analysis";#N/A,#N/A,TRUE,"Portfolio Return Breakdown";#N/A,#N/A,TRUE,"The Johnston Building";#N/A,#N/A,TRUE,"129 W.Trade";#N/A,#N/A,TRUE,"Midtown Plaza"}</definedName>
    <definedName name="wrn.Power._.Gen._.Business._.Group." localSheetId="48" hidden="1">{#N/A,#N/A,FALSE,"Cover";#N/A,#N/A,FALSE,"APL synopsis";#N/A,#N/A,FALSE,"Canada";#N/A,#N/A,FALSE,"Auscad$";#N/A,#N/A,FALSE,"uk$";#N/A,#N/A,FALSE,"AP2000 synopsis";#N/A,#N/A,FALSE,"AP2000"}</definedName>
    <definedName name="wrn.Power._.Gen._.Business._.Group." hidden="1">{#N/A,#N/A,FALSE,"Cover";#N/A,#N/A,FALSE,"APL synopsis";#N/A,#N/A,FALSE,"Canada";#N/A,#N/A,FALSE,"Auscad$";#N/A,#N/A,FALSE,"uk$";#N/A,#N/A,FALSE,"AP2000 synopsis";#N/A,#N/A,FALSE,"AP2000"}</definedName>
    <definedName name="wrn.ppp" localSheetId="48" hidden="1">{#N/A,#N/A,FALSE,"1";#N/A,#N/A,FALSE,"2";#N/A,#N/A,FALSE,"16 - 17";#N/A,#N/A,FALSE,"18 - 19";#N/A,#N/A,FALSE,"26";#N/A,#N/A,FALSE,"27";#N/A,#N/A,FALSE,"28"}</definedName>
    <definedName name="wrn.ppp" hidden="1">{#N/A,#N/A,FALSE,"1";#N/A,#N/A,FALSE,"2";#N/A,#N/A,FALSE,"16 - 17";#N/A,#N/A,FALSE,"18 - 19";#N/A,#N/A,FALSE,"26";#N/A,#N/A,FALSE,"27";#N/A,#N/A,FALSE,"28"}</definedName>
    <definedName name="wrn.practice." localSheetId="48" hidden="1">{"practice",#N/A,FALSE,"COSOALL"}</definedName>
    <definedName name="wrn.practice." hidden="1">{"practice",#N/A,FALSE,"COSOALL"}</definedName>
    <definedName name="wrn.prem." localSheetId="48" hidden="1">{#N/A,#N/A,FALSE,"incmo";#N/A,#N/A,FALSE,"incqtr";#N/A,#N/A,FALSE,"incytd"}</definedName>
    <definedName name="wrn.prem." hidden="1">{#N/A,#N/A,FALSE,"incmo";#N/A,#N/A,FALSE,"incqtr";#N/A,#N/A,FALSE,"incytd"}</definedName>
    <definedName name="wrn.PRES_OUT." localSheetId="48" hidden="1">{"page1",#N/A,FALSE,"PRESENTATION";"page2",#N/A,FALSE,"PRESENTATION";#N/A,#N/A,FALSE,"Valuation Summary"}</definedName>
    <definedName name="wrn.PRES_OUT." hidden="1">{"page1",#N/A,FALSE,"PRESENTATION";"page2",#N/A,FALSE,"PRESENTATION";#N/A,#N/A,FALSE,"Valuation Summary"}</definedName>
    <definedName name="wrn.Presentation." localSheetId="48" hidden="1">{#N/A,#N/A,FALSE,"INDEX";#N/A,#N/A,FALSE,"Mortgage Loan Sch";#N/A,#N/A,FALSE,"Exec Summary";#N/A,#N/A,FALSE,"Strengths &amp; Weaknesses";#N/A,#N/A,FALSE,"Underwriting Analysis";#N/A,#N/A,FALSE,"HISTORICAL REV &amp; EXP";#N/A,#N/A,FALSE,"Rent Roll";#N/A,#N/A,FALSE,"Recovery Calcs";#N/A,#N/A,FALSE,"Lease Rollover";#N/A,#N/A,FALSE,"APPRAISAL";#N/A,#N/A,FALSE,"APPRAISAL 2";#N/A,#N/A,FALSE,"APPRAISAL 3";#N/A,#N/A,FALSE,"ENGINEERING";#N/A,#N/A,FALSE,"ENVIRONMENTAL";#N/A,#N/A,FALSE,"CREDIT";#N/A,#N/A,FALSE,"Taxes, Insurance, Title";#N/A,#N/A,FALSE,"LOAN ANALYSIS";#N/A,#N/A,FALSE,"SOURCES &amp; USES";#N/A,#N/A,FALSE,"Working List";#N/A,#N/A,FALSE,"Underwriting Comparison"}</definedName>
    <definedName name="wrn.Presentation." hidden="1">{#N/A,#N/A,FALSE,"INDEX";#N/A,#N/A,FALSE,"Mortgage Loan Sch";#N/A,#N/A,FALSE,"Exec Summary";#N/A,#N/A,FALSE,"Strengths &amp; Weaknesses";#N/A,#N/A,FALSE,"Underwriting Analysis";#N/A,#N/A,FALSE,"HISTORICAL REV &amp; EXP";#N/A,#N/A,FALSE,"Rent Roll";#N/A,#N/A,FALSE,"Recovery Calcs";#N/A,#N/A,FALSE,"Lease Rollover";#N/A,#N/A,FALSE,"APPRAISAL";#N/A,#N/A,FALSE,"APPRAISAL 2";#N/A,#N/A,FALSE,"APPRAISAL 3";#N/A,#N/A,FALSE,"ENGINEERING";#N/A,#N/A,FALSE,"ENVIRONMENTAL";#N/A,#N/A,FALSE,"CREDIT";#N/A,#N/A,FALSE,"Taxes, Insurance, Title";#N/A,#N/A,FALSE,"LOAN ANALYSIS";#N/A,#N/A,FALSE,"SOURCES &amp; USES";#N/A,#N/A,FALSE,"Working List";#N/A,#N/A,FALSE,"Underwriting Comparison"}</definedName>
    <definedName name="wrn.prin2._.all." localSheetId="48" hidden="1">{#N/A,#N/A,FALSE,"Pharm";#N/A,#N/A,FALSE,"WWCM"}</definedName>
    <definedName name="wrn.prin2._.all." hidden="1">{#N/A,#N/A,FALSE,"Pharm";#N/A,#N/A,FALSE,"WWCM"}</definedName>
    <definedName name="wrn.prin3" localSheetId="48" hidden="1">{#N/A,#N/A,FALSE,"Pharm";#N/A,#N/A,FALSE,"WWCM"}</definedName>
    <definedName name="wrn.prin3" hidden="1">{#N/A,#N/A,FALSE,"Pharm";#N/A,#N/A,FALSE,"WWCM"}</definedName>
    <definedName name="wrn.print" localSheetId="48" hidden="1">{#N/A,#N/A,FALSE,"Pharm";#N/A,#N/A,FALSE,"WWCM"}</definedName>
    <definedName name="wrn.print" hidden="1">{#N/A,#N/A,FALSE,"Pharm";#N/A,#N/A,FALSE,"WWCM"}</definedName>
    <definedName name="wrn.print." localSheetId="48" hidden="1">{"page1",#N/A,FALSE,"PROFORMA";"page2",#N/A,FALSE,"PROFORMA";"page3",#N/A,FALSE,"PROFORMA";"page4",#N/A,FALSE,"PROFORMA";"page5",#N/A,FALSE,"PROFORMA";"page6",#N/A,FALSE,"PROFORMA";"page7",#N/A,FALSE,"PROFORMA";"page8",#N/A,FALSE,"PROFORMA"}</definedName>
    <definedName name="wrn.print." hidden="1">{"page1",#N/A,FALSE,"PROFORMA";"page2",#N/A,FALSE,"PROFORMA";"page3",#N/A,FALSE,"PROFORMA";"page4",#N/A,FALSE,"PROFORMA";"page5",#N/A,FALSE,"PROFORMA";"page6",#N/A,FALSE,"PROFORMA";"page7",#N/A,FALSE,"PROFORMA";"page8",#N/A,FALSE,"PROFORMA"}</definedName>
    <definedName name="wrn.PRINT._.ALL." localSheetId="48" hidden="1">{#N/A,#N/A,FALSE,"Pharm";#N/A,#N/A,FALSE,"WWCM"}</definedName>
    <definedName name="wrn.PRINT._.ALL." hidden="1">{#N/A,#N/A,FALSE,"Pharm";#N/A,#N/A,FALSE,"WWCM"}</definedName>
    <definedName name="wrn.Print._.All._.Output." localSheetId="48" hidden="1">{"Public Market Overview",#N/A,TRUE,"PMO";"Transaction assumptions",#N/A,TRUE,"Transaction Inputs";"Pro forma I/S and S/CF",#N/A,TRUE,"IS and CF";"Goodwill calculations",#N/A,TRUE,"Asset Write-up";"Pro forma acc-dil",#N/A,TRUE,"ACC-DIL";"Public Market Overview",#N/A,TRUE,"PMO";"Trading comparables",#N/A,TRUE,"Public Market Stats";"Pro forma Credit Statistics",#N/A,TRUE,"Credit Stats";"At Various Prices (AVP)",#N/A,TRUE,"AVP";"Contribution Analysis",#N/A,TRUE,"Contribution";"Value creation",#N/A,TRUE,"Value Creation";"Trading comparables",#N/A,TRUE,"Peer Comparables Analysis"}</definedName>
    <definedName name="wrn.Print._.All._.Output." hidden="1">{"Public Market Overview",#N/A,TRUE,"PMO";"Transaction assumptions",#N/A,TRUE,"Transaction Inputs";"Pro forma I/S and S/CF",#N/A,TRUE,"IS and CF";"Goodwill calculations",#N/A,TRUE,"Asset Write-up";"Pro forma acc-dil",#N/A,TRUE,"ACC-DIL";"Public Market Overview",#N/A,TRUE,"PMO";"Trading comparables",#N/A,TRUE,"Public Market Stats";"Pro forma Credit Statistics",#N/A,TRUE,"Credit Stats";"At Various Prices (AVP)",#N/A,TRUE,"AVP";"Contribution Analysis",#N/A,TRUE,"Contribution";"Value creation",#N/A,TRUE,"Value Creation";"Trading comparables",#N/A,TRUE,"Peer Comparables Analysis"}</definedName>
    <definedName name="wrn.Print._.All._.Pages." localSheetId="48" hidden="1">{"LBO Summary",#N/A,FALSE,"Summary";"Income Statement",#N/A,FALSE,"Model";"Cash Flow",#N/A,FALSE,"Model";"Balance Sheet",#N/A,FALSE,"Model";"Working Capital",#N/A,FALSE,"Model";"Pro Forma Balance Sheets",#N/A,FALSE,"PFBS";"Debt Balances",#N/A,FALSE,"Model";"Fee Schedules",#N/A,FALSE,"Model"}</definedName>
    <definedName name="wrn.Print._.All._.Pages." hidden="1">{"LBO Summary",#N/A,FALSE,"Summary";"Income Statement",#N/A,FALSE,"Model";"Cash Flow",#N/A,FALSE,"Model";"Balance Sheet",#N/A,FALSE,"Model";"Working Capital",#N/A,FALSE,"Model";"Pro Forma Balance Sheets",#N/A,FALSE,"PFBS";"Debt Balances",#N/A,FALSE,"Model";"Fee Schedules",#N/A,FALSE,"Model"}</definedName>
    <definedName name="wrn.PRINT._.ALL.2" localSheetId="48" hidden="1">{#N/A,#N/A,FALSE,"Pharm";#N/A,#N/A,FALSE,"WWCM"}</definedName>
    <definedName name="wrn.PRINT._.ALL.2" hidden="1">{#N/A,#N/A,FALSE,"Pharm";#N/A,#N/A,FALSE,"WWCM"}</definedName>
    <definedName name="wrn.print._.all2" localSheetId="48" hidden="1">{#N/A,#N/A,FALSE,"Pharm";#N/A,#N/A,FALSE,"WWCM"}</definedName>
    <definedName name="wrn.print._.all2" hidden="1">{#N/A,#N/A,FALSE,"Pharm";#N/A,#N/A,FALSE,"WWCM"}</definedName>
    <definedName name="wrn.Print._.ATCO._.Power." localSheetId="48" hidden="1">{#N/A,#N/A,FALSE,"Earnings";#N/A,#N/A,FALSE,"EBP-Int";#N/A,#N/A,FALSE,"Balance Sheet";#N/A,#N/A,FALSE,"Cash Flow CU";#N/A,#N/A,FALSE,"Corporate Costs";#N/A,#N/A,FALSE,"G&amp;A (detailed as per OOC)";#N/A,#N/A,FALSE,"Capex";#N/A,#N/A,FALSE,"Graphs";#N/A,#N/A,FALSE,"Performance"}</definedName>
    <definedName name="wrn.Print._.ATCO._.Power." hidden="1">{#N/A,#N/A,FALSE,"Earnings";#N/A,#N/A,FALSE,"EBP-Int";#N/A,#N/A,FALSE,"Balance Sheet";#N/A,#N/A,FALSE,"Cash Flow CU";#N/A,#N/A,FALSE,"Corporate Costs";#N/A,#N/A,FALSE,"G&amp;A (detailed as per OOC)";#N/A,#N/A,FALSE,"Capex";#N/A,#N/A,FALSE,"Graphs";#N/A,#N/A,FALSE,"Performance"}</definedName>
    <definedName name="wrn.Print._.Documents." localSheetId="48" hidden="1">{#N/A,#N/A,TRUE,"Cover Page";#N/A,#N/A,TRUE,"Executive Summary";#N/A,#N/A,TRUE,"Photos";#N/A,#N/A,TRUE,"Area Map";#N/A,#N/A,TRUE,"Descriptions";#N/A,#N/A,TRUE,"SitePlan";#N/A,#N/A,TRUE,"Land Grid";#N/A,#N/A,TRUE,"Land Sales Map";#N/A,#N/A,TRUE,"Cost Approach Schedule";#N/A,#N/A,TRUE,"Certification"}</definedName>
    <definedName name="wrn.Print._.Documents." hidden="1">{#N/A,#N/A,TRUE,"Cover Page";#N/A,#N/A,TRUE,"Executive Summary";#N/A,#N/A,TRUE,"Photos";#N/A,#N/A,TRUE,"Area Map";#N/A,#N/A,TRUE,"Descriptions";#N/A,#N/A,TRUE,"SitePlan";#N/A,#N/A,TRUE,"Land Grid";#N/A,#N/A,TRUE,"Land Sales Map";#N/A,#N/A,TRUE,"Cost Approach Schedule";#N/A,#N/A,TRUE,"Certification"}</definedName>
    <definedName name="wrn.print._.graphs." localSheetId="48" hidden="1">{"cap_structure",#N/A,FALSE,"Graph-Mkt Cap";"price",#N/A,FALSE,"Graph-Price";"ebit",#N/A,FALSE,"Graph-EBITDA";"ebitda",#N/A,FALSE,"Graph-EBITDA"}</definedName>
    <definedName name="wrn.print._.graphs." hidden="1">{"cap_structure",#N/A,FALSE,"Graph-Mkt Cap";"price",#N/A,FALSE,"Graph-Price";"ebit",#N/A,FALSE,"Graph-EBITDA";"ebitda",#N/A,FALSE,"Graph-EBITDA"}</definedName>
    <definedName name="wrn.Print._.Plots." localSheetId="48" hidden="1">{"Plot1",#N/A,FALSE,"Plots";"plot2",#N/A,FALSE,"Plots";"plot3",#N/A,FALSE,"Plots";"plot4",#N/A,FALSE,"Plots";"plot5",#N/A,FALSE,"Plots";"plot6",#N/A,FALSE,"Plots"}</definedName>
    <definedName name="wrn.Print._.Plots." hidden="1">{"Plot1",#N/A,FALSE,"Plots";"plot2",#N/A,FALSE,"Plots";"plot3",#N/A,FALSE,"Plots";"plot4",#N/A,FALSE,"Plots";"plot5",#N/A,FALSE,"Plots";"plot6",#N/A,FALSE,"Plots"}</definedName>
    <definedName name="wrn.Print._.Plots._1" localSheetId="48" hidden="1">{"Plot1",#N/A,FALSE,"Plots";"plot2",#N/A,FALSE,"Plots";"plot3",#N/A,FALSE,"Plots";"plot4",#N/A,FALSE,"Plots";"plot5",#N/A,FALSE,"Plots";"plot6",#N/A,FALSE,"Plots"}</definedName>
    <definedName name="wrn.Print._.Plots._1" hidden="1">{"Plot1",#N/A,FALSE,"Plots";"plot2",#N/A,FALSE,"Plots";"plot3",#N/A,FALSE,"Plots";"plot4",#N/A,FALSE,"Plots";"plot5",#N/A,FALSE,"Plots";"plot6",#N/A,FALSE,"Plots"}</definedName>
    <definedName name="wrn.Print._.Plots._2" localSheetId="48" hidden="1">{"Plot1",#N/A,FALSE,"Plots";"plot2",#N/A,FALSE,"Plots";"plot3",#N/A,FALSE,"Plots";"plot4",#N/A,FALSE,"Plots";"plot5",#N/A,FALSE,"Plots";"plot6",#N/A,FALSE,"Plots"}</definedName>
    <definedName name="wrn.Print._.Plots._2" hidden="1">{"Plot1",#N/A,FALSE,"Plots";"plot2",#N/A,FALSE,"Plots";"plot3",#N/A,FALSE,"Plots";"plot4",#N/A,FALSE,"Plots";"plot5",#N/A,FALSE,"Plots";"plot6",#N/A,FALSE,"Plots"}</definedName>
    <definedName name="wrn.Print._.Plots._3" localSheetId="48" hidden="1">{"Plot1",#N/A,FALSE,"Plots";"plot2",#N/A,FALSE,"Plots";"plot3",#N/A,FALSE,"Plots";"plot4",#N/A,FALSE,"Plots";"plot5",#N/A,FALSE,"Plots";"plot6",#N/A,FALSE,"Plots"}</definedName>
    <definedName name="wrn.Print._.Plots._3" hidden="1">{"Plot1",#N/A,FALSE,"Plots";"plot2",#N/A,FALSE,"Plots";"plot3",#N/A,FALSE,"Plots";"plot4",#N/A,FALSE,"Plots";"plot5",#N/A,FALSE,"Plots";"plot6",#N/A,FALSE,"Plots"}</definedName>
    <definedName name="wrn.Print._.PNL._.Download." localSheetId="48" hidden="1">{"PNLProjDL",#N/A,FALSE,"PROJCO";"PNLParDL",#N/A,FALSE,"Parent"}</definedName>
    <definedName name="wrn.Print._.PNL._.Download." hidden="1">{"PNLProjDL",#N/A,FALSE,"PROJCO";"PNLParDL",#N/A,FALSE,"Parent"}</definedName>
    <definedName name="wrn.print._.raw._.data._.entry." localSheetId="48" hidden="1">{"inputs raw data",#N/A,TRUE,"INPUT"}</definedName>
    <definedName name="wrn.print._.raw._.data._.entry." hidden="1">{"inputs raw data",#N/A,TRUE,"INPUT"}</definedName>
    <definedName name="wrn.Print._.report._.tables._.1._.to._.10." localSheetId="48" hidden="1">{"Table I first page",#N/A,FALSE,"STI";"Table I second page to end",#N/A,FALSE,"STI";#N/A,#N/A,FALSE,"STII";#N/A,#N/A,FALSE,"STIII";#N/A,#N/A,FALSE,"STIV";"Table V",#N/A,FALSE,"STV STVI";"Table VI",#N/A,FALSE,"STV STVI";#N/A,#N/A,FALSE,"STVII";#N/A,#N/A,FALSE,"STVIII";#N/A,#N/A,FALSE,"STIX";#N/A,#N/A,FALSE,"STX"}</definedName>
    <definedName name="wrn.Print._.report._.tables._.1._.to._.10." hidden="1">{"Table I first page",#N/A,FALSE,"STI";"Table I second page to end",#N/A,FALSE,"STI";#N/A,#N/A,FALSE,"STII";#N/A,#N/A,FALSE,"STIII";#N/A,#N/A,FALSE,"STIV";"Table V",#N/A,FALSE,"STV STVI";"Table VI",#N/A,FALSE,"STV STVI";#N/A,#N/A,FALSE,"STVII";#N/A,#N/A,FALSE,"STVIII";#N/A,#N/A,FALSE,"STIX";#N/A,#N/A,FALSE,"STX"}</definedName>
    <definedName name="wrn.Print._.Residential." localSheetId="48" hidden="1">{"Res Summary",#N/A,TRUE,"Residential";"Res DevBudget",#N/A,TRUE,"Residential";"Res CF Yr1&amp;2",#N/A,TRUE,"Residential";"Res CF Yr3",#N/A,TRUE,"Residential";"Res CF Yr4",#N/A,TRUE,"Residential";"Res CF Yr5",#N/A,TRUE,"Residential";"Res CF Yr6",#N/A,TRUE,"Residential";"Res CF Yr7",#N/A,TRUE,"Residential";"Res CF Yr8",#N/A,TRUE,"Residential";"Res CF Yr9",#N/A,TRUE,"Residential";"Res Detailed Yr1&amp;2",#N/A,TRUE,"Residential";"Res Detailed Yr3",#N/A,TRUE,"Residential";"Res Detailed Yr4",#N/A,TRUE,"Residential";"Res Detailed Yr5",#N/A,TRUE,"Residential";"Res Detailed Yr6",#N/A,TRUE,"Residential";"Res Detailed Yr7",#N/A,TRUE,"Residential";"Res Detailed Yr8",#N/A,TRUE,"Residential";"Res Detailed Yr9",#N/A,TRUE,"Residential";"Res D&amp;S Yr1&amp;2",#N/A,TRUE,"Residential";"Res D&amp;S Yr3",#N/A,TRUE,"Residential";"Res D&amp;S Yr4",#N/A,TRUE,"Residential";"Res D&amp;S Yr5",#N/A,TRUE,"Residential";"Res D&amp;S Yr6",#N/A,TRUE,"Residential";"Res D&amp;S Yr7",#N/A,TRUE,"Residential";"Res D&amp;S Yr8",#N/A,TRUE,"Residential"}</definedName>
    <definedName name="wrn.Print._.Residential." hidden="1">{"Res Summary",#N/A,TRUE,"Residential";"Res DevBudget",#N/A,TRUE,"Residential";"Res CF Yr1&amp;2",#N/A,TRUE,"Residential";"Res CF Yr3",#N/A,TRUE,"Residential";"Res CF Yr4",#N/A,TRUE,"Residential";"Res CF Yr5",#N/A,TRUE,"Residential";"Res CF Yr6",#N/A,TRUE,"Residential";"Res CF Yr7",#N/A,TRUE,"Residential";"Res CF Yr8",#N/A,TRUE,"Residential";"Res CF Yr9",#N/A,TRUE,"Residential";"Res Detailed Yr1&amp;2",#N/A,TRUE,"Residential";"Res Detailed Yr3",#N/A,TRUE,"Residential";"Res Detailed Yr4",#N/A,TRUE,"Residential";"Res Detailed Yr5",#N/A,TRUE,"Residential";"Res Detailed Yr6",#N/A,TRUE,"Residential";"Res Detailed Yr7",#N/A,TRUE,"Residential";"Res Detailed Yr8",#N/A,TRUE,"Residential";"Res Detailed Yr9",#N/A,TRUE,"Residential";"Res D&amp;S Yr1&amp;2",#N/A,TRUE,"Residential";"Res D&amp;S Yr3",#N/A,TRUE,"Residential";"Res D&amp;S Yr4",#N/A,TRUE,"Residential";"Res D&amp;S Yr5",#N/A,TRUE,"Residential";"Res D&amp;S Yr6",#N/A,TRUE,"Residential";"Res D&amp;S Yr7",#N/A,TRUE,"Residential";"Res D&amp;S Yr8",#N/A,TRUE,"Residential"}</definedName>
    <definedName name="wrn.Print._.Retail._.Hotel._.CFD." localSheetId="48" hidden="1">{"Retail Summary",#N/A,TRUE,"Retail";"Retail Budget",#N/A,TRUE,"Retail";"Retail CF Yr1&amp;2",#N/A,TRUE,"Retail";"Retail CF Yr3",#N/A,TRUE,"Retail";"Retail CF Yr4",#N/A,TRUE,"Retail";"Retail CF Yr5",#N/A,TRUE,"Retail";"Retail CF Yr6",#N/A,TRUE,"Retail";"Retail CF Yr7",#N/A,TRUE,"Retail";"Retail CF Yr8",#N/A,TRUE,"Retail";"Retail Detailed Yr1&amp;2",#N/A,TRUE,"Retail";"Retail Detailed Yr3",#N/A,TRUE,"Retail";"Retail Detailed Yr4",#N/A,TRUE,"Retail";"Retail Detailed Yr5",#N/A,TRUE,"Retail";"Retail Detailed Yr6",#N/A,TRUE,"Retail";"Retail Detailed Yr7",#N/A,TRUE,"Retail";"Retail Detailed Yr8",#N/A,TRUE,"Retail";"Retail D&amp;S Yr1&amp;2",#N/A,TRUE,"Retail";"Retail D&amp;S Yr3",#N/A,TRUE,"Retail";"Retail D&amp;S Yr4",#N/A,TRUE,"Retail";"Retail D&amp;S Yr5",#N/A,TRUE,"Retail";"Retail D&amp;S Yr6",#N/A,TRUE,"Retail";"Retail D&amp;S Yr7",#N/A,TRUE,"Retail";"Retail D&amp;S Yr8",#N/A,TRUE,"Retail";"Hotel Yr1&amp;2",#N/A,TRUE,"Hotel";"Hotel Yr3",#N/A,TRUE,"Hotel";"Hotel Yr4",#N/A,TRUE,"Hotel";"Hotel Yr5",#N/A,TRUE,"Hotel";"CFD Yr1&amp;2",#N/A,TRUE,"CFD";"CFD Yr3",#N/A,TRUE,"CFD";"CFD Yr4",#N/A,TRUE,"CFD";"CFD Yr5",#N/A,TRUE,"CFD";"CFD Yr6",#N/A,TRUE,"CFD";"CFD Yr7",#N/A,TRUE,"CFD";"CFD Yr8",#N/A,TRUE,"CFD";"CFD Yr9",#N/A,TRUE,"CFD"}</definedName>
    <definedName name="wrn.Print._.Retail._.Hotel._.CFD." hidden="1">{"Retail Summary",#N/A,TRUE,"Retail";"Retail Budget",#N/A,TRUE,"Retail";"Retail CF Yr1&amp;2",#N/A,TRUE,"Retail";"Retail CF Yr3",#N/A,TRUE,"Retail";"Retail CF Yr4",#N/A,TRUE,"Retail";"Retail CF Yr5",#N/A,TRUE,"Retail";"Retail CF Yr6",#N/A,TRUE,"Retail";"Retail CF Yr7",#N/A,TRUE,"Retail";"Retail CF Yr8",#N/A,TRUE,"Retail";"Retail Detailed Yr1&amp;2",#N/A,TRUE,"Retail";"Retail Detailed Yr3",#N/A,TRUE,"Retail";"Retail Detailed Yr4",#N/A,TRUE,"Retail";"Retail Detailed Yr5",#N/A,TRUE,"Retail";"Retail Detailed Yr6",#N/A,TRUE,"Retail";"Retail Detailed Yr7",#N/A,TRUE,"Retail";"Retail Detailed Yr8",#N/A,TRUE,"Retail";"Retail D&amp;S Yr1&amp;2",#N/A,TRUE,"Retail";"Retail D&amp;S Yr3",#N/A,TRUE,"Retail";"Retail D&amp;S Yr4",#N/A,TRUE,"Retail";"Retail D&amp;S Yr5",#N/A,TRUE,"Retail";"Retail D&amp;S Yr6",#N/A,TRUE,"Retail";"Retail D&amp;S Yr7",#N/A,TRUE,"Retail";"Retail D&amp;S Yr8",#N/A,TRUE,"Retail";"Hotel Yr1&amp;2",#N/A,TRUE,"Hotel";"Hotel Yr3",#N/A,TRUE,"Hotel";"Hotel Yr4",#N/A,TRUE,"Hotel";"Hotel Yr5",#N/A,TRUE,"Hotel";"CFD Yr1&amp;2",#N/A,TRUE,"CFD";"CFD Yr3",#N/A,TRUE,"CFD";"CFD Yr4",#N/A,TRUE,"CFD";"CFD Yr5",#N/A,TRUE,"CFD";"CFD Yr6",#N/A,TRUE,"CFD";"CFD Yr7",#N/A,TRUE,"CFD";"CFD Yr8",#N/A,TRUE,"CFD";"CFD Yr9",#N/A,TRUE,"CFD"}</definedName>
    <definedName name="wrn.print._.summary._.sheets." localSheetId="48" hidden="1">{"summary1",#N/A,TRUE,"Comps";"summary2",#N/A,TRUE,"Comps";"summary3",#N/A,TRUE,"Comps"}</definedName>
    <definedName name="wrn.print._.summary._.sheets." hidden="1">{"summary1",#N/A,TRUE,"Comps";"summary2",#N/A,TRUE,"Comps";"summary3",#N/A,TRUE,"Comps"}</definedName>
    <definedName name="wrn.print._.summary._.sheets.2" localSheetId="48" hidden="1">{"summary1",#N/A,TRUE,"Comps";"summary2",#N/A,TRUE,"Comps";"summary3",#N/A,TRUE,"Comps"}</definedName>
    <definedName name="wrn.print._.summary._.sheets.2" hidden="1">{"summary1",#N/A,TRUE,"Comps";"summary2",#N/A,TRUE,"Comps";"summary3",#N/A,TRUE,"Comps"}</definedName>
    <definedName name="wrn.print._all1." localSheetId="48" hidden="1">{#N/A,#N/A,FALSE,"Pharm";#N/A,#N/A,FALSE,"WWCM"}</definedName>
    <definedName name="wrn.print._all1." hidden="1">{#N/A,#N/A,FALSE,"Pharm";#N/A,#N/A,FALSE,"WWCM"}</definedName>
    <definedName name="wrn.Print_Buyer." localSheetId="48" hidden="1">{#N/A,"DR",FALSE,"increm pf";#N/A,"MAMSI",FALSE,"increm pf";#N/A,"MAXI",FALSE,"increm pf";#N/A,"PCAM",FALSE,"increm pf";#N/A,"PHSV",FALSE,"increm pf";#N/A,"SIE",FALSE,"increm pf"}</definedName>
    <definedName name="wrn.Print_Buyer." hidden="1">{#N/A,"DR",FALSE,"increm pf";#N/A,"MAMSI",FALSE,"increm pf";#N/A,"MAXI",FALSE,"increm pf";#N/A,"PCAM",FALSE,"increm pf";#N/A,"PHSV",FALSE,"increm pf";#N/A,"SIE",FALSE,"increm pf"}</definedName>
    <definedName name="wrn.Print_Earnings_template." localSheetId="48" hidden="1">{"by_month",#N/A,TRUE,"template";"destec_month",#N/A,TRUE,"template";"by_quarter",#N/A,TRUE,"template";"destec_quarter",#N/A,TRUE,"template";"by_year",#N/A,TRUE,"template";"destec_annual",#N/A,TRUE,"template"}</definedName>
    <definedName name="wrn.Print_Earnings_template." hidden="1">{"by_month",#N/A,TRUE,"template";"destec_month",#N/A,TRUE,"template";"by_quarter",#N/A,TRUE,"template";"destec_quarter",#N/A,TRUE,"template";"by_year",#N/A,TRUE,"template";"destec_annual",#N/A,TRUE,"template"}</definedName>
    <definedName name="wrn.Print_Target." localSheetId="48" hidden="1">{#N/A,"Foundation Health",FALSE,"increm pf";#N/A,"FHP International",FALSE,"increm pf";#N/A,"Healthsource",FALSE,"increm pf";#N/A,"Humana",FALSE,"increm pf";#N/A,"Oxford Health Plans",FALSE,"increm pf";#N/A,"PacifiCare",FALSE,"increm pf";#N/A,"United HealthCare",FALSE,"increm pf";#N/A,"U.S. Healthcare",FALSE,"increm pf";#N/A,"Value Health",FALSE,"increm pf";#N/A,"WellPoint",FALSE,"increm pf"}</definedName>
    <definedName name="wrn.Print_Target." hidden="1">{#N/A,"Foundation Health",FALSE,"increm pf";#N/A,"FHP International",FALSE,"increm pf";#N/A,"Healthsource",FALSE,"increm pf";#N/A,"Humana",FALSE,"increm pf";#N/A,"Oxford Health Plans",FALSE,"increm pf";#N/A,"PacifiCare",FALSE,"increm pf";#N/A,"United HealthCare",FALSE,"increm pf";#N/A,"U.S. Healthcare",FALSE,"increm pf";#N/A,"Value Health",FALSE,"increm pf";#N/A,"WellPoint",FALSE,"increm pf"}</definedName>
    <definedName name="wrn.Print_Var_page." localSheetId="48" hidden="1">{"var_page",#N/A,FALSE,"template"}</definedName>
    <definedName name="wrn.Print_Var_page." hidden="1">{"var_page",#N/A,FALSE,"template"}</definedName>
    <definedName name="wrn.print_variance." localSheetId="48" hidden="1">{"var_report",#N/A,FALSE,"template"}</definedName>
    <definedName name="wrn.print_variance." hidden="1">{"var_report",#N/A,FALSE,"template"}</definedName>
    <definedName name="wrn.Print_Variance_Page." localSheetId="48" hidden="1">{"variance_page",#N/A,FALSE,"template"}</definedName>
    <definedName name="wrn.Print_Variance_Page." hidden="1">{"variance_page",#N/A,FALSE,"template"}</definedName>
    <definedName name="wrn.print1." localSheetId="48" hidden="1">{"assumption1",#N/A,FALSE,"Assumptions";"assumption2",#N/A,FALSE,"Assumptions";"assumption3",#N/A,FALSE,"Assumptions";"prod",#N/A,FALSE,"Financials";"prod2",#N/A,FALSE,"Financials";"pnl",#N/A,FALSE,"Financials";"pnl2",#N/A,FALSE,"Financials";"cash",#N/A,FALSE,"Financials";"cash2",#N/A,FALSE,"Financials"}</definedName>
    <definedName name="wrn.print1." hidden="1">{"assumption1",#N/A,FALSE,"Assumptions";"assumption2",#N/A,FALSE,"Assumptions";"assumption3",#N/A,FALSE,"Assumptions";"prod",#N/A,FALSE,"Financials";"prod2",#N/A,FALSE,"Financials";"pnl",#N/A,FALSE,"Financials";"pnl2",#N/A,FALSE,"Financials";"cash",#N/A,FALSE,"Financials";"cash2",#N/A,FALSE,"Financials"}</definedName>
    <definedName name="wrn.print2" localSheetId="48" hidden="1">{#N/A,#N/A,FALSE,"Pharm";#N/A,#N/A,FALSE,"WWCM"}</definedName>
    <definedName name="wrn.print2" hidden="1">{#N/A,#N/A,FALSE,"Pharm";#N/A,#N/A,FALSE,"WWCM"}</definedName>
    <definedName name="wrn.PrintAll." localSheetId="48" hidden="1">{"PA1",#N/A,TRUE,"BORDMW";"pa2",#N/A,TRUE,"BORDMW";"PA3",#N/A,TRUE,"BORDMW";"PA4",#N/A,TRUE,"BORDMW"}</definedName>
    <definedName name="wrn.PrintAll." hidden="1">{"PA1",#N/A,TRUE,"BORDMW";"pa2",#N/A,TRUE,"BORDMW";"PA3",#N/A,TRUE,"BORDMW";"PA4",#N/A,TRUE,"BORDMW"}</definedName>
    <definedName name="wrn.printqtr." localSheetId="48" hidden="1">{"nytasecond",#N/A,FALSE,"NYTQTRS";"nytafirst",#N/A,FALSE,"NYTQTRS";"nytathird",#N/A,FALSE,"NYTQTRS";"nytafourth",#N/A,FALSE,"NYTQTRS";"nytafull",#N/A,FALSE,"NYTQTRS"}</definedName>
    <definedName name="wrn.printqtr." hidden="1">{"nytasecond",#N/A,FALSE,"NYTQTRS";"nytafirst",#N/A,FALSE,"NYTQTRS";"nytathird",#N/A,FALSE,"NYTQTRS";"nytafourth",#N/A,FALSE,"NYTQTRS";"nytafull",#N/A,FALSE,"NYTQTRS"}</definedName>
    <definedName name="wrn.PROD._.PLAN._.OPTION._.4." localSheetId="48" hidden="1">{"TOP 4",#N/A,FALSE,"MVR_SUM OPTION 4 BY MO";"TOP 3A",#N/A,FALSE,"MVR_SUM OPTION 3A BY MO";"TOP OPT 4 VS 3A",#N/A,FALSE,"MVR_SUM OPTION 4 VS 3A BY MO";#N/A,#N/A,FALSE,"MVR_SUM OPTION 4 SUM";#N/A,#N/A,FALSE,"PROD PLAN 4";#N/A,#N/A,FALSE,"PROD PLAN 3A";#N/A,#N/A,FALSE,"PROD UNITS 4 VS 3A";#N/A,#N/A,FALSE,"DLV 4 VS 3A";#N/A,#N/A,FALSE,"SPD 4 VS 3A";#N/A,#N/A,FALSE,"ABS 4 VS 3A"}</definedName>
    <definedName name="wrn.PROD._.PLAN._.OPTION._.4." hidden="1">{"TOP 4",#N/A,FALSE,"MVR_SUM OPTION 4 BY MO";"TOP 3A",#N/A,FALSE,"MVR_SUM OPTION 3A BY MO";"TOP OPT 4 VS 3A",#N/A,FALSE,"MVR_SUM OPTION 4 VS 3A BY MO";#N/A,#N/A,FALSE,"MVR_SUM OPTION 4 SUM";#N/A,#N/A,FALSE,"PROD PLAN 4";#N/A,#N/A,FALSE,"PROD PLAN 3A";#N/A,#N/A,FALSE,"PROD UNITS 4 VS 3A";#N/A,#N/A,FALSE,"DLV 4 VS 3A";#N/A,#N/A,FALSE,"SPD 4 VS 3A";#N/A,#N/A,FALSE,"ABS 4 VS 3A"}</definedName>
    <definedName name="wrn.products" localSheetId="48" hidden="1">{#N/A,#N/A,FALSE,"1";#N/A,#N/A,FALSE,"2";#N/A,#N/A,FALSE,"16 - 17";#N/A,#N/A,FALSE,"18 - 19";#N/A,#N/A,FALSE,"26";#N/A,#N/A,FALSE,"27";#N/A,#N/A,FALSE,"28"}</definedName>
    <definedName name="wrn.products" hidden="1">{#N/A,#N/A,FALSE,"1";#N/A,#N/A,FALSE,"2";#N/A,#N/A,FALSE,"16 - 17";#N/A,#N/A,FALSE,"18 - 19";#N/A,#N/A,FALSE,"26";#N/A,#N/A,FALSE,"27";#N/A,#N/A,FALSE,"28"}</definedName>
    <definedName name="wrn.Products." localSheetId="48" hidden="1">{#N/A,#N/A,FALSE,"1";#N/A,#N/A,FALSE,"2";#N/A,#N/A,FALSE,"16 - 17";#N/A,#N/A,FALSE,"18 - 19";#N/A,#N/A,FALSE,"26";#N/A,#N/A,FALSE,"27";#N/A,#N/A,FALSE,"28"}</definedName>
    <definedName name="wrn.Products." hidden="1">{#N/A,#N/A,FALSE,"1";#N/A,#N/A,FALSE,"2";#N/A,#N/A,FALSE,"16 - 17";#N/A,#N/A,FALSE,"18 - 19";#N/A,#N/A,FALSE,"26";#N/A,#N/A,FALSE,"27";#N/A,#N/A,FALSE,"28"}</definedName>
    <definedName name="wrn.Profile._.and._.Basis." localSheetId="48" hidden="1">{#N/A,#N/A,FALSE,"Project Profile";#N/A,#N/A,FALSE,"Basis of Estimate"}</definedName>
    <definedName name="wrn.Profile._.and._.Basis." hidden="1">{#N/A,#N/A,FALSE,"Project Profile";#N/A,#N/A,FALSE,"Basis of Estimate"}</definedName>
    <definedName name="wrn.PROFIT._.SPLIT." localSheetId="48" hidden="1">{"Profit Split",#N/A,FALSE,"Profit Split"}</definedName>
    <definedName name="wrn.PROFIT._.SPLIT." hidden="1">{"Profit Split",#N/A,FALSE,"Profit Split"}</definedName>
    <definedName name="wrn.Proforma._.Report." localSheetId="48" hidden="1">{"index",#N/A,TRUE,"Index";"summary",#N/A,TRUE,"Summary";"revision",#N/A,TRUE,"Revisions";"assump1",#N/A,TRUE,"Assump";"assump2",#N/A,TRUE,"Assump";"mktdata1",#N/A,TRUE,"MarketData";"mktdata2",#N/A,TRUE,"MarketData";"financial",#N/A,TRUE,"Financial";"construct1",#N/A,TRUE,"Construct";"construct2",#N/A,TRUE,"Construct";"cashflow",#N/A,TRUE,"CashFlow";"revenue1",#N/A,TRUE,"Revenue";"revenue2",#N/A,TRUE,"Revenue";"revprimary1",#N/A,TRUE,"Rev-PSCO Primary";"revprimary2",#N/A,TRUE,"Rev-PSCO Primary";"revAQIR1",#N/A,TRUE,"Rev-PSCO AQIR";"revAQIR2",#N/A,TRUE,"Rev-PSCO AQIR";"production1",#N/A,TRUE,"Production";"production2",#N/A,TRUE,"Production";"ductfiring",#N/A,TRUE,"DuctFiring";"O&amp;M",#N/A,TRUE,"O&amp;MExp";"debt1",#N/A,TRUE,"Debt";"debt2",#N/A,TRUE,"Debt";"debt3",#N/A,TRUE,"Debt";"propertytax",#N/A,TRUE,"PropertyTax";"deprbk1",#N/A,TRUE,"DeprBook";"depbk2",#N/A,TRUE,"DeprBook";"depbk3",#N/A,TRUE,"DeprBook";"deprtax1",#N/A,TRUE,"DeprTax";"deprtax2",#N/A,TRUE,"DeprTax";"bkinc1",#N/A,TRUE,"BookInc";"bkinc2",#N/A,TRUE,"BookInc";"ref1",#N/A,TRUE,"Ref1";"ref2",#N/A,TRUE,"Ref2";"ref3",#N/A,TRUE,"Ref3";"ref4",#N/A,TRUE,"Ref4";"ref5",#N/A,TRUE,"Ref5";"ref6",#N/A,TRUE,"Ref6";"pricecurve1",#N/A,TRUE,"PriceCurve";"pricecurve2",#N/A,TRUE,"PriceCurve";"mcp1",#N/A,TRUE,"AvgDispPrice";"mcp2",#N/A,TRUE,"AvgDispPrice";"dispatch1",#N/A,TRUE,"Dispatch";"dispatch2",#N/A,TRUE,"Dispatch";"dispatch3",#N/A,TRUE,"Dispatch";"spread",#N/A,TRUE,"Spread";"degrad",#N/A,TRUE,"Degrad"}</definedName>
    <definedName name="wrn.Proforma._.Report." hidden="1">{"index",#N/A,TRUE,"Index";"summary",#N/A,TRUE,"Summary";"revision",#N/A,TRUE,"Revisions";"assump1",#N/A,TRUE,"Assump";"assump2",#N/A,TRUE,"Assump";"mktdata1",#N/A,TRUE,"MarketData";"mktdata2",#N/A,TRUE,"MarketData";"financial",#N/A,TRUE,"Financial";"construct1",#N/A,TRUE,"Construct";"construct2",#N/A,TRUE,"Construct";"cashflow",#N/A,TRUE,"CashFlow";"revenue1",#N/A,TRUE,"Revenue";"revenue2",#N/A,TRUE,"Revenue";"revprimary1",#N/A,TRUE,"Rev-PSCO Primary";"revprimary2",#N/A,TRUE,"Rev-PSCO Primary";"revAQIR1",#N/A,TRUE,"Rev-PSCO AQIR";"revAQIR2",#N/A,TRUE,"Rev-PSCO AQIR";"production1",#N/A,TRUE,"Production";"production2",#N/A,TRUE,"Production";"ductfiring",#N/A,TRUE,"DuctFiring";"O&amp;M",#N/A,TRUE,"O&amp;MExp";"debt1",#N/A,TRUE,"Debt";"debt2",#N/A,TRUE,"Debt";"debt3",#N/A,TRUE,"Debt";"propertytax",#N/A,TRUE,"PropertyTax";"deprbk1",#N/A,TRUE,"DeprBook";"depbk2",#N/A,TRUE,"DeprBook";"depbk3",#N/A,TRUE,"DeprBook";"deprtax1",#N/A,TRUE,"DeprTax";"deprtax2",#N/A,TRUE,"DeprTax";"bkinc1",#N/A,TRUE,"BookInc";"bkinc2",#N/A,TRUE,"BookInc";"ref1",#N/A,TRUE,"Ref1";"ref2",#N/A,TRUE,"Ref2";"ref3",#N/A,TRUE,"Ref3";"ref4",#N/A,TRUE,"Ref4";"ref5",#N/A,TRUE,"Ref5";"ref6",#N/A,TRUE,"Ref6";"pricecurve1",#N/A,TRUE,"PriceCurve";"pricecurve2",#N/A,TRUE,"PriceCurve";"mcp1",#N/A,TRUE,"AvgDispPrice";"mcp2",#N/A,TRUE,"AvgDispPrice";"dispatch1",#N/A,TRUE,"Dispatch";"dispatch2",#N/A,TRUE,"Dispatch";"dispatch3",#N/A,TRUE,"Dispatch";"spread",#N/A,TRUE,"Spread";"degrad",#N/A,TRUE,"Degrad"}</definedName>
    <definedName name="wrn.ProgWAllocation." localSheetId="48" hidden="1">{#N/A,#N/A,FALSE,"Summary";#N/A,#N/A,FALSE,"Summary Indirect";#N/A,#N/A,FALSE,"LLW Indirect";#N/A,#N/A,FALSE,"ILW Indirect";#N/A,#N/A,FALSE,"UFM Indirect";#N/A,#N/A,FALSE,"Decomm Indirect";#N/A,#N/A,FALSE,"Ops &amp; Non-Waste Indirect"}</definedName>
    <definedName name="wrn.ProgWAllocation." hidden="1">{#N/A,#N/A,FALSE,"Summary";#N/A,#N/A,FALSE,"Summary Indirect";#N/A,#N/A,FALSE,"LLW Indirect";#N/A,#N/A,FALSE,"ILW Indirect";#N/A,#N/A,FALSE,"UFM Indirect";#N/A,#N/A,FALSE,"Decomm Indirect";#N/A,#N/A,FALSE,"Ops &amp; Non-Waste Indirect"}</definedName>
    <definedName name="wrn.ProgWAllocation._1" localSheetId="48" hidden="1">{#N/A,#N/A,FALSE,"Summary";#N/A,#N/A,FALSE,"Summary Indirect";#N/A,#N/A,FALSE,"LLW Indirect";#N/A,#N/A,FALSE,"ILW Indirect";#N/A,#N/A,FALSE,"UFM Indirect";#N/A,#N/A,FALSE,"Decomm Indirect";#N/A,#N/A,FALSE,"Ops &amp; Non-Waste Indirect"}</definedName>
    <definedName name="wrn.ProgWAllocation._1" hidden="1">{#N/A,#N/A,FALSE,"Summary";#N/A,#N/A,FALSE,"Summary Indirect";#N/A,#N/A,FALSE,"LLW Indirect";#N/A,#N/A,FALSE,"ILW Indirect";#N/A,#N/A,FALSE,"UFM Indirect";#N/A,#N/A,FALSE,"Decomm Indirect";#N/A,#N/A,FALSE,"Ops &amp; Non-Waste Indirect"}</definedName>
    <definedName name="wrn.ProgWAllocProposeOnly." localSheetId="48" hidden="1">{"VSummary",#N/A,FALSE,"Summary";"VSumInd",#N/A,FALSE,"Summary Indirect";"VLLWInd",#N/A,FALSE,"LLW Indirect";"VILWInd",#N/A,FALSE,"ILW Indirect";"VUFMInd",#N/A,FALSE,"UFM Indirect";"VDecInd",#N/A,FALSE,"Decomm Indirect";"VOpsInd",#N/A,FALSE,"Ops &amp; Non-Waste Indirect"}</definedName>
    <definedName name="wrn.ProgWAllocProposeOnly." hidden="1">{"VSummary",#N/A,FALSE,"Summary";"VSumInd",#N/A,FALSE,"Summary Indirect";"VLLWInd",#N/A,FALSE,"LLW Indirect";"VILWInd",#N/A,FALSE,"ILW Indirect";"VUFMInd",#N/A,FALSE,"UFM Indirect";"VDecInd",#N/A,FALSE,"Decomm Indirect";"VOpsInd",#N/A,FALSE,"Ops &amp; Non-Waste Indirect"}</definedName>
    <definedName name="wrn.ProgWAllocProposeOnly._1" localSheetId="48" hidden="1">{"VSummary",#N/A,FALSE,"Summary";"VSumInd",#N/A,FALSE,"Summary Indirect";"VLLWInd",#N/A,FALSE,"LLW Indirect";"VILWInd",#N/A,FALSE,"ILW Indirect";"VUFMInd",#N/A,FALSE,"UFM Indirect";"VDecInd",#N/A,FALSE,"Decomm Indirect";"VOpsInd",#N/A,FALSE,"Ops &amp; Non-Waste Indirect"}</definedName>
    <definedName name="wrn.ProgWAllocProposeOnly._1" hidden="1">{"VSummary",#N/A,FALSE,"Summary";"VSumInd",#N/A,FALSE,"Summary Indirect";"VLLWInd",#N/A,FALSE,"LLW Indirect";"VILWInd",#N/A,FALSE,"ILW Indirect";"VUFMInd",#N/A,FALSE,"UFM Indirect";"VDecInd",#N/A,FALSE,"Decomm Indirect";"VOpsInd",#N/A,FALSE,"Ops &amp; Non-Waste Indirect"}</definedName>
    <definedName name="wrn.Project._.A." localSheetId="48" hidden="1">{"Proj Econ Summary",#N/A,FALSE,"Project A";"Income Statement",#N/A,FALSE,"Project A";"Cash Flow Statement",#N/A,FALSE,"Project A";"Balance Sheet",#N/A,FALSE,"Project A";"Scenario Summary (Proj A)",#N/A,FALSE,"Scenario Summary"}</definedName>
    <definedName name="wrn.Project._.A." hidden="1">{"Proj Econ Summary",#N/A,FALSE,"Project A";"Income Statement",#N/A,FALSE,"Project A";"Cash Flow Statement",#N/A,FALSE,"Project A";"Balance Sheet",#N/A,FALSE,"Project A";"Scenario Summary (Proj A)",#N/A,FALSE,"Scenario Summary"}</definedName>
    <definedName name="wrn.Project._.Summary." localSheetId="48" hidden="1">{"Summary",#N/A,FALSE,"MICMULT";"Income Statement",#N/A,FALSE,"MICMULT";"Cash Flows",#N/A,FALSE,"MICMULT"}</definedName>
    <definedName name="wrn.Project._.Summary." hidden="1">{"Summary",#N/A,FALSE,"MICMULT";"Income Statement",#N/A,FALSE,"MICMULT";"Cash Flows",#N/A,FALSE,"MICMULT"}</definedName>
    <definedName name="wrn.Property._.Description." localSheetId="48" hidden="1">{#N/A,#N/A,FALSE,"PROP. DESCRIPTION"}</definedName>
    <definedName name="wrn.Property._.Description." hidden="1">{#N/A,#N/A,FALSE,"PROP. DESCRIPTION"}</definedName>
    <definedName name="wrn.pror" localSheetId="48" hidden="1">{#N/A,#N/A,FALSE,"Pharm";#N/A,#N/A,FALSE,"WWCM"}</definedName>
    <definedName name="wrn.pror" hidden="1">{#N/A,#N/A,FALSE,"Pharm";#N/A,#N/A,FALSE,"WWCM"}</definedName>
    <definedName name="wrn.Provision." localSheetId="48" hidden="1">{"Provision",#N/A,FALSE,"ForeignPBT"}</definedName>
    <definedName name="wrn.Provision." hidden="1">{"Provision",#N/A,FALSE,"ForeignPBT"}</definedName>
    <definedName name="wrn.PROVSS." localSheetId="48" hidden="1">{"FOOTNOTE",#N/A,FALSE,"PROV";"SUMMARY",#N/A,FALSE,"PROV";"RATE",#N/A,FALSE,"PROV";"PROV CALC",#N/A,FALSE,"PROV";"PROV TO TR",#N/A,FALSE,"PROV";"TAX ACCOUNT ANAL",#N/A,FALSE,"PROV"}</definedName>
    <definedName name="wrn.PROVSS." hidden="1">{"FOOTNOTE",#N/A,FALSE,"PROV";"SUMMARY",#N/A,FALSE,"PROV";"RATE",#N/A,FALSE,"PROV";"PROV CALC",#N/A,FALSE,"PROV";"PROV TO TR",#N/A,FALSE,"PROV";"TAX ACCOUNT ANAL",#N/A,FALSE,"PROV"}</definedName>
    <definedName name="wrn.PSell_Out." localSheetId="48" hidden="1">{"PSell_Out",#N/A,FALSE,"PSell_Out"}</definedName>
    <definedName name="wrn.PSell_Out." hidden="1">{"PSell_Out",#N/A,FALSE,"PSell_Out"}</definedName>
    <definedName name="wrn.Pulp." localSheetId="48" hidden="1">{"Pulp Production",#N/A,FALSE,"Pulp";"Pulp Earnings",#N/A,FALSE,"Pulp"}</definedName>
    <definedName name="wrn.Pulp." hidden="1">{"Pulp Production",#N/A,FALSE,"Pulp";"Pulp Earnings",#N/A,FALSE,"Pulp"}</definedName>
    <definedName name="wrn.Pump." localSheetId="48" hidden="1">{#N/A,#N/A,FALSE,"Assump";#N/A,#N/A,FALSE,"Income";#N/A,#N/A,FALSE,"Balance";#N/A,#N/A,FALSE,"DCF Pump";#N/A,#N/A,FALSE,"Trans Assump";#N/A,#N/A,FALSE,"Combined Income";#N/A,#N/A,FALSE,"Combined Balance"}</definedName>
    <definedName name="wrn.Pump." hidden="1">{#N/A,#N/A,FALSE,"Assump";#N/A,#N/A,FALSE,"Income";#N/A,#N/A,FALSE,"Balance";#N/A,#N/A,FALSE,"DCF Pump";#N/A,#N/A,FALSE,"Trans Assump";#N/A,#N/A,FALSE,"Combined Income";#N/A,#N/A,FALSE,"Combined Balance"}</definedName>
    <definedName name="wrn.Quick._.Print." localSheetId="48" hidden="1">{#N/A,#N/A,FALSE,"Summary";#N/A,#N/A,FALSE,"Data";#N/A,#N/A,FALSE,"Proj Op Inc";#N/A,#N/A,FALSE,"Proj CF";#N/A,#N/A,FALSE,"Proj Val"}</definedName>
    <definedName name="wrn.Quick._.Print." hidden="1">{#N/A,#N/A,FALSE,"Summary";#N/A,#N/A,FALSE,"Data";#N/A,#N/A,FALSE,"Proj Op Inc";#N/A,#N/A,FALSE,"Proj CF";#N/A,#N/A,FALSE,"Proj Val"}</definedName>
    <definedName name="wrn.RA." localSheetId="48" hidden="1">{"OKT4ARA",#N/A,FALSE,"OKT-4 RA"}</definedName>
    <definedName name="wrn.RA." hidden="1">{"OKT4ARA",#N/A,FALSE,"OKT-4 RA"}</definedName>
    <definedName name="wrn.Recovery._.Calcs." localSheetId="48" hidden="1">{#N/A,#N/A,FALSE,"Recovery Calcs"}</definedName>
    <definedName name="wrn.Recovery._.Calcs." hidden="1">{#N/A,#N/A,FALSE,"Recovery Calcs"}</definedName>
    <definedName name="wrn.red_take." localSheetId="48" hidden="1">{"red_take_pg1",#N/A,FALSE,"reduced_take";"red_take_pg2",#N/A,FALSE,"reduced_take";"red_take_pg3",#N/A,FALSE,"reduced_take";"red_take_pg4",#N/A,FALSE,"reduced_take";"red_take_pg5",#N/A,FALSE,"reduced_take";"red_take_pg6",#N/A,FALSE,"reduced_take"}</definedName>
    <definedName name="wrn.red_take." hidden="1">{"red_take_pg1",#N/A,FALSE,"reduced_take";"red_take_pg2",#N/A,FALSE,"reduced_take";"red_take_pg3",#N/A,FALSE,"reduced_take";"red_take_pg4",#N/A,FALSE,"reduced_take";"red_take_pg5",#N/A,FALSE,"reduced_take";"red_take_pg6",#N/A,FALSE,"reduced_take"}</definedName>
    <definedName name="wrn.Reich." localSheetId="48" hidden="1">{#N/A,#N/A,FALSE,"RS-1";#N/A,#N/A,FALSE,"RS-2";#N/A,#N/A,FALSE,"T-13";#N/A,#N/A,FALSE,"RS-3";#N/A,#N/A,FALSE,"T-14";#N/A,#N/A,FALSE,"RS-4";#N/A,#N/A,FALSE,"T-15";#N/A,#N/A,FALSE,"RS-5";#N/A,#N/A,FALSE,"T-16"}</definedName>
    <definedName name="wrn.Reich." hidden="1">{#N/A,#N/A,FALSE,"RS-1";#N/A,#N/A,FALSE,"RS-2";#N/A,#N/A,FALSE,"T-13";#N/A,#N/A,FALSE,"RS-3";#N/A,#N/A,FALSE,"T-14";#N/A,#N/A,FALSE,"RS-4";#N/A,#N/A,FALSE,"T-15";#N/A,#N/A,FALSE,"RS-5";#N/A,#N/A,FALSE,"T-16"}</definedName>
    <definedName name="wrn.RELEVANTSHEETS." localSheetId="48" hidden="1">{#N/A,#N/A,FALSE,"AD_Purch";#N/A,#N/A,FALSE,"Projections";#N/A,#N/A,FALSE,"DCF";#N/A,#N/A,FALSE,"Mkt Val"}</definedName>
    <definedName name="wrn.RELEVANTSHEETS." hidden="1">{#N/A,#N/A,FALSE,"AD_Purch";#N/A,#N/A,FALSE,"Projections";#N/A,#N/A,FALSE,"DCF";#N/A,#N/A,FALSE,"Mkt Val"}</definedName>
    <definedName name="wrn.Rent._.Roll." localSheetId="48" hidden="1">{#N/A,#N/A,FALSE,"Rent Roll"}</definedName>
    <definedName name="wrn.Rent._.Roll." hidden="1">{#N/A,#N/A,FALSE,"Rent Roll"}</definedName>
    <definedName name="wrn.Report." localSheetId="48" hidden="1">{#N/A,#N/A,FALSE,"Cover";#N/A,#N/A,FALSE,"Summary";#N/A,#N/A,FALSE,"Income Statement";#N/A,#N/A,FALSE,"Forecast Income";#N/A,#N/A,FALSE,"Variance Analysis";#N/A,#N/A,FALSE,"BS";#N/A,#N/A,FALSE,"SCFP";#N/A,#N/A,FALSE,"Availability Incentives";#N/A,#N/A,FALSE,"Availability";#N/A,#N/A,FALSE,"YTD Revenue";#N/A,#N/A,FALSE,"Forecast Revenue";#N/A,#N/A,FALSE,"Energy Charge";#N/A,#N/A,FALSE,"Excess Energy";#N/A,#N/A,FALSE,"Fuel Analysis";#N/A,#N/A,FALSE,"Plant O&amp;M";#N/A,#N/A,FALSE,"CESR";#N/A,#N/A,FALSE,"Hourly Pool Price";#N/A,#N/A,FALSE,"Min-Aver-Max"}</definedName>
    <definedName name="wrn.Report." hidden="1">{#N/A,#N/A,FALSE,"Cover";#N/A,#N/A,FALSE,"Summary";#N/A,#N/A,FALSE,"Income Statement";#N/A,#N/A,FALSE,"Forecast Income";#N/A,#N/A,FALSE,"Variance Analysis";#N/A,#N/A,FALSE,"BS";#N/A,#N/A,FALSE,"SCFP";#N/A,#N/A,FALSE,"Availability Incentives";#N/A,#N/A,FALSE,"Availability";#N/A,#N/A,FALSE,"YTD Revenue";#N/A,#N/A,FALSE,"Forecast Revenue";#N/A,#N/A,FALSE,"Energy Charge";#N/A,#N/A,FALSE,"Excess Energy";#N/A,#N/A,FALSE,"Fuel Analysis";#N/A,#N/A,FALSE,"Plant O&amp;M";#N/A,#N/A,FALSE,"CESR";#N/A,#N/A,FALSE,"Hourly Pool Price";#N/A,#N/A,FALSE,"Min-Aver-Max"}</definedName>
    <definedName name="wrn.Report._.Group." localSheetId="48" hidden="1">{#N/A,#N/A,TRUE,"title-gr";#N/A,#N/A,TRUE,"earn by plant-gr";#N/A,#N/A,TRUE,"earn sum-gr";#N/A,#N/A,TRUE,"chart apl"}</definedName>
    <definedName name="wrn.Report._.Group." hidden="1">{#N/A,#N/A,TRUE,"title-gr";#N/A,#N/A,TRUE,"earn by plant-gr";#N/A,#N/A,TRUE,"earn sum-gr";#N/A,#N/A,TRUE,"chart apl"}</definedName>
    <definedName name="wrn.Report_Page." localSheetId="48" hidden="1">{"Annual_Income",#N/A,FALSE,"Report Page";"Balance_Cash_Flow",#N/A,FALSE,"Report Page";"Quarterly_Income",#N/A,FALSE,"Report Page"}</definedName>
    <definedName name="wrn.Report_Page." hidden="1">{"Annual_Income",#N/A,FALSE,"Report Page";"Balance_Cash_Flow",#N/A,FALSE,"Report Page";"Quarterly_Income",#N/A,FALSE,"Report Page"}</definedName>
    <definedName name="wrn.Report1." localSheetId="48" hidden="1">{#N/A,#N/A,FALSE,"IS";#N/A,#N/A,FALSE,"BS";#N/A,#N/A,FALSE,"CF";#N/A,#N/A,FALSE,"CE";#N/A,#N/A,FALSE,"Depr";#N/A,#N/A,FALSE,"APAL"}</definedName>
    <definedName name="wrn.Report1." hidden="1">{#N/A,#N/A,FALSE,"IS";#N/A,#N/A,FALSE,"BS";#N/A,#N/A,FALSE,"CF";#N/A,#N/A,FALSE,"CE";#N/A,#N/A,FALSE,"Depr";#N/A,#N/A,FALSE,"APAL"}</definedName>
    <definedName name="wrn.REPORT2" localSheetId="48" hidden="1">{#N/A,#N/A,TRUE,"index";#N/A,#N/A,TRUE,"Summary";#N/A,#N/A,TRUE,"Continuing Business";#N/A,#N/A,TRUE,"Disposals";#N/A,#N/A,TRUE,"Acquisitions";#N/A,#N/A,TRUE,"Actual &amp; Plan Reconciliation"}</definedName>
    <definedName name="wrn.REPORT2" hidden="1">{#N/A,#N/A,TRUE,"index";#N/A,#N/A,TRUE,"Summary";#N/A,#N/A,TRUE,"Continuing Business";#N/A,#N/A,TRUE,"Disposals";#N/A,#N/A,TRUE,"Acquisitions";#N/A,#N/A,TRUE,"Actual &amp; Plan Reconciliation"}</definedName>
    <definedName name="wrn.REPORTING._.PACKAGE." localSheetId="48" hidden="1">{#N/A,#N/A,TRUE,"Cover";#N/A,#N/A,TRUE,"BS";#N/A,#N/A,TRUE,"BS (2)";#N/A,#N/A,TRUE,"BS (3)";#N/A,#N/A,TRUE,"Supp Info-BS";#N/A,#N/A,TRUE,"IS";#N/A,#N/A,TRUE,"IS (2)";#N/A,#N/A,TRUE,"IS (3)";#N/A,#N/A,TRUE,"Supp Info-IS";#N/A,#N/A,TRUE,"CF";#N/A,#N/A,TRUE,"Supp Info-CF";#N/A,#N/A,TRUE,"SH";#N/A,#N/A,TRUE,"Supp Info-SH"}</definedName>
    <definedName name="wrn.REPORTING._.PACKAGE." hidden="1">{#N/A,#N/A,TRUE,"Cover";#N/A,#N/A,TRUE,"BS";#N/A,#N/A,TRUE,"BS (2)";#N/A,#N/A,TRUE,"BS (3)";#N/A,#N/A,TRUE,"Supp Info-BS";#N/A,#N/A,TRUE,"IS";#N/A,#N/A,TRUE,"IS (2)";#N/A,#N/A,TRUE,"IS (3)";#N/A,#N/A,TRUE,"Supp Info-IS";#N/A,#N/A,TRUE,"CF";#N/A,#N/A,TRUE,"Supp Info-CF";#N/A,#N/A,TRUE,"SH";#N/A,#N/A,TRUE,"Supp Info-SH"}</definedName>
    <definedName name="wrn.RESEARCH._.AND._.DEVELOPMENT." localSheetId="48" hidden="1">{"Research and Development",#N/A,FALSE,"Research and Development"}</definedName>
    <definedName name="wrn.RESEARCH._.AND._.DEVELOPMENT." hidden="1">{"Research and Development",#N/A,FALSE,"Research and Development"}</definedName>
    <definedName name="wrn.RESERVE._.SCHEDULE." localSheetId="48" hidden="1">{#N/A,#N/A,FALSE,"Sheet8";#N/A,#N/A,FALSE,"Sheet7"}</definedName>
    <definedName name="wrn.RESERVE._.SCHEDULE." hidden="1">{#N/A,#N/A,FALSE,"Sheet8";#N/A,#N/A,FALSE,"Sheet7"}</definedName>
    <definedName name="wrn.RESERVE._.SCHEDULEV1." localSheetId="48" hidden="1">{#N/A,#N/A,FALSE,"Sheet8";#N/A,#N/A,FALSE,"Sheet7"}</definedName>
    <definedName name="wrn.RESERVE._.SCHEDULEV1." hidden="1">{#N/A,#N/A,FALSE,"Sheet8";#N/A,#N/A,FALSE,"Sheet7"}</definedName>
    <definedName name="wrn.Resumen." localSheetId="48" hidden="1">{"vista1",#N/A,FALSE,"31_Mar_97";"vista2",#N/A,FALSE,"31_Mar_97"}</definedName>
    <definedName name="wrn.Resumen." hidden="1">{"vista1",#N/A,FALSE,"31_Mar_97";"vista2",#N/A,FALSE,"31_Mar_97"}</definedName>
    <definedName name="wrn.Retail." localSheetId="48" hidden="1">{"Retail",#N/A,FALSE,"Retail"}</definedName>
    <definedName name="wrn.Retail." hidden="1">{"Retail",#N/A,FALSE,"Retail"}</definedName>
    <definedName name="wrn.Rev._.0." localSheetId="48" hidden="1">{"Rev 0 Normal",#N/A,FALSE,"FNM Plan-Rev 0";"Rev 0 Pricing",#N/A,FALSE,"FNM Plan-Rev 0"}</definedName>
    <definedName name="wrn.Rev._.0." hidden="1">{"Rev 0 Normal",#N/A,FALSE,"FNM Plan-Rev 0";"Rev 0 Pricing",#N/A,FALSE,"FNM Plan-Rev 0"}</definedName>
    <definedName name="wrn.revenue._.detail." localSheetId="48" hidden="1">{"revenue detail 1",#N/A,FALSE,"Revenue Detail";"revenue detail 2",#N/A,FALSE,"Revenue Detail";"revenue detail 3",#N/A,FALSE,"Revenue Detail";"revenue detail 4",#N/A,FALSE,"Revenue Detail"}</definedName>
    <definedName name="wrn.revenue._.detail." hidden="1">{"revenue detail 1",#N/A,FALSE,"Revenue Detail";"revenue detail 2",#N/A,FALSE,"Revenue Detail";"revenue detail 3",#N/A,FALSE,"Revenue Detail";"revenue detail 4",#N/A,FALSE,"Revenue Detail"}</definedName>
    <definedName name="wrn.revenue._.graph." localSheetId="48" hidden="1">{"revenue graph",#N/A,FALSE,"Revenue Graph"}</definedName>
    <definedName name="wrn.revenue._.graph." hidden="1">{"revenue graph",#N/A,FALSE,"Revenue Graph"}</definedName>
    <definedName name="wrn.revenue._.historical." localSheetId="48" hidden="1">{"rev_summary2",#N/A,FALSE,"historical min us";"rev_summary1",#N/A,FALSE,"historical min us";"rev_perMinuteSummary",#N/A,FALSE,"hist rev per minute summary";"rev_worldwide_rev",#N/A,FALSE,"historical min us";"rev_worldwide_minutes",#N/A,FALSE,"historical min us";"rev_rev_ROW",#N/A,FALSE,"historical min us";"rev_other",#N/A,FALSE,"historical min us"}</definedName>
    <definedName name="wrn.revenue._.historical." hidden="1">{"rev_summary2",#N/A,FALSE,"historical min us";"rev_summary1",#N/A,FALSE,"historical min us";"rev_perMinuteSummary",#N/A,FALSE,"hist rev per minute summary";"rev_worldwide_rev",#N/A,FALSE,"historical min us";"rev_worldwide_minutes",#N/A,FALSE,"historical min us";"rev_rev_ROW",#N/A,FALSE,"historical min us";"rev_other",#N/A,FALSE,"historical min us"}</definedName>
    <definedName name="wrn.Revised._.Cap._.Budget." localSheetId="48" hidden="1">{#N/A,#N/A,TRUE,"Overview";#N/A,#N/A,TRUE,"New Gen"}</definedName>
    <definedName name="wrn.Revised._.Cap._.Budget." hidden="1">{#N/A,#N/A,TRUE,"Overview";#N/A,#N/A,TRUE,"New Gen"}</definedName>
    <definedName name="wrn.Revised._.Capital._.Budget." localSheetId="48" hidden="1">{#N/A,#N/A,TRUE,"Overview";#N/A,#N/A,TRUE,"New Gen";#N/A,#N/A,TRUE,"Consol cap-ex";#N/A,#N/A,TRUE,"APC cap-ex";#N/A,#N/A,TRUE,"GPC cap-ex";#N/A,#N/A,TRUE,"GUL cap-ex";#N/A,#N/A,TRUE,"MPC cap-ex";#N/A,#N/A,TRUE,"SAV cap-ex";#N/A,#N/A,TRUE,"SEGCO cap-ex";#N/A,#N/A,TRUE,"SWE cap-ex"}</definedName>
    <definedName name="wrn.Revised._.Capital._.Budget." hidden="1">{#N/A,#N/A,TRUE,"Overview";#N/A,#N/A,TRUE,"New Gen";#N/A,#N/A,TRUE,"Consol cap-ex";#N/A,#N/A,TRUE,"APC cap-ex";#N/A,#N/A,TRUE,"GPC cap-ex";#N/A,#N/A,TRUE,"GUL cap-ex";#N/A,#N/A,TRUE,"MPC cap-ex";#N/A,#N/A,TRUE,"SAV cap-ex";#N/A,#N/A,TRUE,"SEGCO cap-ex";#N/A,#N/A,TRUE,"SWE cap-ex"}</definedName>
    <definedName name="wrn.Risk._.Reserves." localSheetId="48" hidden="1">{#N/A,#N/A,TRUE,"Reserves";#N/A,#N/A,TRUE,"Graphs"}</definedName>
    <definedName name="wrn.Risk._.Reserves." hidden="1">{#N/A,#N/A,TRUE,"Reserves";#N/A,#N/A,TRUE,"Graphs"}</definedName>
    <definedName name="wrn.Riverwood_comp_model." localSheetId="48" hidden="1">{#N/A,#N/A,FALSE,"Che-Ga";#N/A,#N/A,FALSE,"Iv-Sm";#N/A,#N/A,FALSE,"So-We";#N/A,#N/A,FALSE,"Me-Po";#N/A,#N/A,FALSE,"Be-Bo";#N/A,#N/A,FALSE,"Cha-Ki";#N/A,#N/A,FALSE,"In";#N/A,#N/A,FALSE,"Schedule 23";#N/A,#N/A,FALSE,"Schedule 22";#N/A,#N/A,FALSE,"WACC"}</definedName>
    <definedName name="wrn.Riverwood_comp_model." hidden="1">{#N/A,#N/A,FALSE,"Che-Ga";#N/A,#N/A,FALSE,"Iv-Sm";#N/A,#N/A,FALSE,"So-We";#N/A,#N/A,FALSE,"Me-Po";#N/A,#N/A,FALSE,"Be-Bo";#N/A,#N/A,FALSE,"Cha-Ki";#N/A,#N/A,FALSE,"In";#N/A,#N/A,FALSE,"Schedule 23";#N/A,#N/A,FALSE,"Schedule 22";#N/A,#N/A,FALSE,"WACC"}</definedName>
    <definedName name="wrn.riverwood_dcf." localSheetId="48" hidden="1">{#N/A,#N/A,FALSE,"Sch 1";#N/A,#N/A,FALSE,"Sch 2";#N/A,#N/A,FALSE,"Sch 3b";#N/A,#N/A,FALSE,"Sch 3a";#N/A,#N/A,FALSE,"Main DCF";#N/A,#N/A,FALSE,"Sch 5";#N/A,#N/A,FALSE,"Assumptions"}</definedName>
    <definedName name="wrn.riverwood_dcf." hidden="1">{#N/A,#N/A,FALSE,"Sch 1";#N/A,#N/A,FALSE,"Sch 2";#N/A,#N/A,FALSE,"Sch 3b";#N/A,#N/A,FALSE,"Sch 3a";#N/A,#N/A,FALSE,"Main DCF";#N/A,#N/A,FALSE,"Sch 5";#N/A,#N/A,FALSE,"Assumptions"}</definedName>
    <definedName name="wrn.Roll._.Up._.Fields." localSheetId="48" hidden="1">{"Total",#N/A,FALSE,"Six Fields";"PDP",#N/A,FALSE,"Six Fields";"PNP",#N/A,FALSE,"Six Fields";"PUD",#N/A,FALSE,"Six Fields";"Prob",#N/A,FALSE,"Six Fields"}</definedName>
    <definedName name="wrn.Roll._.Up._.Fields." hidden="1">{"Total",#N/A,FALSE,"Six Fields";"PDP",#N/A,FALSE,"Six Fields";"PNP",#N/A,FALSE,"Six Fields";"PUD",#N/A,FALSE,"Six Fields";"Prob",#N/A,FALSE,"Six Fields"}</definedName>
    <definedName name="wrn.ROYALTIES." localSheetId="48" hidden="1">{"ROYALTIES",#N/A,FALSE,"Royalty Computations";"Royalties",#N/A,FALSE,"Royalty Computations"}</definedName>
    <definedName name="wrn.ROYALTIES." hidden="1">{"ROYALTIES",#N/A,FALSE,"Royalty Computations";"Royalties",#N/A,FALSE,"Royalty Computations"}</definedName>
    <definedName name="wrn.Rpt._.to._.BOD." localSheetId="48" hidden="1">{#N/A,#N/A,FALSE,"1";#N/A,#N/A,FALSE,"2";#N/A,#N/A,FALSE,"3"}</definedName>
    <definedName name="wrn.Rpt._.to._.BOD." hidden="1">{#N/A,#N/A,FALSE,"1";#N/A,#N/A,FALSE,"2";#N/A,#N/A,FALSE,"3"}</definedName>
    <definedName name="wrn.RS4000SM." localSheetId="48" hidden="1">{#N/A,#N/A,FALSE,"FC4000SM";#N/A,#N/A,FALSE,"PR4000SM";#N/A,#N/A,FALSE,"OD4000SM"}</definedName>
    <definedName name="wrn.RS4000SM." hidden="1">{#N/A,#N/A,FALSE,"FC4000SM";#N/A,#N/A,FALSE,"PR4000SM";#N/A,#N/A,FALSE,"OD4000SM"}</definedName>
    <definedName name="wrn.sales." localSheetId="48" hidden="1">{"sales",#N/A,FALSE,"Sales";"sales existing",#N/A,FALSE,"Sales";"sales rd1",#N/A,FALSE,"Sales";"sales rd2",#N/A,FALSE,"Sales"}</definedName>
    <definedName name="wrn.sales." hidden="1">{"sales",#N/A,FALSE,"Sales";"sales existing",#N/A,FALSE,"Sales";"sales rd1",#N/A,FALSE,"Sales";"sales rd2",#N/A,FALSE,"Sales"}</definedName>
    <definedName name="wrn.SBU._.Reports." localSheetId="48" hidden="1">{#N/A,#N/A,FALSE,"Cover";#N/A,#N/A,FALSE,"CONSOL";#N/A,#N/A,FALSE,"AFTERMKT DIV";#N/A,#N/A,FALSE,"RCLMR-RM DIV";#N/A,#N/A,FALSE,"ASPH DIV";#N/A,#N/A,FALSE,"ASPH SBU";#N/A,#N/A,FALSE,"COMPACTOR SBU";#N/A,#N/A,FALSE,"GRINDER SBU";#N/A,#N/A,FALSE,"CONCR DIV";#N/A,#N/A,FALSE,"PAVERS SBU";#N/A,#N/A,FALSE,"BW SBU";#N/A,#N/A,FALSE,"LK SBU";#N/A,#N/A,FALSE,"JR SBU"}</definedName>
    <definedName name="wrn.SBU._.Reports." hidden="1">{#N/A,#N/A,FALSE,"Cover";#N/A,#N/A,FALSE,"CONSOL";#N/A,#N/A,FALSE,"AFTERMKT DIV";#N/A,#N/A,FALSE,"RCLMR-RM DIV";#N/A,#N/A,FALSE,"ASPH DIV";#N/A,#N/A,FALSE,"ASPH SBU";#N/A,#N/A,FALSE,"COMPACTOR SBU";#N/A,#N/A,FALSE,"GRINDER SBU";#N/A,#N/A,FALSE,"CONCR DIV";#N/A,#N/A,FALSE,"PAVERS SBU";#N/A,#N/A,FALSE,"BW SBU";#N/A,#N/A,FALSE,"LK SBU";#N/A,#N/A,FALSE,"JR SBU"}</definedName>
    <definedName name="wrn.SBU._.STEERIN." localSheetId="48" hidden="1">{"TOTALS",#N/A,FALSE,"Consolidating Income Statement";"MONTHS",#N/A,FALSE,"Ag";"QTRS",#N/A,FALSE,"Ag";"MONTHS",#N/A,FALSE,"Turf";"QTRS",#N/A,FALSE,"Turf";"MONTHS",#N/A,FALSE,"Industrial";"QTRS",#N/A,FALSE,"Industrial";"MONTHS",#N/A,FALSE,"Parts";"QTRS",#N/A,FALSE,"Parts"}</definedName>
    <definedName name="wrn.SBU._.STEERIN." hidden="1">{"TOTALS",#N/A,FALSE,"Consolidating Income Statement";"MONTHS",#N/A,FALSE,"Ag";"QTRS",#N/A,FALSE,"Ag";"MONTHS",#N/A,FALSE,"Turf";"QTRS",#N/A,FALSE,"Turf";"MONTHS",#N/A,FALSE,"Industrial";"QTRS",#N/A,FALSE,"Industrial";"MONTHS",#N/A,FALSE,"Parts";"QTRS",#N/A,FALSE,"Parts"}</definedName>
    <definedName name="wrn.Segment._.1." localSheetId="48" hidden="1">{#N/A,#N/A,TRUE,"Segment 1"}</definedName>
    <definedName name="wrn.Segment._.1." hidden="1">{#N/A,#N/A,TRUE,"Segment 1"}</definedName>
    <definedName name="wrn.Segment._.2." localSheetId="48" hidden="1">{#N/A,#N/A,TRUE,"Segment 2"}</definedName>
    <definedName name="wrn.Segment._.2." hidden="1">{#N/A,#N/A,TRUE,"Segment 2"}</definedName>
    <definedName name="wrn.Segment._.3." localSheetId="48" hidden="1">{#N/A,#N/A,TRUE,"Segment 3"}</definedName>
    <definedName name="wrn.Segment._.3." hidden="1">{#N/A,#N/A,TRUE,"Segment 3"}</definedName>
    <definedName name="wrn.Segment._.4." localSheetId="48" hidden="1">{#N/A,#N/A,TRUE,"Segment 4"}</definedName>
    <definedName name="wrn.Segment._.4." hidden="1">{#N/A,#N/A,TRUE,"Segment 4"}</definedName>
    <definedName name="wrn.Segment._.5." localSheetId="48" hidden="1">{#N/A,#N/A,TRUE,"Segment 5"}</definedName>
    <definedName name="wrn.Segment._.5." hidden="1">{#N/A,#N/A,TRUE,"Segment 5"}</definedName>
    <definedName name="wrn.Sell._.AC._.Scenarios." localSheetId="48" hidden="1">{#N/A,"Mine Allocated, Sell AC",FALSE,"INPUTS";#N/A,"All Preferred, Sell AC",FALSE,"INPUTS";#N/A,"Step Up, Sell AC",FALSE,"INPUTS"}</definedName>
    <definedName name="wrn.Sell._.AC._.Scenarios." hidden="1">{#N/A,"Mine Allocated, Sell AC",FALSE,"INPUTS";#N/A,"All Preferred, Sell AC",FALSE,"INPUTS";#N/A,"Step Up, Sell AC",FALSE,"INPUTS"}</definedName>
    <definedName name="wrn.SELLING._.CALCULATION." localSheetId="48" hidden="1">{"Sellling",#N/A,FALSE,"Selling Expense"}</definedName>
    <definedName name="wrn.SELLING._.CALCULATION." hidden="1">{"Sellling",#N/A,FALSE,"Selling Expense"}</definedName>
    <definedName name="wrn.SEP." localSheetId="48" hidden="1">{"SEP",#N/A,FALSE,"SEP"}</definedName>
    <definedName name="wrn.SEP." hidden="1">{"SEP",#N/A,FALSE,"SEP"}</definedName>
    <definedName name="wrn.Snapshot." localSheetId="48" hidden="1">{#N/A,#N/A,TRUE,"Facility-Input";#N/A,#N/A,TRUE,"Graphs"}</definedName>
    <definedName name="wrn.Snapshot." hidden="1">{#N/A,#N/A,TRUE,"Facility-Input";#N/A,#N/A,TRUE,"Graphs"}</definedName>
    <definedName name="wrn.SRU._.CONDENSER." localSheetId="48" hidden="1">{#N/A,#N/A,FALSE,"HXSheet1";#N/A,#N/A,FALSE,"Sheet2";#N/A,#N/A,FALSE,"Sheet3";#N/A,#N/A,FALSE,"Sheet4"}</definedName>
    <definedName name="wrn.SRU._.CONDENSER." hidden="1">{#N/A,#N/A,FALSE,"HXSheet1";#N/A,#N/A,FALSE,"Sheet2";#N/A,#N/A,FALSE,"Sheet3";#N/A,#N/A,FALSE,"Sheet4"}</definedName>
    <definedName name="wrn.sspall." localSheetId="48" hidden="1">{"sspcash",#N/A,FALSE,"EWSINCX";"sspinc",#N/A,FALSE,"EWSINCX";"ssptax",#N/A,FALSE,"EWSINCX";"ssppub",#N/A,FALSE,"EWSINCX";"sspperchgetc",#N/A,FALSE,"EWSINCX";"sspevan",#N/A,FALSE,"EWSINCX";"sspbroad",#N/A,FALSE,"EWSINCX";"sspbroadcont",#N/A,FALSE,"EWSINCX";"sspcable",#N/A,FALSE,"EWSINCX";"sspent",#N/A,FALSE,"EWSINCX"}</definedName>
    <definedName name="wrn.sspall." hidden="1">{"sspcash",#N/A,FALSE,"EWSINCX";"sspinc",#N/A,FALSE,"EWSINCX";"ssptax",#N/A,FALSE,"EWSINCX";"ssppub",#N/A,FALSE,"EWSINCX";"sspperchgetc",#N/A,FALSE,"EWSINCX";"sspevan",#N/A,FALSE,"EWSINCX";"sspbroad",#N/A,FALSE,"EWSINCX";"sspbroadcont",#N/A,FALSE,"EWSINCX";"sspcable",#N/A,FALSE,"EWSINCX";"sspent",#N/A,FALSE,"EWSINCX"}</definedName>
    <definedName name="wrn.St.._.Croix." localSheetId="48" hidden="1">{#N/A,#N/A,FALSE,"Crude,St. Croix";#N/A,#N/A,FALSE,"SC-CIF";#N/A,#N/A,FALSE,"SC-Vol";#N/A,#N/A,FALSE,"SC-Comp";#N/A,#N/A,FALSE,"SC-GM";#N/A,#N/A,FALSE,"SC-OpExp";#N/A,#N/A,FALSE,"SC-Adj";#N/A,#N/A,FALSE,"SC-Tax";#N/A,#N/A,FALSE,"SC-DCF"}</definedName>
    <definedName name="wrn.St.._.Croix." hidden="1">{#N/A,#N/A,FALSE,"Crude,St. Croix";#N/A,#N/A,FALSE,"SC-CIF";#N/A,#N/A,FALSE,"SC-Vol";#N/A,#N/A,FALSE,"SC-Comp";#N/A,#N/A,FALSE,"SC-GM";#N/A,#N/A,FALSE,"SC-OpExp";#N/A,#N/A,FALSE,"SC-Adj";#N/A,#N/A,FALSE,"SC-Tax";#N/A,#N/A,FALSE,"SC-DCF"}</definedName>
    <definedName name="wrn.Staffing1" localSheetId="48" hidden="1">{#N/A,#N/A,FALSE,"Assessment";#N/A,#N/A,FALSE,"Staffing";#N/A,#N/A,FALSE,"Hires";#N/A,#N/A,FALSE,"Assumptions"}</definedName>
    <definedName name="wrn.Staffing1" hidden="1">{#N/A,#N/A,FALSE,"Assessment";#N/A,#N/A,FALSE,"Staffing";#N/A,#N/A,FALSE,"Hires";#N/A,#N/A,FALSE,"Assumptions"}</definedName>
    <definedName name="wrn.STAND_ALONE_BOTH." localSheetId="48" hidden="1">{"FCB_ALL",#N/A,FALSE,"FCB";"GREY_ALL",#N/A,FALSE,"GREY"}</definedName>
    <definedName name="wrn.STAND_ALONE_BOTH." hidden="1">{"FCB_ALL",#N/A,FALSE,"FCB";"GREY_ALL",#N/A,FALSE,"GREY"}</definedName>
    <definedName name="wrn.Steam." localSheetId="48" hidden="1">{#N/A,#N/A,FALSE,"Steam Rev.";#N/A,#N/A,FALSE,"S-Mlbs";#N/A,#N/A,FALSE,"S-Fixed Chrgs";#N/A,#N/A,FALSE,"S-Var. Rate";#N/A,#N/A,FALSE,"S-Var. Chrgs"}</definedName>
    <definedName name="wrn.Steam." hidden="1">{#N/A,#N/A,FALSE,"Steam Rev.";#N/A,#N/A,FALSE,"S-Mlbs";#N/A,#N/A,FALSE,"S-Fixed Chrgs";#N/A,#N/A,FALSE,"S-Var. Rate";#N/A,#N/A,FALSE,"S-Var. Chrgs"}</definedName>
    <definedName name="wrn.STETSON." localSheetId="48" hidden="1">{"Page1",#N/A,FALSE,"ASSUMPTIONS";"Page2",#N/A,FALSE,"MER-CODE";"page3",#N/A,FALSE,"MER-ALONE";"page4",#N/A,FALSE,"MER-COMB";"page5",#N/A,FALSE,"exec dtl";"page6",#N/A,FALSE,"count";#N/A,#N/A,FALSE,"MergerSum";"page6",#N/A,FALSE,"MergerSum";"page7",#N/A,FALSE,"benfts escaltn";"page8",#N/A,FALSE,"ben_load";"page9",#N/A,FALSE,"Labor Inputs";"page10",#N/A,FALSE,"Reduction Comparison";"page11",#N/A,FALSE,"Cypress labor";"page12",#N/A,FALSE,"ROCKET labor";"page13",#N/A,FALSE,"EXEC";"page14",#N/A,FALSE,"LEG";"page15",#N/A,FALSE,"XREL";"page16",#N/A,FALSE,"FIN";"page17",#N/A,FALSE,"HR";"page18",#N/A,FALSE,"IR";"page19",#N/A,FALSE,"A&amp;S";"page20",#N/A,FALSE,"RET";"page21",#N/A,FALSE,"CUS";"page22",#N/A,FALSE,"PRO";"page23",#N/A,FALSE,"TRANS";"page24",#N/A,FALSE,"DIST";"page25",#N/A,FALSE,"EST";"page26",#N/A,FALSE,"COAL";"page27",#N/A,FALSE,"OIL &amp; GAS";"page28",#N/A,FALSE,"GAS SUPPLY";"page29",#N/A,FALSE,"NUC";"page30",#N/A,FALSE,"NONREG"}</definedName>
    <definedName name="wrn.STETSON." hidden="1">{"Page1",#N/A,FALSE,"ASSUMPTIONS";"Page2",#N/A,FALSE,"MER-CODE";"page3",#N/A,FALSE,"MER-ALONE";"page4",#N/A,FALSE,"MER-COMB";"page5",#N/A,FALSE,"exec dtl";"page6",#N/A,FALSE,"count";#N/A,#N/A,FALSE,"MergerSum";"page6",#N/A,FALSE,"MergerSum";"page7",#N/A,FALSE,"benfts escaltn";"page8",#N/A,FALSE,"ben_load";"page9",#N/A,FALSE,"Labor Inputs";"page10",#N/A,FALSE,"Reduction Comparison";"page11",#N/A,FALSE,"Cypress labor";"page12",#N/A,FALSE,"ROCKET labor";"page13",#N/A,FALSE,"EXEC";"page14",#N/A,FALSE,"LEG";"page15",#N/A,FALSE,"XREL";"page16",#N/A,FALSE,"FIN";"page17",#N/A,FALSE,"HR";"page18",#N/A,FALSE,"IR";"page19",#N/A,FALSE,"A&amp;S";"page20",#N/A,FALSE,"RET";"page21",#N/A,FALSE,"CUS";"page22",#N/A,FALSE,"PRO";"page23",#N/A,FALSE,"TRANS";"page24",#N/A,FALSE,"DIST";"page25",#N/A,FALSE,"EST";"page26",#N/A,FALSE,"COAL";"page27",#N/A,FALSE,"OIL &amp; GAS";"page28",#N/A,FALSE,"GAS SUPPLY";"page29",#N/A,FALSE,"NUC";"page30",#N/A,FALSE,"NONREG"}</definedName>
    <definedName name="wrn.STETSON._1" localSheetId="48" hidden="1">{"Page1",#N/A,FALSE,"ASSUMPTIONS";"Page2",#N/A,FALSE,"MER-CODE";"page3",#N/A,FALSE,"MER-ALONE";"page4",#N/A,FALSE,"MER-COMB";"page5",#N/A,FALSE,"exec dtl";"page6",#N/A,FALSE,"count";#N/A,#N/A,FALSE,"MergerSum";"page6",#N/A,FALSE,"MergerSum";"page7",#N/A,FALSE,"benfts escaltn";"page8",#N/A,FALSE,"ben_load";"page9",#N/A,FALSE,"Labor Inputs";"page10",#N/A,FALSE,"Reduction Comparison";"page11",#N/A,FALSE,"Cypress labor";"page12",#N/A,FALSE,"ROCKET labor";"page13",#N/A,FALSE,"EXEC";"page14",#N/A,FALSE,"LEG";"page15",#N/A,FALSE,"XREL";"page16",#N/A,FALSE,"FIN";"page17",#N/A,FALSE,"HR";"page18",#N/A,FALSE,"IR";"page19",#N/A,FALSE,"A&amp;S";"page20",#N/A,FALSE,"RET";"page21",#N/A,FALSE,"CUS";"page22",#N/A,FALSE,"PRO";"page23",#N/A,FALSE,"TRANS";"page24",#N/A,FALSE,"DIST";"page25",#N/A,FALSE,"EST";"page26",#N/A,FALSE,"COAL";"page27",#N/A,FALSE,"OIL &amp; GAS";"page28",#N/A,FALSE,"GAS SUPPLY";"page29",#N/A,FALSE,"NUC";"page30",#N/A,FALSE,"NONREG"}</definedName>
    <definedName name="wrn.STETSON._1" hidden="1">{"Page1",#N/A,FALSE,"ASSUMPTIONS";"Page2",#N/A,FALSE,"MER-CODE";"page3",#N/A,FALSE,"MER-ALONE";"page4",#N/A,FALSE,"MER-COMB";"page5",#N/A,FALSE,"exec dtl";"page6",#N/A,FALSE,"count";#N/A,#N/A,FALSE,"MergerSum";"page6",#N/A,FALSE,"MergerSum";"page7",#N/A,FALSE,"benfts escaltn";"page8",#N/A,FALSE,"ben_load";"page9",#N/A,FALSE,"Labor Inputs";"page10",#N/A,FALSE,"Reduction Comparison";"page11",#N/A,FALSE,"Cypress labor";"page12",#N/A,FALSE,"ROCKET labor";"page13",#N/A,FALSE,"EXEC";"page14",#N/A,FALSE,"LEG";"page15",#N/A,FALSE,"XREL";"page16",#N/A,FALSE,"FIN";"page17",#N/A,FALSE,"HR";"page18",#N/A,FALSE,"IR";"page19",#N/A,FALSE,"A&amp;S";"page20",#N/A,FALSE,"RET";"page21",#N/A,FALSE,"CUS";"page22",#N/A,FALSE,"PRO";"page23",#N/A,FALSE,"TRANS";"page24",#N/A,FALSE,"DIST";"page25",#N/A,FALSE,"EST";"page26",#N/A,FALSE,"COAL";"page27",#N/A,FALSE,"OIL &amp; GAS";"page28",#N/A,FALSE,"GAS SUPPLY";"page29",#N/A,FALSE,"NUC";"page30",#N/A,FALSE,"NONREG"}</definedName>
    <definedName name="wrn.STMT._.OF._.CASH._.FLOWS." localSheetId="48" hidden="1">{"STMT OF CASH FLOWS",#N/A,FALSE,"Cash Flows Indirect"}</definedName>
    <definedName name="wrn.STMT._.OF._.CASH._.FLOWS." hidden="1">{"STMT OF CASH FLOWS",#N/A,FALSE,"Cash Flows Indirect"}</definedName>
    <definedName name="wrn.Stmts_Only." localSheetId="48" hidden="1">{#N/A,#N/A,FALSE,"Index";#N/A,#N/A,FALSE,"Earnings";#N/A,#N/A,FALSE,"Earnings by project";#N/A,#N/A,FALSE,"Balance Sheet";#N/A,#N/A,FALSE,"Cash Flow";#N/A,#N/A,FALSE,"G&amp;A";#N/A,#N/A,FALSE,"Capex";#N/A,#N/A,FALSE,"Graphs";#N/A,#N/A,FALSE,"Highlights"}</definedName>
    <definedName name="wrn.Stmts_Only." hidden="1">{#N/A,#N/A,FALSE,"Index";#N/A,#N/A,FALSE,"Earnings";#N/A,#N/A,FALSE,"Earnings by project";#N/A,#N/A,FALSE,"Balance Sheet";#N/A,#N/A,FALSE,"Cash Flow";#N/A,#N/A,FALSE,"G&amp;A";#N/A,#N/A,FALSE,"Capex";#N/A,#N/A,FALSE,"Graphs";#N/A,#N/A,FALSE,"Highlights"}</definedName>
    <definedName name="wrn.Strengths._.Weaknesses." localSheetId="48" hidden="1">{#N/A,#N/A,FALSE,"Strengths &amp; Weaknesses"}</definedName>
    <definedName name="wrn.Strengths._.Weaknesses." hidden="1">{#N/A,#N/A,FALSE,"Strengths &amp; Weaknesses"}</definedName>
    <definedName name="wrn.Strom._.W1." localSheetId="48" hidden="1">{#N/A,#N/A,FALSE,"Strom W1"}</definedName>
    <definedName name="wrn.Strom._.W1." hidden="1">{#N/A,#N/A,FALSE,"Strom W1"}</definedName>
    <definedName name="wrn.Strom._.W2." localSheetId="48" hidden="1">{#N/A,#N/A,FALSE,"Strom W2"}</definedName>
    <definedName name="wrn.Strom._.W2." hidden="1">{#N/A,#N/A,FALSE,"Strom W2"}</definedName>
    <definedName name="wrn.Subs." localSheetId="48" hidden="1">{#N/A,#N/A,FALSE,"Austria";#N/A,#N/A,FALSE,"Belgium";#N/A,#N/A,FALSE,"Czech";#N/A,#N/A,FALSE,"Denmark";#N/A,#N/A,FALSE,"Finland";#N/A,#N/A,FALSE,"France";#N/A,#N/A,FALSE,"Germany";#N/A,#N/A,FALSE,"Greece";#N/A,#N/A,FALSE,"Hungary";#N/A,#N/A,FALSE,"Israel";#N/A,#N/A,FALSE,"Italy";#N/A,#N/A,FALSE,"Neth";#N/A,#N/A,FALSE,"Norway";#N/A,#N/A,FALSE,"Poland";#N/A,#N/A,FALSE,"Slovenia";#N/A,#N/A,FALSE,"Sth Afr";#N/A,#N/A,FALSE,"Spain";#N/A,#N/A,FALSE,"Switz";#N/A,#N/A,FALSE,"Sweden";#N/A,#N/A,FALSE,"Turkey";#N/A,#N/A,FALSE,"UK";#N/A,#N/A,FALSE,"Pan Europe Belgium";#N/A,#N/A,FALSE,"Pan Europe France";#N/A,#N/A,FALSE,"Pan Europe Germany";#N/A,#N/A,FALSE,"Pan Europe Italy";#N/A,#N/A,FALSE,"Pan Europe Sweden";#N/A,#N/A,FALSE,"Pan Europe UK"}</definedName>
    <definedName name="wrn.Subs." hidden="1">{#N/A,#N/A,FALSE,"Austria";#N/A,#N/A,FALSE,"Belgium";#N/A,#N/A,FALSE,"Czech";#N/A,#N/A,FALSE,"Denmark";#N/A,#N/A,FALSE,"Finland";#N/A,#N/A,FALSE,"France";#N/A,#N/A,FALSE,"Germany";#N/A,#N/A,FALSE,"Greece";#N/A,#N/A,FALSE,"Hungary";#N/A,#N/A,FALSE,"Israel";#N/A,#N/A,FALSE,"Italy";#N/A,#N/A,FALSE,"Neth";#N/A,#N/A,FALSE,"Norway";#N/A,#N/A,FALSE,"Poland";#N/A,#N/A,FALSE,"Slovenia";#N/A,#N/A,FALSE,"Sth Afr";#N/A,#N/A,FALSE,"Spain";#N/A,#N/A,FALSE,"Switz";#N/A,#N/A,FALSE,"Sweden";#N/A,#N/A,FALSE,"Turkey";#N/A,#N/A,FALSE,"UK";#N/A,#N/A,FALSE,"Pan Europe Belgium";#N/A,#N/A,FALSE,"Pan Europe France";#N/A,#N/A,FALSE,"Pan Europe Germany";#N/A,#N/A,FALSE,"Pan Europe Italy";#N/A,#N/A,FALSE,"Pan Europe Sweden";#N/A,#N/A,FALSE,"Pan Europe UK"}</definedName>
    <definedName name="wrn.SUM._.OF._.UNIT._.3." localSheetId="48" hidden="1">{#N/A,#N/A,FALSE,"INPUTDATA";#N/A,#N/A,FALSE,"SUMMARY";#N/A,#N/A,FALSE,"CTAREP";#N/A,#N/A,FALSE,"CTBREP";#N/A,#N/A,FALSE,"PMG4ST86";#N/A,#N/A,FALSE,"TURBEFF";#N/A,#N/A,FALSE,"Condenser Performance"}</definedName>
    <definedName name="wrn.SUM._.OF._.UNIT._.3." hidden="1">{#N/A,#N/A,FALSE,"INPUTDATA";#N/A,#N/A,FALSE,"SUMMARY";#N/A,#N/A,FALSE,"CTAREP";#N/A,#N/A,FALSE,"CTBREP";#N/A,#N/A,FALSE,"PMG4ST86";#N/A,#N/A,FALSE,"TURBEFF";#N/A,#N/A,FALSE,"Condenser Performance"}</definedName>
    <definedName name="wrn.summaries." localSheetId="48" hidden="1">{#N/A,#N/A,FALSE,"YTD SALES";#N/A,#N/A,FALSE,"MONTH SALES";#N/A,#N/A,FALSE,"YTD PROFIT";#N/A,#N/A,FALSE,"MONTH PROFIT";#N/A,#N/A,FALSE,"MONTH PROFIT %";#N/A,#N/A,FALSE,"YTD AWARDS";#N/A,#N/A,FALSE,"MONTH AWARDS";#N/A,#N/A,FALSE,"FUNDED BACKLOG";#N/A,#N/A,FALSE,"CONTRACT BACKLOG";#N/A,#N/A,FALSE,"CONTRACT AWARDS";#N/A,#N/A,FALSE,"CONTRACT VALUES";#N/A,#N/A,FALSE,"YTD WIP";#N/A,#N/A,FALSE,"MONTH WIP";#N/A,#N/A,FALSE,"GROSS INVENTORY";#N/A,#N/A,FALSE,"PP";#N/A,#N/A,FALSE,"NET INVENTORY";#N/A,#N/A,FALSE,"RECEIVABLES"}</definedName>
    <definedName name="wrn.summaries." hidden="1">{#N/A,#N/A,FALSE,"YTD SALES";#N/A,#N/A,FALSE,"MONTH SALES";#N/A,#N/A,FALSE,"YTD PROFIT";#N/A,#N/A,FALSE,"MONTH PROFIT";#N/A,#N/A,FALSE,"MONTH PROFIT %";#N/A,#N/A,FALSE,"YTD AWARDS";#N/A,#N/A,FALSE,"MONTH AWARDS";#N/A,#N/A,FALSE,"FUNDED BACKLOG";#N/A,#N/A,FALSE,"CONTRACT BACKLOG";#N/A,#N/A,FALSE,"CONTRACT AWARDS";#N/A,#N/A,FALSE,"CONTRACT VALUES";#N/A,#N/A,FALSE,"YTD WIP";#N/A,#N/A,FALSE,"MONTH WIP";#N/A,#N/A,FALSE,"GROSS INVENTORY";#N/A,#N/A,FALSE,"PP";#N/A,#N/A,FALSE,"NET INVENTORY";#N/A,#N/A,FALSE,"RECEIVABLES"}</definedName>
    <definedName name="wrn.Summary." localSheetId="48" hidden="1">{#N/A,#N/A,FALSE,"Furnish";#N/A,#N/A,FALSE,"Labor Productivity";#N/A,#N/A,FALSE,"Producer";#N/A,#N/A,FALSE,"PM Productivity";#N/A,#N/A,FALSE,"Regions &amp; Delivered";#N/A,#N/A,FALSE,"Product &amp; Delivered";#N/A,#N/A,FALSE,"Delivered Cost";#N/A,#N/A,FALSE,"Cash Cost"}</definedName>
    <definedName name="wrn.Summary." hidden="1">{#N/A,#N/A,FALSE,"Furnish";#N/A,#N/A,FALSE,"Labor Productivity";#N/A,#N/A,FALSE,"Producer";#N/A,#N/A,FALSE,"PM Productivity";#N/A,#N/A,FALSE,"Regions &amp; Delivered";#N/A,#N/A,FALSE,"Product &amp; Delivered";#N/A,#N/A,FALSE,"Delivered Cost";#N/A,#N/A,FALSE,"Cash Cost"}</definedName>
    <definedName name="wrn.Summary._.Basic." localSheetId="48" hidden="1">{"Summary Basic",#N/A,FALSE,"Accrual Summary";"Summary Basic",#N/A,FALSE,"Accrual-Detail";"Summary Basic",#N/A,FALSE,"Cash Summary";"Summary Basic",#N/A,FALSE,"Cash-Detail"}</definedName>
    <definedName name="wrn.Summary._.Basic." hidden="1">{"Summary Basic",#N/A,FALSE,"Accrual Summary";"Summary Basic",#N/A,FALSE,"Accrual-Detail";"Summary Basic",#N/A,FALSE,"Cash Summary";"Summary Basic",#N/A,FALSE,"Cash-Detail"}</definedName>
    <definedName name="wrn.Summary._.report." localSheetId="48" hidden="1">{"Sales summary",#N/A,FALSE,"Sales summary";"Project summary",#N/A,FALSE,"Proforma";"Straight sale",#N/A,FALSE,"Contingent &amp; straight sale";"Flip sale",#N/A,FALSE,"Flip sale";"DTE w/contingent flip",#N/A,FALSE,"Contingent Sale with Flip"}</definedName>
    <definedName name="wrn.Summary._.report." hidden="1">{"Sales summary",#N/A,FALSE,"Sales summary";"Project summary",#N/A,FALSE,"Proforma";"Straight sale",#N/A,FALSE,"Contingent &amp; straight sale";"Flip sale",#N/A,FALSE,"Flip sale";"DTE w/contingent flip",#N/A,FALSE,"Contingent Sale with Flip"}</definedName>
    <definedName name="wrn.Summary._.Report._.by._.Month." localSheetId="48" hidden="1">{#N/A,#N/A,TRUE,"Cover Page";#N/A,#N/A,TRUE,"Summary Stats Month";#N/A,#N/A,TRUE,"Balance Sheet Month";#N/A,#N/A,TRUE,"Cash Flow Month";#N/A,#N/A,TRUE,"Income Statement Month";#N/A,#N/A,TRUE,"CAPEX Month";#N/A,#N/A,TRUE,"Headcount Summary Month";#N/A,#N/A,TRUE,"Assumptions"}</definedName>
    <definedName name="wrn.Summary._.Report._.by._.Month." hidden="1">{#N/A,#N/A,TRUE,"Cover Page";#N/A,#N/A,TRUE,"Summary Stats Month";#N/A,#N/A,TRUE,"Balance Sheet Month";#N/A,#N/A,TRUE,"Cash Flow Month";#N/A,#N/A,TRUE,"Income Statement Month";#N/A,#N/A,TRUE,"CAPEX Month";#N/A,#N/A,TRUE,"Headcount Summary Month";#N/A,#N/A,TRUE,"Assumptions"}</definedName>
    <definedName name="wrn.Summary._.Report._.by._.Year." localSheetId="48" hidden="1">{#N/A,#N/A,TRUE,"Cover Page";#N/A,#N/A,TRUE,"Summary Stats Annual";#N/A,#N/A,TRUE,"Balance Sheet Annual";#N/A,#N/A,TRUE,"Cash Flow Annual";#N/A,#N/A,TRUE,"Income Statement Annual";#N/A,#N/A,TRUE,"CAPEX Annual";#N/A,#N/A,TRUE,"Assumptions"}</definedName>
    <definedName name="wrn.Summary._.Report._.by._.Year." hidden="1">{#N/A,#N/A,TRUE,"Cover Page";#N/A,#N/A,TRUE,"Summary Stats Annual";#N/A,#N/A,TRUE,"Balance Sheet Annual";#N/A,#N/A,TRUE,"Cash Flow Annual";#N/A,#N/A,TRUE,"Income Statement Annual";#N/A,#N/A,TRUE,"CAPEX Annual";#N/A,#N/A,TRUE,"Assumptions"}</definedName>
    <definedName name="wrn.summary._.schedules." localSheetId="48" hidden="1">{"summary1",#N/A,FALSE,"Summary of Values";"summary2",#N/A,FALSE,"Summary of Values"}</definedName>
    <definedName name="wrn.summary._.schedules." hidden="1">{"summary1",#N/A,FALSE,"Summary of Values";"summary2",#N/A,FALSE,"Summary of Values"}</definedName>
    <definedName name="wrn.SUMNPV." localSheetId="48" hidden="1">{"Sumnpv",#N/A,FALSE,"List"}</definedName>
    <definedName name="wrn.SUMNPV." hidden="1">{"Sumnpv",#N/A,FALSE,"List"}</definedName>
    <definedName name="wrn.TARGET._.DCF." localSheetId="48" hidden="1">{"targetdcf",#N/A,FALSE,"Merger consequences";"TARGETASSU",#N/A,FALSE,"Merger consequences";"TERMINAL VALUE",#N/A,FALSE,"Merger consequences"}</definedName>
    <definedName name="wrn.TARGET._.DCF." hidden="1">{"targetdcf",#N/A,FALSE,"Merger consequences";"TARGETASSU",#N/A,FALSE,"Merger consequences";"TERMINAL VALUE",#N/A,FALSE,"Merger consequences"}</definedName>
    <definedName name="wrn.Tarifas." localSheetId="48" hidden="1">{"vista1",#N/A,FALSE,"Tarifas_Teoricas_May_97";"vista2",#N/A,FALSE,"Tarifas_Teoricas_May_97";"vista1",#N/A,FALSE,"Tarifas_Barra_May_97";"vista2",#N/A,FALSE,"Tarifas_Barra_May_97"}</definedName>
    <definedName name="wrn.Tarifas." hidden="1">{"vista1",#N/A,FALSE,"Tarifas_Teoricas_May_97";"vista2",#N/A,FALSE,"Tarifas_Teoricas_May_97";"vista1",#N/A,FALSE,"Tarifas_Barra_May_97";"vista2",#N/A,FALSE,"Tarifas_Barra_May_97"}</definedName>
    <definedName name="wrn.TAXES." localSheetId="48" hidden="1">{"Taxes",#N/A,FALSE,"Taxes"}</definedName>
    <definedName name="wrn.TAXES." hidden="1">{"Taxes",#N/A,FALSE,"Taxes"}</definedName>
    <definedName name="wrn.Taxes._.Title._.Insurance." localSheetId="48" hidden="1">{#N/A,#N/A,FALSE,"Taxes, Insurance, Title"}</definedName>
    <definedName name="wrn.Taxes._.Title._.Insurance." hidden="1">{#N/A,#N/A,FALSE,"Taxes, Insurance, Title"}</definedName>
    <definedName name="wrn.taxesv1" localSheetId="48" hidden="1">{"Taxes",#N/A,FALSE,"Taxes"}</definedName>
    <definedName name="wrn.taxesv1" hidden="1">{"Taxes",#N/A,FALSE,"Taxes"}</definedName>
    <definedName name="wrn.TB._.ALL._.ACCTS." localSheetId="48" hidden="1">{"BALANCE SHEET ACCTS",#N/A,TRUE,"Working Trial Balance";"INCOME STMT ACCTS",#N/A,TRUE,"Working Trial Balance"}</definedName>
    <definedName name="wrn.TB._.ALL._.ACCTS." hidden="1">{"BALANCE SHEET ACCTS",#N/A,TRUE,"Working Trial Balance";"INCOME STMT ACCTS",#N/A,TRUE,"Working Trial Balance"}</definedName>
    <definedName name="wrn.TB._.BALANCE._.SHEET." localSheetId="48" hidden="1">{"BALANCE SHEET ACCTS",#N/A,FALSE,"Working Trial Balance"}</definedName>
    <definedName name="wrn.TB._.BALANCE._.SHEET." hidden="1">{"BALANCE SHEET ACCTS",#N/A,FALSE,"Working Trial Balance"}</definedName>
    <definedName name="wrn.TB._.EXPLANATIONS." localSheetId="48" hidden="1">{"EXPLANATIONS",#N/A,FALSE,"Working Trial Balance"}</definedName>
    <definedName name="wrn.TB._.EXPLANATIONS." hidden="1">{"EXPLANATIONS",#N/A,FALSE,"Working Trial Balance"}</definedName>
    <definedName name="wrn.TB._.INCOME._.STMT." localSheetId="48" hidden="1">{"INCOME STMT ACCTS",#N/A,FALSE,"Working Trial Balance"}</definedName>
    <definedName name="wrn.TB._.INCOME._.STMT." hidden="1">{"INCOME STMT ACCTS",#N/A,FALSE,"Working Trial Balance"}</definedName>
    <definedName name="wrn.tb_all_accts2" localSheetId="48" hidden="1">{"BALANCE SHEET ACCTS",#N/A,TRUE,"Working Trial Balance";"INCOME STMT ACCTS",#N/A,TRUE,"Working Trial Balance"}</definedName>
    <definedName name="wrn.tb_all_accts2" hidden="1">{"BALANCE SHEET ACCTS",#N/A,TRUE,"Working Trial Balance";"INCOME STMT ACCTS",#N/A,TRUE,"Working Trial Balance"}</definedName>
    <definedName name="wrn.tcs2." localSheetId="48" hidden="1">{"tcs1",#N/A,FALSE,"Contra Patch"}</definedName>
    <definedName name="wrn.tcs2." hidden="1">{"tcs1",#N/A,FALSE,"Contra Patch"}</definedName>
    <definedName name="wrn.technology." localSheetId="48" hidden="1">{"developed valuation",#N/A,FALSE,"Valuation Analysis";"developed income statement",#N/A,FALSE,"Abbreviated Income Statement";"inprocess valuation",#N/A,FALSE,"Valuation Analysis";"inprocess income statement",#N/A,FALSE,"Abbreviated Income Statement"}</definedName>
    <definedName name="wrn.technology." hidden="1">{"developed valuation",#N/A,FALSE,"Valuation Analysis";"developed income statement",#N/A,FALSE,"Abbreviated Income Statement";"inprocess valuation",#N/A,FALSE,"Valuation Analysis";"inprocess income statement",#N/A,FALSE,"Abbreviated Income Statement"}</definedName>
    <definedName name="wrn.tel2." localSheetId="48" hidden="1">{#N/A,#N/A,FALSE,"FS_Summary";#N/A,#N/A,FALSE,"Tel_Summary";#N/A,#N/A,FALSE,"Tomahawk";#N/A,#N/A,FALSE,"Medical Marketing";#N/A,#N/A,FALSE,"DIMAC";#N/A,#N/A,FALSE,"Epsilon";#N/A,#N/A,FALSE,"Direct";#N/A,#N/A,FALSE,"DIMAC(2)"}</definedName>
    <definedName name="wrn.tel2." hidden="1">{#N/A,#N/A,FALSE,"FS_Summary";#N/A,#N/A,FALSE,"Tel_Summary";#N/A,#N/A,FALSE,"Tomahawk";#N/A,#N/A,FALSE,"Medical Marketing";#N/A,#N/A,FALSE,"DIMAC";#N/A,#N/A,FALSE,"Epsilon";#N/A,#N/A,FALSE,"Direct";#N/A,#N/A,FALSE,"DIMAC(2)"}</definedName>
    <definedName name="wrn.telem." localSheetId="48" hidden="1">{#N/A,#N/A,FALSE,"FS_Summary";#N/A,#N/A,FALSE,"Tomahawk";#N/A,#N/A,FALSE,"Medical Marketing";#N/A,#N/A,FALSE,"Epsilon";#N/A,#N/A,FALSE,"DIMAC";#N/A,#N/A,FALSE,"Direct";#N/A,#N/A,FALSE,"DIMAC(2)"}</definedName>
    <definedName name="wrn.telem." hidden="1">{#N/A,#N/A,FALSE,"FS_Summary";#N/A,#N/A,FALSE,"Tomahawk";#N/A,#N/A,FALSE,"Medical Marketing";#N/A,#N/A,FALSE,"Epsilon";#N/A,#N/A,FALSE,"DIMAC";#N/A,#N/A,FALSE,"Direct";#N/A,#N/A,FALSE,"DIMAC(2)"}</definedName>
    <definedName name="wrn.TERMINAL._.VALUE." localSheetId="48" hidden="1">{"terminal value",#N/A,FALSE,"TV_Payback"}</definedName>
    <definedName name="wrn.TERMINAL._.VALUE." hidden="1">{"terminal value",#N/A,FALSE,"TV_Payback"}</definedName>
    <definedName name="wrn.test" localSheetId="48" hidden="1">{#N/A,#N/A,FALSE,"EOC";#N/A,#N/A,FALSE,"Distributor";#N/A,#N/A,FALSE,"Manufacturing";#N/A,#N/A,FALSE,"Service"}</definedName>
    <definedName name="wrn.test" hidden="1">{#N/A,#N/A,FALSE,"EOC";#N/A,#N/A,FALSE,"Distributor";#N/A,#N/A,FALSE,"Manufacturing";#N/A,#N/A,FALSE,"Service"}</definedName>
    <definedName name="wrn.test." localSheetId="48" hidden="1">{#N/A,#N/A,FALSE,"Div lists (adjust)"}</definedName>
    <definedName name="wrn.test." hidden="1">{#N/A,#N/A,FALSE,"Div lists (adjust)"}</definedName>
    <definedName name="wrn.test1." localSheetId="48" hidden="1">{"Income Statement",#N/A,FALSE,"CFMODEL";"Balance Sheet",#N/A,FALSE,"CFMODEL"}</definedName>
    <definedName name="wrn.test1." hidden="1">{"Income Statement",#N/A,FALSE,"CFMODEL";"Balance Sheet",#N/A,FALSE,"CFMODEL"}</definedName>
    <definedName name="wrn.test1._1" localSheetId="48" hidden="1">{"Income Statement",#N/A,FALSE,"CFMODEL";"Balance Sheet",#N/A,FALSE,"CFMODEL"}</definedName>
    <definedName name="wrn.test1._1" hidden="1">{"Income Statement",#N/A,FALSE,"CFMODEL";"Balance Sheet",#N/A,FALSE,"CFMODEL"}</definedName>
    <definedName name="wrn.test2." localSheetId="48" hidden="1">{"SourcesUses",#N/A,TRUE,"CFMODEL";"TransOverview",#N/A,TRUE,"CFMODEL"}</definedName>
    <definedName name="wrn.test2." hidden="1">{"SourcesUses",#N/A,TRUE,"CFMODEL";"TransOverview",#N/A,TRUE,"CFMODEL"}</definedName>
    <definedName name="wrn.test2._1" localSheetId="48" hidden="1">{"SourcesUses",#N/A,TRUE,"CFMODEL";"TransOverview",#N/A,TRUE,"CFMODEL"}</definedName>
    <definedName name="wrn.test2._1" hidden="1">{"SourcesUses",#N/A,TRUE,"CFMODEL";"TransOverview",#N/A,TRUE,"CFMODEL"}</definedName>
    <definedName name="wrn.test3." localSheetId="48" hidden="1">{"SourcesUses",#N/A,TRUE,#N/A;"TransOverview",#N/A,TRUE,"CFMODEL"}</definedName>
    <definedName name="wrn.test3." hidden="1">{"SourcesUses",#N/A,TRUE,#N/A;"TransOverview",#N/A,TRUE,"CFMODEL"}</definedName>
    <definedName name="wrn.test3._1" localSheetId="48" hidden="1">{"SourcesUses",#N/A,TRUE,#N/A;"TransOverview",#N/A,TRUE,"CFMODEL"}</definedName>
    <definedName name="wrn.test3._1" hidden="1">{"SourcesUses",#N/A,TRUE,#N/A;"TransOverview",#N/A,TRUE,"CFMODEL"}</definedName>
    <definedName name="wrn.test4." localSheetId="48" hidden="1">{"SourcesUses",#N/A,TRUE,"FundsFlow";"TransOverview",#N/A,TRUE,"FundsFlow"}</definedName>
    <definedName name="wrn.test4." hidden="1">{"SourcesUses",#N/A,TRUE,"FundsFlow";"TransOverview",#N/A,TRUE,"FundsFlow"}</definedName>
    <definedName name="wrn.test4._1" localSheetId="48" hidden="1">{"SourcesUses",#N/A,TRUE,"FundsFlow";"TransOverview",#N/A,TRUE,"FundsFlow"}</definedName>
    <definedName name="wrn.test4._1" hidden="1">{"SourcesUses",#N/A,TRUE,"FundsFlow";"TransOverview",#N/A,TRUE,"FundsFlow"}</definedName>
    <definedName name="wrn.Textron." localSheetId="48" hidden="1">{#N/A,#N/A,FALSE,"IS";#N/A,#N/A,FALSE,"SG";#N/A,#N/A,FALSE,"FF";#N/A,#N/A,FALSE,"BS";#N/A,#N/A,FALSE,"DCF";#N/A,#N/A,FALSE,"EVA";#N/A,#N/A,FALSE,"Air";#N/A,#N/A,FALSE,"Car";#N/A,#N/A,FALSE,"Ind";#N/A,#N/A,FALSE,"Sys";#N/A,#N/A,FALSE,"Fin";#N/A,#N/A,FALSE,"Prl";#N/A,#N/A,FALSE,"Ces";#N/A,#N/A,FALSE,"Bell";#N/A,#N/A,FALSE,"Com1";#N/A,#N/A,FALSE,"Com2";#N/A,#N/A,FALSE,"IBES";#N/A,#N/A,FALSE,"EV hist"}</definedName>
    <definedName name="wrn.Textron." hidden="1">{#N/A,#N/A,FALSE,"IS";#N/A,#N/A,FALSE,"SG";#N/A,#N/A,FALSE,"FF";#N/A,#N/A,FALSE,"BS";#N/A,#N/A,FALSE,"DCF";#N/A,#N/A,FALSE,"EVA";#N/A,#N/A,FALSE,"Air";#N/A,#N/A,FALSE,"Car";#N/A,#N/A,FALSE,"Ind";#N/A,#N/A,FALSE,"Sys";#N/A,#N/A,FALSE,"Fin";#N/A,#N/A,FALSE,"Prl";#N/A,#N/A,FALSE,"Ces";#N/A,#N/A,FALSE,"Bell";#N/A,#N/A,FALSE,"Com1";#N/A,#N/A,FALSE,"Com2";#N/A,#N/A,FALSE,"IBES";#N/A,#N/A,FALSE,"EV hist"}</definedName>
    <definedName name="wrn.TheWholeEnchilada." localSheetId="48" hidden="1">{"CSheet",#N/A,FALSE,"C";"SmCap",#N/A,FALSE,"VAL1";"GulfCoast",#N/A,FALSE,"VAL1";"nav",#N/A,FALSE,"NAV";"Summary",#N/A,FALSE,"NAV"}</definedName>
    <definedName name="wrn.TheWholeEnchilada." hidden="1">{"CSheet",#N/A,FALSE,"C";"SmCap",#N/A,FALSE,"VAL1";"GulfCoast",#N/A,FALSE,"VAL1";"nav",#N/A,FALSE,"NAV";"Summary",#N/A,FALSE,"NAV"}</definedName>
    <definedName name="wrn.TMCALL." localSheetId="48" hidden="1">{"tmccash",#N/A,FALSE,"INCX";"tmcinc",#N/A,FALSE,"INCX";"tmcpretx",#N/A,FALSE,"INCX";"tmcadrev",#N/A,FALSE,"INCX";"tmcbooks",#N/A,FALSE,"INCX"}</definedName>
    <definedName name="wrn.TMCALL." hidden="1">{"tmccash",#N/A,FALSE,"INCX";"tmcinc",#N/A,FALSE,"INCX";"tmcpretx",#N/A,FALSE,"INCX";"tmcadrev",#N/A,FALSE,"INCX";"tmcbooks",#N/A,FALSE,"INCX"}</definedName>
    <definedName name="wrn.tobacco_charts." localSheetId="48" hidden="1">{#N/A,#N/A,FALSE,"L&amp;M Performance";#N/A,#N/A,FALSE,"Brand Performance";#N/A,#N/A,FALSE,"Marlboro Performance"}</definedName>
    <definedName name="wrn.tobacco_charts." hidden="1">{#N/A,#N/A,FALSE,"L&amp;M Performance";#N/A,#N/A,FALSE,"Brand Performance";#N/A,#N/A,FALSE,"Marlboro Performance"}</definedName>
    <definedName name="wrn.TODO." localSheetId="48"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wrn.TODO."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wrn.TOOL." localSheetId="48" hidden="1">{#N/A,#N/A,TRUE,"Consolidated";#N/A,#N/A,TRUE,"Offering";#N/A,#N/A,TRUE,"WAE";#N/A,#N/A,TRUE,"Combined";#N/A,#N/A,TRUE,"PE Consolidated";#N/A,#N/A,TRUE,"CF Consolidated";#N/A,#N/A,TRUE,"Income";#N/A,#N/A,TRUE,"OfferingTool";#N/A,#N/A,TRUE,"Inputs";#N/A,#N/A,TRUE,"PE";#N/A,#N/A,TRUE,"CF";#N/A,#N/A,TRUE,"Income (2)";#N/A,#N/A,TRUE,"Inputs (2)";#N/A,#N/A,TRUE,"PE (2)";#N/A,#N/A,TRUE,"CF (2)";#N/A,#N/A,TRUE,"Summary"}</definedName>
    <definedName name="wrn.TOOL." hidden="1">{#N/A,#N/A,TRUE,"Consolidated";#N/A,#N/A,TRUE,"Offering";#N/A,#N/A,TRUE,"WAE";#N/A,#N/A,TRUE,"Combined";#N/A,#N/A,TRUE,"PE Consolidated";#N/A,#N/A,TRUE,"CF Consolidated";#N/A,#N/A,TRUE,"Income";#N/A,#N/A,TRUE,"OfferingTool";#N/A,#N/A,TRUE,"Inputs";#N/A,#N/A,TRUE,"PE";#N/A,#N/A,TRUE,"CF";#N/A,#N/A,TRUE,"Income (2)";#N/A,#N/A,TRUE,"Inputs (2)";#N/A,#N/A,TRUE,"PE (2)";#N/A,#N/A,TRUE,"CF (2)";#N/A,#N/A,TRUE,"Summary"}</definedName>
    <definedName name="wrn.Total." localSheetId="48" hidden="1">{#N/A,#N/A,FALSE,"Trans-Sum";#N/A,#N/A,FALSE,"Accr-Dilu2";#N/A,#N/A,FALSE,"Contribution";#N/A,#N/A,FALSE,"Combined";#N/A,#N/A,FALSE,"ASTF";#N/A,#N/A,FALSE,"BRA";#N/A,#N/A,FALSE,"Bra_C";#N/A,#N/A,FALSE,"AcqMults";#N/A,#N/A,FALSE,"CompMults";#N/A,#N/A,FALSE,"DCF";#N/A,#N/A,FALSE,"WACC";#N/A,#N/A,FALSE,"LBO";#N/A,#N/A,FALSE,"Summary";#N/A,#N/A,FALSE,"StructSum"}</definedName>
    <definedName name="wrn.Total." hidden="1">{#N/A,#N/A,FALSE,"Trans-Sum";#N/A,#N/A,FALSE,"Accr-Dilu2";#N/A,#N/A,FALSE,"Contribution";#N/A,#N/A,FALSE,"Combined";#N/A,#N/A,FALSE,"ASTF";#N/A,#N/A,FALSE,"BRA";#N/A,#N/A,FALSE,"Bra_C";#N/A,#N/A,FALSE,"AcqMults";#N/A,#N/A,FALSE,"CompMults";#N/A,#N/A,FALSE,"DCF";#N/A,#N/A,FALSE,"WACC";#N/A,#N/A,FALSE,"LBO";#N/A,#N/A,FALSE,"Summary";#N/A,#N/A,FALSE,"StructSum"}</definedName>
    <definedName name="wrn.Total._.Business." localSheetId="48" hidden="1">{#N/A,#N/A,FALSE,"Total";#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N/A,#N/A,FALSE,"OTC";#N/A,#N/A,FALSE,"Ther";#N/A,#N/A,FALSE,"Temp";#N/A,#N/A,FALSE,"Exce";#N/A,#N/A,FALSE,"Buff";#N/A,#N/A,FALSE,"Picot";#N/A,#N/A,FALSE,"Luftal";#N/A,#N/A,FALSE,"Comt"}</definedName>
    <definedName name="wrn.Total._.Business." hidden="1">{#N/A,#N/A,FALSE,"Total";#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N/A,#N/A,FALSE,"OTC";#N/A,#N/A,FALSE,"Ther";#N/A,#N/A,FALSE,"Temp";#N/A,#N/A,FALSE,"Exce";#N/A,#N/A,FALSE,"Buff";#N/A,#N/A,FALSE,"Picot";#N/A,#N/A,FALSE,"Luftal";#N/A,#N/A,FALSE,"Comt"}</definedName>
    <definedName name="wrn.Total._.Market._.Report." localSheetId="48" hidden="1">{#N/A,#N/A,FALSE,"Sales Graph";#N/A,#N/A,FALSE,"BUC Graph";#N/A,#N/A,FALSE,"P&amp;L - YTD"}</definedName>
    <definedName name="wrn.Total._.Market._.Report." hidden="1">{#N/A,#N/A,FALSE,"Sales Graph";#N/A,#N/A,FALSE,"BUC Graph";#N/A,#N/A,FALSE,"P&amp;L - YTD"}</definedName>
    <definedName name="wrn.Total._.Proved." localSheetId="48" hidden="1">{"Total",#N/A,FALSE,"Total Proved";"PDP",#N/A,FALSE,"Total Proved";"PNP",#N/A,FALSE,"Total Proved";"PUD",#N/A,FALSE,"Total Proved"}</definedName>
    <definedName name="wrn.Total._.Proved." hidden="1">{"Total",#N/A,FALSE,"Total Proved";"PDP",#N/A,FALSE,"Total Proved";"PNP",#N/A,FALSE,"Total Proved";"PUD",#N/A,FALSE,"Total Proved"}</definedName>
    <definedName name="wrn.Total._.Proved._.plus._.Probable." localSheetId="48" hidden="1">{"Total",#N/A,FALSE,"Total Proved + Probable";"PDP",#N/A,FALSE,"Total Proved + Probable";"PNP",#N/A,FALSE,"Total Proved + Probable";"PUD",#N/A,FALSE,"Total Proved + Probable";"Prob",#N/A,FALSE,"Total Proved + Probable"}</definedName>
    <definedName name="wrn.Total._.Proved._.plus._.Probable." hidden="1">{"Total",#N/A,FALSE,"Total Proved + Probable";"PDP",#N/A,FALSE,"Total Proved + Probable";"PNP",#N/A,FALSE,"Total Proved + Probable";"PUD",#N/A,FALSE,"Total Proved + Probable";"Prob",#N/A,FALSE,"Total Proved + Probable"}</definedName>
    <definedName name="wrn.Totals." localSheetId="48" hidden="1">{#N/A,#N/A,TRUE,"TOTAL";#N/A,#N/A,TRUE,"Total Pipes"}</definedName>
    <definedName name="wrn.Totals." hidden="1">{#N/A,#N/A,TRUE,"TOTAL";#N/A,#N/A,TRUE,"Total Pipes"}</definedName>
    <definedName name="wrn.trademark._.and._.trade._.name." localSheetId="48" hidden="1">{"trademark1",#N/A,FALSE,"Trademark(s) and Trade Name(s)"}</definedName>
    <definedName name="wrn.trademark._.and._.trade._.name." hidden="1">{"trademark1",#N/A,FALSE,"Trademark(s) and Trade Name(s)"}</definedName>
    <definedName name="wrn.TransPrcd_123." localSheetId="48" hidden="1">{#N/A,#N/A,TRUE,"TransPrcd 1";#N/A,#N/A,TRUE,"TransPrcd 2";#N/A,#N/A,TRUE,"TransPrcd 3"}</definedName>
    <definedName name="wrn.TransPrcd_123." hidden="1">{#N/A,#N/A,TRUE,"TransPrcd 1";#N/A,#N/A,TRUE,"TransPrcd 2";#N/A,#N/A,TRUE,"TransPrcd 3"}</definedName>
    <definedName name="wrn.trball." localSheetId="48" hidden="1">{"trbcash",#N/A,FALSE,"INCPF";"trbinc",#N/A,FALSE,"INCPF";"trbchic",#N/A,FALSE,"INCPF";"trbadrev",#N/A,FALSE,"INCPF";"trbstns",#N/A,FALSE,"INCPF";"trbtvstns",#N/A,FALSE,"INCPF"}</definedName>
    <definedName name="wrn.trball." hidden="1">{"trbcash",#N/A,FALSE,"INCPF";"trbinc",#N/A,FALSE,"INCPF";"trbchic",#N/A,FALSE,"INCPF";"trbadrev",#N/A,FALSE,"INCPF";"trbstns",#N/A,FALSE,"INCPF";"trbtvstns",#N/A,FALSE,"INCPF"}</definedName>
    <definedName name="wrn.Typhoon." localSheetId="48" hidden="1">{"Agg Output",#N/A,FALSE,"Operational Drivers Output";"NW Output",#N/A,FALSE,"Operational Drivers Output";"South Output",#N/A,FALSE,"Operational Drivers Output";"Central Output",#N/A,FALSE,"Operational Drivers Output"}</definedName>
    <definedName name="wrn.Typhoon." hidden="1">{"Agg Output",#N/A,FALSE,"Operational Drivers Output";"NW Output",#N/A,FALSE,"Operational Drivers Output";"South Output",#N/A,FALSE,"Operational Drivers Output";"Central Output",#N/A,FALSE,"Operational Drivers Output"}</definedName>
    <definedName name="wrn.typical." localSheetId="48" hidden="1">{"typical",#N/A,FALSE,"Typical Absence"}</definedName>
    <definedName name="wrn.typical." hidden="1">{"typical",#N/A,FALSE,"Typical Absence"}</definedName>
    <definedName name="wrn.U.S.._.Industries._.Inc.." localSheetId="48" hidden="1">{#N/A,#N/A,TRUE,"IS";#N/A,#N/A,TRUE,"SG";#N/A,#N/A,TRUE,"FF";#N/A,#N/A,TRUE,"BS";#N/A,#N/A,TRUE,"DCF";#N/A,#N/A,TRUE,"Int";#N/A,#N/A,TRUE,"Consumer";#N/A,#N/A,TRUE,"Building";#N/A,#N/A,TRUE,"Industrial"}</definedName>
    <definedName name="wrn.U.S.._.Industries._.Inc.." hidden="1">{#N/A,#N/A,TRUE,"IS";#N/A,#N/A,TRUE,"SG";#N/A,#N/A,TRUE,"FF";#N/A,#N/A,TRUE,"BS";#N/A,#N/A,TRUE,"DCF";#N/A,#N/A,TRUE,"Int";#N/A,#N/A,TRUE,"Consumer";#N/A,#N/A,TRUE,"Building";#N/A,#N/A,TRUE,"Industrial"}</definedName>
    <definedName name="wrn.Underwriting._.Analysis." localSheetId="48" hidden="1">{#N/A,#N/A,FALSE,"Underwriting Analysis"}</definedName>
    <definedName name="wrn.Underwriting._.Analysis." hidden="1">{#N/A,#N/A,FALSE,"Underwriting Analysis"}</definedName>
    <definedName name="wrn.Unit._.Financials." localSheetId="48" hidden="1">{#N/A,"1",TRUE,"Financials";#N/A,"2",TRUE,"Financials";#N/A,"3",TRUE,"Financials";#N/A,"4",TRUE,"Financials";#N/A,"5",TRUE,"Financials";#N/A,"6",TRUE,"Financials";#N/A,"7",TRUE,"Financials";#N/A,"8",TRUE,"Financials";#N/A,"9",TRUE,"Financials";#N/A,"11",TRUE,"Financials";#N/A,"10",TRUE,"Financials";#N/A,"12",TRUE,"Financials";#N/A,"13",TRUE,"Financials";#N/A,"14",TRUE,"Financials";#N/A,"15",TRUE,"Financials";#N/A,"16",TRUE,"Financials";#N/A,"17",TRUE,"Financials";#N/A,"18",TRUE,"Financials";#N/A,"19",TRUE,"Financials";#N/A,"20",TRUE,"Financials";#N/A,"21",TRUE,"Financials";#N/A,"22",TRUE,"Financials";#N/A,"23",TRUE,"Financials";#N/A,"24",TRUE,"Financials";#N/A,"25",TRUE,"Financials";#N/A,"26",TRUE,"Financials";#N/A,"27",TRUE,"Financials";#N/A,"28",TRUE,"Financials";#N/A,"29",TRUE,"Financials";#N/A,"30",TRUE,"Financials";#N/A,"31",TRUE,"Financials";#N/A,"32",TRUE,"Financials";#N/A,"33",TRUE,"Financials";#N/A,"34",TRUE,"Financials";#N/A,"35",TRUE,"Financials";#N/A,"36",TRUE,"Financials";#N/A,"37",TRUE,"Financials";#N/A,"38",TRUE,"Financials";#N/A,"39",TRUE,"Financials";#N/A,"40",TRUE,"Financials";#N/A,"41",TRUE,"Financials";#N/A,"42",TRUE,"Financials";#N/A,"43",TRUE,"Financials";#N/A,"44",TRUE,"Financials";#N/A,"45",TRUE,"Financials";#N/A,"46",TRUE,"Financials";#N/A,"47",TRUE,"Financials";#N/A,"48",TRUE,"Financials";#N/A,"49",TRUE,"Financials";#N/A,"50",TRUE,"Financials";#N/A,"51",TRUE,"Financials";#N/A,"52",TRUE,"Financials";#N/A,"53",TRUE,"Financials";#N/A,"54",TRUE,"Financials";#N/A,"55",TRUE,"Financials";#N/A,"56",TRUE,"Financials";#N/A,"59",TRUE,"Financials";#N/A,"57",TRUE,"Financials";#N/A,"58",TRUE,"Financials";#N/A,"60",TRUE,"Financials";#N/A,"61",TRUE,"Financials";#N/A,"62",TRUE,"Financials";#N/A,"63",TRUE,"Financials";#N/A,"64",TRUE,"Financials";#N/A,"65",TRUE,"Financials";#N/A,"66",TRUE,"Financials";#N/A,"67",TRUE,"Financials";#N/A,"68",TRUE,"Financials";#N/A,"69",TRUE,"Financials";#N/A,"70",TRUE,"Financials";#N/A,"71",TRUE,"Financials";#N/A,"72",TRUE,"Financials";#N/A,"73",TRUE,"Financials";#N/A,"74",TRUE,"Financials";#N/A,"75",TRUE,"Financials";#N/A,"76",TRUE,"Financials";#N/A,"77",TRUE,"Financials";#N/A,"78",TRUE,"Financials";#N/A,"79",TRUE,"Financials";#N/A,"80",TRUE,"Financials"}</definedName>
    <definedName name="wrn.Unit._.Financials." hidden="1">{#N/A,"1",TRUE,"Financials";#N/A,"2",TRUE,"Financials";#N/A,"3",TRUE,"Financials";#N/A,"4",TRUE,"Financials";#N/A,"5",TRUE,"Financials";#N/A,"6",TRUE,"Financials";#N/A,"7",TRUE,"Financials";#N/A,"8",TRUE,"Financials";#N/A,"9",TRUE,"Financials";#N/A,"11",TRUE,"Financials";#N/A,"10",TRUE,"Financials";#N/A,"12",TRUE,"Financials";#N/A,"13",TRUE,"Financials";#N/A,"14",TRUE,"Financials";#N/A,"15",TRUE,"Financials";#N/A,"16",TRUE,"Financials";#N/A,"17",TRUE,"Financials";#N/A,"18",TRUE,"Financials";#N/A,"19",TRUE,"Financials";#N/A,"20",TRUE,"Financials";#N/A,"21",TRUE,"Financials";#N/A,"22",TRUE,"Financials";#N/A,"23",TRUE,"Financials";#N/A,"24",TRUE,"Financials";#N/A,"25",TRUE,"Financials";#N/A,"26",TRUE,"Financials";#N/A,"27",TRUE,"Financials";#N/A,"28",TRUE,"Financials";#N/A,"29",TRUE,"Financials";#N/A,"30",TRUE,"Financials";#N/A,"31",TRUE,"Financials";#N/A,"32",TRUE,"Financials";#N/A,"33",TRUE,"Financials";#N/A,"34",TRUE,"Financials";#N/A,"35",TRUE,"Financials";#N/A,"36",TRUE,"Financials";#N/A,"37",TRUE,"Financials";#N/A,"38",TRUE,"Financials";#N/A,"39",TRUE,"Financials";#N/A,"40",TRUE,"Financials";#N/A,"41",TRUE,"Financials";#N/A,"42",TRUE,"Financials";#N/A,"43",TRUE,"Financials";#N/A,"44",TRUE,"Financials";#N/A,"45",TRUE,"Financials";#N/A,"46",TRUE,"Financials";#N/A,"47",TRUE,"Financials";#N/A,"48",TRUE,"Financials";#N/A,"49",TRUE,"Financials";#N/A,"50",TRUE,"Financials";#N/A,"51",TRUE,"Financials";#N/A,"52",TRUE,"Financials";#N/A,"53",TRUE,"Financials";#N/A,"54",TRUE,"Financials";#N/A,"55",TRUE,"Financials";#N/A,"56",TRUE,"Financials";#N/A,"59",TRUE,"Financials";#N/A,"57",TRUE,"Financials";#N/A,"58",TRUE,"Financials";#N/A,"60",TRUE,"Financials";#N/A,"61",TRUE,"Financials";#N/A,"62",TRUE,"Financials";#N/A,"63",TRUE,"Financials";#N/A,"64",TRUE,"Financials";#N/A,"65",TRUE,"Financials";#N/A,"66",TRUE,"Financials";#N/A,"67",TRUE,"Financials";#N/A,"68",TRUE,"Financials";#N/A,"69",TRUE,"Financials";#N/A,"70",TRUE,"Financials";#N/A,"71",TRUE,"Financials";#N/A,"72",TRUE,"Financials";#N/A,"73",TRUE,"Financials";#N/A,"74",TRUE,"Financials";#N/A,"75",TRUE,"Financials";#N/A,"76",TRUE,"Financials";#N/A,"77",TRUE,"Financials";#N/A,"78",TRUE,"Financials";#N/A,"79",TRUE,"Financials";#N/A,"80",TRUE,"Financials"}</definedName>
    <definedName name="wrn.Unit._.Financials._1" localSheetId="48" hidden="1">{#N/A,"1",TRUE,"Financials";#N/A,"2",TRUE,"Financials";#N/A,"3",TRUE,"Financials";#N/A,"4",TRUE,"Financials";#N/A,"5",TRUE,"Financials";#N/A,"6",TRUE,"Financials";#N/A,"7",TRUE,"Financials";#N/A,"8",TRUE,"Financials";#N/A,"9",TRUE,"Financials";#N/A,"11",TRUE,"Financials";#N/A,"10",TRUE,"Financials";#N/A,"12",TRUE,"Financials";#N/A,"13",TRUE,"Financials";#N/A,"14",TRUE,"Financials";#N/A,"15",TRUE,"Financials";#N/A,"16",TRUE,"Financials";#N/A,"17",TRUE,"Financials";#N/A,"18",TRUE,"Financials";#N/A,"19",TRUE,"Financials";#N/A,"20",TRUE,"Financials";#N/A,"21",TRUE,"Financials";#N/A,"22",TRUE,"Financials";#N/A,"23",TRUE,"Financials";#N/A,"24",TRUE,"Financials";#N/A,"25",TRUE,"Financials";#N/A,"26",TRUE,"Financials";#N/A,"27",TRUE,"Financials";#N/A,"28",TRUE,"Financials";#N/A,"29",TRUE,"Financials";#N/A,"30",TRUE,"Financials";#N/A,"31",TRUE,"Financials";#N/A,"32",TRUE,"Financials";#N/A,"33",TRUE,"Financials";#N/A,"34",TRUE,"Financials";#N/A,"35",TRUE,"Financials";#N/A,"36",TRUE,"Financials";#N/A,"37",TRUE,"Financials";#N/A,"38",TRUE,"Financials";#N/A,"39",TRUE,"Financials";#N/A,"40",TRUE,"Financials";#N/A,"41",TRUE,"Financials";#N/A,"42",TRUE,"Financials";#N/A,"43",TRUE,"Financials";#N/A,"44",TRUE,"Financials";#N/A,"45",TRUE,"Financials";#N/A,"46",TRUE,"Financials";#N/A,"47",TRUE,"Financials";#N/A,"48",TRUE,"Financials";#N/A,"49",TRUE,"Financials";#N/A,"50",TRUE,"Financials";#N/A,"51",TRUE,"Financials";#N/A,"52",TRUE,"Financials";#N/A,"53",TRUE,"Financials";#N/A,"54",TRUE,"Financials";#N/A,"55",TRUE,"Financials";#N/A,"56",TRUE,"Financials";#N/A,"59",TRUE,"Financials";#N/A,"57",TRUE,"Financials";#N/A,"58",TRUE,"Financials";#N/A,"60",TRUE,"Financials";#N/A,"61",TRUE,"Financials";#N/A,"62",TRUE,"Financials";#N/A,"63",TRUE,"Financials";#N/A,"64",TRUE,"Financials";#N/A,"65",TRUE,"Financials";#N/A,"66",TRUE,"Financials";#N/A,"67",TRUE,"Financials";#N/A,"68",TRUE,"Financials";#N/A,"69",TRUE,"Financials";#N/A,"70",TRUE,"Financials";#N/A,"71",TRUE,"Financials";#N/A,"72",TRUE,"Financials";#N/A,"73",TRUE,"Financials";#N/A,"74",TRUE,"Financials";#N/A,"75",TRUE,"Financials";#N/A,"76",TRUE,"Financials";#N/A,"77",TRUE,"Financials";#N/A,"78",TRUE,"Financials";#N/A,"79",TRUE,"Financials";#N/A,"80",TRUE,"Financials"}</definedName>
    <definedName name="wrn.Unit._.Financials._1" hidden="1">{#N/A,"1",TRUE,"Financials";#N/A,"2",TRUE,"Financials";#N/A,"3",TRUE,"Financials";#N/A,"4",TRUE,"Financials";#N/A,"5",TRUE,"Financials";#N/A,"6",TRUE,"Financials";#N/A,"7",TRUE,"Financials";#N/A,"8",TRUE,"Financials";#N/A,"9",TRUE,"Financials";#N/A,"11",TRUE,"Financials";#N/A,"10",TRUE,"Financials";#N/A,"12",TRUE,"Financials";#N/A,"13",TRUE,"Financials";#N/A,"14",TRUE,"Financials";#N/A,"15",TRUE,"Financials";#N/A,"16",TRUE,"Financials";#N/A,"17",TRUE,"Financials";#N/A,"18",TRUE,"Financials";#N/A,"19",TRUE,"Financials";#N/A,"20",TRUE,"Financials";#N/A,"21",TRUE,"Financials";#N/A,"22",TRUE,"Financials";#N/A,"23",TRUE,"Financials";#N/A,"24",TRUE,"Financials";#N/A,"25",TRUE,"Financials";#N/A,"26",TRUE,"Financials";#N/A,"27",TRUE,"Financials";#N/A,"28",TRUE,"Financials";#N/A,"29",TRUE,"Financials";#N/A,"30",TRUE,"Financials";#N/A,"31",TRUE,"Financials";#N/A,"32",TRUE,"Financials";#N/A,"33",TRUE,"Financials";#N/A,"34",TRUE,"Financials";#N/A,"35",TRUE,"Financials";#N/A,"36",TRUE,"Financials";#N/A,"37",TRUE,"Financials";#N/A,"38",TRUE,"Financials";#N/A,"39",TRUE,"Financials";#N/A,"40",TRUE,"Financials";#N/A,"41",TRUE,"Financials";#N/A,"42",TRUE,"Financials";#N/A,"43",TRUE,"Financials";#N/A,"44",TRUE,"Financials";#N/A,"45",TRUE,"Financials";#N/A,"46",TRUE,"Financials";#N/A,"47",TRUE,"Financials";#N/A,"48",TRUE,"Financials";#N/A,"49",TRUE,"Financials";#N/A,"50",TRUE,"Financials";#N/A,"51",TRUE,"Financials";#N/A,"52",TRUE,"Financials";#N/A,"53",TRUE,"Financials";#N/A,"54",TRUE,"Financials";#N/A,"55",TRUE,"Financials";#N/A,"56",TRUE,"Financials";#N/A,"59",TRUE,"Financials";#N/A,"57",TRUE,"Financials";#N/A,"58",TRUE,"Financials";#N/A,"60",TRUE,"Financials";#N/A,"61",TRUE,"Financials";#N/A,"62",TRUE,"Financials";#N/A,"63",TRUE,"Financials";#N/A,"64",TRUE,"Financials";#N/A,"65",TRUE,"Financials";#N/A,"66",TRUE,"Financials";#N/A,"67",TRUE,"Financials";#N/A,"68",TRUE,"Financials";#N/A,"69",TRUE,"Financials";#N/A,"70",TRUE,"Financials";#N/A,"71",TRUE,"Financials";#N/A,"72",TRUE,"Financials";#N/A,"73",TRUE,"Financials";#N/A,"74",TRUE,"Financials";#N/A,"75",TRUE,"Financials";#N/A,"76",TRUE,"Financials";#N/A,"77",TRUE,"Financials";#N/A,"78",TRUE,"Financials";#N/A,"79",TRUE,"Financials";#N/A,"80",TRUE,"Financials"}</definedName>
    <definedName name="wrn.Unit._.Price._.Bkdown." localSheetId="48" hidden="1">{#N/A,#N/A,FALSE,"Unit Prices";#N/A,#N/A,FALSE,"Unit Prices"}</definedName>
    <definedName name="wrn.Unit._.Price._.Bkdown." hidden="1">{#N/A,#N/A,FALSE,"Unit Prices";#N/A,#N/A,FALSE,"Unit Prices"}</definedName>
    <definedName name="wrn.upstairs." localSheetId="48" hidden="1">{"histincome",#N/A,FALSE,"hyfins";"closing balance",#N/A,FALSE,"hyfins"}</definedName>
    <definedName name="wrn.upstairs." hidden="1">{"histincome",#N/A,FALSE,"hyfins";"closing balance",#N/A,FALSE,"hyfins"}</definedName>
    <definedName name="wrn.US_A1." localSheetId="48" hidden="1">{"US_A1",#N/A,FALSE,"FINAL FORM"}</definedName>
    <definedName name="wrn.US_A1." hidden="1">{"US_A1",#N/A,FALSE,"FINAL FORM"}</definedName>
    <definedName name="wrn.US_A23." localSheetId="48" hidden="1">{"US_A23",#N/A,FALSE,"FINAL FORM"}</definedName>
    <definedName name="wrn.US_A23." hidden="1">{"US_A23",#N/A,FALSE,"FINAL FORM"}</definedName>
    <definedName name="wrn.US_DOLLAR." localSheetId="48" hidden="1">{"US_DOLLAR",#N/A,FALSE,"FINAL FORM"}</definedName>
    <definedName name="wrn.US_DOLLAR." hidden="1">{"US_DOLLAR",#N/A,FALSE,"FINAL FORM"}</definedName>
    <definedName name="wrn.US_MEMO." localSheetId="48" hidden="1">{"US_MEMO",#N/A,FALSE,"FINAL FORM";"US_MEMO",#N/A,FALSE,"FINAL FORM"}</definedName>
    <definedName name="wrn.US_MEMO." hidden="1">{"US_MEMO",#N/A,FALSE,"FINAL FORM";"US_MEMO",#N/A,FALSE,"FINAL FORM"}</definedName>
    <definedName name="wrn.USGC._.Forecast." localSheetId="48" hidden="1">{#N/A,#N/A,FALSE,"I-1";#N/A,#N/A,FALSE,"I-2";#N/A,#N/A,FALSE,"Forecast, NYH";#N/A,#N/A,FALSE,"Forecast - Gulf";#N/A,#N/A,FALSE,"Ratios";#N/A,#N/A,FALSE,"Yields, Bpd";#N/A,#N/A,FALSE,"Yields, %";#N/A,#N/A,FALSE,"Crude_USGC";#N/A,#N/A,FALSE,"Prices, Gulf";#N/A,#N/A,FALSE,"Prices, NYH";#N/A,#N/A,FALSE,"Differentials"}</definedName>
    <definedName name="wrn.USGC._.Forecast." hidden="1">{#N/A,#N/A,FALSE,"I-1";#N/A,#N/A,FALSE,"I-2";#N/A,#N/A,FALSE,"Forecast, NYH";#N/A,#N/A,FALSE,"Forecast - Gulf";#N/A,#N/A,FALSE,"Ratios";#N/A,#N/A,FALSE,"Yields, Bpd";#N/A,#N/A,FALSE,"Yields, %";#N/A,#N/A,FALSE,"Crude_USGC";#N/A,#N/A,FALSE,"Prices, Gulf";#N/A,#N/A,FALSE,"Prices, NYH";#N/A,#N/A,FALSE,"Differentials"}</definedName>
    <definedName name="wrn.USIM_Data." localSheetId="48" hidden="1">{#N/A,#N/A,FALSE,"Expenditures";#N/A,#N/A,FALSE,"Property Placed In-Service";#N/A,#N/A,FALSE,"Removals";#N/A,#N/A,FALSE,"Retirements";#N/A,#N/A,FALSE,"CWIP Balances";#N/A,#N/A,FALSE,"CWIP_Expend_Ratios";#N/A,#N/A,FALSE,"CWIP_Yr_End";#N/A,#N/A,FALSE,"Nuc_Fuel";#N/A,#N/A,FALSE,"New_Gen";#N/A,#N/A,FALSE,"New_Trans";#N/A,#N/A,FALSE,"DSM";#N/A,#N/A,FALSE,"Factors"}</definedName>
    <definedName name="wrn.USIM_Data." hidden="1">{#N/A,#N/A,FALSE,"Expenditures";#N/A,#N/A,FALSE,"Property Placed In-Service";#N/A,#N/A,FALSE,"Removals";#N/A,#N/A,FALSE,"Retirements";#N/A,#N/A,FALSE,"CWIP Balances";#N/A,#N/A,FALSE,"CWIP_Expend_Ratios";#N/A,#N/A,FALSE,"CWIP_Yr_End";#N/A,#N/A,FALSE,"Nuc_Fuel";#N/A,#N/A,FALSE,"New_Gen";#N/A,#N/A,FALSE,"New_Trans";#N/A,#N/A,FALSE,"DSM";#N/A,#N/A,FALSE,"Factors"}</definedName>
    <definedName name="wrn.USIM_Data_Abbrev." localSheetId="48" hidden="1">{#N/A,#N/A,FALSE,"Expenditures";#N/A,#N/A,FALSE,"Property Placed In-Service";#N/A,#N/A,FALSE,"Removals";#N/A,#N/A,FALSE,"Retirements";#N/A,#N/A,FALSE,"CWIP Balances";#N/A,#N/A,FALSE,"CWIP_Expend_Ratios";#N/A,#N/A,FALSE,"CWIP_Yr_End"}</definedName>
    <definedName name="wrn.USIM_Data_Abbrev." hidden="1">{#N/A,#N/A,FALSE,"Expenditures";#N/A,#N/A,FALSE,"Property Placed In-Service";#N/A,#N/A,FALSE,"Removals";#N/A,#N/A,FALSE,"Retirements";#N/A,#N/A,FALSE,"CWIP Balances";#N/A,#N/A,FALSE,"CWIP_Expend_Ratios";#N/A,#N/A,FALSE,"CWIP_Yr_End"}</definedName>
    <definedName name="wrn.USIM_Data_Abbrev3." localSheetId="48" hidden="1">{#N/A,#N/A,FALSE,"Expenditures";#N/A,#N/A,FALSE,"Property Placed In-Service";#N/A,#N/A,FALSE,"CWIP Balances"}</definedName>
    <definedName name="wrn.USIM_Data_Abbrev3." hidden="1">{#N/A,#N/A,FALSE,"Expenditures";#N/A,#N/A,FALSE,"Property Placed In-Service";#N/A,#N/A,FALSE,"CWIP Balances"}</definedName>
    <definedName name="wrn.VALUATION." localSheetId="48" hidden="1">{#N/A,#N/A,FALSE,"Pooling";#N/A,#N/A,FALSE,"income";#N/A,#N/A,FALSE,"valuation"}</definedName>
    <definedName name="wrn.VALUATION." hidden="1">{#N/A,#N/A,FALSE,"Pooling";#N/A,#N/A,FALSE,"income";#N/A,#N/A,FALSE,"valuation"}</definedName>
    <definedName name="wrn.Verteilung._.FPO._.V100." localSheetId="48" hidden="1">{"Verteilung FPO V100",#N/A,FALSE,"Verteilg FPO _ V100"}</definedName>
    <definedName name="wrn.Verteilung._.FPO._.V100." hidden="1">{"Verteilung FPO V100",#N/A,FALSE,"Verteilg FPO _ V100"}</definedName>
    <definedName name="wrn.Wacc." localSheetId="48" hidden="1">{"Area1",#N/A,FALSE,"OREWACC";"Area2",#N/A,FALSE,"OREWACC"}</definedName>
    <definedName name="wrn.Wacc." hidden="1">{"Area1",#N/A,FALSE,"OREWACC";"Area2",#N/A,FALSE,"OREWACC"}</definedName>
    <definedName name="wrn.Wärme._.W1." localSheetId="48" hidden="1">{#N/A,#N/A,FALSE,"Wärme W1"}</definedName>
    <definedName name="wrn.Wärme._.W1." hidden="1">{#N/A,#N/A,FALSE,"Wärme W1"}</definedName>
    <definedName name="wrn.Wärme._.W2." localSheetId="48" hidden="1">{#N/A,#N/A,FALSE,"Wärme W2"}</definedName>
    <definedName name="wrn.Wärme._.W2." hidden="1">{#N/A,#N/A,FALSE,"Wärme W2"}</definedName>
    <definedName name="wrn.Western._.District._.1997._.Capital._.Budget." localSheetId="48" hidden="1">{#N/A,#N/A,FALSE,"EXP97"}</definedName>
    <definedName name="wrn.Western._.District._.1997._.Capital._.Budget." hidden="1">{#N/A,#N/A,FALSE,"EXP97"}</definedName>
    <definedName name="wrn.wicor." localSheetId="48" hidden="1">{#N/A,#N/A,FALSE,"FACTSHEETS";#N/A,#N/A,FALSE,"pump";#N/A,#N/A,FALSE,"filter"}</definedName>
    <definedName name="wrn.wicor." hidden="1">{#N/A,#N/A,FALSE,"FACTSHEETS";#N/A,#N/A,FALSE,"pump";#N/A,#N/A,FALSE,"filter"}</definedName>
    <definedName name="wrn.work._.paper._.shcedules." localSheetId="48" hidden="1">{"summary1",#N/A,FALSE,"Summary of Values";"summary2",#N/A,FALSE,"Summary of Values";"weighted average returns",#N/A,FALSE,"WACC and WARA";"fixed asset detail",#N/A,FALSE,"Fixed Asset Detail"}</definedName>
    <definedName name="wrn.work._.paper._.shcedules." hidden="1">{"summary1",#N/A,FALSE,"Summary of Values";"summary2",#N/A,FALSE,"Summary of Values";"weighted average returns",#N/A,FALSE,"WACC and WARA";"fixed asset detail",#N/A,FALSE,"Fixed Asset Detail"}</definedName>
    <definedName name="wrn.WORKING._.CAPITAL." localSheetId="48" hidden="1">{"working capital",#N/A,FALSE,"Bal. Sht.- Work Cap"}</definedName>
    <definedName name="wrn.WORKING._.CAPITAL." hidden="1">{"working capital",#N/A,FALSE,"Bal. Sht.- Work Cap"}</definedName>
    <definedName name="wrn.Working._.Party._.List." localSheetId="48" hidden="1">{#N/A,#N/A,FALSE,"Working List"}</definedName>
    <definedName name="wrn.Working._.Party._.List." hidden="1">{#N/A,#N/A,FALSE,"Working List"}</definedName>
    <definedName name="wrn.wpoall." localSheetId="48" hidden="1">{"wpocash",#N/A,FALSE,"WPOALLT";"wpoinc",#N/A,FALSE,"WPOALLT";"wpoexcl",#N/A,FALSE,"WPOALLT";"wpocable",#N/A,FALSE,"WPOALLT";"wpobroad",#N/A,FALSE,"WPOALLT";"wpopost",#N/A,FALSE,"WPOALLT";"wponwsweek",#N/A,FALSE,"WPOALLT"}</definedName>
    <definedName name="wrn.wpoall." hidden="1">{"wpocash",#N/A,FALSE,"WPOALLT";"wpoinc",#N/A,FALSE,"WPOALLT";"wpoexcl",#N/A,FALSE,"WPOALLT";"wpocable",#N/A,FALSE,"WPOALLT";"wpobroad",#N/A,FALSE,"WPOALLT";"wpopost",#N/A,FALSE,"WPOALLT";"wponwsweek",#N/A,FALSE,"WPOALLT"}</definedName>
    <definedName name="wrn.WSTS._.Trade._.Statistics." localSheetId="48" hidden="1">{#N/A,#N/A,FALSE,"Table of Contents";#N/A,#N/A,FALSE,"Overview";#N/A,#N/A,FALSE,"Data"}</definedName>
    <definedName name="wrn.WSTS._.Trade._.Statistics." hidden="1">{#N/A,#N/A,FALSE,"Table of Contents";#N/A,#N/A,FALSE,"Overview";#N/A,#N/A,FALSE,"Data"}</definedName>
    <definedName name="wrn.WW._.Stm." localSheetId="48" hidden="1">{"page 1 ww",#N/A,FALSE,"World Wide P1";"page 2 ww",#N/A,FALSE,"World Wide P2";"page 3 ww",#N/A,FALSE,"World Wide P3";"page 4 ww",#N/A,FALSE,"Funding Co";"page 5 ww",#N/A,FALSE,"Gestao";"REstate",#N/A,FALSE,"Real Estate"}</definedName>
    <definedName name="wrn.WW._.Stm." hidden="1">{"page 1 ww",#N/A,FALSE,"World Wide P1";"page 2 ww",#N/A,FALSE,"World Wide P2";"page 3 ww",#N/A,FALSE,"World Wide P3";"page 4 ww",#N/A,FALSE,"Funding Co";"page 5 ww",#N/A,FALSE,"Gestao";"REstate",#N/A,FALSE,"Real Estate"}</definedName>
    <definedName name="wrn.Y" localSheetId="48" hidden="1">{#N/A,#N/A,FALSE,"EOC YTD ACTUAL";#N/A,#N/A,FALSE,"Distributor YTD Actual";#N/A,#N/A,FALSE,"Manufacturing YTD Actual";#N/A,#N/A,FALSE,"Service YTD Actual"}</definedName>
    <definedName name="wrn.Y" hidden="1">{#N/A,#N/A,FALSE,"EOC YTD ACTUAL";#N/A,#N/A,FALSE,"Distributor YTD Actual";#N/A,#N/A,FALSE,"Manufacturing YTD Actual";#N/A,#N/A,FALSE,"Service YTD Actual"}</definedName>
    <definedName name="wrn.Yahoo." localSheetId="48" hidden="1">{#N/A,#N/A,FALSE,"Inc. St.";#N/A,#N/A,FALSE,"FYear";#N/A,#N/A,FALSE,"Revs.";#N/A,#N/A,FALSE,"RevsYear";#N/A,#N/A,FALSE,"Balance";#N/A,#N/A,FALSE,"CompVal";#N/A,#N/A,FALSE,"Val.";#N/A,#N/A,FALSE,"DCFval"}</definedName>
    <definedName name="wrn.Yahoo." hidden="1">{#N/A,#N/A,FALSE,"Inc. St.";#N/A,#N/A,FALSE,"FYear";#N/A,#N/A,FALSE,"Revs.";#N/A,#N/A,FALSE,"RevsYear";#N/A,#N/A,FALSE,"Balance";#N/A,#N/A,FALSE,"CompVal";#N/A,#N/A,FALSE,"Val.";#N/A,#N/A,FALSE,"DCFval"}</definedName>
    <definedName name="wrn.Yield." localSheetId="48" hidden="1">{"Yield",#N/A,FALSE,"Yield"}</definedName>
    <definedName name="wrn.Yield." hidden="1">{"Yield",#N/A,FALSE,"Yield"}</definedName>
    <definedName name="wrn.YTD._.Reporting." localSheetId="48" hidden="1">{#N/A,#N/A,FALSE,"EOC YTD ACTUAL";#N/A,#N/A,FALSE,"Distributor YTD Actual";#N/A,#N/A,FALSE,"Manufacturing YTD Actual";#N/A,#N/A,FALSE,"Service YTD Actual"}</definedName>
    <definedName name="wrn.YTD._.Reporting." hidden="1">{#N/A,#N/A,FALSE,"EOC YTD ACTUAL";#N/A,#N/A,FALSE,"Distributor YTD Actual";#N/A,#N/A,FALSE,"Manufacturing YTD Actual";#N/A,#N/A,FALSE,"Service YTD Actual"}</definedName>
    <definedName name="wrn_clp_debt_2" localSheetId="48" hidden="1">{"clp_ltd_doc",#N/A,FALSE,"CLP";"clp_om_doc",#N/A,FALSE,"CLP";"clp_ra_doc",#N/A,FALSE,"CLP";"clp_rb_doc",#N/A,FALSE,"CLP";"clp_rev_doc",#N/A,FALSE,"CLP";"clp_tax_doc",#N/A,FALSE,"CLP";"clp_wc_doc",#N/A,FALSE,"CLP";"clp_power_doc",#N/A,FALSE,"CLP"}</definedName>
    <definedName name="wrn_clp_debt_2" hidden="1">{"clp_ltd_doc",#N/A,FALSE,"CLP";"clp_om_doc",#N/A,FALSE,"CLP";"clp_ra_doc",#N/A,FALSE,"CLP";"clp_rb_doc",#N/A,FALSE,"CLP";"clp_rev_doc",#N/A,FALSE,"CLP";"clp_tax_doc",#N/A,FALSE,"CLP";"clp_wc_doc",#N/A,FALSE,"CLP";"clp_power_doc",#N/A,FALSE,"CLP"}</definedName>
    <definedName name="wrn_clp_det" localSheetId="48" hidden="1">{"clp_ltd_doc",#N/A,FALSE,"CLP";"clp_om_doc",#N/A,FALSE,"CLP";"clp_ra_doc",#N/A,FALSE,"CLP";"clp_rb_doc",#N/A,FALSE,"CLP";"clp_rev_doc",#N/A,FALSE,"CLP";"clp_tax_doc",#N/A,FALSE,"CLP";"clp_wc_doc",#N/A,FALSE,"CLP";"clp_power_doc",#N/A,FALSE,"CLP"}</definedName>
    <definedName name="wrn_clp_det" hidden="1">{"clp_ltd_doc",#N/A,FALSE,"CLP";"clp_om_doc",#N/A,FALSE,"CLP";"clp_ra_doc",#N/A,FALSE,"CLP";"clp_rb_doc",#N/A,FALSE,"CLP";"clp_rev_doc",#N/A,FALSE,"CLP";"clp_tax_doc",#N/A,FALSE,"CLP";"clp_wc_doc",#N/A,FALSE,"CLP";"clp_power_doc",#N/A,FALSE,"CLP"}</definedName>
    <definedName name="wrn_eva" localSheetId="48" hidden="1">{"EVA",#N/A,FALSE,"EVA";"WACC",#N/A,FALSE,"WACC"}</definedName>
    <definedName name="wrn_eva" hidden="1">{"EVA",#N/A,FALSE,"EVA";"WACC",#N/A,FALSE,"WACC"}</definedName>
    <definedName name="wrn_otpt" localSheetId="48" hidden="1">{"DCF","UPSIDE CASE",FALSE,"Sheet1";"DCF","BASE CASE",FALSE,"Sheet1";"DCF","DOWNSIDE CASE",FALSE,"Sheet1"}</definedName>
    <definedName name="wrn_otpt" hidden="1">{"DCF","UPSIDE CASE",FALSE,"Sheet1";"DCF","BASE CASE",FALSE,"Sheet1";"DCF","DOWNSIDE CASE",FALSE,"Sheet1"}</definedName>
    <definedName name="wrn_stmt_cf_2" localSheetId="48" hidden="1">{"STMT OF CASH FLOWS",#N/A,FALSE,"Cash Flows Indirect"}</definedName>
    <definedName name="wrn_stmt_cf_2" hidden="1">{"STMT OF CASH FLOWS",#N/A,FALSE,"Cash Flows Indirect"}</definedName>
    <definedName name="wrn_tb_bs_2" localSheetId="48" hidden="1">{"BALANCE SHEET ACCTS",#N/A,FALSE,"Working Trial Balance"}</definedName>
    <definedName name="wrn_tb_bs_2" hidden="1">{"BALANCE SHEET ACCTS",#N/A,FALSE,"Working Trial Balance"}</definedName>
    <definedName name="wrn_tb_is" localSheetId="48" hidden="1">{"INCOME STMT ACCTS",#N/A,FALSE,"Working Trial Balance"}</definedName>
    <definedName name="wrn_tb_is" hidden="1">{"INCOME STMT ACCTS",#N/A,FALSE,"Working Trial Balance"}</definedName>
    <definedName name="wrn1.Bewegungsbilanz" localSheetId="48" hidden="1">{#N/A,#N/A,FALSE,"Mittelherkunft";#N/A,#N/A,FALSE,"Mittelverwendung"}</definedName>
    <definedName name="wrn1.Bewegungsbilanz" hidden="1">{#N/A,#N/A,FALSE,"Mittelherkunft";#N/A,#N/A,FALSE,"Mittelverwendung"}</definedName>
    <definedName name="wrn1.test" localSheetId="48" hidden="1">{#N/A,#N/A,FALSE,"Div lists (adjust)"}</definedName>
    <definedName name="wrn1.test" hidden="1">{#N/A,#N/A,FALSE,"Div lists (adjust)"}</definedName>
    <definedName name="wrn1.test1" localSheetId="48" hidden="1">{#N/A,#N/A,FALSE,"Div lists (adjust)"}</definedName>
    <definedName name="wrn1.test1" hidden="1">{#N/A,#N/A,FALSE,"Div lists (adjust)"}</definedName>
    <definedName name="wrn2.all" localSheetId="48" hidden="1">{"summary 1",#N/A,TRUE,"Summary";"summary 2",#N/A,TRUE,"Summary";"chart",#N/A,TRUE,"summary chart";"model",#N/A,TRUE,"Model";"capital",#N/A,TRUE,"Capital";"maint",#N/A,TRUE,"Maintenance"}</definedName>
    <definedName name="wrn2.all" hidden="1">{"summary 1",#N/A,TRUE,"Summary";"summary 2",#N/A,TRUE,"Summary";"chart",#N/A,TRUE,"summary chart";"model",#N/A,TRUE,"Model";"capital",#N/A,TRUE,"Capital";"maint",#N/A,TRUE,"Maintenance"}</definedName>
    <definedName name="wrn2.Basic" localSheetId="48" hidden="1">{#N/A,#N/A,FALSE,"e-Svc Level";#N/A,#N/A,FALSE,"e-Hosted";#N/A,#N/A,FALSE,"e-Licensed";#N/A,#N/A,FALSE,"Assumptions"}</definedName>
    <definedName name="wrn2.Basic" hidden="1">{#N/A,#N/A,FALSE,"e-Svc Level";#N/A,#N/A,FALSE,"e-Hosted";#N/A,#N/A,FALSE,"e-Licensed";#N/A,#N/A,FALSE,"Assumptions"}</definedName>
    <definedName name="wrn2.Basic." localSheetId="48" hidden="1">{#N/A,#N/A,FALSE,"e-Svc Level";#N/A,#N/A,FALSE,"e-Hosted";#N/A,#N/A,FALSE,"e-Licensed";#N/A,#N/A,FALSE,"Assumptions"}</definedName>
    <definedName name="wrn2.Basic." hidden="1">{#N/A,#N/A,FALSE,"e-Svc Level";#N/A,#N/A,FALSE,"e-Hosted";#N/A,#N/A,FALSE,"e-Licensed";#N/A,#N/A,FALSE,"Assumptions"}</definedName>
    <definedName name="wrn3." localSheetId="48" hidden="1">{"summary 1",#N/A,TRUE,"Summary";"summary 2",#N/A,TRUE,"Summary";"chart",#N/A,TRUE,"summary chart";"model",#N/A,TRUE,"Model";"capital",#N/A,TRUE,"Capital";"maint",#N/A,TRUE,"Maintenance"}</definedName>
    <definedName name="wrn3." hidden="1">{"summary 1",#N/A,TRUE,"Summary";"summary 2",#N/A,TRUE,"Summary";"chart",#N/A,TRUE,"summary chart";"model",#N/A,TRUE,"Model";"capital",#N/A,TRUE,"Capital";"maint",#N/A,TRUE,"Maintenance"}</definedName>
    <definedName name="wrn3.all" localSheetId="48" hidden="1">{"summary 1",#N/A,TRUE,"Summary";"summary 2",#N/A,TRUE,"Summary";"chart",#N/A,TRUE,"summary chart";"model",#N/A,TRUE,"Model";"capital",#N/A,TRUE,"Capital";"maint",#N/A,TRUE,"Maintenance"}</definedName>
    <definedName name="wrn3.all" hidden="1">{"summary 1",#N/A,TRUE,"Summary";"summary 2",#N/A,TRUE,"Summary";"chart",#N/A,TRUE,"summary chart";"model",#N/A,TRUE,"Model";"capital",#N/A,TRUE,"Capital";"maint",#N/A,TRUE,"Maintenance"}</definedName>
    <definedName name="wrna.prod" localSheetId="48" hidden="1">{#N/A,#N/A,FALSE,"1";#N/A,#N/A,FALSE,"2";#N/A,#N/A,FALSE,"16 - 17";#N/A,#N/A,FALSE,"18 - 19";#N/A,#N/A,FALSE,"26";#N/A,#N/A,FALSE,"27";#N/A,#N/A,FALSE,"28"}</definedName>
    <definedName name="wrna.prod" hidden="1">{#N/A,#N/A,FALSE,"1";#N/A,#N/A,FALSE,"2";#N/A,#N/A,FALSE,"16 - 17";#N/A,#N/A,FALSE,"18 - 19";#N/A,#N/A,FALSE,"26";#N/A,#N/A,FALSE,"27";#N/A,#N/A,FALSE,"28"}</definedName>
    <definedName name="wrnAll_Worksheets2" localSheetId="48"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wrnAll_Worksheets2"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wrnalll" localSheetId="48" hidden="1">{#N/A,#N/A,FALSE,"Results";#N/A,#N/A,FALSE,"Input Data";#N/A,#N/A,FALSE,"Generation Calculation";#N/A,#N/A,FALSE,"Unit Heat Rate Calculation";#N/A,#N/A,FALSE,"Final FWH Extraction Flow";#N/A,#N/A,FALSE,"BEFF.XLS";#N/A,#N/A,FALSE,"TURBEFF.XLS";#N/A,#N/A,FALSE,"Condenser Performance";#N/A,#N/A,FALSE,"Stage Pressure Correction";#N/A,#N/A,FALSE,"Electrical Loss Correction";#N/A,#N/A,FALSE,"Throttle P &amp; T Correction";#N/A,#N/A,FALSE,"Final FWH TTD Correction";#N/A,#N/A,FALSE,"Reheat T &amp; dP Correction";#N/A,#N/A,FALSE,"Auxiliary Steam &amp; Extr Corr";#N/A,#N/A,FALSE,"SHS &amp; RHS Correction";#N/A,#N/A,FALSE,"Change Log"}</definedName>
    <definedName name="wrnalll" hidden="1">{#N/A,#N/A,FALSE,"Results";#N/A,#N/A,FALSE,"Input Data";#N/A,#N/A,FALSE,"Generation Calculation";#N/A,#N/A,FALSE,"Unit Heat Rate Calculation";#N/A,#N/A,FALSE,"Final FWH Extraction Flow";#N/A,#N/A,FALSE,"BEFF.XLS";#N/A,#N/A,FALSE,"TURBEFF.XLS";#N/A,#N/A,FALSE,"Condenser Performance";#N/A,#N/A,FALSE,"Stage Pressure Correction";#N/A,#N/A,FALSE,"Electrical Loss Correction";#N/A,#N/A,FALSE,"Throttle P &amp; T Correction";#N/A,#N/A,FALSE,"Final FWH TTD Correction";#N/A,#N/A,FALSE,"Reheat T &amp; dP Correction";#N/A,#N/A,FALSE,"Auxiliary Steam &amp; Extr Corr";#N/A,#N/A,FALSE,"SHS &amp; RHS Correction";#N/A,#N/A,FALSE,"Change Log"}</definedName>
    <definedName name="wrnn" localSheetId="48" hidden="1">{#N/A,#N/A,FALSE,"PERSONAL";#N/A,#N/A,FALSE,"explotación";#N/A,#N/A,FALSE,"generales"}</definedName>
    <definedName name="wrnn" hidden="1">{#N/A,#N/A,FALSE,"PERSONAL";#N/A,#N/A,FALSE,"explotación";#N/A,#N/A,FALSE,"generales"}</definedName>
    <definedName name="wrntbexplans2" localSheetId="48" hidden="1">{"EXPLANATIONS",#N/A,FALSE,"Working Trial Balance"}</definedName>
    <definedName name="wrntbexplans2" hidden="1">{"EXPLANATIONS",#N/A,FALSE,"Working Trial Balance"}</definedName>
    <definedName name="Wrong" localSheetId="48" hidden="1">{#N/A,#N/A,FALSE,"JA.1";#N/A,#N/A,FALSE,"JA.2";#N/A,#N/A,FALSE,"JA.3";#N/A,#N/A,FALSE,"JA.4";#N/A,#N/A,FALSE,"JA.5";#N/A,#N/A,FALSE,"JA.6";#N/A,#N/A,FALSE,"JA.7";#N/A,#N/A,FALSE,"JA.8";#N/A,#N/A,FALSE,"JA.9";#N/A,#N/A,FALSE,"JA.10";#N/A,#N/A,FALSE,"JB.1";#N/A,#N/A,FALSE,"JB.2";#N/A,#N/A,FALSE,"JB.3";#N/A,#N/A,FALSE,"JB.4";#N/A,#N/A,FALSE,"JB.5";#N/A,#N/A,FALSE,"JB.6";#N/A,#N/A,FALSE,"JB.7";#N/A,#N/A,FALSE,"JB.8";#N/A,#N/A,FALSE,"JB.9";#N/A,#N/A,FALSE,"JB.10";#N/A,#N/A,FALSE,"JC.1";#N/A,#N/A,FALSE,"JC.2";#N/A,#N/A,FALSE,"JC.3";#N/A,#N/A,FALSE,"JC.4";#N/A,#N/A,FALSE,"JC.5";#N/A,#N/A,FALSE,"JC.6";#N/A,#N/A,FALSE,"JC.7";#N/A,#N/A,FALSE,"JC.8";#N/A,#N/A,FALSE,"JC.9";#N/A,#N/A,FALSE,"JC.10";#N/A,#N/A,FALSE,"JD.1";#N/A,#N/A,FALSE,"JD.2";#N/A,#N/A,FALSE,"JD.3";#N/A,#N/A,FALSE,"JD.4";#N/A,#N/A,FALSE,"JD.5";#N/A,#N/A,FALSE,"JD.6";#N/A,#N/A,FALSE,"JD.7";#N/A,#N/A,FALSE,"JD.8";#N/A,#N/A,FALSE,"JD.9";#N/A,#N/A,FALSE,"JD.10"}</definedName>
    <definedName name="Wrong" hidden="1">{#N/A,#N/A,FALSE,"JA.1";#N/A,#N/A,FALSE,"JA.2";#N/A,#N/A,FALSE,"JA.3";#N/A,#N/A,FALSE,"JA.4";#N/A,#N/A,FALSE,"JA.5";#N/A,#N/A,FALSE,"JA.6";#N/A,#N/A,FALSE,"JA.7";#N/A,#N/A,FALSE,"JA.8";#N/A,#N/A,FALSE,"JA.9";#N/A,#N/A,FALSE,"JA.10";#N/A,#N/A,FALSE,"JB.1";#N/A,#N/A,FALSE,"JB.2";#N/A,#N/A,FALSE,"JB.3";#N/A,#N/A,FALSE,"JB.4";#N/A,#N/A,FALSE,"JB.5";#N/A,#N/A,FALSE,"JB.6";#N/A,#N/A,FALSE,"JB.7";#N/A,#N/A,FALSE,"JB.8";#N/A,#N/A,FALSE,"JB.9";#N/A,#N/A,FALSE,"JB.10";#N/A,#N/A,FALSE,"JC.1";#N/A,#N/A,FALSE,"JC.2";#N/A,#N/A,FALSE,"JC.3";#N/A,#N/A,FALSE,"JC.4";#N/A,#N/A,FALSE,"JC.5";#N/A,#N/A,FALSE,"JC.6";#N/A,#N/A,FALSE,"JC.7";#N/A,#N/A,FALSE,"JC.8";#N/A,#N/A,FALSE,"JC.9";#N/A,#N/A,FALSE,"JC.10";#N/A,#N/A,FALSE,"JD.1";#N/A,#N/A,FALSE,"JD.2";#N/A,#N/A,FALSE,"JD.3";#N/A,#N/A,FALSE,"JD.4";#N/A,#N/A,FALSE,"JD.5";#N/A,#N/A,FALSE,"JD.6";#N/A,#N/A,FALSE,"JD.7";#N/A,#N/A,FALSE,"JD.8";#N/A,#N/A,FALSE,"JD.9";#N/A,#N/A,FALSE,"JD.10"}</definedName>
    <definedName name="Wrong2" localSheetId="48" hidden="1">{#N/A,#N/A,FALSE,"KA.1";#N/A,#N/A,FALSE,"KA.2";#N/A,#N/A,FALSE,"KB.1";#N/A,#N/A,FALSE,"KB.2";#N/A,#N/A,FALSE,"KC.1";#N/A,#N/A,FALSE,"KC.2";#N/A,#N/A,FALSE,"KD.1";#N/A,#N/A,FALSE,"KD.2"}</definedName>
    <definedName name="Wrong2" hidden="1">{#N/A,#N/A,FALSE,"KA.1";#N/A,#N/A,FALSE,"KA.2";#N/A,#N/A,FALSE,"KB.1";#N/A,#N/A,FALSE,"KB.2";#N/A,#N/A,FALSE,"KC.1";#N/A,#N/A,FALSE,"KC.2";#N/A,#N/A,FALSE,"KD.1";#N/A,#N/A,FALSE,"KD.2"}</definedName>
    <definedName name="WRR" localSheetId="48" hidden="1">{#N/A,#N/A,FALSE,"Pharm";#N/A,#N/A,FALSE,"WWCM"}</definedName>
    <definedName name="WRR" hidden="1">{#N/A,#N/A,FALSE,"Pharm";#N/A,#N/A,FALSE,"WWCM"}</definedName>
    <definedName name="wrrrrr" localSheetId="48" hidden="1">{#N/A,#N/A,FALSE,"REPORT"}</definedName>
    <definedName name="wrrrrr" hidden="1">{#N/A,#N/A,FALSE,"REPORT"}</definedName>
    <definedName name="wv" localSheetId="48" hidden="1">{#N/A,#N/A,FALSE,"Pharm";#N/A,#N/A,FALSE,"WWCM"}</definedName>
    <definedName name="wv" hidden="1">{#N/A,#N/A,FALSE,"Pharm";#N/A,#N/A,FALSE,"WWCM"}</definedName>
    <definedName name="WV_StartYear">#REF!</definedName>
    <definedName name="wvu.All._.of._.Report." localSheetId="48" hidden="1">{FALSE,TRUE,-2,-16.25,606,391.5,FALSE,FALSE,TRUE,TRUE,0,1,#N/A,1,#N/A,8.40766550522648,18.3448275862069,1,FALSE,FALSE,3,TRUE,1,FALSE,100,"Swvu.All._.of._.Report.","ACwvu.All._.of._.Report.",#N/A,FALSE,FALSE,0,0,0.5,0,2,"&amp;R&amp;7ABM/PAK
&amp;F
&amp;D
&amp;T","",TRUE,FALSE,FALSE,FALSE,1,68,#N/A,#N/A,FALSE,FALSE,#N/A,#N/A,FALSE,FALSE,FALSE,1,300,300,FALSE,FALSE,TRUE,TRUE,TRUE}</definedName>
    <definedName name="wvu.All._.of._.Report." hidden="1">{FALSE,TRUE,-2,-16.25,606,391.5,FALSE,FALSE,TRUE,TRUE,0,1,#N/A,1,#N/A,8.40766550522648,18.3448275862069,1,FALSE,FALSE,3,TRUE,1,FALSE,100,"Swvu.All._.of._.Report.","ACwvu.All._.of._.Report.",#N/A,FALSE,FALSE,0,0,0.5,0,2,"&amp;R&amp;7ABM/PAK
&amp;F
&amp;D
&amp;T","",TRUE,FALSE,FALSE,FALSE,1,68,#N/A,#N/A,FALSE,FALSE,#N/A,#N/A,FALSE,FALSE,FALSE,1,300,300,FALSE,FALSE,TRUE,TRUE,TRUE}</definedName>
    <definedName name="wvu.BiPolar." localSheetId="48" hidden="1">{TRUE,TRUE,43.75,1.75,539.25,324,FALSE,TRUE,TRUE,TRUE,0,1,#N/A,1,#N/A,8.78125,20.2631578947368,1,FALSE,FALSE,1,TRUE,1,FALSE,100,"Swvu.BiPolar.","ACwvu.BiPolar.",#N/A,FALSE,FALSE,0.75,0.75,1,1,2,"&amp;A","Page &amp;P",FALSE,FALSE,FALSE,FALSE,1,#N/A,1,1,FALSE,FALSE,#N/A,#N/A,FALSE,FALSE,FALSE,1,600,600,FALSE,FALSE,TRUE,TRUE,TRUE}</definedName>
    <definedName name="wvu.BiPolar." hidden="1">{TRUE,TRUE,43.75,1.75,539.25,324,FALSE,TRUE,TRUE,TRUE,0,1,#N/A,1,#N/A,8.78125,20.2631578947368,1,FALSE,FALSE,1,TRUE,1,FALSE,100,"Swvu.BiPolar.","ACwvu.BiPolar.",#N/A,FALSE,FALSE,0.75,0.75,1,1,2,"&amp;A","Page &amp;P",FALSE,FALSE,FALSE,FALSE,1,#N/A,1,1,FALSE,FALSE,#N/A,#N/A,FALSE,FALSE,FALSE,1,600,600,FALSE,FALSE,TRUE,TRUE,TRUE}</definedName>
    <definedName name="wvu.Comments._.MTH." localSheetId="48" hidden="1">{FALSE,TRUE,-2,-16.25,606,391.5,FALSE,FALSE,TRUE,TRUE,0,1,#N/A,1,#N/A,8.40766550522648,18.3448275862069,1,FALSE,FALSE,3,TRUE,1,FALSE,100,"Swvu.Comments._.MTH.","ACwvu.Comments._.MTH.",#N/A,FALSE,FALSE,0,0,0.5,0,2,"&amp;R&amp;7ABM/PAK
&amp;F
&amp;D
&amp;T","",TRUE,FALSE,FALSE,FALSE,1,68,#N/A,#N/A,FALSE,FALSE,"Rwvu.Comments._.MTH.",#N/A,FALSE,FALSE,FALSE,1,300,300,FALSE,FALSE,TRUE,TRUE,TRUE}</definedName>
    <definedName name="wvu.Comments._.MTH." hidden="1">{FALSE,TRUE,-2,-16.25,606,391.5,FALSE,FALSE,TRUE,TRUE,0,1,#N/A,1,#N/A,8.40766550522648,18.3448275862069,1,FALSE,FALSE,3,TRUE,1,FALSE,100,"Swvu.Comments._.MTH.","ACwvu.Comments._.MTH.",#N/A,FALSE,FALSE,0,0,0.5,0,2,"&amp;R&amp;7ABM/PAK
&amp;F
&amp;D
&amp;T","",TRUE,FALSE,FALSE,FALSE,1,68,#N/A,#N/A,FALSE,FALSE,"Rwvu.Comments._.MTH.",#N/A,FALSE,FALSE,FALSE,1,300,300,FALSE,FALSE,TRUE,TRUE,TRUE}</definedName>
    <definedName name="wvu.Comments._.QTR." localSheetId="48" hidden="1">{FALSE,TRUE,-2,-16.25,606,391.5,FALSE,FALSE,TRUE,TRUE,0,1,#N/A,1,#N/A,15.3728222996516,18.3448275862069,1,FALSE,FALSE,3,TRUE,1,FALSE,100,"Swvu.Comments._.QTR.","ACwvu.Comments._.QTR.",#N/A,FALSE,FALSE,0,0,0.5,0,2,"&amp;R&amp;7ABM/PAK
&amp;F
&amp;D
&amp;T","",TRUE,FALSE,FALSE,FALSE,1,68,#N/A,#N/A,FALSE,FALSE,"Rwvu.Comments._.QTR.",#N/A,FALSE,FALSE,FALSE,1,300,300,FALSE,FALSE,TRUE,TRUE,TRUE}</definedName>
    <definedName name="wvu.Comments._.QTR." hidden="1">{FALSE,TRUE,-2,-16.25,606,391.5,FALSE,FALSE,TRUE,TRUE,0,1,#N/A,1,#N/A,15.3728222996516,18.3448275862069,1,FALSE,FALSE,3,TRUE,1,FALSE,100,"Swvu.Comments._.QTR.","ACwvu.Comments._.QTR.",#N/A,FALSE,FALSE,0,0,0.5,0,2,"&amp;R&amp;7ABM/PAK
&amp;F
&amp;D
&amp;T","",TRUE,FALSE,FALSE,FALSE,1,68,#N/A,#N/A,FALSE,FALSE,"Rwvu.Comments._.QTR.",#N/A,FALSE,FALSE,FALSE,1,300,300,FALSE,FALSE,TRUE,TRUE,TRUE}</definedName>
    <definedName name="wvu.Comments._.YTD." localSheetId="48" hidden="1">{FALSE,TRUE,-2,-16.25,606,391.5,FALSE,FALSE,TRUE,TRUE,0,1,#N/A,1,#N/A,22.3066202090592,18.3448275862069,1,FALSE,FALSE,3,TRUE,1,FALSE,100,"Swvu.Comments._.YTD.","ACwvu.Comments._.YTD.",#N/A,FALSE,FALSE,0,0,0.5,0,2,"&amp;R&amp;7ABM/PAK
&amp;F
&amp;D
&amp;T","",TRUE,FALSE,FALSE,FALSE,1,68,#N/A,#N/A,FALSE,FALSE,"Rwvu.Comments._.YTD.",#N/A,FALSE,FALSE,FALSE,1,300,300,FALSE,FALSE,TRUE,TRUE,TRUE}</definedName>
    <definedName name="wvu.Comments._.YTD." hidden="1">{FALSE,TRUE,-2,-16.25,606,391.5,FALSE,FALSE,TRUE,TRUE,0,1,#N/A,1,#N/A,22.3066202090592,18.3448275862069,1,FALSE,FALSE,3,TRUE,1,FALSE,100,"Swvu.Comments._.YTD.","ACwvu.Comments._.YTD.",#N/A,FALSE,FALSE,0,0,0.5,0,2,"&amp;R&amp;7ABM/PAK
&amp;F
&amp;D
&amp;T","",TRUE,FALSE,FALSE,FALSE,1,68,#N/A,#N/A,FALSE,FALSE,"Rwvu.Comments._.YTD.",#N/A,FALSE,FALSE,FALSE,1,300,300,FALSE,FALSE,TRUE,TRUE,TRUE}</definedName>
    <definedName name="wvu.FRP_BACKLOG1." localSheetId="48" hidden="1">{TRUE,TRUE,4.75,-2,591,327,FALSE,TRUE,TRUE,TRUE,0,1,#N/A,1,#N/A,12.7454545454545,25.0666666666667,1,FALSE,FALSE,1,TRUE,1,FALSE,100,"Swvu.FRP_BACKLOG1.","ACwvu.FRP_BACKLOG1.",#N/A,FALSE,FALSE,1,1,1,0.75,2,"","&amp;L&amp;F&amp;C&amp;A&amp;R&amp;D",FALSE,FALSE,FALSE,FALSE,1,75,#N/A,#N/A,"=R1C1:R61C18","=C1:C4",#N/A,#N/A,FALSE,FALSE,TRUE,1,4294967292,300,FALSE,FALSE,TRUE,TRUE,TRUE}</definedName>
    <definedName name="wvu.FRP_BACKLOG1." hidden="1">{TRUE,TRUE,4.75,-2,591,327,FALSE,TRUE,TRUE,TRUE,0,1,#N/A,1,#N/A,12.7454545454545,25.0666666666667,1,FALSE,FALSE,1,TRUE,1,FALSE,100,"Swvu.FRP_BACKLOG1.","ACwvu.FRP_BACKLOG1.",#N/A,FALSE,FALSE,1,1,1,0.75,2,"","&amp;L&amp;F&amp;C&amp;A&amp;R&amp;D",FALSE,FALSE,FALSE,FALSE,1,75,#N/A,#N/A,"=R1C1:R61C18","=C1:C4",#N/A,#N/A,FALSE,FALSE,TRUE,1,4294967292,300,FALSE,FALSE,TRUE,TRUE,TRUE}</definedName>
    <definedName name="wvu.FRP_backlog2." localSheetId="48" hidden="1">{TRUE,TRUE,4.75,-2,591,327,FALSE,TRUE,TRUE,TRUE,0,26,#N/A,1,#N/A,13.6909090909091,25.0666666666667,1,FALSE,FALSE,1,TRUE,1,FALSE,100,"Swvu.FRP_backlog2.","ACwvu.FRP_backlog2.",#N/A,FALSE,FALSE,1,1,1,0.75,2,"","&amp;L&amp;F&amp;C&amp;A&amp;R&amp;D",FALSE,FALSE,FALSE,FALSE,1,75,#N/A,#N/A,"=R1C1:R61C33","=C1:C4","Rwvu.FRP_backlog2.",#N/A,FALSE,FALSE,TRUE,1,4294967292,300,FALSE,FALSE,TRUE,TRUE,TRUE}</definedName>
    <definedName name="wvu.FRP_backlog2." hidden="1">{TRUE,TRUE,4.75,-2,591,327,FALSE,TRUE,TRUE,TRUE,0,26,#N/A,1,#N/A,13.6909090909091,25.0666666666667,1,FALSE,FALSE,1,TRUE,1,FALSE,100,"Swvu.FRP_backlog2.","ACwvu.FRP_backlog2.",#N/A,FALSE,FALSE,1,1,1,0.75,2,"","&amp;L&amp;F&amp;C&amp;A&amp;R&amp;D",FALSE,FALSE,FALSE,FALSE,1,75,#N/A,#N/A,"=R1C1:R61C33","=C1:C4","Rwvu.FRP_backlog2.",#N/A,FALSE,FALSE,TRUE,1,4294967292,300,FALSE,FALSE,TRUE,TRUE,TRUE}</definedName>
    <definedName name="wvu.HRT." localSheetId="48" hidden="1">{TRUE,TRUE,43.75,1.75,539.25,324,FALSE,TRUE,TRUE,TRUE,0,19,#N/A,55,#N/A,9.90625,19.7777777777778,1,FALSE,FALSE,1,TRUE,1,FALSE,100,"Swvu.HRT.","ACwvu.HRT.",#N/A,FALSE,FALSE,0.25,0.25,0.25,0.25,2,"&amp;A","Page &amp;P",TRUE,FALSE,FALSE,FALSE,1,#N/A,1,1,"=R8C1:R61C19",FALSE,"Rwvu.HRT.",#N/A,FALSE,FALSE,FALSE,1,600,600,FALSE,FALSE,TRUE,TRUE,TRUE}</definedName>
    <definedName name="wvu.HRT." hidden="1">{TRUE,TRUE,43.75,1.75,539.25,324,FALSE,TRUE,TRUE,TRUE,0,19,#N/A,55,#N/A,9.90625,19.7777777777778,1,FALSE,FALSE,1,TRUE,1,FALSE,100,"Swvu.HRT.","ACwvu.HRT.",#N/A,FALSE,FALSE,0.25,0.25,0.25,0.25,2,"&amp;A","Page &amp;P",TRUE,FALSE,FALSE,FALSE,1,#N/A,1,1,"=R8C1:R61C19",FALSE,"Rwvu.HRT.",#N/A,FALSE,FALSE,FALSE,1,600,600,FALSE,FALSE,TRUE,TRUE,TRUE}</definedName>
    <definedName name="wvu.income_statement." localSheetId="48" hidden="1">{TRUE,TRUE,1.75,1,600,350.25,FALSE,FALSE,TRUE,TRUE,0,1,18,1,8,4,7,4,TRUE,TRUE,1,TRUE,1,TRUE,75,"Swvu.income_statement.","ACwvu.income_statement.",1,FALSE,FALSE,1.25,0.5,1.75,0.5,2,"&amp;LAvery Dennison
Operating Segment Earnings Model, $ in Mil.&amp;R&amp;f","",TRUE,FALSE,FALSE,FALSE,1,#N/A,1,1,"=R8C31:R47C54","=C1:C2,R5:R7",#N/A,#N/A,FALSE,FALSE}</definedName>
    <definedName name="wvu.income_statement." hidden="1">{TRUE,TRUE,1.75,1,600,350.25,FALSE,FALSE,TRUE,TRUE,0,1,18,1,8,4,7,4,TRUE,TRUE,1,TRUE,1,TRUE,75,"Swvu.income_statement.","ACwvu.income_statement.",1,FALSE,FALSE,1.25,0.5,1.75,0.5,2,"&amp;LAvery Dennison
Operating Segment Earnings Model, $ in Mil.&amp;R&amp;f","",TRUE,FALSE,FALSE,FALSE,1,#N/A,1,1,"=R8C31:R47C54","=C1:C2,R5:R7",#N/A,#N/A,FALSE,FALSE}</definedName>
    <definedName name="wvu.inputs._.raw._.data." localSheetId="48"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 hidden="1">{TRUE,TRUE,-1.25,-15.5,604.5,369,FALSE,FALSE,TRUE,TRUE,0,1,83,1,38,4,5,4,TRUE,TRUE,3,TRUE,1,TRUE,75,"Swvu.inputs._.raw._.data.","ACwvu.inputs._.raw._.data.",#N/A,FALSE,FALSE,0.5,0.5,0.5,0.5,2,"&amp;F","&amp;A&amp;RPage &amp;P",FALSE,FALSE,FALSE,FALSE,1,60,#N/A,#N/A,"=R1C61:R53C89","=C1:C5",#N/A,#N/A,FALSE,FALSE,FALSE,1,600,600,FALSE,FALSE,TRUE,TRUE,TRUE}</definedName>
    <definedName name="wvu.lib1." localSheetId="48" hidden="1">{TRUE,TRUE,-1.25,-15.5,484.5,276.75,FALSE,TRUE,TRUE,TRUE,0,13,#N/A,29,#N/A,9.28125,19.2941176470588,1,FALSE,FALSE,3,TRUE,1,FALSE,100,"Swvu.lib1.","ACwvu.lib1.",#N/A,FALSE,FALSE,0.2,0.2,0.984251969,0.984251969,2,"&amp;F","Pagina &amp;P",TRUE,TRUE,FALSE,TRUE,1,70,#N/A,#N/A,"=R1C2:R38C18",FALSE,#N/A,"Cwvu.lib1.",FALSE,FALSE,TRUE,1,65532,65532,FALSE,FALSE,TRUE,TRUE,TRUE}</definedName>
    <definedName name="wvu.lib1." hidden="1">{TRUE,TRUE,-1.25,-15.5,484.5,276.75,FALSE,TRUE,TRUE,TRUE,0,13,#N/A,29,#N/A,9.28125,19.2941176470588,1,FALSE,FALSE,3,TRUE,1,FALSE,100,"Swvu.lib1.","ACwvu.lib1.",#N/A,FALSE,FALSE,0.2,0.2,0.984251969,0.984251969,2,"&amp;F","Pagina &amp;P",TRUE,TRUE,FALSE,TRUE,1,70,#N/A,#N/A,"=R1C2:R38C18",FALSE,#N/A,"Cwvu.lib1.",FALSE,FALSE,TRUE,1,65532,65532,FALSE,FALSE,TRUE,TRUE,TRUE}</definedName>
    <definedName name="wvu.mono." localSheetId="48" hidden="1">{TRUE,TRUE,43.75,1.75,539.25,324,FALSE,TRUE,TRUE,TRUE,6,11,#N/A,42,#N/A,10.484375,20,1,FALSE,FALSE,1,TRUE,1,FALSE,100,"Swvu.mono.","ACwvu.mono.",#N/A,FALSE,FALSE,0.75,0.75,1,1,2,"&amp;A","Page &amp;P",FALSE,FALSE,FALSE,FALSE,1,#N/A,1,1,FALSE,FALSE,#N/A,#N/A,FALSE,FALSE,FALSE,1,600,600,FALSE,FALSE,TRUE,TRUE,TRUE}</definedName>
    <definedName name="wvu.mono." hidden="1">{TRUE,TRUE,43.75,1.75,539.25,324,FALSE,TRUE,TRUE,TRUE,6,11,#N/A,42,#N/A,10.484375,20,1,FALSE,FALSE,1,TRUE,1,FALSE,100,"Swvu.mono.","ACwvu.mono.",#N/A,FALSE,FALSE,0.75,0.75,1,1,2,"&amp;A","Page &amp;P",FALSE,FALSE,FALSE,FALSE,1,#N/A,1,1,FALSE,FALSE,#N/A,#N/A,FALSE,FALSE,FALSE,1,600,600,FALSE,FALSE,TRUE,TRUE,TRUE}</definedName>
    <definedName name="wvu.MTH._.QTR._.YTD." localSheetId="48" hidden="1">{TRUE,TRUE,-1.25,-15.5,604.5,366.75,FALSE,FALSE,TRUE,TRUE,0,1,#N/A,1,#N/A,9.5609756097561,19.6363636363636,1,FALSE,FALSE,3,TRUE,1,FALSE,100,"Swvu.MTH._.QTR._.YTD.","ACwvu.MTH._.QTR._.YTD.",#N/A,FALSE,FALSE,0.15,0.15,0.75,0,2,"&amp;R&amp;8ABM/PAK, &amp;F, &amp;D, &amp;T","",FALSE,FALSE,FALSE,FALSE,2,66,#N/A,#N/A,"=R1C1:R87C23",FALSE,#N/A,#N/A,FALSE,FALSE,FALSE,1,65532,65532,FALSE,FALSE,TRUE,TRUE,TRUE}</definedName>
    <definedName name="wvu.MTH._.QTR._.YTD." hidden="1">{TRUE,TRUE,-1.25,-15.5,604.5,366.75,FALSE,FALSE,TRUE,TRUE,0,1,#N/A,1,#N/A,9.5609756097561,19.6363636363636,1,FALSE,FALSE,3,TRUE,1,FALSE,100,"Swvu.MTH._.QTR._.YTD.","ACwvu.MTH._.QTR._.YTD.",#N/A,FALSE,FALSE,0.15,0.15,0.75,0,2,"&amp;R&amp;8ABM/PAK, &amp;F, &amp;D, &amp;T","",FALSE,FALSE,FALSE,FALSE,2,66,#N/A,#N/A,"=R1C1:R87C23",FALSE,#N/A,#N/A,FALSE,FALSE,FALSE,1,65532,65532,FALSE,FALSE,TRUE,TRUE,TRUE}</definedName>
    <definedName name="wvu.MTH._.YTD." localSheetId="48" hidden="1">{TRUE,TRUE,-1.25,-15.5,604.5,366.75,FALSE,FALSE,TRUE,TRUE,0,1,#N/A,1,#N/A,14.4883720930233,19.6363636363636,1,FALSE,FALSE,3,TRUE,1,FALSE,100,"Swvu.MTH._.YTD.","ACwvu.MTH._.YTD.",#N/A,FALSE,FALSE,0.15,0.15,0.75,0,2,"&amp;R&amp;8ABM/PAK, &amp;F, &amp;D, &amp;T","",FALSE,FALSE,FALSE,FALSE,2,66,#N/A,#N/A,"=R1C1:R87C23",FALSE,"Rwvu.MTH._.YTD.",#N/A,FALSE,FALSE,FALSE,1,65532,65532,FALSE,FALSE,TRUE,TRUE,TRUE}</definedName>
    <definedName name="wvu.MTH._.YTD." hidden="1">{TRUE,TRUE,-1.25,-15.5,604.5,366.75,FALSE,FALSE,TRUE,TRUE,0,1,#N/A,1,#N/A,14.4883720930233,19.6363636363636,1,FALSE,FALSE,3,TRUE,1,FALSE,100,"Swvu.MTH._.YTD.","ACwvu.MTH._.YTD.",#N/A,FALSE,FALSE,0.15,0.15,0.75,0,2,"&amp;R&amp;8ABM/PAK, &amp;F, &amp;D, &amp;T","",FALSE,FALSE,FALSE,FALSE,2,66,#N/A,#N/A,"=R1C1:R87C23",FALSE,"Rwvu.MTH._.YTD.",#N/A,FALSE,FALSE,FALSE,1,65532,65532,FALSE,FALSE,TRUE,TRUE,TRUE}</definedName>
    <definedName name="wvu.OKT4ARA." localSheetId="48" hidden="1">{TRUE,TRUE,43.75,1.75,539.25,324,FALSE,TRUE,TRUE,TRUE,0,11,#N/A,47,#N/A,10.484375,19.8888888888889,1,FALSE,FALSE,1,TRUE,1,FALSE,100,"Swvu.OKT4ARA.","ACwvu.OKT4ARA.",#N/A,FALSE,FALSE,0.75,0.75,1,1,2,"&amp;A","Page &amp;P",FALSE,FALSE,FALSE,FALSE,1,#N/A,1,1,FALSE,FALSE,#N/A,#N/A,FALSE,FALSE,FALSE,1,600,600,FALSE,FALSE,TRUE,TRUE,TRUE}</definedName>
    <definedName name="wvu.OKT4ARA." hidden="1">{TRUE,TRUE,43.75,1.75,539.25,324,FALSE,TRUE,TRUE,TRUE,0,11,#N/A,47,#N/A,10.484375,19.8888888888889,1,FALSE,FALSE,1,TRUE,1,FALSE,100,"Swvu.OKT4ARA.","ACwvu.OKT4ARA.",#N/A,FALSE,FALSE,0.75,0.75,1,1,2,"&amp;A","Page &amp;P",FALSE,FALSE,FALSE,FALSE,1,#N/A,1,1,FALSE,FALSE,#N/A,#N/A,FALSE,FALSE,FALSE,1,600,600,FALSE,FALSE,TRUE,TRUE,TRUE}</definedName>
    <definedName name="wvu.summary1." localSheetId="48"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2." localSheetId="48"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3." localSheetId="48"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npv." localSheetId="48" hidden="1">{TRUE,TRUE,-1.25,-15.5,604.5,341.25,FALSE,TRUE,TRUE,TRUE,0,2,#N/A,33,#N/A,8.78125,23.3529411764706,1,FALSE,FALSE,3,TRUE,1,FALSE,100,"Swvu.Sumnpv.","ACwvu.Sumnpv.",#N/A,FALSE,FALSE,0.75,0.75,1,1,2,"&amp;A","Page &amp;P",FALSE,FALSE,FALSE,FALSE,1,#N/A,1,1,"=R18C2:R51C20",FALSE,"Rwvu.Sumnpv.",#N/A,FALSE,FALSE,FALSE,1,600,600,FALSE,FALSE,TRUE,TRUE,TRUE}</definedName>
    <definedName name="wvu.Sumnpv." hidden="1">{TRUE,TRUE,-1.25,-15.5,604.5,341.25,FALSE,TRUE,TRUE,TRUE,0,2,#N/A,33,#N/A,8.78125,23.3529411764706,1,FALSE,FALSE,3,TRUE,1,FALSE,100,"Swvu.Sumnpv.","ACwvu.Sumnpv.",#N/A,FALSE,FALSE,0.75,0.75,1,1,2,"&amp;A","Page &amp;P",FALSE,FALSE,FALSE,FALSE,1,#N/A,1,1,"=R18C2:R51C20",FALSE,"Rwvu.Sumnpv.",#N/A,FALSE,FALSE,FALSE,1,600,600,FALSE,FALSE,TRUE,TRUE,TRUE}</definedName>
    <definedName name="wvu.tcs1." localSheetId="48" hidden="1">{TRUE,TRUE,43.75,1.75,539.25,324,FALSE,TRUE,TRUE,TRUE,0,16,#N/A,53,#N/A,10.484375,19.7777777777778,1,FALSE,FALSE,1,TRUE,1,FALSE,100,"Swvu.tcs1.","ACwvu.tcs1.",#N/A,FALSE,FALSE,0.25,0.25,0.5,0.25,2,"&amp;A","Page &amp;P",FALSE,FALSE,FALSE,FALSE,1,#N/A,1,1,FALSE,FALSE,#N/A,#N/A,FALSE,FALSE,FALSE,1,600,600,FALSE,FALSE,TRUE,TRUE,TRUE}</definedName>
    <definedName name="wvu.tcs1." hidden="1">{TRUE,TRUE,43.75,1.75,539.25,324,FALSE,TRUE,TRUE,TRUE,0,16,#N/A,53,#N/A,10.484375,19.7777777777778,1,FALSE,FALSE,1,TRUE,1,FALSE,100,"Swvu.tcs1.","ACwvu.tcs1.",#N/A,FALSE,FALSE,0.25,0.25,0.5,0.25,2,"&amp;A","Page &amp;P",FALSE,FALSE,FALSE,FALSE,1,#N/A,1,1,FALSE,FALSE,#N/A,#N/A,FALSE,FALSE,FALSE,1,600,600,FALSE,FALSE,TRUE,TRUE,TRUE}</definedName>
    <definedName name="wvu.tcs2." localSheetId="48" hidden="1">{TRUE,TRUE,43.75,1.75,539.25,324,FALSE,TRUE,TRUE,TRUE,0,16,#N/A,1,#N/A,10.484375,20.3157894736842,1,FALSE,FALSE,1,TRUE,1,FALSE,100,"Swvu.tcs2.","ACwvu.tcs2.",#N/A,FALSE,FALSE,0.25,0.25,0.5,0.25,2,"&amp;A","Page &amp;P",FALSE,FALSE,FALSE,FALSE,1,#N/A,1,1,FALSE,FALSE,#N/A,#N/A,FALSE,FALSE,FALSE,1,600,600,FALSE,FALSE,TRUE,TRUE,TRUE}</definedName>
    <definedName name="wvu.tcs2." hidden="1">{TRUE,TRUE,43.75,1.75,539.25,324,FALSE,TRUE,TRUE,TRUE,0,16,#N/A,1,#N/A,10.484375,20.3157894736842,1,FALSE,FALSE,1,TRUE,1,FALSE,100,"Swvu.tcs2.","ACwvu.tcs2.",#N/A,FALSE,FALSE,0.25,0.25,0.5,0.25,2,"&amp;A","Page &amp;P",FALSE,FALSE,FALSE,FALSE,1,#N/A,1,1,FALSE,FALSE,#N/A,#N/A,FALSE,FALSE,FALSE,1,600,600,FALSE,FALSE,TRUE,TRUE,TRUE}</definedName>
    <definedName name="wvu.tcs3" localSheetId="48" hidden="1">{TRUE,TRUE,43.75,1.75,539.25,324,FALSE,TRUE,TRUE,TRUE,0,16,#N/A,1,#N/A,10.484375,20.3157894736842,1,FALSE,FALSE,1,TRUE,1,FALSE,100,"Swvu.tcs2.","ACwvu.tcs2.",#N/A,FALSE,FALSE,0.25,0.25,0.5,0.25,2,"&amp;A","Page &amp;P",FALSE,FALSE,FALSE,FALSE,1,#N/A,1,1,FALSE,FALSE,#N/A,#N/A,FALSE,FALSE,FALSE,1,600,600,FALSE,FALSE,TRUE,TRUE,TRUE}</definedName>
    <definedName name="wvu.tcs3" hidden="1">{TRUE,TRUE,43.75,1.75,539.25,324,FALSE,TRUE,TRUE,TRUE,0,16,#N/A,1,#N/A,10.484375,20.3157894736842,1,FALSE,FALSE,1,TRUE,1,FALSE,100,"Swvu.tcs2.","ACwvu.tcs2.",#N/A,FALSE,FALSE,0.25,0.25,0.5,0.25,2,"&amp;A","Page &amp;P",FALSE,FALSE,FALSE,FALSE,1,#N/A,1,1,FALSE,FALSE,#N/A,#N/A,FALSE,FALSE,FALSE,1,600,600,FALSE,FALSE,TRUE,TRUE,TRUE}</definedName>
    <definedName name="wvu.typical." localSheetId="48" hidden="1">{TRUE,TRUE,43.75,1.75,539.25,324,FALSE,TRUE,TRUE,TRUE,27,14,#N/A,54,#N/A,10.296875,19.7777777777778,1,FALSE,FALSE,1,TRUE,1,FALSE,100,"Swvu.typical.","ACwvu.typical.",#N/A,FALSE,FALSE,0.75,0.75,1,1,2,"&amp;A","Page &amp;P",FALSE,FALSE,FALSE,FALSE,1,#N/A,1,1,"=R7C1:R61C19",FALSE,#N/A,#N/A,FALSE,FALSE,FALSE,1,600,600,FALSE,FALSE,TRUE,TRUE,TRUE}</definedName>
    <definedName name="wvu.typical." hidden="1">{TRUE,TRUE,43.75,1.75,539.25,324,FALSE,TRUE,TRUE,TRUE,27,14,#N/A,54,#N/A,10.296875,19.7777777777778,1,FALSE,FALSE,1,TRUE,1,FALSE,100,"Swvu.typical.","ACwvu.typical.",#N/A,FALSE,FALSE,0.75,0.75,1,1,2,"&amp;A","Page &amp;P",FALSE,FALSE,FALSE,FALSE,1,#N/A,1,1,"=R7C1:R61C19",FALSE,#N/A,#N/A,FALSE,FALSE,FALSE,1,600,600,FALSE,FALSE,TRUE,TRUE,TRUE}</definedName>
    <definedName name="ww" localSheetId="48" hidden="1">{#N/A,#N/A,FALSE,"Pharm";#N/A,#N/A,FALSE,"WWCM"}</definedName>
    <definedName name="ww" hidden="1">{#N/A,#N/A,FALSE,"Pharm";#N/A,#N/A,FALSE,"WWCM"}</definedName>
    <definedName name="wwee" localSheetId="48" hidden="1">{"value box",#N/A,TRUE,"DPL Inc. Fin Statements";"unlevered free cash flows",#N/A,TRUE,"DPL Inc. Fin Statements"}</definedName>
    <definedName name="wwee" hidden="1">{"value box",#N/A,TRUE,"DPL Inc. Fin Statements";"unlevered free cash flows",#N/A,TRUE,"DPL Inc. Fin Statements"}</definedName>
    <definedName name="www" localSheetId="48" hidden="1">{#N/A,#N/A,FALSE,"schA"}</definedName>
    <definedName name="www" hidden="1">{#N/A,#N/A,FALSE,"schA"}</definedName>
    <definedName name="www.cc" localSheetId="48" hidden="1">{"qtrs",#N/A,FALSE,"External Mnth-Qtr-Ytd (EBITDA)";"months",#N/A,FALSE,"External Mnth-Qtr-Ytd (EBITDA)";"qtrs",#N/A,FALSE,"External Mnth-Qtr-Ytd (EBIT)";"monthsl",#N/A,FALSE,"External Mnth-Qtr-Ytd (EBIT)";"qtrs",#N/A,FALSE,"Internal Mth-Qtr-Ytd";"months",#N/A,FALSE,"Internal Mth-Qtr-Ytd"}</definedName>
    <definedName name="www.cc" hidden="1">{"qtrs",#N/A,FALSE,"External Mnth-Qtr-Ytd (EBITDA)";"months",#N/A,FALSE,"External Mnth-Qtr-Ytd (EBITDA)";"qtrs",#N/A,FALSE,"External Mnth-Qtr-Ytd (EBIT)";"monthsl",#N/A,FALSE,"External Mnth-Qtr-Ytd (EBIT)";"qtrs",#N/A,FALSE,"Internal Mth-Qtr-Ytd";"months",#N/A,FALSE,"Internal Mth-Qtr-Ytd"}</definedName>
    <definedName name="www_1" localSheetId="48" hidden="1">{"Plot1",#N/A,FALSE,"Plots";"plot2",#N/A,FALSE,"Plots";"plot3",#N/A,FALSE,"Plots";"plot4",#N/A,FALSE,"Plots";"plot5",#N/A,FALSE,"Plots";"plot6",#N/A,FALSE,"Plots"}</definedName>
    <definedName name="www_1" hidden="1">{"Plot1",#N/A,FALSE,"Plots";"plot2",#N/A,FALSE,"Plots";"plot3",#N/A,FALSE,"Plots";"plot4",#N/A,FALSE,"Plots";"plot5",#N/A,FALSE,"Plots";"plot6",#N/A,FALSE,"Plots"}</definedName>
    <definedName name="www_2" localSheetId="48" hidden="1">{"Plot1",#N/A,FALSE,"Plots";"plot2",#N/A,FALSE,"Plots";"plot3",#N/A,FALSE,"Plots";"plot4",#N/A,FALSE,"Plots";"plot5",#N/A,FALSE,"Plots";"plot6",#N/A,FALSE,"Plots"}</definedName>
    <definedName name="www_2" hidden="1">{"Plot1",#N/A,FALSE,"Plots";"plot2",#N/A,FALSE,"Plots";"plot3",#N/A,FALSE,"Plots";"plot4",#N/A,FALSE,"Plots";"plot5",#N/A,FALSE,"Plots";"plot6",#N/A,FALSE,"Plots"}</definedName>
    <definedName name="www_3" localSheetId="48" hidden="1">{"Plot1",#N/A,FALSE,"Plots";"plot2",#N/A,FALSE,"Plots";"plot3",#N/A,FALSE,"Plots";"plot4",#N/A,FALSE,"Plots";"plot5",#N/A,FALSE,"Plots";"plot6",#N/A,FALSE,"Plots"}</definedName>
    <definedName name="www_3" hidden="1">{"Plot1",#N/A,FALSE,"Plots";"plot2",#N/A,FALSE,"Plots";"plot3",#N/A,FALSE,"Plots";"plot4",#N/A,FALSE,"Plots";"plot5",#N/A,FALSE,"Plots";"plot6",#N/A,FALSE,"Plots"}</definedName>
    <definedName name="wwww" localSheetId="48" hidden="1">{#N/A,#N/A,FALSE,"schA"}</definedName>
    <definedName name="wwww" hidden="1">{#N/A,#N/A,FALSE,"schA"}</definedName>
    <definedName name="wx" localSheetId="48" hidden="1">{#N/A,#N/A,FALSE,"Pharm";#N/A,#N/A,FALSE,"WWCM"}</definedName>
    <definedName name="wx" hidden="1">{#N/A,#N/A,FALSE,"Pharm";#N/A,#N/A,FALSE,"WWCM"}</definedName>
    <definedName name="x">#REF!</definedName>
    <definedName name="x_1" localSheetId="48" hidden="1">{"Page 1",#N/A,FALSE,"Sheet1";"Page 2",#N/A,FALSE,"Sheet1"}</definedName>
    <definedName name="x_1" hidden="1">{"Page 1",#N/A,FALSE,"Sheet1";"Page 2",#N/A,FALSE,"Sheet1"}</definedName>
    <definedName name="x5x" hidden="1">#REF!</definedName>
    <definedName name="XCHK_ANCIL_REV">#REF!</definedName>
    <definedName name="XCHK_COST_RECOVERY">#REF!</definedName>
    <definedName name="XCHK_DFV_UNRL_GL_YTD">#REF!</definedName>
    <definedName name="XCHK_GENCST_TOT_OPG">#REF!</definedName>
    <definedName name="XCHK_OPG_NETGENREV">#REF!</definedName>
    <definedName name="XCHK_TRD_TOT_MARG">#REF!</definedName>
    <definedName name="xcv" localSheetId="48" hidden="1">{#N/A,#N/A,FALSE,"Pharm";#N/A,#N/A,FALSE,"WWCM"}</definedName>
    <definedName name="xcv" hidden="1">{#N/A,#N/A,FALSE,"Pharm";#N/A,#N/A,FALSE,"WWCM"}</definedName>
    <definedName name="XREF_COLUMN_1" hidden="1">#REF!</definedName>
    <definedName name="XREF_COLUMN_2" hidden="1">#REF!</definedName>
    <definedName name="XREF_COLUMN_3" hidden="1">#REF!</definedName>
    <definedName name="XREF_COLUMN_4" hidden="1">#REF!</definedName>
    <definedName name="XREF_COLUMN_5" hidden="1">#REF!</definedName>
    <definedName name="XREF_COLUMN_6" hidden="1">#REF!</definedName>
    <definedName name="XRefActiveRow" hidden="1">#REF!</definedName>
    <definedName name="XRefColumnsCount" hidden="1">13</definedName>
    <definedName name="XRefCopy1" localSheetId="48" hidden="1">TextRefCopy1</definedName>
    <definedName name="XRefCopy1" hidden="1">TextRefCopy1</definedName>
    <definedName name="XRefCopy1Row" hidden="1">#REF!</definedName>
    <definedName name="XRefCopy2" hidden="1">#REF!</definedName>
    <definedName name="XRefCopy3" hidden="1">#REF!</definedName>
    <definedName name="XRefCopy3Row" hidden="1">#REF!</definedName>
    <definedName name="XRefCopy4" hidden="1">#REF!</definedName>
    <definedName name="XRefCopy5" hidden="1">#REF!</definedName>
    <definedName name="XRefCopy6" hidden="1">#REF!</definedName>
    <definedName name="XRefCopy7" hidden="1">#REF!</definedName>
    <definedName name="XRefCopy8" hidden="1">#REF!</definedName>
    <definedName name="XRefCopy8Row" hidden="1">#REF!</definedName>
    <definedName name="XRefCopy9" hidden="1">#REF!</definedName>
    <definedName name="XRefCopy9Row" hidden="1">#REF!</definedName>
    <definedName name="XRefCopyRangeCount" hidden="1">64</definedName>
    <definedName name="XRefPaste1" hidden="1">#REF!</definedName>
    <definedName name="XRefPaste1Row" hidden="1">#REF!</definedName>
    <definedName name="XRefPaste2" hidden="1">#REF!</definedName>
    <definedName name="XRefPaste2Row" hidden="1">#REF!</definedName>
    <definedName name="XRefPaste3" hidden="1">#REF!</definedName>
    <definedName name="XRefPaste3Row" hidden="1">#REF!</definedName>
    <definedName name="XRefPaste4" hidden="1">#REF!</definedName>
    <definedName name="XRefPaste4Row" hidden="1">#REF!</definedName>
    <definedName name="XRefPaste5" hidden="1">#REF!</definedName>
    <definedName name="XRefPaste5Row" hidden="1">#REF!</definedName>
    <definedName name="XRefPaste6" hidden="1">#REF!</definedName>
    <definedName name="XRefPaste6Row" hidden="1">#REF!</definedName>
    <definedName name="XRefPaste7" hidden="1">#REF!</definedName>
    <definedName name="XRefPaste7Row" hidden="1">#REF!</definedName>
    <definedName name="XRefPasteRangeCount" hidden="1">42</definedName>
    <definedName name="xx">#N/A</definedName>
    <definedName name="XXX" localSheetId="48"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XXX"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xxx.detail" localSheetId="48" hidden="1">{"detail305",#N/A,FALSE,"BI-305"}</definedName>
    <definedName name="xxx.detail" hidden="1">{"detail305",#N/A,FALSE,"BI-305"}</definedName>
    <definedName name="xxx.directory" localSheetId="48" hidden="1">{"summary",#N/A,FALSE,"PCR DIRECTORY"}</definedName>
    <definedName name="xxx.directory" hidden="1">{"summary",#N/A,FALSE,"PCR DIRECTORY"}</definedName>
    <definedName name="xxx2" localSheetId="48" hidden="1">{"clp_bs_doc",#N/A,FALSE,"CLP";"clp_is_doc",#N/A,FALSE,"CLP";"clp_cf_doc",#N/A,FALSE,"CLP";"clp_fr_doc",#N/A,FALSE,"CLP"}</definedName>
    <definedName name="xxx2" hidden="1">{"clp_bs_doc",#N/A,FALSE,"CLP";"clp_is_doc",#N/A,FALSE,"CLP";"clp_cf_doc",#N/A,FALSE,"CLP";"clp_fr_doc",#N/A,FALSE,"CLP"}</definedName>
    <definedName name="xxxx" localSheetId="48" hidden="1">{#N/A,#N/A,FALSE,"Sheet1";#N/A,#N/A,FALSE,"Sheet2";#N/A,#N/A,FALSE,"Sheet3";#N/A,#N/A,FALSE,"Sheet4";#N/A,#N/A,FALSE,"Sheet5";#N/A,#N/A,FALSE,"Sheet6"}</definedName>
    <definedName name="xxxx" hidden="1">{#N/A,#N/A,FALSE,"Sheet1";#N/A,#N/A,FALSE,"Sheet2";#N/A,#N/A,FALSE,"Sheet3";#N/A,#N/A,FALSE,"Sheet4";#N/A,#N/A,FALSE,"Sheet5";#N/A,#N/A,FALSE,"Sheet6"}</definedName>
    <definedName name="xxxxx" localSheetId="48" hidden="1">{#N/A,#N/A,FALSE,"Pharm";#N/A,#N/A,FALSE,"WWCM"}</definedName>
    <definedName name="xxxxx" hidden="1">{#N/A,#N/A,FALSE,"Pharm";#N/A,#N/A,FALSE,"WWCM"}</definedName>
    <definedName name="xxxxxx" localSheetId="48" hidden="1">{#N/A,#N/A,FALSE,"Offshore 2002 Comparative Fore ";#N/A,#N/A,FALSE,"Offshore Div 6";#N/A,#N/A,FALSE,"Deepwater Div 9"}</definedName>
    <definedName name="xxxxxx" hidden="1">{#N/A,#N/A,FALSE,"Offshore 2002 Comparative Fore ";#N/A,#N/A,FALSE,"Offshore Div 6";#N/A,#N/A,FALSE,"Deepwater Div 9"}</definedName>
    <definedName name="xxxxxxx" localSheetId="48" hidden="1">{"clp_bs_doc",#N/A,FALSE,"CLP";"clp_is_doc",#N/A,FALSE,"CLP";"clp_cf_doc",#N/A,FALSE,"CLP";"clp_fr_doc",#N/A,FALSE,"CLP"}</definedName>
    <definedName name="xxxxxxx" hidden="1">{"clp_bs_doc",#N/A,FALSE,"CLP";"clp_is_doc",#N/A,FALSE,"CLP";"clp_cf_doc",#N/A,FALSE,"CLP";"clp_fr_doc",#N/A,FALSE,"CLP"}</definedName>
    <definedName name="xxxxxxxxx2" localSheetId="48" hidden="1">{"clp_bs_doc",#N/A,FALSE,"CLP";"clp_is_doc",#N/A,FALSE,"CLP";"clp_cf_doc",#N/A,FALSE,"CLP";"clp_fr_doc",#N/A,FALSE,"CLP"}</definedName>
    <definedName name="xxxxxxxxx2" hidden="1">{"clp_bs_doc",#N/A,FALSE,"CLP";"clp_is_doc",#N/A,FALSE,"CLP";"clp_cf_doc",#N/A,FALSE,"CLP";"clp_fr_doc",#N/A,FALSE,"CLP"}</definedName>
    <definedName name="xxxxxxxxxx" localSheetId="48" hidden="1">{#N/A,#N/A,FALSE,"Int'l 2002 Comparative Fore";#N/A,#N/A,FALSE,"Int'l - Consolidated";#N/A,#N/A,FALSE,"Co 05 - Tunisia";#N/A,#N/A,FALSE,"Co 06 - Machala Power";#N/A,#N/A,FALSE,"Co. 07 - Samedan of  N Africa";#N/A,#N/A,FALSE,"Co. 08 - Samedan Transfer Sub";#N/A,#N/A,FALSE,"Co. 11 - Samedan Mediterranean";#N/A,#N/A,FALSE,"Co. 12 - Samedan International";#N/A,#N/A,FALSE,"Co. 13 - China";#N/A,#N/A,FALSE,"Co. 14 - EDC Portugal";#N/A,#N/A,FALSE,"Co. 17 - EDC Argentina (Home)";#N/A,#N/A,FALSE,"Co. 18 - EDC Argentina (Branch)";#N/A,#N/A,FALSE,"Co. 19 - EDC Ecuador";#N/A,#N/A,FALSE,"Co. 21 - U.K. Limited";#N/A,#N/A,FALSE,"Co. 22 - EDC Europe ";#N/A,#N/A,FALSE,"Co. 23 - EDC Australia";#N/A,#N/A,FALSE,"Co. 28 - EDC Denmark";#N/A,#N/A,FALSE,"Co. 38 - Viet Nam";#N/A,#N/A,FALSE,"Co. 39-Ireland";#N/A,#N/A,FALSE,"Co.61 - Netherlands"}</definedName>
    <definedName name="xxxxxxxxxx" hidden="1">{#N/A,#N/A,FALSE,"Int'l 2002 Comparative Fore";#N/A,#N/A,FALSE,"Int'l - Consolidated";#N/A,#N/A,FALSE,"Co 05 - Tunisia";#N/A,#N/A,FALSE,"Co 06 - Machala Power";#N/A,#N/A,FALSE,"Co. 07 - Samedan of  N Africa";#N/A,#N/A,FALSE,"Co. 08 - Samedan Transfer Sub";#N/A,#N/A,FALSE,"Co. 11 - Samedan Mediterranean";#N/A,#N/A,FALSE,"Co. 12 - Samedan International";#N/A,#N/A,FALSE,"Co. 13 - China";#N/A,#N/A,FALSE,"Co. 14 - EDC Portugal";#N/A,#N/A,FALSE,"Co. 17 - EDC Argentina (Home)";#N/A,#N/A,FALSE,"Co. 18 - EDC Argentina (Branch)";#N/A,#N/A,FALSE,"Co. 19 - EDC Ecuador";#N/A,#N/A,FALSE,"Co. 21 - U.K. Limited";#N/A,#N/A,FALSE,"Co. 22 - EDC Europe ";#N/A,#N/A,FALSE,"Co. 23 - EDC Australia";#N/A,#N/A,FALSE,"Co. 28 - EDC Denmark";#N/A,#N/A,FALSE,"Co. 38 - Viet Nam";#N/A,#N/A,FALSE,"Co. 39-Ireland";#N/A,#N/A,FALSE,"Co.61 - Netherlands"}</definedName>
    <definedName name="xxxxxxxxxxxx" localSheetId="48" hidden="1">{#N/A,#N/A,FALSE,"NGM Consolidated";#N/A,#N/A,FALSE,"NGM";#N/A,#N/A,FALSE,"NGP"}</definedName>
    <definedName name="xxxxxxxxxxxx" hidden="1">{#N/A,#N/A,FALSE,"NGM Consolidated";#N/A,#N/A,FALSE,"NGM";#N/A,#N/A,FALSE,"NGP"}</definedName>
    <definedName name="xxxxxxxxxxxxxxxxxxxxx" localSheetId="48" hidden="1">{#N/A,#N/A,FALSE,"NTI";#N/A,#N/A,FALSE,"Co 04 - Pipeline Corp";#N/A,#N/A,FALSE,"Gasdel Pipeline";#N/A,#N/A,FALSE,"Producers Service Inc";#N/A,#N/A,FALSE,"HGC Inc";#N/A,#N/A,FALSE,"HIPS Inc"}</definedName>
    <definedName name="xxxxxxxxxxxxxxxxxxxxx" hidden="1">{#N/A,#N/A,FALSE,"NTI";#N/A,#N/A,FALSE,"Co 04 - Pipeline Corp";#N/A,#N/A,FALSE,"Gasdel Pipeline";#N/A,#N/A,FALSE,"Producers Service Inc";#N/A,#N/A,FALSE,"HGC Inc";#N/A,#N/A,FALSE,"HIPS Inc"}</definedName>
    <definedName name="xxxxxxxxxxxxxxxxxxxxxxxxxx" localSheetId="48" hidden="1">{#N/A,#N/A,FALSE,"NAI";#N/A,#N/A,FALSE,"NAI Eliminations";#N/A,#N/A,FALSE,"Ardmore";#N/A,#N/A,FALSE,"NPM Inc";#N/A,#N/A,FALSE,"Co 45 - Royalty Corp";#N/A,#N/A,FALSE,"Samedan Eliminations (10-49)"}</definedName>
    <definedName name="xxxxxxxxxxxxxxxxxxxxxxxxxx" hidden="1">{#N/A,#N/A,FALSE,"NAI";#N/A,#N/A,FALSE,"NAI Eliminations";#N/A,#N/A,FALSE,"Ardmore";#N/A,#N/A,FALSE,"NPM Inc";#N/A,#N/A,FALSE,"Co 45 - Royalty Corp";#N/A,#N/A,FALSE,"Samedan Eliminations (10-49)"}</definedName>
    <definedName name="xyz" localSheetId="48" hidden="1">{"inctax94",#N/A,FALSE,"1994";"inctax95",#N/A,FALSE,"1995"}</definedName>
    <definedName name="xyz" hidden="1">{"inctax94",#N/A,FALSE,"1994";"inctax95",#N/A,FALSE,"1995"}</definedName>
    <definedName name="xz4_MM" localSheetId="48" hidden="1">{0,0,0,0;0,0,0,0;0,0,0,0;0,0,0,0;0,0,0,0;0,0,0,0}</definedName>
    <definedName name="xz4_MM" hidden="1">{0,0,0,0;0,0,0,0;0,0,0,0;0,0,0,0;0,0,0,0;0,0,0,0}</definedName>
    <definedName name="y">#REF!</definedName>
    <definedName name="Y2K" localSheetId="48" hidden="1">{"PAGE1_97",#N/A,TRUE,"1997";"PAGE2_97",#N/A,TRUE,"1997";"PAGE3_97",#N/A,TRUE,"1997";"PAGE4_97",#N/A,TRUE,"1997"}</definedName>
    <definedName name="Y2K" hidden="1">{"PAGE1_97",#N/A,TRUE,"1997";"PAGE2_97",#N/A,TRUE,"1997";"PAGE3_97",#N/A,TRUE,"1997";"PAGE4_97",#N/A,TRUE,"1997"}</definedName>
    <definedName name="Y2KMaintenance" localSheetId="48" hidden="1">{"PAGE1",#N/A,TRUE,"1996";"PAGE2",#N/A,TRUE,"1996";"PAGE3",#N/A,TRUE,"1996";"PAGE4",#N/A,TRUE,"1996"}</definedName>
    <definedName name="Y2KMaintenance" hidden="1">{"PAGE1",#N/A,TRUE,"1996";"PAGE2",#N/A,TRUE,"1996";"PAGE3",#N/A,TRUE,"1996";"PAGE4",#N/A,TRUE,"1996"}</definedName>
    <definedName name="ye">#REF!</definedName>
    <definedName name="YE_AIR_Target">#REF!</definedName>
    <definedName name="YE_Budget_AB_Spills">#REF!</definedName>
    <definedName name="YE_Budget_Availability">#REF!</definedName>
    <definedName name="YE_Budget_C_Spills">#REF!</definedName>
    <definedName name="YE_Development_Capital_Budget">#REF!</definedName>
    <definedName name="YE_Hydro_Budget_TWh">#REF!</definedName>
    <definedName name="YE_Hydro_Staff_Budget">#REF!</definedName>
    <definedName name="YE_Operational_Capital_Budget">#REF!</definedName>
    <definedName name="YE_Staff_Budget">#REF!</definedName>
    <definedName name="YE_Thermal_Budget_TWh">#REF!</definedName>
    <definedName name="YE_Thermal_OMA_Budegt">#REF!</definedName>
    <definedName name="YE_Thermal_Staff_Budget">#REF!</definedName>
    <definedName name="YE_Total_OMA_Budget">#REF!</definedName>
    <definedName name="YE_Total_Operational_OMA_Budget">#REF!</definedName>
    <definedName name="year">#REF!</definedName>
    <definedName name="YEAR2009">#REF!</definedName>
    <definedName name="YEARHIGH" hidden="1">"YEARHIGH"</definedName>
    <definedName name="YEARLOW" hidden="1">"YEARLOW"</definedName>
    <definedName name="YEdate">#REF!</definedName>
    <definedName name="YEtitle">#REF!</definedName>
    <definedName name="yr" hidden="1">39686.6865509259</definedName>
    <definedName name="Yr1_ProjCap">#REF!</definedName>
    <definedName name="Yr1_ProjMFA">#REF!</definedName>
    <definedName name="Yr1_ProjOMA">#REF!</definedName>
    <definedName name="Yr2_ProjCap">#REF!</definedName>
    <definedName name="Yr2_ProjMFA">#REF!</definedName>
    <definedName name="Yr2_ProjOMA">#REF!</definedName>
    <definedName name="Yr3_ProjCap">#REF!</definedName>
    <definedName name="Yr3_ProjMFA">#REF!</definedName>
    <definedName name="Yr3_ProjOMA">#REF!</definedName>
    <definedName name="Yr4_ProjCap">#REF!</definedName>
    <definedName name="Yr4_ProjMFA">#REF!</definedName>
    <definedName name="Yr4_ProjOMA">#REF!</definedName>
    <definedName name="Yr5_ProjCap">#REF!</definedName>
    <definedName name="Yr5_ProjMFA">#REF!</definedName>
    <definedName name="Yr5_ProjOMA">#REF!</definedName>
    <definedName name="YREND">#REF!</definedName>
    <definedName name="YRENDSUM">#REF!</definedName>
    <definedName name="YTD" localSheetId="48" hidden="1">{#N/A,#N/A,FALSE,"TPC"}</definedName>
    <definedName name="YTD" hidden="1">{#N/A,#N/A,FALSE,"TPC"}</definedName>
    <definedName name="YTD_A_Actuals">#REF!</definedName>
    <definedName name="YTD_ActAncillaryByStation">#REF!</definedName>
    <definedName name="YTD_Actual_LY">#REF!</definedName>
    <definedName name="YTD_AGC">#REF!</definedName>
    <definedName name="YTD_AGC_Actual">#REF!</definedName>
    <definedName name="YTD_AGC_Budget">#REF!</definedName>
    <definedName name="YTD_AncillaryByType_Actual">#REF!</definedName>
    <definedName name="YTD_AncRev">#REF!</definedName>
    <definedName name="YTD_AncRev_Bud">#REF!</definedName>
    <definedName name="YTD_AncRev_Bud_Detail">#REF!</definedName>
    <definedName name="YTD_AQEW">#REF!</definedName>
    <definedName name="YTD_B_Actuals">#REF!</definedName>
    <definedName name="YTD_BlackStart_Actual">#REF!</definedName>
    <definedName name="YTD_BlackStart_Budget">#REF!</definedName>
    <definedName name="YTD_BP">#REF!</definedName>
    <definedName name="YTD_BP_LQ">#REF!</definedName>
    <definedName name="YTD_BS">#REF!</definedName>
    <definedName name="YTD_Budget_GenCostDetail">#REF!</definedName>
    <definedName name="YTD_CNP_Bud">#REF!</definedName>
    <definedName name="YTD_Contract_Rev">#REF!</definedName>
    <definedName name="YTD_Costs">#REF!</definedName>
    <definedName name="YTD_Efficiency_GWH">#REF!</definedName>
    <definedName name="YTD_GenCost_Bud">#REF!</definedName>
    <definedName name="YTD_HESA">#REF!</definedName>
    <definedName name="YTD_HydroNonRegGWh_Bud">#REF!</definedName>
    <definedName name="YTD_HydroNonRegRev_Bud">#REF!</definedName>
    <definedName name="YTD_HydroNonRegRev_Bud_Before">#REF!</definedName>
    <definedName name="YTD_HydroRegGWh_Bud">#REF!</definedName>
    <definedName name="YTD_HydroRegRev_Bud">#REF!</definedName>
    <definedName name="YTD_HydroRegRev_Bud_Before">#REF!</definedName>
    <definedName name="YTD_MCR_Hours">#REF!</definedName>
    <definedName name="YTD_MtM">#REF!</definedName>
    <definedName name="YTD_MWh_Bud">#REF!</definedName>
    <definedName name="YTD_NewHydroRegMWh">#REF!</definedName>
    <definedName name="YTD_NewReg_Hydro_Rev">#REF!</definedName>
    <definedName name="YTD_NewRegStation_Rev">#REF!</definedName>
    <definedName name="YTD_NonReg_Station_Rev">#REF!</definedName>
    <definedName name="YTD_OEFC_CM">#REF!</definedName>
    <definedName name="YTD_OEFC_LM">#REF!</definedName>
    <definedName name="YTD_ONPA_Bud">#REF!</definedName>
    <definedName name="YTD_Op_Perf_Summary">#REF!</definedName>
    <definedName name="YTD_OPGET_Bk">#REF!</definedName>
    <definedName name="YTD_OPGET_Market_B">#REF!</definedName>
    <definedName name="YTD_OPGET_Market_S">#REF!</definedName>
    <definedName name="YTD_OPGET_Purchases">#REF!</definedName>
    <definedName name="YTD_OPGET_Sales">#REF!</definedName>
    <definedName name="YTD_OR">#REF!</definedName>
    <definedName name="YTD_OR_Actual">#REF!</definedName>
    <definedName name="YTD_OR_Budget">#REF!</definedName>
    <definedName name="YTD_Other">#REF!</definedName>
    <definedName name="YTD_Other_Rev">#REF!</definedName>
    <definedName name="YTD_ReactivePower_Actual">#REF!</definedName>
    <definedName name="YTD_ReactivePower_Budget">#REF!</definedName>
    <definedName name="YTD_Reg_Hydro_Rev">#REF!</definedName>
    <definedName name="YTD_Reg_Station_Rev">#REF!</definedName>
    <definedName name="YTD_RegHydro_Bud_Detail">#REF!</definedName>
    <definedName name="YTD_Reliability">#REF!</definedName>
    <definedName name="YTD_Rev_Budget">#REF!</definedName>
    <definedName name="YTD_RMR_Actual">#REF!</definedName>
    <definedName name="YTD_RMR_Budget">#REF!</definedName>
    <definedName name="YTD_RP">#REF!</definedName>
    <definedName name="YTD_Trading_Budget">#REF!</definedName>
    <definedName name="YTD2007">#REF!</definedName>
    <definedName name="ytd2007a">#REF!</definedName>
    <definedName name="YTDBudget">#REF!</definedName>
    <definedName name="YTDRebateRecovery">#REF!</definedName>
    <definedName name="ytryt" hidden="1">#REF!</definedName>
    <definedName name="yu" hidden="1">#REF!</definedName>
    <definedName name="yuio" localSheetId="48" hidden="1">{"MMERINO",#N/A,FALSE,"1) Income Statement (2)"}</definedName>
    <definedName name="yuio" hidden="1">{"MMERINO",#N/A,FALSE,"1) Income Statement (2)"}</definedName>
    <definedName name="yuio_1" localSheetId="48" hidden="1">{"MMERINO",#N/A,FALSE,"1) Income Statement (2)"}</definedName>
    <definedName name="yuio_1" hidden="1">{"MMERINO",#N/A,FALSE,"1) Income Statement (2)"}</definedName>
    <definedName name="yuio_2" localSheetId="48" hidden="1">{"MMERINO",#N/A,FALSE,"1) Income Statement (2)"}</definedName>
    <definedName name="yuio_2" hidden="1">{"MMERINO",#N/A,FALSE,"1) Income Statement (2)"}</definedName>
    <definedName name="yuio_3" localSheetId="48" hidden="1">{"MMERINO",#N/A,FALSE,"1) Income Statement (2)"}</definedName>
    <definedName name="yuio_3" hidden="1">{"MMERINO",#N/A,FALSE,"1) Income Statement (2)"}</definedName>
    <definedName name="yuio_4" localSheetId="48" hidden="1">{"MMERINO",#N/A,FALSE,"1) Income Statement (2)"}</definedName>
    <definedName name="yuio_4" hidden="1">{"MMERINO",#N/A,FALSE,"1) Income Statement (2)"}</definedName>
    <definedName name="yuio_5" localSheetId="48" hidden="1">{"MMERINO",#N/A,FALSE,"1) Income Statement (2)"}</definedName>
    <definedName name="yuio_5" hidden="1">{"MMERINO",#N/A,FALSE,"1) Income Statement (2)"}</definedName>
    <definedName name="yuuuiuy" localSheetId="48" hidden="1">{#N/A,#N/A,FALSE,"Income Statement";#N/A,#N/A,FALSE,"Balance Sheet";#N/A,#N/A,FALSE,"Cash Flows";#N/A,#N/A,FALSE,"Ratios"}</definedName>
    <definedName name="yuuuiuy" hidden="1">{#N/A,#N/A,FALSE,"Income Statement";#N/A,#N/A,FALSE,"Balance Sheet";#N/A,#N/A,FALSE,"Cash Flows";#N/A,#N/A,FALSE,"Ratios"}</definedName>
    <definedName name="yx" localSheetId="48" hidden="1">{#N/A,#N/A,FALSE,"Layout GuV"}</definedName>
    <definedName name="yx" hidden="1">{#N/A,#N/A,FALSE,"Layout GuV"}</definedName>
    <definedName name="yy" localSheetId="48" hidden="1">{"clp_bs_doc",#N/A,FALSE,"CLP";"clp_is_doc",#N/A,FALSE,"CLP";"clp_cf_doc",#N/A,FALSE,"CLP";"clp_fr_doc",#N/A,FALSE,"CLP"}</definedName>
    <definedName name="yy" hidden="1">{"clp_bs_doc",#N/A,FALSE,"CLP";"clp_is_doc",#N/A,FALSE,"CLP";"clp_cf_doc",#N/A,FALSE,"CLP";"clp_fr_doc",#N/A,FALSE,"CLP"}</definedName>
    <definedName name="yyeryyrtuurt" hidden="1">#REF!</definedName>
    <definedName name="yyy" localSheetId="48" hidden="1">{#N/A,#N/A,FALSE,"Other";#N/A,#N/A,FALSE,"Ace";#N/A,#N/A,FALSE,"Derm"}</definedName>
    <definedName name="yyy" hidden="1">{#N/A,#N/A,FALSE,"Other";#N/A,#N/A,FALSE,"Ace";#N/A,#N/A,FALSE,"Derm"}</definedName>
    <definedName name="z" hidden="1">#REF!</definedName>
    <definedName name="z_1" localSheetId="48" hidden="1">{"Page 1",#N/A,FALSE,"Sheet1";"Page 2",#N/A,FALSE,"Sheet1"}</definedName>
    <definedName name="z_1" hidden="1">{"Page 1",#N/A,FALSE,"Sheet1";"Page 2",#N/A,FALSE,"Sheet1"}</definedName>
    <definedName name="Z_104A9A10_1599_11D2_A26F_08000939C87E_.wvu.Cols" hidden="1">#REF!</definedName>
    <definedName name="Z_104A9A11_1599_11D2_A26F_08000939C87E_.wvu.Cols" hidden="1">#REF!,#REF!</definedName>
    <definedName name="Z_104A9A12_1599_11D2_A26F_08000939C87E_.wvu.Cols" hidden="1">#REF!</definedName>
    <definedName name="Z_104A9A14_1599_11D2_A26F_08000939C87E_.wvu.Cols" hidden="1">#REF!</definedName>
    <definedName name="Z_293F9608_6186_11D1_8188_004C06C10000_.wvu.Cols" hidden="1">#REF!</definedName>
    <definedName name="Z_2DE5EA60_7A3A_11D2_AE76_0080C7A84E90_.wvu.Cols" hidden="1">#REF!</definedName>
    <definedName name="Z_2DE5EA60_7A3A_11D2_AE76_0080C7A84E90_.wvu.PrintArea" hidden="1">#REF!</definedName>
    <definedName name="Z_2DE5EA60_7A3A_11D2_AE76_0080C7A84E90_.wvu.Rows" hidden="1">#REF!</definedName>
    <definedName name="Z_3F84D7F5_9C87_11D5_BA56_00508BDABC29_.wvu.Cols" hidden="1">#REF!</definedName>
    <definedName name="Z_3F84D7F5_9C87_11D5_BA56_00508BDABC29_.wvu.PrintArea" hidden="1">#REF!</definedName>
    <definedName name="Z_3F84D7F5_9C87_11D5_BA56_00508BDABC29_.wvu.PrintTitles" hidden="1">#REF!</definedName>
    <definedName name="Z_4BFE5353_FBAD_11D1_B4C6_080009444397_.wvu.Cols" hidden="1">#REF!</definedName>
    <definedName name="Z_4BFE5354_FBAD_11D1_B4C6_080009444397_.wvu.Cols" hidden="1">#REF!,#REF!</definedName>
    <definedName name="Z_4BFE5355_FBAD_11D1_B4C6_080009444397_.wvu.Cols" hidden="1">#REF!</definedName>
    <definedName name="Z_4BFE5357_FBAD_11D1_B4C6_080009444397_.wvu.Cols" hidden="1">#REF!</definedName>
    <definedName name="Z_5D420C21_0476_11D2_A26F_08000939C87E_.wvu.Cols" hidden="1">#REF!</definedName>
    <definedName name="Z_5D420C22_0476_11D2_A26F_08000939C87E_.wvu.Cols" hidden="1">#REF!,#REF!</definedName>
    <definedName name="Z_5D420C23_0476_11D2_A26F_08000939C87E_.wvu.Cols" hidden="1">#REF!</definedName>
    <definedName name="Z_5D420C25_0476_11D2_A26F_08000939C87E_.wvu.Cols" hidden="1">#REF!</definedName>
    <definedName name="Z_63BC5971_0464_11D2_A26F_08000939C87E_.wvu.Cols" hidden="1">#REF!</definedName>
    <definedName name="Z_63BC5972_0464_11D2_A26F_08000939C87E_.wvu.Cols" hidden="1">#REF!,#REF!</definedName>
    <definedName name="Z_63BC5973_0464_11D2_A26F_08000939C87E_.wvu.Cols" hidden="1">#REF!</definedName>
    <definedName name="Z_63BC5975_0464_11D2_A26F_08000939C87E_.wvu.Cols" hidden="1">#REF!</definedName>
    <definedName name="Z_76ADF601_0D2C_11D2_A26F_08000939C87E_.wvu.Cols" hidden="1">#REF!</definedName>
    <definedName name="Z_76ADF602_0D2C_11D2_A26F_08000939C87E_.wvu.Cols" hidden="1">#REF!,#REF!</definedName>
    <definedName name="Z_76ADF603_0D2C_11D2_A26F_08000939C87E_.wvu.Cols" hidden="1">#REF!</definedName>
    <definedName name="Z_76ADF605_0D2C_11D2_A26F_08000939C87E_.wvu.Cols" hidden="1">#REF!</definedName>
    <definedName name="Z_76ADF629_0D2C_11D2_A26F_08000939C87E_.wvu.Cols" hidden="1">#REF!</definedName>
    <definedName name="Z_76ADF62A_0D2C_11D2_A26F_08000939C87E_.wvu.Cols" hidden="1">#REF!,#REF!</definedName>
    <definedName name="Z_76ADF62B_0D2C_11D2_A26F_08000939C87E_.wvu.Cols" hidden="1">#REF!</definedName>
    <definedName name="Z_76ADF62D_0D2C_11D2_A26F_08000939C87E_.wvu.Cols" hidden="1">#REF!</definedName>
    <definedName name="Z_78846D24_6B2D_11D1_8188_004C06C10000_.wvu.Cols" hidden="1">#REF!</definedName>
    <definedName name="Z_8046B824_005E_11D2_B4C6_080009444397_.wvu.Cols" hidden="1">#REF!</definedName>
    <definedName name="Z_8046B825_005E_11D2_B4C6_080009444397_.wvu.Cols" hidden="1">#REF!,#REF!</definedName>
    <definedName name="Z_8046B826_005E_11D2_B4C6_080009444397_.wvu.Cols" hidden="1">#REF!</definedName>
    <definedName name="Z_8046B828_005E_11D2_B4C6_080009444397_.wvu.Cols" hidden="1">#REF!</definedName>
    <definedName name="Z_8723E284_6CA3_11D1_8188_004C06C10000_.wvu.Cols" hidden="1">#REF!</definedName>
    <definedName name="Z_AB95D681_165A_11D2_A26F_08000939C87E_.wvu.Cols" hidden="1">#REF!</definedName>
    <definedName name="Z_AB95D682_165A_11D2_A26F_08000939C87E_.wvu.Cols" hidden="1">#REF!,#REF!</definedName>
    <definedName name="Z_AB95D683_165A_11D2_A26F_08000939C87E_.wvu.Cols" hidden="1">#REF!</definedName>
    <definedName name="Z_AB95D685_165A_11D2_A26F_08000939C87E_.wvu.Cols" hidden="1">#REF!</definedName>
    <definedName name="Z_B1CF3279_F94D_11D1_B4C5_080009444397_.wvu.Cols" hidden="1">#REF!</definedName>
    <definedName name="Z_B1CF327A_F94D_11D1_B4C5_080009444397_.wvu.Cols" hidden="1">#REF!,#REF!</definedName>
    <definedName name="Z_B1CF327B_F94D_11D1_B4C5_080009444397_.wvu.Cols" hidden="1">#REF!</definedName>
    <definedName name="Z_B1CF327D_F94D_11D1_B4C5_080009444397_.wvu.Cols" hidden="1">#REF!</definedName>
    <definedName name="Z_B1CF328D_F94D_11D1_B4C5_080009444397_.wvu.Cols" hidden="1">#REF!</definedName>
    <definedName name="Z_B1CF328E_F94D_11D1_B4C5_080009444397_.wvu.Cols" hidden="1">#REF!,#REF!</definedName>
    <definedName name="Z_B1CF328F_F94D_11D1_B4C5_080009444397_.wvu.Cols" hidden="1">#REF!</definedName>
    <definedName name="Z_B1CF3291_F94D_11D1_B4C5_080009444397_.wvu.Cols" hidden="1">#REF!</definedName>
    <definedName name="Z_BF2C0042_0093_11D2_A26D_08000939C87E_.wvu.Cols" hidden="1">#REF!</definedName>
    <definedName name="Z_BF2C0043_0093_11D2_A26D_08000939C87E_.wvu.Cols" hidden="1">#REF!,#REF!</definedName>
    <definedName name="Z_BF2C0044_0093_11D2_A26D_08000939C87E_.wvu.Cols" hidden="1">#REF!</definedName>
    <definedName name="Z_BF2C0046_0093_11D2_A26D_08000939C87E_.wvu.Cols" hidden="1">#REF!</definedName>
    <definedName name="z_CIO_Group">#REF!</definedName>
    <definedName name="z_Classif">#REF!</definedName>
    <definedName name="Z_F0C6DC45_FF98_11D1_B4C6_080009444397_.wvu.Cols" hidden="1">#REF!</definedName>
    <definedName name="Z_F0C6DC46_FF98_11D1_B4C6_080009444397_.wvu.Cols" hidden="1">#REF!,#REF!</definedName>
    <definedName name="Z_F0C6DC47_FF98_11D1_B4C6_080009444397_.wvu.Cols" hidden="1">#REF!</definedName>
    <definedName name="Z_F0C6DC49_FF98_11D1_B4C6_080009444397_.wvu.Cols" hidden="1">#REF!</definedName>
    <definedName name="Z_F538F0A4_79C7_11D5_A064_00B0D0C83D88_.wvu.Rows" hidden="1">#REF!,#REF!,#REF!,#REF!</definedName>
    <definedName name="z_G_L_Account_in_SAP">#REF!</definedName>
    <definedName name="z_Labour_Cat">#REF!</definedName>
    <definedName name="z_PO_Type">#REF!</definedName>
    <definedName name="z_Project">#REF!</definedName>
    <definedName name="z_PSA_Status">#REF!</definedName>
    <definedName name="z_Supervisor">#REF!</definedName>
    <definedName name="z_Vendor">#REF!</definedName>
    <definedName name="ZAPATA" localSheetId="48" hidden="1">{"DetallexDep",#N/A,FALSE,"Giovanna (x DEPT)"}</definedName>
    <definedName name="ZAPATA" hidden="1">{"DetallexDep",#N/A,FALSE,"Giovanna (x DEPT)"}</definedName>
    <definedName name="zhu" localSheetId="48" hidden="1">{#N/A,#N/A,FALSE,"REPORT"}</definedName>
    <definedName name="zhu" hidden="1">{#N/A,#N/A,FALSE,"REPORT"}</definedName>
    <definedName name="zhutr" localSheetId="48" hidden="1">{#N/A,#N/A,FALSE,"REPORT"}</definedName>
    <definedName name="zhutr" hidden="1">{#N/A,#N/A,FALSE,"REPORT"}</definedName>
    <definedName name="ZSZ" localSheetId="48" hidden="1">{#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definedName>
    <definedName name="ZSZ" hidden="1">{#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definedName>
    <definedName name="zx" localSheetId="48" hidden="1">{#N/A,#N/A,TRUE,"Coverpage";#N/A,#N/A,TRUE,"Income Statement US$";#N/A,#N/A,TRUE,"US$ -Revenue by Month ";#N/A,#N/A,TRUE,"Fuel US$";#N/A,#N/A,TRUE,"US$ Operating Costs";#N/A,#N/A,TRUE,"US$ Other Costs";#N/A,#N/A,TRUE,"US$Cash Flow";#N/A,#N/A,TRUE,"Headcount";#N/A,#N/A,TRUE,"1999 IS"}</definedName>
    <definedName name="zx" hidden="1">{#N/A,#N/A,TRUE,"Coverpage";#N/A,#N/A,TRUE,"Income Statement US$";#N/A,#N/A,TRUE,"US$ -Revenue by Month ";#N/A,#N/A,TRUE,"Fuel US$";#N/A,#N/A,TRUE,"US$ Operating Costs";#N/A,#N/A,TRUE,"US$ Other Costs";#N/A,#N/A,TRUE,"US$Cash Flow";#N/A,#N/A,TRUE,"Headcount";#N/A,#N/A,TRUE,"1999 IS"}</definedName>
    <definedName name="zx_1" localSheetId="48" hidden="1">{#N/A,#N/A,TRUE,"Coverpage";#N/A,#N/A,TRUE,"Income Statement US$";#N/A,#N/A,TRUE,"US$ -Revenue by Month ";#N/A,#N/A,TRUE,"Fuel US$";#N/A,#N/A,TRUE,"US$ Operating Costs";#N/A,#N/A,TRUE,"US$ Other Costs";#N/A,#N/A,TRUE,"US$Cash Flow";#N/A,#N/A,TRUE,"Headcount";#N/A,#N/A,TRUE,"1999 IS"}</definedName>
    <definedName name="zx_1" hidden="1">{#N/A,#N/A,TRUE,"Coverpage";#N/A,#N/A,TRUE,"Income Statement US$";#N/A,#N/A,TRUE,"US$ -Revenue by Month ";#N/A,#N/A,TRUE,"Fuel US$";#N/A,#N/A,TRUE,"US$ Operating Costs";#N/A,#N/A,TRUE,"US$ Other Costs";#N/A,#N/A,TRUE,"US$Cash Flow";#N/A,#N/A,TRUE,"Headcount";#N/A,#N/A,TRUE,"1999 IS"}</definedName>
    <definedName name="zx_2" localSheetId="48" hidden="1">{#N/A,#N/A,TRUE,"Coverpage";#N/A,#N/A,TRUE,"Income Statement US$";#N/A,#N/A,TRUE,"US$ -Revenue by Month ";#N/A,#N/A,TRUE,"Fuel US$";#N/A,#N/A,TRUE,"US$ Operating Costs";#N/A,#N/A,TRUE,"US$ Other Costs";#N/A,#N/A,TRUE,"US$Cash Flow";#N/A,#N/A,TRUE,"Headcount";#N/A,#N/A,TRUE,"1999 IS"}</definedName>
    <definedName name="zx_2" hidden="1">{#N/A,#N/A,TRUE,"Coverpage";#N/A,#N/A,TRUE,"Income Statement US$";#N/A,#N/A,TRUE,"US$ -Revenue by Month ";#N/A,#N/A,TRUE,"Fuel US$";#N/A,#N/A,TRUE,"US$ Operating Costs";#N/A,#N/A,TRUE,"US$ Other Costs";#N/A,#N/A,TRUE,"US$Cash Flow";#N/A,#N/A,TRUE,"Headcount";#N/A,#N/A,TRUE,"1999 IS"}</definedName>
    <definedName name="zx_3" localSheetId="48" hidden="1">{#N/A,#N/A,TRUE,"Coverpage";#N/A,#N/A,TRUE,"Income Statement US$";#N/A,#N/A,TRUE,"US$ -Revenue by Month ";#N/A,#N/A,TRUE,"Fuel US$";#N/A,#N/A,TRUE,"US$ Operating Costs";#N/A,#N/A,TRUE,"US$ Other Costs";#N/A,#N/A,TRUE,"US$Cash Flow";#N/A,#N/A,TRUE,"Headcount";#N/A,#N/A,TRUE,"1999 IS"}</definedName>
    <definedName name="zx_3" hidden="1">{#N/A,#N/A,TRUE,"Coverpage";#N/A,#N/A,TRUE,"Income Statement US$";#N/A,#N/A,TRUE,"US$ -Revenue by Month ";#N/A,#N/A,TRUE,"Fuel US$";#N/A,#N/A,TRUE,"US$ Operating Costs";#N/A,#N/A,TRUE,"US$ Other Costs";#N/A,#N/A,TRUE,"US$Cash Flow";#N/A,#N/A,TRUE,"Headcount";#N/A,#N/A,TRUE,"1999 IS"}</definedName>
    <definedName name="zx_4" localSheetId="48" hidden="1">{#N/A,#N/A,TRUE,"Coverpage";#N/A,#N/A,TRUE,"Income Statement US$";#N/A,#N/A,TRUE,"US$ -Revenue by Month ";#N/A,#N/A,TRUE,"Fuel US$";#N/A,#N/A,TRUE,"US$ Operating Costs";#N/A,#N/A,TRUE,"US$ Other Costs";#N/A,#N/A,TRUE,"US$Cash Flow";#N/A,#N/A,TRUE,"Headcount";#N/A,#N/A,TRUE,"1999 IS"}</definedName>
    <definedName name="zx_4" hidden="1">{#N/A,#N/A,TRUE,"Coverpage";#N/A,#N/A,TRUE,"Income Statement US$";#N/A,#N/A,TRUE,"US$ -Revenue by Month ";#N/A,#N/A,TRUE,"Fuel US$";#N/A,#N/A,TRUE,"US$ Operating Costs";#N/A,#N/A,TRUE,"US$ Other Costs";#N/A,#N/A,TRUE,"US$Cash Flow";#N/A,#N/A,TRUE,"Headcount";#N/A,#N/A,TRUE,"1999 IS"}</definedName>
    <definedName name="zx_5" localSheetId="48" hidden="1">{#N/A,#N/A,TRUE,"Coverpage";#N/A,#N/A,TRUE,"Income Statement US$";#N/A,#N/A,TRUE,"US$ -Revenue by Month ";#N/A,#N/A,TRUE,"Fuel US$";#N/A,#N/A,TRUE,"US$ Operating Costs";#N/A,#N/A,TRUE,"US$ Other Costs";#N/A,#N/A,TRUE,"US$Cash Flow";#N/A,#N/A,TRUE,"Headcount";#N/A,#N/A,TRUE,"1999 IS"}</definedName>
    <definedName name="zx_5" hidden="1">{#N/A,#N/A,TRUE,"Coverpage";#N/A,#N/A,TRUE,"Income Statement US$";#N/A,#N/A,TRUE,"US$ -Revenue by Month ";#N/A,#N/A,TRUE,"Fuel US$";#N/A,#N/A,TRUE,"US$ Operating Costs";#N/A,#N/A,TRUE,"US$ Other Costs";#N/A,#N/A,TRUE,"US$Cash Flow";#N/A,#N/A,TRUE,"Headcount";#N/A,#N/A,TRUE,"1999 IS"}</definedName>
    <definedName name="zxcv" localSheetId="48" hidden="1">{"MMERINO",#N/A,FALSE,"1) Income Statement (2)"}</definedName>
    <definedName name="zxcv" hidden="1">{"MMERINO",#N/A,FALSE,"1) Income Statement (2)"}</definedName>
    <definedName name="zxcv_1" localSheetId="48" hidden="1">{"MMERINO",#N/A,FALSE,"1) Income Statement (2)"}</definedName>
    <definedName name="zxcv_1" hidden="1">{"MMERINO",#N/A,FALSE,"1) Income Statement (2)"}</definedName>
    <definedName name="zxcv_2" localSheetId="48" hidden="1">{"MMERINO",#N/A,FALSE,"1) Income Statement (2)"}</definedName>
    <definedName name="zxcv_2" hidden="1">{"MMERINO",#N/A,FALSE,"1) Income Statement (2)"}</definedName>
    <definedName name="zxcv_3" localSheetId="48" hidden="1">{"MMERINO",#N/A,FALSE,"1) Income Statement (2)"}</definedName>
    <definedName name="zxcv_3" hidden="1">{"MMERINO",#N/A,FALSE,"1) Income Statement (2)"}</definedName>
    <definedName name="zxcv_4" localSheetId="48" hidden="1">{"MMERINO",#N/A,FALSE,"1) Income Statement (2)"}</definedName>
    <definedName name="zxcv_4" hidden="1">{"MMERINO",#N/A,FALSE,"1) Income Statement (2)"}</definedName>
    <definedName name="zxcv_5" localSheetId="48" hidden="1">{"MMERINO",#N/A,FALSE,"1) Income Statement (2)"}</definedName>
    <definedName name="zxcv_5" hidden="1">{"MMERINO",#N/A,FALSE,"1) Income Statement (2)"}</definedName>
    <definedName name="zxgvsdfgs" hidden="1">#N/A</definedName>
    <definedName name="zz" localSheetId="48" hidden="1">{#N/A,#N/A,FALSE,"Mittelherkunft";#N/A,#N/A,FALSE,"Mittelverwendung"}</definedName>
    <definedName name="zz" hidden="1">{#N/A,#N/A,FALSE,"Mittelherkunft";#N/A,#N/A,FALSE,"Mittelverwendung"}</definedName>
    <definedName name="zza4pg" localSheetId="48" hidden="1">{#N/A,#N/A,FALSE,"REPORT"}</definedName>
    <definedName name="zza4pg" hidden="1">{#N/A,#N/A,FALSE,"REPORT"}</definedName>
    <definedName name="zzee" localSheetId="48" hidden="1">{#N/A,#N/A,FALSE,"Pharm";#N/A,#N/A,FALSE,"WWCM"}</definedName>
    <definedName name="zzee" hidden="1">{#N/A,#N/A,FALSE,"Pharm";#N/A,#N/A,FALSE,"WWCM"}</definedName>
    <definedName name="ZZZ">#REF!</definedName>
    <definedName name="zzzz" localSheetId="48" hidden="1">{"LC_A14",#N/A,FALSE,"FINAL FORM"}</definedName>
    <definedName name="zzzz" hidden="1">{"LC_A14",#N/A,FALSE,"FINAL FORM"}</definedName>
    <definedName name="zzzzz" localSheetId="48" hidden="1">{#N/A,#N/A,FALSE,"REPORT"}</definedName>
    <definedName name="zzzzz" hidden="1">{#N/A,#N/A,FALSE,"REPORT"}</definedName>
    <definedName name="고" localSheetId="48" hidden="1">{#N/A,#N/A,FALSE,"REPORT"}</definedName>
    <definedName name="고" hidden="1">{#N/A,#N/A,FALSE,"REPORT"}</definedName>
    <definedName name="ㄶㅇ노ㅗㄶ호" localSheetId="48" hidden="1">{#N/A,#N/A,FALSE,"REPORT"}</definedName>
    <definedName name="ㄶㅇ노ㅗㄶ호" hidden="1">{#N/A,#N/A,FALSE,"REPORT"}</definedName>
    <definedName name="미애" localSheetId="48" hidden="1">{#N/A,#N/A,FALSE,"REPORT"}</definedName>
    <definedName name="미애" hidden="1">{#N/A,#N/A,FALSE,"REPORT"}</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5" i="131" l="1"/>
  <c r="H25" i="131"/>
  <c r="G25" i="131"/>
  <c r="F25" i="131"/>
  <c r="E25" i="131"/>
  <c r="P24" i="131"/>
  <c r="P25" i="131" s="1"/>
  <c r="O24" i="131"/>
  <c r="O25" i="131" s="1"/>
  <c r="N24" i="131"/>
  <c r="N25" i="131" s="1"/>
  <c r="M24" i="131"/>
  <c r="M25" i="131" s="1"/>
  <c r="L24" i="131"/>
  <c r="L25" i="131" s="1"/>
  <c r="K24" i="131"/>
  <c r="K25" i="131" s="1"/>
  <c r="J24" i="131"/>
  <c r="J25" i="131" s="1"/>
  <c r="P18" i="131"/>
  <c r="P21" i="131" s="1"/>
  <c r="P26" i="131" s="1"/>
  <c r="O18" i="131"/>
  <c r="O21" i="131" s="1"/>
  <c r="O26" i="131" s="1"/>
  <c r="N18" i="131"/>
  <c r="N21" i="131" s="1"/>
  <c r="N26" i="131" s="1"/>
  <c r="M18" i="131"/>
  <c r="M21" i="131" s="1"/>
  <c r="M26" i="131" s="1"/>
  <c r="L18" i="131"/>
  <c r="L21" i="131" s="1"/>
  <c r="L26" i="131" s="1"/>
  <c r="K18" i="131"/>
  <c r="K21" i="131" s="1"/>
  <c r="K26" i="131" s="1"/>
  <c r="J18" i="131"/>
  <c r="J21" i="131" s="1"/>
  <c r="J26" i="131" s="1"/>
  <c r="I18" i="131"/>
  <c r="I21" i="131" s="1"/>
  <c r="I26" i="131" s="1"/>
  <c r="H18" i="131"/>
  <c r="H21" i="131" s="1"/>
  <c r="H26" i="131" s="1"/>
  <c r="G18" i="131"/>
  <c r="G21" i="131" s="1"/>
  <c r="G26" i="131" s="1"/>
  <c r="F18" i="131"/>
  <c r="F21" i="131" s="1"/>
  <c r="F26" i="131" s="1"/>
  <c r="E18" i="131"/>
  <c r="E21" i="131" s="1"/>
  <c r="E26" i="131" s="1"/>
  <c r="H26" i="130"/>
  <c r="F26" i="130"/>
  <c r="E24" i="130"/>
  <c r="F20" i="130"/>
  <c r="F28" i="130" s="1"/>
  <c r="G19" i="130"/>
  <c r="B19" i="130"/>
  <c r="B20" i="130" s="1"/>
  <c r="B22" i="130" s="1"/>
  <c r="B24" i="130" s="1"/>
  <c r="B26" i="130" s="1"/>
  <c r="B28" i="130" s="1"/>
  <c r="B18" i="130"/>
  <c r="H26" i="129"/>
  <c r="F26" i="129"/>
  <c r="E24" i="129"/>
  <c r="F24" i="129" s="1"/>
  <c r="F20" i="129"/>
  <c r="F28" i="129" s="1"/>
  <c r="E20" i="129"/>
  <c r="E19" i="129" s="1"/>
  <c r="G19" i="129"/>
  <c r="F18" i="129"/>
  <c r="B18" i="129"/>
  <c r="B19" i="129" s="1"/>
  <c r="B20" i="129" s="1"/>
  <c r="B22" i="129" s="1"/>
  <c r="B24" i="129" s="1"/>
  <c r="B26" i="129" s="1"/>
  <c r="B28" i="129" s="1"/>
  <c r="F17" i="129"/>
  <c r="F28" i="128"/>
  <c r="H26" i="128"/>
  <c r="F26" i="128"/>
  <c r="E24" i="128"/>
  <c r="E20" i="128" s="1"/>
  <c r="B22" i="128"/>
  <c r="B24" i="128" s="1"/>
  <c r="B26" i="128" s="1"/>
  <c r="B28" i="128" s="1"/>
  <c r="F20" i="128"/>
  <c r="G19" i="128"/>
  <c r="F18" i="128"/>
  <c r="F17" i="128"/>
  <c r="F28" i="127"/>
  <c r="H26" i="127"/>
  <c r="F26" i="127"/>
  <c r="E24" i="127"/>
  <c r="E20" i="127" s="1"/>
  <c r="B22" i="127"/>
  <c r="B24" i="127" s="1"/>
  <c r="B26" i="127" s="1"/>
  <c r="B28" i="127" s="1"/>
  <c r="F20" i="127"/>
  <c r="G19" i="127"/>
  <c r="F18" i="127"/>
  <c r="F17" i="127"/>
  <c r="Q36" i="124"/>
  <c r="F19" i="129" l="1"/>
  <c r="H19" i="129"/>
  <c r="H20" i="129" s="1"/>
  <c r="E19" i="128"/>
  <c r="F19" i="128" s="1"/>
  <c r="E22" i="128"/>
  <c r="G22" i="128" s="1"/>
  <c r="E19" i="127"/>
  <c r="F19" i="127" s="1"/>
  <c r="E22" i="127"/>
  <c r="G22" i="127" s="1"/>
  <c r="H19" i="127"/>
  <c r="H20" i="127" s="1"/>
  <c r="F24" i="130"/>
  <c r="F24" i="127"/>
  <c r="E20" i="130"/>
  <c r="E19" i="130" s="1"/>
  <c r="F19" i="130" s="1"/>
  <c r="F24" i="128"/>
  <c r="E22" i="129"/>
  <c r="G22" i="129" s="1"/>
  <c r="F17" i="130"/>
  <c r="F18" i="130"/>
  <c r="C73" i="125"/>
  <c r="G20" i="98"/>
  <c r="G20" i="127" l="1"/>
  <c r="H24" i="127"/>
  <c r="H19" i="128"/>
  <c r="H20" i="128" s="1"/>
  <c r="E22" i="130"/>
  <c r="G22" i="130" s="1"/>
  <c r="H19" i="130"/>
  <c r="H20" i="130" s="1"/>
  <c r="G20" i="129"/>
  <c r="H24" i="129"/>
  <c r="I41" i="125"/>
  <c r="I42" i="125" s="1"/>
  <c r="I43" i="125" s="1"/>
  <c r="I44" i="125" s="1"/>
  <c r="G20" i="130" l="1"/>
  <c r="H24" i="130"/>
  <c r="H28" i="129"/>
  <c r="G28" i="129" s="1"/>
  <c r="G24" i="129"/>
  <c r="H24" i="128"/>
  <c r="G20" i="128"/>
  <c r="G24" i="127"/>
  <c r="H28" i="127"/>
  <c r="G28" i="127" s="1"/>
  <c r="J71" i="125"/>
  <c r="K71" i="125"/>
  <c r="L71" i="125"/>
  <c r="M71" i="125"/>
  <c r="I71" i="125"/>
  <c r="M35" i="124"/>
  <c r="N35" i="124"/>
  <c r="O35" i="124"/>
  <c r="P35" i="124"/>
  <c r="L35" i="124"/>
  <c r="G24" i="128" l="1"/>
  <c r="H28" i="128"/>
  <c r="G28" i="128" s="1"/>
  <c r="G24" i="130"/>
  <c r="H28" i="130"/>
  <c r="G28" i="130" s="1"/>
  <c r="Q32" i="124"/>
  <c r="Q35" i="124"/>
  <c r="M14" i="124"/>
  <c r="N14" i="124"/>
  <c r="O14" i="124"/>
  <c r="P14" i="124"/>
  <c r="L14" i="124"/>
  <c r="Q18" i="124"/>
  <c r="Q19" i="124"/>
  <c r="Q20" i="124"/>
  <c r="H25" i="125"/>
  <c r="I23" i="125" s="1"/>
  <c r="H26" i="125"/>
  <c r="Q33" i="124"/>
  <c r="Q34" i="124"/>
  <c r="G41" i="21"/>
  <c r="J41" i="21"/>
  <c r="P39" i="124" l="1"/>
  <c r="P37" i="124"/>
  <c r="L37" i="124"/>
  <c r="L39" i="124"/>
  <c r="I25" i="125"/>
  <c r="J23" i="125" s="1"/>
  <c r="O39" i="124"/>
  <c r="O37" i="124"/>
  <c r="N39" i="124"/>
  <c r="N37" i="124"/>
  <c r="N41" i="124" s="1"/>
  <c r="M37" i="124"/>
  <c r="M39" i="124"/>
  <c r="Q31" i="124"/>
  <c r="P41" i="124" l="1"/>
  <c r="O41" i="124"/>
  <c r="I26" i="125"/>
  <c r="J25" i="125"/>
  <c r="K23" i="125" s="1"/>
  <c r="M41" i="124"/>
  <c r="L41" i="124"/>
  <c r="D35" i="57"/>
  <c r="D16" i="57"/>
  <c r="J26" i="125" l="1"/>
  <c r="K25" i="125"/>
  <c r="L23" i="125" s="1"/>
  <c r="H46" i="117"/>
  <c r="E38" i="57"/>
  <c r="J47" i="118" s="1"/>
  <c r="H38" i="115"/>
  <c r="D50" i="53"/>
  <c r="D62" i="53"/>
  <c r="D20" i="53"/>
  <c r="K26" i="125" l="1"/>
  <c r="D40" i="125" s="1"/>
  <c r="J40" i="125"/>
  <c r="F40" i="125"/>
  <c r="L25" i="125"/>
  <c r="M23" i="125" s="1"/>
  <c r="G38" i="116"/>
  <c r="G38" i="117"/>
  <c r="H47" i="117"/>
  <c r="G47" i="118" s="1"/>
  <c r="H39" i="115"/>
  <c r="G38" i="115"/>
  <c r="L26" i="125" l="1"/>
  <c r="D41" i="125" s="1"/>
  <c r="M25" i="125"/>
  <c r="N23" i="125" s="1"/>
  <c r="G39" i="115"/>
  <c r="F41" i="125" l="1"/>
  <c r="J41" i="125"/>
  <c r="M26" i="125"/>
  <c r="D42" i="125" s="1"/>
  <c r="N25" i="125"/>
  <c r="O23" i="125" s="1"/>
  <c r="G39" i="117"/>
  <c r="G39" i="116"/>
  <c r="N26" i="125" l="1"/>
  <c r="D43" i="125" s="1"/>
  <c r="F43" i="125" s="1"/>
  <c r="J43" i="125"/>
  <c r="O25" i="125"/>
  <c r="O26" i="125" s="1"/>
  <c r="D44" i="125" s="1"/>
  <c r="J42" i="125"/>
  <c r="F42" i="125"/>
  <c r="F44" i="125" l="1"/>
  <c r="J44" i="125"/>
  <c r="D50" i="51" l="1"/>
  <c r="E23" i="113" l="1"/>
  <c r="E23" i="112"/>
  <c r="D22" i="35"/>
  <c r="H31" i="114"/>
  <c r="G31" i="114" s="1"/>
  <c r="H33" i="114"/>
  <c r="G33" i="114" s="1"/>
  <c r="G19" i="17"/>
  <c r="E32" i="57" l="1"/>
  <c r="E21" i="102"/>
  <c r="E26" i="102" s="1"/>
  <c r="E30" i="102" s="1"/>
  <c r="G28" i="102"/>
  <c r="G25" i="102"/>
  <c r="G24" i="102"/>
  <c r="G23" i="102"/>
  <c r="F21" i="102"/>
  <c r="F26" i="102" s="1"/>
  <c r="F30" i="102" s="1"/>
  <c r="G20" i="102"/>
  <c r="G19" i="102"/>
  <c r="G18" i="102"/>
  <c r="B18" i="102"/>
  <c r="B19" i="102" s="1"/>
  <c r="B20" i="102" s="1"/>
  <c r="B21" i="102" s="1"/>
  <c r="B23" i="102" s="1"/>
  <c r="B24" i="102" s="1"/>
  <c r="B25" i="102" s="1"/>
  <c r="G20" i="101"/>
  <c r="E21" i="101"/>
  <c r="E26" i="101" s="1"/>
  <c r="E30" i="101" s="1"/>
  <c r="F21" i="101"/>
  <c r="F26" i="101" s="1"/>
  <c r="F30" i="101" s="1"/>
  <c r="G28" i="101"/>
  <c r="G25" i="101"/>
  <c r="G24" i="101"/>
  <c r="G23" i="101"/>
  <c r="B18" i="101"/>
  <c r="B19" i="101" s="1"/>
  <c r="B20" i="101" s="1"/>
  <c r="B21" i="101" s="1"/>
  <c r="B23" i="101" s="1"/>
  <c r="B24" i="101" s="1"/>
  <c r="B25" i="101" s="1"/>
  <c r="G29" i="100"/>
  <c r="G26" i="100"/>
  <c r="G25" i="100"/>
  <c r="G24" i="100"/>
  <c r="F22" i="100"/>
  <c r="F27" i="100" s="1"/>
  <c r="F31" i="100" s="1"/>
  <c r="E22" i="100"/>
  <c r="E27" i="100" s="1"/>
  <c r="E31" i="100" s="1"/>
  <c r="G21" i="100"/>
  <c r="G20" i="100"/>
  <c r="G19" i="100"/>
  <c r="G18" i="100"/>
  <c r="B18" i="100"/>
  <c r="B19" i="100" s="1"/>
  <c r="B20" i="100" s="1"/>
  <c r="B21" i="100" s="1"/>
  <c r="B22" i="100" s="1"/>
  <c r="B24" i="100" s="1"/>
  <c r="B25" i="100" s="1"/>
  <c r="B26" i="100" s="1"/>
  <c r="G29" i="99"/>
  <c r="G26" i="99"/>
  <c r="G25" i="99"/>
  <c r="G24" i="99"/>
  <c r="F22" i="99"/>
  <c r="F27" i="99" s="1"/>
  <c r="F31" i="99" s="1"/>
  <c r="E22" i="99"/>
  <c r="E27" i="99" s="1"/>
  <c r="E31" i="99" s="1"/>
  <c r="G21" i="99"/>
  <c r="G20" i="99"/>
  <c r="G19" i="99"/>
  <c r="G18" i="99"/>
  <c r="B18" i="99"/>
  <c r="B19" i="99" s="1"/>
  <c r="B20" i="99" s="1"/>
  <c r="B21" i="99" s="1"/>
  <c r="G25" i="98"/>
  <c r="G26" i="98"/>
  <c r="G29" i="98"/>
  <c r="G24" i="98"/>
  <c r="F22" i="98"/>
  <c r="F27" i="98" s="1"/>
  <c r="E22" i="98"/>
  <c r="E27" i="98" s="1"/>
  <c r="B18" i="98"/>
  <c r="B19" i="98" s="1"/>
  <c r="E31" i="98" l="1"/>
  <c r="F31" i="98"/>
  <c r="B20" i="98"/>
  <c r="B21" i="98" s="1"/>
  <c r="B22" i="98" s="1"/>
  <c r="B24" i="98" s="1"/>
  <c r="B25" i="98" s="1"/>
  <c r="B26" i="98" s="1"/>
  <c r="B27" i="98" s="1"/>
  <c r="B29" i="98" s="1"/>
  <c r="B31" i="98" s="1"/>
  <c r="B26" i="102"/>
  <c r="B28" i="102" s="1"/>
  <c r="B30" i="102" s="1"/>
  <c r="B26" i="101"/>
  <c r="B28" i="101" s="1"/>
  <c r="B30" i="101" s="1"/>
  <c r="B27" i="100"/>
  <c r="B29" i="100" s="1"/>
  <c r="B31" i="100" s="1"/>
  <c r="G21" i="102"/>
  <c r="G21" i="101"/>
  <c r="G18" i="101"/>
  <c r="G19" i="101"/>
  <c r="G22" i="100"/>
  <c r="B22" i="99"/>
  <c r="B24" i="99" s="1"/>
  <c r="B25" i="99" s="1"/>
  <c r="B26" i="99" s="1"/>
  <c r="G22" i="99"/>
  <c r="G22" i="98"/>
  <c r="G27" i="98" s="1"/>
  <c r="G21" i="98"/>
  <c r="G32" i="25"/>
  <c r="G31" i="98" l="1"/>
  <c r="G26" i="102"/>
  <c r="G30" i="102" s="1"/>
  <c r="G26" i="101"/>
  <c r="G30" i="101" s="1"/>
  <c r="G27" i="100"/>
  <c r="G31" i="100" s="1"/>
  <c r="G27" i="99"/>
  <c r="G31" i="99" s="1"/>
  <c r="B27" i="99"/>
  <c r="B29" i="99" s="1"/>
  <c r="B31" i="99" s="1"/>
  <c r="H34" i="115"/>
  <c r="H36" i="115"/>
  <c r="H28" i="47"/>
  <c r="G36" i="115" l="1"/>
  <c r="G34" i="115"/>
  <c r="B20" i="118" l="1"/>
  <c r="B21" i="118" s="1"/>
  <c r="B22" i="118" s="1"/>
  <c r="B23" i="118" s="1"/>
  <c r="B24" i="118" s="1"/>
  <c r="B25" i="118" s="1"/>
  <c r="B26" i="118" s="1"/>
  <c r="B27" i="118" s="1"/>
  <c r="B28" i="118" s="1"/>
  <c r="B29" i="118" s="1"/>
  <c r="B30" i="118" s="1"/>
  <c r="B31" i="118" s="1"/>
  <c r="B32" i="118" s="1"/>
  <c r="B33" i="118" s="1"/>
  <c r="B34" i="118" s="1"/>
  <c r="B35" i="118" s="1"/>
  <c r="B36" i="118" s="1"/>
  <c r="B37" i="118" s="1"/>
  <c r="B38" i="118" s="1"/>
  <c r="B39" i="118" s="1"/>
  <c r="B40" i="118" s="1"/>
  <c r="B41" i="118" s="1"/>
  <c r="B42" i="118" s="1"/>
  <c r="B43" i="118" s="1"/>
  <c r="B44" i="118" s="1"/>
  <c r="B45" i="118" s="1"/>
  <c r="B46" i="118" s="1"/>
  <c r="B47" i="118" s="1"/>
  <c r="B48" i="118" s="1"/>
  <c r="B20" i="117"/>
  <c r="B21" i="117" s="1"/>
  <c r="B22" i="117" s="1"/>
  <c r="B23" i="117" s="1"/>
  <c r="B24" i="117" s="1"/>
  <c r="B25" i="117" s="1"/>
  <c r="B26" i="117" s="1"/>
  <c r="B27" i="117" s="1"/>
  <c r="B28" i="117" s="1"/>
  <c r="B29" i="117" s="1"/>
  <c r="B30" i="117" s="1"/>
  <c r="B31" i="117" s="1"/>
  <c r="B32" i="117" s="1"/>
  <c r="B33" i="117" s="1"/>
  <c r="B34" i="117" s="1"/>
  <c r="B35" i="117" s="1"/>
  <c r="B36" i="117" s="1"/>
  <c r="B37" i="117" s="1"/>
  <c r="B38" i="117" s="1"/>
  <c r="B39" i="117" s="1"/>
  <c r="B40" i="117" s="1"/>
  <c r="B41" i="117" s="1"/>
  <c r="B42" i="117" s="1"/>
  <c r="B43" i="117" s="1"/>
  <c r="B44" i="117" s="1"/>
  <c r="B45" i="117" s="1"/>
  <c r="B46" i="117" s="1"/>
  <c r="B47" i="117" s="1"/>
  <c r="B48" i="117" s="1"/>
  <c r="B20" i="116"/>
  <c r="B21" i="116" s="1"/>
  <c r="B22" i="116" s="1"/>
  <c r="B23" i="116" s="1"/>
  <c r="B24" i="116" s="1"/>
  <c r="B25" i="116" s="1"/>
  <c r="B26" i="116" s="1"/>
  <c r="B27" i="116" s="1"/>
  <c r="B28" i="116" s="1"/>
  <c r="B29" i="116" s="1"/>
  <c r="B30" i="116" s="1"/>
  <c r="B31" i="116" s="1"/>
  <c r="B32" i="116" s="1"/>
  <c r="B33" i="116" s="1"/>
  <c r="B34" i="116" s="1"/>
  <c r="B35" i="116" s="1"/>
  <c r="B36" i="116" s="1"/>
  <c r="B37" i="116" s="1"/>
  <c r="B20" i="115"/>
  <c r="B21" i="115" s="1"/>
  <c r="B22" i="115" s="1"/>
  <c r="B23" i="115" s="1"/>
  <c r="B24" i="115" s="1"/>
  <c r="B25" i="115" s="1"/>
  <c r="B26" i="115" s="1"/>
  <c r="B27" i="115" s="1"/>
  <c r="B28" i="115" s="1"/>
  <c r="B29" i="115" s="1"/>
  <c r="B30" i="115" s="1"/>
  <c r="B20" i="114"/>
  <c r="B21" i="114" s="1"/>
  <c r="B22" i="114" s="1"/>
  <c r="B23" i="114" s="1"/>
  <c r="B24" i="114" s="1"/>
  <c r="B25" i="114" s="1"/>
  <c r="B26" i="114" s="1"/>
  <c r="B27" i="114" s="1"/>
  <c r="B28" i="114" s="1"/>
  <c r="B29" i="114" s="1"/>
  <c r="B30" i="114" s="1"/>
  <c r="B31" i="114" s="1"/>
  <c r="H17" i="109"/>
  <c r="H17" i="110"/>
  <c r="H17" i="111"/>
  <c r="H17" i="112"/>
  <c r="H17" i="113"/>
  <c r="F19" i="113"/>
  <c r="F19" i="112"/>
  <c r="F19" i="111"/>
  <c r="F19" i="110"/>
  <c r="F19" i="109"/>
  <c r="E23" i="109" l="1"/>
  <c r="B38" i="116"/>
  <c r="B39" i="116" s="1"/>
  <c r="B40" i="116" s="1"/>
  <c r="B41" i="116" s="1"/>
  <c r="B42" i="116" s="1"/>
  <c r="B43" i="116" s="1"/>
  <c r="B44" i="116" s="1"/>
  <c r="B45" i="116" s="1"/>
  <c r="B46" i="116" s="1"/>
  <c r="B31" i="115"/>
  <c r="B32" i="115" s="1"/>
  <c r="B33" i="115" s="1"/>
  <c r="H40" i="116"/>
  <c r="H47" i="114"/>
  <c r="H42" i="116"/>
  <c r="H44" i="116"/>
  <c r="B32" i="114"/>
  <c r="B33" i="114" s="1"/>
  <c r="B34" i="114" s="1"/>
  <c r="B35" i="114" s="1"/>
  <c r="B34" i="115" l="1"/>
  <c r="B35" i="115" s="1"/>
  <c r="B36" i="115" s="1"/>
  <c r="B37" i="115" s="1"/>
  <c r="B38" i="114"/>
  <c r="B43" i="114" s="1"/>
  <c r="B44" i="114" s="1"/>
  <c r="B45" i="114" s="1"/>
  <c r="B46" i="114" s="1"/>
  <c r="B47" i="114" s="1"/>
  <c r="B48" i="114" s="1"/>
  <c r="B49" i="114" s="1"/>
  <c r="B50" i="114" s="1"/>
  <c r="B51" i="114" s="1"/>
  <c r="B52" i="114" s="1"/>
  <c r="B53" i="114" s="1"/>
  <c r="B54" i="114" s="1"/>
  <c r="B57" i="114" s="1"/>
  <c r="G44" i="116"/>
  <c r="G47" i="117"/>
  <c r="G40" i="116"/>
  <c r="G42" i="116"/>
  <c r="G47" i="114"/>
  <c r="B51" i="117"/>
  <c r="B56" i="117" s="1"/>
  <c r="B57" i="117" s="1"/>
  <c r="B58" i="117" s="1"/>
  <c r="B59" i="117" s="1"/>
  <c r="B60" i="117" s="1"/>
  <c r="B61" i="117" s="1"/>
  <c r="B62" i="117" s="1"/>
  <c r="B63" i="117" s="1"/>
  <c r="B64" i="117" s="1"/>
  <c r="B65" i="117" s="1"/>
  <c r="B66" i="117" s="1"/>
  <c r="B69" i="117" s="1"/>
  <c r="B49" i="116"/>
  <c r="B54" i="116" s="1"/>
  <c r="B55" i="116" s="1"/>
  <c r="B56" i="116" s="1"/>
  <c r="B57" i="116" s="1"/>
  <c r="B58" i="116" s="1"/>
  <c r="B59" i="116" s="1"/>
  <c r="B60" i="116" s="1"/>
  <c r="B61" i="116" s="1"/>
  <c r="B62" i="116" s="1"/>
  <c r="B63" i="116" s="1"/>
  <c r="B64" i="116" s="1"/>
  <c r="B67" i="116" s="1"/>
  <c r="B21" i="113"/>
  <c r="B23" i="113" s="1"/>
  <c r="B38" i="115" l="1"/>
  <c r="B39" i="115" s="1"/>
  <c r="B40" i="115" s="1"/>
  <c r="B43" i="115" s="1"/>
  <c r="B48" i="115" s="1"/>
  <c r="B49" i="115" s="1"/>
  <c r="B50" i="115" s="1"/>
  <c r="B51" i="115" s="1"/>
  <c r="B52" i="115" s="1"/>
  <c r="B53" i="115" s="1"/>
  <c r="B54" i="115" s="1"/>
  <c r="B55" i="115" s="1"/>
  <c r="B56" i="115" s="1"/>
  <c r="B57" i="115" s="1"/>
  <c r="B58" i="115" s="1"/>
  <c r="B61" i="115" s="1"/>
  <c r="F17" i="113"/>
  <c r="F18" i="113"/>
  <c r="F23" i="113"/>
  <c r="F18" i="112"/>
  <c r="F17" i="112"/>
  <c r="F23" i="112"/>
  <c r="B51" i="118"/>
  <c r="B56" i="118" s="1"/>
  <c r="B57" i="118" s="1"/>
  <c r="B58" i="118" s="1"/>
  <c r="B59" i="118" s="1"/>
  <c r="B60" i="118" s="1"/>
  <c r="B61" i="118" s="1"/>
  <c r="B62" i="118" s="1"/>
  <c r="B63" i="118" s="1"/>
  <c r="B64" i="118" s="1"/>
  <c r="B65" i="118" s="1"/>
  <c r="B66" i="118" s="1"/>
  <c r="B69" i="118" s="1"/>
  <c r="G51" i="115"/>
  <c r="F25" i="112"/>
  <c r="E19" i="112"/>
  <c r="G19" i="112" s="1"/>
  <c r="E19" i="113"/>
  <c r="G19" i="113" s="1"/>
  <c r="F28" i="79"/>
  <c r="G57" i="116" l="1"/>
  <c r="F25" i="113"/>
  <c r="E21" i="112"/>
  <c r="E21" i="113"/>
  <c r="H21" i="113" l="1"/>
  <c r="H21" i="112"/>
  <c r="G59" i="118"/>
  <c r="G59" i="117"/>
  <c r="F25" i="111"/>
  <c r="F25" i="110"/>
  <c r="F25" i="109"/>
  <c r="G42" i="25" l="1"/>
  <c r="G43" i="25"/>
  <c r="G44" i="25"/>
  <c r="G53" i="25"/>
  <c r="G54" i="25"/>
  <c r="G55" i="25"/>
  <c r="G56" i="25"/>
  <c r="G41" i="25"/>
  <c r="G20" i="25"/>
  <c r="G21" i="25"/>
  <c r="G22" i="25"/>
  <c r="G23" i="25"/>
  <c r="G24" i="25"/>
  <c r="G25" i="25"/>
  <c r="G26" i="25"/>
  <c r="G27" i="25"/>
  <c r="G28" i="25"/>
  <c r="G29" i="25"/>
  <c r="G30" i="25"/>
  <c r="G31" i="25"/>
  <c r="G19" i="25"/>
  <c r="B20" i="48" l="1"/>
  <c r="B21" i="48" s="1"/>
  <c r="B22" i="48" s="1"/>
  <c r="B23" i="48" s="1"/>
  <c r="B24" i="48" s="1"/>
  <c r="B25" i="48" s="1"/>
  <c r="B26" i="48" s="1"/>
  <c r="B27" i="48" s="1"/>
  <c r="B28" i="48" s="1"/>
  <c r="B29" i="48" s="1"/>
  <c r="B30" i="48" s="1"/>
  <c r="B31" i="48" s="1"/>
  <c r="B32" i="48" s="1"/>
  <c r="B20" i="27"/>
  <c r="B21" i="27" s="1"/>
  <c r="B22" i="27" s="1"/>
  <c r="B23" i="27" s="1"/>
  <c r="B24" i="27" s="1"/>
  <c r="B25" i="27" s="1"/>
  <c r="B26" i="27" s="1"/>
  <c r="B27" i="27" s="1"/>
  <c r="B28" i="27" s="1"/>
  <c r="B29" i="27" s="1"/>
  <c r="B30" i="27" s="1"/>
  <c r="B31" i="27" s="1"/>
  <c r="B32" i="27" s="1"/>
  <c r="B35" i="27" s="1"/>
  <c r="B40" i="27" s="1"/>
  <c r="B41" i="27" s="1"/>
  <c r="B42" i="27" s="1"/>
  <c r="B43" i="27" s="1"/>
  <c r="B44" i="27" s="1"/>
  <c r="B45" i="27" s="1"/>
  <c r="B46" i="27" s="1"/>
  <c r="B47" i="27" s="1"/>
  <c r="B48" i="27" s="1"/>
  <c r="B49" i="27" s="1"/>
  <c r="B50" i="27" s="1"/>
  <c r="B51" i="27" s="1"/>
  <c r="B52" i="27" s="1"/>
  <c r="B53" i="27" s="1"/>
  <c r="B54" i="27" s="1"/>
  <c r="B55" i="27" s="1"/>
  <c r="B56" i="27" s="1"/>
  <c r="B57" i="27" s="1"/>
  <c r="B58" i="27" s="1"/>
  <c r="B59" i="27" s="1"/>
  <c r="J55" i="27" l="1"/>
  <c r="J54" i="27"/>
  <c r="J56" i="27"/>
  <c r="G56" i="27"/>
  <c r="G55" i="27"/>
  <c r="G54" i="27"/>
  <c r="B35" i="48" l="1"/>
  <c r="B40" i="48" s="1"/>
  <c r="B41" i="48" s="1"/>
  <c r="B42" i="48" s="1"/>
  <c r="B43" i="48" s="1"/>
  <c r="E52" i="55"/>
  <c r="E64" i="55" s="1"/>
  <c r="E46" i="55"/>
  <c r="E58" i="55" s="1"/>
  <c r="E52" i="53"/>
  <c r="E64" i="53" s="1"/>
  <c r="E51" i="53"/>
  <c r="E63" i="53" s="1"/>
  <c r="E65" i="53" s="1"/>
  <c r="E46" i="53"/>
  <c r="E58" i="53" s="1"/>
  <c r="E45" i="53"/>
  <c r="E57" i="53" s="1"/>
  <c r="E59" i="53" s="1"/>
  <c r="J39" i="115" l="1"/>
  <c r="J38" i="115"/>
  <c r="B44" i="48"/>
  <c r="B45" i="48" s="1"/>
  <c r="B46" i="48" s="1"/>
  <c r="B47" i="48" s="1"/>
  <c r="B48" i="48" s="1"/>
  <c r="B49" i="48" s="1"/>
  <c r="B50" i="48" s="1"/>
  <c r="B53" i="48" s="1"/>
  <c r="J38" i="117" l="1"/>
  <c r="J38" i="116"/>
  <c r="J39" i="117"/>
  <c r="J39" i="116"/>
  <c r="J46" i="114"/>
  <c r="G26" i="115"/>
  <c r="G27" i="115"/>
  <c r="G46" i="114"/>
  <c r="J50" i="115"/>
  <c r="G27" i="114"/>
  <c r="J26" i="115"/>
  <c r="G52" i="115"/>
  <c r="G54" i="115"/>
  <c r="J22" i="115"/>
  <c r="G55" i="115"/>
  <c r="G50" i="115"/>
  <c r="J53" i="115"/>
  <c r="J43" i="114"/>
  <c r="J24" i="115"/>
  <c r="J20" i="115"/>
  <c r="J54" i="115"/>
  <c r="J49" i="115"/>
  <c r="J55" i="115"/>
  <c r="J52" i="115"/>
  <c r="G53" i="115"/>
  <c r="J56" i="115"/>
  <c r="J51" i="114"/>
  <c r="J22" i="114"/>
  <c r="G50" i="114"/>
  <c r="G26" i="114"/>
  <c r="G19" i="114"/>
  <c r="J19" i="114"/>
  <c r="J24" i="114"/>
  <c r="G22" i="114"/>
  <c r="J52" i="114"/>
  <c r="J20" i="114"/>
  <c r="G28" i="114"/>
  <c r="G51" i="114"/>
  <c r="G49" i="114"/>
  <c r="J48" i="114"/>
  <c r="G48" i="114"/>
  <c r="J50" i="114"/>
  <c r="G45" i="114"/>
  <c r="J49" i="114"/>
  <c r="J44" i="114"/>
  <c r="G24" i="115" l="1"/>
  <c r="G19" i="115"/>
  <c r="J21" i="115"/>
  <c r="G22" i="115"/>
  <c r="G22" i="116"/>
  <c r="G28" i="115"/>
  <c r="J19" i="115"/>
  <c r="G23" i="115"/>
  <c r="G25" i="116"/>
  <c r="G25" i="115"/>
  <c r="G29" i="115"/>
  <c r="G21" i="115"/>
  <c r="G20" i="115"/>
  <c r="J26" i="114"/>
  <c r="J27" i="114"/>
  <c r="G30" i="114"/>
  <c r="J21" i="114"/>
  <c r="J28" i="115"/>
  <c r="J29" i="114"/>
  <c r="G24" i="114"/>
  <c r="G29" i="114"/>
  <c r="G20" i="114"/>
  <c r="J25" i="115"/>
  <c r="J26" i="116"/>
  <c r="J25" i="114"/>
  <c r="J27" i="115"/>
  <c r="G49" i="115"/>
  <c r="J45" i="114"/>
  <c r="J27" i="116"/>
  <c r="J28" i="114"/>
  <c r="G23" i="114"/>
  <c r="J29" i="115"/>
  <c r="J30" i="114"/>
  <c r="G43" i="114"/>
  <c r="J23" i="114"/>
  <c r="J23" i="115"/>
  <c r="G44" i="114"/>
  <c r="J23" i="116"/>
  <c r="G25" i="114"/>
  <c r="G21" i="114"/>
  <c r="J29" i="116"/>
  <c r="J58" i="116"/>
  <c r="G20" i="116"/>
  <c r="J20" i="116"/>
  <c r="J61" i="116"/>
  <c r="G61" i="116"/>
  <c r="J25" i="116"/>
  <c r="G26" i="116"/>
  <c r="J24" i="116"/>
  <c r="G56" i="116"/>
  <c r="J48" i="115"/>
  <c r="J22" i="116"/>
  <c r="J55" i="116"/>
  <c r="J60" i="116"/>
  <c r="J62" i="116"/>
  <c r="G60" i="116"/>
  <c r="G55" i="116"/>
  <c r="G58" i="116"/>
  <c r="G59" i="116"/>
  <c r="G27" i="116"/>
  <c r="J28" i="116"/>
  <c r="G29" i="116"/>
  <c r="J59" i="116"/>
  <c r="G48" i="115"/>
  <c r="B22" i="79"/>
  <c r="B24" i="79" s="1"/>
  <c r="B26" i="79" s="1"/>
  <c r="B28" i="79" s="1"/>
  <c r="B28" i="73"/>
  <c r="B30" i="73" s="1"/>
  <c r="G15" i="102"/>
  <c r="G15" i="101"/>
  <c r="G15" i="100"/>
  <c r="G15" i="99"/>
  <c r="G19" i="98"/>
  <c r="G18" i="98"/>
  <c r="G15" i="98"/>
  <c r="J19" i="116" l="1"/>
  <c r="G28" i="116"/>
  <c r="G23" i="116"/>
  <c r="G21" i="116"/>
  <c r="G25" i="118"/>
  <c r="G22" i="118"/>
  <c r="G24" i="116"/>
  <c r="J21" i="116"/>
  <c r="J26" i="118"/>
  <c r="J27" i="118"/>
  <c r="J56" i="116"/>
  <c r="J23" i="118"/>
  <c r="G23" i="117"/>
  <c r="G23" i="118"/>
  <c r="J61" i="117"/>
  <c r="J61" i="118"/>
  <c r="J62" i="118"/>
  <c r="J62" i="117"/>
  <c r="G61" i="117"/>
  <c r="G61" i="118"/>
  <c r="J63" i="117"/>
  <c r="J63" i="118"/>
  <c r="G62" i="118"/>
  <c r="G62" i="117"/>
  <c r="J57" i="118"/>
  <c r="J57" i="117"/>
  <c r="G20" i="118"/>
  <c r="G20" i="117"/>
  <c r="G26" i="118"/>
  <c r="G26" i="117"/>
  <c r="G28" i="117"/>
  <c r="G28" i="118"/>
  <c r="J25" i="117"/>
  <c r="J25" i="118"/>
  <c r="G63" i="118"/>
  <c r="G63" i="117"/>
  <c r="G57" i="118"/>
  <c r="G57" i="117"/>
  <c r="G29" i="117"/>
  <c r="G29" i="118"/>
  <c r="G58" i="118"/>
  <c r="G58" i="117"/>
  <c r="J28" i="117"/>
  <c r="J28" i="118"/>
  <c r="J58" i="118"/>
  <c r="J58" i="117"/>
  <c r="J60" i="118"/>
  <c r="J60" i="117"/>
  <c r="G24" i="117"/>
  <c r="G24" i="118"/>
  <c r="J22" i="117"/>
  <c r="J22" i="118"/>
  <c r="J24" i="117"/>
  <c r="J24" i="118"/>
  <c r="G27" i="117"/>
  <c r="G27" i="118"/>
  <c r="J64" i="118"/>
  <c r="J64" i="117"/>
  <c r="J20" i="117"/>
  <c r="J20" i="118"/>
  <c r="J29" i="118"/>
  <c r="J29" i="117"/>
  <c r="G21" i="117"/>
  <c r="G21" i="118"/>
  <c r="J21" i="118"/>
  <c r="J21" i="117"/>
  <c r="G60" i="118"/>
  <c r="G60" i="117"/>
  <c r="J19" i="117"/>
  <c r="G19" i="116"/>
  <c r="J54" i="116"/>
  <c r="G54" i="116"/>
  <c r="G25" i="117" l="1"/>
  <c r="E48" i="117"/>
  <c r="G22" i="117"/>
  <c r="J26" i="117"/>
  <c r="J27" i="117"/>
  <c r="J23" i="117"/>
  <c r="J56" i="117"/>
  <c r="G19" i="117"/>
  <c r="J19" i="118"/>
  <c r="J56" i="118"/>
  <c r="G56" i="117"/>
  <c r="G19" i="118" l="1"/>
  <c r="G56" i="118"/>
  <c r="E41" i="55"/>
  <c r="E35" i="55"/>
  <c r="E41" i="53"/>
  <c r="E35" i="53"/>
  <c r="E35" i="51"/>
  <c r="J31" i="114" s="1"/>
  <c r="E41" i="51"/>
  <c r="E52" i="51"/>
  <c r="E46" i="51"/>
  <c r="J31" i="115" l="1"/>
  <c r="J34" i="115"/>
  <c r="J47" i="117"/>
  <c r="J40" i="116" l="1"/>
  <c r="G24" i="48"/>
  <c r="J24" i="48"/>
  <c r="G25" i="48"/>
  <c r="J25" i="48"/>
  <c r="G26" i="48"/>
  <c r="J26" i="48"/>
  <c r="G27" i="48"/>
  <c r="J27" i="48"/>
  <c r="G28" i="48"/>
  <c r="J28" i="48"/>
  <c r="G29" i="48"/>
  <c r="J29" i="48"/>
  <c r="G30" i="48"/>
  <c r="J30" i="48"/>
  <c r="G31" i="48"/>
  <c r="J31" i="48"/>
  <c r="G22" i="48"/>
  <c r="G19" i="48"/>
  <c r="J19" i="48"/>
  <c r="G20" i="48"/>
  <c r="J20" i="48"/>
  <c r="G21" i="48"/>
  <c r="J21" i="48"/>
  <c r="G53" i="27"/>
  <c r="J53" i="27"/>
  <c r="G43" i="27"/>
  <c r="J42" i="27"/>
  <c r="G42" i="27"/>
  <c r="J41" i="27"/>
  <c r="G41" i="27"/>
  <c r="J40" i="27"/>
  <c r="G40" i="27"/>
  <c r="J31" i="27"/>
  <c r="G31" i="27"/>
  <c r="J30" i="27"/>
  <c r="G30" i="27"/>
  <c r="J29" i="27"/>
  <c r="G29" i="27"/>
  <c r="J28" i="27"/>
  <c r="G28" i="27"/>
  <c r="J27" i="27"/>
  <c r="G27" i="27"/>
  <c r="J26" i="27"/>
  <c r="G26" i="27"/>
  <c r="J25" i="27"/>
  <c r="G25" i="27"/>
  <c r="J24" i="27"/>
  <c r="G24" i="27"/>
  <c r="J23" i="27"/>
  <c r="G23" i="27"/>
  <c r="J22" i="27"/>
  <c r="G22" i="27"/>
  <c r="J21" i="27"/>
  <c r="G21" i="27"/>
  <c r="J20" i="27"/>
  <c r="G20" i="27"/>
  <c r="J19" i="27"/>
  <c r="G19" i="27"/>
  <c r="J30" i="115" l="1"/>
  <c r="J30" i="116" l="1"/>
  <c r="G49" i="48" l="1"/>
  <c r="J30" i="117"/>
  <c r="J30" i="118"/>
  <c r="J47" i="114"/>
  <c r="J31" i="116"/>
  <c r="E50" i="48"/>
  <c r="D62" i="55"/>
  <c r="E51" i="55"/>
  <c r="E53" i="55" s="1"/>
  <c r="D50" i="55"/>
  <c r="E45" i="55"/>
  <c r="E47" i="55" s="1"/>
  <c r="D38" i="55"/>
  <c r="D20" i="55"/>
  <c r="D18" i="55"/>
  <c r="D16" i="55"/>
  <c r="E47" i="53"/>
  <c r="D38" i="53"/>
  <c r="D18" i="53"/>
  <c r="D16" i="53"/>
  <c r="E51" i="51"/>
  <c r="E53" i="51" s="1"/>
  <c r="E45" i="51"/>
  <c r="E47" i="51" s="1"/>
  <c r="D38" i="51"/>
  <c r="D18" i="51"/>
  <c r="H34" i="114" s="1"/>
  <c r="G34" i="114" s="1"/>
  <c r="D16" i="51"/>
  <c r="J41" i="48"/>
  <c r="J42" i="48"/>
  <c r="J43" i="48"/>
  <c r="J44" i="48"/>
  <c r="J45" i="48"/>
  <c r="J46" i="48"/>
  <c r="J47" i="48"/>
  <c r="J48" i="48"/>
  <c r="J49" i="48"/>
  <c r="J40" i="48"/>
  <c r="G41" i="48"/>
  <c r="G42" i="48"/>
  <c r="G43" i="48"/>
  <c r="G44" i="48"/>
  <c r="G45" i="48"/>
  <c r="G46" i="48"/>
  <c r="G47" i="48"/>
  <c r="G40" i="48"/>
  <c r="G23" i="48"/>
  <c r="E32" i="48"/>
  <c r="H32" i="114" l="1"/>
  <c r="J33" i="114"/>
  <c r="J57" i="115"/>
  <c r="E54" i="114"/>
  <c r="G53" i="114"/>
  <c r="G48" i="48"/>
  <c r="G52" i="114"/>
  <c r="H35" i="115"/>
  <c r="H37" i="115"/>
  <c r="J51" i="115"/>
  <c r="J36" i="115"/>
  <c r="J31" i="118"/>
  <c r="J31" i="117"/>
  <c r="J34" i="114"/>
  <c r="J53" i="114"/>
  <c r="J50" i="48"/>
  <c r="E53" i="53"/>
  <c r="J22" i="48"/>
  <c r="E57" i="55"/>
  <c r="E63" i="55"/>
  <c r="J32" i="115" l="1"/>
  <c r="E40" i="115"/>
  <c r="J32" i="114"/>
  <c r="E35" i="114"/>
  <c r="G32" i="114"/>
  <c r="E64" i="116"/>
  <c r="G57" i="115"/>
  <c r="G37" i="115"/>
  <c r="G35" i="115"/>
  <c r="E65" i="55"/>
  <c r="E59" i="55"/>
  <c r="H41" i="116"/>
  <c r="J42" i="116"/>
  <c r="J57" i="116"/>
  <c r="J54" i="114"/>
  <c r="G56" i="115"/>
  <c r="H45" i="116"/>
  <c r="G45" i="117" s="1"/>
  <c r="H43" i="116"/>
  <c r="J37" i="115"/>
  <c r="J35" i="115"/>
  <c r="J45" i="117"/>
  <c r="J58" i="115"/>
  <c r="E58" i="115"/>
  <c r="J57" i="27"/>
  <c r="G58" i="27"/>
  <c r="G57" i="27"/>
  <c r="J19" i="25"/>
  <c r="G31" i="115" l="1"/>
  <c r="E46" i="116"/>
  <c r="J63" i="116"/>
  <c r="J64" i="116" s="1"/>
  <c r="G63" i="116"/>
  <c r="G30" i="115"/>
  <c r="G43" i="118"/>
  <c r="E48" i="118"/>
  <c r="G62" i="116"/>
  <c r="I54" i="114"/>
  <c r="J44" i="116"/>
  <c r="J59" i="117"/>
  <c r="J59" i="118"/>
  <c r="G45" i="116"/>
  <c r="J43" i="116"/>
  <c r="G43" i="116"/>
  <c r="J41" i="116"/>
  <c r="G41" i="116"/>
  <c r="J45" i="116"/>
  <c r="I58" i="115"/>
  <c r="G32" i="115" l="1"/>
  <c r="J65" i="117"/>
  <c r="J66" i="117" s="1"/>
  <c r="G65" i="118"/>
  <c r="J40" i="118"/>
  <c r="G43" i="117"/>
  <c r="G41" i="117"/>
  <c r="G33" i="115"/>
  <c r="G35" i="116"/>
  <c r="G46" i="117"/>
  <c r="G37" i="116"/>
  <c r="J65" i="118"/>
  <c r="E66" i="118"/>
  <c r="J36" i="116"/>
  <c r="G30" i="116"/>
  <c r="G30" i="117"/>
  <c r="G30" i="118"/>
  <c r="G41" i="118"/>
  <c r="G64" i="118"/>
  <c r="G64" i="117"/>
  <c r="J42" i="117"/>
  <c r="J43" i="118"/>
  <c r="E66" i="117"/>
  <c r="I64" i="116"/>
  <c r="E32" i="27"/>
  <c r="G39" i="118" l="1"/>
  <c r="G44" i="118"/>
  <c r="G65" i="117"/>
  <c r="G45" i="118"/>
  <c r="J37" i="116"/>
  <c r="J38" i="118"/>
  <c r="J40" i="117"/>
  <c r="G33" i="116"/>
  <c r="G37" i="117"/>
  <c r="G33" i="118"/>
  <c r="G33" i="117"/>
  <c r="J35" i="116"/>
  <c r="G32" i="116"/>
  <c r="G34" i="116"/>
  <c r="J36" i="117"/>
  <c r="G40" i="118"/>
  <c r="G42" i="117"/>
  <c r="J39" i="118"/>
  <c r="J41" i="117"/>
  <c r="G42" i="118"/>
  <c r="G44" i="117"/>
  <c r="G40" i="117"/>
  <c r="J41" i="118"/>
  <c r="J43" i="117"/>
  <c r="G36" i="116"/>
  <c r="G31" i="116"/>
  <c r="J66" i="118"/>
  <c r="I66" i="117"/>
  <c r="J55" i="25"/>
  <c r="J54" i="25"/>
  <c r="J53" i="25"/>
  <c r="G35" i="118" l="1"/>
  <c r="G38" i="118"/>
  <c r="J46" i="117"/>
  <c r="G35" i="117"/>
  <c r="J37" i="118"/>
  <c r="J37" i="117"/>
  <c r="G37" i="118"/>
  <c r="G34" i="118"/>
  <c r="G34" i="117"/>
  <c r="G32" i="118"/>
  <c r="G32" i="117"/>
  <c r="G31" i="117"/>
  <c r="G31" i="118"/>
  <c r="G36" i="117"/>
  <c r="G36" i="118"/>
  <c r="G46" i="118"/>
  <c r="I66" i="118"/>
  <c r="J56" i="25"/>
  <c r="J43" i="25"/>
  <c r="J42" i="25"/>
  <c r="J41" i="25"/>
  <c r="E33" i="25"/>
  <c r="J31" i="25"/>
  <c r="J30" i="25"/>
  <c r="J29" i="25"/>
  <c r="J28" i="25"/>
  <c r="J27" i="25"/>
  <c r="J26" i="25"/>
  <c r="J25" i="25"/>
  <c r="J24" i="25"/>
  <c r="J23" i="25"/>
  <c r="J22" i="25"/>
  <c r="J21" i="25"/>
  <c r="J20" i="25"/>
  <c r="B20" i="25"/>
  <c r="B21" i="25" s="1"/>
  <c r="B22" i="25" s="1"/>
  <c r="B23" i="25" s="1"/>
  <c r="B24" i="25" s="1"/>
  <c r="B25" i="25" s="1"/>
  <c r="B26" i="25" s="1"/>
  <c r="B27" i="25" s="1"/>
  <c r="B28" i="25" s="1"/>
  <c r="B29" i="25" s="1"/>
  <c r="B30" i="25" s="1"/>
  <c r="B31" i="25" s="1"/>
  <c r="B32" i="25" s="1"/>
  <c r="B33" i="25" s="1"/>
  <c r="B36" i="25" s="1"/>
  <c r="B42" i="25" s="1"/>
  <c r="B43" i="25" s="1"/>
  <c r="B44" i="25" s="1"/>
  <c r="B45" i="25" s="1"/>
  <c r="B46" i="25" s="1"/>
  <c r="B47" i="25" s="1"/>
  <c r="B57" i="25" s="1"/>
  <c r="B60" i="25" s="1"/>
  <c r="G43" i="34"/>
  <c r="H43" i="34"/>
  <c r="F44" i="34"/>
  <c r="G44" i="34"/>
  <c r="E43" i="34"/>
  <c r="B17" i="34"/>
  <c r="B18" i="34" s="1"/>
  <c r="B19" i="34" s="1"/>
  <c r="B20" i="34" s="1"/>
  <c r="B21" i="34" s="1"/>
  <c r="B22" i="34" s="1"/>
  <c r="B23" i="34" s="1"/>
  <c r="B24" i="34" s="1"/>
  <c r="B25" i="34" s="1"/>
  <c r="B27" i="34" s="1"/>
  <c r="B30" i="34" s="1"/>
  <c r="B31" i="34" s="1"/>
  <c r="B32" i="34" s="1"/>
  <c r="B33" i="34" s="1"/>
  <c r="B34" i="34" s="1"/>
  <c r="B36" i="34" s="1"/>
  <c r="B39" i="34" s="1"/>
  <c r="B40" i="34" s="1"/>
  <c r="B41" i="34" s="1"/>
  <c r="B43" i="34" s="1"/>
  <c r="B44" i="34" s="1"/>
  <c r="B45" i="34" s="1"/>
  <c r="B47" i="34" s="1"/>
  <c r="H48" i="33"/>
  <c r="E48" i="33"/>
  <c r="G48" i="33"/>
  <c r="F49" i="33"/>
  <c r="G49" i="33"/>
  <c r="J45" i="118" l="1"/>
  <c r="J44" i="118"/>
  <c r="J42" i="118"/>
  <c r="J44" i="117"/>
  <c r="J32" i="25"/>
  <c r="J33" i="25" s="1"/>
  <c r="I33" i="25" s="1"/>
  <c r="E57" i="25"/>
  <c r="J63" i="35"/>
  <c r="G63" i="35"/>
  <c r="H62" i="35"/>
  <c r="H64" i="35" s="1"/>
  <c r="I62" i="35"/>
  <c r="I64" i="35" s="1"/>
  <c r="E62" i="35"/>
  <c r="E64" i="35" s="1"/>
  <c r="F62" i="35"/>
  <c r="F64" i="35" s="1"/>
  <c r="D62" i="35"/>
  <c r="D64" i="35" s="1"/>
  <c r="G61" i="35"/>
  <c r="G57" i="35"/>
  <c r="G37" i="35"/>
  <c r="J20" i="35"/>
  <c r="J18" i="35"/>
  <c r="G17" i="35"/>
  <c r="J58" i="35"/>
  <c r="J59" i="35"/>
  <c r="J60" i="35"/>
  <c r="J61" i="35"/>
  <c r="J57" i="35"/>
  <c r="J62" i="35" s="1"/>
  <c r="B18" i="35"/>
  <c r="B19" i="35" s="1"/>
  <c r="B20" i="35" s="1"/>
  <c r="B21" i="35" s="1"/>
  <c r="B22" i="35" s="1"/>
  <c r="B24" i="35" s="1"/>
  <c r="B37" i="35" s="1"/>
  <c r="B38" i="35" s="1"/>
  <c r="B39" i="35" s="1"/>
  <c r="B40" i="35" s="1"/>
  <c r="B41" i="35" s="1"/>
  <c r="B42" i="35" s="1"/>
  <c r="B44" i="35" s="1"/>
  <c r="B57" i="35" s="1"/>
  <c r="B58" i="35" s="1"/>
  <c r="B59" i="35" s="1"/>
  <c r="B60" i="35" s="1"/>
  <c r="B61" i="35" s="1"/>
  <c r="B62" i="35" s="1"/>
  <c r="G60" i="35"/>
  <c r="K60" i="35" s="1"/>
  <c r="G59" i="35"/>
  <c r="K59" i="35" s="1"/>
  <c r="G58" i="35"/>
  <c r="K58" i="35" s="1"/>
  <c r="B63" i="35" l="1"/>
  <c r="B64" i="35" s="1"/>
  <c r="K57" i="35"/>
  <c r="K61" i="35"/>
  <c r="K63" i="35"/>
  <c r="J46" i="118"/>
  <c r="G62" i="35"/>
  <c r="J64" i="35"/>
  <c r="J43" i="23"/>
  <c r="J44" i="23"/>
  <c r="J45" i="23"/>
  <c r="J41" i="23"/>
  <c r="J42" i="23"/>
  <c r="J50" i="21"/>
  <c r="J49" i="21"/>
  <c r="J48" i="21"/>
  <c r="J47" i="21"/>
  <c r="J44" i="21"/>
  <c r="J43" i="21"/>
  <c r="J42" i="21"/>
  <c r="J46" i="21"/>
  <c r="J20" i="23"/>
  <c r="J21" i="23"/>
  <c r="J22" i="23"/>
  <c r="J23" i="23"/>
  <c r="J24" i="23"/>
  <c r="J25" i="23"/>
  <c r="J26" i="23"/>
  <c r="J27" i="23"/>
  <c r="J28" i="23"/>
  <c r="J29" i="23"/>
  <c r="J30" i="23"/>
  <c r="J31" i="23"/>
  <c r="J32" i="23"/>
  <c r="J19" i="23"/>
  <c r="G20" i="23"/>
  <c r="G21" i="23"/>
  <c r="G22" i="23"/>
  <c r="G23" i="23"/>
  <c r="G24" i="23"/>
  <c r="G25" i="23"/>
  <c r="G26" i="23"/>
  <c r="G27" i="23"/>
  <c r="G28" i="23"/>
  <c r="G29" i="23"/>
  <c r="G30" i="23"/>
  <c r="G31" i="23"/>
  <c r="G32" i="23"/>
  <c r="G19" i="23"/>
  <c r="J45" i="21"/>
  <c r="J52" i="21"/>
  <c r="J53" i="21"/>
  <c r="J20" i="21"/>
  <c r="J21" i="21"/>
  <c r="J22" i="21"/>
  <c r="J23" i="21"/>
  <c r="J24" i="21"/>
  <c r="J25" i="21"/>
  <c r="J26" i="21"/>
  <c r="J27" i="21"/>
  <c r="J28" i="21"/>
  <c r="J29" i="21"/>
  <c r="J30" i="21"/>
  <c r="J31" i="21"/>
  <c r="J32" i="21"/>
  <c r="J19" i="21"/>
  <c r="G20" i="21"/>
  <c r="G21" i="21"/>
  <c r="G22" i="21"/>
  <c r="G23" i="21"/>
  <c r="G24" i="21"/>
  <c r="G25" i="21"/>
  <c r="G26" i="21"/>
  <c r="G27" i="21"/>
  <c r="G28" i="21"/>
  <c r="G29" i="21"/>
  <c r="G30" i="21"/>
  <c r="G31" i="21"/>
  <c r="G32" i="21"/>
  <c r="G19" i="21"/>
  <c r="J20" i="19"/>
  <c r="J21" i="19"/>
  <c r="J22" i="19"/>
  <c r="J23" i="19"/>
  <c r="J24" i="19"/>
  <c r="J25" i="19"/>
  <c r="J26" i="19"/>
  <c r="J27" i="19"/>
  <c r="J28" i="19"/>
  <c r="J29" i="19"/>
  <c r="J30" i="19"/>
  <c r="J31" i="19"/>
  <c r="J32" i="19"/>
  <c r="J19" i="19"/>
  <c r="G20" i="19"/>
  <c r="G21" i="19"/>
  <c r="G22" i="19"/>
  <c r="G23" i="19"/>
  <c r="G24" i="19"/>
  <c r="G25" i="19"/>
  <c r="G26" i="19"/>
  <c r="G27" i="19"/>
  <c r="G28" i="19"/>
  <c r="G29" i="19"/>
  <c r="G30" i="19"/>
  <c r="G31" i="19"/>
  <c r="G32" i="19"/>
  <c r="G19" i="19"/>
  <c r="K62" i="35" l="1"/>
  <c r="G64" i="35"/>
  <c r="J34" i="17"/>
  <c r="J32" i="17"/>
  <c r="J33" i="17"/>
  <c r="J31" i="17"/>
  <c r="J30" i="17"/>
  <c r="J26" i="17"/>
  <c r="J27" i="17"/>
  <c r="J28" i="17"/>
  <c r="J29" i="17"/>
  <c r="J24" i="17"/>
  <c r="J25" i="17"/>
  <c r="J23" i="17"/>
  <c r="J21" i="17"/>
  <c r="J22" i="17"/>
  <c r="K64" i="35" l="1"/>
  <c r="B18" i="82" l="1"/>
  <c r="B19" i="82" s="1"/>
  <c r="B20" i="82" s="1"/>
  <c r="B22" i="82" s="1"/>
  <c r="B24" i="82" s="1"/>
  <c r="B26" i="82" s="1"/>
  <c r="B28" i="82" s="1"/>
  <c r="B17" i="33"/>
  <c r="B18" i="33" s="1"/>
  <c r="B19" i="33" s="1"/>
  <c r="B20" i="33" s="1"/>
  <c r="B21" i="33" s="1"/>
  <c r="B22" i="33" s="1"/>
  <c r="B23" i="33" s="1"/>
  <c r="B20" i="23"/>
  <c r="B21" i="23" s="1"/>
  <c r="B22" i="23" s="1"/>
  <c r="B23" i="23" s="1"/>
  <c r="B24" i="23" s="1"/>
  <c r="B25" i="23" s="1"/>
  <c r="B26" i="23" s="1"/>
  <c r="B27" i="23" s="1"/>
  <c r="B28" i="23" s="1"/>
  <c r="B29" i="23" s="1"/>
  <c r="B30" i="23" s="1"/>
  <c r="B31" i="23" s="1"/>
  <c r="B32" i="23" s="1"/>
  <c r="B20" i="21"/>
  <c r="B21" i="21" s="1"/>
  <c r="B22" i="21" s="1"/>
  <c r="B23" i="21" s="1"/>
  <c r="B24" i="21" s="1"/>
  <c r="B25" i="21" s="1"/>
  <c r="B26" i="21" s="1"/>
  <c r="B27" i="21" s="1"/>
  <c r="B28" i="21" s="1"/>
  <c r="B29" i="21" s="1"/>
  <c r="B30" i="21" s="1"/>
  <c r="B31" i="21" s="1"/>
  <c r="B32" i="21" s="1"/>
  <c r="B20" i="19"/>
  <c r="B21" i="19" s="1"/>
  <c r="B22" i="19" s="1"/>
  <c r="B23" i="19" s="1"/>
  <c r="B24" i="19" s="1"/>
  <c r="B25" i="19" s="1"/>
  <c r="B26" i="19" s="1"/>
  <c r="B27" i="19" s="1"/>
  <c r="B28" i="19" s="1"/>
  <c r="B29" i="19" s="1"/>
  <c r="B30" i="19" s="1"/>
  <c r="B31" i="19" s="1"/>
  <c r="B32" i="19" s="1"/>
  <c r="B33" i="19" s="1"/>
  <c r="B20" i="17"/>
  <c r="B21" i="17" s="1"/>
  <c r="B22" i="17" s="1"/>
  <c r="B23" i="17" s="1"/>
  <c r="B24" i="17" s="1"/>
  <c r="B25" i="17" s="1"/>
  <c r="B26" i="17" s="1"/>
  <c r="B27" i="17" s="1"/>
  <c r="B28" i="17" s="1"/>
  <c r="B29" i="17" s="1"/>
  <c r="B30" i="17" s="1"/>
  <c r="B31" i="17" s="1"/>
  <c r="B32" i="17" s="1"/>
  <c r="B33" i="17" s="1"/>
  <c r="B34" i="17" s="1"/>
  <c r="B35" i="17" s="1"/>
  <c r="B38" i="17" s="1"/>
  <c r="B43" i="17" s="1"/>
  <c r="B44" i="17" s="1"/>
  <c r="B45" i="17" s="1"/>
  <c r="B46" i="17" s="1"/>
  <c r="B47" i="17" s="1"/>
  <c r="B48" i="17" s="1"/>
  <c r="B49" i="17" s="1"/>
  <c r="B50" i="17" s="1"/>
  <c r="B51" i="17" s="1"/>
  <c r="B52" i="17" s="1"/>
  <c r="B53" i="17" s="1"/>
  <c r="B54" i="17" s="1"/>
  <c r="B55" i="17" s="1"/>
  <c r="B56" i="17" s="1"/>
  <c r="B57" i="17" s="1"/>
  <c r="B58" i="17" s="1"/>
  <c r="B59" i="17" s="1"/>
  <c r="B60" i="17" s="1"/>
  <c r="B61" i="17" s="1"/>
  <c r="B62" i="17" s="1"/>
  <c r="B63" i="17" s="1"/>
  <c r="B66" i="17" s="1"/>
  <c r="B32" i="10"/>
  <c r="B30" i="10"/>
  <c r="B29" i="10"/>
  <c r="B26" i="10"/>
  <c r="B27" i="10" s="1"/>
  <c r="B25" i="10"/>
  <c r="B24" i="10"/>
  <c r="B21" i="10"/>
  <c r="B20" i="10"/>
  <c r="B17" i="10"/>
  <c r="B18" i="10" s="1"/>
  <c r="B16" i="10"/>
  <c r="B33" i="23" l="1"/>
  <c r="B36" i="23" s="1"/>
  <c r="B41" i="23" s="1"/>
  <c r="B42" i="23" s="1"/>
  <c r="B43" i="23" s="1"/>
  <c r="B44" i="23" s="1"/>
  <c r="B45" i="23" s="1"/>
  <c r="B46" i="23" s="1"/>
  <c r="B47" i="23" s="1"/>
  <c r="B48" i="23" s="1"/>
  <c r="B49" i="23" s="1"/>
  <c r="B50" i="23" s="1"/>
  <c r="B51" i="23" s="1"/>
  <c r="B54" i="23" s="1"/>
  <c r="B33" i="21"/>
  <c r="B36" i="21" s="1"/>
  <c r="B41" i="21" s="1"/>
  <c r="B42" i="21" s="1"/>
  <c r="B43" i="21" s="1"/>
  <c r="B44" i="21" s="1"/>
  <c r="B45" i="21" s="1"/>
  <c r="B46" i="21" s="1"/>
  <c r="B47" i="21" s="1"/>
  <c r="B48" i="21" s="1"/>
  <c r="B49" i="21" s="1"/>
  <c r="B50" i="21" s="1"/>
  <c r="B24" i="33"/>
  <c r="B25" i="33" s="1"/>
  <c r="B27" i="33" s="1"/>
  <c r="B30" i="33" s="1"/>
  <c r="B31" i="33" s="1"/>
  <c r="B32" i="33" s="1"/>
  <c r="B33" i="33" s="1"/>
  <c r="B34" i="33" s="1"/>
  <c r="B36" i="33" s="1"/>
  <c r="B39" i="33" s="1"/>
  <c r="B40" i="33" s="1"/>
  <c r="B42" i="33" s="1"/>
  <c r="B45" i="33" s="1"/>
  <c r="B46" i="33" s="1"/>
  <c r="B47" i="33" s="1"/>
  <c r="B48" i="33" s="1"/>
  <c r="B49" i="33" s="1"/>
  <c r="B50" i="33" s="1"/>
  <c r="B52" i="33" s="1"/>
  <c r="B54" i="33" s="1"/>
  <c r="B36" i="19"/>
  <c r="B41" i="19" s="1"/>
  <c r="B42" i="19" s="1"/>
  <c r="B43" i="19" s="1"/>
  <c r="B44" i="19" s="1"/>
  <c r="B45" i="19" s="1"/>
  <c r="B46" i="19" s="1"/>
  <c r="B47" i="19" s="1"/>
  <c r="B48" i="19" s="1"/>
  <c r="B49" i="19" s="1"/>
  <c r="B50" i="19" s="1"/>
  <c r="B51" i="19" s="1"/>
  <c r="B52" i="19" s="1"/>
  <c r="B53" i="19" s="1"/>
  <c r="B54" i="19" s="1"/>
  <c r="B55" i="19" s="1"/>
  <c r="B56" i="19" s="1"/>
  <c r="B57" i="19" s="1"/>
  <c r="B60" i="19" s="1"/>
  <c r="E27" i="10"/>
  <c r="B51" i="21" l="1"/>
  <c r="B52" i="21" s="1"/>
  <c r="B53" i="21" s="1"/>
  <c r="B54" i="21" s="1"/>
  <c r="B55" i="21" s="1"/>
  <c r="B56" i="21" s="1"/>
  <c r="B59" i="21" s="1"/>
  <c r="E51" i="23"/>
  <c r="E33" i="23"/>
  <c r="J33" i="23"/>
  <c r="I33" i="23" s="1"/>
  <c r="E33" i="21"/>
  <c r="J33" i="21"/>
  <c r="G22" i="17"/>
  <c r="J44" i="17"/>
  <c r="J45" i="17"/>
  <c r="J46" i="17"/>
  <c r="J20" i="17"/>
  <c r="G56" i="19"/>
  <c r="J56" i="19"/>
  <c r="J47" i="17"/>
  <c r="J48" i="17"/>
  <c r="J49" i="17"/>
  <c r="J50" i="17"/>
  <c r="J51" i="17"/>
  <c r="J52" i="17"/>
  <c r="J53" i="17"/>
  <c r="J54" i="17"/>
  <c r="J55" i="17"/>
  <c r="J56" i="17"/>
  <c r="J57" i="17"/>
  <c r="J58" i="17"/>
  <c r="J59" i="17"/>
  <c r="J60" i="17"/>
  <c r="J61" i="17"/>
  <c r="J62" i="17"/>
  <c r="G44" i="17"/>
  <c r="G45" i="17"/>
  <c r="G46" i="17"/>
  <c r="G47" i="17"/>
  <c r="G48" i="17"/>
  <c r="G49" i="17"/>
  <c r="G50" i="17"/>
  <c r="G51" i="17"/>
  <c r="G52" i="17"/>
  <c r="G53" i="17"/>
  <c r="G54" i="17"/>
  <c r="G55" i="17"/>
  <c r="G56" i="17"/>
  <c r="G57" i="17"/>
  <c r="G58" i="17"/>
  <c r="G59" i="17"/>
  <c r="G60" i="17"/>
  <c r="G61" i="17"/>
  <c r="G62" i="17"/>
  <c r="G43" i="17"/>
  <c r="G21" i="17"/>
  <c r="G20" i="17"/>
  <c r="G23" i="17"/>
  <c r="G24" i="17"/>
  <c r="G25" i="17"/>
  <c r="G26" i="17"/>
  <c r="G27" i="17"/>
  <c r="G28" i="17"/>
  <c r="G29" i="17"/>
  <c r="G30" i="17"/>
  <c r="G31" i="17"/>
  <c r="G32" i="17"/>
  <c r="G33" i="17"/>
  <c r="G34" i="17"/>
  <c r="J19" i="17"/>
  <c r="J41" i="19" l="1"/>
  <c r="E57" i="19"/>
  <c r="E35" i="17"/>
  <c r="J35" i="17"/>
  <c r="E63" i="17"/>
  <c r="J43" i="17"/>
  <c r="J63" i="17" s="1"/>
  <c r="I63" i="17" l="1"/>
  <c r="I35" i="17"/>
  <c r="T57" i="32" l="1"/>
  <c r="P35" i="31" l="1"/>
  <c r="P39" i="31" s="1"/>
  <c r="J37" i="124"/>
  <c r="J41" i="124" s="1"/>
  <c r="F20" i="83" l="1"/>
  <c r="F28" i="83" s="1"/>
  <c r="F20" i="82"/>
  <c r="F28" i="82" s="1"/>
  <c r="I19" i="29" l="1"/>
  <c r="I18" i="10"/>
  <c r="I27" i="10"/>
  <c r="I25" i="29" l="1"/>
  <c r="I27" i="29" s="1"/>
  <c r="G21" i="35" l="1"/>
  <c r="G20" i="35"/>
  <c r="K20" i="35" s="1"/>
  <c r="G19" i="35"/>
  <c r="G18" i="35"/>
  <c r="G38" i="35" l="1"/>
  <c r="G39" i="35"/>
  <c r="G40" i="35"/>
  <c r="G41" i="35"/>
  <c r="B63" i="27" l="1"/>
  <c r="E59" i="27" l="1"/>
  <c r="J58" i="27" l="1"/>
  <c r="J32" i="27" l="1"/>
  <c r="I32" i="27" s="1"/>
  <c r="J33" i="116" l="1"/>
  <c r="J36" i="118"/>
  <c r="J35" i="114"/>
  <c r="J33" i="115"/>
  <c r="J40" i="115" s="1"/>
  <c r="I40" i="115" s="1"/>
  <c r="J35" i="117" l="1"/>
  <c r="J34" i="116"/>
  <c r="J35" i="118"/>
  <c r="J33" i="118"/>
  <c r="J33" i="117"/>
  <c r="I35" i="114"/>
  <c r="J32" i="116"/>
  <c r="J46" i="116" s="1"/>
  <c r="I46" i="116" s="1"/>
  <c r="J34" i="118" l="1"/>
  <c r="J34" i="117"/>
  <c r="J32" i="118"/>
  <c r="J32" i="117"/>
  <c r="E19" i="29"/>
  <c r="E25" i="29"/>
  <c r="J48" i="117" l="1"/>
  <c r="I48" i="117" s="1"/>
  <c r="J48" i="118"/>
  <c r="I48" i="118" s="1"/>
  <c r="S57" i="32"/>
  <c r="O57" i="32"/>
  <c r="K35" i="31" s="1"/>
  <c r="R57" i="32"/>
  <c r="Q57" i="32"/>
  <c r="P57" i="32"/>
  <c r="E27" i="29"/>
  <c r="E18" i="10"/>
  <c r="N35" i="31" l="1"/>
  <c r="H37" i="124"/>
  <c r="O35" i="31"/>
  <c r="I37" i="124"/>
  <c r="M35" i="31"/>
  <c r="G37" i="124"/>
  <c r="G41" i="124" s="1"/>
  <c r="L35" i="31"/>
  <c r="F37" i="124"/>
  <c r="K39" i="31"/>
  <c r="I42" i="35"/>
  <c r="I44" i="35" s="1"/>
  <c r="H42" i="35"/>
  <c r="H44" i="35" s="1"/>
  <c r="F42" i="35"/>
  <c r="E42" i="35"/>
  <c r="E44" i="35" s="1"/>
  <c r="D42" i="35"/>
  <c r="D44" i="35" s="1"/>
  <c r="J41" i="35"/>
  <c r="K41" i="35" s="1"/>
  <c r="J40" i="35"/>
  <c r="K40" i="35" s="1"/>
  <c r="J39" i="35"/>
  <c r="K39" i="35" s="1"/>
  <c r="J38" i="35"/>
  <c r="K38" i="35" s="1"/>
  <c r="J37" i="35"/>
  <c r="K37" i="35" s="1"/>
  <c r="O39" i="31" l="1"/>
  <c r="L39" i="31"/>
  <c r="Q39" i="124"/>
  <c r="I41" i="124"/>
  <c r="M39" i="31"/>
  <c r="N39" i="31"/>
  <c r="Q37" i="124"/>
  <c r="H41" i="124"/>
  <c r="G42" i="35"/>
  <c r="J42" i="35"/>
  <c r="F43" i="34" s="1"/>
  <c r="F44" i="35"/>
  <c r="G44" i="35" s="1"/>
  <c r="J21" i="35"/>
  <c r="K21" i="35" s="1"/>
  <c r="J19" i="35"/>
  <c r="K19" i="35" s="1"/>
  <c r="K18" i="35"/>
  <c r="J17" i="35"/>
  <c r="K17" i="35" s="1"/>
  <c r="F41" i="124" l="1"/>
  <c r="Q41" i="124" s="1"/>
  <c r="J44" i="35"/>
  <c r="K44" i="35" s="1"/>
  <c r="K42" i="35"/>
  <c r="I22" i="35" l="1"/>
  <c r="I24" i="35" s="1"/>
  <c r="H22" i="35"/>
  <c r="J22" i="35" s="1"/>
  <c r="E44" i="34" s="1"/>
  <c r="F22" i="35"/>
  <c r="F24" i="35" s="1"/>
  <c r="E22" i="35"/>
  <c r="E24" i="35" s="1"/>
  <c r="H24" i="35" l="1"/>
  <c r="G22" i="35"/>
  <c r="K22" i="35" l="1"/>
  <c r="J24" i="35"/>
  <c r="D24" i="35"/>
  <c r="G24" i="35" s="1"/>
  <c r="K24" i="35" s="1"/>
  <c r="H25" i="29" l="1"/>
  <c r="G25" i="29"/>
  <c r="F25" i="29"/>
  <c r="H19" i="29"/>
  <c r="G19" i="29"/>
  <c r="F19" i="29"/>
  <c r="G42" i="19"/>
  <c r="G41" i="19"/>
  <c r="F27" i="10"/>
  <c r="H18" i="10"/>
  <c r="G18" i="10"/>
  <c r="F18" i="10"/>
  <c r="G50" i="21" l="1"/>
  <c r="G44" i="19"/>
  <c r="G46" i="19"/>
  <c r="G48" i="19"/>
  <c r="G50" i="19"/>
  <c r="G52" i="19"/>
  <c r="G54" i="19"/>
  <c r="G43" i="19"/>
  <c r="G45" i="19"/>
  <c r="G47" i="19"/>
  <c r="G49" i="19"/>
  <c r="G51" i="19"/>
  <c r="G53" i="19"/>
  <c r="G55" i="19"/>
  <c r="G43" i="21"/>
  <c r="G44" i="21"/>
  <c r="G45" i="21"/>
  <c r="G46" i="21"/>
  <c r="G47" i="21"/>
  <c r="G48" i="21"/>
  <c r="G49" i="21"/>
  <c r="G52" i="21"/>
  <c r="G53" i="21"/>
  <c r="G54" i="21"/>
  <c r="G51" i="21"/>
  <c r="J43" i="19"/>
  <c r="J44" i="19"/>
  <c r="J45" i="19"/>
  <c r="J46" i="19"/>
  <c r="J47" i="19"/>
  <c r="J48" i="19"/>
  <c r="J49" i="19"/>
  <c r="J50" i="19"/>
  <c r="J51" i="19"/>
  <c r="J52" i="19"/>
  <c r="J53" i="19"/>
  <c r="J54" i="19"/>
  <c r="J55" i="19"/>
  <c r="H27" i="29"/>
  <c r="G43" i="23"/>
  <c r="J42" i="19"/>
  <c r="G45" i="23"/>
  <c r="G46" i="23"/>
  <c r="G41" i="23"/>
  <c r="E33" i="19"/>
  <c r="G27" i="29"/>
  <c r="F27" i="29"/>
  <c r="J54" i="21"/>
  <c r="G42" i="21"/>
  <c r="G42" i="23"/>
  <c r="G44" i="23"/>
  <c r="I57" i="32"/>
  <c r="E35" i="31" s="1"/>
  <c r="M57" i="32"/>
  <c r="J57" i="32"/>
  <c r="L57" i="32"/>
  <c r="N57" i="32"/>
  <c r="K57" i="32"/>
  <c r="J57" i="19" l="1"/>
  <c r="J23" i="48"/>
  <c r="J32" i="48" s="1"/>
  <c r="I32" i="48" s="1"/>
  <c r="I35" i="31"/>
  <c r="G35" i="31"/>
  <c r="E39" i="31"/>
  <c r="J35" i="31"/>
  <c r="F35" i="31"/>
  <c r="I33" i="21" l="1"/>
  <c r="J33" i="19"/>
  <c r="H35" i="31"/>
  <c r="E34" i="34"/>
  <c r="I39" i="31" l="1"/>
  <c r="G39" i="31"/>
  <c r="F30" i="34"/>
  <c r="F34" i="34" s="1"/>
  <c r="G30" i="34" s="1"/>
  <c r="E22" i="34"/>
  <c r="E25" i="34" s="1"/>
  <c r="F16" i="34" s="1"/>
  <c r="E34" i="33"/>
  <c r="I33" i="19"/>
  <c r="E36" i="34"/>
  <c r="J39" i="31"/>
  <c r="F39" i="31"/>
  <c r="E27" i="34" l="1"/>
  <c r="E36" i="33"/>
  <c r="F22" i="34"/>
  <c r="E41" i="34"/>
  <c r="E45" i="34" s="1"/>
  <c r="H39" i="31"/>
  <c r="G34" i="34"/>
  <c r="F36" i="34"/>
  <c r="E22" i="33"/>
  <c r="E25" i="33" s="1"/>
  <c r="E39" i="33"/>
  <c r="F30" i="33"/>
  <c r="F27" i="34" l="1"/>
  <c r="F25" i="34"/>
  <c r="G16" i="34" s="1"/>
  <c r="H30" i="34"/>
  <c r="H34" i="34" s="1"/>
  <c r="E27" i="33"/>
  <c r="E47" i="34"/>
  <c r="F34" i="33"/>
  <c r="E40" i="33"/>
  <c r="E42" i="33" s="1"/>
  <c r="G36" i="34"/>
  <c r="E46" i="10" l="1"/>
  <c r="I30" i="34"/>
  <c r="I34" i="34" s="1"/>
  <c r="J30" i="34" s="1"/>
  <c r="F36" i="33"/>
  <c r="F39" i="34"/>
  <c r="F41" i="34" s="1"/>
  <c r="F16" i="33"/>
  <c r="F39" i="33" s="1"/>
  <c r="G22" i="34"/>
  <c r="G25" i="34" s="1"/>
  <c r="H36" i="34"/>
  <c r="G30" i="33"/>
  <c r="F45" i="34" l="1"/>
  <c r="G39" i="34" s="1"/>
  <c r="F22" i="33"/>
  <c r="F25" i="33" s="1"/>
  <c r="G16" i="33" s="1"/>
  <c r="F47" i="34"/>
  <c r="H16" i="34"/>
  <c r="H22" i="34" s="1"/>
  <c r="G27" i="34"/>
  <c r="G34" i="33"/>
  <c r="I36" i="34"/>
  <c r="G41" i="34" l="1"/>
  <c r="G45" i="34" s="1"/>
  <c r="H39" i="34" s="1"/>
  <c r="H41" i="34" s="1"/>
  <c r="H45" i="34" s="1"/>
  <c r="F27" i="33"/>
  <c r="F40" i="33"/>
  <c r="F42" i="33" s="1"/>
  <c r="H25" i="34"/>
  <c r="H27" i="34"/>
  <c r="J34" i="34"/>
  <c r="H30" i="33"/>
  <c r="G22" i="33"/>
  <c r="G39" i="33"/>
  <c r="G36" i="33"/>
  <c r="F46" i="10" l="1"/>
  <c r="K30" i="34"/>
  <c r="J36" i="34"/>
  <c r="G47" i="34"/>
  <c r="I16" i="34"/>
  <c r="I22" i="34" s="1"/>
  <c r="H47" i="34"/>
  <c r="I39" i="34"/>
  <c r="I41" i="34" s="1"/>
  <c r="G27" i="33"/>
  <c r="G25" i="33"/>
  <c r="G40" i="33"/>
  <c r="G42" i="33" s="1"/>
  <c r="H34" i="33"/>
  <c r="K34" i="34" l="1"/>
  <c r="G46" i="10"/>
  <c r="I47" i="34"/>
  <c r="I45" i="34"/>
  <c r="J39" i="34" s="1"/>
  <c r="K36" i="34"/>
  <c r="H16" i="33"/>
  <c r="H39" i="33" s="1"/>
  <c r="I25" i="34"/>
  <c r="I27" i="34"/>
  <c r="I30" i="33"/>
  <c r="H36" i="33"/>
  <c r="J16" i="34" l="1"/>
  <c r="L30" i="34"/>
  <c r="H22" i="33"/>
  <c r="H25" i="33" s="1"/>
  <c r="I34" i="33"/>
  <c r="J30" i="33" s="1"/>
  <c r="L34" i="34" l="1"/>
  <c r="H40" i="33"/>
  <c r="H42" i="33" s="1"/>
  <c r="H27" i="33"/>
  <c r="J41" i="34"/>
  <c r="J45" i="34" s="1"/>
  <c r="I16" i="33"/>
  <c r="I22" i="33" s="1"/>
  <c r="J22" i="34"/>
  <c r="I36" i="33"/>
  <c r="M30" i="34" l="1"/>
  <c r="L36" i="34"/>
  <c r="H46" i="10"/>
  <c r="I39" i="33"/>
  <c r="K39" i="34"/>
  <c r="J47" i="34"/>
  <c r="J25" i="34"/>
  <c r="K16" i="34" s="1"/>
  <c r="J27" i="34"/>
  <c r="I27" i="33"/>
  <c r="I25" i="33"/>
  <c r="J16" i="33" s="1"/>
  <c r="I40" i="33"/>
  <c r="J34" i="33"/>
  <c r="K30" i="33" l="1"/>
  <c r="M34" i="34"/>
  <c r="M36" i="34"/>
  <c r="I42" i="33"/>
  <c r="K34" i="33"/>
  <c r="K41" i="34"/>
  <c r="K22" i="34"/>
  <c r="K25" i="34" s="1"/>
  <c r="L16" i="34" s="1"/>
  <c r="J36" i="33"/>
  <c r="J22" i="33"/>
  <c r="L30" i="33" l="1"/>
  <c r="N30" i="34"/>
  <c r="I46" i="10"/>
  <c r="K45" i="34"/>
  <c r="L39" i="34" s="1"/>
  <c r="L41" i="34" s="1"/>
  <c r="K36" i="33"/>
  <c r="L34" i="33"/>
  <c r="K47" i="34"/>
  <c r="K27" i="34"/>
  <c r="L22" i="34"/>
  <c r="L25" i="34" s="1"/>
  <c r="M16" i="34" s="1"/>
  <c r="J39" i="33"/>
  <c r="J27" i="33"/>
  <c r="J25" i="33"/>
  <c r="K16" i="33" s="1"/>
  <c r="J40" i="33"/>
  <c r="M30" i="33" l="1"/>
  <c r="N34" i="34"/>
  <c r="N36" i="34"/>
  <c r="L45" i="34"/>
  <c r="M39" i="34" s="1"/>
  <c r="M41" i="34" s="1"/>
  <c r="L36" i="33"/>
  <c r="L27" i="34"/>
  <c r="M34" i="33"/>
  <c r="K22" i="33"/>
  <c r="K27" i="33" s="1"/>
  <c r="K39" i="33"/>
  <c r="L47" i="34"/>
  <c r="M22" i="34"/>
  <c r="M25" i="34" s="1"/>
  <c r="N16" i="34" s="1"/>
  <c r="J42" i="33"/>
  <c r="N30" i="33" l="1"/>
  <c r="O30" i="34"/>
  <c r="M45" i="34"/>
  <c r="N39" i="34" s="1"/>
  <c r="N41" i="34" s="1"/>
  <c r="M36" i="33"/>
  <c r="N34" i="33"/>
  <c r="K25" i="33"/>
  <c r="L16" i="33" s="1"/>
  <c r="K40" i="33"/>
  <c r="M27" i="34"/>
  <c r="M47" i="34"/>
  <c r="N22" i="34"/>
  <c r="N25" i="34" s="1"/>
  <c r="O16" i="34" s="1"/>
  <c r="K42" i="33" l="1"/>
  <c r="O30" i="33"/>
  <c r="O34" i="34"/>
  <c r="O36" i="34"/>
  <c r="N45" i="34"/>
  <c r="O39" i="34" s="1"/>
  <c r="O41" i="34" s="1"/>
  <c r="O45" i="34" s="1"/>
  <c r="P39" i="34" s="1"/>
  <c r="N47" i="34"/>
  <c r="N36" i="33"/>
  <c r="L22" i="33"/>
  <c r="L27" i="33" s="1"/>
  <c r="L39" i="33"/>
  <c r="N27" i="34"/>
  <c r="O22" i="34"/>
  <c r="O25" i="34" s="1"/>
  <c r="P16" i="34" s="1"/>
  <c r="G27" i="10"/>
  <c r="P41" i="34" l="1"/>
  <c r="P45" i="34" s="1"/>
  <c r="O34" i="33"/>
  <c r="P30" i="34"/>
  <c r="O36" i="33"/>
  <c r="P30" i="33"/>
  <c r="P34" i="33" s="1"/>
  <c r="P36" i="33" s="1"/>
  <c r="P22" i="34"/>
  <c r="P25" i="34" s="1"/>
  <c r="O27" i="34"/>
  <c r="L25" i="33"/>
  <c r="M16" i="33" s="1"/>
  <c r="L40" i="33"/>
  <c r="O47" i="34"/>
  <c r="H27" i="10"/>
  <c r="P47" i="34" l="1"/>
  <c r="L42" i="33"/>
  <c r="P34" i="34"/>
  <c r="P27" i="34"/>
  <c r="M39" i="33"/>
  <c r="M22" i="33"/>
  <c r="M27" i="33" s="1"/>
  <c r="P36" i="34" l="1"/>
  <c r="M40" i="33"/>
  <c r="M25" i="33"/>
  <c r="N16" i="33" s="1"/>
  <c r="M42" i="33" l="1"/>
  <c r="N22" i="33"/>
  <c r="N39" i="33"/>
  <c r="N40" i="33" l="1"/>
  <c r="N25" i="33"/>
  <c r="O16" i="33" s="1"/>
  <c r="N27" i="33"/>
  <c r="N42" i="33" l="1"/>
  <c r="O22" i="33"/>
  <c r="O39" i="33"/>
  <c r="O27" i="33" l="1"/>
  <c r="O40" i="33"/>
  <c r="O25" i="33"/>
  <c r="P16" i="33" s="1"/>
  <c r="O42" i="33" l="1"/>
  <c r="P22" i="33"/>
  <c r="P27" i="33" s="1"/>
  <c r="P39" i="33"/>
  <c r="P25" i="33" l="1"/>
  <c r="P40" i="33"/>
  <c r="P42" i="33" s="1"/>
  <c r="Q22" i="124" l="1"/>
  <c r="E47" i="33" l="1"/>
  <c r="E50" i="33" s="1"/>
  <c r="F45" i="33" s="1"/>
  <c r="F47" i="33" l="1"/>
  <c r="F50" i="33" s="1"/>
  <c r="E52" i="33"/>
  <c r="E51" i="10" l="1"/>
  <c r="E53" i="10" s="1"/>
  <c r="E20" i="10" s="1"/>
  <c r="E21" i="10" s="1"/>
  <c r="G45" i="33"/>
  <c r="G47" i="33" s="1"/>
  <c r="G50" i="33" s="1"/>
  <c r="F52" i="33"/>
  <c r="E54" i="33"/>
  <c r="H45" i="33" l="1"/>
  <c r="F51" i="10"/>
  <c r="F53" i="10" s="1"/>
  <c r="F20" i="10" s="1"/>
  <c r="F21" i="10" s="1"/>
  <c r="E30" i="10"/>
  <c r="E32" i="10" s="1"/>
  <c r="F54" i="33"/>
  <c r="G52" i="33"/>
  <c r="F21" i="32"/>
  <c r="H21" i="32" s="1"/>
  <c r="E66" i="17" l="1"/>
  <c r="H26" i="83"/>
  <c r="H26" i="82"/>
  <c r="H47" i="33"/>
  <c r="F22" i="32"/>
  <c r="F30" i="10"/>
  <c r="F32" i="10" s="1"/>
  <c r="G51" i="10"/>
  <c r="G53" i="10" s="1"/>
  <c r="G20" i="10" s="1"/>
  <c r="G21" i="10" s="1"/>
  <c r="E22" i="31"/>
  <c r="G54" i="33"/>
  <c r="E60" i="19" l="1"/>
  <c r="H50" i="33"/>
  <c r="I45" i="33" s="1"/>
  <c r="J38" i="17"/>
  <c r="J66" i="17" s="1"/>
  <c r="I45" i="32"/>
  <c r="I47" i="32" s="1"/>
  <c r="H52" i="33"/>
  <c r="F23" i="32"/>
  <c r="G30" i="10"/>
  <c r="G32" i="10" s="1"/>
  <c r="E59" i="21" s="1"/>
  <c r="I47" i="33" l="1"/>
  <c r="I50" i="33" s="1"/>
  <c r="J45" i="33" s="1"/>
  <c r="J47" i="33" s="1"/>
  <c r="J50" i="33" s="1"/>
  <c r="I66" i="17"/>
  <c r="G19" i="83" s="1"/>
  <c r="H51" i="10"/>
  <c r="H53" i="10" s="1"/>
  <c r="H20" i="10" s="1"/>
  <c r="H21" i="10" s="1"/>
  <c r="H54" i="33"/>
  <c r="E26" i="31"/>
  <c r="E41" i="31" s="1"/>
  <c r="I52" i="33" l="1"/>
  <c r="J52" i="33"/>
  <c r="J54" i="33" s="1"/>
  <c r="K45" i="33"/>
  <c r="K47" i="33" s="1"/>
  <c r="K50" i="33" s="1"/>
  <c r="H30" i="10"/>
  <c r="H32" i="10" s="1"/>
  <c r="F24" i="32"/>
  <c r="I51" i="10" l="1"/>
  <c r="I53" i="10" s="1"/>
  <c r="I20" i="10" s="1"/>
  <c r="I21" i="10" s="1"/>
  <c r="I54" i="33"/>
  <c r="L45" i="33"/>
  <c r="L47" i="33" s="1"/>
  <c r="L50" i="33" s="1"/>
  <c r="K52" i="33"/>
  <c r="E54" i="23" l="1"/>
  <c r="F25" i="32"/>
  <c r="I30" i="10"/>
  <c r="I32" i="10" s="1"/>
  <c r="J36" i="19"/>
  <c r="J60" i="19" s="1"/>
  <c r="K54" i="33"/>
  <c r="F26" i="32"/>
  <c r="J36" i="23"/>
  <c r="J36" i="21"/>
  <c r="J59" i="21" s="1"/>
  <c r="M45" i="33"/>
  <c r="M47" i="33" s="1"/>
  <c r="M50" i="33" s="1"/>
  <c r="F27" i="32"/>
  <c r="L52" i="33"/>
  <c r="E69" i="117" l="1"/>
  <c r="E61" i="115"/>
  <c r="J49" i="116"/>
  <c r="E69" i="118"/>
  <c r="J43" i="115"/>
  <c r="J38" i="114"/>
  <c r="E57" i="114"/>
  <c r="E63" i="27"/>
  <c r="E60" i="25"/>
  <c r="H26" i="79"/>
  <c r="I60" i="19"/>
  <c r="G19" i="82" s="1"/>
  <c r="F28" i="32"/>
  <c r="L54" i="33"/>
  <c r="I59" i="21"/>
  <c r="J54" i="23"/>
  <c r="I54" i="23" s="1"/>
  <c r="N45" i="33"/>
  <c r="N47" i="33" s="1"/>
  <c r="N50" i="33" s="1"/>
  <c r="M52" i="33"/>
  <c r="E67" i="116" l="1"/>
  <c r="J35" i="48"/>
  <c r="J53" i="48" s="1"/>
  <c r="E53" i="48"/>
  <c r="J35" i="27"/>
  <c r="J63" i="27" s="1"/>
  <c r="I63" i="27" s="1"/>
  <c r="H28" i="73"/>
  <c r="J51" i="118"/>
  <c r="J69" i="118" s="1"/>
  <c r="J51" i="117"/>
  <c r="J69" i="117" s="1"/>
  <c r="J36" i="25"/>
  <c r="J60" i="25" s="1"/>
  <c r="I60" i="25" s="1"/>
  <c r="G19" i="79" s="1"/>
  <c r="F29" i="32"/>
  <c r="M54" i="33"/>
  <c r="O45" i="33"/>
  <c r="O47" i="33" s="1"/>
  <c r="N52" i="33"/>
  <c r="I53" i="48" l="1"/>
  <c r="H28" i="74"/>
  <c r="J57" i="114"/>
  <c r="I69" i="118"/>
  <c r="I69" i="117"/>
  <c r="I50" i="48"/>
  <c r="O50" i="33"/>
  <c r="P45" i="33" s="1"/>
  <c r="P47" i="33" s="1"/>
  <c r="P50" i="33" s="1"/>
  <c r="F30" i="32"/>
  <c r="N54" i="33"/>
  <c r="O52" i="33"/>
  <c r="G19" i="47" l="1"/>
  <c r="G22" i="47" s="1"/>
  <c r="I57" i="114"/>
  <c r="J61" i="115"/>
  <c r="J67" i="116"/>
  <c r="H28" i="75"/>
  <c r="P52" i="33"/>
  <c r="F32" i="32" s="1"/>
  <c r="F31" i="32"/>
  <c r="O54" i="33"/>
  <c r="I61" i="115" l="1"/>
  <c r="I67" i="116"/>
  <c r="P54" i="33"/>
  <c r="H28" i="76"/>
  <c r="H22" i="32"/>
  <c r="G19" i="73" l="1"/>
  <c r="G22" i="73" s="1"/>
  <c r="H23" i="32"/>
  <c r="F22" i="31"/>
  <c r="G19" i="74" l="1"/>
  <c r="H18" i="112"/>
  <c r="H18" i="113"/>
  <c r="G19" i="75"/>
  <c r="G22" i="75" s="1"/>
  <c r="J45" i="32"/>
  <c r="J47" i="32" s="1"/>
  <c r="G22" i="31"/>
  <c r="H19" i="113" l="1"/>
  <c r="H23" i="113" s="1"/>
  <c r="G22" i="74"/>
  <c r="H18" i="111"/>
  <c r="F23" i="109"/>
  <c r="F17" i="109"/>
  <c r="E19" i="109"/>
  <c r="F26" i="31"/>
  <c r="F41" i="31" s="1"/>
  <c r="K45" i="32"/>
  <c r="H24" i="32"/>
  <c r="G23" i="113" l="1"/>
  <c r="H25" i="113"/>
  <c r="G25" i="113" s="1"/>
  <c r="H19" i="112"/>
  <c r="H23" i="112" s="1"/>
  <c r="H19" i="111"/>
  <c r="E21" i="109"/>
  <c r="G19" i="109"/>
  <c r="E18" i="109"/>
  <c r="G19" i="76"/>
  <c r="G22" i="76" s="1"/>
  <c r="K47" i="32"/>
  <c r="H22" i="31"/>
  <c r="H25" i="112" l="1"/>
  <c r="G25" i="112" s="1"/>
  <c r="G23" i="112"/>
  <c r="H21" i="109"/>
  <c r="H18" i="109"/>
  <c r="F18" i="109"/>
  <c r="G26" i="31"/>
  <c r="G41" i="31" s="1"/>
  <c r="L45" i="32"/>
  <c r="H19" i="109" l="1"/>
  <c r="L47" i="32"/>
  <c r="H23" i="109" l="1"/>
  <c r="H25" i="109" s="1"/>
  <c r="H26" i="31"/>
  <c r="H41" i="31" s="1"/>
  <c r="G25" i="109" l="1"/>
  <c r="G23" i="109"/>
  <c r="H26" i="32"/>
  <c r="J22" i="31" l="1"/>
  <c r="N45" i="32" l="1"/>
  <c r="N47" i="32" l="1"/>
  <c r="J26" i="31" l="1"/>
  <c r="J41" i="31" s="1"/>
  <c r="H27" i="32" l="1"/>
  <c r="K22" i="31" s="1"/>
  <c r="O45" i="32" l="1"/>
  <c r="O47" i="32" s="1"/>
  <c r="K26" i="31" s="1"/>
  <c r="K41" i="31" s="1"/>
  <c r="H25" i="32" l="1"/>
  <c r="I22" i="31" l="1"/>
  <c r="M45" i="32" l="1"/>
  <c r="M47" i="32" s="1"/>
  <c r="I26" i="31" l="1"/>
  <c r="I41" i="31" s="1"/>
  <c r="H22" i="73" l="1"/>
  <c r="H22" i="74" l="1"/>
  <c r="H22" i="75" l="1"/>
  <c r="H22" i="76" l="1"/>
  <c r="H22" i="47" l="1"/>
  <c r="E24" i="83" l="1"/>
  <c r="F26" i="83"/>
  <c r="E22" i="83" l="1"/>
  <c r="F18" i="83"/>
  <c r="F24" i="83"/>
  <c r="E20" i="83"/>
  <c r="E19" i="83" s="1"/>
  <c r="F17" i="83"/>
  <c r="G22" i="83" l="1"/>
  <c r="E24" i="82"/>
  <c r="F26" i="82"/>
  <c r="F19" i="83"/>
  <c r="H19" i="83"/>
  <c r="H20" i="83" l="1"/>
  <c r="H24" i="83" s="1"/>
  <c r="F24" i="82"/>
  <c r="E22" i="82"/>
  <c r="E20" i="82"/>
  <c r="E19" i="82" s="1"/>
  <c r="F17" i="82"/>
  <c r="F18" i="82"/>
  <c r="G20" i="83" l="1"/>
  <c r="G22" i="82"/>
  <c r="H19" i="82"/>
  <c r="F19" i="82"/>
  <c r="G24" i="83"/>
  <c r="H28" i="83"/>
  <c r="G28" i="83" s="1"/>
  <c r="H20" i="82" l="1"/>
  <c r="G20" i="82" s="1"/>
  <c r="H24" i="82" l="1"/>
  <c r="G24" i="82" s="1"/>
  <c r="E24" i="79"/>
  <c r="F26" i="79"/>
  <c r="H28" i="82" l="1"/>
  <c r="G28" i="82" s="1"/>
  <c r="E20" i="79"/>
  <c r="F24" i="79"/>
  <c r="F17" i="79"/>
  <c r="F18" i="79"/>
  <c r="E19" i="79" l="1"/>
  <c r="E22" i="79"/>
  <c r="F19" i="79" l="1"/>
  <c r="G22" i="79"/>
  <c r="H19" i="79"/>
  <c r="H20" i="79" l="1"/>
  <c r="E23" i="111"/>
  <c r="H24" i="79" l="1"/>
  <c r="G20" i="79"/>
  <c r="H28" i="79"/>
  <c r="G24" i="79"/>
  <c r="F18" i="111"/>
  <c r="F23" i="111"/>
  <c r="F17" i="111"/>
  <c r="E19" i="111"/>
  <c r="G19" i="111" s="1"/>
  <c r="E26" i="73"/>
  <c r="F28" i="73"/>
  <c r="G28" i="79" l="1"/>
  <c r="E21" i="111"/>
  <c r="F17" i="73"/>
  <c r="F26" i="73"/>
  <c r="F18" i="73"/>
  <c r="F22" i="73"/>
  <c r="E23" i="110"/>
  <c r="H21" i="111" l="1"/>
  <c r="H23" i="111" s="1"/>
  <c r="H25" i="111" s="1"/>
  <c r="G25" i="111" s="1"/>
  <c r="F17" i="110"/>
  <c r="F23" i="110"/>
  <c r="E19" i="110"/>
  <c r="E21" i="110" s="1"/>
  <c r="E26" i="74"/>
  <c r="F28" i="74"/>
  <c r="F23" i="73"/>
  <c r="G23" i="111" l="1"/>
  <c r="H21" i="110"/>
  <c r="F24" i="73"/>
  <c r="F20" i="73"/>
  <c r="F17" i="74"/>
  <c r="F22" i="74"/>
  <c r="F26" i="74"/>
  <c r="F18" i="74"/>
  <c r="G19" i="110"/>
  <c r="E18" i="110"/>
  <c r="F30" i="73" l="1"/>
  <c r="E20" i="73"/>
  <c r="E23" i="73" s="1"/>
  <c r="F28" i="75"/>
  <c r="E26" i="75"/>
  <c r="F18" i="110"/>
  <c r="H18" i="110"/>
  <c r="F23" i="74"/>
  <c r="E19" i="73" l="1"/>
  <c r="H19" i="110"/>
  <c r="H23" i="110" s="1"/>
  <c r="G23" i="110" s="1"/>
  <c r="F24" i="74"/>
  <c r="F20" i="74"/>
  <c r="F19" i="73"/>
  <c r="H19" i="73"/>
  <c r="H23" i="73"/>
  <c r="E24" i="73"/>
  <c r="F26" i="75"/>
  <c r="F17" i="75"/>
  <c r="F22" i="75"/>
  <c r="F18" i="75"/>
  <c r="H25" i="110" l="1"/>
  <c r="G25" i="110" s="1"/>
  <c r="H24" i="73"/>
  <c r="E20" i="74"/>
  <c r="E19" i="74" s="1"/>
  <c r="F30" i="74"/>
  <c r="H20" i="73"/>
  <c r="F23" i="75"/>
  <c r="F28" i="76"/>
  <c r="E26" i="76"/>
  <c r="H26" i="73" l="1"/>
  <c r="G26" i="73" s="1"/>
  <c r="H19" i="74"/>
  <c r="E23" i="74"/>
  <c r="F19" i="74"/>
  <c r="G24" i="73"/>
  <c r="F24" i="75"/>
  <c r="G20" i="73"/>
  <c r="F26" i="76"/>
  <c r="F22" i="76"/>
  <c r="F17" i="76"/>
  <c r="F18" i="76"/>
  <c r="F20" i="75"/>
  <c r="H20" i="74" l="1"/>
  <c r="G20" i="74" s="1"/>
  <c r="H30" i="73"/>
  <c r="G30" i="73" s="1"/>
  <c r="E24" i="74"/>
  <c r="H23" i="74"/>
  <c r="H28" i="32"/>
  <c r="E20" i="75"/>
  <c r="E19" i="75" s="1"/>
  <c r="F30" i="75"/>
  <c r="F23" i="76"/>
  <c r="F28" i="47"/>
  <c r="E26" i="47"/>
  <c r="H40" i="125" l="1"/>
  <c r="L24" i="124" s="1"/>
  <c r="I58" i="125" s="1"/>
  <c r="I60" i="125" s="1"/>
  <c r="L28" i="124" s="1"/>
  <c r="L43" i="124" s="1"/>
  <c r="E23" i="75"/>
  <c r="H24" i="74"/>
  <c r="F24" i="76"/>
  <c r="H26" i="74"/>
  <c r="F24" i="124"/>
  <c r="L22" i="31"/>
  <c r="F18" i="47"/>
  <c r="F17" i="47"/>
  <c r="F26" i="47"/>
  <c r="F22" i="47"/>
  <c r="H19" i="75"/>
  <c r="F19" i="75"/>
  <c r="F20" i="76"/>
  <c r="E24" i="75" l="1"/>
  <c r="H23" i="75"/>
  <c r="G24" i="74"/>
  <c r="E20" i="76"/>
  <c r="E23" i="76" s="1"/>
  <c r="G26" i="74"/>
  <c r="H30" i="74"/>
  <c r="H20" i="75"/>
  <c r="F30" i="76"/>
  <c r="F23" i="47"/>
  <c r="P45" i="32"/>
  <c r="P47" i="32" s="1"/>
  <c r="H24" i="75" l="1"/>
  <c r="G24" i="75" s="1"/>
  <c r="E19" i="76"/>
  <c r="F24" i="47"/>
  <c r="G30" i="74"/>
  <c r="G20" i="75"/>
  <c r="E24" i="76"/>
  <c r="H23" i="76"/>
  <c r="L26" i="31"/>
  <c r="L41" i="31" s="1"/>
  <c r="F28" i="124"/>
  <c r="F43" i="124" s="1"/>
  <c r="F20" i="47"/>
  <c r="H26" i="75" l="1"/>
  <c r="H19" i="76"/>
  <c r="F19" i="76"/>
  <c r="H41" i="125"/>
  <c r="M24" i="124" s="1"/>
  <c r="J58" i="125" s="1"/>
  <c r="J60" i="125" s="1"/>
  <c r="M28" i="124" s="1"/>
  <c r="M43" i="124" s="1"/>
  <c r="H29" i="32"/>
  <c r="E20" i="47"/>
  <c r="E19" i="47" s="1"/>
  <c r="H24" i="76"/>
  <c r="G26" i="75"/>
  <c r="F30" i="47"/>
  <c r="H30" i="75" l="1"/>
  <c r="H20" i="76"/>
  <c r="H26" i="76" s="1"/>
  <c r="G26" i="76" s="1"/>
  <c r="E23" i="47"/>
  <c r="G24" i="76"/>
  <c r="G24" i="124"/>
  <c r="M22" i="31"/>
  <c r="G30" i="75"/>
  <c r="H19" i="47"/>
  <c r="F19" i="47"/>
  <c r="H30" i="76" l="1"/>
  <c r="H23" i="47"/>
  <c r="E24" i="47"/>
  <c r="G20" i="76"/>
  <c r="Q45" i="32"/>
  <c r="Q47" i="32" s="1"/>
  <c r="G28" i="124" s="1"/>
  <c r="G43" i="124" s="1"/>
  <c r="H24" i="47"/>
  <c r="G30" i="76"/>
  <c r="H31" i="32"/>
  <c r="H42" i="125"/>
  <c r="N24" i="124" s="1"/>
  <c r="K58" i="125" s="1"/>
  <c r="K60" i="125" s="1"/>
  <c r="N28" i="124" s="1"/>
  <c r="N43" i="124" s="1"/>
  <c r="H30" i="32"/>
  <c r="H20" i="47"/>
  <c r="M26" i="31" l="1"/>
  <c r="M41" i="31" s="1"/>
  <c r="H43" i="125"/>
  <c r="O24" i="124" s="1"/>
  <c r="L58" i="125" s="1"/>
  <c r="L60" i="125" s="1"/>
  <c r="O28" i="124" s="1"/>
  <c r="O43" i="124" s="1"/>
  <c r="G24" i="47"/>
  <c r="H26" i="47"/>
  <c r="N22" i="31"/>
  <c r="H24" i="124"/>
  <c r="G20" i="47"/>
  <c r="O22" i="31"/>
  <c r="I24" i="124"/>
  <c r="H30" i="47" l="1"/>
  <c r="G26" i="47"/>
  <c r="R45" i="32"/>
  <c r="R47" i="32" s="1"/>
  <c r="S45" i="32"/>
  <c r="S47" i="32" s="1"/>
  <c r="I28" i="124" s="1"/>
  <c r="I43" i="124" s="1"/>
  <c r="H32" i="32" l="1"/>
  <c r="G30" i="47"/>
  <c r="H28" i="124"/>
  <c r="H43" i="124" s="1"/>
  <c r="N26" i="31"/>
  <c r="N41" i="31" s="1"/>
  <c r="O26" i="31"/>
  <c r="O41" i="31" s="1"/>
  <c r="H44" i="125" l="1"/>
  <c r="P24" i="124" s="1"/>
  <c r="M58" i="125" s="1"/>
  <c r="M60" i="125" s="1"/>
  <c r="P28" i="124" s="1"/>
  <c r="P43" i="124" s="1"/>
  <c r="P22" i="31"/>
  <c r="Q23" i="124" l="1"/>
  <c r="Q24" i="124" s="1"/>
  <c r="J24" i="124"/>
  <c r="T45" i="32"/>
  <c r="T47" i="32" s="1"/>
  <c r="Q26" i="124" s="1"/>
  <c r="Q28" i="124" l="1"/>
  <c r="P26" i="31"/>
  <c r="P41" i="31" s="1"/>
  <c r="J28" i="124"/>
  <c r="J43" i="124" s="1"/>
  <c r="Q43" i="124" s="1"/>
</calcChain>
</file>

<file path=xl/sharedStrings.xml><?xml version="1.0" encoding="utf-8"?>
<sst xmlns="http://schemas.openxmlformats.org/spreadsheetml/2006/main" count="3396" uniqueCount="728">
  <si>
    <t>Numbers may not add due to rounding.</t>
  </si>
  <si>
    <t>Filed: 2025-12-12</t>
  </si>
  <si>
    <t>EB-2025-0297</t>
  </si>
  <si>
    <t>Exhibit C1</t>
  </si>
  <si>
    <t>Tab 1</t>
  </si>
  <si>
    <t>Schedule 1</t>
  </si>
  <si>
    <t>Table 1</t>
  </si>
  <si>
    <t>Capitalization and Cost of Capital</t>
  </si>
  <si>
    <t>Summary of Capitalization and Cost of Capital - OPG</t>
  </si>
  <si>
    <t>Calendar Year Ending December 31, 2031</t>
  </si>
  <si>
    <t>Line</t>
  </si>
  <si>
    <t>Principal</t>
  </si>
  <si>
    <t>Component</t>
  </si>
  <si>
    <t>Cost Rate</t>
  </si>
  <si>
    <t>Cost of</t>
  </si>
  <si>
    <t>No.</t>
  </si>
  <si>
    <t>Capitalization</t>
  </si>
  <si>
    <t>Note</t>
  </si>
  <si>
    <t>($M)</t>
  </si>
  <si>
    <t>(%)</t>
  </si>
  <si>
    <t>Capital ($M)</t>
  </si>
  <si>
    <t>(a)</t>
  </si>
  <si>
    <t>(b)</t>
  </si>
  <si>
    <t>(c)</t>
  </si>
  <si>
    <t>(d)</t>
  </si>
  <si>
    <t>Capitalization and Return on Capital:</t>
  </si>
  <si>
    <t>Short-term Debt</t>
  </si>
  <si>
    <t>Existing/Planned Long-Term Debt</t>
  </si>
  <si>
    <t>Other Long-Term Debt Provision</t>
  </si>
  <si>
    <t xml:space="preserve">  Total Debt</t>
  </si>
  <si>
    <t>EB-2020-0290 Settlement Adjustment for Equity at Long-Term Debt Rate</t>
  </si>
  <si>
    <t>5a</t>
  </si>
  <si>
    <t xml:space="preserve">Common Equity </t>
  </si>
  <si>
    <t>5b</t>
  </si>
  <si>
    <t>Total Equity</t>
  </si>
  <si>
    <t xml:space="preserve">Rate Base Financed by Capital Structure </t>
  </si>
  <si>
    <t>Adjustment for Lesser of UNL or ARC</t>
  </si>
  <si>
    <t>5, 6</t>
  </si>
  <si>
    <t>Rate Base</t>
  </si>
  <si>
    <t>Notes:</t>
  </si>
  <si>
    <t>Ex. C1-1-3, Table 2: Principal (line 7), Cost Rate (line 2), Cost of Capital (line 8). Cost includes interest at the cost rate shown plus an allocation of the credit facility cost.</t>
  </si>
  <si>
    <t>Ex. C1-1-2 Table 13, line 43.</t>
  </si>
  <si>
    <t xml:space="preserve">Debt required to balance capital structure with proposed rate base.  Cost rate is the same cost rate used for Existing/Planned Long-Term Debt (line 2). See Ex. C1-1-2, Section 5.0. </t>
  </si>
  <si>
    <r>
      <t>Capital Structure proposed in Ex. C1-1-1, Att. 1. Return on Equity reflects the last Cost of Capital Parameter Update published by the OEB (</t>
    </r>
    <r>
      <rPr>
        <sz val="12"/>
        <color theme="1"/>
        <rFont val="Arial"/>
        <family val="2"/>
      </rPr>
      <t>October 31, 2025</t>
    </r>
    <r>
      <rPr>
        <sz val="12"/>
        <rFont val="Arial"/>
        <family val="2"/>
      </rPr>
      <t>).</t>
    </r>
  </si>
  <si>
    <t xml:space="preserve">The portion of rate base to be financed by the capital structure approved by the OEB excludes the lesser of the forecast of the average unfunded nuclear liabilities (UNL) related to Pickering and Darlington, and the average unamortized asset retirement costs (ARC) included in fixed asset balances for Pickering and Darlington. </t>
  </si>
  <si>
    <t>Principal from Ex. C2-1-1 Table 2, line 28. Cost rate from Ex. C2-1-1, Table 1b, line 14, col (d).</t>
  </si>
  <si>
    <t>Represents the portion of rate base financed by common equity that is subject to return at the long-term debt rate until the end of 2036 per the EB-2020-0290 settlement proposal approved by the OEB (EB-2020-0290 Decision and Order, Schedule A, P. 23).</t>
  </si>
  <si>
    <t>Table 2</t>
  </si>
  <si>
    <t>Calendar Year Ending December 31, 2030</t>
  </si>
  <si>
    <t>Common Equity</t>
  </si>
  <si>
    <t>Ex. C1-1-3 Table 2: Principal (line 7), Cost Rate (line 2), Cost of Capital (line 8). Cost includes interest at the cost rate shown plus an allocation of the credit facility cost.</t>
  </si>
  <si>
    <t>Ex. C1-1-2 Table 12, line 43.</t>
  </si>
  <si>
    <t>Capital Structure proposed in Ex. C1-1-1, Att. 1. Return on Equity reflects the last Cost of Capital Parameter Update published by the OEB (October 31, 2025).</t>
  </si>
  <si>
    <t>Calendar Year Ending December 31, 2025</t>
  </si>
  <si>
    <t>4a</t>
  </si>
  <si>
    <t>Table 3</t>
  </si>
  <si>
    <t>Calendar Year Ending December 31, 2029</t>
  </si>
  <si>
    <t>Ex. C1-1-2 Table 11, line 41.</t>
  </si>
  <si>
    <t>Calendar Year Ending December 31, 2024</t>
  </si>
  <si>
    <t>Table 4</t>
  </si>
  <si>
    <t>Calendar Year Ending December 31, 2028</t>
  </si>
  <si>
    <t>Ex. C1-1-2 Table 10, line 35.</t>
  </si>
  <si>
    <t>Capital Structure proposed in Ex. C1-1-1, Att. 1. Return on Equity reflects the last Cost of Capital Parameter Update published by the OEB (October 25, 2025).</t>
  </si>
  <si>
    <t>Calendar Year Ending December 31, 2023</t>
  </si>
  <si>
    <t>Table 5</t>
  </si>
  <si>
    <t>Calendar Year Ending December 31, 2027</t>
  </si>
  <si>
    <t>Ex. C1-1-2 Table 9, line 31.</t>
  </si>
  <si>
    <t>Calendar Year Ending December 31, 2022</t>
  </si>
  <si>
    <t>Table 6</t>
  </si>
  <si>
    <t>Calendar Year Ending December 31, 2026</t>
  </si>
  <si>
    <t>Ex. C1-1-2 Table 8, line 27.</t>
  </si>
  <si>
    <t>Capital Structure as per the OEB-approved settlement proposal in EB-2020-0290. Return on Equity as calculated in Ex. I1-1-1, Table 5.</t>
  </si>
  <si>
    <t>Calendar Year Ending December 31, 2021</t>
  </si>
  <si>
    <t>Ex. C1-1-2 Table 7, line 36.</t>
  </si>
  <si>
    <t>Table 7</t>
  </si>
  <si>
    <t>Rate Base Financed by Capital Structure</t>
  </si>
  <si>
    <t>Capital Structure as per the OEB-approved settlement proposal in EB-2020-0290. Return on Equity as calculated in Ex. I1-1-1 Table 4.</t>
  </si>
  <si>
    <t>Calendar Year Ending December 31, 2020</t>
  </si>
  <si>
    <t>Table 8</t>
  </si>
  <si>
    <t>4,7</t>
  </si>
  <si>
    <t>Ex. C1-1-2 Table 6, line 34.</t>
  </si>
  <si>
    <t xml:space="preserve">Capital Structure as per the OEB-approved settlement proposal in EB-2020-0290. Return on Equity in col. (d) determined using the reconciliation approach discussed in EB-2013-0321 Ex. C1-1-1 Section 4.2, starting with the financial results for OPG's prescribed assets calculated in accordance with US GAAP.
</t>
  </si>
  <si>
    <t>Refer to Ex. C1-1-1, Table 8a for the reconciliation of return on equity to the 2024 audited financial statements</t>
  </si>
  <si>
    <t>Table 8a</t>
  </si>
  <si>
    <t>Reconciliation of Audited Financial Statements to Regulatory Return on Equity</t>
  </si>
  <si>
    <t>Regulated</t>
  </si>
  <si>
    <t>(a)+(b)</t>
  </si>
  <si>
    <t>Description</t>
  </si>
  <si>
    <t>Hydroelectric</t>
  </si>
  <si>
    <t>Nuclear</t>
  </si>
  <si>
    <t>Total</t>
  </si>
  <si>
    <t>Earnings (loss) before interest and income taxes (EBIT) per OPG's Audited Financial Statements (AFS)</t>
  </si>
  <si>
    <t>Adjustments:</t>
  </si>
  <si>
    <t>Bruce Lease Revenues Net of Costs</t>
  </si>
  <si>
    <t>Excluded Regulated Segment Costs</t>
  </si>
  <si>
    <t>Regulatory Accounting Timing Differences</t>
  </si>
  <si>
    <t>Other</t>
  </si>
  <si>
    <r>
      <t xml:space="preserve">Accounting EBIT </t>
    </r>
    <r>
      <rPr>
        <sz val="12"/>
        <rFont val="Arial"/>
        <family val="2"/>
      </rPr>
      <t>(line 1+2+3+4+5)</t>
    </r>
  </si>
  <si>
    <t>Accounting Expenses/Revenues not Included in Regulatory EBIT</t>
  </si>
  <si>
    <t>Differences Between Accounting and Regulatory Treatment</t>
  </si>
  <si>
    <t>Deemed Cost of Capital</t>
  </si>
  <si>
    <r>
      <t xml:space="preserve">Regulatory Earnings Before Tax </t>
    </r>
    <r>
      <rPr>
        <sz val="12"/>
        <color rgb="FF000000"/>
        <rFont val="Arial"/>
        <family val="2"/>
      </rPr>
      <t>(line 6+7+8+9)</t>
    </r>
  </si>
  <si>
    <t>Regulatory Income Tax on Regulated Assets</t>
  </si>
  <si>
    <r>
      <t xml:space="preserve">Regulatory Return on Equity </t>
    </r>
    <r>
      <rPr>
        <sz val="12"/>
        <color rgb="FF000000"/>
        <rFont val="Arial"/>
        <family val="2"/>
      </rPr>
      <t>(line 10+11)</t>
    </r>
  </si>
  <si>
    <r>
      <t xml:space="preserve">Per OPG's 2024 audited financial statements, </t>
    </r>
    <r>
      <rPr>
        <i/>
        <sz val="12"/>
        <rFont val="Arial"/>
        <family val="2"/>
      </rPr>
      <t>Note 20 - Business Segments.</t>
    </r>
    <r>
      <rPr>
        <sz val="12"/>
        <rFont val="Arial"/>
        <family val="2"/>
      </rPr>
      <t xml:space="preserve"> Col. (b), line 1 comprises both nuclear generation and nuclear waste management segments. There may be differences due to rounding. </t>
    </r>
  </si>
  <si>
    <t>Amounts represent revenues net of costs related to the Bruce Lease as recorded in the EBIT per AFS.</t>
  </si>
  <si>
    <t>Amounts represent costs reported in the regulated segment EBIT per AFS that have been excluded from the determination of the revenue requirements and therefore do no impact regulatory return on equity.</t>
  </si>
  <si>
    <t>Adjustment captures:
- Amounts recorded for eligible projects in the 2022-2026 IR term for the hydroelectric Capacity Refurbishment Variance Account are not recognized in EBIT per AFS until the end of the IR term; and 
- Amounts recorded for eligible costs in the Pickering B Variance Account pursuant to the July 2025 amendment to O. Reg. 53/05 were accrued in EBIT per AFS prior to such amounts being recorded in the account.</t>
  </si>
  <si>
    <t xml:space="preserve">Per OPG's 2024 annual regulatory return on equity filing, found at https://www.opg.com/reporting/regulatory-reporting/ 
For line 7, see: Table 2, line 2 less line 3. 
For line 8, see: Table 2, line 4 less line 5 less line 6. 
For line 9, see: Table 2, line 10 less line 8 less line 9. 
For line 11, see: Table 2, line 12 x -1. 
</t>
  </si>
  <si>
    <t>Table 9</t>
  </si>
  <si>
    <t>Ex. C1-1-2 Table 5, line 28.</t>
  </si>
  <si>
    <t>Capital Structure as per the OEB-approved settlement proposal in EB-2020-0290. Return on Equity in col. (d) determined using the reconciliation approach discussed in EB-2013-0321 Ex. C1-1-1 Section 4.2, starting with the financial results for OPG's prescribed assets calculated in accordance with US GAAP.</t>
  </si>
  <si>
    <t>Principal from Ex. C2-1-1 Table 2, line 28. Cost rate from Ex. C2-1-1, Section 4.1.4.</t>
  </si>
  <si>
    <t>Refer to Ex. C1-1-1, Table 9a for the reconciliation of return on equity to the 2023 audited financial statements</t>
  </si>
  <si>
    <t>Table 9a</t>
  </si>
  <si>
    <r>
      <t xml:space="preserve">Accounting EBIT (includes rounding) </t>
    </r>
    <r>
      <rPr>
        <sz val="12"/>
        <rFont val="Arial"/>
        <family val="2"/>
      </rPr>
      <t>(line 1+2+3+4+5)</t>
    </r>
  </si>
  <si>
    <t xml:space="preserve">Per OPG's 2023 audited financial statements, Note 20 - Business Segments. Col. (b), line 1 comprises both nuclear generation and nuclear sustainability services segments. There may be differences due to rounding. 
</t>
  </si>
  <si>
    <t>Adjustment captures Amounts recorded for eligible projects in the 2022-2026 IR term for the hydroelectric Capacity Refurbishment Variance Account are not recognized in EBIT per AFS until the end of the IR term.</t>
  </si>
  <si>
    <t>Per OPG's 2023 annual regulatory return on equity filing, found at https://www.opg.com/reporting/regulatory-reporting/
For line 7, see: Table 2, line 2 less line 3. 
For line 8, see: Table 2, line 4 less line 5 less line 6. 
For line 9, see: Table 2, line 10 less line 8 less line 9. 
For line 11, see: Table 2, line 12 x -1. 
OPG's annual regulatory return is filed with the OEB and is posted on OPG's website at the following link: https://www.opg.com/reporting/regulatory-reporting/</t>
  </si>
  <si>
    <t>Table 10</t>
  </si>
  <si>
    <t>Ex. C1-1-2 Table 4, line 33.</t>
  </si>
  <si>
    <t>Refer to Ex. C1-1-1, Table 10a for the reconciliation of return on equity to the 2022 audited financial statements</t>
  </si>
  <si>
    <t>Table 10a</t>
  </si>
  <si>
    <t xml:space="preserve">Per OPG's 2022 audited financial statements, Note 20 - Business Segments. Col. (b), line 1 comprises both nuclear generation and nuclear sustainability services segments. There may be differences due to rounding. 
</t>
  </si>
  <si>
    <t xml:space="preserve">Adjustment captures Amounts recorded for eligible projects in the 2022-2026 IR term for the hydroelectric Capacity Refurbishment Variance Account are not recognized in EBIT per AFS until the end of the IR term; </t>
  </si>
  <si>
    <t>Per OPG's 2022 annual regulatory return on equity filing, found at https://www.opg.com/reporting/regulatory-reporting/
For line 7, see: Table 2, line 2 less line 3. 
For line 8, see: Table 2, line 4 less line 5 less line 6.
For line 9, see: Table 2, line 10 less line 8 less line 9. 
For line 11, see: Table 2, line 12 x -1</t>
  </si>
  <si>
    <t>Table 11</t>
  </si>
  <si>
    <t>Ex. C1-1-2 Table 3, line 34.</t>
  </si>
  <si>
    <t>Capital Structure as approved in EB-2016-0152.  Return on Equity in col. (d) determined using the reconciliation approach discussed in EB-2013-0321 Ex. C1-1-1 Section 4.2, starting with the financial results for OPG's prescribed assets calculated in accordance with US GAAP.</t>
  </si>
  <si>
    <t>Refer to Ex. C1-1-1, Table 11a for the reconciliation of return on equity to the 2021 audited financial statements</t>
  </si>
  <si>
    <t>Table 11a</t>
  </si>
  <si>
    <r>
      <t xml:space="preserve">Accounting EBIT </t>
    </r>
    <r>
      <rPr>
        <sz val="12"/>
        <rFont val="Arial"/>
        <family val="2"/>
      </rPr>
      <t>(line 1+2+3+4)</t>
    </r>
  </si>
  <si>
    <r>
      <t xml:space="preserve">Regulatory Earnings Before Tax </t>
    </r>
    <r>
      <rPr>
        <sz val="12"/>
        <color rgb="FF000000"/>
        <rFont val="Arial"/>
        <family val="2"/>
      </rPr>
      <t>(line 5+6+7+8)</t>
    </r>
  </si>
  <si>
    <r>
      <t xml:space="preserve">Regulatory Return on Equity </t>
    </r>
    <r>
      <rPr>
        <sz val="12"/>
        <color rgb="FF000000"/>
        <rFont val="Arial"/>
        <family val="2"/>
      </rPr>
      <t>(line 9+10)</t>
    </r>
  </si>
  <si>
    <t xml:space="preserve">Per OPG's 2021 audited financial statements, Note 19 - Business Segments. Col. (b), line 1 comprises both nuclear generation and nuclear sustainability services segments. There may be differences due to rounding. 
</t>
  </si>
  <si>
    <t xml:space="preserve">Per OPG's 2022 annual regulatory return on equity filing, found at https://www.opg.com/reporting/regulatory-reporting/
For line 6, see: Table 2, line 2 less line 3. 
For line 7, see: Table 2, line 4 less line 5 less line 6. 
For line 8, see: Table 2, line 10 less line 8 less line 9. 
For line 10, see: Table 2, line 12 x -1.
</t>
  </si>
  <si>
    <t>Table 12</t>
  </si>
  <si>
    <t>Ex. C1-1-2 Table 2, line 40.</t>
  </si>
  <si>
    <t>Capital Structure as approved in EB-2016-0152. Return on Equity in col. (d) determined using the reconciliation approach discussed in EB-2013-0321 Ex. C1-1-1 Section 4.2, starting with the financial results for OPG's prescribed assets calculated in accordance with US GAAP.</t>
  </si>
  <si>
    <t>Refer to Ex. C1-1-1, Table 12a for the reconciliation of return on equity to the 2020 audited financial statements</t>
  </si>
  <si>
    <t>Table 12a</t>
  </si>
  <si>
    <t xml:space="preserve">Per OPG's 2020 audited financial statements, Note 21 - Business Segments. Col. (b), line 1 comprises both nuclear generation and nuclear waste management segments. There may be differences due to rounding. 
</t>
  </si>
  <si>
    <t>Per OPG's 2020 annual regulatory return on equity filing, found at https://www.opg.com/reporting/regulatory-reporting/
For line 6, see: Table 2, line 2 less line 3. 
For line 7, see: Table 2, line 4 less line 5 less line 6. 
For line 8, see: Table 2, line 10 less line 8 less line 9. 
For line 10, see: Table 2, line 12 x -1.</t>
  </si>
  <si>
    <t>Table 16</t>
  </si>
  <si>
    <t>Amount</t>
  </si>
  <si>
    <t>(e)</t>
  </si>
  <si>
    <t>(f)</t>
  </si>
  <si>
    <t>Note 1</t>
  </si>
  <si>
    <t>Note 2</t>
  </si>
  <si>
    <t>Reference</t>
  </si>
  <si>
    <t>Table 13</t>
  </si>
  <si>
    <t>Years Ending December 31, 2027 to 2031</t>
  </si>
  <si>
    <t>Year</t>
  </si>
  <si>
    <t>Note 3</t>
  </si>
  <si>
    <t>Table 13a</t>
  </si>
  <si>
    <t>Darlington</t>
  </si>
  <si>
    <t>Schedule 2</t>
  </si>
  <si>
    <t>Weighted</t>
  </si>
  <si>
    <t>Issue</t>
  </si>
  <si>
    <t>Duration</t>
  </si>
  <si>
    <t>Maturity</t>
  </si>
  <si>
    <t>Effective</t>
  </si>
  <si>
    <t>Annual</t>
  </si>
  <si>
    <t>Date</t>
  </si>
  <si>
    <t>(years)</t>
  </si>
  <si>
    <t>Rate (%)</t>
  </si>
  <si>
    <t>Cost ($M)</t>
  </si>
  <si>
    <t>Company-Wide Borrowing</t>
  </si>
  <si>
    <t>Issue 23</t>
  </si>
  <si>
    <t>Issue 25</t>
  </si>
  <si>
    <t>Issue 26</t>
  </si>
  <si>
    <t>Issue 27</t>
  </si>
  <si>
    <t>Issue 28</t>
  </si>
  <si>
    <t>Regulated Portion of Company-Wide Borrowing</t>
  </si>
  <si>
    <t>Allocation</t>
  </si>
  <si>
    <t>Project Financing - Regulated Projects</t>
  </si>
  <si>
    <t>Niagara 11</t>
  </si>
  <si>
    <t>Niagara 12</t>
  </si>
  <si>
    <t>Niagara 13</t>
  </si>
  <si>
    <t>Niagara 14</t>
  </si>
  <si>
    <t>Niagara 15</t>
  </si>
  <si>
    <t>Niagara 16</t>
  </si>
  <si>
    <t>Niagara 17</t>
  </si>
  <si>
    <t>Niagara 18</t>
  </si>
  <si>
    <t>Niagara 19</t>
  </si>
  <si>
    <t>Niagara 20</t>
  </si>
  <si>
    <t>Niagara 21</t>
  </si>
  <si>
    <t>Niagara 22</t>
  </si>
  <si>
    <t>Niagara 23</t>
  </si>
  <si>
    <t>Niagara 24</t>
  </si>
  <si>
    <t>Total Regulated Funded Long-Term Debt</t>
  </si>
  <si>
    <t>See Ex. C1-1-2 Table 2a for notes</t>
  </si>
  <si>
    <t>*</t>
  </si>
  <si>
    <t>Table 2a</t>
  </si>
  <si>
    <t>Notes to Ex. C1-1-2, Table 2</t>
  </si>
  <si>
    <t>Face Value ($M)</t>
  </si>
  <si>
    <t>Effective Days</t>
  </si>
  <si>
    <t>Principal ($M)</t>
  </si>
  <si>
    <t>Note 4</t>
  </si>
  <si>
    <t>Note 5</t>
  </si>
  <si>
    <t>Effective Rate</t>
  </si>
  <si>
    <r>
      <t>Principal*</t>
    </r>
    <r>
      <rPr>
        <b/>
        <vertAlign val="superscript"/>
        <sz val="12"/>
        <color rgb="FF000000"/>
        <rFont val="Arial"/>
        <family val="2"/>
      </rPr>
      <t xml:space="preserve"> </t>
    </r>
    <r>
      <rPr>
        <b/>
        <sz val="12"/>
        <color rgb="FF000000"/>
        <rFont val="Arial"/>
        <family val="2"/>
      </rPr>
      <t>($M)</t>
    </r>
  </si>
  <si>
    <t>See Ex. C1-1-2 Table 3a for notes</t>
  </si>
  <si>
    <t>Table 3a</t>
  </si>
  <si>
    <t>Notes to Ex. C1-1-2, Table 3</t>
  </si>
  <si>
    <t>See Ex. C1-1-2 Table 4a for notes</t>
  </si>
  <si>
    <t>Table 4a</t>
  </si>
  <si>
    <t>Notes to Ex. C1-1-2, Table 4</t>
  </si>
  <si>
    <t>Asset</t>
  </si>
  <si>
    <t>Company-Wide:</t>
  </si>
  <si>
    <t xml:space="preserve">  Net Fixed Assets</t>
  </si>
  <si>
    <t xml:space="preserve">  Construction Work in Progress</t>
  </si>
  <si>
    <t xml:space="preserve">  Asset Values Using Project Financing</t>
  </si>
  <si>
    <t>Adjusted Net Fixed Assets</t>
  </si>
  <si>
    <t>1,2</t>
  </si>
  <si>
    <r>
      <t>Adjusted Net Fixed Funded Assets</t>
    </r>
    <r>
      <rPr>
        <sz val="12"/>
        <color rgb="FF000000"/>
        <rFont val="Arial"/>
        <family val="2"/>
      </rPr>
      <t xml:space="preserve">  (line 4 - line 5)</t>
    </r>
  </si>
  <si>
    <t>Regulated Operations</t>
  </si>
  <si>
    <t>1, 5</t>
  </si>
  <si>
    <r>
      <t>Adjusted Net Fixed Funded Assets</t>
    </r>
    <r>
      <rPr>
        <sz val="12"/>
        <color rgb="FF000000"/>
        <rFont val="Arial"/>
        <family val="2"/>
      </rPr>
      <t xml:space="preserve">  (line 10 - line 11)</t>
    </r>
  </si>
  <si>
    <t>Total Regulated/Company-Wide Adjusted Net Fixed Funded Assets</t>
  </si>
  <si>
    <t>(line 12 / line 6 if &lt;100%)</t>
  </si>
  <si>
    <t xml:space="preserve">Methodology is as reflected in the prior OPG payment amounts applications. Company-wide adjustment is derived as follows: </t>
  </si>
  <si>
    <t>Table to Note 2</t>
  </si>
  <si>
    <t>Company-Wide Lesser of UNL and ARC</t>
  </si>
  <si>
    <t>Company-Wide UNL:</t>
  </si>
  <si>
    <t>1a</t>
  </si>
  <si>
    <t>2a</t>
  </si>
  <si>
    <t>3a</t>
  </si>
  <si>
    <t>= Company Wide UNL</t>
  </si>
  <si>
    <t>Company-Wide ARC:</t>
  </si>
  <si>
    <t>6a</t>
  </si>
  <si>
    <t>7a</t>
  </si>
  <si>
    <t>= Company Wide ARC</t>
  </si>
  <si>
    <t>8a</t>
  </si>
  <si>
    <t>Lesser of Company Wide UNL and ARC</t>
  </si>
  <si>
    <t>Represents closing net book value of property, plant &amp; equipment and intangible assets, and other debt funded assets of OPG's consolidated company.</t>
  </si>
  <si>
    <t xml:space="preserve">Capitalization and Cost of Capital </t>
  </si>
  <si>
    <t>Summary of Capitalization and Cost of Capital - DNNP Facilities</t>
  </si>
  <si>
    <t>Capital Structure proposed in Ex. C1-1-1. Return on Equity reflects the last Cost of Capital Parameter Update published by the OEB (October 31, 2025).</t>
  </si>
  <si>
    <t>The portion of rate base to be financed by the capital structure approved by the OEB</t>
  </si>
  <si>
    <t>Table 14</t>
  </si>
  <si>
    <t>Table 15</t>
  </si>
  <si>
    <t>Table 17</t>
  </si>
  <si>
    <t>Allocation of Existing Long-term Debt - OPG ($M)</t>
  </si>
  <si>
    <t xml:space="preserve">Reflects OEB direction to adjust the allocation of existing long-term debt to regulated operations to reflect the OEB's decision with respect to the unfunded nuclear liabilities (EB-2007-0905 Decision with Reasons, p. 165, as continued in subsequent proceedings).
</t>
  </si>
  <si>
    <t>C2-1-1 Table 2, line 20</t>
  </si>
  <si>
    <t xml:space="preserve"> C2-1-1 Table 3, line 11</t>
  </si>
  <si>
    <t xml:space="preserve"> C2-1-1 Table 3, line 17</t>
  </si>
  <si>
    <t>C2-1-1 Table 2, line 27</t>
  </si>
  <si>
    <t>+ C2-1-1 Table 3, line 24</t>
  </si>
  <si>
    <t>Represents closing net book value of property, plant &amp; equipment and intangible assets of the regulated business reflected in the calculation of actual rate base, subject to minor differences.</t>
  </si>
  <si>
    <t xml:space="preserve">Represents the closing book value of the Niagara Tunnel Project, construction work in progress and closing book value of regulated operations projects funded by Green Bonds, and beginning 2022, construction work in progress for the DNNP facilities funded by the Canada Infrastructure Bank credit facility . </t>
  </si>
  <si>
    <t>From Ex. C2-1-1 Table 2, line 28.</t>
  </si>
  <si>
    <t>Summary of Existing Long-Term Debt ($M) - OPG</t>
  </si>
  <si>
    <t>Outstanding During Calendar Year Ending Dec. 31, 2020</t>
  </si>
  <si>
    <t>Issues 1 to 22 and Issue 24 Matured Prior to 2020</t>
  </si>
  <si>
    <t>Issue 29</t>
  </si>
  <si>
    <t>Issue 30</t>
  </si>
  <si>
    <t>Issue 31</t>
  </si>
  <si>
    <t>Issue 32</t>
  </si>
  <si>
    <t>Issue 33</t>
  </si>
  <si>
    <t>Issue 34</t>
  </si>
  <si>
    <t>Issue 35</t>
  </si>
  <si>
    <t>Issue 36</t>
  </si>
  <si>
    <t>Issue 37</t>
  </si>
  <si>
    <t>Issue 38</t>
  </si>
  <si>
    <t>Issue 39</t>
  </si>
  <si>
    <t>Niagara 1 to 10 Matured Prior to 2020</t>
  </si>
  <si>
    <t>ILB 1</t>
  </si>
  <si>
    <t>ILB 2</t>
  </si>
  <si>
    <t>ILB 3</t>
  </si>
  <si>
    <t>ILB 4</t>
  </si>
  <si>
    <t>Green Bond 1</t>
  </si>
  <si>
    <t>Green Bond 2</t>
  </si>
  <si>
    <t>Line 18+39</t>
  </si>
  <si>
    <t>For debt issues that are issued or mature during the year the face value is reduced to reflect only that portion of the year the debt issue is financing the rate base.</t>
  </si>
  <si>
    <t>Summary of Existing Long-Term Debt - OPG ($M)</t>
  </si>
  <si>
    <t>Note 6</t>
  </si>
  <si>
    <t>Note 7</t>
  </si>
  <si>
    <t>Note 8</t>
  </si>
  <si>
    <t xml:space="preserve">Allocation ratio as per Ex. C1-1-2 Table 1, line 13, col (a). </t>
  </si>
  <si>
    <t>Outstanding During Calendar Year Ending Dec. 31, 2021</t>
  </si>
  <si>
    <t>Issues 1 to 25 Mature Prior to 2021</t>
  </si>
  <si>
    <t>Niagara 1 to 14 Mature Prior to 2021</t>
  </si>
  <si>
    <t> </t>
  </si>
  <si>
    <t>Line 16+33</t>
  </si>
  <si>
    <t xml:space="preserve">Allocation ratio as per Ex. C1-1-2 Table 1, line 13, col (b). </t>
  </si>
  <si>
    <t>Outstanding During Calendar Year Ending Dec. 31, 2022</t>
  </si>
  <si>
    <t>Issues 1 to 25 Mature Prior to 2022</t>
  </si>
  <si>
    <t>Niagara 1 to 18 Mature Prior to 2022</t>
  </si>
  <si>
    <t>ILB 5</t>
  </si>
  <si>
    <t>Green Bond 3</t>
  </si>
  <si>
    <t>CIB 1</t>
  </si>
  <si>
    <t>Line 16+32</t>
  </si>
  <si>
    <t>Note 9</t>
  </si>
  <si>
    <t>Note 10</t>
  </si>
  <si>
    <t>Note 11</t>
  </si>
  <si>
    <t>Note 12</t>
  </si>
  <si>
    <t xml:space="preserve">Allocation ratio as per Ex. C1-1-2 Table 1, line 13, col (c). </t>
  </si>
  <si>
    <t>Outstanding During Calendar Year Ending Dec. 31, 2023</t>
  </si>
  <si>
    <t>Issues 1 to 25 Mature Prior to 2023</t>
  </si>
  <si>
    <t>Niagara 1 to 22 and ILB 1 to 4 Mature Prior to 2023</t>
  </si>
  <si>
    <t>CIB 2</t>
  </si>
  <si>
    <t>CIB 3</t>
  </si>
  <si>
    <t>CIB 4</t>
  </si>
  <si>
    <t xml:space="preserve">Total </t>
  </si>
  <si>
    <t>Line 16+27</t>
  </si>
  <si>
    <t>See Ex. C1-1-2 Table 5a for notes</t>
  </si>
  <si>
    <t>Table 5a</t>
  </si>
  <si>
    <t>Notes to Ex. C1-1-2, Table 5</t>
  </si>
  <si>
    <t xml:space="preserve">Allocation ratio as per Ex. C1-1-2 Table 1, line 13, col (d). </t>
  </si>
  <si>
    <t>Summary of Existing and Planned Long-Term Debt - OPG ($M)</t>
  </si>
  <si>
    <t>Outstanding During Calendar Year Ending Dec. 31, 2024</t>
  </si>
  <si>
    <t>Issues 1 to 25 Mature Prior to 2024</t>
  </si>
  <si>
    <t>Niagara 1 to 24 and ILB 1 to 4 Mature Prior to 2024</t>
  </si>
  <si>
    <t>CIB 5</t>
  </si>
  <si>
    <t>CIB 6</t>
  </si>
  <si>
    <t>CIB 7</t>
  </si>
  <si>
    <t>CIB 8</t>
  </si>
  <si>
    <t>Green Bond 4</t>
  </si>
  <si>
    <t>Green Bond 5</t>
  </si>
  <si>
    <t>Green Bond 6</t>
  </si>
  <si>
    <t>Green Bond 7</t>
  </si>
  <si>
    <t>See Ex. C1-1-2 Table 6a for notes</t>
  </si>
  <si>
    <t>Table 6a</t>
  </si>
  <si>
    <t>Notes to Ex. C1-1-2, Table 6</t>
  </si>
  <si>
    <t xml:space="preserve">Green Bond 7 </t>
  </si>
  <si>
    <t xml:space="preserve">CIB 6 </t>
  </si>
  <si>
    <t xml:space="preserve">CIB 8 </t>
  </si>
  <si>
    <t xml:space="preserve">Allocation ratio as per Ex. C1-1-2 Table 1, line 13, col (e). </t>
  </si>
  <si>
    <t>Outstanding During Calendar Year Ending Dec. 31, 2025</t>
  </si>
  <si>
    <t>Issues 1 to 25, 39 Mature Prior to 2025</t>
  </si>
  <si>
    <t xml:space="preserve">Allocation </t>
  </si>
  <si>
    <t>Niagara 1 to 24 and ILB 1 to 4 Mature Prior to 2025</t>
  </si>
  <si>
    <t>CIB 9</t>
  </si>
  <si>
    <t>Green Bond 8</t>
  </si>
  <si>
    <t>Green Bond 9</t>
  </si>
  <si>
    <t>Line 14+35</t>
  </si>
  <si>
    <t>See Ex. C1-1-2 Table 7a for notes</t>
  </si>
  <si>
    <t>Table 7a</t>
  </si>
  <si>
    <t>Notes to Ex. C1-1-2, Table 7</t>
  </si>
  <si>
    <t>Days</t>
  </si>
  <si>
    <t>Outstanding During Calendar Year Ending Dec. 31, 2026</t>
  </si>
  <si>
    <t>Issues 1 to 25, 39 Mature Prior to 2026</t>
  </si>
  <si>
    <t>1, 4</t>
  </si>
  <si>
    <t>See Ex. C1-1-2 Table 8a for notes</t>
  </si>
  <si>
    <t>Niagara 1 to 24 and ILB 1 to 4 Mature Prior to 2026</t>
  </si>
  <si>
    <t>Line 15 - 26</t>
  </si>
  <si>
    <t>Notes to Ex. C1-1-2, Table 8</t>
  </si>
  <si>
    <t>Outstanding During Calendar Year Ending Dec. 31, 2027</t>
  </si>
  <si>
    <t>Issues 1 to 25, 29, 39 Mature Prior to 2027</t>
  </si>
  <si>
    <t>Issue 40</t>
  </si>
  <si>
    <t>Issue 41</t>
  </si>
  <si>
    <t>Issue 42</t>
  </si>
  <si>
    <t>Issue 43</t>
  </si>
  <si>
    <t>Issue 44</t>
  </si>
  <si>
    <t>Issue 45</t>
  </si>
  <si>
    <t>ILB 6</t>
  </si>
  <si>
    <t>See Ex. C1-1-2 Table 9a for notes</t>
  </si>
  <si>
    <t>1, 9</t>
  </si>
  <si>
    <t>2, 9</t>
  </si>
  <si>
    <t>3, 9</t>
  </si>
  <si>
    <t>4, 9</t>
  </si>
  <si>
    <t>Niagara 1 to 24 and ILB 1 to 4 Mature Prior to 2027</t>
  </si>
  <si>
    <t>Line 18+30</t>
  </si>
  <si>
    <t>Notes to Ex. C1-1-2, Table 9</t>
  </si>
  <si>
    <t>Future issue rate reference Bloomberg (Nov 21, 2025).</t>
  </si>
  <si>
    <t>GOC &amp; OPG Spread</t>
  </si>
  <si>
    <t>GOC Q1-27</t>
  </si>
  <si>
    <t>OPG Spread</t>
  </si>
  <si>
    <t>Issuance Cost</t>
  </si>
  <si>
    <t>GOC Q3-27</t>
  </si>
  <si>
    <t>Outstanding During Calendar Year Ending Dec. 31, 2028</t>
  </si>
  <si>
    <t>Issue 46</t>
  </si>
  <si>
    <t>1, 8</t>
  </si>
  <si>
    <t>Issue 47</t>
  </si>
  <si>
    <t>2, 8</t>
  </si>
  <si>
    <t>Issue 48</t>
  </si>
  <si>
    <t>3, 8</t>
  </si>
  <si>
    <t>Issue 49</t>
  </si>
  <si>
    <t>4, 8</t>
  </si>
  <si>
    <t>Issue 50</t>
  </si>
  <si>
    <t>5, 8</t>
  </si>
  <si>
    <t>Issue 51</t>
  </si>
  <si>
    <t>6, 8</t>
  </si>
  <si>
    <t>See Ex. C1-1-2 Table 10a for notes</t>
  </si>
  <si>
    <t>Issues 1 to 25, 29, 35, 39 Mature Prior to 2028</t>
  </si>
  <si>
    <t>Niagara 1 to 24 and ILB 1 to 5 Mature Prior to 2028</t>
  </si>
  <si>
    <t>Line 23+34</t>
  </si>
  <si>
    <t>Notes to Ex. C1-1-2, Table 10</t>
  </si>
  <si>
    <t>GOC Q1-28</t>
  </si>
  <si>
    <t>GOC Q2-28</t>
  </si>
  <si>
    <t>GOC Q3-28</t>
  </si>
  <si>
    <t>Outstanding During Calendar Year Ending Dec. 31, 2029</t>
  </si>
  <si>
    <t>Issue 52</t>
  </si>
  <si>
    <t>Issue 53</t>
  </si>
  <si>
    <t>Issue 54</t>
  </si>
  <si>
    <t>Issue 55</t>
  </si>
  <si>
    <t>Issue 56</t>
  </si>
  <si>
    <t>Issue 57</t>
  </si>
  <si>
    <t>See Ex. C1-1-2 Table 11a for notes</t>
  </si>
  <si>
    <t>Issues 1 to 25, 29, 35, 39 Mature Prior to 2029</t>
  </si>
  <si>
    <t>Niagara 1 to 24, and ILB 1 to 5 Mature Prior to 2029</t>
  </si>
  <si>
    <t>Line 29+40</t>
  </si>
  <si>
    <t>Notes to Ex. C1-1-2, Table 11</t>
  </si>
  <si>
    <t>GOC Q1-29</t>
  </si>
  <si>
    <t>GOC Q2-29</t>
  </si>
  <si>
    <t>GOC Q3-29</t>
  </si>
  <si>
    <t>Outstanding During Calendar Year Ending Dec. 31, 2030</t>
  </si>
  <si>
    <t>See Ex. C1-1-2 Table 12a for notes</t>
  </si>
  <si>
    <t>Issues 1 to 25, 29, 35, 39 Mature Prior to 2030</t>
  </si>
  <si>
    <t>2, 4</t>
  </si>
  <si>
    <t>Niagara 1 to 24, and ILB 1 to 5 Mature Prior to 2030</t>
  </si>
  <si>
    <t>Line 31+42</t>
  </si>
  <si>
    <t>Notes to Ex. C1-1-2, Table 12</t>
  </si>
  <si>
    <t>GOC Q2-30</t>
  </si>
  <si>
    <t>Outstanding During Calendar Year Ending Dec. 31, 2031</t>
  </si>
  <si>
    <t>3, 6</t>
  </si>
  <si>
    <t>Issues 1 to 25, 29, 35, 39 Mature Prior to 2031</t>
  </si>
  <si>
    <t>Niagara 1 to 24, and ILB 1 to 5 Mature Prior to 2031</t>
  </si>
  <si>
    <t>Notes to Ex. C1-1-2, Table 13</t>
  </si>
  <si>
    <t>Schedule 3</t>
  </si>
  <si>
    <t>Allocation of Existing Short-term Debt - OPG ($M)</t>
  </si>
  <si>
    <t>Construction Work-In-Progress (CWIP)</t>
  </si>
  <si>
    <t>CWIP Using Short-term Project Financing</t>
  </si>
  <si>
    <t>Fuel</t>
  </si>
  <si>
    <t>Materials/Supplies</t>
  </si>
  <si>
    <t>CWIP + Non Cash Working Capital</t>
  </si>
  <si>
    <t>Regulated Operations:</t>
  </si>
  <si>
    <r>
      <t>Total Regulated/Company-Wide CWIP + Non Cash Working Capital</t>
    </r>
    <r>
      <rPr>
        <sz val="12"/>
        <color rgb="FF000000"/>
        <rFont val="Arial"/>
        <family val="2"/>
      </rPr>
      <t xml:space="preserve">
(line 9/ line 5)</t>
    </r>
  </si>
  <si>
    <t xml:space="preserve">From Ex. C1-1-2 Table 1, line 2. </t>
  </si>
  <si>
    <t>From Ex. C1-1-2 Table 1, line 8</t>
  </si>
  <si>
    <r>
      <t xml:space="preserve">From Ex. B3-5-1 Table 1, col. (b). </t>
    </r>
    <r>
      <rPr>
        <b/>
        <sz val="12"/>
        <color rgb="FF000000"/>
        <rFont val="Arial"/>
        <family val="2"/>
      </rPr>
      <t xml:space="preserve"> </t>
    </r>
  </si>
  <si>
    <t xml:space="preserve">Sum of Ex. B2-5-1, Table 2, col. (b) for Regulated Hydroelectric, and Ex. B3-5-1 Table 1, col. (b) for OPG Nuclear, reflecting the closing balance in actual rate base. </t>
  </si>
  <si>
    <t>Summary of OPG's Actual and Forecast Cost of Short-term Debt ($M)</t>
  </si>
  <si>
    <t>(g)</t>
  </si>
  <si>
    <t>(h)</t>
  </si>
  <si>
    <t>(i)</t>
  </si>
  <si>
    <t>(j)</t>
  </si>
  <si>
    <t>(k)</t>
  </si>
  <si>
    <t>(l)</t>
  </si>
  <si>
    <t>Commercial Paper Amount</t>
  </si>
  <si>
    <t>Interest Rate</t>
  </si>
  <si>
    <t>Commercial Paper Cost</t>
  </si>
  <si>
    <t>Facility Cost</t>
  </si>
  <si>
    <r>
      <t>Total Short-term Debt Cost</t>
    </r>
    <r>
      <rPr>
        <sz val="12"/>
        <color rgb="FF000000"/>
        <rFont val="Arial"/>
        <family val="2"/>
      </rPr>
      <t xml:space="preserve"> (line 3 + line 4)</t>
    </r>
  </si>
  <si>
    <t>Regulated Portion of Short-Term Debt</t>
  </si>
  <si>
    <t>Allocation Factor</t>
  </si>
  <si>
    <r>
      <t xml:space="preserve">Short Term Debt Amount </t>
    </r>
    <r>
      <rPr>
        <sz val="12"/>
        <color rgb="FF000000"/>
        <rFont val="Arial"/>
        <family val="2"/>
      </rPr>
      <t>(line 1 x line 6)</t>
    </r>
  </si>
  <si>
    <r>
      <t xml:space="preserve">Short-term Debt Cost </t>
    </r>
    <r>
      <rPr>
        <sz val="12"/>
        <color rgb="FF000000"/>
        <rFont val="Arial"/>
        <family val="2"/>
      </rPr>
      <t>(line 5 x line 6)</t>
    </r>
  </si>
  <si>
    <t>Actual daily weighted average balance shown for 2020 to 2024. Working Capital funding with commercial paper is assumed to be outstanding for the first 20 days of each month in the forecast period.</t>
  </si>
  <si>
    <t>Allocation factor determined at Ex. C1-1-3 Table 1 line 10. The 2025-2031 allocation is based on 2024 actual allocation.</t>
  </si>
  <si>
    <t>Exhibit C2</t>
  </si>
  <si>
    <t xml:space="preserve">Revenue Requirement Impact of OPG’s Nuclear Liabilities (Excluding DNNP Facilities) ($M) </t>
  </si>
  <si>
    <t>Years Ending December 31, 2020 to 2031</t>
  </si>
  <si>
    <t>Note or</t>
  </si>
  <si>
    <t>Actual</t>
  </si>
  <si>
    <t>Budget</t>
  </si>
  <si>
    <t>Plan</t>
  </si>
  <si>
    <t>PRESCRIBED FACILITIES   (PICKERING AND DARLINGTON)</t>
  </si>
  <si>
    <t>Depreciation of Asset Retirement Costs</t>
  </si>
  <si>
    <t>Ex. C2-1-1 Table 2</t>
  </si>
  <si>
    <t>Used Fuel Storage and Disposal Variable Expenses</t>
  </si>
  <si>
    <t>Low &amp; Intermediate Level Waste Management Variable Expenses</t>
  </si>
  <si>
    <t>Return on ARC in Rate Base:</t>
  </si>
  <si>
    <t xml:space="preserve">  Return on Rate Base at Weighted Average Accretion Rate</t>
  </si>
  <si>
    <t>Ex. C1-1-1 Tables 1-12</t>
  </si>
  <si>
    <t xml:space="preserve">  Return on Rate Base at Weighted Average Cost of Capital</t>
  </si>
  <si>
    <t>Pre-Tax Revenue Requirement Impact</t>
  </si>
  <si>
    <t>Income Tax Impact</t>
  </si>
  <si>
    <r>
      <t xml:space="preserve">Total Revenue Requirement Impact - Prescribed Facilities  </t>
    </r>
    <r>
      <rPr>
        <sz val="12"/>
        <rFont val="Arial"/>
        <family val="2"/>
      </rPr>
      <t>(line 6 + line 7)</t>
    </r>
  </si>
  <si>
    <t>BRUCE FACILITIES</t>
  </si>
  <si>
    <t>Ex. C2-1-1 Table 3</t>
  </si>
  <si>
    <t>Accretion Expense</t>
  </si>
  <si>
    <t>Less: Segregated Fund Earnings (Losses)</t>
  </si>
  <si>
    <t>Impact on Bruce Facilities' Income Taxes</t>
  </si>
  <si>
    <t>Pre-Tax Revenue Requirement Impact (Impact on Bruce Lease Net Revenues)</t>
  </si>
  <si>
    <r>
      <t>Income Tax Impact on Revenue Requirement</t>
    </r>
    <r>
      <rPr>
        <sz val="12"/>
        <rFont val="Arial"/>
        <family val="2"/>
      </rPr>
      <t xml:space="preserve"> (line 15 x tax rate / (1-tax rate))</t>
    </r>
  </si>
  <si>
    <r>
      <t xml:space="preserve">Total Revenue Requirement Impact - Bruce Facilities  </t>
    </r>
    <r>
      <rPr>
        <sz val="12"/>
        <rFont val="Arial"/>
        <family val="2"/>
      </rPr>
      <t>(line 15 + line 16)</t>
    </r>
  </si>
  <si>
    <t>Total Revenue Requirement Impact - Prescribed and Bruce Facilities</t>
  </si>
  <si>
    <t>(line 8 + line 17)</t>
  </si>
  <si>
    <t>See Ex. C2-1-1 Table 1a for notes</t>
  </si>
  <si>
    <t>Table 1a</t>
  </si>
  <si>
    <t>Notes to Ex. C2-1-1, Table 1</t>
  </si>
  <si>
    <t>If average Unfunded Nuclear Liabilities (UNL) is less than average Asset Retirement Costs (ARC) for the prescribed facilities, the funded portion of average ARC (i.e. the amount by which average ARC exceeds average UNL) earns WACC as follows:</t>
  </si>
  <si>
    <t>Table to Note 1</t>
  </si>
  <si>
    <t>(c) x (d) if &gt;0</t>
  </si>
  <si>
    <t>(from Ex. C2-1-1</t>
  </si>
  <si>
    <t xml:space="preserve">Return on </t>
  </si>
  <si>
    <t>Table 2, line 27)</t>
  </si>
  <si>
    <t>Table 2, line 20)</t>
  </si>
  <si>
    <t>(a)-(b)</t>
  </si>
  <si>
    <t>Average ARC ($M)</t>
  </si>
  <si>
    <t>Average UNL ($M)</t>
  </si>
  <si>
    <t>ARC-UNL ($M)</t>
  </si>
  <si>
    <t>WACC</t>
  </si>
  <si>
    <t>WACC Reference</t>
  </si>
  <si>
    <t>EB-2016-0152 Payment Amounts Order, App. A, Table 14</t>
  </si>
  <si>
    <t>EB-2016-0152 Payment Amounts Order, App. A, Table 15</t>
  </si>
  <si>
    <t>EB-2020-0290 Payment Amounts Order, App. A, Table 11</t>
  </si>
  <si>
    <t>EB-2020-0290 Payment Amounts Order, App. A, Table 12</t>
  </si>
  <si>
    <t>EB-2020-0290 Payment Amounts Order, App. A, Table 13</t>
  </si>
  <si>
    <t>EB-2020-0290 Payment Amounts Order, App. A, Table 14</t>
  </si>
  <si>
    <t>EB-2020-0290 Payment Amounts Order, App. A, Table 15</t>
  </si>
  <si>
    <t>Ex. C1-1-1 Table 5</t>
  </si>
  <si>
    <t>9a</t>
  </si>
  <si>
    <t>Ex. C1-1-1 Table 4</t>
  </si>
  <si>
    <t>10a</t>
  </si>
  <si>
    <t>Ex. C1-1-1 Table 3</t>
  </si>
  <si>
    <t>11a</t>
  </si>
  <si>
    <t>Ex. C1-1-1 Table 2</t>
  </si>
  <si>
    <t>12a</t>
  </si>
  <si>
    <t>Ex. C1-1-1 Table 1</t>
  </si>
  <si>
    <t>The income tax impact for prescribed facilities is calculated as follows:</t>
  </si>
  <si>
    <t>Table to Note 2 ($M)</t>
  </si>
  <si>
    <t>Item</t>
  </si>
  <si>
    <t>1b</t>
  </si>
  <si>
    <t>Regulatory Taxable Income Before Impact of Segregated Fund Contributions (Ex. C2-1-1, Table 1, line 6)</t>
  </si>
  <si>
    <t>2b</t>
  </si>
  <si>
    <t>Contributions to Nuclear Segregated Funds for Prescribed Facilities  (Ex. C2-1-1 Table 2, line 15)</t>
  </si>
  <si>
    <t>3b</t>
  </si>
  <si>
    <t>Expenditures for Used Fuel, Waste Management &amp; Decommissioning (Ex. C2-1-1 Table 2, line 5)</t>
  </si>
  <si>
    <t>4b</t>
  </si>
  <si>
    <t>Disbursements from Nuclear Segregated Funds (Ex. C2-1-1 Table 2, line 16)</t>
  </si>
  <si>
    <t>Net Increase in Regulatory Taxable Income   (line 1b - line 2b - line 3b - line 4b)</t>
  </si>
  <si>
    <t>6b</t>
  </si>
  <si>
    <t>Income Tax Rate (Ex. F4-2-1 Table 3, line 34 for 2020-2026 and Ex. F4-2-1 Table 3d, line 33 for 2027-2031)</t>
  </si>
  <si>
    <t>7b</t>
  </si>
  <si>
    <t>Income Tax Impact   (line 5b x line 6b / (1 - line 6b))</t>
  </si>
  <si>
    <t>The impact on Bruce facilities' income taxes relates to higher deductible temporary differences associated with expenses not deductible for tax purposes, as follows:</t>
  </si>
  <si>
    <t>Table to Note 3 ($M)</t>
  </si>
  <si>
    <t>1c</t>
  </si>
  <si>
    <t>Increase in Temporary Differences (Ex. C2-1-1 Table 1, lines 9 through 13)</t>
  </si>
  <si>
    <t>2c</t>
  </si>
  <si>
    <t>Income Tax Rate (Ex. G2-2-1 Table 7, line 19 for 2020-2025 and Ex. G2-2-1 Table 8, line 19 for 2026-2031)</t>
  </si>
  <si>
    <t>3c</t>
  </si>
  <si>
    <t>Impact on Bruce Facilities' Income Taxes  (line 1c x line 2c)</t>
  </si>
  <si>
    <t>Updated: 2026-03-10</t>
  </si>
  <si>
    <t>Table 1b</t>
  </si>
  <si>
    <t xml:space="preserve">The weighted average accretion rate applied to the portion of the prescribed facilities' ARC that does not earn WACC is calculated as follows: </t>
  </si>
  <si>
    <r>
      <t xml:space="preserve">Calculation of Weighted Average Accretion Rate - As at December 31, 2024 </t>
    </r>
    <r>
      <rPr>
        <vertAlign val="superscript"/>
        <sz val="12"/>
        <color theme="1"/>
        <rFont val="Arial"/>
        <family val="2"/>
      </rPr>
      <t>1</t>
    </r>
  </si>
  <si>
    <r>
      <t>Asset Retirement Obligation Tranche</t>
    </r>
    <r>
      <rPr>
        <vertAlign val="superscript"/>
        <sz val="12"/>
        <color rgb="FF000000"/>
        <rFont val="Arial"/>
        <family val="2"/>
      </rPr>
      <t>2</t>
    </r>
  </si>
  <si>
    <t>Year-end Balance ($M)</t>
  </si>
  <si>
    <t>Weighting</t>
  </si>
  <si>
    <t>Accretion Rate</t>
  </si>
  <si>
    <t>Weighted Average Accretion Rate</t>
  </si>
  <si>
    <t>(d) = (b) x (c)</t>
  </si>
  <si>
    <t>Tranche 1</t>
  </si>
  <si>
    <t xml:space="preserve">Tranche 2 </t>
  </si>
  <si>
    <t>5c</t>
  </si>
  <si>
    <t>Tranche 3</t>
  </si>
  <si>
    <t>5d</t>
  </si>
  <si>
    <t>Tranche 4</t>
  </si>
  <si>
    <t>5e</t>
  </si>
  <si>
    <t>Tranche 5</t>
  </si>
  <si>
    <t>5f</t>
  </si>
  <si>
    <t>Tranche 6</t>
  </si>
  <si>
    <t>5g</t>
  </si>
  <si>
    <t>Tranche 7</t>
  </si>
  <si>
    <t>5h</t>
  </si>
  <si>
    <t>Tranche 8</t>
  </si>
  <si>
    <t>5i</t>
  </si>
  <si>
    <t>Tranche 9</t>
  </si>
  <si>
    <t>5j</t>
  </si>
  <si>
    <t>Tranche 10</t>
  </si>
  <si>
    <t>5k</t>
  </si>
  <si>
    <t>Tranche 11</t>
  </si>
  <si>
    <t>5l</t>
  </si>
  <si>
    <t>Tranche 12</t>
  </si>
  <si>
    <t>5m</t>
  </si>
  <si>
    <t>Tranche 13</t>
  </si>
  <si>
    <t>5n</t>
  </si>
  <si>
    <r>
      <t>Total/Weighted average as at year-end</t>
    </r>
    <r>
      <rPr>
        <vertAlign val="superscript"/>
        <sz val="12"/>
        <color rgb="FF000000"/>
        <rFont val="Arial"/>
        <family val="2"/>
      </rPr>
      <t>3</t>
    </r>
  </si>
  <si>
    <t>Numbers may not calculate due to rounding</t>
  </si>
  <si>
    <t>Tranches correspond to the following: Tranche 1 = ARO recorded prior to December 31, 2006; Tranche 2 = ARO recorded on December 31, 2006 arising from the approved 2006 ONFA Reference Plan; Tranche 3 = ARO recorded on December 31, 2010 in relation to the decision related to the Darlington refurbishment project; Tranche 4 = ARO recorded on December 31, 2011 arising from the approved 2012 ONFA Reference Plan; Tranche 5 = ARO recorded on December 31, 2012 arising from the approved 2012 ONFA Reference Plan;  Tranche 6 = ARO recorded on December 31, 2015 to reflect changes in station end-of-life dates (mainly Bruce); Tranche 7 = ARO recorded on December 31, 2016 arising from the approved 2017 ONFA Reference Plan; Tranche 8 = variables expenses recorded subsequent to Tranche 7; Tranche 9 = ARO recorded on December 31, 2017 to reflect changes in Pickering end-of-life dates; Tranche 10 = ARO recorded on December 31, 2020 to reflect changes in Pickering Units 1 &amp; 4 end-of-life dates; Tranche 11 = ARO recorded on December 31, 2021 arising from the approved 2022 ONFA Reference Plan; Tranche 12 = Variable expenses recorded subsequent to Tranche 11; Tranche 13 = ARO recorded on December 31, 2023 to reflect changes in Pickering Units 5-8 end-of-life dates.</t>
  </si>
  <si>
    <t>Represents OPG's total nuclear ARO excluding consolidation adjustments.</t>
  </si>
  <si>
    <t>Prescribed Facilities (Pickering and Darlington) - Asset Retirement Obligation, Nuclear Segregated Funds, and Asset Retirement Costs ($M)</t>
  </si>
  <si>
    <t>ASSET RETIREMENT OBLIGATION</t>
  </si>
  <si>
    <t>Opening Balance</t>
  </si>
  <si>
    <t>Expenditures for Used Fuel, Waste Management &amp; Decommissioning</t>
  </si>
  <si>
    <t>Consolidation and Other Adjustments</t>
  </si>
  <si>
    <r>
      <t xml:space="preserve">Closing Balance Before Year-End Adjustments </t>
    </r>
    <r>
      <rPr>
        <sz val="12"/>
        <rFont val="Arial"/>
        <family val="2"/>
      </rPr>
      <t>(lines 1 through 6)</t>
    </r>
  </si>
  <si>
    <t xml:space="preserve">2022 ONFA Reference Plan Adjustment </t>
  </si>
  <si>
    <t>Year-End 2020 and 2023 Adjustment Reflecting Nuclear Station End of Life Changes</t>
  </si>
  <si>
    <r>
      <t xml:space="preserve">Closing Balance </t>
    </r>
    <r>
      <rPr>
        <sz val="12"/>
        <rFont val="Arial"/>
        <family val="2"/>
      </rPr>
      <t>(line 7 through 9)</t>
    </r>
  </si>
  <si>
    <r>
      <t xml:space="preserve">Average Asset Retirement Obligation </t>
    </r>
    <r>
      <rPr>
        <sz val="12"/>
        <rFont val="Arial"/>
        <family val="2"/>
      </rPr>
      <t>((line 1 + line 7)/2)</t>
    </r>
  </si>
  <si>
    <t>NUCLEAR SEGREGATED FUNDS BALANCE</t>
  </si>
  <si>
    <t>Earnings (Losses)</t>
  </si>
  <si>
    <r>
      <t>Contributions</t>
    </r>
    <r>
      <rPr>
        <b/>
        <i/>
        <sz val="12"/>
        <rFont val="Arial"/>
        <family val="2"/>
      </rPr>
      <t xml:space="preserve"> </t>
    </r>
  </si>
  <si>
    <t>Disbursements</t>
  </si>
  <si>
    <r>
      <t xml:space="preserve">Closing Balance </t>
    </r>
    <r>
      <rPr>
        <sz val="12"/>
        <rFont val="Arial"/>
        <family val="2"/>
      </rPr>
      <t>(line 13 through 15)</t>
    </r>
  </si>
  <si>
    <r>
      <t xml:space="preserve">Average Nuclear Segregated Funds Balance </t>
    </r>
    <r>
      <rPr>
        <sz val="12"/>
        <rFont val="Arial"/>
        <family val="2"/>
      </rPr>
      <t>((line 13 + line 16)/2)</t>
    </r>
  </si>
  <si>
    <t>UNFUNDED NUCLEAR LIABILITY BALANCE (UNL)</t>
  </si>
  <si>
    <r>
      <t xml:space="preserve">Opening Balance </t>
    </r>
    <r>
      <rPr>
        <sz val="12"/>
        <rFont val="Arial"/>
        <family val="2"/>
      </rPr>
      <t>(line 1 - line 12)</t>
    </r>
  </si>
  <si>
    <r>
      <t xml:space="preserve">Closing Balance </t>
    </r>
    <r>
      <rPr>
        <sz val="12"/>
        <rFont val="Arial"/>
        <family val="2"/>
      </rPr>
      <t>(line 7 - line 16)</t>
    </r>
  </si>
  <si>
    <r>
      <t xml:space="preserve">Average Unfunded Nuclear Liability Balance </t>
    </r>
    <r>
      <rPr>
        <sz val="12"/>
        <rFont val="Arial"/>
        <family val="2"/>
      </rPr>
      <t>((line 18 + line 19)/2)</t>
    </r>
  </si>
  <si>
    <t>ASSET RETIREMENT COSTS (ARC)</t>
  </si>
  <si>
    <t>Depreciation Expense</t>
  </si>
  <si>
    <r>
      <t xml:space="preserve">Closing Balance Before Year-End Adjustments </t>
    </r>
    <r>
      <rPr>
        <sz val="12"/>
        <rFont val="Arial"/>
        <family val="2"/>
      </rPr>
      <t>(line 21 + line 22)</t>
    </r>
  </si>
  <si>
    <t>2022 ONFA Reference Plan Adjustments</t>
  </si>
  <si>
    <r>
      <t xml:space="preserve">Closing Balance </t>
    </r>
    <r>
      <rPr>
        <sz val="12"/>
        <rFont val="Arial"/>
        <family val="2"/>
      </rPr>
      <t>(line 23 + line 24 + line 25)</t>
    </r>
  </si>
  <si>
    <r>
      <t xml:space="preserve">Average Asset Retirement Costs </t>
    </r>
    <r>
      <rPr>
        <sz val="12"/>
        <rFont val="Arial"/>
        <family val="2"/>
      </rPr>
      <t>((line 21 + line 23)/2)</t>
    </r>
  </si>
  <si>
    <r>
      <t xml:space="preserve">LESSER OF AVERAGE UNL OR ARC </t>
    </r>
    <r>
      <rPr>
        <sz val="12"/>
        <rFont val="Arial"/>
        <family val="2"/>
      </rPr>
      <t>(lesser of line 20 or line 27, if &gt;0)</t>
    </r>
  </si>
  <si>
    <t>Opening balances in col. (a) from EB-2020-0290, Ex. C2-1-1 Table 2, col. (e).</t>
  </si>
  <si>
    <t xml:space="preserve">Includes expenses associated with full loads of new fuel into the reactors of refurbished units prior to start-up (discussed in Ex. F2-5-1 section 2.0). </t>
  </si>
  <si>
    <t>Includes expenses associated with OM&amp;A costs charged to the Darlington Refurbishment Program and Pickering Refurbishment Program for disposal of low and intermediate level waste (Ex. F2-7-1, Table 1; Ex. F2-8-1, Table 1).</t>
  </si>
  <si>
    <t>Adjustment recorded on December 31, 2021 associated with the current approved ONFA Reference Plan effective January 1, 2022. See Ex. C2-1-1 Table 4, line 11, col. (d) and line 13, col. (d) for further details.</t>
  </si>
  <si>
    <t>Adjustment recorded on December 31, 2020 and December 31, 2023 reflecting the changes to station end-of-life date assumptions underlying the ARO and ARC calculations, consistent with the EB-2020-0290 Payment Amounts Order, Appendix F, p.1. See Ex. C2-1-1 Table 4, line 6, col.(d) and line 7, col.(d) for 2020, and line 20, col.(d) and line 22 col.(d) for 2023, for further details.</t>
  </si>
  <si>
    <t xml:space="preserve">Reflects updated calculations of the dollar per cubic metre cost rates for low and intermediate level waste based on the 2022 ONFA Reference Plan. </t>
  </si>
  <si>
    <t>Bruce Facilities - Asset Retirement Obligation, Nuclear Segregated Funds, and Asset Retirement Costs ($M)</t>
  </si>
  <si>
    <r>
      <t>Closing Balance</t>
    </r>
    <r>
      <rPr>
        <sz val="12"/>
        <rFont val="Arial"/>
        <family val="2"/>
      </rPr>
      <t xml:space="preserve"> (line 7 through 9)</t>
    </r>
  </si>
  <si>
    <t>Contributions</t>
  </si>
  <si>
    <r>
      <t xml:space="preserve">Closing Balance </t>
    </r>
    <r>
      <rPr>
        <sz val="12"/>
        <rFont val="Arial"/>
        <family val="2"/>
      </rPr>
      <t>(line 12 through 15)</t>
    </r>
  </si>
  <si>
    <r>
      <t>Average Nuclear Segregated Funds Balance</t>
    </r>
    <r>
      <rPr>
        <sz val="12"/>
        <rFont val="Arial"/>
        <family val="2"/>
      </rPr>
      <t xml:space="preserve"> ((line 12 + line 16)/2)</t>
    </r>
  </si>
  <si>
    <r>
      <t xml:space="preserve">Closing Balance Before Year-End Adjustments </t>
    </r>
    <r>
      <rPr>
        <sz val="12"/>
        <rFont val="Arial"/>
        <family val="2"/>
      </rPr>
      <t>(line 18 + line 19)</t>
    </r>
  </si>
  <si>
    <r>
      <t>Closing Balance</t>
    </r>
    <r>
      <rPr>
        <sz val="12"/>
        <rFont val="Arial"/>
        <family val="2"/>
      </rPr>
      <t xml:space="preserve"> (line 20 + line 21 + line 22)</t>
    </r>
  </si>
  <si>
    <r>
      <t xml:space="preserve">Average Asset Retirement Costs  </t>
    </r>
    <r>
      <rPr>
        <sz val="12"/>
        <rFont val="Arial"/>
        <family val="2"/>
      </rPr>
      <t>((line 18 + line 20)/2))</t>
    </r>
  </si>
  <si>
    <t>Opening balances in col. (a) from EB-2020-0290, Ex. C2-1-1 Table 3, col. (e).</t>
  </si>
  <si>
    <t>Adjustment recorded on December 31, 2021 associated with the current approved ONFA Reference Plan effective January 1, 2022. See Ex. C2-1-1 Table 4, line 13, col.(g) and line 14, col.(g) for further details.</t>
  </si>
  <si>
    <t>Adjustment recorded on December 31, 2020 and December 31, 2023 reflecting the changes to station end-of-life date assumptions underlying the ARO and ARC calculations, consistent with the EB-2020-0290 Payment Amounts Order, Appendix F, p.1. See Ex. C2-1-1, Table 4, line 6, col. (g) and line 7, col. (g) for 2020, and line 20, col. (g) and line 22, col. (g) for 2023, for further details.</t>
  </si>
  <si>
    <r>
      <t>Impact of Year End 2020 Adjustment - Assignment of ARO Adjustment and Allocation of ARC to Nuclear Stations ($M)</t>
    </r>
    <r>
      <rPr>
        <u/>
        <vertAlign val="superscript"/>
        <sz val="12"/>
        <rFont val="Arial"/>
        <family val="2"/>
      </rPr>
      <t>1</t>
    </r>
  </si>
  <si>
    <t>(a) + (b) + (c)</t>
  </si>
  <si>
    <t>(e) + (f)</t>
  </si>
  <si>
    <t xml:space="preserve">Pickering </t>
  </si>
  <si>
    <t>Prescribed</t>
  </si>
  <si>
    <t>Bruce Facilities</t>
  </si>
  <si>
    <t>(d) + (g)</t>
  </si>
  <si>
    <t>Particulars</t>
  </si>
  <si>
    <t>Unit 1 &amp; 4</t>
  </si>
  <si>
    <t xml:space="preserve">Unit 5 - 8 </t>
  </si>
  <si>
    <t>Facilities Total</t>
  </si>
  <si>
    <t>Bruce A</t>
  </si>
  <si>
    <t>Bruce B</t>
  </si>
  <si>
    <t>OPG Total</t>
  </si>
  <si>
    <t>December 31, 2020 Actual:</t>
  </si>
  <si>
    <t>Decommissioning Program</t>
  </si>
  <si>
    <t>Low and Intermediate Level Waste Storage Program</t>
  </si>
  <si>
    <t>Low and Intermediate Level Waste Disposal Program</t>
  </si>
  <si>
    <t>Used Fuel Disposal Program</t>
  </si>
  <si>
    <t>Used Fuel Storage Program</t>
  </si>
  <si>
    <t>ARO Adjustment Assignment to Station Level</t>
  </si>
  <si>
    <t>Asset Retirement Cost Adjustment</t>
  </si>
  <si>
    <t xml:space="preserve">As shown in EB-2020-0290, Ex. L-F4-01-Staff-271, Att. 1, Table 1, and in EB-2023-0336, Ex. H1-1-1, Table 18a, rows 1a to 7a.  </t>
  </si>
  <si>
    <r>
      <t>Impact of 2022 ONFA Reference Plan (Year End 2021) Adjustment - Assignment of ARO Adjustment and Allocation of ARC to Nuclear Stations ($M)</t>
    </r>
    <r>
      <rPr>
        <u/>
        <vertAlign val="superscript"/>
        <sz val="12"/>
        <color rgb="FF000000"/>
        <rFont val="Arial"/>
        <family val="2"/>
      </rPr>
      <t>2</t>
    </r>
  </si>
  <si>
    <t xml:space="preserve">(a) + (b) + (c) </t>
  </si>
  <si>
    <t xml:space="preserve">(e) + (f) </t>
  </si>
  <si>
    <t xml:space="preserve">(d) + (g) </t>
  </si>
  <si>
    <t>Bruce</t>
  </si>
  <si>
    <t>Pickering</t>
  </si>
  <si>
    <t>Facilities</t>
  </si>
  <si>
    <t>OPG</t>
  </si>
  <si>
    <t xml:space="preserve">Particulars </t>
  </si>
  <si>
    <t>Units 1 &amp; 4</t>
  </si>
  <si>
    <t xml:space="preserve">Units 5 - 8 </t>
  </si>
  <si>
    <t>December 31, 2021 Actual:</t>
  </si>
  <si>
    <t xml:space="preserve">As shown in EB-2023-0336, Ex. H1-1-1, Table 18a, rows 1b to 7b. </t>
  </si>
  <si>
    <t xml:space="preserve">Impact of Year End 2023 Adjustment - Assignment of ARO Adjustment and Allocation of ARC to Nuclear Stations ($M) </t>
  </si>
  <si>
    <t>December 31, 2023 Actual:</t>
  </si>
  <si>
    <r>
      <rPr>
        <b/>
        <sz val="12"/>
        <color rgb="FF000000"/>
        <rFont val="Arial"/>
        <family val="2"/>
      </rPr>
      <t>Reallocation of Negative Net Book Value of Stations</t>
    </r>
    <r>
      <rPr>
        <vertAlign val="superscript"/>
        <sz val="12"/>
        <color rgb="FF000000"/>
        <rFont val="Arial"/>
        <family val="2"/>
      </rPr>
      <t xml:space="preserve"> 3</t>
    </r>
  </si>
  <si>
    <t>The net book value of Bruce A asset retirement costs after allocation of $196.2M in negative ARC on December 31, 2023 would have been negative $221.5M. The negative value is reallocated to the remaining nuclear facilities per US GAAP based on the proportional value of post-adjustment ARO by station as at December 31, 2023 excluding Bruce A, post-adjustment. The net book value of Darlington asset retirement costs after such reallocation would be a negative $39.0M asset retirement cost, which in turn is reallocated to the remaining nuclear facilities on the same basis, excluding Bruce A and Darlington, post-adjustment.</t>
  </si>
  <si>
    <t xml:space="preserve"> </t>
  </si>
  <si>
    <t>Change in Pickering End-of-Life Date to 2070 Impact on Nuclear Liabilities Costs - IR Term Revenue Requirement ($M)</t>
  </si>
  <si>
    <t>Sum (a) to (e) less</t>
  </si>
  <si>
    <t>Sum (f) to (j)</t>
  </si>
  <si>
    <t>With Change in Pickering End-of-Life Date</t>
  </si>
  <si>
    <r>
      <t>Without Change in Pickering End-of-Life Date</t>
    </r>
    <r>
      <rPr>
        <b/>
        <vertAlign val="superscript"/>
        <sz val="12"/>
        <rFont val="Arial"/>
        <family val="2"/>
      </rPr>
      <t>1</t>
    </r>
  </si>
  <si>
    <t>(for cols. (a) to (e))</t>
  </si>
  <si>
    <t>2027 
Plan</t>
  </si>
  <si>
    <t>2028 
Plan</t>
  </si>
  <si>
    <t>2029 
Plan</t>
  </si>
  <si>
    <t>2030 
Plan</t>
  </si>
  <si>
    <t>2031 
Plan</t>
  </si>
  <si>
    <t>(for cols. (f) to (j))</t>
  </si>
  <si>
    <t>Impact on Nuclear Liabilities Costs</t>
  </si>
  <si>
    <t>Ex. C2-1-1 Table 1</t>
  </si>
  <si>
    <t>Return on ARC in Rate Base</t>
  </si>
  <si>
    <r>
      <t xml:space="preserve">Total Revenue Requirement Impact  - Prescribed Facilities </t>
    </r>
    <r>
      <rPr>
        <sz val="12"/>
        <rFont val="Arial"/>
        <family val="2"/>
      </rPr>
      <t xml:space="preserve"> (line 6 + line 7)</t>
    </r>
  </si>
  <si>
    <t>Accretion</t>
  </si>
  <si>
    <r>
      <t xml:space="preserve">Pre-Tax Revenue Requirement Impact </t>
    </r>
    <r>
      <rPr>
        <sz val="12"/>
        <rFont val="Arial"/>
        <family val="2"/>
      </rPr>
      <t>(lines 9 through 12 minus 13 plus 14)</t>
    </r>
  </si>
  <si>
    <r>
      <t xml:space="preserve">Total Revenue Requirement Impact - Bruce Facilities </t>
    </r>
    <r>
      <rPr>
        <sz val="12"/>
        <rFont val="Arial"/>
        <family val="2"/>
      </rPr>
      <t xml:space="preserve"> (line 15 + line 16)</t>
    </r>
  </si>
  <si>
    <t>Note:</t>
  </si>
  <si>
    <t>See C2-1-1 Table 5a for notes</t>
  </si>
  <si>
    <t>Impact of Change in Pickering End-of-Life Date to 2070 on Nuclear Liabilities Costs - IR Term Revenue Requirement ($M)</t>
  </si>
  <si>
    <t>Notes to Ex. C2-1-1, Table 5</t>
  </si>
  <si>
    <t>"Without Change in Pickering Station End-of-Life Date” amounts are presented for illustrative purposes and are derived from a base case using the same assumptions for baseline cost</t>
  </si>
  <si>
    <t>estimates, discount rates and end-of-life dates as those underlying amounts reflected in this application, with the exception of the Pickering end-of-life date change to 2070 effective</t>
  </si>
  <si>
    <t>December 31, 2023.</t>
  </si>
  <si>
    <t>A continuity of ARC balances for the Prescribed Facilities in the illustrative case "Without Changes in Nuclear Station End-of-Life Dates" is as estimated as follows:</t>
  </si>
  <si>
    <t>Amounts Without Change in Pickering End-of-Life Date</t>
  </si>
  <si>
    <t>ARC Opening Balance (col. (a) from Ex. C2-1-1 Table 2, line 23, col. (d))</t>
  </si>
  <si>
    <t>Depreciation Expense  (col. (a): Ex. C2-1-1, Table 2, line 22, col. (d))</t>
  </si>
  <si>
    <t xml:space="preserve">ARC Closing Balance  (line 1a - line 2a) </t>
  </si>
  <si>
    <t>Average ARC  ((line 1a + line 3a) / 2)</t>
  </si>
  <si>
    <t>#</t>
  </si>
  <si>
    <t>If average UNL is less than average ARC for the prescribed facilities, the funded portion of average ARC (i.e., the amount by which average ARC exceeds average UNL) earns WACC as shown. The lesser of ARC and UNL earns the weighted average accretion rate as shown.</t>
  </si>
  <si>
    <t>Average ARC Without Change in Pickering Station End-of-Life Date ($M)+</t>
  </si>
  <si>
    <t>Average UNL Without Change in Pickering Station End-of-Life Date ($M)</t>
  </si>
  <si>
    <t>(f) x lesser of (a) and (b) Return on Rate Base ($M) (f) x lesser of (a) and (b) Return on Rate Base ($M)</t>
  </si>
  <si>
    <t>Average</t>
  </si>
  <si>
    <r>
      <t>WACC</t>
    </r>
    <r>
      <rPr>
        <vertAlign val="superscript"/>
        <sz val="12"/>
        <color rgb="FF000000"/>
        <rFont val="Arial"/>
        <family val="2"/>
      </rPr>
      <t>++</t>
    </r>
  </si>
  <si>
    <t>Rate</t>
  </si>
  <si>
    <t>+</t>
  </si>
  <si>
    <t>From Note 2, line 4a</t>
  </si>
  <si>
    <t>++</t>
  </si>
  <si>
    <t>From Ex. C2-2-1 Table 1a, Note 1, col. (d)</t>
  </si>
  <si>
    <t>The income tax impact for prescribed facilities in the illustrative case "Without Changes in Pickering Station End-of-Life Date" is calculated as follows:</t>
  </si>
  <si>
    <t>Table to Note 4 ($M)</t>
  </si>
  <si>
    <t>Regulatory Taxable Income Before Impact of Segregated Fund Contributions (Ex. C2-1-1, Table 5, line 6)</t>
  </si>
  <si>
    <t>Contributions to Segregated Funds for Prescribed Facilities  (Ex. C2-1-1 Table 2, line 14)</t>
  </si>
  <si>
    <t>Expenditures for Used Fuel, Waste Management &amp; Decommissioning (Ex. C2-1-1, Table 2, line 5)</t>
  </si>
  <si>
    <t>4c</t>
  </si>
  <si>
    <t>Disbursements from Nuclear Segregated Funds (Ex. C2-1-1 Table 2, line 15)</t>
  </si>
  <si>
    <t>Net Increase in Regulatory Taxable Income  (line 1c - line 2c - line 3c - line 4c)</t>
  </si>
  <si>
    <t>6c</t>
  </si>
  <si>
    <t>Income Tax Rate (Ex. F4-2-1 Table 3d, line 33)</t>
  </si>
  <si>
    <t>7c</t>
  </si>
  <si>
    <t>Income Tax Impact    (line 5c x line 6c / (1 - line 6c))</t>
  </si>
  <si>
    <t>From Ex. C2-1-1 Table 3, line 20, col. (d)</t>
  </si>
  <si>
    <t>Table to Note 6 ($M)</t>
  </si>
  <si>
    <t>1d</t>
  </si>
  <si>
    <t>Increase in Temporary Differences (Ex. C2-1-1 Table 5, lines 9 through 13))</t>
  </si>
  <si>
    <t>2d</t>
  </si>
  <si>
    <t>Income Tax Rate (Ex. G2-2-1 Table 8, line 19)</t>
  </si>
  <si>
    <t>3d</t>
  </si>
  <si>
    <t>Impact on Bruce Facilities' Income Taxes  (line 1d x line 2d)</t>
  </si>
  <si>
    <t>Used fuel and low and intermediate level waste expenses in the "illustrative" scenario are derived using the discount rate in effect immediately prior</t>
  </si>
  <si>
    <t>to the year-end 2023 ARO/ARC adjustment.</t>
  </si>
  <si>
    <t>Updated: 2026-05-21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</si>
</sst>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7">
    <numFmt numFmtId="5" formatCode="&quot;$&quot;#,##0_);\(&quot;$&quot;#,##0\)"/>
    <numFmt numFmtId="6" formatCode="&quot;$&quot;#,##0_);[Red]\(&quot;$&quot;#,##0\)"/>
    <numFmt numFmtId="44" formatCode="_(&quot;$&quot;* #,##0.00_);_(&quot;$&quot;* \(#,##0.00\);_(&quot;$&quot;* &quot;-&quot;??_);_(@_)"/>
    <numFmt numFmtId="43" formatCode="_(* #,##0.00_);_(* \(#,##0.00\);_(* &quot;-&quot;??_);_(@_)"/>
    <numFmt numFmtId="164" formatCode="#,##0.0&quot; &quot;;&quot;(&quot;#,##0.0&quot;)&quot;"/>
    <numFmt numFmtId="165" formatCode="#,##0.00&quot; &quot;;&quot;(&quot;#,##0.00&quot;)&quot;"/>
    <numFmt numFmtId="166" formatCode=";;"/>
    <numFmt numFmtId="167" formatCode="0.000000"/>
    <numFmt numFmtId="168" formatCode="&quot;$&quot;#,##0.00;[Red]&quot;-&quot;&quot;$&quot;#,##0.00"/>
    <numFmt numFmtId="169" formatCode="&quot;Tax on EBIT at &quot;0%"/>
    <numFmt numFmtId="170" formatCode="&quot;$&quot;#,##0.0&quot; &quot;;[Red]&quot;(&quot;&quot;$&quot;#,##0.0&quot;)&quot;"/>
    <numFmt numFmtId="171" formatCode="&quot; &quot;&quot;$&quot;#,##0.0&quot; &quot;;&quot; &quot;&quot;$&quot;&quot;(&quot;#,##0.0&quot;)&quot;;&quot; &quot;&quot;$&quot;&quot;-&quot;00&quot; &quot;;&quot; &quot;@&quot; &quot;"/>
    <numFmt numFmtId="172" formatCode="&quot;Sales Tax at &quot;0.00%&quot; on Silver Revenue&quot;"/>
    <numFmt numFmtId="173" formatCode="&quot;Tax on Fin. Movmt. at  &quot;0.00%&quot; on Rev. (avg.)&quot;"/>
    <numFmt numFmtId="174" formatCode="#,##0.00;[Red]&quot;(&quot;#,##0.00&quot;)&quot;;&quot;-&quot;"/>
    <numFmt numFmtId="175" formatCode="&quot; &quot;#,##0.000000000000000000&quot; &quot;;&quot; (&quot;#,##0.000000000000000000&quot;)&quot;;&quot; -&quot;00&quot; &quot;;&quot; &quot;@&quot; &quot;"/>
    <numFmt numFmtId="176" formatCode="#,##0;&quot;(&quot;#,##0&quot;)&quot;"/>
    <numFmt numFmtId="177" formatCode="&quot; &quot;#,##0&quot; &quot;;&quot;-&quot;#,##0&quot; &quot;;&quot; - &quot;;&quot; &quot;@&quot; &quot;"/>
    <numFmt numFmtId="178" formatCode="&quot; &quot;#,##0.00&quot; &quot;;&quot;-&quot;#,##0.00&quot; &quot;;&quot; -&quot;00&quot; &quot;;&quot; &quot;@&quot; &quot;"/>
    <numFmt numFmtId="179" formatCode="&quot; &quot;#,##0.00&quot; &quot;;&quot; (&quot;#,##0.00&quot;)&quot;;&quot; -&quot;00&quot; &quot;;&quot; &quot;@&quot; &quot;"/>
    <numFmt numFmtId="180" formatCode="&quot; &quot;#,##0&quot; &quot;;&quot; (&quot;#,##0&quot;)&quot;;&quot; - &quot;;&quot; &quot;@&quot; &quot;"/>
    <numFmt numFmtId="181" formatCode="#,###,"/>
    <numFmt numFmtId="182" formatCode="&quot;$&quot;#,##0&quot; &quot;;&quot;(&quot;&quot;$&quot;#,##0&quot;)&quot;"/>
    <numFmt numFmtId="183" formatCode="&quot;$&quot;#,##0.00&quot; &quot;;&quot;(&quot;&quot;$&quot;#,##0.00&quot;)&quot;"/>
    <numFmt numFmtId="184" formatCode="&quot;$&quot;#,##0.0&quot; &quot;;&quot;(&quot;&quot;$&quot;#,##0.0&quot;)&quot;"/>
    <numFmt numFmtId="185" formatCode="&quot;$&quot;#,###,"/>
    <numFmt numFmtId="186" formatCode="#,##0&quot; &quot;;[Red]&quot;(&quot;#,##0&quot;)&quot;;&quot;-&quot;"/>
    <numFmt numFmtId="187" formatCode="&quot;$&quot;#,##0.0,&quot; &quot;;[Red]&quot;(&quot;&quot;$&quot;#,##0.0,&quot;)&quot;"/>
    <numFmt numFmtId="188" formatCode="&quot;$&quot;#,##0.0,,&quot; &quot;;[Red]&quot;(&quot;&quot;$&quot;#,##0.0,,&quot;)&quot;"/>
    <numFmt numFmtId="189" formatCode="#,##0.00,,&quot; &quot;;[Red]&quot;(&quot;#,##0.00,,&quot;)&quot;"/>
    <numFmt numFmtId="190" formatCode="0.0000"/>
    <numFmt numFmtId="191" formatCode="&quot; &quot;#,##0.0&quot; &quot;;&quot; (&quot;#,##0.0&quot;)&quot;;&quot; -&quot;0&quot; &quot;;&quot; &quot;@&quot; &quot;"/>
    <numFmt numFmtId="192" formatCode="&quot; &quot;&quot;$&quot;#,##0.00&quot; &quot;;&quot; &quot;&quot;$&quot;&quot;(&quot;#,##0.00&quot;)&quot;;&quot; &quot;&quot;$&quot;&quot;-&quot;00&quot; &quot;;&quot; &quot;@&quot; &quot;"/>
    <numFmt numFmtId="193" formatCode="&quot; &quot;&quot;$&quot;#,##0&quot; &quot;;&quot; &quot;&quot;$&quot;&quot;(&quot;#,##0&quot;)&quot;;&quot; &quot;&quot;$&quot;&quot;- &quot;;&quot; &quot;@&quot; &quot;"/>
    <numFmt numFmtId="194" formatCode="0&quot;  &quot;;&quot;(&quot;0&quot;) &quot;"/>
    <numFmt numFmtId="195" formatCode="0&quot;% &quot;;&quot;(&quot;0&quot;)%&quot;"/>
    <numFmt numFmtId="196" formatCode="0.0%"/>
    <numFmt numFmtId="197" formatCode="#,##0&quot; &quot;;&quot;(&quot;#,##0&quot;)&quot;"/>
    <numFmt numFmtId="198" formatCode="#,##0.000&quot; &quot;;&quot;(&quot;#,##0.000&quot;)&quot;"/>
    <numFmt numFmtId="199" formatCode="#,##0.00&quot; &quot;;&quot;(&quot;#,##0.00&quot;)&quot;;"/>
    <numFmt numFmtId="200" formatCode="&quot;$&quot;#,##0.00&quot; &quot;;&quot;(&quot;&quot;$&quot;#,##0.00&quot;)&quot;;"/>
    <numFmt numFmtId="201" formatCode="0.0"/>
    <numFmt numFmtId="202" formatCode="0.00&quot;  &quot;;&quot;(&quot;0.00&quot;) &quot;"/>
    <numFmt numFmtId="203" formatCode="0.00&quot;% &quot;;&quot;(&quot;0.00&quot;)%&quot;"/>
    <numFmt numFmtId="204" formatCode="0%;&quot;(&quot;0%&quot;)&quot;"/>
    <numFmt numFmtId="205" formatCode="0&quot; &quot;"/>
    <numFmt numFmtId="206" formatCode="0.0000000"/>
    <numFmt numFmtId="207" formatCode="0;[Red]&quot;(&quot;0&quot;)&quot;;&quot;-&quot;"/>
    <numFmt numFmtId="208" formatCode="#,##0;[Red]&quot;(&quot;#,##0&quot;)&quot;;&quot;-&quot;"/>
    <numFmt numFmtId="209" formatCode="#,##0.0,&quot; &quot;;[Red]&quot;(&quot;#,##0.0,&quot;)&quot;"/>
    <numFmt numFmtId="210" formatCode="0.0;&quot;(&quot;0.0&quot;)&quot;;&quot;-&quot;"/>
    <numFmt numFmtId="211" formatCode="#,##0.0,,&quot; &quot;;[Red]&quot;(&quot;#,##0.0,,&quot;)&quot;"/>
    <numFmt numFmtId="212" formatCode="0.00;&quot;(&quot;0.00&quot;)&quot;;&quot;-&quot;"/>
    <numFmt numFmtId="213" formatCode="0.00;[Red]&quot;(&quot;0.00&quot;)&quot;;&quot;-&quot;"/>
    <numFmt numFmtId="214" formatCode="0.000;&quot;(&quot;0.000&quot;)&quot;;&quot;-&quot;"/>
    <numFmt numFmtId="215" formatCode="#,##0.000&quot; &quot;;[Red]&quot;(&quot;#,##0.000&quot;)&quot;"/>
    <numFmt numFmtId="216" formatCode="&quot; &quot;#,##0,&quot;  &quot;;&quot;(&quot;#,##0,&quot;) &quot;;&quot; -&quot;00&quot; &quot;;&quot; &quot;@&quot; &quot;"/>
    <numFmt numFmtId="217" formatCode="#,##0&quot; &quot;;[Red]&quot;(&quot;#,##0&quot;)&quot;"/>
    <numFmt numFmtId="218" formatCode="#,##0&quot; &quot;;[Red]&quot;(&quot;#,##0&quot;)&quot;;&quot;-   &quot;"/>
    <numFmt numFmtId="219" formatCode="&quot;$&quot;&quot; &quot;#,##0.00&quot; &quot;;&quot;$&quot;&quot;(&quot;#,##0.00&quot;)&quot;"/>
    <numFmt numFmtId="220" formatCode="0.000"/>
    <numFmt numFmtId="221" formatCode="&quot; &quot;&quot;$&quot;#,##0.0&quot; &quot;;&quot;-&quot;&quot;$&quot;#,##0.0&quot; &quot;;&quot; &quot;&quot;$&quot;&quot;-&quot;00&quot; &quot;;&quot; &quot;@&quot; &quot;"/>
    <numFmt numFmtId="222" formatCode="0.00;General;General"/>
    <numFmt numFmtId="223" formatCode="#,##0.0&quot; x&quot;;&quot;(&quot;#,##0.0&quot;)x&quot;"/>
    <numFmt numFmtId="224" formatCode="&quot; &quot;#,##0.0&quot; &quot;;&quot; (&quot;#,##0.0&quot;)&quot;;&quot; -&quot;00&quot; &quot;;&quot; &quot;@&quot; &quot;"/>
    <numFmt numFmtId="225" formatCode="&quot;$&quot;#,##0"/>
    <numFmt numFmtId="226" formatCode="#,##0.0&quot;  &quot;;&quot;(&quot;#,##0.0&quot;) &quot;"/>
    <numFmt numFmtId="227" formatCode="[&gt;50]#,##0&quot;  &quot;;#,##0.00&quot; &quot;"/>
    <numFmt numFmtId="228" formatCode="&quot; &quot;&quot;$&quot;#,##0&quot; &quot;;&quot; &quot;&quot;$&quot;&quot;(&quot;#,##0&quot;)&quot;;&quot; &quot;&quot;$&quot;&quot;-&quot;00&quot; &quot;;&quot; &quot;@&quot; &quot;"/>
    <numFmt numFmtId="229" formatCode="0.0&quot; %&quot;;&quot;(&quot;0.0&quot;)%&quot;"/>
    <numFmt numFmtId="230" formatCode="&quot; &quot;#,##0.000&quot; &quot;;&quot;-&quot;#,##0.000&quot; &quot;;&quot; -&quot;00&quot; &quot;;&quot; &quot;@&quot; &quot;"/>
    <numFmt numFmtId="231" formatCode="&quot; &quot;&quot;$&quot;#,##0.0&quot; &quot;;&quot; &quot;&quot;$&quot;&quot;(&quot;#,##0.0&quot;)&quot;;&quot; &quot;&quot;$&quot;&quot;-&quot;0&quot; &quot;;&quot; &quot;@&quot; &quot;"/>
    <numFmt numFmtId="232" formatCode="&quot;$&quot;#,##0.00"/>
    <numFmt numFmtId="233" formatCode="0.00&quot; &quot;"/>
    <numFmt numFmtId="234" formatCode="#,##0.0&quot;    &quot;;&quot;(&quot;#,##0.0&quot;)&quot;"/>
    <numFmt numFmtId="235" formatCode="#,##0&quot; &quot;;[Red]&quot;(&quot;#,##0&quot;)&quot;;&quot;-  &quot;"/>
    <numFmt numFmtId="236" formatCode="&quot;Ann'l Incr= &quot;0.0%"/>
    <numFmt numFmtId="237" formatCode="#,##0.00;&quot;(&quot;#,##0.00&quot;)&quot;;&quot;-&quot;"/>
    <numFmt numFmtId="238" formatCode="m/d/yy&quot; &quot;h&quot;:&quot;mm&quot; &quot;AM/PM"/>
    <numFmt numFmtId="239" formatCode="0.00&quot; &quot;;&quot;(&quot;0.00&quot;)&quot;"/>
    <numFmt numFmtId="240" formatCode="0.0&quot; &quot;"/>
    <numFmt numFmtId="241" formatCode="#,###,&quot; &quot;;&quot;(&quot;#,###,&quot;)&quot;;&quot;- &quot;;@&quot; &quot;"/>
    <numFmt numFmtId="242" formatCode="#,##0&quot; &quot;;&quot;(&quot;#,##0&quot;)&quot;;&quot;- &quot;;@&quot; &quot;"/>
    <numFmt numFmtId="243" formatCode="#,##0.0&quot; &quot;;&quot;(&quot;#,##0.0&quot;)&quot;;&quot;- &quot;;@&quot; &quot;"/>
    <numFmt numFmtId="244" formatCode="#,##0.00&quot; &quot;;&quot;(&quot;#,##0.00&quot;)&quot;;&quot;- &quot;;@&quot; &quot;"/>
    <numFmt numFmtId="245" formatCode="#,##0&quot;   &quot;;[Red]&quot;(&quot;#,##0&quot;)  &quot;"/>
    <numFmt numFmtId="246" formatCode="&quot;£&quot;#,##0&quot; &quot;;&quot;(£&quot;#,##0&quot;)&quot;"/>
    <numFmt numFmtId="247" formatCode="&quot; &quot;#,##0&quot; &quot;;&quot; (&quot;#,##0&quot;)&quot;;&quot; -&quot;00&quot; &quot;;&quot; &quot;@&quot; &quot;"/>
    <numFmt numFmtId="248" formatCode="#,##0.0000"/>
    <numFmt numFmtId="249" formatCode="#,##0;&quot;-&quot;#,##0;&quot;-&quot;"/>
    <numFmt numFmtId="250" formatCode="&quot; &quot;#,##0.00000&quot; &quot;;&quot; (&quot;#,##0.00000&quot;)&quot;;&quot; -&quot;00&quot; &quot;;&quot; &quot;@&quot; &quot;"/>
    <numFmt numFmtId="251" formatCode="[&gt;=0]&quot; &quot;#,##0&quot; &quot;;[&lt;0]&quot;(&quot;#,##0&quot;) &quot;;&quot; &quot;@&quot; &quot;"/>
    <numFmt numFmtId="252" formatCode="#,##0.000"/>
    <numFmt numFmtId="253" formatCode="&quot; &quot;#,##0.0&quot; &quot;;&quot;-&quot;#,##0.0&quot; &quot;;&quot; -&quot;00&quot; &quot;;&quot; &quot;@&quot; &quot;"/>
    <numFmt numFmtId="254" formatCode="0.0&quot; &quot;;&quot;(&quot;0.0&quot;)&quot;"/>
    <numFmt numFmtId="255" formatCode="&quot; &quot;#,##0.00&quot; &quot;;&quot; (&quot;#,##0.00&quot;)&quot;;&quot; - &quot;;&quot; &quot;@&quot; &quot;"/>
    <numFmt numFmtId="256" formatCode="&quot;$&quot;#,##0.00&quot; &quot;;[Red]&quot;(&quot;&quot;$&quot;#,##0.00&quot;)&quot;"/>
    <numFmt numFmtId="257" formatCode="yyyy"/>
    <numFmt numFmtId="258" formatCode="0.000&quot; &quot;"/>
    <numFmt numFmtId="259" formatCode="&quot; (&quot;#,##0&quot;)&quot;;&quot; &quot;#,##0&quot; &quot;;&quot; -      &quot;;&quot; &quot;@&quot; &quot;"/>
    <numFmt numFmtId="260" formatCode="#,##0.0&quot; &quot;;[Red]&quot;(&quot;#,##0.0&quot;)&quot;"/>
    <numFmt numFmtId="261" formatCode="#,##0.00&quot; &quot;;[Red]&quot;(&quot;#,##0.00&quot;)&quot;"/>
    <numFmt numFmtId="262" formatCode="#,##0&quot;  &quot;;&quot;(&quot;#,##0&quot;) &quot;;;@&quot;  &quot;"/>
    <numFmt numFmtId="263" formatCode="#,##0.0;&quot;(&quot;#,##0.0&quot;)&quot;"/>
    <numFmt numFmtId="264" formatCode="#,##0.0&quot;  Btons&quot;;[Red]&quot;(&quot;#,##0.0&quot;) Btons&quot;"/>
    <numFmt numFmtId="265" formatCode="#,##0.0&quot;  Tcfe&quot;;[Red]&quot;(&quot;#,##0.0&quot;) Tcfe&quot;"/>
    <numFmt numFmtId="266" formatCode="mmmm\-yy"/>
    <numFmt numFmtId="267" formatCode="0.0&quot; x&quot;;&quot;(&quot;0.0&quot; x)&quot;"/>
    <numFmt numFmtId="268" formatCode="&quot;US&quot;&quot;$&quot;#,##0.00&quot; &quot;;[Red]&quot;(US&quot;&quot;$&quot;#,##0.00&quot;)&quot;"/>
    <numFmt numFmtId="269" formatCode="0.000%"/>
    <numFmt numFmtId="270" formatCode="&quot; &quot;#,##0&quot; &quot;;&quot;-&quot;#,##0&quot; &quot;;&quot; -&quot;00&quot; &quot;;&quot; &quot;@&quot; &quot;"/>
    <numFmt numFmtId="271" formatCode="0&quot; &quot;;&quot;(&quot;0&quot;)&quot;"/>
    <numFmt numFmtId="272" formatCode="0.0&quot; &quot;;&quot;(&quot;0.0&quot;)  &quot;"/>
    <numFmt numFmtId="273" formatCode="&quot; &quot;#,##0&quot; &quot;;&quot; (&quot;#,##0&quot;)&quot;;&quot; &quot;0&quot; &quot;;&quot; &quot;@&quot; &quot;"/>
    <numFmt numFmtId="274" formatCode="&quot; &quot;#,##0&quot; &quot;;&quot; -&quot;#,##0&quot; &quot;;&quot; - &quot;;&quot; &quot;@&quot; &quot;"/>
    <numFmt numFmtId="275" formatCode="&quot;£&quot;#,##0.0;&quot;(£&quot;#,##0.0&quot;)&quot;;&quot;£&quot;#,##0.0"/>
    <numFmt numFmtId="276" formatCode="&quot;$&quot;#,##0.0;&quot;(&quot;&quot;$&quot;#,##0.0&quot;)&quot;;&quot;$&quot;#,##0.0"/>
    <numFmt numFmtId="277" formatCode="&quot; &quot;&quot;$&quot;&quot;(&quot;#,##0&quot;)&quot;;&quot; &quot;&quot;$&quot;#,##0&quot; &quot;;&quot; &quot;&quot;$&quot;&quot;-      &quot;;&quot; &quot;@&quot; &quot;"/>
    <numFmt numFmtId="278" formatCode="&quot;$&quot;#,##0.000&quot; &quot;;[Red]&quot;(&quot;&quot;$&quot;#,##0.000&quot;)&quot;"/>
    <numFmt numFmtId="279" formatCode="&quot;$&quot;#,##0&quot;  &quot;;&quot;(&quot;&quot;$&quot;#,##0&quot;) &quot;;&quot;$&quot;#,##0&quot;  &quot;;@&quot;  &quot;"/>
    <numFmt numFmtId="280" formatCode="m/d"/>
    <numFmt numFmtId="281" formatCode="&quot;$&quot;#,##0.000&quot;  &quot;;&quot;(&quot;&quot;$&quot;#,##0.000&quot;) &quot;;;@&quot;  &quot;"/>
    <numFmt numFmtId="282" formatCode="&quot; &quot;&quot;$&quot;#,##0.00&quot; &quot;;&quot;-&quot;&quot;$&quot;#,##0.00&quot; &quot;;&quot; &quot;&quot;$&quot;&quot;-&quot;00&quot; &quot;;&quot; &quot;@&quot; &quot;"/>
    <numFmt numFmtId="283" formatCode="0.0&quot;  x &quot;;&quot;(&quot;0.0&quot;)  x &quot;"/>
    <numFmt numFmtId="284" formatCode="&quot; &quot;[$₤-4C0A]&quot; &quot;#,##0.00&quot; &quot;;&quot; &quot;[$₤-4C0A]&quot; &quot;#,##0.00&quot;  &quot;;&quot; &quot;[$₤-4C0A]&quot; 0.00 &quot;;&quot; &quot;@&quot; &quot;"/>
    <numFmt numFmtId="285" formatCode="&quot; €&quot;#,##0.00&quot; &quot;;&quot;(€&quot;#,##0.00&quot;)&quot;;&quot; €0.00 &quot;;&quot; &quot;@&quot; &quot;"/>
    <numFmt numFmtId="286" formatCode="&quot; &quot;&quot;$&quot;#,##0&quot; &quot;;&quot;(&quot;&quot;$&quot;#,##0&quot;)&quot;;&quot; &quot;&quot;$&quot;0&quot; &quot;;&quot; &quot;@&quot; &quot;"/>
    <numFmt numFmtId="287" formatCode="&quot; &quot;[$₤-4C0A]&quot; &quot;#,##0&quot; &quot;;&quot; &quot;[$₤-4C0A]&quot; &quot;#,##0&quot;  &quot;;&quot; &quot;[$₤-4C0A]&quot; 0 &quot;;&quot; &quot;@&quot; &quot;"/>
    <numFmt numFmtId="288" formatCode="&quot; €&quot;#,##0&quot; &quot;;&quot;(€&quot;#,##0&quot;)&quot;;&quot; €0 &quot;;&quot; &quot;@&quot; &quot;"/>
    <numFmt numFmtId="289" formatCode="&quot; &quot;[$C$-4C0A]&quot; &quot;#,##0&quot; &quot;;&quot;(&quot;[$C$-4C0A]&quot; &quot;#,##0&quot;)&quot;;&quot; &quot;[$C$-4C0A]&quot; 0 &quot;;&quot; &quot;@&quot; &quot;"/>
    <numFmt numFmtId="290" formatCode="&quot; &quot;[$US$-4C0A]&quot; &quot;#,##0&quot; &quot;;&quot; &quot;[$US$-4C0A]&quot; &quot;#,##0&quot;  &quot;;&quot; &quot;[$US$-4C0A]&quot; 0 &quot;;&quot; &quot;@&quot; &quot;"/>
    <numFmt numFmtId="291" formatCode="#.00%"/>
    <numFmt numFmtId="292" formatCode="&quot; &quot;[$C$-4C0A]&quot; &quot;#,##0.00&quot; &quot;;&quot; &quot;[$C$-4C0A]&quot; &quot;#,##0.00&quot;  &quot;;&quot; &quot;[$C$-4C0A]&quot; 0.00 &quot;;&quot; &quot;@&quot; &quot;"/>
    <numFmt numFmtId="293" formatCode="&quot; € &quot;#,##0.0&quot; &quot;;[Red]&quot; € (&quot;#,##0.0&quot;)&quot;;&quot;  -&quot;00&quot; &quot;;&quot; &quot;@&quot; &quot;"/>
    <numFmt numFmtId="294" formatCode="&quot; &quot;[$US$-4C0A]&quot; &quot;#,##0.00&quot; &quot;;&quot; &quot;[$US$-4C0A]&quot; &quot;#,##0.00&quot;  &quot;;&quot; &quot;[$US$-4C0A]&quot; 0.00 &quot;;&quot; &quot;@&quot; &quot;"/>
    <numFmt numFmtId="295" formatCode="&quot;$&quot;#,##0&quot; &quot;;[Red]&quot;(&quot;&quot;$&quot;#,##0&quot;)&quot;"/>
    <numFmt numFmtId="296" formatCode="mmm&quot; &quot;yyyy"/>
    <numFmt numFmtId="297" formatCode="m/d/yy&quot;  &quot;"/>
    <numFmt numFmtId="298" formatCode="&quot;$&quot;#,##0.0;[Red]&quot;$&quot;#,##0.0"/>
    <numFmt numFmtId="299" formatCode="dd\-mmm\-yy&quot; &quot;hh&quot;:&quot;mm&quot; &quot;"/>
    <numFmt numFmtId="300" formatCode="dd&quot; &quot;mmm&quot; &quot;yyyy&quot; &quot;;&quot;Error &lt;0  &quot;;dd&quot; &quot;mmm&quot; &quot;yyyy&quot; &quot;;&quot;  &quot;@"/>
    <numFmt numFmtId="301" formatCode="mmm&quot; &quot;yyyy&quot; &quot;;&quot;Error &lt;0  &quot;;dd&quot; &quot;mmm&quot; &quot;yyyy&quot; &quot;;&quot;  &quot;@"/>
    <numFmt numFmtId="302" formatCode="#,##0.00000000&quot; &quot;;&quot;(&quot;#,##0.00000000&quot;)&quot;"/>
    <numFmt numFmtId="303" formatCode="0.00,,;[Red]&quot;(&quot;0.00,,&quot;)&quot;;&quot;-&quot;"/>
    <numFmt numFmtId="304" formatCode="&quot;$&quot;#,##0.0;[Red]&quot;(&quot;&quot;$&quot;#,##0.0&quot;)&quot;"/>
    <numFmt numFmtId="305" formatCode="&quot;$&quot;#,##0.0&quot;  &quot;;&quot;(&quot;&quot;$&quot;#,##0.0&quot;) &quot;;#,##0.0&quot;  &quot;;@&quot;  &quot;"/>
    <numFmt numFmtId="306" formatCode="0&quot;  &quot;;&quot;(&quot;0&quot;) &quot;;0&quot;  &quot;;@&quot;  &quot;"/>
    <numFmt numFmtId="307" formatCode="#,##0.0"/>
    <numFmt numFmtId="308" formatCode="&quot; &quot;[$€-402]#,##0.00&quot; &quot;;&quot; &quot;[$€-402]&quot;(&quot;#,##0.00&quot;)&quot;;&quot; &quot;[$€-402]&quot;-&quot;00&quot; &quot;"/>
    <numFmt numFmtId="309" formatCode="&quot; €&quot;#,##0&quot; &quot;;&quot; €(&quot;#,##0&quot;)&quot;;&quot; €- &quot;;&quot; &quot;@&quot; &quot;"/>
    <numFmt numFmtId="310" formatCode="#,##0.00&quot; &quot;;&quot;(&quot;#,##0.00&quot;)&quot;;&quot;-  &quot;;&quot;  &quot;@"/>
    <numFmt numFmtId="311" formatCode="0.0;[Red]&quot;-&quot;0.0"/>
    <numFmt numFmtId="312" formatCode="0.00;[Red]&quot;-&quot;0.00"/>
    <numFmt numFmtId="313" formatCode="0&quot; &quot;;[Red]&quot;-&quot;0"/>
    <numFmt numFmtId="314" formatCode="&quot;«&quot;#,##0;&quot; &quot;#,##0;&quot; -&quot;00&quot; &quot;;&quot; &quot;@&quot; &quot;"/>
    <numFmt numFmtId="315" formatCode="[&gt;10]&quot;$&quot;#,##0&quot; &quot;;[Red][&lt;0]&quot;(&quot;#,##0&quot;)&quot;;[Blue]0.0%"/>
    <numFmt numFmtId="316" formatCode="#,##0&quot;  &quot;;&quot;(&quot;#,##0&quot;) &quot;;&quot;—    &quot;"/>
    <numFmt numFmtId="317" formatCode="#,##0.0000&quot; &quot;;&quot;(&quot;#,##0.0000&quot;)&quot;"/>
    <numFmt numFmtId="318" formatCode="0.00&quot; &quot;%;&quot; (&quot;0.00&quot;) &quot;%"/>
    <numFmt numFmtId="319" formatCode="&quot; &quot;#&quot; &quot;###&quot; &quot;##0&quot;    &quot;;&quot; (&quot;#&quot; &quot;###&quot; &quot;##0&quot;)   &quot;;&quot; -    &quot;;&quot; &quot;@&quot; &quot;"/>
    <numFmt numFmtId="320" formatCode="&quot; &quot;#&quot; &quot;###&quot; &quot;##0&quot;  &quot;&quot;$&quot;&quot; &quot;;&quot; (&quot;#&quot; &quot;###&quot; &quot;##0&quot;) &quot;&quot;$&quot;&quot; &quot;;&quot; -  &quot;&quot;$&quot;&quot; &quot;;&quot; &quot;@&quot; &quot;"/>
    <numFmt numFmtId="321" formatCode="&quot; &quot;#&quot; &quot;###&quot; &quot;##0.00&quot;  &quot;&quot;$&quot;&quot; &quot;;&quot; (&quot;#&quot; &quot;###&quot; &quot;##0.00&quot;) &quot;&quot;$&quot;&quot; &quot;;&quot; -  &quot;&quot;$&quot;&quot; &quot;;&quot; &quot;@&quot; &quot;"/>
    <numFmt numFmtId="322" formatCode="#,##0.00;&quot;(&quot;#,##0.00&quot;)&quot;"/>
    <numFmt numFmtId="323" formatCode="&quot;$&quot;#,##0.00;&quot;(&quot;&quot;$&quot;#,##0.00&quot;)&quot;"/>
    <numFmt numFmtId="324" formatCode="#,###.00%;&quot;(&quot;#,##0.00%&quot;)&quot;"/>
    <numFmt numFmtId="325" formatCode=";;;"/>
    <numFmt numFmtId="326" formatCode="0.00%;&quot;(&quot;0.00%&quot;)&quot;"/>
    <numFmt numFmtId="327" formatCode="0.0&quot;% &quot;;&quot;(&quot;0.0&quot;%)&quot;;0.0&quot;% &quot;;@&quot;  &quot;"/>
    <numFmt numFmtId="328" formatCode="#,##0.00&quot; &quot;;&quot;(&quot;#,##0.00&quot;)&quot;;&quot;-   &quot;"/>
    <numFmt numFmtId="329" formatCode="&quot;0&quot;0"/>
    <numFmt numFmtId="330" formatCode="&quot; &quot;#,##0.00&quot; &quot;;[Red]&quot; (&quot;#,##0.00&quot;)&quot;;&quot; - &quot;;&quot; &quot;@&quot; &quot;"/>
    <numFmt numFmtId="331" formatCode="#,##0%;&quot;(&quot;#,##0&quot;)&quot;%"/>
    <numFmt numFmtId="332" formatCode="0.0%;&quot;(&quot;0.0&quot;)&quot;%"/>
    <numFmt numFmtId="333" formatCode="0.00%;&quot;(&quot;0.00&quot;)&quot;%"/>
    <numFmt numFmtId="334" formatCode="0.000%;&quot;(&quot;0.000&quot;)&quot;%"/>
    <numFmt numFmtId="335" formatCode="&quot;Taxes at &quot;0%"/>
    <numFmt numFmtId="336" formatCode="&quot;US&quot;&quot;$&quot;#,##0.00&quot;/oz&quot;;&quot;(&quot;&quot;$&quot;#,##0.00&quot;)&quot;"/>
    <numFmt numFmtId="337" formatCode="&quot;US&quot;&quot;$&quot;#,##0.00&quot; /oz&quot;;&quot;(&quot;&quot;$&quot;#,##0.00&quot;)&quot;"/>
    <numFmt numFmtId="338" formatCode="&quot; &quot;#,##0.00&quot;x &quot;;&quot; (&quot;#,##0.00&quot;x)&quot;;&quot; &quot;0.00&quot;x &quot;;&quot; &quot;@&quot; &quot;"/>
    <numFmt numFmtId="339" formatCode="&quot;US&quot;&quot;$&quot;#,##0&quot;/oz&quot;;&quot;(&quot;&quot;$&quot;#,##0&quot;)&quot;"/>
    <numFmt numFmtId="340" formatCode="&quot; &quot;#,##0&quot;x &quot;;&quot; (&quot;#,##0&quot;x)&quot;;&quot; &quot;0&quot;x &quot;;&quot; &quot;@&quot; &quot;"/>
    <numFmt numFmtId="341" formatCode="#,##0.00;&quot;(&quot;#,##0.00&quot;)&quot;;&quot; - &quot;"/>
    <numFmt numFmtId="342" formatCode="&quot;$&quot;#,##0.0000&quot; &quot;;&quot;(&quot;&quot;$&quot;#,##0.0000&quot;)&quot;"/>
    <numFmt numFmtId="343" formatCode="&quot;Gold Dore Payable (&quot;0.0%&quot;)&quot;"/>
    <numFmt numFmtId="344" formatCode="#,##0;&quot;(&quot;#,##0&quot;)&quot;;&quot;-&quot;"/>
    <numFmt numFmtId="345" formatCode="#,##0&quot; (US$ 000's)&quot;"/>
    <numFmt numFmtId="346" formatCode="0.00%;[Red]&quot;(&quot;0.00%&quot;)&quot;;&quot;-&quot;"/>
    <numFmt numFmtId="347" formatCode="[&gt;=0]&quot; &quot;0%&quot; &quot;;[&lt;0]&quot;(&quot;0%&quot;)&quot;;&quot; &quot;@&quot; &quot;"/>
    <numFmt numFmtId="348" formatCode="&quot; &quot;#,##0,&quot; &quot;;&quot; (&quot;#,##0,&quot;)&quot;;&quot; -&quot;00&quot; &quot;;&quot; &quot;@&quot; &quot;"/>
    <numFmt numFmtId="349" formatCode="&quot;Mine Development, Useful Life of, &quot;0&quot; years&quot;"/>
    <numFmt numFmtId="350" formatCode="&quot;Gold Concentrate Percentage Payable (&quot;0.00%&quot;)&quot;"/>
    <numFmt numFmtId="351" formatCode="&quot; £&quot;#,##0&quot; &quot;;&quot; £(&quot;#,##0&quot;)&quot;;&quot; £- &quot;;&quot; &quot;@&quot; &quot;"/>
    <numFmt numFmtId="352" formatCode="&quot;₤&quot;#,##0&quot; &quot;;&quot;(₤&quot;#,##0&quot;)&quot;"/>
    <numFmt numFmtId="353" formatCode="&quot; £&quot;#,##0&quot; &quot;;&quot; £(&quot;#,##0&quot;)&quot;;&quot; £-      &quot;;&quot; &quot;@&quot; &quot;"/>
    <numFmt numFmtId="354" formatCode="0.00000"/>
    <numFmt numFmtId="355" formatCode="#,###.00;&quot;(&quot;#,###.00&quot;)&quot;;&quot;-&quot;"/>
    <numFmt numFmtId="356" formatCode="&quot;Enterprise Value - &quot;0%"/>
    <numFmt numFmtId="357" formatCode="yy&quot;\\\-&quot;mm&quot;\\\-&quot;dd&quot;\\\\ &quot;h&quot;:&quot;mm"/>
    <numFmt numFmtId="358" formatCode="#,##0.000;&quot;(&quot;#,##0.000&quot;)&quot;"/>
    <numFmt numFmtId="359" formatCode="#,##0.0&quot;x&quot;"/>
    <numFmt numFmtId="360" formatCode="h&quot;:&quot;mm&quot; &quot;AM/PM"/>
    <numFmt numFmtId="361" formatCode="0%;&quot;(&quot;0%&quot;)&quot;;&quot;-&quot;"/>
    <numFmt numFmtId="362" formatCode="&quot;(&quot;#,##0.00&quot;)&quot;;[Red]#,##0.00&quot; &quot;"/>
    <numFmt numFmtId="363" formatCode="_(* #,##0.0_);_(* \(#,##0.0\);_(* &quot;-&quot;??_);_(@_)"/>
    <numFmt numFmtId="364" formatCode="#,##0.0_);\(#,##0.0\)"/>
    <numFmt numFmtId="365" formatCode="#,##0.00000000"/>
    <numFmt numFmtId="366" formatCode="0.0_);\(0.0\)"/>
  </numFmts>
  <fonts count="299">
    <font>
      <sz val="10"/>
      <color rgb="FF000000"/>
      <name val="Arial"/>
      <family val="2"/>
    </font>
    <font>
      <sz val="12"/>
      <color theme="1"/>
      <name val="Arial"/>
      <family val="2"/>
    </font>
    <font>
      <sz val="12"/>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0"/>
      <color rgb="FF000000"/>
      <name val="Arial"/>
      <family val="2"/>
    </font>
    <font>
      <sz val="1"/>
      <color rgb="FF000000"/>
      <name val="Courier"/>
      <family val="3"/>
    </font>
    <font>
      <sz val="12"/>
      <color rgb="FF000000"/>
      <name val="Arial"/>
      <family val="2"/>
    </font>
    <font>
      <sz val="10"/>
      <color rgb="FF0000FF"/>
      <name val="Tms Rmn"/>
    </font>
    <font>
      <sz val="12"/>
      <color rgb="FF000000"/>
      <name val="±¼¸²Ã¼"/>
      <family val="3"/>
    </font>
    <font>
      <sz val="11"/>
      <color rgb="FFFFFFFF"/>
      <name val="Calibri"/>
      <family val="2"/>
    </font>
    <font>
      <sz val="10"/>
      <color rgb="FF000000"/>
      <name val="Geneva"/>
      <family val="2"/>
    </font>
    <font>
      <sz val="10"/>
      <color rgb="FF000000"/>
      <name val="Palatino"/>
      <family val="1"/>
    </font>
    <font>
      <sz val="8"/>
      <color rgb="FF000000"/>
      <name val="Times New Roman"/>
      <family val="1"/>
    </font>
    <font>
      <sz val="9"/>
      <color rgb="FF000000"/>
      <name val="Arial"/>
      <family val="2"/>
    </font>
    <font>
      <b/>
      <sz val="8"/>
      <color rgb="FF000000"/>
      <name val="Helvetica"/>
      <family val="2"/>
    </font>
    <font>
      <sz val="12"/>
      <color rgb="FF000000"/>
      <name val="Times New Roman"/>
      <family val="1"/>
    </font>
    <font>
      <sz val="9"/>
      <color rgb="FF000000"/>
      <name val="Verdana"/>
      <family val="2"/>
    </font>
    <font>
      <sz val="10"/>
      <color rgb="FF800000"/>
      <name val="Arial"/>
      <family val="2"/>
    </font>
    <font>
      <sz val="10"/>
      <color rgb="FF000000"/>
      <name val="Times New Roman"/>
      <family val="1"/>
    </font>
    <font>
      <i/>
      <sz val="12"/>
      <color rgb="FF000000"/>
      <name val="Times New Roman"/>
      <family val="1"/>
    </font>
    <font>
      <sz val="8"/>
      <color rgb="FF000000"/>
      <name val="Arial"/>
      <family val="2"/>
    </font>
    <font>
      <sz val="10"/>
      <color rgb="FF000000"/>
      <name val="MS Sans Serif"/>
      <family val="2"/>
    </font>
    <font>
      <sz val="11"/>
      <color rgb="FF000000"/>
      <name val="Times New Roman"/>
      <family val="1"/>
    </font>
    <font>
      <b/>
      <sz val="10"/>
      <color rgb="FF0000FF"/>
      <name val="Tms Rmn"/>
    </font>
    <font>
      <sz val="14"/>
      <color rgb="FF000000"/>
      <name val="Times New Roman"/>
      <family val="1"/>
    </font>
    <font>
      <sz val="18"/>
      <color rgb="FF000000"/>
      <name val="Times New Roman"/>
      <family val="1"/>
    </font>
    <font>
      <sz val="10"/>
      <color rgb="FF000000"/>
      <name val="Tms Rmn"/>
    </font>
    <font>
      <sz val="10"/>
      <color rgb="FF000000"/>
      <name val="Helv"/>
    </font>
    <font>
      <sz val="11"/>
      <color rgb="FF000000"/>
      <name val="Calibri"/>
      <family val="2"/>
    </font>
    <font>
      <sz val="10"/>
      <color rgb="FF000000"/>
      <name val="Courier"/>
      <family val="3"/>
    </font>
    <font>
      <sz val="12"/>
      <color rgb="FF000000"/>
      <name val="Arial MT"/>
    </font>
    <font>
      <sz val="9"/>
      <color rgb="FF000000"/>
      <name val="Times New Roman"/>
      <family val="1"/>
    </font>
    <font>
      <sz val="12"/>
      <color rgb="FF000000"/>
      <name val="Osaka"/>
      <family val="3"/>
    </font>
    <font>
      <sz val="12"/>
      <color rgb="FF000000"/>
      <name val="???"/>
      <family val="1"/>
    </font>
    <font>
      <b/>
      <sz val="1"/>
      <color rgb="FF000000"/>
      <name val="Courier"/>
      <family val="3"/>
    </font>
    <font>
      <b/>
      <sz val="10"/>
      <color rgb="FF000000"/>
      <name val="Arial"/>
      <family val="2"/>
    </font>
    <font>
      <b/>
      <sz val="22"/>
      <color rgb="FF000080"/>
      <name val="Arial"/>
      <family val="2"/>
    </font>
    <font>
      <sz val="8"/>
      <color rgb="FF000000"/>
      <name val="Trebuchet MS"/>
      <family val="2"/>
    </font>
    <font>
      <b/>
      <sz val="14"/>
      <color rgb="FF000080"/>
      <name val="Arial"/>
      <family val="2"/>
    </font>
    <font>
      <b/>
      <sz val="10"/>
      <color rgb="FF000080"/>
      <name val="Arial"/>
      <family val="2"/>
    </font>
    <font>
      <b/>
      <u/>
      <sz val="10"/>
      <color rgb="FF000080"/>
      <name val="Arial"/>
      <family val="2"/>
    </font>
    <font>
      <sz val="8"/>
      <color rgb="FFFF0000"/>
      <name val="Arial"/>
      <family val="2"/>
    </font>
    <font>
      <b/>
      <sz val="8"/>
      <color rgb="FF000000"/>
      <name val="Arial"/>
      <family val="2"/>
    </font>
    <font>
      <sz val="8"/>
      <color rgb="FF000000"/>
      <name val="Times"/>
      <family val="1"/>
    </font>
    <font>
      <b/>
      <u/>
      <sz val="12"/>
      <color rgb="FF000000"/>
      <name val="Arial"/>
      <family val="2"/>
    </font>
    <font>
      <b/>
      <sz val="12"/>
      <color rgb="FF000000"/>
      <name val="TimesNewRomanPS"/>
      <family val="1"/>
    </font>
    <font>
      <sz val="18"/>
      <color rgb="FF000000"/>
      <name val="TimesNewRomanPS"/>
      <family val="1"/>
    </font>
    <font>
      <sz val="8"/>
      <color rgb="FF008000"/>
      <name val="Arial"/>
      <family val="2"/>
    </font>
    <font>
      <sz val="12"/>
      <color rgb="FF0000FF"/>
      <name val="Times New Roman"/>
      <family val="1"/>
    </font>
    <font>
      <b/>
      <sz val="14"/>
      <color rgb="FF000000"/>
      <name val="Arial"/>
      <family val="2"/>
    </font>
    <font>
      <sz val="10"/>
      <color rgb="FFFF0000"/>
      <name val="Arial"/>
      <family val="2"/>
    </font>
    <font>
      <sz val="11"/>
      <color rgb="FF800000"/>
      <name val="Calibri"/>
      <family val="2"/>
    </font>
    <font>
      <b/>
      <sz val="9"/>
      <color rgb="FF000000"/>
      <name val="Trebuchet MS"/>
      <family val="2"/>
    </font>
    <font>
      <sz val="9"/>
      <color rgb="FF000000"/>
      <name val="Helv"/>
    </font>
    <font>
      <sz val="8"/>
      <color rgb="FF0000FF"/>
      <name val="Times New Roman"/>
      <family val="1"/>
    </font>
    <font>
      <b/>
      <sz val="18"/>
      <color rgb="FF000000"/>
      <name val="Times New Roman"/>
      <family val="1"/>
    </font>
    <font>
      <strike/>
      <sz val="8"/>
      <color rgb="FF000000"/>
      <name val="Arial"/>
      <family val="2"/>
    </font>
    <font>
      <sz val="10"/>
      <color rgb="FF0000FF"/>
      <name val="Geneva"/>
      <family val="2"/>
    </font>
    <font>
      <sz val="10"/>
      <color rgb="FF0000FF"/>
      <name val="Times New Roman"/>
      <family val="1"/>
    </font>
    <font>
      <sz val="8"/>
      <color rgb="FF000000"/>
      <name val="Tms Rmn"/>
    </font>
    <font>
      <sz val="8"/>
      <color rgb="FF0000FF"/>
      <name val="Helvetica"/>
      <family val="2"/>
    </font>
    <font>
      <sz val="8"/>
      <color rgb="FF000000"/>
      <name val="Helv"/>
    </font>
    <font>
      <b/>
      <sz val="9"/>
      <color rgb="FF000000"/>
      <name val="Helv"/>
    </font>
    <font>
      <b/>
      <sz val="12"/>
      <color rgb="FF000000"/>
      <name val="Palatino"/>
      <family val="1"/>
    </font>
    <font>
      <b/>
      <sz val="12"/>
      <color rgb="FF000000"/>
      <name val="Times New Roman"/>
      <family val="1"/>
    </font>
    <font>
      <b/>
      <sz val="10"/>
      <color rgb="FF000000"/>
      <name val="Times New Roman"/>
      <family val="1"/>
    </font>
    <font>
      <b/>
      <i/>
      <sz val="12"/>
      <color rgb="FF000000"/>
      <name val="Times New Roman"/>
      <family val="1"/>
    </font>
    <font>
      <sz val="10"/>
      <color rgb="FF0000FF"/>
      <name val="Arial"/>
      <family val="2"/>
    </font>
    <font>
      <sz val="11"/>
      <color rgb="FF008000"/>
      <name val="Calibri"/>
      <family val="2"/>
    </font>
    <font>
      <b/>
      <sz val="11"/>
      <color rgb="FFFF9900"/>
      <name val="Calibri"/>
      <family val="2"/>
    </font>
    <font>
      <b/>
      <sz val="10"/>
      <color rgb="FF000000"/>
      <name val="Helv"/>
    </font>
    <font>
      <sz val="10"/>
      <color rgb="FFFFFFFF"/>
      <name val="Arial"/>
      <family val="2"/>
    </font>
    <font>
      <b/>
      <sz val="11"/>
      <color rgb="FF008000"/>
      <name val="Calibri"/>
      <family val="2"/>
    </font>
    <font>
      <b/>
      <sz val="11"/>
      <color rgb="FFFFFFFF"/>
      <name val="Calibri"/>
      <family val="2"/>
    </font>
    <font>
      <sz val="11"/>
      <color rgb="FFFF9900"/>
      <name val="Calibri"/>
      <family val="2"/>
    </font>
    <font>
      <sz val="10"/>
      <color rgb="FF000080"/>
      <name val="Times New Roman"/>
      <family val="1"/>
    </font>
    <font>
      <sz val="9"/>
      <color rgb="FFFFFFFF"/>
      <name val="Times New Roman"/>
      <family val="1"/>
    </font>
    <font>
      <b/>
      <sz val="14"/>
      <color rgb="FF008080"/>
      <name val="Tms Rmn"/>
    </font>
    <font>
      <b/>
      <sz val="10"/>
      <color rgb="FFFF0000"/>
      <name val="Arial"/>
      <family val="2"/>
    </font>
    <font>
      <sz val="10"/>
      <color rgb="FF000000"/>
      <name val="Courier New"/>
      <family val="3"/>
    </font>
    <font>
      <b/>
      <sz val="13"/>
      <color rgb="FF000000"/>
      <name val="Tms Rmn"/>
    </font>
    <font>
      <b/>
      <i/>
      <sz val="8"/>
      <color rgb="FF000000"/>
      <name val="CG Times"/>
    </font>
    <font>
      <b/>
      <u/>
      <sz val="8"/>
      <color rgb="FF000000"/>
      <name val="Arial"/>
      <family val="2"/>
    </font>
    <font>
      <sz val="8"/>
      <color rgb="FF000000"/>
      <name val="Comic Sans MS"/>
      <family val="4"/>
    </font>
    <font>
      <sz val="11"/>
      <color rgb="FF000000"/>
      <name val="Tms Rmn"/>
    </font>
    <font>
      <sz val="8"/>
      <color rgb="FF800000"/>
      <name val="MS Sans Serif"/>
      <family val="2"/>
    </font>
    <font>
      <sz val="24"/>
      <color rgb="FF000000"/>
      <name val="MS Sans Serif"/>
      <family val="2"/>
    </font>
    <font>
      <b/>
      <sz val="20"/>
      <color rgb="FF000000"/>
      <name val="Times New Roman"/>
      <family val="1"/>
    </font>
    <font>
      <sz val="10"/>
      <color rgb="FF000000"/>
      <name val="MS Serif"/>
      <family val="1"/>
    </font>
    <font>
      <sz val="12"/>
      <color rgb="FF000000"/>
      <name val="Helv"/>
    </font>
    <font>
      <sz val="10"/>
      <color rgb="FF000000"/>
      <name val="BERNHARD"/>
    </font>
    <font>
      <sz val="11"/>
      <color rgb="FF0000FF"/>
      <name val="Book Antiqua"/>
      <family val="1"/>
    </font>
    <font>
      <sz val="10"/>
      <color rgb="FF008000"/>
      <name val="Palatino"/>
      <family val="1"/>
    </font>
    <font>
      <b/>
      <sz val="14"/>
      <color rgb="FFFF0000"/>
      <name val="Times New Roman"/>
      <family val="1"/>
    </font>
    <font>
      <sz val="8"/>
      <color rgb="FF000080"/>
      <name val="Times New Roman"/>
      <family val="1"/>
    </font>
    <font>
      <sz val="11"/>
      <color rgb="FF000000"/>
      <name val="??"/>
      <family val="3"/>
    </font>
    <font>
      <u/>
      <sz val="8"/>
      <color rgb="FF0000FF"/>
      <name val="Times New Roman"/>
      <family val="1"/>
    </font>
    <font>
      <sz val="18"/>
      <color rgb="FF000000"/>
      <name val="Helv"/>
    </font>
    <font>
      <sz val="11"/>
      <color rgb="FF000000"/>
      <name val="Arial Narrow"/>
      <family val="2"/>
    </font>
    <font>
      <i/>
      <sz val="8"/>
      <color rgb="FF000000"/>
      <name val="Arial"/>
      <family val="2"/>
    </font>
    <font>
      <sz val="8"/>
      <color rgb="FF000000"/>
      <name val="CG Times"/>
    </font>
    <font>
      <sz val="10"/>
      <color rgb="FF000000"/>
      <name val="Frutiger 55 Roman"/>
      <family val="2"/>
    </font>
    <font>
      <u val="double"/>
      <sz val="10"/>
      <color rgb="FF000000"/>
      <name val="Arial"/>
      <family val="2"/>
    </font>
    <font>
      <b/>
      <i/>
      <sz val="8"/>
      <color rgb="FF0000FF"/>
      <name val="Helvetica-Narrow"/>
      <family val="2"/>
    </font>
    <font>
      <b/>
      <sz val="11"/>
      <color rgb="FF000000"/>
      <name val="Calibri"/>
      <family val="2"/>
    </font>
    <font>
      <b/>
      <sz val="18"/>
      <color rgb="FF000000"/>
      <name val="Arial"/>
      <family val="2"/>
    </font>
    <font>
      <b/>
      <sz val="12"/>
      <color rgb="FF000000"/>
      <name val="Arial"/>
      <family val="2"/>
    </font>
    <font>
      <b/>
      <sz val="11"/>
      <color rgb="FF003366"/>
      <name val="Calibri"/>
      <family val="2"/>
    </font>
    <font>
      <sz val="10"/>
      <color rgb="FF800000"/>
      <name val="MS Serif"/>
      <family val="1"/>
    </font>
    <font>
      <sz val="11"/>
      <color rgb="FF333399"/>
      <name val="Calibri"/>
      <family val="2"/>
    </font>
    <font>
      <i/>
      <sz val="11"/>
      <color rgb="FF808080"/>
      <name val="Calibri"/>
      <family val="2"/>
    </font>
    <font>
      <b/>
      <sz val="10"/>
      <color rgb="FFCCFFCC"/>
      <name val="Arial"/>
      <family val="2"/>
    </font>
    <font>
      <u/>
      <sz val="10"/>
      <color rgb="FF800080"/>
      <name val="Arial"/>
      <family val="2"/>
    </font>
    <font>
      <b/>
      <sz val="12"/>
      <color rgb="FF9999FF"/>
      <name val="Arial"/>
      <family val="2"/>
    </font>
    <font>
      <b/>
      <sz val="14"/>
      <color rgb="FF9999FF"/>
      <name val="Arial"/>
      <family val="2"/>
    </font>
    <font>
      <b/>
      <i/>
      <sz val="14"/>
      <color rgb="FF000000"/>
      <name val="Tms Rmn"/>
    </font>
    <font>
      <i/>
      <sz val="8"/>
      <color rgb="FF000000"/>
      <name val="Tms Rmn"/>
    </font>
    <font>
      <b/>
      <i/>
      <sz val="10"/>
      <color rgb="FF800000"/>
      <name val="Arial"/>
      <family val="2"/>
    </font>
    <font>
      <b/>
      <sz val="7"/>
      <color rgb="FF0000FF"/>
      <name val="Helvetica"/>
      <family val="2"/>
    </font>
    <font>
      <sz val="9"/>
      <color rgb="FF000000"/>
      <name val="Bembo (DFS)"/>
    </font>
    <font>
      <sz val="10"/>
      <color rgb="FF008000"/>
      <name val="Arial"/>
      <family val="2"/>
    </font>
    <font>
      <b/>
      <sz val="11"/>
      <color rgb="FF000000"/>
      <name val="Arial"/>
      <family val="2"/>
    </font>
    <font>
      <b/>
      <i/>
      <sz val="9"/>
      <color rgb="FF000000"/>
      <name val="Arial"/>
      <family val="2"/>
    </font>
    <font>
      <sz val="15"/>
      <color rgb="FF000000"/>
      <name val="Times New Roman"/>
      <family val="1"/>
    </font>
    <font>
      <b/>
      <sz val="15"/>
      <color rgb="FF000000"/>
      <name val="Arial"/>
      <family val="2"/>
    </font>
    <font>
      <b/>
      <sz val="15"/>
      <color rgb="FF333399"/>
      <name val="Calibri"/>
      <family val="2"/>
    </font>
    <font>
      <b/>
      <sz val="13"/>
      <color rgb="FF000000"/>
      <name val="Arial"/>
      <family val="2"/>
    </font>
    <font>
      <b/>
      <sz val="13"/>
      <color rgb="FF333399"/>
      <name val="Calibri"/>
      <family val="2"/>
    </font>
    <font>
      <b/>
      <sz val="11"/>
      <color rgb="FF333399"/>
      <name val="Calibri"/>
      <family val="2"/>
    </font>
    <font>
      <b/>
      <sz val="11"/>
      <color rgb="FF000000"/>
      <name val="Tms Rmn"/>
    </font>
    <font>
      <b/>
      <sz val="12"/>
      <color rgb="FF000000"/>
      <name val="Tms Rmn"/>
    </font>
    <font>
      <b/>
      <sz val="8"/>
      <color rgb="FF000000"/>
      <name val="MS Sans Serif"/>
      <family val="2"/>
    </font>
    <font>
      <b/>
      <sz val="14"/>
      <color rgb="FF000000"/>
      <name val="Times New Roman"/>
      <family val="1"/>
    </font>
    <font>
      <i/>
      <sz val="8"/>
      <color rgb="FF003366"/>
      <name val="Verdana"/>
      <family val="2"/>
    </font>
    <font>
      <sz val="10"/>
      <color rgb="FFFFFFFF"/>
      <name val="Geneva"/>
      <family val="2"/>
    </font>
    <font>
      <b/>
      <sz val="11"/>
      <color rgb="FF000000"/>
      <name val="Times New Roman"/>
      <family val="1"/>
    </font>
    <font>
      <u/>
      <sz val="10"/>
      <color rgb="FF0000FF"/>
      <name val="Arial"/>
      <family val="2"/>
    </font>
    <font>
      <u/>
      <sz val="11"/>
      <color rgb="FF0000FF"/>
      <name val="Calibri"/>
      <family val="2"/>
    </font>
    <font>
      <b/>
      <sz val="10"/>
      <color rgb="FF00FF00"/>
      <name val="Arial"/>
      <family val="2"/>
    </font>
    <font>
      <sz val="10"/>
      <color rgb="FFFF0000"/>
      <name val="Times New Roman"/>
      <family val="1"/>
    </font>
    <font>
      <sz val="11"/>
      <color rgb="FF800080"/>
      <name val="Calibri"/>
      <family val="2"/>
    </font>
    <font>
      <i/>
      <sz val="7"/>
      <color rgb="FF000000"/>
      <name val="Arial"/>
      <family val="2"/>
    </font>
    <font>
      <sz val="10"/>
      <color rgb="FF000080"/>
      <name val="Arial"/>
      <family val="2"/>
    </font>
    <font>
      <sz val="11"/>
      <color rgb="FF3366FF"/>
      <name val="Calibri"/>
      <family val="2"/>
    </font>
    <font>
      <sz val="8"/>
      <color rgb="FF0000FF"/>
      <name val="Helv"/>
    </font>
    <font>
      <sz val="12"/>
      <color rgb="FF800000"/>
      <name val="swiss"/>
    </font>
    <font>
      <b/>
      <sz val="10"/>
      <color rgb="FF800000"/>
      <name val="Arial MT"/>
    </font>
    <font>
      <sz val="8"/>
      <color rgb="FF0000FF"/>
      <name val="Arial"/>
      <family val="2"/>
    </font>
    <font>
      <b/>
      <sz val="10"/>
      <color rgb="FF000000"/>
      <name val="MS Sans Serif"/>
      <family val="2"/>
    </font>
    <font>
      <b/>
      <sz val="13"/>
      <color rgb="FF000000"/>
      <name val="Times New Roman"/>
      <family val="1"/>
    </font>
    <font>
      <b/>
      <sz val="22"/>
      <color rgb="FF800000"/>
      <name val="Arial"/>
      <family val="2"/>
    </font>
    <font>
      <sz val="10"/>
      <color rgb="FF0000FF"/>
      <name val="CG Times (WN)"/>
    </font>
    <font>
      <sz val="10"/>
      <color rgb="FF00FF00"/>
      <name val="Arial"/>
      <family val="2"/>
    </font>
    <font>
      <sz val="10"/>
      <color rgb="FF800000"/>
      <name val="MS Sans Serif"/>
      <family val="2"/>
    </font>
    <font>
      <sz val="10"/>
      <color rgb="FF800080"/>
      <name val="Arial"/>
      <family val="2"/>
    </font>
    <font>
      <b/>
      <sz val="11"/>
      <color rgb="FF000000"/>
      <name val="Helv"/>
    </font>
    <font>
      <sz val="10"/>
      <color rgb="FF000000"/>
      <name val="Helvetica"/>
      <family val="2"/>
    </font>
    <font>
      <sz val="10"/>
      <color rgb="FF808000"/>
      <name val="Arial"/>
      <family val="2"/>
    </font>
    <font>
      <sz val="7"/>
      <color rgb="FF000000"/>
      <name val="Small Fonts"/>
      <family val="2"/>
    </font>
    <font>
      <sz val="8"/>
      <color rgb="FF000000"/>
      <name val="Helvetica"/>
      <family val="2"/>
    </font>
    <font>
      <sz val="9"/>
      <color rgb="FF000000"/>
      <name val="MS Sans Serif"/>
      <family val="2"/>
    </font>
    <font>
      <sz val="8"/>
      <color rgb="FF0000FF"/>
      <name val="CG Times"/>
    </font>
    <font>
      <sz val="10"/>
      <color rgb="FF000000"/>
      <name val="Aldine401 BT"/>
    </font>
    <font>
      <sz val="9"/>
      <color rgb="FF000000"/>
      <name val="Tms Rmn"/>
    </font>
    <font>
      <b/>
      <i/>
      <sz val="10"/>
      <color rgb="FF000000"/>
      <name val="Arial"/>
      <family val="2"/>
    </font>
    <font>
      <b/>
      <sz val="13"/>
      <color rgb="FF000000"/>
      <name val="MS Sans Serif"/>
      <family val="2"/>
    </font>
    <font>
      <b/>
      <sz val="10"/>
      <color rgb="FFFFFFFF"/>
      <name val="Arial"/>
      <family val="2"/>
    </font>
    <font>
      <b/>
      <sz val="11"/>
      <color rgb="FF333333"/>
      <name val="Calibri"/>
      <family val="2"/>
    </font>
    <font>
      <b/>
      <i/>
      <sz val="11"/>
      <color rgb="FF000000"/>
      <name val="Times New Roman"/>
      <family val="1"/>
    </font>
    <font>
      <b/>
      <sz val="11"/>
      <color rgb="FF800000"/>
      <name val="Times New Roman"/>
      <family val="1"/>
    </font>
    <font>
      <b/>
      <sz val="22"/>
      <color rgb="FF000000"/>
      <name val="Times New Roman"/>
      <family val="1"/>
    </font>
    <font>
      <b/>
      <sz val="26"/>
      <color rgb="FF000000"/>
      <name val="Times New Roman"/>
      <family val="1"/>
    </font>
    <font>
      <sz val="10"/>
      <color rgb="FF800000"/>
      <name val="Helvetica-Black"/>
    </font>
    <font>
      <b/>
      <i/>
      <sz val="16"/>
      <color rgb="FF000000"/>
      <name val="Times New Roman"/>
      <family val="1"/>
    </font>
    <font>
      <b/>
      <u/>
      <sz val="10"/>
      <color rgb="FF000000"/>
      <name val="Helv"/>
    </font>
    <font>
      <sz val="10"/>
      <color rgb="FF000000"/>
      <name val="Arial Narrow"/>
      <family val="2"/>
    </font>
    <font>
      <sz val="10"/>
      <color rgb="FF969696"/>
      <name val="Arial"/>
      <family val="2"/>
    </font>
    <font>
      <b/>
      <u/>
      <sz val="10"/>
      <color rgb="FF000000"/>
      <name val="Arial"/>
      <family val="2"/>
    </font>
    <font>
      <b/>
      <sz val="9"/>
      <color rgb="FF000000"/>
      <name val="Arial"/>
      <family val="2"/>
    </font>
    <font>
      <sz val="7"/>
      <color rgb="FF0000FF"/>
      <name val="Arial"/>
      <family val="2"/>
    </font>
    <font>
      <sz val="8"/>
      <color rgb="FFFF0000"/>
      <name val="Trebuchet MS"/>
      <family val="2"/>
    </font>
    <font>
      <b/>
      <sz val="10"/>
      <color rgb="FF9999FF"/>
      <name val="Arial"/>
      <family val="2"/>
    </font>
    <font>
      <sz val="8"/>
      <color rgb="FFFF00FF"/>
      <name val="Helvetica"/>
      <family val="2"/>
    </font>
    <font>
      <b/>
      <i/>
      <sz val="12"/>
      <color rgb="FF000000"/>
      <name val="CG Times"/>
    </font>
    <font>
      <sz val="9"/>
      <color rgb="FF808080"/>
      <name val="Helvetica-Black"/>
    </font>
    <font>
      <b/>
      <sz val="10"/>
      <color rgb="FF0000FF"/>
      <name val="Arial"/>
      <family val="2"/>
    </font>
    <font>
      <sz val="16"/>
      <color rgb="FF3366FF"/>
      <name val="Arial"/>
      <family val="2"/>
    </font>
    <font>
      <sz val="10"/>
      <color rgb="FF808080"/>
      <name val="MS Sans Serif"/>
      <family val="2"/>
    </font>
    <font>
      <b/>
      <sz val="10"/>
      <color rgb="FF000000"/>
      <name val="Trebuchet MS"/>
      <family val="2"/>
    </font>
    <font>
      <b/>
      <u/>
      <sz val="10"/>
      <color rgb="FF000000"/>
      <name val="Trebuchet MS"/>
      <family val="2"/>
    </font>
    <font>
      <b/>
      <sz val="12"/>
      <color rgb="FF000000"/>
      <name val="MS Sans Serif"/>
      <family val="2"/>
    </font>
    <font>
      <b/>
      <i/>
      <sz val="12"/>
      <color rgb="FFFFFFFF"/>
      <name val="Arial"/>
      <family val="2"/>
    </font>
    <font>
      <b/>
      <sz val="18"/>
      <color rgb="FF333399"/>
      <name val="Cambria"/>
      <family val="1"/>
    </font>
    <font>
      <b/>
      <sz val="18"/>
      <color rgb="FF000000"/>
      <name val="Cambria"/>
      <family val="1"/>
    </font>
    <font>
      <u/>
      <sz val="10"/>
      <color rgb="FF000000"/>
      <name val="Arial"/>
      <family val="2"/>
    </font>
    <font>
      <b/>
      <u/>
      <sz val="12"/>
      <color rgb="FF000000"/>
      <name val="Arial Narrow"/>
      <family val="2"/>
    </font>
    <font>
      <b/>
      <sz val="16"/>
      <color rgb="FF800000"/>
      <name val="Arial"/>
      <family val="2"/>
    </font>
    <font>
      <sz val="10"/>
      <color rgb="FFFF0000"/>
      <name val="Arial Narrow"/>
      <family val="2"/>
    </font>
    <font>
      <b/>
      <sz val="10"/>
      <color rgb="FF000000"/>
      <name val="Sabon"/>
    </font>
    <font>
      <sz val="8"/>
      <color rgb="FF000000"/>
      <name val="MS Sans Serif"/>
      <family val="2"/>
    </font>
    <font>
      <b/>
      <sz val="12"/>
      <color rgb="FF000000"/>
      <name val="Helv"/>
    </font>
    <font>
      <strike/>
      <sz val="10"/>
      <color rgb="FF000000"/>
      <name val="Arial"/>
      <family val="2"/>
    </font>
    <font>
      <sz val="2"/>
      <color rgb="FFFFFFFF"/>
      <name val="Symbol"/>
      <family val="1"/>
      <charset val="2"/>
    </font>
    <font>
      <b/>
      <i/>
      <sz val="11"/>
      <color rgb="FF0000FF"/>
      <name val="Arial"/>
      <family val="2"/>
    </font>
    <font>
      <b/>
      <i/>
      <sz val="12"/>
      <color rgb="FF0000FF"/>
      <name val="Arial"/>
      <family val="2"/>
    </font>
    <font>
      <b/>
      <i/>
      <sz val="10"/>
      <color rgb="FF0000FF"/>
      <name val="Arial"/>
      <family val="2"/>
    </font>
    <font>
      <b/>
      <i/>
      <sz val="11"/>
      <color rgb="FF000000"/>
      <name val="Arial"/>
      <family val="2"/>
    </font>
    <font>
      <b/>
      <u/>
      <sz val="10"/>
      <color rgb="FF000000"/>
      <name val="Arial Narrow"/>
      <family val="2"/>
    </font>
    <font>
      <b/>
      <sz val="8"/>
      <color rgb="FF008000"/>
      <name val="Arial"/>
      <family val="2"/>
    </font>
    <font>
      <b/>
      <sz val="18"/>
      <color rgb="FF003366"/>
      <name val="Cambria"/>
      <family val="1"/>
    </font>
    <font>
      <b/>
      <sz val="15"/>
      <color rgb="FF003366"/>
      <name val="Calibri"/>
      <family val="2"/>
    </font>
    <font>
      <b/>
      <sz val="13"/>
      <color rgb="FF003366"/>
      <name val="Calibri"/>
      <family val="2"/>
    </font>
    <font>
      <b/>
      <sz val="9"/>
      <color rgb="FF000000"/>
      <name val="Palatino"/>
      <family val="1"/>
    </font>
    <font>
      <sz val="9"/>
      <color rgb="FF008080"/>
      <name val="Helvetica-Black"/>
    </font>
    <font>
      <b/>
      <sz val="10"/>
      <color rgb="FF800000"/>
      <name val="Arial"/>
      <family val="2"/>
    </font>
    <font>
      <sz val="7"/>
      <color rgb="FF000000"/>
      <name val="Times New Roman"/>
      <family val="1"/>
    </font>
    <font>
      <b/>
      <u/>
      <sz val="14"/>
      <color rgb="FF000000"/>
      <name val="Times New Roman"/>
      <family val="1"/>
    </font>
    <font>
      <i/>
      <sz val="14"/>
      <color rgb="FF000000"/>
      <name val="Times New Roman"/>
      <family val="1"/>
    </font>
    <font>
      <sz val="9"/>
      <color rgb="FF000000"/>
      <name val="Tahoma"/>
      <family val="2"/>
    </font>
    <font>
      <b/>
      <sz val="8"/>
      <color rgb="FF000000"/>
      <name val="Times New Roman"/>
      <family val="1"/>
    </font>
    <font>
      <sz val="12"/>
      <color rgb="FF000000"/>
      <name val="Palatino"/>
      <family val="1"/>
    </font>
    <font>
      <sz val="11"/>
      <color rgb="FF000000"/>
      <name val="Helvetica-Black"/>
    </font>
    <font>
      <sz val="11"/>
      <color rgb="FFFF0000"/>
      <name val="Calibri"/>
      <family val="2"/>
    </font>
    <font>
      <sz val="12"/>
      <color rgb="FF000000"/>
      <name val="Verdana"/>
      <family val="2"/>
    </font>
    <font>
      <b/>
      <u/>
      <sz val="9"/>
      <color rgb="FF000000"/>
      <name val="Arial"/>
      <family val="2"/>
    </font>
    <font>
      <b/>
      <sz val="11"/>
      <color rgb="FFFFFFFF"/>
      <name val="Comic Sans MS"/>
      <family val="4"/>
    </font>
    <font>
      <b/>
      <sz val="9"/>
      <color rgb="FF000000"/>
      <name val="Comic Sans MS"/>
      <family val="4"/>
    </font>
    <font>
      <b/>
      <sz val="8"/>
      <color rgb="FF000000"/>
      <name val="Comic Sans MS"/>
      <family val="4"/>
    </font>
    <font>
      <i/>
      <sz val="9"/>
      <color rgb="FF000000"/>
      <name val="Arial"/>
      <family val="2"/>
    </font>
    <font>
      <i/>
      <sz val="10"/>
      <color rgb="FF000000"/>
      <name val="Times New Roman"/>
      <family val="1"/>
    </font>
    <font>
      <b/>
      <u/>
      <sz val="10"/>
      <color rgb="FF000000"/>
      <name val="Geneva"/>
      <family val="2"/>
    </font>
    <font>
      <sz val="11"/>
      <color rgb="FFFF00FF"/>
      <name val="Calibri"/>
      <family val="2"/>
    </font>
    <font>
      <sz val="9"/>
      <color rgb="FFFFFFFF"/>
      <name val="Arial Narrow"/>
      <family val="2"/>
    </font>
    <font>
      <sz val="8"/>
      <color rgb="FFFFFFFF"/>
      <name val="Arial"/>
      <family val="2"/>
    </font>
    <font>
      <b/>
      <sz val="16"/>
      <color rgb="FF000000"/>
      <name val="Arial"/>
      <family val="2"/>
    </font>
    <font>
      <sz val="11"/>
      <color rgb="FF000000"/>
      <name val="Arial"/>
      <family val="2"/>
    </font>
    <font>
      <b/>
      <sz val="12"/>
      <color rgb="FFFF0000"/>
      <name val="Arial"/>
      <family val="2"/>
    </font>
    <font>
      <u/>
      <sz val="12"/>
      <color rgb="FF000000"/>
      <name val="Arial"/>
      <family val="2"/>
    </font>
    <font>
      <sz val="12"/>
      <color rgb="FF0000FF"/>
      <name val="Arial"/>
      <family val="2"/>
    </font>
    <font>
      <b/>
      <sz val="12"/>
      <color rgb="FF7F7F7F"/>
      <name val="Arial"/>
      <family val="2"/>
    </font>
    <font>
      <sz val="12"/>
      <color rgb="FFFF0000"/>
      <name val="Arial"/>
      <family val="2"/>
    </font>
    <font>
      <b/>
      <sz val="12"/>
      <color rgb="FF0000FF"/>
      <name val="Arial"/>
      <family val="2"/>
    </font>
    <font>
      <sz val="12"/>
      <color rgb="FF7F7F7F"/>
      <name val="Arial"/>
      <family val="2"/>
    </font>
    <font>
      <b/>
      <vertAlign val="superscript"/>
      <sz val="12"/>
      <color rgb="FF000000"/>
      <name val="Arial"/>
      <family val="2"/>
    </font>
    <font>
      <sz val="12"/>
      <color rgb="FF7F7F7F"/>
      <name val="Times New Roman"/>
      <family val="1"/>
    </font>
    <font>
      <b/>
      <sz val="14"/>
      <color rgb="FFFF0000"/>
      <name val="Arial"/>
      <family val="2"/>
    </font>
    <font>
      <sz val="12"/>
      <color rgb="FF008000"/>
      <name val="Arial"/>
      <family val="2"/>
    </font>
    <font>
      <sz val="12"/>
      <color rgb="FF000000"/>
      <name val="Calibri"/>
      <family val="2"/>
    </font>
    <font>
      <b/>
      <sz val="12"/>
      <name val="Arial"/>
      <family val="2"/>
    </font>
    <font>
      <sz val="12"/>
      <name val="Calibri"/>
      <family val="2"/>
    </font>
    <font>
      <sz val="11"/>
      <name val="Calibri"/>
      <family val="2"/>
    </font>
    <font>
      <sz val="12"/>
      <name val="Arial"/>
      <family val="2"/>
    </font>
    <font>
      <u/>
      <sz val="12"/>
      <name val="Arial"/>
      <family val="2"/>
    </font>
    <font>
      <sz val="11"/>
      <name val="Arial"/>
      <family val="2"/>
    </font>
    <font>
      <sz val="10"/>
      <name val="Arial"/>
      <family val="2"/>
    </font>
    <font>
      <sz val="12"/>
      <name val="Times New Roman"/>
      <family val="1"/>
    </font>
    <font>
      <sz val="10"/>
      <name val="Times New Roman"/>
      <family val="1"/>
    </font>
    <font>
      <b/>
      <i/>
      <sz val="12"/>
      <name val="Arial"/>
      <family val="2"/>
    </font>
    <font>
      <b/>
      <vertAlign val="superscript"/>
      <sz val="12"/>
      <name val="Arial"/>
      <family val="2"/>
    </font>
    <font>
      <strike/>
      <sz val="12"/>
      <name val="Arial"/>
      <family val="2"/>
    </font>
    <font>
      <vertAlign val="superscript"/>
      <sz val="12"/>
      <color rgb="FF000000"/>
      <name val="Arial"/>
      <family val="2"/>
    </font>
    <font>
      <b/>
      <sz val="12"/>
      <name val="Calibri"/>
      <family val="2"/>
    </font>
    <font>
      <b/>
      <sz val="11"/>
      <name val="Arial"/>
      <family val="2"/>
    </font>
    <font>
      <sz val="12"/>
      <color theme="1"/>
      <name val="Calibri"/>
      <family val="2"/>
      <scheme val="minor"/>
    </font>
    <font>
      <sz val="12"/>
      <name val="Calibri"/>
      <family val="2"/>
      <scheme val="minor"/>
    </font>
    <font>
      <b/>
      <sz val="12"/>
      <color rgb="FF0066FF"/>
      <name val="Times New Roman"/>
      <family val="1"/>
    </font>
    <font>
      <i/>
      <sz val="12"/>
      <name val="Arial"/>
      <family val="2"/>
    </font>
    <font>
      <u/>
      <vertAlign val="superscript"/>
      <sz val="12"/>
      <name val="Arial"/>
      <family val="2"/>
    </font>
    <font>
      <u/>
      <vertAlign val="superscript"/>
      <sz val="12"/>
      <color rgb="FF000000"/>
      <name val="Arial"/>
      <family val="2"/>
    </font>
    <font>
      <sz val="8"/>
      <name val="Arial"/>
      <family val="2"/>
    </font>
    <font>
      <sz val="10"/>
      <name val="Arial"/>
      <family val="2"/>
    </font>
    <font>
      <vertAlign val="superscript"/>
      <sz val="12"/>
      <color theme="1"/>
      <name val="Arial"/>
      <family val="2"/>
    </font>
    <font>
      <sz val="12"/>
      <color theme="1"/>
      <name val="Times New Roman"/>
      <family val="1"/>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color rgb="FF0066FF"/>
      <name val="Arial"/>
      <family val="2"/>
    </font>
    <font>
      <sz val="10"/>
      <color rgb="FF0070C0"/>
      <name val="Times New Roman"/>
      <family val="1"/>
    </font>
    <font>
      <sz val="12"/>
      <color rgb="FF0070C0"/>
      <name val="Times New Roman"/>
      <family val="1"/>
    </font>
    <font>
      <b/>
      <sz val="12"/>
      <color rgb="FF0070C0"/>
      <name val="Times New Roman"/>
      <family val="1"/>
    </font>
    <font>
      <sz val="11"/>
      <color rgb="FF0066FF"/>
      <name val="Times New Roman"/>
      <family val="1"/>
    </font>
    <font>
      <b/>
      <sz val="10"/>
      <color rgb="FF0066FF"/>
      <name val="Times New Roman"/>
      <family val="1"/>
    </font>
    <font>
      <sz val="11"/>
      <color rgb="FF000000"/>
      <name val="Calibri"/>
      <family val="2"/>
    </font>
    <font>
      <sz val="11"/>
      <name val="Calibri"/>
      <family val="2"/>
    </font>
  </fonts>
  <fills count="81">
    <fill>
      <patternFill patternType="none"/>
    </fill>
    <fill>
      <patternFill patternType="gray125"/>
    </fill>
    <fill>
      <patternFill patternType="solid">
        <fgColor rgb="FF003366"/>
        <bgColor rgb="FF003366"/>
      </patternFill>
    </fill>
    <fill>
      <patternFill patternType="solid">
        <fgColor rgb="FFFF0000"/>
        <bgColor rgb="FFFF0000"/>
      </patternFill>
    </fill>
    <fill>
      <patternFill patternType="solid">
        <fgColor rgb="FF339966"/>
        <bgColor rgb="FF339966"/>
      </patternFill>
    </fill>
    <fill>
      <patternFill patternType="solid">
        <fgColor rgb="FF666699"/>
        <bgColor rgb="FF666699"/>
      </patternFill>
    </fill>
    <fill>
      <patternFill patternType="solid">
        <fgColor rgb="FF33CCCC"/>
        <bgColor rgb="FF33CCCC"/>
      </patternFill>
    </fill>
    <fill>
      <patternFill patternType="solid">
        <fgColor rgb="FFFF6600"/>
        <bgColor rgb="FFFF6600"/>
      </patternFill>
    </fill>
    <fill>
      <patternFill patternType="solid">
        <fgColor rgb="FFC0C0C0"/>
        <bgColor rgb="FFC0C0C0"/>
      </patternFill>
    </fill>
    <fill>
      <patternFill patternType="solid">
        <fgColor rgb="FFFF99CC"/>
        <bgColor rgb="FFFF99CC"/>
      </patternFill>
    </fill>
    <fill>
      <patternFill patternType="solid">
        <fgColor rgb="FFFFFFFF"/>
        <bgColor rgb="FFFFFFFF"/>
      </patternFill>
    </fill>
    <fill>
      <patternFill patternType="solid">
        <fgColor rgb="FFFFCC99"/>
        <bgColor rgb="FFFFCC99"/>
      </patternFill>
    </fill>
    <fill>
      <patternFill patternType="solid">
        <fgColor rgb="FFFFFFCC"/>
        <bgColor rgb="FFFFFFCC"/>
      </patternFill>
    </fill>
    <fill>
      <patternFill patternType="solid">
        <fgColor rgb="FFCCFFFF"/>
        <bgColor rgb="FFCCFFFF"/>
      </patternFill>
    </fill>
    <fill>
      <patternFill patternType="solid">
        <fgColor rgb="FFCCCCFF"/>
        <bgColor rgb="FFCCCCFF"/>
      </patternFill>
    </fill>
    <fill>
      <patternFill patternType="solid">
        <fgColor rgb="FFCCFFCC"/>
        <bgColor rgb="FFCCFFCC"/>
      </patternFill>
    </fill>
    <fill>
      <patternFill patternType="solid">
        <fgColor rgb="FFCC99FF"/>
        <bgColor rgb="FFCC99FF"/>
      </patternFill>
    </fill>
    <fill>
      <patternFill patternType="solid">
        <fgColor rgb="FFFFFF99"/>
        <bgColor rgb="FFFFFF99"/>
      </patternFill>
    </fill>
    <fill>
      <patternFill patternType="solid">
        <fgColor rgb="FFFFFF00"/>
        <bgColor rgb="FFFFFF00"/>
      </patternFill>
    </fill>
    <fill>
      <patternFill patternType="solid">
        <fgColor rgb="FFFF8080"/>
        <bgColor rgb="FFFF8080"/>
      </patternFill>
    </fill>
    <fill>
      <patternFill patternType="solid">
        <fgColor rgb="FF99CCFF"/>
        <bgColor rgb="FF99CCFF"/>
      </patternFill>
    </fill>
    <fill>
      <patternFill patternType="solid">
        <fgColor rgb="FF00FF00"/>
        <bgColor rgb="FF00FF00"/>
      </patternFill>
    </fill>
    <fill>
      <patternFill patternType="solid">
        <fgColor rgb="FFFFCC00"/>
        <bgColor rgb="FFFFCC00"/>
      </patternFill>
    </fill>
    <fill>
      <patternFill patternType="solid">
        <fgColor rgb="FF0066CC"/>
        <bgColor rgb="FF0066CC"/>
      </patternFill>
    </fill>
    <fill>
      <patternFill patternType="solid">
        <fgColor rgb="FF800080"/>
        <bgColor rgb="FF800080"/>
      </patternFill>
    </fill>
    <fill>
      <patternFill patternType="solid">
        <fgColor rgb="FFFF9900"/>
        <bgColor rgb="FFFF9900"/>
      </patternFill>
    </fill>
    <fill>
      <patternFill patternType="solid">
        <fgColor rgb="FF993366"/>
        <bgColor rgb="FF993366"/>
      </patternFill>
    </fill>
    <fill>
      <patternFill patternType="solid">
        <fgColor rgb="FF003300"/>
        <bgColor rgb="FF003300"/>
      </patternFill>
    </fill>
    <fill>
      <patternFill patternType="solid">
        <fgColor rgb="FF9999FF"/>
        <bgColor rgb="FF9999FF"/>
      </patternFill>
    </fill>
    <fill>
      <patternFill patternType="solid">
        <fgColor rgb="FF3366FF"/>
        <bgColor rgb="FF3366FF"/>
      </patternFill>
    </fill>
    <fill>
      <patternFill patternType="solid">
        <fgColor rgb="FF00CCFF"/>
        <bgColor rgb="FF00CCFF"/>
      </patternFill>
    </fill>
    <fill>
      <patternFill patternType="solid">
        <fgColor rgb="FF969696"/>
        <bgColor rgb="FF969696"/>
      </patternFill>
    </fill>
    <fill>
      <patternFill patternType="solid">
        <fgColor rgb="FF993300"/>
        <bgColor rgb="FF993300"/>
      </patternFill>
    </fill>
    <fill>
      <patternFill patternType="solid">
        <fgColor rgb="FF99CC00"/>
        <bgColor rgb="FF99CC00"/>
      </patternFill>
    </fill>
    <fill>
      <patternFill patternType="solid">
        <fgColor rgb="FF000080"/>
        <bgColor rgb="FF000080"/>
      </patternFill>
    </fill>
    <fill>
      <patternFill patternType="solid">
        <fgColor rgb="FFFF00FF"/>
        <bgColor rgb="FFFF00FF"/>
      </patternFill>
    </fill>
    <fill>
      <patternFill patternType="solid">
        <fgColor rgb="FF00FFFF"/>
        <bgColor rgb="FF00FFFF"/>
      </patternFill>
    </fill>
    <fill>
      <patternFill patternType="solid">
        <fgColor rgb="FF333333"/>
        <bgColor rgb="FF333333"/>
      </patternFill>
    </fill>
    <fill>
      <patternFill patternType="solid">
        <fgColor rgb="FF000000"/>
        <bgColor rgb="FF000000"/>
      </patternFill>
    </fill>
    <fill>
      <patternFill patternType="solid">
        <fgColor rgb="FF808080"/>
        <bgColor rgb="FF808080"/>
      </patternFill>
    </fill>
    <fill>
      <patternFill patternType="solid">
        <fgColor rgb="FF800000"/>
        <bgColor rgb="FF800000"/>
      </patternFill>
    </fill>
    <fill>
      <patternFill patternType="solid">
        <fgColor rgb="FFBFBFBF"/>
        <bgColor rgb="FFBFBFBF"/>
      </patternFill>
    </fill>
    <fill>
      <patternFill patternType="solid">
        <fgColor theme="0" tint="-0.249977111117893"/>
        <bgColor indexed="64"/>
      </patternFill>
    </fill>
    <fill>
      <patternFill patternType="solid">
        <fgColor theme="0" tint="-0.249977111117893"/>
        <bgColor rgb="FFC0C0C0"/>
      </patternFill>
    </fill>
    <fill>
      <patternFill patternType="solid">
        <fgColor rgb="FFFFFF00"/>
        <bgColor indexed="64"/>
      </patternFill>
    </fill>
    <fill>
      <patternFill patternType="solid">
        <fgColor rgb="FFFFFFFF"/>
        <bgColor indexed="64"/>
      </patternFill>
    </fill>
    <fill>
      <patternFill patternType="solid">
        <fgColor theme="0"/>
        <bgColor indexed="64"/>
      </patternFill>
    </fill>
    <fill>
      <patternFill patternType="solid">
        <fgColor indexed="22"/>
        <bgColor indexed="64"/>
      </patternFill>
    </fill>
    <fill>
      <patternFill patternType="solid">
        <fgColor rgb="FFB6FCB9"/>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1"/>
        <bgColor indexed="64"/>
      </patternFill>
    </fill>
  </fills>
  <borders count="290">
    <border>
      <left/>
      <right/>
      <top/>
      <bottom/>
      <diagonal/>
    </border>
    <border>
      <left style="thin">
        <color rgb="FFB2B2B2"/>
      </left>
      <right style="thin">
        <color rgb="FFB2B2B2"/>
      </right>
      <top style="thin">
        <color rgb="FFB2B2B2"/>
      </top>
      <bottom style="thin">
        <color rgb="FFB2B2B2"/>
      </bottom>
      <diagonal/>
    </border>
    <border>
      <left/>
      <right/>
      <top style="thin">
        <color rgb="FF000000"/>
      </top>
      <bottom style="double">
        <color rgb="FF000000"/>
      </bottom>
      <diagonal/>
    </border>
    <border>
      <left/>
      <right/>
      <top style="thin">
        <color rgb="FF000000"/>
      </top>
      <bottom/>
      <diagonal/>
    </border>
    <border>
      <left style="thin">
        <color rgb="FF000000"/>
      </left>
      <right/>
      <top/>
      <bottom/>
      <diagonal/>
    </border>
    <border>
      <left style="thin">
        <color rgb="FF000000"/>
      </left>
      <right style="thin">
        <color rgb="FF000000"/>
      </right>
      <top style="thin">
        <color rgb="FF000000"/>
      </top>
      <bottom style="thin">
        <color rgb="FF000000"/>
      </bottom>
      <diagonal/>
    </border>
    <border>
      <left style="medium">
        <color rgb="FF000000"/>
      </left>
      <right/>
      <top/>
      <bottom/>
      <diagonal/>
    </border>
    <border>
      <left/>
      <right/>
      <top style="thin">
        <color rgb="FF000000"/>
      </top>
      <bottom style="thin">
        <color rgb="FF000000"/>
      </bottom>
      <diagonal/>
    </border>
    <border>
      <left/>
      <right/>
      <top/>
      <bottom style="medium">
        <color rgb="FF000080"/>
      </bottom>
      <diagonal/>
    </border>
    <border>
      <left style="double">
        <color rgb="FF000000"/>
      </left>
      <right/>
      <top/>
      <bottom style="thin">
        <color rgb="FF000000"/>
      </bottom>
      <diagonal/>
    </border>
    <border>
      <left/>
      <right style="thin">
        <color rgb="FF000000"/>
      </right>
      <top/>
      <bottom/>
      <diagonal/>
    </border>
    <border>
      <left style="thin">
        <color rgb="FFFFFFFF"/>
      </left>
      <right style="thin">
        <color rgb="FFFFFFFF"/>
      </right>
      <top style="thin">
        <color rgb="FFFFFFFF"/>
      </top>
      <bottom style="thin">
        <color rgb="FFFFFFFF"/>
      </bottom>
      <diagonal/>
    </border>
    <border>
      <left/>
      <right style="thin">
        <color rgb="FF000000"/>
      </right>
      <top style="thin">
        <color rgb="FF000000"/>
      </top>
      <bottom style="thin">
        <color rgb="FF000000"/>
      </bottom>
      <diagonal/>
    </border>
    <border>
      <left/>
      <right/>
      <top/>
      <bottom style="thin">
        <color rgb="FF000000"/>
      </bottom>
      <diagonal/>
    </border>
    <border>
      <left/>
      <right/>
      <top/>
      <bottom style="medium">
        <color rgb="FF000000"/>
      </bottom>
      <diagonal/>
    </border>
    <border>
      <left/>
      <right/>
      <top/>
      <bottom style="thin">
        <color rgb="FF99CCFF"/>
      </bottom>
      <diagonal/>
    </border>
    <border>
      <left style="thin">
        <color rgb="FF808080"/>
      </left>
      <right style="thin">
        <color rgb="FF808080"/>
      </right>
      <top style="thin">
        <color rgb="FF808080"/>
      </top>
      <bottom style="thin">
        <color rgb="FF808080"/>
      </bottom>
      <diagonal/>
    </border>
    <border>
      <left style="thin">
        <color rgb="FF333399"/>
      </left>
      <right style="thin">
        <color rgb="FF333399"/>
      </right>
      <top style="thin">
        <color rgb="FF333399"/>
      </top>
      <bottom style="thin">
        <color rgb="FF333399"/>
      </bottom>
      <diagonal/>
    </border>
    <border>
      <left style="thin">
        <color rgb="FF000080"/>
      </left>
      <right style="thin">
        <color rgb="FF000080"/>
      </right>
      <top style="thin">
        <color rgb="FF000080"/>
      </top>
      <bottom style="thin">
        <color rgb="FF000080"/>
      </bottom>
      <diagonal/>
    </border>
    <border>
      <left style="double">
        <color rgb="FF333333"/>
      </left>
      <right style="double">
        <color rgb="FF333333"/>
      </right>
      <top style="double">
        <color rgb="FF333333"/>
      </top>
      <bottom style="double">
        <color rgb="FF333333"/>
      </bottom>
      <diagonal/>
    </border>
    <border>
      <left/>
      <right/>
      <top/>
      <bottom style="double">
        <color rgb="FFFF9900"/>
      </bottom>
      <diagonal/>
    </border>
    <border>
      <left/>
      <right/>
      <top style="medium">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right/>
      <top style="double">
        <color rgb="FF000000"/>
      </top>
      <bottom style="double">
        <color rgb="FF000000"/>
      </bottom>
      <diagonal/>
    </border>
    <border>
      <left/>
      <right/>
      <top/>
      <bottom style="dotted">
        <color rgb="FF000000"/>
      </bottom>
      <diagonal/>
    </border>
    <border>
      <left/>
      <right/>
      <top/>
      <bottom style="double">
        <color rgb="FF000000"/>
      </bottom>
      <diagonal/>
    </border>
    <border>
      <left style="dotted">
        <color rgb="FF0000FF"/>
      </left>
      <right style="dotted">
        <color rgb="FF0000FF"/>
      </right>
      <top style="dotted">
        <color rgb="FF0000FF"/>
      </top>
      <bottom style="dotted">
        <color rgb="FF0000FF"/>
      </bottom>
      <diagonal/>
    </border>
    <border>
      <left/>
      <right/>
      <top style="medium">
        <color rgb="FF000000"/>
      </top>
      <bottom style="medium">
        <color rgb="FF000000"/>
      </bottom>
      <diagonal/>
    </border>
    <border>
      <left/>
      <right/>
      <top/>
      <bottom style="thick">
        <color rgb="FF666699"/>
      </bottom>
      <diagonal/>
    </border>
    <border>
      <left/>
      <right/>
      <top/>
      <bottom style="thick">
        <color rgb="FF3366FF"/>
      </bottom>
      <diagonal/>
    </border>
    <border>
      <left/>
      <right/>
      <top/>
      <bottom style="thick">
        <color rgb="FFC0C0C0"/>
      </bottom>
      <diagonal/>
    </border>
    <border>
      <left/>
      <right/>
      <top/>
      <bottom style="thick">
        <color rgb="FF003300"/>
      </bottom>
      <diagonal/>
    </border>
    <border>
      <left/>
      <right/>
      <top/>
      <bottom style="medium">
        <color rgb="FFCCCCFF"/>
      </bottom>
      <diagonal/>
    </border>
    <border>
      <left/>
      <right/>
      <top/>
      <bottom style="medium">
        <color rgb="FF003300"/>
      </bottom>
      <diagonal/>
    </border>
    <border>
      <left style="double">
        <color rgb="FF000000"/>
      </left>
      <right style="double">
        <color rgb="FF000000"/>
      </right>
      <top style="double">
        <color rgb="FF000000"/>
      </top>
      <bottom style="double">
        <color rgb="FF000000"/>
      </bottom>
      <diagonal/>
    </border>
    <border>
      <left style="thin">
        <color rgb="FFCCCCFF"/>
      </left>
      <right style="thin">
        <color rgb="FF333399"/>
      </right>
      <top style="thin">
        <color rgb="FFCCCCFF"/>
      </top>
      <bottom style="thin">
        <color rgb="FF333399"/>
      </bottom>
      <diagonal/>
    </border>
    <border>
      <left style="double">
        <color rgb="FF00FF00"/>
      </left>
      <right style="double">
        <color rgb="FF00FF00"/>
      </right>
      <top style="double">
        <color rgb="FF00FF00"/>
      </top>
      <bottom style="double">
        <color rgb="FF00FF00"/>
      </bottom>
      <diagonal/>
    </border>
    <border>
      <left/>
      <right/>
      <top/>
      <bottom style="double">
        <color rgb="FF008000"/>
      </bottom>
      <diagonal/>
    </border>
    <border>
      <left style="thin">
        <color rgb="FF000000"/>
      </left>
      <right style="thin">
        <color rgb="FF000000"/>
      </right>
      <top/>
      <bottom style="thin">
        <color rgb="FF000000"/>
      </bottom>
      <diagonal/>
    </border>
    <border>
      <left style="thin">
        <color rgb="FFC0C0C0"/>
      </left>
      <right style="thin">
        <color rgb="FFC0C0C0"/>
      </right>
      <top style="thin">
        <color rgb="FFC0C0C0"/>
      </top>
      <bottom style="thin">
        <color rgb="FFC0C0C0"/>
      </bottom>
      <diagonal/>
    </border>
    <border>
      <left style="thin">
        <color rgb="FF0066CC"/>
      </left>
      <right style="thin">
        <color rgb="FF0066CC"/>
      </right>
      <top style="thin">
        <color rgb="FF0066CC"/>
      </top>
      <bottom style="thin">
        <color rgb="FF0066CC"/>
      </bottom>
      <diagonal/>
    </border>
    <border>
      <left style="thin">
        <color rgb="FF333333"/>
      </left>
      <right style="thin">
        <color rgb="FF333333"/>
      </right>
      <top style="thin">
        <color rgb="FF333333"/>
      </top>
      <bottom style="thin">
        <color rgb="FF333333"/>
      </bottom>
      <diagonal/>
    </border>
    <border>
      <left/>
      <right/>
      <top style="medium">
        <color rgb="FF808080"/>
      </top>
      <bottom style="medium">
        <color rgb="FF808080"/>
      </bottom>
      <diagonal/>
    </border>
    <border>
      <left style="thin">
        <color rgb="FF3366FF"/>
      </left>
      <right style="thin">
        <color rgb="FF3366FF"/>
      </right>
      <top style="thin">
        <color rgb="FF3366FF"/>
      </top>
      <bottom style="thin">
        <color rgb="FF3366FF"/>
      </bottom>
      <diagonal/>
    </border>
    <border>
      <left style="thin">
        <color rgb="FFCCFFFF"/>
      </left>
      <right style="thin">
        <color rgb="FF3366FF"/>
      </right>
      <top style="medium">
        <color rgb="FFCCFFFF"/>
      </top>
      <bottom style="thin">
        <color rgb="FF3366FF"/>
      </bottom>
      <diagonal/>
    </border>
    <border>
      <left style="thin">
        <color rgb="FF003300"/>
      </left>
      <right style="medium">
        <color rgb="FF003300"/>
      </right>
      <top style="medium">
        <color rgb="FF003300"/>
      </top>
      <bottom style="thin">
        <color rgb="FF003300"/>
      </bottom>
      <diagonal/>
    </border>
    <border>
      <left style="medium">
        <color rgb="FFFF00FF"/>
      </left>
      <right style="medium">
        <color rgb="FFFF00FF"/>
      </right>
      <top style="medium">
        <color rgb="FFFF00FF"/>
      </top>
      <bottom style="medium">
        <color rgb="FFFF00FF"/>
      </bottom>
      <diagonal/>
    </border>
    <border>
      <left/>
      <right/>
      <top/>
      <bottom style="thick">
        <color rgb="FF000000"/>
      </bottom>
      <diagonal/>
    </border>
    <border>
      <left style="thin">
        <color rgb="FF000000"/>
      </left>
      <right style="thin">
        <color rgb="FF000000"/>
      </right>
      <top/>
      <bottom/>
      <diagonal/>
    </border>
    <border>
      <left/>
      <right/>
      <top/>
      <bottom style="thick">
        <color rgb="FF003366"/>
      </bottom>
      <diagonal/>
    </border>
    <border>
      <left/>
      <right/>
      <top/>
      <bottom style="medium">
        <color rgb="FF33CCCC"/>
      </bottom>
      <diagonal/>
    </border>
    <border>
      <left/>
      <right/>
      <top style="thick">
        <color rgb="FF000000"/>
      </top>
      <bottom style="thin">
        <color rgb="FF000000"/>
      </bottom>
      <diagonal/>
    </border>
    <border>
      <left style="thin">
        <color rgb="FF000000"/>
      </left>
      <right/>
      <top style="thin">
        <color rgb="FF000000"/>
      </top>
      <bottom/>
      <diagonal/>
    </border>
    <border>
      <left/>
      <right/>
      <top style="thin">
        <color rgb="FF666699"/>
      </top>
      <bottom style="double">
        <color rgb="FF666699"/>
      </bottom>
      <diagonal/>
    </border>
    <border>
      <left/>
      <right/>
      <top style="thin">
        <color rgb="FF3366FF"/>
      </top>
      <bottom style="double">
        <color rgb="FF3366FF"/>
      </bottom>
      <diagonal/>
    </border>
    <border>
      <left/>
      <right/>
      <top/>
      <bottom style="dotted">
        <color rgb="FF969696"/>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right style="medium">
        <color rgb="FF000000"/>
      </right>
      <top style="medium">
        <color rgb="FF000000"/>
      </top>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right style="thin">
        <color rgb="FF000000"/>
      </right>
      <top/>
      <bottom style="medium">
        <color rgb="FF000000"/>
      </bottom>
      <diagonal/>
    </border>
    <border>
      <left/>
      <right style="medium">
        <color rgb="FF000000"/>
      </right>
      <top/>
      <bottom style="medium">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medium">
        <color rgb="FF000000"/>
      </bottom>
      <diagonal/>
    </border>
    <border>
      <left/>
      <right style="thin">
        <color rgb="FF000000"/>
      </right>
      <top/>
      <bottom style="thin">
        <color rgb="FF000000"/>
      </bottom>
      <diagonal/>
    </border>
    <border>
      <left style="thin">
        <color rgb="FF000000"/>
      </left>
      <right style="medium">
        <color rgb="FF000000"/>
      </right>
      <top/>
      <bottom style="medium">
        <color rgb="FF000000"/>
      </bottom>
      <diagonal/>
    </border>
    <border>
      <left/>
      <right/>
      <top style="medium">
        <color rgb="FF000000"/>
      </top>
      <bottom/>
      <diagonal/>
    </border>
    <border>
      <left style="thin">
        <color rgb="FF000000"/>
      </left>
      <right/>
      <top/>
      <bottom style="thin">
        <color rgb="FF000000"/>
      </bottom>
      <diagonal/>
    </border>
    <border>
      <left style="thin">
        <color rgb="FF000000"/>
      </left>
      <right/>
      <top style="medium">
        <color rgb="FF000000"/>
      </top>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top/>
      <bottom style="medium">
        <color rgb="FF000000"/>
      </bottom>
      <diagonal/>
    </border>
    <border>
      <left style="thin">
        <color rgb="FF000000"/>
      </left>
      <right style="medium">
        <color rgb="FF000000"/>
      </right>
      <top/>
      <bottom/>
      <diagonal/>
    </border>
    <border>
      <left style="medium">
        <color rgb="FF000000"/>
      </left>
      <right style="thin">
        <color rgb="FF000000"/>
      </right>
      <top/>
      <bottom/>
      <diagonal/>
    </border>
    <border>
      <left style="thin">
        <color rgb="FF000000"/>
      </left>
      <right style="thin">
        <color rgb="FF000000"/>
      </right>
      <top style="thin">
        <color rgb="FF000000"/>
      </top>
      <bottom style="medium">
        <color indexed="64"/>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style="hair">
        <color rgb="FF000000"/>
      </top>
      <bottom style="thin">
        <color rgb="FF000000"/>
      </bottom>
      <diagonal/>
    </border>
    <border>
      <left style="thin">
        <color rgb="FF000000"/>
      </left>
      <right style="thin">
        <color rgb="FF000000"/>
      </right>
      <top/>
      <bottom style="hair">
        <color rgb="FF000000"/>
      </bottom>
      <diagonal/>
    </border>
    <border>
      <left style="thin">
        <color indexed="64"/>
      </left>
      <right style="thin">
        <color rgb="FF000000"/>
      </right>
      <top/>
      <bottom style="thin">
        <color indexed="64"/>
      </bottom>
      <diagonal/>
    </border>
    <border>
      <left style="thin">
        <color rgb="FF000000"/>
      </left>
      <right style="thin">
        <color rgb="FF000000"/>
      </right>
      <top/>
      <bottom style="thin">
        <color indexed="64"/>
      </bottom>
      <diagonal/>
    </border>
    <border>
      <left style="thin">
        <color rgb="FF000000"/>
      </left>
      <right/>
      <top style="thin">
        <color indexed="64"/>
      </top>
      <bottom style="hair">
        <color rgb="FF000000"/>
      </bottom>
      <diagonal/>
    </border>
    <border>
      <left/>
      <right/>
      <top style="thin">
        <color indexed="64"/>
      </top>
      <bottom style="hair">
        <color rgb="FF000000"/>
      </bottom>
      <diagonal/>
    </border>
    <border>
      <left/>
      <right style="thin">
        <color rgb="FF000000"/>
      </right>
      <top style="thin">
        <color indexed="64"/>
      </top>
      <bottom style="hair">
        <color rgb="FF000000"/>
      </bottom>
      <diagonal/>
    </border>
    <border>
      <left style="thin">
        <color rgb="FF000000"/>
      </left>
      <right/>
      <top style="hair">
        <color rgb="FF000000"/>
      </top>
      <bottom style="hair">
        <color rgb="FF000000"/>
      </bottom>
      <diagonal/>
    </border>
    <border>
      <left/>
      <right/>
      <top style="hair">
        <color rgb="FF000000"/>
      </top>
      <bottom style="hair">
        <color rgb="FF000000"/>
      </bottom>
      <diagonal/>
    </border>
    <border>
      <left/>
      <right style="thin">
        <color rgb="FF000000"/>
      </right>
      <top style="hair">
        <color rgb="FF000000"/>
      </top>
      <bottom style="hair">
        <color rgb="FF000000"/>
      </bottom>
      <diagonal/>
    </border>
    <border>
      <left style="thin">
        <color rgb="FF000000"/>
      </left>
      <right/>
      <top style="hair">
        <color rgb="FF000000"/>
      </top>
      <bottom style="thin">
        <color rgb="FF000000"/>
      </bottom>
      <diagonal/>
    </border>
    <border>
      <left/>
      <right/>
      <top style="hair">
        <color rgb="FF000000"/>
      </top>
      <bottom style="thin">
        <color rgb="FF000000"/>
      </bottom>
      <diagonal/>
    </border>
    <border>
      <left/>
      <right style="thin">
        <color rgb="FF000000"/>
      </right>
      <top style="hair">
        <color rgb="FF000000"/>
      </top>
      <bottom style="thin">
        <color rgb="FF000000"/>
      </bottom>
      <diagonal/>
    </border>
    <border>
      <left style="thin">
        <color rgb="FF000000"/>
      </left>
      <right style="thin">
        <color rgb="FF000000"/>
      </right>
      <top style="hair">
        <color rgb="FF000000"/>
      </top>
      <bottom style="thin">
        <color indexed="64"/>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style="thin">
        <color indexed="64"/>
      </left>
      <right/>
      <top style="thin">
        <color rgb="FF000000"/>
      </top>
      <bottom/>
      <diagonal/>
    </border>
    <border>
      <left/>
      <right style="thin">
        <color indexed="64"/>
      </right>
      <top style="thin">
        <color rgb="FF000000"/>
      </top>
      <bottom/>
      <diagonal/>
    </border>
    <border>
      <left style="thin">
        <color indexed="64"/>
      </left>
      <right/>
      <top/>
      <bottom/>
      <diagonal/>
    </border>
    <border>
      <left/>
      <right style="thin">
        <color indexed="64"/>
      </right>
      <top/>
      <bottom/>
      <diagonal/>
    </border>
    <border>
      <left style="thin">
        <color indexed="64"/>
      </left>
      <right style="thin">
        <color rgb="FF000000"/>
      </right>
      <top/>
      <bottom/>
      <diagonal/>
    </border>
    <border>
      <left style="thin">
        <color indexed="64"/>
      </left>
      <right style="thin">
        <color rgb="FF000000"/>
      </right>
      <top/>
      <bottom style="thin">
        <color rgb="FF000000"/>
      </bottom>
      <diagonal/>
    </border>
    <border>
      <left/>
      <right style="thin">
        <color indexed="64"/>
      </right>
      <top/>
      <bottom style="thin">
        <color rgb="FF000000"/>
      </bottom>
      <diagonal/>
    </border>
    <border>
      <left/>
      <right style="thin">
        <color indexed="64"/>
      </right>
      <top style="thin">
        <color rgb="FF000000"/>
      </top>
      <bottom style="thin">
        <color rgb="FF000000"/>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top style="thin">
        <color indexed="64"/>
      </top>
      <bottom style="thin">
        <color indexed="64"/>
      </bottom>
      <diagonal/>
    </border>
    <border>
      <left/>
      <right/>
      <top style="thin">
        <color indexed="64"/>
      </top>
      <bottom style="thin">
        <color indexed="64"/>
      </bottom>
      <diagonal/>
    </border>
    <border>
      <left/>
      <right style="thin">
        <color rgb="FF000000"/>
      </right>
      <top style="thin">
        <color indexed="64"/>
      </top>
      <bottom style="thin">
        <color indexed="64"/>
      </bottom>
      <diagonal/>
    </border>
    <border>
      <left style="thin">
        <color rgb="FF000000"/>
      </left>
      <right style="thin">
        <color rgb="FF000000"/>
      </right>
      <top style="thin">
        <color indexed="64"/>
      </top>
      <bottom style="thin">
        <color indexed="64"/>
      </bottom>
      <diagonal/>
    </border>
    <border>
      <left style="thin">
        <color rgb="FF000000"/>
      </left>
      <right style="thin">
        <color rgb="FF000000"/>
      </right>
      <top style="thin">
        <color indexed="64"/>
      </top>
      <bottom style="hair">
        <color rgb="FF000000"/>
      </bottom>
      <diagonal/>
    </border>
    <border>
      <left style="thin">
        <color indexed="64"/>
      </left>
      <right style="thin">
        <color indexed="64"/>
      </right>
      <top style="thin">
        <color indexed="64"/>
      </top>
      <bottom style="hair">
        <color rgb="FF000000"/>
      </bottom>
      <diagonal/>
    </border>
    <border>
      <left style="medium">
        <color rgb="FF000000"/>
      </left>
      <right style="thin">
        <color rgb="FF000000"/>
      </right>
      <top style="medium">
        <color rgb="FF000000"/>
      </top>
      <bottom style="hair">
        <color rgb="FF000000"/>
      </bottom>
      <diagonal/>
    </border>
    <border>
      <left style="thin">
        <color rgb="FF000000"/>
      </left>
      <right style="thin">
        <color rgb="FF000000"/>
      </right>
      <top style="medium">
        <color rgb="FF000000"/>
      </top>
      <bottom style="hair">
        <color rgb="FF000000"/>
      </bottom>
      <diagonal/>
    </border>
    <border>
      <left style="thin">
        <color rgb="FF000000"/>
      </left>
      <right style="medium">
        <color rgb="FF000000"/>
      </right>
      <top style="medium">
        <color rgb="FF000000"/>
      </top>
      <bottom style="hair">
        <color rgb="FF000000"/>
      </bottom>
      <diagonal/>
    </border>
    <border>
      <left style="medium">
        <color rgb="FF000000"/>
      </left>
      <right style="thin">
        <color rgb="FF000000"/>
      </right>
      <top style="hair">
        <color rgb="FF000000"/>
      </top>
      <bottom style="hair">
        <color rgb="FF000000"/>
      </bottom>
      <diagonal/>
    </border>
    <border>
      <left style="thin">
        <color rgb="FF000000"/>
      </left>
      <right style="medium">
        <color rgb="FF000000"/>
      </right>
      <top style="hair">
        <color rgb="FF000000"/>
      </top>
      <bottom style="hair">
        <color rgb="FF000000"/>
      </bottom>
      <diagonal/>
    </border>
    <border>
      <left style="medium">
        <color rgb="FF000000"/>
      </left>
      <right style="thin">
        <color rgb="FF000000"/>
      </right>
      <top style="hair">
        <color rgb="FF000000"/>
      </top>
      <bottom style="medium">
        <color rgb="FF000000"/>
      </bottom>
      <diagonal/>
    </border>
    <border>
      <left style="thin">
        <color rgb="FF000000"/>
      </left>
      <right style="thin">
        <color rgb="FF000000"/>
      </right>
      <top style="hair">
        <color rgb="FF000000"/>
      </top>
      <bottom style="medium">
        <color rgb="FF000000"/>
      </bottom>
      <diagonal/>
    </border>
    <border>
      <left/>
      <right style="thin">
        <color rgb="FF000000"/>
      </right>
      <top style="hair">
        <color rgb="FF000000"/>
      </top>
      <bottom style="medium">
        <color rgb="FF000000"/>
      </bottom>
      <diagonal/>
    </border>
    <border>
      <left style="thin">
        <color rgb="FF000000"/>
      </left>
      <right style="medium">
        <color rgb="FF000000"/>
      </right>
      <top style="hair">
        <color rgb="FF000000"/>
      </top>
      <bottom style="medium">
        <color rgb="FF000000"/>
      </bottom>
      <diagonal/>
    </border>
    <border>
      <left style="thin">
        <color rgb="FF000000"/>
      </left>
      <right style="medium">
        <color rgb="FF000000"/>
      </right>
      <top style="hair">
        <color rgb="FF000000"/>
      </top>
      <bottom style="medium">
        <color indexed="64"/>
      </bottom>
      <diagonal/>
    </border>
    <border>
      <left style="thin">
        <color rgb="FF000000"/>
      </left>
      <right style="medium">
        <color rgb="FF000000"/>
      </right>
      <top/>
      <bottom style="hair">
        <color rgb="FF000000"/>
      </bottom>
      <diagonal/>
    </border>
    <border>
      <left style="thin">
        <color rgb="FF000000"/>
      </left>
      <right style="thin">
        <color rgb="FF000000"/>
      </right>
      <top style="hair">
        <color rgb="FF000000"/>
      </top>
      <bottom style="medium">
        <color indexed="64"/>
      </bottom>
      <diagonal/>
    </border>
    <border>
      <left style="thin">
        <color rgb="FF000000"/>
      </left>
      <right/>
      <top style="medium">
        <color rgb="FF000000"/>
      </top>
      <bottom style="hair">
        <color rgb="FF000000"/>
      </bottom>
      <diagonal/>
    </border>
    <border>
      <left style="medium">
        <color rgb="FF000000"/>
      </left>
      <right/>
      <top style="hair">
        <color rgb="FF000000"/>
      </top>
      <bottom style="hair">
        <color rgb="FF000000"/>
      </bottom>
      <diagonal/>
    </border>
    <border>
      <left style="thin">
        <color rgb="FF000000"/>
      </left>
      <right/>
      <top style="hair">
        <color rgb="FF000000"/>
      </top>
      <bottom style="medium">
        <color rgb="FF000000"/>
      </bottom>
      <diagonal/>
    </border>
    <border>
      <left style="thin">
        <color rgb="FF000000"/>
      </left>
      <right/>
      <top style="hair">
        <color rgb="FF000000"/>
      </top>
      <bottom style="medium">
        <color indexed="64"/>
      </bottom>
      <diagonal/>
    </border>
    <border>
      <left style="thin">
        <color rgb="FF000000"/>
      </left>
      <right/>
      <top/>
      <bottom style="hair">
        <color rgb="FF000000"/>
      </bottom>
      <diagonal/>
    </border>
    <border>
      <left/>
      <right style="thin">
        <color rgb="FF000000"/>
      </right>
      <top style="medium">
        <color rgb="FF000000"/>
      </top>
      <bottom style="hair">
        <color rgb="FF000000"/>
      </bottom>
      <diagonal/>
    </border>
    <border>
      <left style="thin">
        <color rgb="FF000000"/>
      </left>
      <right style="thin">
        <color rgb="FF000000"/>
      </right>
      <top style="thin">
        <color rgb="FF000000"/>
      </top>
      <bottom style="hair">
        <color rgb="FF000000"/>
      </bottom>
      <diagonal/>
    </border>
    <border>
      <left/>
      <right style="medium">
        <color rgb="FF000000"/>
      </right>
      <top style="hair">
        <color rgb="FF000000"/>
      </top>
      <bottom style="hair">
        <color rgb="FF000000"/>
      </bottom>
      <diagonal/>
    </border>
    <border>
      <left/>
      <right style="medium">
        <color rgb="FF000000"/>
      </right>
      <top/>
      <bottom style="hair">
        <color rgb="FF000000"/>
      </bottom>
      <diagonal/>
    </border>
    <border>
      <left/>
      <right style="medium">
        <color rgb="FF000000"/>
      </right>
      <top style="hair">
        <color rgb="FF000000"/>
      </top>
      <bottom style="medium">
        <color indexed="64"/>
      </bottom>
      <diagonal/>
    </border>
    <border>
      <left/>
      <right style="medium">
        <color rgb="FF000000"/>
      </right>
      <top style="medium">
        <color rgb="FF000000"/>
      </top>
      <bottom style="hair">
        <color rgb="FF000000"/>
      </bottom>
      <diagonal/>
    </border>
    <border>
      <left/>
      <right/>
      <top style="medium">
        <color rgb="FF000000"/>
      </top>
      <bottom style="hair">
        <color rgb="FF000000"/>
      </bottom>
      <diagonal/>
    </border>
    <border>
      <left style="thin">
        <color rgb="FF000000"/>
      </left>
      <right style="thin">
        <color rgb="FF000000"/>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auto="1"/>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hair">
        <color indexed="64"/>
      </bottom>
      <diagonal/>
    </border>
    <border>
      <left style="thin">
        <color auto="1"/>
      </left>
      <right style="thin">
        <color auto="1"/>
      </right>
      <top style="medium">
        <color auto="1"/>
      </top>
      <bottom style="hair">
        <color auto="1"/>
      </bottom>
      <diagonal/>
    </border>
    <border>
      <left style="thin">
        <color auto="1"/>
      </left>
      <right style="medium">
        <color auto="1"/>
      </right>
      <top style="medium">
        <color auto="1"/>
      </top>
      <bottom style="hair">
        <color auto="1"/>
      </bottom>
      <diagonal/>
    </border>
    <border>
      <left style="medium">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thin">
        <color auto="1"/>
      </left>
      <right style="thin">
        <color auto="1"/>
      </right>
      <top style="hair">
        <color auto="1"/>
      </top>
      <bottom style="medium">
        <color auto="1"/>
      </bottom>
      <diagonal/>
    </border>
    <border>
      <left style="thin">
        <color auto="1"/>
      </left>
      <right style="medium">
        <color auto="1"/>
      </right>
      <top style="hair">
        <color auto="1"/>
      </top>
      <bottom style="medium">
        <color auto="1"/>
      </bottom>
      <diagonal/>
    </border>
    <border>
      <left style="thin">
        <color indexed="64"/>
      </left>
      <right style="thin">
        <color indexed="64"/>
      </right>
      <top/>
      <bottom style="hair">
        <color indexed="64"/>
      </bottom>
      <diagonal/>
    </border>
    <border>
      <left style="thin">
        <color indexed="64"/>
      </left>
      <right style="medium">
        <color indexed="64"/>
      </right>
      <top/>
      <bottom style="hair">
        <color indexed="64"/>
      </bottom>
      <diagonal/>
    </border>
    <border>
      <left style="medium">
        <color indexed="64"/>
      </left>
      <right style="thin">
        <color indexed="64"/>
      </right>
      <top style="hair">
        <color indexed="64"/>
      </top>
      <bottom style="medium">
        <color indexed="64"/>
      </bottom>
      <diagonal/>
    </border>
    <border>
      <left/>
      <right/>
      <top/>
      <bottom style="thin">
        <color indexed="64"/>
      </bottom>
      <diagonal/>
    </border>
    <border>
      <left style="thin">
        <color indexed="64"/>
      </left>
      <right style="thin">
        <color rgb="FF000000"/>
      </right>
      <top style="hair">
        <color rgb="FF000000"/>
      </top>
      <bottom style="hair">
        <color rgb="FF000000"/>
      </bottom>
      <diagonal/>
    </border>
    <border>
      <left style="thin">
        <color indexed="64"/>
      </left>
      <right style="thin">
        <color rgb="FF000000"/>
      </right>
      <top style="hair">
        <color rgb="FF000000"/>
      </top>
      <bottom style="medium">
        <color indexed="64"/>
      </bottom>
      <diagonal/>
    </border>
    <border>
      <left style="thin">
        <color rgb="FF000000"/>
      </left>
      <right style="thin">
        <color indexed="64"/>
      </right>
      <top style="medium">
        <color rgb="FF000000"/>
      </top>
      <bottom style="hair">
        <color rgb="FF000000"/>
      </bottom>
      <diagonal/>
    </border>
    <border>
      <left style="medium">
        <color indexed="64"/>
      </left>
      <right style="thin">
        <color rgb="FF000000"/>
      </right>
      <top style="medium">
        <color indexed="64"/>
      </top>
      <bottom/>
      <diagonal/>
    </border>
    <border>
      <left style="thin">
        <color rgb="FF000000"/>
      </left>
      <right style="thin">
        <color rgb="FF000000"/>
      </right>
      <top style="medium">
        <color indexed="64"/>
      </top>
      <bottom/>
      <diagonal/>
    </border>
    <border>
      <left style="medium">
        <color indexed="64"/>
      </left>
      <right style="thin">
        <color rgb="FF000000"/>
      </right>
      <top/>
      <bottom style="medium">
        <color rgb="FF000000"/>
      </bottom>
      <diagonal/>
    </border>
    <border>
      <left style="thin">
        <color rgb="FF000000"/>
      </left>
      <right style="medium">
        <color indexed="64"/>
      </right>
      <top/>
      <bottom style="medium">
        <color rgb="FF000000"/>
      </bottom>
      <diagonal/>
    </border>
    <border>
      <left style="medium">
        <color indexed="64"/>
      </left>
      <right style="thin">
        <color rgb="FF000000"/>
      </right>
      <top style="medium">
        <color rgb="FF000000"/>
      </top>
      <bottom style="hair">
        <color rgb="FF000000"/>
      </bottom>
      <diagonal/>
    </border>
    <border>
      <left style="thin">
        <color rgb="FF000000"/>
      </left>
      <right style="medium">
        <color indexed="64"/>
      </right>
      <top style="medium">
        <color rgb="FF000000"/>
      </top>
      <bottom style="hair">
        <color rgb="FF000000"/>
      </bottom>
      <diagonal/>
    </border>
    <border>
      <left style="medium">
        <color indexed="64"/>
      </left>
      <right style="thin">
        <color rgb="FF000000"/>
      </right>
      <top style="hair">
        <color rgb="FF000000"/>
      </top>
      <bottom style="hair">
        <color rgb="FF000000"/>
      </bottom>
      <diagonal/>
    </border>
    <border>
      <left style="thin">
        <color rgb="FF000000"/>
      </left>
      <right style="medium">
        <color indexed="64"/>
      </right>
      <top style="hair">
        <color rgb="FF000000"/>
      </top>
      <bottom style="hair">
        <color rgb="FF000000"/>
      </bottom>
      <diagonal/>
    </border>
    <border>
      <left style="thin">
        <color rgb="FF000000"/>
      </left>
      <right style="medium">
        <color indexed="64"/>
      </right>
      <top style="hair">
        <color rgb="FF000000"/>
      </top>
      <bottom style="medium">
        <color indexed="64"/>
      </bottom>
      <diagonal/>
    </border>
    <border>
      <left style="thin">
        <color rgb="FF000000"/>
      </left>
      <right style="medium">
        <color indexed="64"/>
      </right>
      <top/>
      <bottom style="hair">
        <color rgb="FF000000"/>
      </bottom>
      <diagonal/>
    </border>
    <border>
      <left style="medium">
        <color indexed="64"/>
      </left>
      <right style="thin">
        <color rgb="FF000000"/>
      </right>
      <top style="hair">
        <color rgb="FF000000"/>
      </top>
      <bottom style="medium">
        <color indexed="64"/>
      </bottom>
      <diagonal/>
    </border>
    <border>
      <left style="thin">
        <color rgb="FF000000"/>
      </left>
      <right/>
      <top style="medium">
        <color indexed="64"/>
      </top>
      <bottom/>
      <diagonal/>
    </border>
    <border>
      <left/>
      <right style="thin">
        <color rgb="FF000000"/>
      </right>
      <top style="hair">
        <color rgb="FF000000"/>
      </top>
      <bottom style="medium">
        <color indexed="64"/>
      </bottom>
      <diagonal/>
    </border>
    <border>
      <left style="medium">
        <color rgb="FF000000"/>
      </left>
      <right style="thin">
        <color rgb="FF000000"/>
      </right>
      <top style="hair">
        <color rgb="FF000000"/>
      </top>
      <bottom/>
      <diagonal/>
    </border>
    <border>
      <left style="thin">
        <color rgb="FF000000"/>
      </left>
      <right style="thin">
        <color rgb="FF000000"/>
      </right>
      <top style="hair">
        <color rgb="FF000000"/>
      </top>
      <bottom/>
      <diagonal/>
    </border>
    <border>
      <left/>
      <right style="medium">
        <color rgb="FF000000"/>
      </right>
      <top/>
      <bottom/>
      <diagonal/>
    </border>
    <border>
      <left style="medium">
        <color auto="1"/>
      </left>
      <right/>
      <top/>
      <bottom/>
      <diagonal/>
    </border>
    <border>
      <left style="medium">
        <color rgb="FF000000"/>
      </left>
      <right/>
      <top/>
      <bottom style="hair">
        <color rgb="FF000000"/>
      </bottom>
      <diagonal/>
    </border>
    <border>
      <left style="thin">
        <color rgb="FF000000"/>
      </left>
      <right style="thin">
        <color rgb="FF000000"/>
      </right>
      <top style="thin">
        <color rgb="FF000000"/>
      </top>
      <bottom style="thin">
        <color indexed="64"/>
      </bottom>
      <diagonal/>
    </border>
    <border>
      <left style="medium">
        <color indexed="64"/>
      </left>
      <right/>
      <top/>
      <bottom style="medium">
        <color indexed="64"/>
      </bottom>
      <diagonal/>
    </border>
    <border>
      <left style="thin">
        <color indexed="64"/>
      </left>
      <right style="thin">
        <color indexed="64"/>
      </right>
      <top style="hair">
        <color indexed="64"/>
      </top>
      <bottom/>
      <diagonal/>
    </border>
    <border>
      <left style="thin">
        <color indexed="64"/>
      </left>
      <right/>
      <top style="medium">
        <color indexed="64"/>
      </top>
      <bottom style="hair">
        <color indexed="64"/>
      </bottom>
      <diagonal/>
    </border>
    <border>
      <left style="thin">
        <color indexed="64"/>
      </left>
      <right/>
      <top style="hair">
        <color indexed="64"/>
      </top>
      <bottom style="medium">
        <color indexed="64"/>
      </bottom>
      <diagonal/>
    </border>
    <border>
      <left/>
      <right style="medium">
        <color rgb="FF000000"/>
      </right>
      <top style="hair">
        <color rgb="FF000000"/>
      </top>
      <bottom style="medium">
        <color rgb="FF000000"/>
      </bottom>
      <diagonal/>
    </border>
    <border>
      <left/>
      <right/>
      <top style="dotted">
        <color rgb="FF000000"/>
      </top>
      <bottom style="dotted">
        <color rgb="FF000000"/>
      </bottom>
      <diagonal/>
    </border>
    <border>
      <left/>
      <right/>
      <top/>
      <bottom style="hair">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style="dotted">
        <color rgb="FF000000"/>
      </top>
      <bottom style="medium">
        <color rgb="FF000000"/>
      </bottom>
      <diagonal/>
    </border>
    <border>
      <left style="thin">
        <color rgb="FF000000"/>
      </left>
      <right style="thin">
        <color rgb="FF000000"/>
      </right>
      <top style="dotted">
        <color rgb="FF000000"/>
      </top>
      <bottom style="dotted">
        <color rgb="FF000000"/>
      </bottom>
      <diagonal/>
    </border>
    <border>
      <left style="medium">
        <color rgb="FF000000"/>
      </left>
      <right/>
      <top style="medium">
        <color rgb="FF000000"/>
      </top>
      <bottom style="hair">
        <color rgb="FF000000"/>
      </bottom>
      <diagonal/>
    </border>
    <border>
      <left style="medium">
        <color rgb="FF000000"/>
      </left>
      <right/>
      <top style="dotted">
        <color rgb="FF000000"/>
      </top>
      <bottom style="dotted">
        <color rgb="FF000000"/>
      </bottom>
      <diagonal/>
    </border>
    <border>
      <left style="thin">
        <color rgb="FF000000"/>
      </left>
      <right style="thin">
        <color rgb="FF000000"/>
      </right>
      <top style="dotted">
        <color rgb="FF000000"/>
      </top>
      <bottom style="medium">
        <color rgb="FF000000"/>
      </bottom>
      <diagonal/>
    </border>
    <border>
      <left style="thin">
        <color rgb="FF000000"/>
      </left>
      <right style="thin">
        <color rgb="FF000000"/>
      </right>
      <top/>
      <bottom style="dotted">
        <color rgb="FF000000"/>
      </bottom>
      <diagonal/>
    </border>
    <border>
      <left/>
      <right/>
      <top style="hair">
        <color rgb="FF000000"/>
      </top>
      <bottom/>
      <diagonal/>
    </border>
    <border>
      <left/>
      <right/>
      <top style="dotted">
        <color rgb="FF000000"/>
      </top>
      <bottom style="medium">
        <color rgb="FF000000"/>
      </bottom>
      <diagonal/>
    </border>
    <border>
      <left/>
      <right/>
      <top style="hair">
        <color rgb="FF000000"/>
      </top>
      <bottom style="medium">
        <color indexed="64"/>
      </bottom>
      <diagonal/>
    </border>
    <border>
      <left/>
      <right style="medium">
        <color rgb="FF000000"/>
      </right>
      <top style="dotted">
        <color rgb="FF000000"/>
      </top>
      <bottom style="dotted">
        <color rgb="FF000000"/>
      </bottom>
      <diagonal/>
    </border>
    <border>
      <left/>
      <right style="medium">
        <color rgb="FF000000"/>
      </right>
      <top style="dotted">
        <color rgb="FF000000"/>
      </top>
      <bottom style="medium">
        <color rgb="FF000000"/>
      </bottom>
      <diagonal/>
    </border>
    <border>
      <left/>
      <right style="medium">
        <color rgb="FF000000"/>
      </right>
      <top/>
      <bottom style="dotted">
        <color rgb="FF000000"/>
      </bottom>
      <diagonal/>
    </border>
    <border>
      <left/>
      <right style="thin">
        <color rgb="FF000000"/>
      </right>
      <top/>
      <bottom style="hair">
        <color rgb="FF000000"/>
      </bottom>
      <diagonal/>
    </border>
    <border>
      <left style="thin">
        <color rgb="FF000000"/>
      </left>
      <right style="thin">
        <color rgb="FF000000"/>
      </right>
      <top style="hair">
        <color rgb="FF000000"/>
      </top>
      <bottom style="hair">
        <color indexed="64"/>
      </bottom>
      <diagonal/>
    </border>
    <border>
      <left style="thin">
        <color rgb="FF000000"/>
      </left>
      <right style="thin">
        <color rgb="FF000000"/>
      </right>
      <top style="hair">
        <color indexed="64"/>
      </top>
      <bottom style="hair">
        <color rgb="FF000000"/>
      </bottom>
      <diagonal/>
    </border>
    <border>
      <left style="thin">
        <color rgb="FF000000"/>
      </left>
      <right style="thin">
        <color indexed="64"/>
      </right>
      <top style="hair">
        <color rgb="FF000000"/>
      </top>
      <bottom style="hair">
        <color rgb="FF000000"/>
      </bottom>
      <diagonal/>
    </border>
    <border>
      <left style="thin">
        <color rgb="FF000000"/>
      </left>
      <right style="thin">
        <color rgb="FF000000"/>
      </right>
      <top style="hair">
        <color indexed="64"/>
      </top>
      <bottom style="medium">
        <color indexed="64"/>
      </bottom>
      <diagonal/>
    </border>
    <border>
      <left/>
      <right style="thin">
        <color rgb="FF000000"/>
      </right>
      <top style="medium">
        <color indexed="64"/>
      </top>
      <bottom/>
      <diagonal/>
    </border>
    <border>
      <left style="thin">
        <color rgb="FF000000"/>
      </left>
      <right style="medium">
        <color indexed="64"/>
      </right>
      <top style="medium">
        <color indexed="64"/>
      </top>
      <bottom/>
      <diagonal/>
    </border>
    <border>
      <left style="thin">
        <color rgb="FF000000"/>
      </left>
      <right style="medium">
        <color rgb="FF000000"/>
      </right>
      <top style="thick">
        <color rgb="FF000000"/>
      </top>
      <bottom style="hair">
        <color rgb="FF000000"/>
      </bottom>
      <diagonal/>
    </border>
    <border>
      <left/>
      <right style="medium">
        <color rgb="FF000000"/>
      </right>
      <top style="hair">
        <color rgb="FF000000"/>
      </top>
      <bottom/>
      <diagonal/>
    </border>
    <border>
      <left style="thin">
        <color rgb="FF000000"/>
      </left>
      <right style="thin">
        <color rgb="FF000000"/>
      </right>
      <top style="thick">
        <color rgb="FF000000"/>
      </top>
      <bottom style="hair">
        <color rgb="FF000000"/>
      </bottom>
      <diagonal/>
    </border>
    <border>
      <left style="thin">
        <color rgb="FF000000"/>
      </left>
      <right style="medium">
        <color rgb="FF000000"/>
      </right>
      <top style="hair">
        <color rgb="FF000000"/>
      </top>
      <bottom/>
      <diagonal/>
    </border>
    <border>
      <left style="medium">
        <color indexed="64"/>
      </left>
      <right style="thin">
        <color rgb="FF000000"/>
      </right>
      <top style="medium">
        <color indexed="64"/>
      </top>
      <bottom style="hair">
        <color rgb="FF000000"/>
      </bottom>
      <diagonal/>
    </border>
    <border>
      <left style="thin">
        <color rgb="FF000000"/>
      </left>
      <right style="thin">
        <color rgb="FF000000"/>
      </right>
      <top style="medium">
        <color indexed="64"/>
      </top>
      <bottom style="hair">
        <color rgb="FF000000"/>
      </bottom>
      <diagonal/>
    </border>
    <border>
      <left/>
      <right style="thin">
        <color rgb="FF000000"/>
      </right>
      <top style="medium">
        <color indexed="64"/>
      </top>
      <bottom style="hair">
        <color rgb="FF000000"/>
      </bottom>
      <diagonal/>
    </border>
    <border>
      <left style="thin">
        <color rgb="FF000000"/>
      </left>
      <right style="medium">
        <color indexed="64"/>
      </right>
      <top style="medium">
        <color indexed="64"/>
      </top>
      <bottom style="hair">
        <color rgb="FF000000"/>
      </bottom>
      <diagonal/>
    </border>
    <border>
      <left style="thin">
        <color indexed="64"/>
      </left>
      <right style="thin">
        <color indexed="64"/>
      </right>
      <top style="thin">
        <color indexed="64"/>
      </top>
      <bottom style="thin">
        <color indexed="64"/>
      </bottom>
      <diagonal/>
    </border>
    <border>
      <left style="thin">
        <color rgb="FF000000"/>
      </left>
      <right style="medium">
        <color indexed="64"/>
      </right>
      <top style="hair">
        <color rgb="FF000000"/>
      </top>
      <bottom style="thin">
        <color indexed="64"/>
      </bottom>
      <diagonal/>
    </border>
    <border>
      <left/>
      <right style="medium">
        <color rgb="FF000000"/>
      </right>
      <top/>
      <bottom style="medium">
        <color indexed="64"/>
      </bottom>
      <diagonal/>
    </border>
    <border>
      <left/>
      <right style="thin">
        <color indexed="64"/>
      </right>
      <top style="hair">
        <color rgb="FF000000"/>
      </top>
      <bottom style="hair">
        <color rgb="FF000000"/>
      </bottom>
      <diagonal/>
    </border>
    <border>
      <left/>
      <right style="thin">
        <color indexed="64"/>
      </right>
      <top style="hair">
        <color rgb="FF000000"/>
      </top>
      <bottom style="medium">
        <color indexed="64"/>
      </bottom>
      <diagonal/>
    </border>
    <border>
      <left style="thin">
        <color rgb="FF000000"/>
      </left>
      <right style="medium">
        <color indexed="64"/>
      </right>
      <top/>
      <bottom style="medium">
        <color indexed="64"/>
      </bottom>
      <diagonal/>
    </border>
    <border>
      <left style="thin">
        <color indexed="64"/>
      </left>
      <right style="thin">
        <color rgb="FF000000"/>
      </right>
      <top style="thin">
        <color indexed="64"/>
      </top>
      <bottom style="hair">
        <color rgb="FF000000"/>
      </bottom>
      <diagonal/>
    </border>
    <border>
      <left style="thin">
        <color rgb="FF000000"/>
      </left>
      <right style="medium">
        <color indexed="64"/>
      </right>
      <top style="thin">
        <color indexed="64"/>
      </top>
      <bottom style="hair">
        <color rgb="FF000000"/>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rgb="FF000000"/>
      </left>
      <right style="medium">
        <color indexed="64"/>
      </right>
      <top style="hair">
        <color rgb="FF000000"/>
      </top>
      <bottom/>
      <diagonal/>
    </border>
    <border>
      <left style="medium">
        <color auto="1"/>
      </left>
      <right style="thin">
        <color rgb="FF000000"/>
      </right>
      <top style="hair">
        <color rgb="FF000000"/>
      </top>
      <bottom/>
      <diagonal/>
    </border>
    <border>
      <left/>
      <right style="medium">
        <color auto="1"/>
      </right>
      <top style="hair">
        <color rgb="FF000000"/>
      </top>
      <bottom style="medium">
        <color indexed="64"/>
      </bottom>
      <diagonal/>
    </border>
    <border>
      <left/>
      <right style="medium">
        <color auto="1"/>
      </right>
      <top/>
      <bottom style="medium">
        <color auto="1"/>
      </bottom>
      <diagonal/>
    </border>
    <border>
      <left/>
      <right style="medium">
        <color indexed="64"/>
      </right>
      <top style="medium">
        <color indexed="64"/>
      </top>
      <bottom/>
      <diagonal/>
    </border>
    <border>
      <left/>
      <right style="medium">
        <color indexed="64"/>
      </right>
      <top/>
      <bottom style="medium">
        <color rgb="FF000000"/>
      </bottom>
      <diagonal/>
    </border>
    <border>
      <left/>
      <right style="medium">
        <color indexed="64"/>
      </right>
      <top style="medium">
        <color rgb="FF000000"/>
      </top>
      <bottom style="hair">
        <color rgb="FF000000"/>
      </bottom>
      <diagonal/>
    </border>
    <border>
      <left/>
      <right style="medium">
        <color indexed="64"/>
      </right>
      <top style="hair">
        <color rgb="FF000000"/>
      </top>
      <bottom style="hair">
        <color rgb="FF000000"/>
      </bottom>
      <diagonal/>
    </border>
    <border>
      <left/>
      <right style="medium">
        <color indexed="64"/>
      </right>
      <top style="thick">
        <color rgb="FF000000"/>
      </top>
      <bottom style="hair">
        <color rgb="FF000000"/>
      </bottom>
      <diagonal/>
    </border>
    <border>
      <left style="thin">
        <color rgb="FF000000"/>
      </left>
      <right/>
      <top style="hair">
        <color rgb="FF000000"/>
      </top>
      <bottom/>
      <diagonal/>
    </border>
    <border>
      <left style="medium">
        <color rgb="FF000000"/>
      </left>
      <right style="thin">
        <color rgb="FF000000"/>
      </right>
      <top style="hair">
        <color rgb="FF000000"/>
      </top>
      <bottom style="medium">
        <color indexed="64"/>
      </bottom>
      <diagonal/>
    </border>
    <border>
      <left style="thin">
        <color rgb="FF000000"/>
      </left>
      <right style="thin">
        <color rgb="FF000000"/>
      </right>
      <top style="medium">
        <color rgb="FF000000"/>
      </top>
      <bottom style="medium">
        <color indexed="64"/>
      </bottom>
      <diagonal/>
    </border>
    <border>
      <left/>
      <right style="medium">
        <color rgb="FF000000"/>
      </right>
      <top style="medium">
        <color rgb="FF000000"/>
      </top>
      <bottom style="medium">
        <color indexed="64"/>
      </bottom>
      <diagonal/>
    </border>
    <border>
      <left style="thin">
        <color rgb="FF000000"/>
      </left>
      <right style="medium">
        <color rgb="FF000000"/>
      </right>
      <top style="medium">
        <color indexed="64"/>
      </top>
      <bottom style="medium">
        <color indexed="64"/>
      </bottom>
      <diagonal/>
    </border>
    <border>
      <left style="thin">
        <color theme="1"/>
      </left>
      <right style="thin">
        <color rgb="FF000000"/>
      </right>
      <top style="hair">
        <color rgb="FF000000"/>
      </top>
      <bottom style="hair">
        <color rgb="FF000000"/>
      </bottom>
      <diagonal/>
    </border>
    <border>
      <left style="thin">
        <color rgb="FF000000"/>
      </left>
      <right style="thin">
        <color theme="1"/>
      </right>
      <top style="hair">
        <color rgb="FF000000"/>
      </top>
      <bottom style="hair">
        <color rgb="FF000000"/>
      </bottom>
      <diagonal/>
    </border>
    <border>
      <left style="thin">
        <color theme="1"/>
      </left>
      <right style="thin">
        <color rgb="FF000000"/>
      </right>
      <top style="hair">
        <color rgb="FF000000"/>
      </top>
      <bottom style="medium">
        <color theme="1"/>
      </bottom>
      <diagonal/>
    </border>
    <border>
      <left/>
      <right/>
      <top style="hair">
        <color rgb="FF000000"/>
      </top>
      <bottom style="medium">
        <color theme="1"/>
      </bottom>
      <diagonal/>
    </border>
    <border>
      <left style="thin">
        <color rgb="FF000000"/>
      </left>
      <right style="thin">
        <color rgb="FF000000"/>
      </right>
      <top style="hair">
        <color rgb="FF000000"/>
      </top>
      <bottom style="medium">
        <color theme="1"/>
      </bottom>
      <diagonal/>
    </border>
    <border>
      <left style="thin">
        <color rgb="FF000000"/>
      </left>
      <right style="medium">
        <color rgb="FF000000"/>
      </right>
      <top style="hair">
        <color rgb="FF000000"/>
      </top>
      <bottom style="medium">
        <color theme="1"/>
      </bottom>
      <diagonal/>
    </border>
    <border>
      <left style="thin">
        <color theme="1"/>
      </left>
      <right style="thin">
        <color theme="1"/>
      </right>
      <top style="thin">
        <color theme="1"/>
      </top>
      <bottom style="thin">
        <color theme="1"/>
      </bottom>
      <diagonal/>
    </border>
    <border>
      <left style="thin">
        <color theme="1"/>
      </left>
      <right style="thin">
        <color rgb="FF000000"/>
      </right>
      <top style="thin">
        <color theme="1"/>
      </top>
      <bottom style="thin">
        <color rgb="FF000000"/>
      </bottom>
      <diagonal/>
    </border>
    <border>
      <left/>
      <right style="thin">
        <color rgb="FF000000"/>
      </right>
      <top style="thin">
        <color theme="1"/>
      </top>
      <bottom style="thin">
        <color rgb="FF000000"/>
      </bottom>
      <diagonal/>
    </border>
    <border>
      <left/>
      <right style="thin">
        <color theme="1"/>
      </right>
      <top style="thin">
        <color theme="1"/>
      </top>
      <bottom style="thin">
        <color rgb="FF000000"/>
      </bottom>
      <diagonal/>
    </border>
    <border>
      <left style="thin">
        <color theme="1"/>
      </left>
      <right style="thin">
        <color rgb="FF000000"/>
      </right>
      <top/>
      <bottom/>
      <diagonal/>
    </border>
    <border>
      <left/>
      <right style="thin">
        <color theme="1"/>
      </right>
      <top style="thin">
        <color rgb="FF000000"/>
      </top>
      <bottom style="thin">
        <color rgb="FF000000"/>
      </bottom>
      <diagonal/>
    </border>
    <border>
      <left style="thin">
        <color theme="1"/>
      </left>
      <right style="thin">
        <color rgb="FF000000"/>
      </right>
      <top style="thin">
        <color rgb="FF000000"/>
      </top>
      <bottom style="thin">
        <color theme="1"/>
      </bottom>
      <diagonal/>
    </border>
    <border>
      <left/>
      <right style="thin">
        <color rgb="FF000000"/>
      </right>
      <top style="thin">
        <color rgb="FF000000"/>
      </top>
      <bottom style="thin">
        <color theme="1"/>
      </bottom>
      <diagonal/>
    </border>
    <border>
      <left/>
      <right style="thin">
        <color theme="1"/>
      </right>
      <top style="thin">
        <color rgb="FF000000"/>
      </top>
      <bottom style="thin">
        <color theme="1"/>
      </bottom>
      <diagonal/>
    </border>
    <border>
      <left style="thin">
        <color rgb="FF000000"/>
      </left>
      <right style="thin">
        <color theme="1"/>
      </right>
      <top style="thin">
        <color theme="1"/>
      </top>
      <bottom style="thin">
        <color rgb="FF000000"/>
      </bottom>
      <diagonal/>
    </border>
    <border>
      <left style="thin">
        <color theme="1"/>
      </left>
      <right style="thin">
        <color rgb="FF000000"/>
      </right>
      <top/>
      <bottom style="thin">
        <color rgb="FF000000"/>
      </bottom>
      <diagonal/>
    </border>
    <border>
      <left style="thin">
        <color rgb="FF000000"/>
      </left>
      <right style="thin">
        <color theme="1"/>
      </right>
      <top style="thin">
        <color rgb="FF000000"/>
      </top>
      <bottom style="thin">
        <color rgb="FF000000"/>
      </bottom>
      <diagonal/>
    </border>
    <border>
      <left style="thin">
        <color theme="1"/>
      </left>
      <right style="thin">
        <color rgb="FF000000"/>
      </right>
      <top/>
      <bottom style="thin">
        <color theme="1"/>
      </bottom>
      <diagonal/>
    </border>
    <border>
      <left/>
      <right style="thin">
        <color rgb="FF000000"/>
      </right>
      <top/>
      <bottom style="thin">
        <color theme="1"/>
      </bottom>
      <diagonal/>
    </border>
    <border>
      <left style="thin">
        <color rgb="FF000000"/>
      </left>
      <right style="thin">
        <color theme="1"/>
      </right>
      <top style="thin">
        <color rgb="FF000000"/>
      </top>
      <bottom style="thin">
        <color theme="1"/>
      </bottom>
      <diagonal/>
    </border>
    <border>
      <left style="thin">
        <color theme="1"/>
      </left>
      <right style="thin">
        <color rgb="FF000000"/>
      </right>
      <top/>
      <bottom style="hair">
        <color rgb="FF000000"/>
      </bottom>
      <diagonal/>
    </border>
    <border>
      <left/>
      <right style="medium">
        <color theme="1"/>
      </right>
      <top style="hair">
        <color rgb="FF000000"/>
      </top>
      <bottom style="hair">
        <color rgb="FF000000"/>
      </bottom>
      <diagonal/>
    </border>
    <border>
      <left style="thin">
        <color theme="1"/>
      </left>
      <right style="thin">
        <color rgb="FF000000"/>
      </right>
      <top/>
      <bottom style="medium">
        <color theme="1"/>
      </bottom>
      <diagonal/>
    </border>
    <border>
      <left style="thin">
        <color rgb="FF000000"/>
      </left>
      <right style="thin">
        <color rgb="FF000000"/>
      </right>
      <top/>
      <bottom style="medium">
        <color theme="1"/>
      </bottom>
      <diagonal/>
    </border>
    <border>
      <left style="thin">
        <color rgb="FF000000"/>
      </left>
      <right style="medium">
        <color theme="1"/>
      </right>
      <top/>
      <bottom style="medium">
        <color theme="1"/>
      </bottom>
      <diagonal/>
    </border>
    <border>
      <left style="thin">
        <color rgb="FF000000"/>
      </left>
      <right style="thin">
        <color rgb="FF000000"/>
      </right>
      <top style="thin">
        <color theme="1"/>
      </top>
      <bottom style="thin">
        <color rgb="FF000000"/>
      </bottom>
      <diagonal/>
    </border>
    <border>
      <left style="thin">
        <color theme="1"/>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theme="1"/>
      </bottom>
      <diagonal/>
    </border>
    <border>
      <left style="thin">
        <color rgb="FF000000"/>
      </left>
      <right style="thin">
        <color indexed="64"/>
      </right>
      <top/>
      <bottom style="thin">
        <color indexed="64"/>
      </bottom>
      <diagonal/>
    </border>
    <border>
      <left style="thin">
        <color rgb="FF000000"/>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style="thin">
        <color rgb="FF000000"/>
      </bottom>
      <diagonal/>
    </border>
    <border>
      <left/>
      <right/>
      <top style="hair">
        <color indexed="64"/>
      </top>
      <bottom style="thin">
        <color indexed="64"/>
      </bottom>
      <diagonal/>
    </border>
    <border>
      <left style="thin">
        <color theme="1"/>
      </left>
      <right style="thin">
        <color theme="1"/>
      </right>
      <top/>
      <bottom style="thin">
        <color theme="1"/>
      </bottom>
      <diagonal/>
    </border>
    <border>
      <left style="thick">
        <color indexed="64"/>
      </left>
      <right/>
      <top/>
      <bottom/>
      <diagonal/>
    </border>
    <border>
      <left/>
      <right style="thick">
        <color auto="1"/>
      </right>
      <top/>
      <bottom/>
      <diagonal/>
    </border>
  </borders>
  <cellStyleXfs count="54240">
    <xf numFmtId="0" fontId="0" fillId="0" borderId="0"/>
    <xf numFmtId="178" fontId="6" fillId="0" borderId="0" applyFont="0" applyFill="0" applyBorder="0" applyAlignment="0" applyProtection="0"/>
    <xf numFmtId="9" fontId="6" fillId="0" borderId="0" applyFont="0" applyFill="0" applyBorder="0" applyAlignment="0" applyProtection="0"/>
    <xf numFmtId="164" fontId="6" fillId="0" borderId="0" applyFont="0" applyFill="0" applyBorder="0" applyAlignment="0" applyProtection="0"/>
    <xf numFmtId="0" fontId="6" fillId="0" borderId="0" applyNumberFormat="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6" fillId="0" borderId="0" applyNumberFormat="0" applyFont="0" applyFill="0" applyBorder="0" applyAlignment="0" applyProtection="0"/>
    <xf numFmtId="164" fontId="6" fillId="0" borderId="0" applyFont="0" applyFill="0" applyBorder="0" applyAlignment="0" applyProtection="0"/>
    <xf numFmtId="165" fontId="6" fillId="0" borderId="0" applyFont="0" applyFill="0" applyBorder="0" applyAlignment="0" applyProtection="0"/>
    <xf numFmtId="0" fontId="6" fillId="0" borderId="0" applyNumberFormat="0" applyFont="0" applyFill="0" applyBorder="0" applyAlignment="0" applyProtection="0"/>
    <xf numFmtId="166" fontId="6" fillId="0" borderId="0" applyFont="0" applyFill="0" applyBorder="0" applyAlignment="0" applyProtection="0"/>
    <xf numFmtId="167" fontId="6" fillId="0" borderId="0" applyFont="0" applyBorder="0" applyProtection="0">
      <alignment horizontal="left" wrapText="1"/>
    </xf>
    <xf numFmtId="167" fontId="6" fillId="0" borderId="0" applyFont="0" applyBorder="0" applyProtection="0">
      <alignment horizontal="left" wrapText="1"/>
    </xf>
    <xf numFmtId="0" fontId="7" fillId="0" borderId="0" applyNumberFormat="0" applyBorder="0">
      <protection locked="0"/>
    </xf>
    <xf numFmtId="168" fontId="6" fillId="0" borderId="0" applyFont="0" applyFill="0" applyBorder="0" applyAlignment="0" applyProtection="0"/>
    <xf numFmtId="169" fontId="6" fillId="0" borderId="0" applyFont="0" applyFill="0" applyBorder="0" applyAlignment="0" applyProtection="0"/>
    <xf numFmtId="165" fontId="8" fillId="0" borderId="0" applyBorder="0" applyProtection="0"/>
    <xf numFmtId="170" fontId="6" fillId="0" borderId="0" applyFont="0" applyFill="0" applyBorder="0" applyAlignment="0" applyProtection="0"/>
    <xf numFmtId="171" fontId="6" fillId="0" borderId="0" applyFont="0" applyFill="0" applyBorder="0" applyAlignment="0" applyProtection="0"/>
    <xf numFmtId="172" fontId="6" fillId="0" borderId="0" applyFont="0" applyFill="0" applyBorder="0" applyAlignment="0" applyProtection="0"/>
    <xf numFmtId="173" fontId="6" fillId="0" borderId="0" applyFont="0" applyFill="0" applyBorder="0" applyAlignment="0" applyProtection="0"/>
    <xf numFmtId="0" fontId="7" fillId="0" borderId="2" applyNumberFormat="0">
      <protection locked="0"/>
    </xf>
    <xf numFmtId="0" fontId="6" fillId="0" borderId="0" applyNumberFormat="0" applyFont="0" applyFill="0" applyBorder="0" applyAlignment="0" applyProtection="0"/>
    <xf numFmtId="174" fontId="9" fillId="0" borderId="0" applyBorder="0" applyProtection="0"/>
    <xf numFmtId="0" fontId="6" fillId="0" borderId="0" applyNumberFormat="0" applyFont="0" applyFill="0" applyBorder="0" applyAlignment="0" applyProtection="0"/>
    <xf numFmtId="175" fontId="6" fillId="0" borderId="0" applyFont="0" applyFill="0" applyBorder="0" applyAlignment="0" applyProtection="0"/>
    <xf numFmtId="0" fontId="6" fillId="0" borderId="0" applyNumberFormat="0" applyFont="0" applyFill="0" applyBorder="0" applyAlignment="0" applyProtection="0"/>
    <xf numFmtId="0" fontId="6" fillId="0" borderId="0" applyNumberFormat="0" applyFont="0" applyFill="0" applyBorder="0" applyAlignment="0" applyProtection="0"/>
    <xf numFmtId="176" fontId="6" fillId="0" borderId="0" applyFont="0" applyFill="0" applyBorder="0" applyAlignment="0" applyProtection="0"/>
    <xf numFmtId="0" fontId="10" fillId="0" borderId="0" applyNumberFormat="0" applyBorder="0" applyProtection="0"/>
    <xf numFmtId="167" fontId="6" fillId="0" borderId="0" applyFont="0" applyBorder="0" applyProtection="0">
      <alignment horizontal="left" wrapText="1"/>
    </xf>
    <xf numFmtId="167" fontId="6" fillId="0" borderId="0" applyFont="0" applyBorder="0" applyProtection="0">
      <alignment horizontal="left" wrapText="1"/>
    </xf>
    <xf numFmtId="0" fontId="11" fillId="2" borderId="0" applyNumberFormat="0" applyBorder="0" applyAlignment="0" applyProtection="0"/>
    <xf numFmtId="0" fontId="11" fillId="3"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177" fontId="6" fillId="0" borderId="0" applyFont="0" applyFill="0" applyBorder="0" applyAlignment="0" applyProtection="0"/>
    <xf numFmtId="178" fontId="6" fillId="0" borderId="0" applyFont="0" applyFill="0" applyBorder="0" applyAlignment="0" applyProtection="0"/>
    <xf numFmtId="0" fontId="6" fillId="0" borderId="0" applyNumberFormat="0" applyFont="0" applyBorder="0" applyProtection="0"/>
    <xf numFmtId="179" fontId="6" fillId="0" borderId="0" applyFont="0" applyFill="0" applyBorder="0" applyAlignment="0" applyProtection="0"/>
    <xf numFmtId="180" fontId="6" fillId="0" borderId="0" applyFont="0" applyFill="0" applyBorder="0" applyAlignment="0" applyProtection="0"/>
    <xf numFmtId="0" fontId="12" fillId="0" borderId="0" applyNumberFormat="0" applyBorder="0" applyProtection="0"/>
    <xf numFmtId="0" fontId="13" fillId="0" borderId="0" applyNumberFormat="0" applyBorder="0" applyProtection="0"/>
    <xf numFmtId="0" fontId="6" fillId="0" borderId="0" applyNumberFormat="0" applyFont="0" applyFill="0" applyBorder="0" applyAlignment="0" applyProtection="0"/>
    <xf numFmtId="0" fontId="6" fillId="0" borderId="0" applyNumberFormat="0" applyFont="0" applyFill="0" applyBorder="0" applyAlignment="0" applyProtection="0"/>
    <xf numFmtId="181" fontId="6" fillId="0" borderId="0" applyFont="0" applyFill="0" applyBorder="0" applyAlignment="0" applyProtection="0"/>
    <xf numFmtId="182" fontId="6" fillId="0" borderId="0" applyFont="0" applyFill="0" applyBorder="0" applyAlignment="0" applyProtection="0"/>
    <xf numFmtId="183" fontId="6" fillId="0" borderId="0" applyFont="0" applyFill="0" applyBorder="0" applyAlignment="0" applyProtection="0"/>
    <xf numFmtId="184" fontId="6" fillId="0" borderId="0" applyFont="0" applyFill="0" applyBorder="0" applyAlignment="0" applyProtection="0"/>
    <xf numFmtId="0" fontId="6" fillId="0" borderId="0" applyNumberFormat="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0" fontId="6" fillId="0" borderId="0" applyNumberFormat="0" applyFont="0" applyFill="0" applyBorder="0" applyAlignment="0" applyProtection="0"/>
    <xf numFmtId="184" fontId="6" fillId="0" borderId="0" applyFont="0" applyFill="0" applyBorder="0" applyAlignment="0" applyProtection="0"/>
    <xf numFmtId="0" fontId="14" fillId="0" borderId="0" applyNumberFormat="0" applyBorder="0" applyProtection="0">
      <alignment horizontal="right"/>
    </xf>
    <xf numFmtId="0" fontId="14" fillId="0" borderId="0" applyNumberFormat="0" applyBorder="0" applyProtection="0">
      <alignment horizontal="right"/>
    </xf>
    <xf numFmtId="185" fontId="6" fillId="0" borderId="0" applyFont="0" applyFill="0" applyBorder="0" applyAlignment="0" applyProtection="0"/>
    <xf numFmtId="186" fontId="6" fillId="0" borderId="0" applyFont="0" applyBorder="0" applyProtection="0"/>
    <xf numFmtId="164" fontId="15" fillId="0" borderId="0" applyBorder="0" applyProtection="0"/>
    <xf numFmtId="164" fontId="15" fillId="0" borderId="0" applyBorder="0" applyProtection="0"/>
    <xf numFmtId="186" fontId="6" fillId="0" borderId="0" applyFont="0" applyBorder="0" applyProtection="0"/>
    <xf numFmtId="187" fontId="6" fillId="0" borderId="0" applyFont="0" applyFill="0" applyBorder="0" applyAlignment="0" applyProtection="0"/>
    <xf numFmtId="188" fontId="16" fillId="0" borderId="0" applyBorder="0" applyProtection="0"/>
    <xf numFmtId="189" fontId="6" fillId="0" borderId="0" applyFont="0" applyFill="0" applyBorder="0" applyAlignment="0" applyProtection="0"/>
    <xf numFmtId="190" fontId="6" fillId="0" borderId="0" applyFont="0" applyFill="0" applyBorder="0" applyAlignment="0" applyProtection="0"/>
    <xf numFmtId="191" fontId="6" fillId="0" borderId="0" applyFont="0" applyFill="0" applyBorder="0" applyAlignment="0" applyProtection="0"/>
    <xf numFmtId="192" fontId="6" fillId="0" borderId="0" applyFont="0" applyFill="0" applyBorder="0" applyAlignment="0" applyProtection="0"/>
    <xf numFmtId="193" fontId="6" fillId="0" borderId="0" applyFont="0" applyFill="0" applyBorder="0" applyAlignment="0" applyProtection="0"/>
    <xf numFmtId="0" fontId="6" fillId="0" borderId="0" applyNumberFormat="0" applyFont="0" applyBorder="0" applyProtection="0"/>
    <xf numFmtId="0" fontId="17" fillId="0" borderId="0" applyNumberFormat="0" applyBorder="0" applyProtection="0"/>
    <xf numFmtId="194" fontId="18" fillId="0" borderId="0" applyFill="0" applyBorder="0" applyAlignment="0" applyProtection="0"/>
    <xf numFmtId="195" fontId="18" fillId="0" borderId="0" applyFill="0" applyBorder="0" applyAlignment="0" applyProtection="0"/>
    <xf numFmtId="0" fontId="17" fillId="0" borderId="0" applyNumberFormat="0" applyBorder="0" applyProtection="0"/>
    <xf numFmtId="196" fontId="6" fillId="0" borderId="0" applyFont="0" applyFill="0" applyBorder="0" applyAlignment="0" applyProtection="0"/>
    <xf numFmtId="0" fontId="6" fillId="0" borderId="0" applyNumberFormat="0" applyFont="0" applyFill="0" applyBorder="0" applyAlignment="0" applyProtection="0"/>
    <xf numFmtId="0" fontId="6" fillId="0" borderId="0" applyNumberFormat="0" applyFont="0" applyBorder="0" applyProtection="0"/>
    <xf numFmtId="0" fontId="6" fillId="0" borderId="0" applyNumberFormat="0" applyFont="0" applyBorder="0" applyProtection="0"/>
    <xf numFmtId="9" fontId="17" fillId="0" borderId="0" applyBorder="0" applyProtection="0"/>
    <xf numFmtId="0" fontId="6" fillId="0" borderId="0" applyNumberFormat="0" applyFont="0" applyBorder="0" applyProtection="0"/>
    <xf numFmtId="0" fontId="17" fillId="0" borderId="0" applyNumberFormat="0" applyBorder="0" applyProtection="0"/>
    <xf numFmtId="0" fontId="6" fillId="0" borderId="0" applyNumberFormat="0" applyFont="0" applyFill="0" applyBorder="0" applyAlignment="0" applyProtection="0"/>
    <xf numFmtId="0" fontId="19" fillId="8" borderId="0" applyNumberFormat="0" applyBorder="0" applyAlignment="0" applyProtection="0"/>
    <xf numFmtId="164" fontId="17" fillId="0" borderId="0" applyBorder="0" applyProtection="0"/>
    <xf numFmtId="0" fontId="17" fillId="0" borderId="0" applyNumberFormat="0" applyBorder="0" applyProtection="0"/>
    <xf numFmtId="197" fontId="6" fillId="0" borderId="0" applyFont="0" applyFill="0" applyBorder="0" applyAlignment="0" applyProtection="0"/>
    <xf numFmtId="0" fontId="17" fillId="0" borderId="0" applyNumberFormat="0" applyBorder="0" applyProtection="0"/>
    <xf numFmtId="164" fontId="20" fillId="0" borderId="0" applyBorder="0" applyProtection="0"/>
    <xf numFmtId="198" fontId="17" fillId="0" borderId="3" applyProtection="0"/>
    <xf numFmtId="198" fontId="17" fillId="0" borderId="3" applyProtection="0"/>
    <xf numFmtId="198" fontId="17" fillId="0" borderId="3" applyProtection="0"/>
    <xf numFmtId="198" fontId="17" fillId="0" borderId="3" applyProtection="0"/>
    <xf numFmtId="198" fontId="17" fillId="0" borderId="3" applyProtection="0"/>
    <xf numFmtId="198" fontId="17" fillId="0" borderId="3" applyProtection="0"/>
    <xf numFmtId="198" fontId="17" fillId="0" borderId="3" applyProtection="0"/>
    <xf numFmtId="198" fontId="17" fillId="0" borderId="3" applyProtection="0"/>
    <xf numFmtId="198" fontId="17" fillId="0" borderId="3" applyProtection="0"/>
    <xf numFmtId="198" fontId="17" fillId="0" borderId="3" applyProtection="0"/>
    <xf numFmtId="198" fontId="17" fillId="0" borderId="3" applyProtection="0"/>
    <xf numFmtId="198" fontId="17" fillId="0" borderId="3" applyProtection="0"/>
    <xf numFmtId="198" fontId="17" fillId="0" borderId="3" applyProtection="0"/>
    <xf numFmtId="198" fontId="17" fillId="0" borderId="3" applyProtection="0"/>
    <xf numFmtId="198" fontId="17" fillId="0" borderId="3" applyProtection="0"/>
    <xf numFmtId="198" fontId="17" fillId="0" borderId="3" applyProtection="0"/>
    <xf numFmtId="198" fontId="17" fillId="0" borderId="3" applyProtection="0"/>
    <xf numFmtId="198" fontId="17" fillId="0" borderId="3" applyProtection="0"/>
    <xf numFmtId="198" fontId="17" fillId="0" borderId="3" applyProtection="0"/>
    <xf numFmtId="198" fontId="17" fillId="0" borderId="3" applyProtection="0"/>
    <xf numFmtId="198" fontId="17" fillId="0" borderId="3" applyProtection="0"/>
    <xf numFmtId="198" fontId="17" fillId="0" borderId="3" applyProtection="0"/>
    <xf numFmtId="198" fontId="17" fillId="0" borderId="3" applyProtection="0"/>
    <xf numFmtId="198" fontId="17" fillId="0" borderId="3" applyProtection="0"/>
    <xf numFmtId="198" fontId="17" fillId="0" borderId="3" applyProtection="0"/>
    <xf numFmtId="198" fontId="17" fillId="0" borderId="3" applyProtection="0"/>
    <xf numFmtId="198" fontId="17" fillId="0" borderId="3" applyProtection="0"/>
    <xf numFmtId="198" fontId="17" fillId="0" borderId="3" applyProtection="0"/>
    <xf numFmtId="198" fontId="17" fillId="0" borderId="3" applyProtection="0"/>
    <xf numFmtId="198" fontId="17" fillId="0" borderId="3" applyProtection="0"/>
    <xf numFmtId="198" fontId="17" fillId="0" borderId="3" applyProtection="0"/>
    <xf numFmtId="198" fontId="17" fillId="0" borderId="3" applyProtection="0"/>
    <xf numFmtId="198" fontId="17" fillId="0" borderId="3" applyProtection="0"/>
    <xf numFmtId="198" fontId="17" fillId="0" borderId="3" applyProtection="0"/>
    <xf numFmtId="198" fontId="17" fillId="0" borderId="3" applyProtection="0"/>
    <xf numFmtId="198" fontId="17" fillId="0" borderId="3" applyProtection="0"/>
    <xf numFmtId="198" fontId="17" fillId="0" borderId="3" applyProtection="0"/>
    <xf numFmtId="198" fontId="17" fillId="0" borderId="3" applyProtection="0"/>
    <xf numFmtId="198" fontId="17" fillId="0" borderId="3" applyProtection="0"/>
    <xf numFmtId="198" fontId="17" fillId="0" borderId="3" applyProtection="0"/>
    <xf numFmtId="198" fontId="17" fillId="0" borderId="3" applyProtection="0"/>
    <xf numFmtId="198" fontId="17" fillId="0" borderId="3" applyProtection="0"/>
    <xf numFmtId="198" fontId="17" fillId="0" borderId="3" applyProtection="0"/>
    <xf numFmtId="198" fontId="17" fillId="0" borderId="3" applyProtection="0"/>
    <xf numFmtId="198" fontId="17" fillId="0" borderId="3" applyProtection="0"/>
    <xf numFmtId="198" fontId="17" fillId="0" borderId="3" applyProtection="0"/>
    <xf numFmtId="198" fontId="17" fillId="0" borderId="3" applyProtection="0"/>
    <xf numFmtId="198" fontId="17" fillId="0" borderId="3" applyProtection="0"/>
    <xf numFmtId="198" fontId="17" fillId="0" borderId="3" applyProtection="0"/>
    <xf numFmtId="198" fontId="17" fillId="0" borderId="3" applyProtection="0"/>
    <xf numFmtId="198" fontId="17" fillId="0" borderId="3" applyProtection="0"/>
    <xf numFmtId="198" fontId="17" fillId="0" borderId="3" applyProtection="0"/>
    <xf numFmtId="0" fontId="20" fillId="0" borderId="0" applyNumberFormat="0" applyBorder="0" applyProtection="0"/>
    <xf numFmtId="165" fontId="6" fillId="0" borderId="0" applyFont="0" applyFill="0" applyBorder="0" applyAlignment="0" applyProtection="0"/>
    <xf numFmtId="198" fontId="6" fillId="0" borderId="0" applyFont="0" applyFill="0" applyBorder="0" applyAlignment="0" applyProtection="0"/>
    <xf numFmtId="164" fontId="6" fillId="0" borderId="0" applyFont="0" applyFill="0" applyBorder="0" applyAlignment="0" applyProtection="0"/>
    <xf numFmtId="0" fontId="17" fillId="0" borderId="0" applyNumberFormat="0" applyBorder="0" applyProtection="0"/>
    <xf numFmtId="196" fontId="21" fillId="0" borderId="0" applyBorder="0" applyProtection="0">
      <alignment horizontal="right"/>
    </xf>
    <xf numFmtId="165" fontId="6" fillId="0" borderId="0" applyFont="0" applyFill="0" applyBorder="0" applyAlignment="0" applyProtection="0"/>
    <xf numFmtId="198" fontId="6" fillId="0" borderId="0" applyFont="0" applyFill="0" applyBorder="0" applyAlignment="0" applyProtection="0"/>
    <xf numFmtId="0" fontId="17" fillId="0" borderId="0" applyNumberFormat="0" applyBorder="0" applyProtection="0"/>
    <xf numFmtId="199" fontId="22" fillId="0" borderId="0" applyFill="0" applyBorder="0" applyProtection="0"/>
    <xf numFmtId="200" fontId="22" fillId="0" borderId="0" applyFill="0" applyBorder="0" applyProtection="0"/>
    <xf numFmtId="0" fontId="17" fillId="0" borderId="0" applyNumberFormat="0" applyBorder="0" applyProtection="0"/>
    <xf numFmtId="165" fontId="17" fillId="0" borderId="0" applyBorder="0" applyProtection="0"/>
    <xf numFmtId="164" fontId="17" fillId="0" borderId="4" applyProtection="0"/>
    <xf numFmtId="184" fontId="17" fillId="0" borderId="0" applyBorder="0" applyProtection="0"/>
    <xf numFmtId="0" fontId="23" fillId="0" borderId="0" applyNumberFormat="0" applyBorder="0" applyProtection="0"/>
    <xf numFmtId="201" fontId="6" fillId="0" borderId="0" applyFont="0" applyFill="0" applyBorder="0" applyAlignment="0" applyProtection="0"/>
    <xf numFmtId="196" fontId="6" fillId="0" borderId="0" applyFont="0" applyFill="0" applyBorder="0" applyAlignment="0" applyProtection="0"/>
    <xf numFmtId="197" fontId="23" fillId="0" borderId="0" applyBorder="0" applyProtection="0"/>
    <xf numFmtId="2" fontId="23" fillId="0" borderId="0" applyBorder="0" applyProtection="0"/>
    <xf numFmtId="10" fontId="6" fillId="0" borderId="0" applyFont="0" applyFill="0" applyBorder="0" applyAlignment="0" applyProtection="0"/>
    <xf numFmtId="202" fontId="24" fillId="0" borderId="0" applyBorder="0" applyProtection="0"/>
    <xf numFmtId="203" fontId="24" fillId="0" borderId="0" applyBorder="0" applyProtection="0"/>
    <xf numFmtId="204" fontId="6" fillId="0" borderId="0" applyFont="0" applyFill="0" applyBorder="0" applyAlignment="0" applyProtection="0"/>
    <xf numFmtId="3" fontId="6" fillId="0" borderId="0" applyFont="0" applyFill="0" applyBorder="0" applyAlignment="0" applyProtection="0"/>
    <xf numFmtId="0" fontId="23" fillId="0" borderId="0" applyNumberFormat="0" applyBorder="0" applyProtection="0"/>
    <xf numFmtId="3" fontId="6" fillId="0" borderId="0" applyFont="0" applyFill="0" applyBorder="0" applyAlignment="0" applyProtection="0"/>
    <xf numFmtId="1" fontId="23" fillId="0" borderId="0" applyBorder="0" applyProtection="0"/>
    <xf numFmtId="1" fontId="23" fillId="0" borderId="0" applyBorder="0" applyProtection="0"/>
    <xf numFmtId="176" fontId="6" fillId="0" borderId="0" applyFont="0" applyBorder="0" applyProtection="0"/>
    <xf numFmtId="205" fontId="23" fillId="0" borderId="0" applyBorder="0" applyProtection="0"/>
    <xf numFmtId="176" fontId="6" fillId="0" borderId="0" applyFont="0" applyBorder="0" applyProtection="0"/>
    <xf numFmtId="176" fontId="6" fillId="0" borderId="0" applyFont="0" applyBorder="0" applyProtection="0"/>
    <xf numFmtId="0" fontId="23" fillId="0" borderId="0" applyNumberFormat="0" applyBorder="0" applyProtection="0"/>
    <xf numFmtId="0" fontId="23" fillId="0" borderId="0" applyNumberFormat="0" applyBorder="0" applyProtection="0"/>
    <xf numFmtId="176" fontId="6" fillId="0" borderId="0" applyFont="0" applyBorder="0" applyProtection="0"/>
    <xf numFmtId="205" fontId="23" fillId="0" borderId="0" applyBorder="0" applyProtection="0"/>
    <xf numFmtId="167" fontId="23" fillId="0" borderId="0" applyBorder="0" applyProtection="0">
      <alignment horizontal="left"/>
    </xf>
    <xf numFmtId="206" fontId="23" fillId="0" borderId="0" applyBorder="0" applyProtection="0">
      <alignment horizontal="left"/>
    </xf>
    <xf numFmtId="207" fontId="9" fillId="0" borderId="0" applyBorder="0" applyProtection="0"/>
    <xf numFmtId="207" fontId="25" fillId="0" borderId="0" applyBorder="0" applyProtection="0"/>
    <xf numFmtId="208" fontId="9" fillId="0" borderId="0" applyBorder="0" applyProtection="0"/>
    <xf numFmtId="0" fontId="17" fillId="0" borderId="0" applyNumberFormat="0" applyBorder="0" applyProtection="0"/>
    <xf numFmtId="206" fontId="6" fillId="0" borderId="0" applyFont="0" applyFill="0" applyBorder="0" applyAlignment="0" applyProtection="0"/>
    <xf numFmtId="1" fontId="20" fillId="0" borderId="0" applyBorder="0" applyAlignment="0" applyProtection="0"/>
    <xf numFmtId="1" fontId="20" fillId="0" borderId="0" applyBorder="0" applyAlignment="0" applyProtection="0"/>
    <xf numFmtId="0" fontId="20" fillId="0" borderId="0" applyNumberFormat="0" applyFill="0" applyBorder="0" applyAlignment="0" applyProtection="0"/>
    <xf numFmtId="209" fontId="6" fillId="0" borderId="0" applyFont="0" applyFill="0" applyBorder="0" applyAlignment="0" applyProtection="0"/>
    <xf numFmtId="164" fontId="17" fillId="0" borderId="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210" fontId="28" fillId="0" borderId="0" applyBorder="0" applyProtection="0"/>
    <xf numFmtId="0" fontId="25" fillId="0" borderId="0" applyNumberFormat="0" applyBorder="0" applyProtection="0"/>
    <xf numFmtId="0" fontId="15" fillId="9" borderId="0" applyNumberFormat="0" applyBorder="0" applyProtection="0">
      <alignment wrapText="1"/>
    </xf>
    <xf numFmtId="211" fontId="6" fillId="0" borderId="0" applyFont="0" applyFill="0" applyBorder="0" applyAlignment="0" applyProtection="0"/>
    <xf numFmtId="189" fontId="6" fillId="0" borderId="0" applyFont="0" applyFill="0" applyBorder="0" applyAlignment="0" applyProtection="0"/>
    <xf numFmtId="0" fontId="15" fillId="0" borderId="0" applyNumberFormat="0" applyBorder="0" applyProtection="0">
      <alignment wrapText="1"/>
    </xf>
    <xf numFmtId="0" fontId="17" fillId="0" borderId="0" applyNumberFormat="0" applyBorder="0" applyProtection="0"/>
    <xf numFmtId="0" fontId="15" fillId="8" borderId="0" applyNumberFormat="0" applyBorder="0" applyProtection="0">
      <alignment horizontal="right" vertical="top" wrapText="1"/>
    </xf>
    <xf numFmtId="0" fontId="29" fillId="0" borderId="0" applyNumberFormat="0" applyBorder="0" applyProtection="0"/>
    <xf numFmtId="0" fontId="30" fillId="10" borderId="0" applyNumberFormat="0" applyBorder="0" applyAlignment="0" applyProtection="0"/>
    <xf numFmtId="0" fontId="30" fillId="11" borderId="0" applyNumberFormat="0" applyBorder="0" applyAlignment="0" applyProtection="0"/>
    <xf numFmtId="0" fontId="30" fillId="12" borderId="0" applyNumberFormat="0" applyBorder="0" applyAlignment="0" applyProtection="0"/>
    <xf numFmtId="0" fontId="30" fillId="10" borderId="0" applyNumberFormat="0" applyBorder="0" applyAlignment="0" applyProtection="0"/>
    <xf numFmtId="0" fontId="30" fillId="13" borderId="0" applyNumberFormat="0" applyBorder="0" applyAlignment="0" applyProtection="0"/>
    <xf numFmtId="0" fontId="30" fillId="11" borderId="0" applyNumberFormat="0" applyBorder="0" applyAlignment="0" applyProtection="0"/>
    <xf numFmtId="0" fontId="30" fillId="14" borderId="0" applyNumberFormat="0" applyBorder="0" applyAlignment="0" applyProtection="0"/>
    <xf numFmtId="0" fontId="30" fillId="9" borderId="0" applyNumberFormat="0" applyBorder="0" applyAlignment="0" applyProtection="0"/>
    <xf numFmtId="0" fontId="30" fillId="15" borderId="0" applyNumberFormat="0" applyBorder="0" applyAlignment="0" applyProtection="0"/>
    <xf numFmtId="0" fontId="30" fillId="16" borderId="0" applyNumberFormat="0" applyBorder="0" applyAlignment="0" applyProtection="0"/>
    <xf numFmtId="0" fontId="30" fillId="13" borderId="0" applyNumberFormat="0" applyBorder="0" applyAlignment="0" applyProtection="0"/>
    <xf numFmtId="0" fontId="30" fillId="11" borderId="0" applyNumberFormat="0" applyBorder="0" applyAlignment="0" applyProtection="0"/>
    <xf numFmtId="0" fontId="20" fillId="0" borderId="0" applyNumberFormat="0" applyFill="0" applyBorder="0" applyAlignment="0" applyProtection="0"/>
    <xf numFmtId="212" fontId="9" fillId="0" borderId="0" applyBorder="0" applyProtection="0"/>
    <xf numFmtId="213" fontId="25" fillId="0" borderId="0" applyBorder="0" applyProtection="0"/>
    <xf numFmtId="0" fontId="15" fillId="17" borderId="0" applyNumberFormat="0" applyBorder="0" applyProtection="0">
      <alignment wrapText="1"/>
    </xf>
    <xf numFmtId="0" fontId="15" fillId="0" borderId="0" applyNumberFormat="0" applyBorder="0" applyProtection="0">
      <alignment wrapText="1"/>
    </xf>
    <xf numFmtId="0" fontId="15" fillId="9" borderId="0" applyNumberFormat="0" applyBorder="0" applyProtection="0">
      <alignment horizontal="right" vertical="top" wrapText="1"/>
    </xf>
    <xf numFmtId="0" fontId="31" fillId="0" borderId="0" applyNumberFormat="0" applyBorder="0" applyProtection="0"/>
    <xf numFmtId="0" fontId="20" fillId="18" borderId="5" applyNumberFormat="0" applyProtection="0"/>
    <xf numFmtId="0" fontId="20" fillId="18" borderId="5" applyNumberFormat="0" applyProtection="0"/>
    <xf numFmtId="0" fontId="20" fillId="18" borderId="5" applyNumberFormat="0" applyProtection="0"/>
    <xf numFmtId="0" fontId="20" fillId="18" borderId="5" applyNumberFormat="0" applyProtection="0"/>
    <xf numFmtId="0" fontId="20" fillId="18" borderId="5" applyNumberFormat="0" applyProtection="0"/>
    <xf numFmtId="0" fontId="20" fillId="18" borderId="5" applyNumberFormat="0" applyProtection="0"/>
    <xf numFmtId="0" fontId="20" fillId="18" borderId="5" applyNumberFormat="0" applyProtection="0"/>
    <xf numFmtId="0" fontId="20" fillId="18" borderId="5" applyNumberFormat="0" applyProtection="0"/>
    <xf numFmtId="0" fontId="20" fillId="18" borderId="5" applyNumberFormat="0" applyProtection="0"/>
    <xf numFmtId="0" fontId="20" fillId="18" borderId="5" applyNumberFormat="0" applyProtection="0"/>
    <xf numFmtId="0" fontId="20" fillId="18" borderId="5" applyNumberFormat="0" applyProtection="0"/>
    <xf numFmtId="0" fontId="20" fillId="18" borderId="5" applyNumberFormat="0" applyProtection="0"/>
    <xf numFmtId="0" fontId="20" fillId="18" borderId="5" applyNumberFormat="0" applyProtection="0"/>
    <xf numFmtId="0" fontId="20" fillId="18" borderId="5" applyNumberFormat="0" applyProtection="0"/>
    <xf numFmtId="0" fontId="20" fillId="18" borderId="5" applyNumberFormat="0" applyProtection="0"/>
    <xf numFmtId="0" fontId="20" fillId="18" borderId="5" applyNumberFormat="0" applyProtection="0"/>
    <xf numFmtId="0" fontId="20" fillId="18" borderId="5" applyNumberFormat="0" applyProtection="0"/>
    <xf numFmtId="0" fontId="20" fillId="18" borderId="5" applyNumberFormat="0" applyProtection="0"/>
    <xf numFmtId="0" fontId="20" fillId="18" borderId="5" applyNumberFormat="0" applyProtection="0"/>
    <xf numFmtId="0" fontId="20" fillId="18" borderId="5" applyNumberFormat="0" applyProtection="0"/>
    <xf numFmtId="0" fontId="20" fillId="18" borderId="5" applyNumberFormat="0" applyProtection="0"/>
    <xf numFmtId="0" fontId="20" fillId="18" borderId="5" applyNumberFormat="0" applyProtection="0"/>
    <xf numFmtId="0" fontId="20" fillId="18" borderId="5" applyNumberFormat="0" applyProtection="0"/>
    <xf numFmtId="0" fontId="20" fillId="18" borderId="5" applyNumberFormat="0" applyProtection="0"/>
    <xf numFmtId="0" fontId="20" fillId="18" borderId="5" applyNumberFormat="0" applyProtection="0"/>
    <xf numFmtId="0" fontId="20" fillId="18" borderId="5" applyNumberFormat="0" applyProtection="0"/>
    <xf numFmtId="0" fontId="20" fillId="18" borderId="5" applyNumberFormat="0" applyProtection="0"/>
    <xf numFmtId="0" fontId="20" fillId="18" borderId="5" applyNumberFormat="0" applyProtection="0"/>
    <xf numFmtId="0" fontId="20" fillId="18" borderId="5" applyNumberFormat="0" applyProtection="0"/>
    <xf numFmtId="0" fontId="20" fillId="18" borderId="5" applyNumberFormat="0" applyProtection="0"/>
    <xf numFmtId="0" fontId="20" fillId="18" borderId="5" applyNumberFormat="0" applyProtection="0"/>
    <xf numFmtId="0" fontId="20" fillId="18" borderId="5" applyNumberFormat="0" applyProtection="0"/>
    <xf numFmtId="0" fontId="20" fillId="18" borderId="5" applyNumberFormat="0" applyProtection="0"/>
    <xf numFmtId="0" fontId="20" fillId="18" borderId="5" applyNumberFormat="0" applyProtection="0"/>
    <xf numFmtId="0" fontId="20" fillId="18" borderId="5" applyNumberFormat="0" applyProtection="0"/>
    <xf numFmtId="0" fontId="20" fillId="18" borderId="5" applyNumberFormat="0" applyProtection="0"/>
    <xf numFmtId="0" fontId="20" fillId="18" borderId="5" applyNumberFormat="0" applyProtection="0"/>
    <xf numFmtId="0" fontId="20" fillId="18" borderId="5" applyNumberFormat="0" applyProtection="0"/>
    <xf numFmtId="0" fontId="20" fillId="18" borderId="5" applyNumberFormat="0" applyProtection="0"/>
    <xf numFmtId="0" fontId="20" fillId="18" borderId="5" applyNumberFormat="0" applyProtection="0"/>
    <xf numFmtId="0" fontId="20" fillId="18" borderId="5" applyNumberFormat="0" applyProtection="0"/>
    <xf numFmtId="0" fontId="20" fillId="18" borderId="5" applyNumberFormat="0" applyProtection="0"/>
    <xf numFmtId="0" fontId="20" fillId="18" borderId="5" applyNumberFormat="0" applyProtection="0"/>
    <xf numFmtId="0" fontId="20" fillId="18" borderId="5" applyNumberFormat="0" applyProtection="0"/>
    <xf numFmtId="0" fontId="20" fillId="18" borderId="5" applyNumberFormat="0" applyProtection="0"/>
    <xf numFmtId="0" fontId="20" fillId="18" borderId="5" applyNumberFormat="0" applyProtection="0"/>
    <xf numFmtId="0" fontId="20" fillId="18" borderId="5" applyNumberFormat="0" applyProtection="0"/>
    <xf numFmtId="0" fontId="20" fillId="18" borderId="5" applyNumberFormat="0" applyProtection="0"/>
    <xf numFmtId="0" fontId="20" fillId="18" borderId="5" applyNumberFormat="0" applyProtection="0"/>
    <xf numFmtId="0" fontId="20" fillId="18" borderId="5" applyNumberFormat="0" applyProtection="0"/>
    <xf numFmtId="0" fontId="20" fillId="18" borderId="5" applyNumberFormat="0" applyProtection="0"/>
    <xf numFmtId="0" fontId="20" fillId="18" borderId="5" applyNumberFormat="0" applyProtection="0"/>
    <xf numFmtId="0" fontId="20" fillId="18" borderId="5" applyNumberFormat="0" applyProtection="0"/>
    <xf numFmtId="0" fontId="20" fillId="18" borderId="5" applyNumberFormat="0" applyProtection="0"/>
    <xf numFmtId="0" fontId="20" fillId="18" borderId="5" applyNumberFormat="0" applyProtection="0"/>
    <xf numFmtId="0" fontId="20" fillId="18" borderId="5" applyNumberFormat="0" applyProtection="0"/>
    <xf numFmtId="0" fontId="20" fillId="18" borderId="5" applyNumberFormat="0" applyProtection="0"/>
    <xf numFmtId="214" fontId="9" fillId="0" borderId="0" applyBorder="0" applyProtection="0"/>
    <xf numFmtId="0" fontId="30" fillId="8" borderId="0" applyNumberFormat="0" applyBorder="0" applyAlignment="0" applyProtection="0"/>
    <xf numFmtId="0" fontId="30" fillId="19" borderId="0" applyNumberFormat="0" applyBorder="0" applyAlignment="0" applyProtection="0"/>
    <xf numFmtId="0" fontId="30" fillId="17" borderId="0" applyNumberFormat="0" applyBorder="0" applyAlignment="0" applyProtection="0"/>
    <xf numFmtId="0" fontId="30" fillId="8" borderId="0" applyNumberFormat="0" applyBorder="0" applyAlignment="0" applyProtection="0"/>
    <xf numFmtId="0" fontId="30" fillId="20" borderId="0" applyNumberFormat="0" applyBorder="0" applyAlignment="0" applyProtection="0"/>
    <xf numFmtId="0" fontId="30" fillId="11" borderId="0" applyNumberFormat="0" applyBorder="0" applyAlignment="0" applyProtection="0"/>
    <xf numFmtId="0" fontId="30" fillId="20" borderId="0" applyNumberFormat="0" applyBorder="0" applyAlignment="0" applyProtection="0"/>
    <xf numFmtId="0" fontId="30" fillId="19" borderId="0" applyNumberFormat="0" applyBorder="0" applyAlignment="0" applyProtection="0"/>
    <xf numFmtId="0" fontId="30" fillId="21" borderId="0" applyNumberFormat="0" applyBorder="0" applyAlignment="0" applyProtection="0"/>
    <xf numFmtId="0" fontId="30" fillId="16" borderId="0" applyNumberFormat="0" applyBorder="0" applyAlignment="0" applyProtection="0"/>
    <xf numFmtId="0" fontId="30" fillId="20" borderId="0" applyNumberFormat="0" applyBorder="0" applyAlignment="0" applyProtection="0"/>
    <xf numFmtId="0" fontId="30" fillId="22" borderId="0" applyNumberFormat="0" applyBorder="0" applyAlignment="0" applyProtection="0"/>
    <xf numFmtId="0" fontId="17" fillId="0" borderId="0" applyNumberFormat="0" applyBorder="0" applyProtection="0"/>
    <xf numFmtId="0" fontId="31" fillId="0" borderId="0" applyNumberFormat="0" applyBorder="0" applyProtection="0"/>
    <xf numFmtId="165" fontId="20" fillId="0" borderId="6" applyProtection="0"/>
    <xf numFmtId="0" fontId="11" fillId="6" borderId="0" applyNumberFormat="0" applyBorder="0" applyAlignment="0" applyProtection="0"/>
    <xf numFmtId="0" fontId="11" fillId="19" borderId="0" applyNumberFormat="0" applyBorder="0" applyAlignment="0" applyProtection="0"/>
    <xf numFmtId="0" fontId="11" fillId="17" borderId="0" applyNumberFormat="0" applyBorder="0" applyAlignment="0" applyProtection="0"/>
    <xf numFmtId="0" fontId="11" fillId="8" borderId="0" applyNumberFormat="0" applyBorder="0" applyAlignment="0" applyProtection="0"/>
    <xf numFmtId="0" fontId="11" fillId="6" borderId="0" applyNumberFormat="0" applyBorder="0" applyAlignment="0" applyProtection="0"/>
    <xf numFmtId="0" fontId="11" fillId="11" borderId="0" applyNumberFormat="0" applyBorder="0" applyAlignment="0" applyProtection="0"/>
    <xf numFmtId="0" fontId="11" fillId="23" borderId="0" applyNumberFormat="0" applyBorder="0" applyAlignment="0" applyProtection="0"/>
    <xf numFmtId="0" fontId="11" fillId="19" borderId="0" applyNumberFormat="0" applyBorder="0" applyAlignment="0" applyProtection="0"/>
    <xf numFmtId="0" fontId="11" fillId="21" borderId="0" applyNumberFormat="0" applyBorder="0" applyAlignment="0" applyProtection="0"/>
    <xf numFmtId="0" fontId="11" fillId="24" borderId="0" applyNumberFormat="0" applyBorder="0" applyAlignment="0" applyProtection="0"/>
    <xf numFmtId="0" fontId="11" fillId="6" borderId="0" applyNumberFormat="0" applyBorder="0" applyAlignment="0" applyProtection="0"/>
    <xf numFmtId="0" fontId="11" fillId="25" borderId="0" applyNumberFormat="0" applyBorder="0" applyAlignment="0" applyProtection="0"/>
    <xf numFmtId="197" fontId="32" fillId="0" borderId="0" applyBorder="0" applyProtection="0">
      <alignment horizontal="center"/>
    </xf>
    <xf numFmtId="165" fontId="20" fillId="0" borderId="6" applyProtection="0"/>
    <xf numFmtId="0" fontId="33" fillId="0" borderId="0" applyNumberFormat="0" applyFill="0" applyBorder="0" applyAlignment="0" applyProtection="0"/>
    <xf numFmtId="0" fontId="6" fillId="0" borderId="0" applyNumberFormat="0" applyFont="0" applyBorder="0" applyProtection="0"/>
    <xf numFmtId="0" fontId="34" fillId="0" borderId="0" applyNumberFormat="0" applyBorder="0" applyProtection="0"/>
    <xf numFmtId="0" fontId="35" fillId="0" borderId="0" applyNumberFormat="0" applyBorder="0" applyProtection="0"/>
    <xf numFmtId="192" fontId="6" fillId="0" borderId="0" applyFont="0" applyFill="0" applyBorder="0" applyAlignment="0" applyProtection="0"/>
    <xf numFmtId="0" fontId="6" fillId="0" borderId="0" applyNumberFormat="0" applyFont="0" applyFill="0" applyBorder="0" applyAlignment="0" applyProtection="0"/>
    <xf numFmtId="179" fontId="6" fillId="0" borderId="0" applyFont="0" applyFill="0" applyBorder="0" applyAlignment="0" applyProtection="0"/>
    <xf numFmtId="0" fontId="17" fillId="0" borderId="0" applyNumberFormat="0" applyFill="0" applyBorder="0" applyAlignment="0" applyProtection="0"/>
    <xf numFmtId="180" fontId="6" fillId="0" borderId="0" applyFont="0" applyFill="0" applyBorder="0" applyAlignment="0" applyProtection="0"/>
    <xf numFmtId="215" fontId="6" fillId="0" borderId="0" applyFont="0" applyFill="0" applyBorder="0" applyAlignment="0" applyProtection="0"/>
    <xf numFmtId="9" fontId="6" fillId="0" borderId="0" applyFont="0" applyFill="0" applyBorder="0" applyAlignment="0" applyProtection="0"/>
    <xf numFmtId="0" fontId="31" fillId="0" borderId="0" applyNumberFormat="0" applyBorder="0" applyProtection="0"/>
    <xf numFmtId="192" fontId="6" fillId="0" borderId="0" applyFont="0" applyFill="0" applyBorder="0" applyAlignment="0" applyProtection="0"/>
    <xf numFmtId="193" fontId="6" fillId="0" borderId="0" applyFont="0" applyFill="0" applyBorder="0" applyAlignment="0" applyProtection="0"/>
    <xf numFmtId="0" fontId="7" fillId="0" borderId="0" applyNumberFormat="0" applyBorder="0">
      <protection locked="0"/>
    </xf>
    <xf numFmtId="0" fontId="7" fillId="0" borderId="0" applyNumberFormat="0" applyBorder="0">
      <protection locked="0"/>
    </xf>
    <xf numFmtId="0" fontId="7" fillId="0" borderId="0" applyNumberFormat="0" applyBorder="0">
      <protection locked="0"/>
    </xf>
    <xf numFmtId="0" fontId="7" fillId="0" borderId="0" applyNumberFormat="0" applyBorder="0">
      <protection locked="0"/>
    </xf>
    <xf numFmtId="0" fontId="7" fillId="0" borderId="0" applyNumberFormat="0" applyBorder="0">
      <protection locked="0"/>
    </xf>
    <xf numFmtId="216" fontId="6" fillId="0" borderId="0" applyFont="0" applyBorder="0">
      <protection locked="0"/>
    </xf>
    <xf numFmtId="0" fontId="36" fillId="0" borderId="0" applyNumberFormat="0" applyBorder="0">
      <protection locked="0"/>
    </xf>
    <xf numFmtId="0" fontId="36" fillId="0" borderId="0" applyNumberFormat="0" applyBorder="0">
      <protection locked="0"/>
    </xf>
    <xf numFmtId="0" fontId="20" fillId="0" borderId="0" applyNumberFormat="0" applyBorder="0" applyProtection="0"/>
    <xf numFmtId="0" fontId="20" fillId="0" borderId="0" applyNumberFormat="0" applyBorder="0" applyProtection="0"/>
    <xf numFmtId="0" fontId="7" fillId="0" borderId="2" applyNumberFormat="0">
      <protection locked="0"/>
    </xf>
    <xf numFmtId="217" fontId="6" fillId="0" borderId="0" applyFont="0" applyFill="0" applyBorder="0" applyAlignment="0" applyProtection="0"/>
    <xf numFmtId="0" fontId="6" fillId="0" borderId="0" applyNumberFormat="0" applyFont="0" applyFill="0" applyBorder="0" applyAlignment="0" applyProtection="0"/>
    <xf numFmtId="0" fontId="6" fillId="0" borderId="0" applyNumberFormat="0" applyFont="0" applyFill="0" applyBorder="0" applyAlignment="0" applyProtection="0"/>
    <xf numFmtId="0" fontId="6" fillId="0" borderId="0" applyNumberFormat="0" applyFont="0" applyFill="0" applyBorder="0" applyAlignment="0" applyProtection="0"/>
    <xf numFmtId="167" fontId="6" fillId="0" borderId="0" applyFont="0" applyBorder="0" applyProtection="0">
      <alignment horizontal="left" wrapText="1"/>
    </xf>
    <xf numFmtId="167" fontId="6" fillId="0" borderId="0" applyFont="0" applyBorder="0" applyProtection="0">
      <alignment horizontal="left" wrapText="1"/>
    </xf>
    <xf numFmtId="0" fontId="37" fillId="0" borderId="0" applyNumberFormat="0" applyFill="0" applyBorder="0" applyAlignment="0" applyProtection="0"/>
    <xf numFmtId="0" fontId="6" fillId="0" borderId="0" applyNumberFormat="0" applyFont="0" applyBorder="0" applyProtection="0">
      <alignment horizontal="left" wrapText="1"/>
    </xf>
    <xf numFmtId="0" fontId="6" fillId="0" borderId="0" applyNumberFormat="0" applyFont="0" applyBorder="0" applyProtection="0">
      <alignment horizontal="left" wrapText="1"/>
    </xf>
    <xf numFmtId="0" fontId="6" fillId="0" borderId="0" applyNumberFormat="0" applyFont="0" applyFill="0" applyBorder="0" applyAlignment="0" applyProtection="0"/>
    <xf numFmtId="167" fontId="6" fillId="0" borderId="0" applyFont="0" applyBorder="0" applyProtection="0">
      <alignment horizontal="left" wrapText="1"/>
    </xf>
    <xf numFmtId="167" fontId="6" fillId="0" borderId="0" applyFont="0" applyBorder="0" applyProtection="0">
      <alignment horizontal="left" wrapText="1"/>
    </xf>
    <xf numFmtId="167" fontId="6" fillId="0" borderId="0" applyFont="0" applyBorder="0" applyProtection="0">
      <alignment horizontal="left" wrapText="1"/>
    </xf>
    <xf numFmtId="167" fontId="6" fillId="0" borderId="0" applyFont="0" applyBorder="0" applyProtection="0">
      <alignment horizontal="left" wrapText="1"/>
    </xf>
    <xf numFmtId="167" fontId="6" fillId="0" borderId="0" applyFont="0" applyBorder="0" applyProtection="0">
      <alignment horizontal="left" wrapText="1"/>
    </xf>
    <xf numFmtId="0" fontId="6" fillId="0" borderId="0" applyNumberFormat="0" applyFont="0" applyBorder="0" applyProtection="0"/>
    <xf numFmtId="167" fontId="6" fillId="0" borderId="0" applyFont="0" applyBorder="0" applyProtection="0">
      <alignment horizontal="left" wrapText="1"/>
    </xf>
    <xf numFmtId="167" fontId="6" fillId="0" borderId="0" applyFont="0" applyBorder="0" applyProtection="0">
      <alignment horizontal="left" wrapText="1"/>
    </xf>
    <xf numFmtId="167" fontId="6" fillId="0" borderId="0" applyFont="0" applyBorder="0" applyProtection="0">
      <alignment horizontal="left" wrapText="1"/>
    </xf>
    <xf numFmtId="167" fontId="6" fillId="0" borderId="0" applyFont="0" applyBorder="0" applyProtection="0">
      <alignment horizontal="left" wrapText="1"/>
    </xf>
    <xf numFmtId="167" fontId="6" fillId="0" borderId="0" applyFont="0" applyBorder="0" applyProtection="0">
      <alignment horizontal="left" wrapText="1"/>
    </xf>
    <xf numFmtId="167" fontId="6" fillId="0" borderId="0" applyFont="0" applyBorder="0" applyProtection="0">
      <alignment horizontal="left" wrapText="1"/>
    </xf>
    <xf numFmtId="0" fontId="6" fillId="0" borderId="0" applyNumberFormat="0" applyFont="0" applyFill="0" applyBorder="0" applyAlignment="0" applyProtection="0"/>
    <xf numFmtId="167" fontId="6" fillId="0" borderId="0" applyFont="0" applyBorder="0" applyProtection="0">
      <alignment horizontal="left" wrapText="1"/>
    </xf>
    <xf numFmtId="217" fontId="6" fillId="0" borderId="0" applyFont="0" applyFill="0" applyBorder="0" applyAlignment="0" applyProtection="0"/>
    <xf numFmtId="217" fontId="6" fillId="0" borderId="0" applyFont="0" applyFill="0" applyBorder="0" applyAlignment="0" applyProtection="0"/>
    <xf numFmtId="0" fontId="6" fillId="0" borderId="0" applyNumberFormat="0" applyFont="0" applyFill="0" applyBorder="0" applyAlignment="0" applyProtection="0"/>
    <xf numFmtId="0" fontId="6" fillId="0" borderId="0" applyNumberFormat="0" applyFont="0" applyFill="0" applyBorder="0" applyAlignment="0" applyProtection="0"/>
    <xf numFmtId="167" fontId="6" fillId="0" borderId="0" applyFont="0" applyBorder="0" applyProtection="0">
      <alignment horizontal="left" wrapText="1"/>
    </xf>
    <xf numFmtId="167" fontId="6" fillId="0" borderId="0" applyFont="0" applyBorder="0" applyProtection="0">
      <alignment horizontal="left" wrapText="1"/>
    </xf>
    <xf numFmtId="167" fontId="6" fillId="0" borderId="0" applyFont="0" applyBorder="0" applyProtection="0">
      <alignment horizontal="left" wrapText="1"/>
    </xf>
    <xf numFmtId="167" fontId="6" fillId="0" borderId="0" applyFont="0" applyBorder="0" applyProtection="0">
      <alignment horizontal="left" wrapText="1"/>
    </xf>
    <xf numFmtId="167" fontId="6" fillId="0" borderId="0" applyFont="0" applyBorder="0" applyProtection="0">
      <alignment horizontal="left" wrapText="1"/>
    </xf>
    <xf numFmtId="167" fontId="6" fillId="0" borderId="0" applyFont="0" applyBorder="0" applyProtection="0">
      <alignment horizontal="left" wrapText="1"/>
    </xf>
    <xf numFmtId="0" fontId="6" fillId="0" borderId="0" applyNumberFormat="0" applyFont="0" applyBorder="0" applyProtection="0"/>
    <xf numFmtId="167" fontId="6" fillId="0" borderId="0" applyFont="0" applyBorder="0" applyProtection="0">
      <alignment horizontal="left" wrapText="1"/>
    </xf>
    <xf numFmtId="167" fontId="6" fillId="0" borderId="0" applyFont="0" applyBorder="0" applyProtection="0">
      <alignment horizontal="left" wrapText="1"/>
    </xf>
    <xf numFmtId="167" fontId="6" fillId="0" borderId="0" applyFont="0" applyBorder="0" applyProtection="0">
      <alignment horizontal="left" wrapText="1"/>
    </xf>
    <xf numFmtId="0" fontId="6" fillId="0" borderId="0" applyNumberFormat="0" applyFont="0" applyFill="0" applyBorder="0" applyAlignment="0" applyProtection="0"/>
    <xf numFmtId="167" fontId="6" fillId="0" borderId="0" applyFont="0" applyBorder="0" applyProtection="0">
      <alignment horizontal="left" wrapText="1"/>
    </xf>
    <xf numFmtId="167" fontId="6" fillId="0" borderId="0" applyFont="0" applyBorder="0" applyProtection="0">
      <alignment horizontal="left" wrapText="1"/>
    </xf>
    <xf numFmtId="167" fontId="6" fillId="0" borderId="0" applyFont="0" applyBorder="0" applyProtection="0">
      <alignment horizontal="left" wrapText="1"/>
    </xf>
    <xf numFmtId="164" fontId="6" fillId="0" borderId="0" applyFont="0" applyFill="0" applyBorder="0" applyAlignment="0" applyProtection="0"/>
    <xf numFmtId="218" fontId="6" fillId="0" borderId="0" applyFont="0" applyFill="0" applyBorder="0" applyAlignment="0" applyProtection="0"/>
    <xf numFmtId="0" fontId="6" fillId="0" borderId="0" applyNumberFormat="0" applyFont="0" applyFill="0" applyBorder="0" applyAlignment="0" applyProtection="0"/>
    <xf numFmtId="0" fontId="6" fillId="0" borderId="0" applyNumberFormat="0" applyFont="0" applyFill="0" applyBorder="0" applyAlignment="0" applyProtection="0"/>
    <xf numFmtId="164" fontId="6" fillId="0" borderId="0" applyFont="0" applyFill="0" applyBorder="0" applyAlignment="0" applyProtection="0"/>
    <xf numFmtId="167" fontId="6" fillId="0" borderId="0" applyFont="0" applyBorder="0" applyProtection="0">
      <alignment horizontal="left" wrapText="1"/>
    </xf>
    <xf numFmtId="0" fontId="6" fillId="0" borderId="0" applyNumberFormat="0" applyFont="0" applyBorder="0" applyProtection="0">
      <alignment horizontal="left" wrapText="1"/>
    </xf>
    <xf numFmtId="0" fontId="6" fillId="0" borderId="0" applyNumberFormat="0" applyFont="0" applyBorder="0" applyProtection="0">
      <alignment horizontal="left" wrapText="1"/>
    </xf>
    <xf numFmtId="0" fontId="6" fillId="0" borderId="0" applyNumberFormat="0" applyFont="0" applyFill="0" applyBorder="0" applyAlignment="0" applyProtection="0"/>
    <xf numFmtId="0" fontId="29" fillId="0" borderId="0" applyNumberFormat="0" applyBorder="0" applyProtection="0"/>
    <xf numFmtId="219" fontId="6" fillId="0" borderId="0" applyFont="0" applyFill="0" applyBorder="0" applyAlignment="0" applyProtection="0"/>
    <xf numFmtId="220" fontId="6" fillId="0" borderId="0" applyFont="0" applyFill="0" applyBorder="0" applyAlignment="0" applyProtection="0"/>
    <xf numFmtId="0" fontId="6" fillId="0" borderId="0" applyNumberFormat="0" applyFont="0" applyFill="0" applyBorder="0" applyAlignment="0" applyProtection="0"/>
    <xf numFmtId="0" fontId="6" fillId="0" borderId="0" applyNumberFormat="0" applyFont="0" applyFill="0" applyBorder="0" applyAlignment="0" applyProtection="0"/>
    <xf numFmtId="221" fontId="6" fillId="0" borderId="0" applyFont="0" applyFill="0" applyBorder="0" applyAlignment="0" applyProtection="0"/>
    <xf numFmtId="219" fontId="6" fillId="0" borderId="0" applyFont="0" applyFill="0" applyBorder="0" applyAlignment="0" applyProtection="0"/>
    <xf numFmtId="221" fontId="6" fillId="0" borderId="0" applyFont="0" applyFill="0" applyBorder="0" applyAlignment="0" applyProtection="0"/>
    <xf numFmtId="165" fontId="6" fillId="0" borderId="0" applyFont="0" applyFill="0" applyBorder="0" applyAlignment="0" applyProtection="0"/>
    <xf numFmtId="222" fontId="6" fillId="0" borderId="0" applyFont="0" applyFill="0" applyBorder="0" applyAlignment="0" applyProtection="0"/>
    <xf numFmtId="0" fontId="6" fillId="0" borderId="0" applyNumberFormat="0" applyFont="0" applyFill="0" applyBorder="0" applyAlignment="0" applyProtection="0"/>
    <xf numFmtId="165" fontId="6" fillId="0" borderId="0" applyFont="0" applyFill="0" applyBorder="0" applyAlignment="0" applyProtection="0"/>
    <xf numFmtId="0" fontId="6" fillId="0" borderId="0" applyNumberFormat="0" applyFont="0" applyFill="0" applyBorder="0" applyAlignment="0" applyProtection="0"/>
    <xf numFmtId="0" fontId="6" fillId="0" borderId="0" applyNumberFormat="0" applyFont="0" applyFill="0" applyBorder="0" applyAlignment="0" applyProtection="0"/>
    <xf numFmtId="0" fontId="6" fillId="0" borderId="0" applyNumberFormat="0" applyFont="0" applyFill="0" applyBorder="0" applyAlignment="0" applyProtection="0"/>
    <xf numFmtId="0" fontId="6" fillId="0" borderId="0" applyNumberFormat="0" applyFont="0" applyBorder="0" applyProtection="0"/>
    <xf numFmtId="0" fontId="6" fillId="0" borderId="0" applyNumberFormat="0" applyFont="0" applyFill="0" applyBorder="0" applyAlignment="0" applyProtection="0"/>
    <xf numFmtId="167" fontId="6" fillId="0" borderId="0" applyFont="0" applyBorder="0" applyProtection="0">
      <alignment horizontal="left" wrapText="1"/>
    </xf>
    <xf numFmtId="167" fontId="6" fillId="0" borderId="0" applyFont="0" applyBorder="0" applyProtection="0">
      <alignment horizontal="left" wrapText="1"/>
    </xf>
    <xf numFmtId="0" fontId="6" fillId="0" borderId="0" applyNumberFormat="0" applyFont="0" applyBorder="0" applyProtection="0"/>
    <xf numFmtId="167" fontId="6" fillId="0" borderId="0" applyFont="0" applyBorder="0" applyProtection="0">
      <alignment horizontal="left" wrapText="1"/>
    </xf>
    <xf numFmtId="167" fontId="6" fillId="0" borderId="0" applyFont="0" applyBorder="0" applyProtection="0">
      <alignment horizontal="left" wrapText="1"/>
    </xf>
    <xf numFmtId="167" fontId="6" fillId="0" borderId="0" applyFont="0" applyBorder="0" applyProtection="0">
      <alignment horizontal="left" wrapText="1"/>
    </xf>
    <xf numFmtId="167" fontId="6" fillId="0" borderId="0" applyFont="0" applyBorder="0" applyProtection="0">
      <alignment horizontal="left" wrapText="1"/>
    </xf>
    <xf numFmtId="167" fontId="6" fillId="0" borderId="0" applyFont="0" applyBorder="0" applyProtection="0">
      <alignment horizontal="left" wrapText="1"/>
    </xf>
    <xf numFmtId="167" fontId="6" fillId="0" borderId="0" applyFont="0" applyBorder="0" applyProtection="0">
      <alignment horizontal="left" wrapText="1"/>
    </xf>
    <xf numFmtId="167" fontId="6" fillId="0" borderId="0" applyFont="0" applyBorder="0" applyProtection="0">
      <alignment horizontal="left" wrapText="1"/>
    </xf>
    <xf numFmtId="167" fontId="6" fillId="0" borderId="0" applyFont="0" applyBorder="0" applyProtection="0">
      <alignment horizontal="left" wrapText="1"/>
    </xf>
    <xf numFmtId="167" fontId="6" fillId="0" borderId="0" applyFont="0" applyBorder="0" applyProtection="0">
      <alignment horizontal="left" wrapText="1"/>
    </xf>
    <xf numFmtId="167" fontId="6" fillId="0" borderId="0" applyFont="0" applyBorder="0" applyProtection="0">
      <alignment horizontal="left" wrapText="1"/>
    </xf>
    <xf numFmtId="217" fontId="6" fillId="0" borderId="0" applyFont="0" applyFill="0" applyBorder="0" applyAlignment="0" applyProtection="0"/>
    <xf numFmtId="0" fontId="6" fillId="0" borderId="0" applyNumberFormat="0" applyFont="0" applyFill="0" applyBorder="0" applyAlignment="0" applyProtection="0"/>
    <xf numFmtId="167" fontId="6" fillId="0" borderId="0" applyFont="0" applyBorder="0" applyProtection="0">
      <alignment horizontal="left" wrapText="1"/>
    </xf>
    <xf numFmtId="0" fontId="6" fillId="0" borderId="0" applyNumberFormat="0" applyFont="0" applyBorder="0" applyProtection="0">
      <alignment horizontal="left" wrapText="1"/>
    </xf>
    <xf numFmtId="0" fontId="29" fillId="0" borderId="0" applyNumberFormat="0" applyBorder="0" applyProtection="0"/>
    <xf numFmtId="0" fontId="29" fillId="0" borderId="0" applyNumberFormat="0" applyBorder="0" applyProtection="0"/>
    <xf numFmtId="0" fontId="29" fillId="0" borderId="0" applyNumberFormat="0" applyBorder="0" applyProtection="0"/>
    <xf numFmtId="167" fontId="6" fillId="0" borderId="0" applyFont="0" applyBorder="0" applyProtection="0">
      <alignment horizontal="left" wrapText="1"/>
    </xf>
    <xf numFmtId="167" fontId="6" fillId="0" borderId="0" applyFont="0" applyBorder="0" applyProtection="0">
      <alignment horizontal="left" wrapText="1"/>
    </xf>
    <xf numFmtId="217" fontId="6" fillId="0" borderId="0" applyFont="0" applyFill="0" applyBorder="0" applyAlignment="0" applyProtection="0"/>
    <xf numFmtId="0" fontId="37" fillId="0" borderId="0" applyNumberFormat="0" applyFill="0" applyBorder="0" applyAlignment="0" applyProtection="0"/>
    <xf numFmtId="167" fontId="6" fillId="0" borderId="0" applyFont="0" applyBorder="0" applyProtection="0">
      <alignment horizontal="left" wrapText="1"/>
    </xf>
    <xf numFmtId="167" fontId="6" fillId="0" borderId="0" applyFont="0" applyBorder="0" applyProtection="0">
      <alignment horizontal="left" wrapText="1"/>
    </xf>
    <xf numFmtId="0" fontId="38" fillId="0" borderId="0" applyNumberFormat="0" applyFill="0" applyBorder="0" applyAlignment="0" applyProtection="0"/>
    <xf numFmtId="0" fontId="6" fillId="17" borderId="0" applyNumberFormat="0" applyFont="0" applyBorder="0" applyAlignment="0" applyProtection="0"/>
    <xf numFmtId="167" fontId="6" fillId="0" borderId="0" applyFont="0" applyBorder="0" applyProtection="0">
      <alignment horizontal="left" wrapText="1"/>
    </xf>
    <xf numFmtId="0" fontId="6" fillId="0" borderId="0" applyNumberFormat="0" applyFont="0" applyBorder="0" applyProtection="0">
      <alignment vertical="top"/>
    </xf>
    <xf numFmtId="167" fontId="6" fillId="0" borderId="0" applyFont="0" applyBorder="0" applyProtection="0">
      <alignment horizontal="left" wrapText="1"/>
    </xf>
    <xf numFmtId="0" fontId="6" fillId="0" borderId="0" applyNumberFormat="0" applyFont="0" applyBorder="0" applyProtection="0">
      <alignment horizontal="left" wrapText="1"/>
    </xf>
    <xf numFmtId="0" fontId="6" fillId="0" borderId="0" applyNumberFormat="0" applyFont="0" applyBorder="0" applyProtection="0">
      <alignment horizontal="left" wrapText="1"/>
    </xf>
    <xf numFmtId="0" fontId="6" fillId="0" borderId="0" applyNumberFormat="0" applyFont="0" applyBorder="0" applyProtection="0">
      <alignment horizontal="left" wrapText="1"/>
    </xf>
    <xf numFmtId="0" fontId="6" fillId="0" borderId="0" applyNumberFormat="0" applyFont="0" applyBorder="0" applyProtection="0">
      <alignment horizontal="left" wrapText="1"/>
    </xf>
    <xf numFmtId="0" fontId="6" fillId="0" borderId="0" applyNumberFormat="0" applyFont="0" applyBorder="0" applyProtection="0">
      <alignment horizontal="left" wrapText="1"/>
    </xf>
    <xf numFmtId="167" fontId="6" fillId="0" borderId="0" applyFont="0" applyBorder="0" applyProtection="0">
      <alignment horizontal="left" wrapText="1"/>
    </xf>
    <xf numFmtId="0" fontId="6" fillId="0" borderId="0" applyNumberFormat="0" applyFont="0" applyFill="0" applyBorder="0" applyAlignment="0" applyProtection="0"/>
    <xf numFmtId="167" fontId="6" fillId="0" borderId="0" applyFont="0" applyBorder="0" applyProtection="0">
      <alignment horizontal="left" wrapText="1"/>
    </xf>
    <xf numFmtId="167" fontId="6" fillId="0" borderId="0" applyFont="0" applyBorder="0" applyProtection="0">
      <alignment horizontal="left" wrapText="1"/>
    </xf>
    <xf numFmtId="167" fontId="6" fillId="0" borderId="0" applyFont="0" applyBorder="0" applyProtection="0">
      <alignment horizontal="left" wrapText="1"/>
    </xf>
    <xf numFmtId="167" fontId="6" fillId="0" borderId="0" applyFont="0" applyBorder="0" applyProtection="0">
      <alignment horizontal="left" wrapText="1"/>
    </xf>
    <xf numFmtId="167" fontId="6" fillId="0" borderId="0" applyFont="0" applyBorder="0" applyProtection="0">
      <alignment horizontal="left" wrapText="1"/>
    </xf>
    <xf numFmtId="167" fontId="6" fillId="0" borderId="0" applyFont="0" applyBorder="0" applyProtection="0">
      <alignment horizontal="left" wrapText="1"/>
    </xf>
    <xf numFmtId="0" fontId="6" fillId="0" borderId="0" applyNumberFormat="0" applyFont="0" applyBorder="0" applyProtection="0"/>
    <xf numFmtId="0" fontId="6" fillId="0" borderId="0" applyNumberFormat="0" applyFont="0" applyFill="0" applyBorder="0" applyAlignment="0" applyProtection="0"/>
    <xf numFmtId="0" fontId="6" fillId="0" borderId="0" applyNumberFormat="0" applyFont="0" applyFill="0" applyBorder="0" applyAlignment="0" applyProtection="0"/>
    <xf numFmtId="0" fontId="6" fillId="0" borderId="0" applyNumberFormat="0" applyFont="0" applyBorder="0" applyProtection="0">
      <alignment horizontal="left" wrapText="1"/>
    </xf>
    <xf numFmtId="167" fontId="6" fillId="0" borderId="0" applyFont="0" applyBorder="0" applyProtection="0">
      <alignment horizontal="left" wrapText="1"/>
    </xf>
    <xf numFmtId="223" fontId="6" fillId="0" borderId="0" applyFont="0" applyFill="0" applyBorder="0" applyAlignment="0" applyProtection="0"/>
    <xf numFmtId="224" fontId="6" fillId="0" borderId="0" applyFont="0" applyFill="0" applyBorder="0" applyAlignment="0" applyProtection="0"/>
    <xf numFmtId="0" fontId="6" fillId="0" borderId="0" applyNumberFormat="0" applyFont="0" applyFill="0" applyBorder="0" applyAlignment="0" applyProtection="0"/>
    <xf numFmtId="0" fontId="6" fillId="0" borderId="0" applyNumberFormat="0" applyFont="0" applyFill="0" applyBorder="0" applyAlignment="0" applyProtection="0"/>
    <xf numFmtId="225" fontId="6" fillId="0" borderId="0" applyFont="0" applyFill="0" applyBorder="0" applyAlignment="0" applyProtection="0"/>
    <xf numFmtId="223" fontId="6" fillId="0" borderId="0" applyFont="0" applyFill="0" applyBorder="0" applyAlignment="0" applyProtection="0"/>
    <xf numFmtId="225" fontId="6" fillId="0" borderId="0" applyFont="0" applyFill="0" applyBorder="0" applyAlignment="0" applyProtection="0"/>
    <xf numFmtId="226" fontId="6" fillId="0" borderId="0" applyFont="0" applyFill="0" applyBorder="0" applyAlignment="0" applyProtection="0"/>
    <xf numFmtId="227" fontId="6" fillId="0" borderId="0" applyFont="0" applyFill="0" applyBorder="0" applyProtection="0">
      <alignment horizontal="right"/>
    </xf>
    <xf numFmtId="0" fontId="6" fillId="0" borderId="0" applyNumberFormat="0" applyFont="0" applyFill="0" applyBorder="0" applyAlignment="0" applyProtection="0"/>
    <xf numFmtId="0" fontId="6" fillId="0" borderId="0" applyNumberFormat="0" applyFont="0" applyFill="0" applyBorder="0" applyAlignment="0" applyProtection="0"/>
    <xf numFmtId="228" fontId="6" fillId="0" borderId="0" applyFont="0" applyFill="0" applyBorder="0" applyAlignment="0" applyProtection="0"/>
    <xf numFmtId="226" fontId="6" fillId="0" borderId="0" applyFont="0" applyFill="0" applyBorder="0" applyAlignment="0" applyProtection="0"/>
    <xf numFmtId="228" fontId="6" fillId="0" borderId="0" applyFont="0" applyFill="0" applyBorder="0" applyAlignment="0" applyProtection="0"/>
    <xf numFmtId="164" fontId="39" fillId="0" borderId="0" applyFill="0" applyBorder="0" applyAlignment="0" applyProtection="0"/>
    <xf numFmtId="167" fontId="6" fillId="0" borderId="0" applyFont="0" applyBorder="0" applyProtection="0">
      <alignment horizontal="left" wrapText="1"/>
    </xf>
    <xf numFmtId="167" fontId="6" fillId="0" borderId="0" applyFont="0" applyBorder="0" applyProtection="0">
      <alignment horizontal="left" wrapText="1"/>
    </xf>
    <xf numFmtId="167" fontId="6" fillId="0" borderId="0" applyFont="0" applyBorder="0" applyProtection="0">
      <alignment horizontal="left" wrapText="1"/>
    </xf>
    <xf numFmtId="0" fontId="6" fillId="0" borderId="0" applyNumberFormat="0" applyFont="0" applyBorder="0" applyProtection="0">
      <alignment horizontal="left" wrapText="1"/>
    </xf>
    <xf numFmtId="167" fontId="6" fillId="0" borderId="0" applyFont="0" applyBorder="0" applyProtection="0">
      <alignment horizontal="left" wrapText="1"/>
    </xf>
    <xf numFmtId="0" fontId="23" fillId="0" borderId="0" applyNumberFormat="0" applyBorder="0" applyProtection="0"/>
    <xf numFmtId="0" fontId="6" fillId="0" borderId="0" applyNumberFormat="0" applyFont="0" applyBorder="0" applyProtection="0"/>
    <xf numFmtId="167" fontId="6" fillId="0" borderId="0" applyFont="0" applyBorder="0" applyProtection="0">
      <alignment horizontal="left" wrapText="1"/>
    </xf>
    <xf numFmtId="229" fontId="6" fillId="0" borderId="0" applyFont="0" applyFill="0" applyBorder="0" applyAlignment="0" applyProtection="0"/>
    <xf numFmtId="0" fontId="6" fillId="0" borderId="0" applyNumberFormat="0" applyFont="0" applyFill="0" applyBorder="0" applyAlignment="0" applyProtection="0"/>
    <xf numFmtId="0" fontId="6" fillId="0" borderId="0" applyNumberFormat="0" applyFont="0" applyFill="0" applyBorder="0" applyAlignment="0" applyProtection="0"/>
    <xf numFmtId="230" fontId="6" fillId="0" borderId="0" applyFont="0" applyFill="0" applyBorder="0" applyAlignment="0" applyProtection="0"/>
    <xf numFmtId="229" fontId="6" fillId="0" borderId="0" applyFont="0" applyFill="0" applyBorder="0" applyAlignment="0" applyProtection="0"/>
    <xf numFmtId="230" fontId="6" fillId="0" borderId="0" applyFont="0" applyFill="0" applyBorder="0" applyAlignment="0" applyProtection="0"/>
    <xf numFmtId="226" fontId="6" fillId="0" borderId="0" applyFont="0" applyFill="0" applyBorder="0" applyAlignment="0" applyProtection="0"/>
    <xf numFmtId="0" fontId="6" fillId="0" borderId="0" applyNumberFormat="0" applyFont="0" applyFill="0" applyBorder="0" applyAlignment="0" applyProtection="0"/>
    <xf numFmtId="0" fontId="6" fillId="0" borderId="0" applyNumberFormat="0" applyFont="0" applyFill="0" applyBorder="0" applyAlignment="0" applyProtection="0"/>
    <xf numFmtId="231" fontId="6" fillId="0" borderId="0" applyFont="0" applyFill="0" applyBorder="0" applyAlignment="0" applyProtection="0"/>
    <xf numFmtId="226" fontId="6" fillId="0" borderId="0" applyFont="0" applyFill="0" applyBorder="0" applyAlignment="0" applyProtection="0"/>
    <xf numFmtId="231" fontId="6" fillId="0" borderId="0" applyFont="0" applyFill="0" applyBorder="0" applyAlignment="0" applyProtection="0"/>
    <xf numFmtId="167" fontId="6" fillId="0" borderId="0" applyFont="0" applyBorder="0" applyProtection="0">
      <alignment horizontal="left" wrapText="1"/>
    </xf>
    <xf numFmtId="0" fontId="29" fillId="0" borderId="0" applyNumberFormat="0" applyBorder="0" applyProtection="0"/>
    <xf numFmtId="167" fontId="6" fillId="0" borderId="0" applyFont="0" applyBorder="0" applyProtection="0">
      <alignment horizontal="left" wrapText="1"/>
    </xf>
    <xf numFmtId="0" fontId="6" fillId="0" borderId="0" applyNumberFormat="0" applyFont="0" applyBorder="0" applyProtection="0">
      <alignment vertical="top"/>
    </xf>
    <xf numFmtId="167" fontId="6" fillId="0" borderId="0" applyFont="0" applyBorder="0" applyProtection="0">
      <alignment horizontal="left" wrapText="1"/>
    </xf>
    <xf numFmtId="167" fontId="6" fillId="0" borderId="0" applyFont="0" applyBorder="0" applyProtection="0">
      <alignment horizontal="left" wrapText="1"/>
    </xf>
    <xf numFmtId="0" fontId="6" fillId="0" borderId="0" applyNumberFormat="0" applyFont="0" applyBorder="0" applyProtection="0">
      <alignment horizontal="left" wrapText="1"/>
    </xf>
    <xf numFmtId="167" fontId="6" fillId="0" borderId="0" applyFont="0" applyBorder="0" applyProtection="0">
      <alignment horizontal="left" wrapText="1"/>
    </xf>
    <xf numFmtId="0" fontId="6" fillId="0" borderId="0" applyNumberFormat="0" applyFont="0" applyFill="0" applyBorder="0" applyAlignment="0" applyProtection="0"/>
    <xf numFmtId="0" fontId="6" fillId="0" borderId="0" applyNumberFormat="0" applyFont="0" applyFill="0" applyBorder="0" applyAlignment="0" applyProtection="0"/>
    <xf numFmtId="167" fontId="6" fillId="0" borderId="0" applyFont="0" applyBorder="0" applyProtection="0">
      <alignment horizontal="left" wrapText="1"/>
    </xf>
    <xf numFmtId="167" fontId="6" fillId="0" borderId="0" applyFont="0" applyBorder="0" applyProtection="0">
      <alignment horizontal="left" wrapText="1"/>
    </xf>
    <xf numFmtId="0" fontId="6" fillId="0" borderId="0" applyNumberFormat="0" applyFont="0" applyFill="0" applyBorder="0" applyAlignment="0" applyProtection="0"/>
    <xf numFmtId="0" fontId="6" fillId="0" borderId="0" applyNumberFormat="0" applyFont="0" applyFill="0" applyBorder="0" applyAlignment="0" applyProtection="0"/>
    <xf numFmtId="167" fontId="6" fillId="0" borderId="0" applyFont="0" applyBorder="0" applyProtection="0">
      <alignment horizontal="left" wrapText="1"/>
    </xf>
    <xf numFmtId="0" fontId="6" fillId="0" borderId="0" applyNumberFormat="0" applyFont="0" applyBorder="0" applyProtection="0">
      <alignment vertical="top"/>
    </xf>
    <xf numFmtId="164" fontId="39" fillId="0" borderId="0" applyFill="0" applyBorder="0" applyAlignment="0" applyProtection="0"/>
    <xf numFmtId="167" fontId="6" fillId="0" borderId="0" applyFont="0" applyBorder="0" applyProtection="0">
      <alignment horizontal="left" wrapText="1"/>
    </xf>
    <xf numFmtId="0" fontId="6" fillId="0" borderId="0" applyNumberFormat="0" applyFont="0" applyBorder="0" applyProtection="0">
      <alignment horizontal="left" wrapText="1"/>
    </xf>
    <xf numFmtId="167" fontId="6" fillId="0" borderId="0" applyFont="0" applyBorder="0" applyProtection="0">
      <alignment horizontal="left" wrapText="1"/>
    </xf>
    <xf numFmtId="0" fontId="40" fillId="0" borderId="0" applyNumberFormat="0" applyFill="0" applyBorder="0" applyProtection="0">
      <alignment vertical="top"/>
    </xf>
    <xf numFmtId="0" fontId="6" fillId="0" borderId="0" applyNumberFormat="0" applyFont="0" applyBorder="0" applyProtection="0">
      <alignment vertical="top"/>
    </xf>
    <xf numFmtId="0" fontId="6" fillId="0" borderId="0" applyNumberFormat="0" applyFont="0" applyBorder="0" applyProtection="0">
      <alignment vertical="top"/>
    </xf>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41" fillId="0" borderId="8" applyNumberFormat="0" applyFill="0" applyProtection="0">
      <alignment horizontal="center"/>
    </xf>
    <xf numFmtId="0" fontId="41" fillId="0" borderId="8" applyNumberFormat="0" applyFill="0" applyProtection="0">
      <alignment horizontal="center"/>
    </xf>
    <xf numFmtId="0" fontId="41" fillId="0" borderId="8" applyNumberFormat="0" applyFill="0" applyProtection="0">
      <alignment horizontal="center"/>
    </xf>
    <xf numFmtId="0" fontId="41" fillId="0" borderId="0" applyNumberFormat="0" applyFill="0" applyBorder="0" applyProtection="0">
      <alignment horizontal="left"/>
    </xf>
    <xf numFmtId="0" fontId="42" fillId="0" borderId="0" applyNumberFormat="0" applyFill="0" applyBorder="0" applyProtection="0"/>
    <xf numFmtId="167" fontId="6" fillId="0" borderId="0" applyFont="0" applyBorder="0" applyProtection="0">
      <alignment horizontal="left" wrapText="1"/>
    </xf>
    <xf numFmtId="0" fontId="37" fillId="0" borderId="0" applyNumberFormat="0" applyFill="0" applyBorder="0" applyAlignment="0" applyProtection="0"/>
    <xf numFmtId="0" fontId="6" fillId="0" borderId="0" applyNumberFormat="0" applyFont="0" applyBorder="0" applyProtection="0"/>
    <xf numFmtId="0" fontId="6" fillId="0" borderId="0" applyNumberFormat="0" applyFont="0" applyBorder="0" applyProtection="0">
      <alignment horizontal="left" wrapText="1"/>
    </xf>
    <xf numFmtId="167" fontId="6" fillId="0" borderId="0" applyFont="0" applyBorder="0" applyProtection="0">
      <alignment horizontal="left" wrapText="1"/>
    </xf>
    <xf numFmtId="167" fontId="6" fillId="0" borderId="0" applyFont="0" applyBorder="0" applyProtection="0">
      <alignment horizontal="left" wrapText="1"/>
    </xf>
    <xf numFmtId="0" fontId="6" fillId="0" borderId="0" applyNumberFormat="0" applyFont="0" applyFill="0" applyBorder="0" applyAlignment="0" applyProtection="0"/>
    <xf numFmtId="0" fontId="6" fillId="0" borderId="0" applyNumberFormat="0" applyFont="0" applyFill="0" applyBorder="0" applyAlignment="0" applyProtection="0"/>
    <xf numFmtId="217" fontId="6" fillId="0" borderId="0" applyFont="0" applyFill="0" applyBorder="0" applyAlignment="0" applyProtection="0"/>
    <xf numFmtId="167" fontId="6" fillId="0" borderId="0" applyFont="0" applyBorder="0" applyProtection="0">
      <alignment horizontal="left" wrapText="1"/>
    </xf>
    <xf numFmtId="0" fontId="6" fillId="0" borderId="0" applyNumberFormat="0" applyFont="0" applyFill="0" applyBorder="0" applyAlignment="0" applyProtection="0"/>
    <xf numFmtId="0" fontId="6" fillId="0" borderId="0" applyNumberFormat="0" applyFont="0" applyFill="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29" borderId="0" applyNumberFormat="0" applyBorder="0" applyAlignment="0" applyProtection="0"/>
    <xf numFmtId="0" fontId="11" fillId="29" borderId="0" applyNumberFormat="0" applyBorder="0" applyAlignment="0" applyProtection="0"/>
    <xf numFmtId="0" fontId="11" fillId="29" borderId="0" applyNumberFormat="0" applyBorder="0" applyAlignment="0" applyProtection="0"/>
    <xf numFmtId="0" fontId="11" fillId="29" borderId="0" applyNumberFormat="0" applyBorder="0" applyAlignment="0" applyProtection="0"/>
    <xf numFmtId="0" fontId="11" fillId="29" borderId="0" applyNumberFormat="0" applyBorder="0" applyAlignment="0" applyProtection="0"/>
    <xf numFmtId="0" fontId="11" fillId="29" borderId="0" applyNumberFormat="0" applyBorder="0" applyAlignment="0" applyProtection="0"/>
    <xf numFmtId="0" fontId="11" fillId="29" borderId="0" applyNumberFormat="0" applyBorder="0" applyAlignment="0" applyProtection="0"/>
    <xf numFmtId="0" fontId="11" fillId="29" borderId="0" applyNumberFormat="0" applyBorder="0" applyAlignment="0" applyProtection="0"/>
    <xf numFmtId="0" fontId="11" fillId="29" borderId="0" applyNumberFormat="0" applyBorder="0" applyAlignment="0" applyProtection="0"/>
    <xf numFmtId="0" fontId="11" fillId="29" borderId="0" applyNumberFormat="0" applyBorder="0" applyAlignment="0" applyProtection="0"/>
    <xf numFmtId="0" fontId="11" fillId="29" borderId="0" applyNumberFormat="0" applyBorder="0" applyAlignment="0" applyProtection="0"/>
    <xf numFmtId="0" fontId="11" fillId="29" borderId="0" applyNumberFormat="0" applyBorder="0" applyAlignment="0" applyProtection="0"/>
    <xf numFmtId="0" fontId="11" fillId="29" borderId="0" applyNumberFormat="0" applyBorder="0" applyAlignment="0" applyProtection="0"/>
    <xf numFmtId="0" fontId="11" fillId="29" borderId="0" applyNumberFormat="0" applyBorder="0" applyAlignment="0" applyProtection="0"/>
    <xf numFmtId="0" fontId="11" fillId="29" borderId="0" applyNumberFormat="0" applyBorder="0" applyAlignment="0" applyProtection="0"/>
    <xf numFmtId="0" fontId="11" fillId="29" borderId="0" applyNumberFormat="0" applyBorder="0" applyAlignment="0" applyProtection="0"/>
    <xf numFmtId="0" fontId="11" fillId="29" borderId="0" applyNumberFormat="0" applyBorder="0" applyAlignment="0" applyProtection="0"/>
    <xf numFmtId="0" fontId="11" fillId="29" borderId="0" applyNumberFormat="0" applyBorder="0" applyAlignment="0" applyProtection="0"/>
    <xf numFmtId="0" fontId="11" fillId="29" borderId="0" applyNumberFormat="0" applyBorder="0" applyAlignment="0" applyProtection="0"/>
    <xf numFmtId="0" fontId="11" fillId="29" borderId="0" applyNumberFormat="0" applyBorder="0" applyAlignment="0" applyProtection="0"/>
    <xf numFmtId="0" fontId="11" fillId="29" borderId="0" applyNumberFormat="0" applyBorder="0" applyAlignment="0" applyProtection="0"/>
    <xf numFmtId="0" fontId="11" fillId="29" borderId="0" applyNumberFormat="0" applyBorder="0" applyAlignment="0" applyProtection="0"/>
    <xf numFmtId="0" fontId="11" fillId="29" borderId="0" applyNumberFormat="0" applyBorder="0" applyAlignment="0" applyProtection="0"/>
    <xf numFmtId="0" fontId="11" fillId="29" borderId="0" applyNumberFormat="0" applyBorder="0" applyAlignment="0" applyProtection="0"/>
    <xf numFmtId="0" fontId="11" fillId="29" borderId="0" applyNumberFormat="0" applyBorder="0" applyAlignment="0" applyProtection="0"/>
    <xf numFmtId="0" fontId="11" fillId="29" borderId="0" applyNumberFormat="0" applyBorder="0" applyAlignment="0" applyProtection="0"/>
    <xf numFmtId="0" fontId="11" fillId="29" borderId="0" applyNumberFormat="0" applyBorder="0" applyAlignment="0" applyProtection="0"/>
    <xf numFmtId="0" fontId="11" fillId="29" borderId="0" applyNumberFormat="0" applyBorder="0" applyAlignment="0" applyProtection="0"/>
    <xf numFmtId="0" fontId="11" fillId="29" borderId="0" applyNumberFormat="0" applyBorder="0" applyAlignment="0" applyProtection="0"/>
    <xf numFmtId="0" fontId="11" fillId="29" borderId="0" applyNumberFormat="0" applyBorder="0" applyAlignment="0" applyProtection="0"/>
    <xf numFmtId="0" fontId="30" fillId="14" borderId="0" applyNumberFormat="0" applyBorder="0" applyAlignment="0" applyProtection="0"/>
    <xf numFmtId="0" fontId="30" fillId="14" borderId="0" applyNumberFormat="0" applyBorder="0" applyAlignment="0" applyProtection="0"/>
    <xf numFmtId="0" fontId="30" fillId="30" borderId="0" applyNumberFormat="0" applyBorder="0" applyAlignment="0" applyProtection="0"/>
    <xf numFmtId="0" fontId="30" fillId="30" borderId="0" applyNumberFormat="0" applyBorder="0" applyAlignment="0" applyProtection="0"/>
    <xf numFmtId="0" fontId="11" fillId="9" borderId="0" applyNumberFormat="0" applyBorder="0" applyAlignment="0" applyProtection="0"/>
    <xf numFmtId="0" fontId="11" fillId="31"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11" fillId="26"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11" fillId="33" borderId="0" applyNumberFormat="0" applyBorder="0" applyAlignment="0" applyProtection="0"/>
    <xf numFmtId="0" fontId="11" fillId="8"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30" fillId="14" borderId="0" applyNumberFormat="0" applyBorder="0" applyAlignment="0" applyProtection="0"/>
    <xf numFmtId="0" fontId="30" fillId="14"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11" fillId="30" borderId="0" applyNumberFormat="0" applyBorder="0" applyAlignment="0" applyProtection="0"/>
    <xf numFmtId="0" fontId="11" fillId="8" borderId="0" applyNumberFormat="0" applyBorder="0" applyAlignment="0" applyProtection="0"/>
    <xf numFmtId="0" fontId="11" fillId="34" borderId="0" applyNumberFormat="0" applyBorder="0" applyAlignment="0" applyProtection="0"/>
    <xf numFmtId="0" fontId="11" fillId="34" borderId="0" applyNumberFormat="0" applyBorder="0" applyAlignment="0" applyProtection="0"/>
    <xf numFmtId="0" fontId="11" fillId="34" borderId="0" applyNumberFormat="0" applyBorder="0" applyAlignment="0" applyProtection="0"/>
    <xf numFmtId="0" fontId="11" fillId="34" borderId="0" applyNumberFormat="0" applyBorder="0" applyAlignment="0" applyProtection="0"/>
    <xf numFmtId="0" fontId="11" fillId="34" borderId="0" applyNumberFormat="0" applyBorder="0" applyAlignment="0" applyProtection="0"/>
    <xf numFmtId="0" fontId="11" fillId="34" borderId="0" applyNumberFormat="0" applyBorder="0" applyAlignment="0" applyProtection="0"/>
    <xf numFmtId="0" fontId="11" fillId="34" borderId="0" applyNumberFormat="0" applyBorder="0" applyAlignment="0" applyProtection="0"/>
    <xf numFmtId="0" fontId="11" fillId="34" borderId="0" applyNumberFormat="0" applyBorder="0" applyAlignment="0" applyProtection="0"/>
    <xf numFmtId="0" fontId="11" fillId="34" borderId="0" applyNumberFormat="0" applyBorder="0" applyAlignment="0" applyProtection="0"/>
    <xf numFmtId="0" fontId="11" fillId="34" borderId="0" applyNumberFormat="0" applyBorder="0" applyAlignment="0" applyProtection="0"/>
    <xf numFmtId="0" fontId="11" fillId="34" borderId="0" applyNumberFormat="0" applyBorder="0" applyAlignment="0" applyProtection="0"/>
    <xf numFmtId="0" fontId="11" fillId="34" borderId="0" applyNumberFormat="0" applyBorder="0" applyAlignment="0" applyProtection="0"/>
    <xf numFmtId="0" fontId="11" fillId="34" borderId="0" applyNumberFormat="0" applyBorder="0" applyAlignment="0" applyProtection="0"/>
    <xf numFmtId="0" fontId="11" fillId="34" borderId="0" applyNumberFormat="0" applyBorder="0" applyAlignment="0" applyProtection="0"/>
    <xf numFmtId="0" fontId="11" fillId="34" borderId="0" applyNumberFormat="0" applyBorder="0" applyAlignment="0" applyProtection="0"/>
    <xf numFmtId="0" fontId="11" fillId="34" borderId="0" applyNumberFormat="0" applyBorder="0" applyAlignment="0" applyProtection="0"/>
    <xf numFmtId="0" fontId="11" fillId="34" borderId="0" applyNumberFormat="0" applyBorder="0" applyAlignment="0" applyProtection="0"/>
    <xf numFmtId="0" fontId="11" fillId="34" borderId="0" applyNumberFormat="0" applyBorder="0" applyAlignment="0" applyProtection="0"/>
    <xf numFmtId="0" fontId="11" fillId="34" borderId="0" applyNumberFormat="0" applyBorder="0" applyAlignment="0" applyProtection="0"/>
    <xf numFmtId="0" fontId="11" fillId="34" borderId="0" applyNumberFormat="0" applyBorder="0" applyAlignment="0" applyProtection="0"/>
    <xf numFmtId="0" fontId="11" fillId="34" borderId="0" applyNumberFormat="0" applyBorder="0" applyAlignment="0" applyProtection="0"/>
    <xf numFmtId="0" fontId="11" fillId="34" borderId="0" applyNumberFormat="0" applyBorder="0" applyAlignment="0" applyProtection="0"/>
    <xf numFmtId="0" fontId="11" fillId="34" borderId="0" applyNumberFormat="0" applyBorder="0" applyAlignment="0" applyProtection="0"/>
    <xf numFmtId="0" fontId="11" fillId="34" borderId="0" applyNumberFormat="0" applyBorder="0" applyAlignment="0" applyProtection="0"/>
    <xf numFmtId="0" fontId="11" fillId="34" borderId="0" applyNumberFormat="0" applyBorder="0" applyAlignment="0" applyProtection="0"/>
    <xf numFmtId="0" fontId="11" fillId="34" borderId="0" applyNumberFormat="0" applyBorder="0" applyAlignment="0" applyProtection="0"/>
    <xf numFmtId="0" fontId="11" fillId="34" borderId="0" applyNumberFormat="0" applyBorder="0" applyAlignment="0" applyProtection="0"/>
    <xf numFmtId="0" fontId="11" fillId="34" borderId="0" applyNumberFormat="0" applyBorder="0" applyAlignment="0" applyProtection="0"/>
    <xf numFmtId="0" fontId="11" fillId="34" borderId="0" applyNumberFormat="0" applyBorder="0" applyAlignment="0" applyProtection="0"/>
    <xf numFmtId="0" fontId="11" fillId="34"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11" fillId="27" borderId="0" applyNumberFormat="0" applyBorder="0" applyAlignment="0" applyProtection="0"/>
    <xf numFmtId="0" fontId="11" fillId="5"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1" borderId="0" applyNumberFormat="0" applyBorder="0" applyAlignment="0" applyProtection="0"/>
    <xf numFmtId="0" fontId="30" fillId="11" borderId="0" applyNumberFormat="0" applyBorder="0" applyAlignment="0" applyProtection="0"/>
    <xf numFmtId="0" fontId="11" fillId="22" borderId="0" applyNumberFormat="0" applyBorder="0" applyAlignment="0" applyProtection="0"/>
    <xf numFmtId="0" fontId="11" fillId="11"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6" fillId="0" borderId="0" applyNumberFormat="0" applyFont="0" applyFill="0" applyBorder="0" applyAlignment="0" applyProtection="0"/>
    <xf numFmtId="0" fontId="6" fillId="0" borderId="0" applyNumberFormat="0" applyFont="0" applyFill="0" applyBorder="0" applyProtection="0"/>
    <xf numFmtId="0" fontId="22" fillId="0" borderId="0" applyNumberFormat="0" applyBorder="0" applyAlignment="0" applyProtection="0"/>
    <xf numFmtId="232" fontId="6" fillId="20" borderId="9" applyFont="0" applyProtection="0">
      <alignment horizontal="center" vertical="center"/>
    </xf>
    <xf numFmtId="217" fontId="43" fillId="0" borderId="0" applyFill="0" applyBorder="0" applyAlignment="0" applyProtection="0"/>
    <xf numFmtId="0" fontId="44" fillId="10" borderId="0" applyNumberFormat="0" applyBorder="0" applyAlignment="0" applyProtection="0"/>
    <xf numFmtId="233" fontId="6" fillId="0" borderId="0" applyFont="0" applyFill="0" applyBorder="0" applyAlignment="0">
      <protection locked="0"/>
    </xf>
    <xf numFmtId="234" fontId="14" fillId="0" borderId="0" applyBorder="0" applyProtection="0"/>
    <xf numFmtId="0" fontId="45" fillId="0" borderId="0" applyNumberFormat="0" applyBorder="0" applyProtection="0"/>
    <xf numFmtId="0" fontId="6" fillId="0" borderId="0" applyNumberFormat="0" applyFont="0" applyFill="0" applyBorder="0" applyAlignment="0" applyProtection="0"/>
    <xf numFmtId="0" fontId="14" fillId="0" borderId="0" applyNumberFormat="0" applyBorder="0" applyProtection="0"/>
    <xf numFmtId="235" fontId="20" fillId="0" borderId="0" applyBorder="0" applyProtection="0"/>
    <xf numFmtId="236" fontId="6" fillId="0" borderId="0" applyFont="0" applyFill="0" applyBorder="0" applyAlignment="0" applyProtection="0"/>
    <xf numFmtId="0" fontId="46" fillId="0" borderId="0" applyNumberFormat="0" applyBorder="0" applyProtection="0"/>
    <xf numFmtId="0" fontId="14" fillId="0" borderId="0" applyNumberFormat="0" applyBorder="0">
      <alignment horizontal="center" wrapText="1"/>
      <protection locked="0"/>
    </xf>
    <xf numFmtId="0" fontId="6" fillId="0" borderId="0" applyNumberFormat="0" applyFont="0" applyFill="0" applyBorder="0" applyAlignment="0" applyProtection="0"/>
    <xf numFmtId="0" fontId="8" fillId="0" borderId="0" applyNumberFormat="0" applyFill="0" applyBorder="0" applyAlignment="0" applyProtection="0"/>
    <xf numFmtId="0" fontId="47" fillId="0" borderId="10" applyNumberFormat="0" applyProtection="0"/>
    <xf numFmtId="0" fontId="8" fillId="0" borderId="0" applyNumberFormat="0" applyFill="0" applyBorder="0" applyAlignment="0" applyProtection="0"/>
    <xf numFmtId="0" fontId="48" fillId="0" borderId="0" applyNumberFormat="0" applyBorder="0" applyProtection="0"/>
    <xf numFmtId="0" fontId="22" fillId="0" borderId="11" applyNumberFormat="0" applyFill="0" applyAlignment="0" applyProtection="0"/>
    <xf numFmtId="0" fontId="22" fillId="0" borderId="11" applyNumberFormat="0" applyFill="0" applyAlignment="0" applyProtection="0"/>
    <xf numFmtId="0" fontId="22" fillId="0" borderId="11" applyNumberFormat="0" applyFill="0" applyAlignment="0" applyProtection="0"/>
    <xf numFmtId="0" fontId="22" fillId="0" borderId="11" applyNumberFormat="0" applyFill="0" applyAlignment="0" applyProtection="0"/>
    <xf numFmtId="0" fontId="22" fillId="0" borderId="11" applyNumberFormat="0" applyFill="0" applyAlignment="0" applyProtection="0"/>
    <xf numFmtId="0" fontId="22" fillId="0" borderId="11" applyNumberFormat="0" applyFill="0" applyAlignment="0" applyProtection="0"/>
    <xf numFmtId="0" fontId="22" fillId="0" borderId="11" applyNumberFormat="0" applyFill="0" applyAlignment="0" applyProtection="0"/>
    <xf numFmtId="0" fontId="22" fillId="0" borderId="11" applyNumberFormat="0" applyFill="0" applyAlignment="0" applyProtection="0"/>
    <xf numFmtId="0" fontId="22" fillId="0" borderId="11" applyNumberFormat="0" applyFill="0" applyAlignment="0" applyProtection="0"/>
    <xf numFmtId="0" fontId="22" fillId="0" borderId="11" applyNumberFormat="0" applyFill="0" applyAlignment="0" applyProtection="0"/>
    <xf numFmtId="0" fontId="22" fillId="0" borderId="11" applyNumberFormat="0" applyFill="0" applyAlignment="0" applyProtection="0"/>
    <xf numFmtId="0" fontId="22" fillId="0" borderId="11" applyNumberFormat="0" applyFill="0" applyAlignment="0" applyProtection="0"/>
    <xf numFmtId="0" fontId="22" fillId="0" borderId="11" applyNumberFormat="0" applyFill="0" applyAlignment="0" applyProtection="0"/>
    <xf numFmtId="0" fontId="22" fillId="0" borderId="11" applyNumberFormat="0" applyFill="0" applyAlignment="0" applyProtection="0"/>
    <xf numFmtId="0" fontId="22" fillId="0" borderId="11" applyNumberFormat="0" applyFill="0" applyAlignment="0" applyProtection="0"/>
    <xf numFmtId="0" fontId="22" fillId="0" borderId="11" applyNumberFormat="0" applyFill="0" applyAlignment="0" applyProtection="0"/>
    <xf numFmtId="0" fontId="22" fillId="0" borderId="11" applyNumberFormat="0" applyFill="0" applyAlignment="0" applyProtection="0"/>
    <xf numFmtId="0" fontId="22" fillId="0" borderId="11" applyNumberFormat="0" applyFill="0" applyAlignment="0" applyProtection="0"/>
    <xf numFmtId="0" fontId="22" fillId="0" borderId="11" applyNumberFormat="0" applyFill="0" applyAlignment="0" applyProtection="0"/>
    <xf numFmtId="0" fontId="22" fillId="0" borderId="11" applyNumberFormat="0" applyFill="0" applyAlignment="0" applyProtection="0"/>
    <xf numFmtId="0" fontId="22" fillId="0" borderId="11" applyNumberFormat="0" applyFill="0" applyAlignment="0" applyProtection="0"/>
    <xf numFmtId="0" fontId="22" fillId="0" borderId="11" applyNumberFormat="0" applyFill="0" applyAlignment="0" applyProtection="0"/>
    <xf numFmtId="0" fontId="22" fillId="0" borderId="11" applyNumberFormat="0" applyFill="0" applyAlignment="0" applyProtection="0"/>
    <xf numFmtId="0" fontId="22" fillId="0" borderId="11" applyNumberFormat="0" applyFill="0" applyAlignment="0" applyProtection="0"/>
    <xf numFmtId="0" fontId="22" fillId="0" borderId="11" applyNumberFormat="0" applyFill="0" applyAlignment="0" applyProtection="0"/>
    <xf numFmtId="0" fontId="22" fillId="0" borderId="11" applyNumberFormat="0" applyFill="0" applyAlignment="0" applyProtection="0"/>
    <xf numFmtId="0" fontId="22" fillId="0" borderId="11" applyNumberFormat="0" applyFill="0" applyAlignment="0" applyProtection="0"/>
    <xf numFmtId="0" fontId="22" fillId="0" borderId="11" applyNumberFormat="0" applyFill="0" applyAlignment="0" applyProtection="0"/>
    <xf numFmtId="0" fontId="22" fillId="0" borderId="11" applyNumberFormat="0" applyFill="0" applyAlignment="0" applyProtection="0"/>
    <xf numFmtId="0" fontId="22" fillId="0" borderId="11" applyNumberFormat="0" applyFill="0" applyAlignment="0" applyProtection="0"/>
    <xf numFmtId="0" fontId="22" fillId="0" borderId="11" applyNumberFormat="0" applyFill="0" applyAlignment="0" applyProtection="0"/>
    <xf numFmtId="0" fontId="22" fillId="0" borderId="11" applyNumberFormat="0" applyFill="0" applyAlignment="0" applyProtection="0"/>
    <xf numFmtId="0" fontId="22" fillId="0" borderId="11" applyNumberFormat="0" applyFill="0" applyAlignment="0" applyProtection="0"/>
    <xf numFmtId="0" fontId="22" fillId="0" borderId="11" applyNumberFormat="0" applyFill="0" applyAlignment="0" applyProtection="0"/>
    <xf numFmtId="0" fontId="22" fillId="0" borderId="11" applyNumberFormat="0" applyFill="0" applyAlignment="0" applyProtection="0"/>
    <xf numFmtId="0" fontId="22" fillId="0" borderId="11" applyNumberFormat="0" applyFill="0" applyAlignment="0" applyProtection="0"/>
    <xf numFmtId="0" fontId="22" fillId="0" borderId="11" applyNumberFormat="0" applyFill="0" applyAlignment="0" applyProtection="0"/>
    <xf numFmtId="0" fontId="6" fillId="8" borderId="0" applyNumberFormat="0" applyFont="0" applyBorder="0" applyAlignment="0" applyProtection="0"/>
    <xf numFmtId="217" fontId="49" fillId="0" borderId="0" applyFill="0" applyBorder="0" applyAlignment="0" applyProtection="0"/>
    <xf numFmtId="237" fontId="6" fillId="0" borderId="0" applyFont="0" applyFill="0" applyBorder="0" applyAlignment="0" applyProtection="0"/>
    <xf numFmtId="192" fontId="50" fillId="0" borderId="0" applyFill="0" applyBorder="0" applyAlignment="0" applyProtection="0"/>
    <xf numFmtId="0" fontId="17" fillId="0" borderId="0" applyNumberFormat="0" applyBorder="0" applyProtection="0"/>
    <xf numFmtId="0" fontId="17" fillId="0" borderId="0" applyNumberFormat="0" applyBorder="0" applyProtection="0"/>
    <xf numFmtId="0" fontId="50" fillId="0" borderId="0" applyNumberFormat="0" applyBorder="0" applyProtection="0"/>
    <xf numFmtId="0" fontId="17" fillId="0" borderId="0" applyNumberFormat="0" applyBorder="0" applyProtection="0"/>
    <xf numFmtId="192" fontId="50" fillId="0" borderId="0" applyFill="0" applyBorder="0" applyAlignment="0" applyProtection="0"/>
    <xf numFmtId="0" fontId="50" fillId="0" borderId="0" applyNumberFormat="0" applyFill="0" applyBorder="0" applyAlignment="0" applyProtection="0"/>
    <xf numFmtId="3" fontId="51" fillId="0" borderId="0" applyFill="0" applyBorder="0" applyAlignment="0" applyProtection="0"/>
    <xf numFmtId="3" fontId="51" fillId="0" borderId="0" applyFill="0" applyBorder="0" applyAlignment="0" applyProtection="0"/>
    <xf numFmtId="3" fontId="51" fillId="0" borderId="0" applyFill="0" applyBorder="0" applyAlignment="0" applyProtection="0"/>
    <xf numFmtId="3" fontId="51" fillId="0" borderId="0" applyFill="0" applyBorder="0" applyAlignment="0" applyProtection="0"/>
    <xf numFmtId="3" fontId="51" fillId="0" borderId="0" applyFill="0" applyBorder="0" applyAlignment="0" applyProtection="0"/>
    <xf numFmtId="3" fontId="51" fillId="0" borderId="0" applyFill="0" applyBorder="0" applyAlignment="0" applyProtection="0"/>
    <xf numFmtId="3" fontId="51" fillId="0" borderId="0" applyFill="0" applyBorder="0" applyAlignment="0" applyProtection="0"/>
    <xf numFmtId="3" fontId="51" fillId="0" borderId="0" applyFill="0" applyBorder="0" applyAlignment="0" applyProtection="0"/>
    <xf numFmtId="3" fontId="51" fillId="0" borderId="0" applyFill="0" applyBorder="0" applyAlignment="0" applyProtection="0"/>
    <xf numFmtId="3" fontId="51" fillId="0" borderId="0" applyFill="0" applyBorder="0" applyAlignment="0" applyProtection="0"/>
    <xf numFmtId="3" fontId="51" fillId="0" borderId="0" applyFill="0" applyBorder="0" applyAlignment="0" applyProtection="0"/>
    <xf numFmtId="3" fontId="51" fillId="0" borderId="0" applyFill="0" applyBorder="0" applyAlignment="0" applyProtection="0"/>
    <xf numFmtId="3" fontId="51" fillId="0" borderId="0" applyFill="0" applyBorder="0" applyAlignment="0" applyProtection="0"/>
    <xf numFmtId="3" fontId="51" fillId="0" borderId="0" applyFill="0" applyBorder="0" applyAlignment="0" applyProtection="0"/>
    <xf numFmtId="3" fontId="51" fillId="0" borderId="0" applyFill="0" applyBorder="0" applyAlignment="0" applyProtection="0"/>
    <xf numFmtId="3" fontId="51" fillId="0" borderId="0" applyFill="0" applyBorder="0" applyAlignment="0" applyProtection="0"/>
    <xf numFmtId="3" fontId="51" fillId="0" borderId="0" applyFill="0" applyBorder="0" applyAlignment="0" applyProtection="0"/>
    <xf numFmtId="3" fontId="51" fillId="0" borderId="0" applyFill="0" applyBorder="0" applyAlignment="0" applyProtection="0"/>
    <xf numFmtId="3" fontId="51" fillId="0" borderId="0" applyFill="0" applyBorder="0" applyAlignment="0" applyProtection="0"/>
    <xf numFmtId="3" fontId="51" fillId="0" borderId="0" applyFill="0" applyBorder="0" applyAlignment="0" applyProtection="0"/>
    <xf numFmtId="3" fontId="51" fillId="0" borderId="0" applyFill="0" applyBorder="0" applyAlignment="0" applyProtection="0"/>
    <xf numFmtId="3" fontId="51" fillId="0" borderId="0" applyFill="0" applyBorder="0" applyAlignment="0" applyProtection="0"/>
    <xf numFmtId="3" fontId="51" fillId="0" borderId="0" applyFill="0" applyBorder="0" applyAlignment="0" applyProtection="0"/>
    <xf numFmtId="3" fontId="51" fillId="0" borderId="0" applyFill="0" applyBorder="0" applyAlignment="0" applyProtection="0"/>
    <xf numFmtId="3" fontId="51" fillId="0" borderId="0" applyFill="0" applyBorder="0" applyAlignment="0" applyProtection="0"/>
    <xf numFmtId="3" fontId="51" fillId="0" borderId="0" applyFill="0" applyBorder="0" applyAlignment="0" applyProtection="0"/>
    <xf numFmtId="3" fontId="51" fillId="0" borderId="0" applyFill="0" applyBorder="0" applyAlignment="0" applyProtection="0"/>
    <xf numFmtId="3" fontId="51" fillId="0" borderId="0" applyFill="0" applyBorder="0" applyAlignment="0" applyProtection="0"/>
    <xf numFmtId="3" fontId="51" fillId="0" borderId="0" applyFill="0" applyBorder="0" applyAlignment="0" applyProtection="0"/>
    <xf numFmtId="3" fontId="51" fillId="0" borderId="0" applyFill="0" applyBorder="0" applyAlignment="0" applyProtection="0"/>
    <xf numFmtId="3" fontId="51" fillId="0" borderId="0" applyFill="0" applyBorder="0" applyAlignment="0" applyProtection="0"/>
    <xf numFmtId="3" fontId="51" fillId="0" borderId="0" applyFill="0" applyBorder="0" applyAlignment="0" applyProtection="0"/>
    <xf numFmtId="3" fontId="51" fillId="0" borderId="0" applyFill="0" applyBorder="0" applyAlignment="0" applyProtection="0"/>
    <xf numFmtId="3" fontId="51" fillId="0" borderId="0" applyFill="0" applyBorder="0" applyAlignment="0" applyProtection="0"/>
    <xf numFmtId="3" fontId="51" fillId="0" borderId="0" applyFill="0" applyBorder="0" applyAlignment="0" applyProtection="0"/>
    <xf numFmtId="3" fontId="51" fillId="0" borderId="0" applyFill="0" applyBorder="0" applyAlignment="0" applyProtection="0"/>
    <xf numFmtId="3" fontId="51" fillId="0" borderId="0" applyFill="0" applyBorder="0" applyAlignment="0" applyProtection="0"/>
    <xf numFmtId="3" fontId="51" fillId="0" borderId="0" applyFill="0" applyBorder="0" applyAlignment="0" applyProtection="0"/>
    <xf numFmtId="3" fontId="51" fillId="0" borderId="0" applyFill="0" applyBorder="0" applyAlignment="0" applyProtection="0"/>
    <xf numFmtId="3" fontId="51" fillId="0" borderId="0" applyFill="0" applyBorder="0" applyAlignment="0" applyProtection="0"/>
    <xf numFmtId="3" fontId="51" fillId="0" borderId="0" applyFill="0" applyBorder="0" applyAlignment="0" applyProtection="0"/>
    <xf numFmtId="3" fontId="51" fillId="0" borderId="0" applyFill="0" applyBorder="0" applyAlignment="0" applyProtection="0"/>
    <xf numFmtId="3" fontId="51" fillId="0" borderId="0" applyFill="0" applyBorder="0" applyAlignment="0" applyProtection="0"/>
    <xf numFmtId="3" fontId="51" fillId="0" borderId="0" applyFill="0" applyBorder="0" applyAlignment="0" applyProtection="0"/>
    <xf numFmtId="3" fontId="51" fillId="0" borderId="0" applyFill="0" applyBorder="0" applyAlignment="0" applyProtection="0"/>
    <xf numFmtId="3" fontId="51" fillId="0" borderId="0" applyFill="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3" fillId="12"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0" fontId="52" fillId="10" borderId="0" applyNumberFormat="0" applyBorder="0" applyAlignment="0" applyProtection="0"/>
    <xf numFmtId="164" fontId="54" fillId="17" borderId="12" applyProtection="0">
      <alignment horizontal="left"/>
    </xf>
    <xf numFmtId="164" fontId="54" fillId="17" borderId="12" applyProtection="0">
      <alignment horizontal="left"/>
    </xf>
    <xf numFmtId="164" fontId="54" fillId="17" borderId="12" applyProtection="0">
      <alignment horizontal="left"/>
    </xf>
    <xf numFmtId="164" fontId="54" fillId="17" borderId="12" applyProtection="0">
      <alignment horizontal="left"/>
    </xf>
    <xf numFmtId="164" fontId="54" fillId="17" borderId="12" applyProtection="0">
      <alignment horizontal="left"/>
    </xf>
    <xf numFmtId="164" fontId="54" fillId="17" borderId="12" applyProtection="0">
      <alignment horizontal="left"/>
    </xf>
    <xf numFmtId="164" fontId="54" fillId="17" borderId="12" applyProtection="0">
      <alignment horizontal="left"/>
    </xf>
    <xf numFmtId="164" fontId="54" fillId="17" borderId="12" applyProtection="0">
      <alignment horizontal="left"/>
    </xf>
    <xf numFmtId="164" fontId="54" fillId="17" borderId="12" applyProtection="0">
      <alignment horizontal="left"/>
    </xf>
    <xf numFmtId="164" fontId="54" fillId="17" borderId="12" applyProtection="0">
      <alignment horizontal="left"/>
    </xf>
    <xf numFmtId="164" fontId="54" fillId="17" borderId="12" applyProtection="0">
      <alignment horizontal="left"/>
    </xf>
    <xf numFmtId="164" fontId="54" fillId="17" borderId="12" applyProtection="0">
      <alignment horizontal="left"/>
    </xf>
    <xf numFmtId="164" fontId="54" fillId="17" borderId="12" applyProtection="0">
      <alignment horizontal="left"/>
    </xf>
    <xf numFmtId="164" fontId="54" fillId="17" borderId="12" applyProtection="0">
      <alignment horizontal="left"/>
    </xf>
    <xf numFmtId="164" fontId="54" fillId="17" borderId="12" applyProtection="0">
      <alignment horizontal="left"/>
    </xf>
    <xf numFmtId="164" fontId="54" fillId="17" borderId="12" applyProtection="0">
      <alignment horizontal="left"/>
    </xf>
    <xf numFmtId="164" fontId="54" fillId="17" borderId="12" applyProtection="0">
      <alignment horizontal="left"/>
    </xf>
    <xf numFmtId="164" fontId="54" fillId="17" borderId="12" applyProtection="0">
      <alignment horizontal="left"/>
    </xf>
    <xf numFmtId="164" fontId="54" fillId="17" borderId="12" applyProtection="0">
      <alignment horizontal="left"/>
    </xf>
    <xf numFmtId="164" fontId="54" fillId="17" borderId="12" applyProtection="0">
      <alignment horizontal="left"/>
    </xf>
    <xf numFmtId="164" fontId="54" fillId="17" borderId="12" applyProtection="0">
      <alignment horizontal="left"/>
    </xf>
    <xf numFmtId="164" fontId="54" fillId="17" borderId="12" applyProtection="0">
      <alignment horizontal="left"/>
    </xf>
    <xf numFmtId="164" fontId="54" fillId="17" borderId="12" applyProtection="0">
      <alignment horizontal="left"/>
    </xf>
    <xf numFmtId="164" fontId="54" fillId="17" borderId="12" applyProtection="0">
      <alignment horizontal="left"/>
    </xf>
    <xf numFmtId="164" fontId="54" fillId="17" borderId="12" applyProtection="0">
      <alignment horizontal="left"/>
    </xf>
    <xf numFmtId="164" fontId="54" fillId="17" borderId="12" applyProtection="0">
      <alignment horizontal="left"/>
    </xf>
    <xf numFmtId="164" fontId="54" fillId="17" borderId="12" applyProtection="0">
      <alignment horizontal="left"/>
    </xf>
    <xf numFmtId="164" fontId="54" fillId="17" borderId="12" applyProtection="0">
      <alignment horizontal="left"/>
    </xf>
    <xf numFmtId="164" fontId="54" fillId="17" borderId="12" applyProtection="0">
      <alignment horizontal="left"/>
    </xf>
    <xf numFmtId="164" fontId="54" fillId="17" borderId="12" applyProtection="0">
      <alignment horizontal="left"/>
    </xf>
    <xf numFmtId="197" fontId="15" fillId="0" borderId="0" applyFill="0" applyBorder="0" applyProtection="0"/>
    <xf numFmtId="0" fontId="55" fillId="0" borderId="0" applyNumberFormat="0" applyBorder="0" applyProtection="0"/>
    <xf numFmtId="0" fontId="56" fillId="0" borderId="0" applyNumberFormat="0" applyBorder="0" applyProtection="0"/>
    <xf numFmtId="164" fontId="22" fillId="0" borderId="0" applyFill="0" applyBorder="0" applyAlignment="0" applyProtection="0"/>
    <xf numFmtId="217" fontId="57" fillId="0" borderId="0" applyFill="0" applyBorder="0" applyAlignment="0" applyProtection="0"/>
    <xf numFmtId="0" fontId="17" fillId="0" borderId="0" applyNumberFormat="0" applyBorder="0" applyAlignment="0" applyProtection="0"/>
    <xf numFmtId="0" fontId="50" fillId="0" borderId="0" applyNumberFormat="0" applyBorder="0" applyProtection="0"/>
    <xf numFmtId="0" fontId="17" fillId="0" borderId="0" applyNumberFormat="0" applyFill="0" applyBorder="0" applyAlignment="0" applyProtection="0"/>
    <xf numFmtId="3" fontId="12" fillId="0" borderId="0" applyFill="0" applyBorder="0" applyAlignment="0" applyProtection="0"/>
    <xf numFmtId="184" fontId="20" fillId="0" borderId="0" applyBorder="0" applyProtection="0"/>
    <xf numFmtId="184" fontId="20" fillId="0" borderId="0" applyBorder="0" applyProtection="0"/>
    <xf numFmtId="0" fontId="6" fillId="0" borderId="0" applyNumberFormat="0" applyFont="0" applyBorder="0" applyProtection="0"/>
    <xf numFmtId="164" fontId="20" fillId="0" borderId="0" applyBorder="0" applyProtection="0"/>
    <xf numFmtId="184" fontId="20" fillId="0" borderId="3" applyProtection="0"/>
    <xf numFmtId="184" fontId="20" fillId="0" borderId="3" applyProtection="0"/>
    <xf numFmtId="184" fontId="20" fillId="0" borderId="3" applyProtection="0"/>
    <xf numFmtId="184" fontId="20" fillId="0" borderId="3" applyProtection="0"/>
    <xf numFmtId="184" fontId="20" fillId="0" borderId="3" applyProtection="0"/>
    <xf numFmtId="184" fontId="20" fillId="0" borderId="3" applyProtection="0"/>
    <xf numFmtId="184" fontId="20" fillId="0" borderId="3" applyProtection="0"/>
    <xf numFmtId="184" fontId="20" fillId="0" borderId="3" applyProtection="0"/>
    <xf numFmtId="184" fontId="20" fillId="0" borderId="3" applyProtection="0"/>
    <xf numFmtId="184" fontId="20" fillId="0" borderId="3" applyProtection="0"/>
    <xf numFmtId="184" fontId="20" fillId="0" borderId="3" applyProtection="0"/>
    <xf numFmtId="184" fontId="20" fillId="0" borderId="3" applyProtection="0"/>
    <xf numFmtId="184" fontId="20" fillId="0" borderId="3" applyProtection="0"/>
    <xf numFmtId="184" fontId="20" fillId="0" borderId="3" applyProtection="0"/>
    <xf numFmtId="184" fontId="20" fillId="0" borderId="3" applyProtection="0"/>
    <xf numFmtId="184" fontId="20" fillId="0" borderId="3" applyProtection="0"/>
    <xf numFmtId="184" fontId="20" fillId="0" borderId="3" applyProtection="0"/>
    <xf numFmtId="184" fontId="20" fillId="0" borderId="3" applyProtection="0"/>
    <xf numFmtId="184" fontId="20" fillId="0" borderId="3" applyProtection="0"/>
    <xf numFmtId="184" fontId="20" fillId="0" borderId="3" applyProtection="0"/>
    <xf numFmtId="184" fontId="20" fillId="0" borderId="3" applyProtection="0"/>
    <xf numFmtId="184" fontId="20" fillId="0" borderId="3" applyProtection="0"/>
    <xf numFmtId="184" fontId="20" fillId="0" borderId="3" applyProtection="0"/>
    <xf numFmtId="184" fontId="20" fillId="0" borderId="3" applyProtection="0"/>
    <xf numFmtId="184" fontId="20" fillId="0" borderId="3" applyProtection="0"/>
    <xf numFmtId="184" fontId="20" fillId="0" borderId="3" applyProtection="0"/>
    <xf numFmtId="184" fontId="20" fillId="0" borderId="3" applyProtection="0"/>
    <xf numFmtId="184" fontId="20" fillId="0" borderId="3" applyProtection="0"/>
    <xf numFmtId="184" fontId="20" fillId="0" borderId="3" applyProtection="0"/>
    <xf numFmtId="184" fontId="20" fillId="0" borderId="3" applyProtection="0"/>
    <xf numFmtId="184" fontId="20" fillId="0" borderId="3" applyProtection="0"/>
    <xf numFmtId="184" fontId="20" fillId="0" borderId="3" applyProtection="0"/>
    <xf numFmtId="184" fontId="20" fillId="0" borderId="3" applyProtection="0"/>
    <xf numFmtId="184" fontId="20" fillId="0" borderId="3" applyProtection="0"/>
    <xf numFmtId="184" fontId="20" fillId="0" borderId="3" applyProtection="0"/>
    <xf numFmtId="184" fontId="20" fillId="0" borderId="3" applyProtection="0"/>
    <xf numFmtId="184" fontId="20" fillId="0" borderId="3" applyProtection="0"/>
    <xf numFmtId="184" fontId="20" fillId="0" borderId="3" applyProtection="0"/>
    <xf numFmtId="184" fontId="20" fillId="0" borderId="3" applyProtection="0"/>
    <xf numFmtId="184" fontId="20" fillId="0" borderId="3" applyProtection="0"/>
    <xf numFmtId="184" fontId="20" fillId="0" borderId="3" applyProtection="0"/>
    <xf numFmtId="184" fontId="20" fillId="0" borderId="3" applyProtection="0"/>
    <xf numFmtId="184" fontId="20" fillId="0" borderId="3" applyProtection="0"/>
    <xf numFmtId="184" fontId="20" fillId="0" borderId="3" applyProtection="0"/>
    <xf numFmtId="184" fontId="20" fillId="0" borderId="3" applyProtection="0"/>
    <xf numFmtId="184" fontId="20" fillId="0" borderId="3" applyProtection="0"/>
    <xf numFmtId="184" fontId="20" fillId="0" borderId="3" applyProtection="0"/>
    <xf numFmtId="184" fontId="20" fillId="0" borderId="3" applyProtection="0"/>
    <xf numFmtId="184" fontId="20" fillId="0" borderId="3" applyProtection="0"/>
    <xf numFmtId="184" fontId="20" fillId="0" borderId="3" applyProtection="0"/>
    <xf numFmtId="184" fontId="20" fillId="0" borderId="3" applyProtection="0"/>
    <xf numFmtId="184" fontId="20" fillId="0" borderId="3" applyProtection="0"/>
    <xf numFmtId="0" fontId="6" fillId="0" borderId="0" applyNumberFormat="0" applyFont="0" applyBorder="0" applyProtection="0"/>
    <xf numFmtId="0" fontId="6" fillId="0" borderId="0" applyNumberFormat="0" applyFont="0" applyBorder="0" applyProtection="0"/>
    <xf numFmtId="238" fontId="6" fillId="0" borderId="0" applyFont="0" applyBorder="0" applyProtection="0"/>
    <xf numFmtId="0" fontId="6" fillId="0" borderId="0" applyNumberFormat="0" applyFont="0" applyBorder="0" applyProtection="0">
      <alignment horizontal="right"/>
    </xf>
    <xf numFmtId="0" fontId="6" fillId="0" borderId="0" applyNumberFormat="0" applyFont="0" applyBorder="0" applyProtection="0">
      <alignment horizontal="right"/>
    </xf>
    <xf numFmtId="0" fontId="6" fillId="0" borderId="0" applyNumberFormat="0" applyFont="0" applyBorder="0" applyProtection="0">
      <alignment horizontal="right"/>
    </xf>
    <xf numFmtId="0" fontId="20" fillId="0" borderId="0" applyNumberFormat="0" applyBorder="0" applyProtection="0">
      <alignment horizontal="right"/>
    </xf>
    <xf numFmtId="0" fontId="6" fillId="0" borderId="0" applyNumberFormat="0" applyFont="0" applyBorder="0" applyProtection="0">
      <alignment horizontal="right"/>
    </xf>
    <xf numFmtId="197" fontId="6" fillId="0" borderId="0" applyFont="0" applyFill="0" applyBorder="0" applyAlignment="0" applyProtection="0"/>
    <xf numFmtId="0" fontId="58" fillId="0" borderId="0" applyNumberFormat="0" applyFill="0" applyBorder="0" applyAlignment="0" applyProtection="0"/>
    <xf numFmtId="0" fontId="22" fillId="0" borderId="0" applyNumberFormat="0" applyFill="0" applyBorder="0" applyAlignment="0" applyProtection="0"/>
    <xf numFmtId="0" fontId="6" fillId="0" borderId="0" applyNumberFormat="0" applyFont="0" applyFill="0" applyBorder="0" applyAlignment="0" applyProtection="0"/>
    <xf numFmtId="3" fontId="59" fillId="0" borderId="0" applyFill="0" applyBorder="0" applyAlignment="0" applyProtection="0"/>
    <xf numFmtId="184" fontId="20" fillId="0" borderId="0" applyBorder="0" applyProtection="0"/>
    <xf numFmtId="184" fontId="60" fillId="0" borderId="0" applyBorder="0" applyProtection="0"/>
    <xf numFmtId="0" fontId="61" fillId="0" borderId="0" applyNumberFormat="0" applyBorder="0" applyProtection="0"/>
    <xf numFmtId="0" fontId="61"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14" fontId="62" fillId="0" borderId="0" applyFill="0" applyBorder="0" applyAlignment="0" applyProtection="0"/>
    <xf numFmtId="0" fontId="63" fillId="0" borderId="0" applyNumberFormat="0" applyBorder="0" applyProtection="0"/>
    <xf numFmtId="0" fontId="63" fillId="0" borderId="0" applyNumberFormat="0" applyBorder="0" applyProtection="0"/>
    <xf numFmtId="239" fontId="6" fillId="0" borderId="0" applyFont="0" applyBorder="0" applyAlignment="0" applyProtection="0"/>
    <xf numFmtId="0" fontId="6" fillId="8" borderId="0" applyNumberFormat="0" applyFont="0" applyBorder="0" applyProtection="0">
      <alignment vertical="top"/>
    </xf>
    <xf numFmtId="0" fontId="64" fillId="0" borderId="0" applyNumberFormat="0" applyFill="0" applyBorder="0" applyProtection="0">
      <alignment vertical="top"/>
    </xf>
    <xf numFmtId="0" fontId="65" fillId="0" borderId="0" applyNumberFormat="0" applyBorder="0" applyProtection="0"/>
    <xf numFmtId="0" fontId="66" fillId="0" borderId="13" applyNumberFormat="0" applyFill="0" applyAlignment="0" applyProtection="0"/>
    <xf numFmtId="0" fontId="67" fillId="0" borderId="0" applyNumberFormat="0" applyBorder="0" applyProtection="0"/>
    <xf numFmtId="0" fontId="44" fillId="0" borderId="0" applyNumberFormat="0" applyFill="0" applyBorder="0" applyAlignment="0" applyProtection="0"/>
    <xf numFmtId="0" fontId="67" fillId="0" borderId="0" applyNumberFormat="0" applyBorder="0" applyProtection="0">
      <alignment vertical="center"/>
    </xf>
    <xf numFmtId="0" fontId="9" fillId="0" borderId="0" applyNumberFormat="0" applyBorder="0" applyProtection="0"/>
    <xf numFmtId="240" fontId="6" fillId="0" borderId="13" applyFont="0" applyFill="0" applyAlignment="0" applyProtection="0"/>
    <xf numFmtId="0" fontId="6" fillId="0" borderId="14" applyNumberFormat="0" applyFont="0" applyFill="0" applyAlignment="0" applyProtection="0"/>
    <xf numFmtId="0" fontId="6" fillId="0" borderId="14" applyNumberFormat="0" applyFont="0" applyFill="0" applyAlignment="0" applyProtection="0"/>
    <xf numFmtId="0" fontId="6" fillId="0" borderId="14" applyNumberFormat="0" applyFont="0" applyFill="0" applyAlignment="0" applyProtection="0"/>
    <xf numFmtId="0" fontId="6" fillId="0" borderId="15" applyNumberFormat="0" applyFont="0" applyFill="0" applyAlignment="0" applyProtection="0"/>
    <xf numFmtId="3" fontId="44" fillId="8" borderId="0" applyBorder="0" applyAlignment="0" applyProtection="0"/>
    <xf numFmtId="0" fontId="6" fillId="0" borderId="13" applyNumberFormat="0" applyFont="0" applyFill="0" applyAlignment="0" applyProtection="0"/>
    <xf numFmtId="0" fontId="68" fillId="0" borderId="3" applyNumberFormat="0" applyFill="0" applyProtection="0">
      <alignment horizontal="right"/>
    </xf>
    <xf numFmtId="0" fontId="68" fillId="0" borderId="3" applyNumberFormat="0" applyFill="0" applyProtection="0">
      <alignment horizontal="right"/>
    </xf>
    <xf numFmtId="0" fontId="68" fillId="0" borderId="3" applyNumberFormat="0" applyFill="0" applyProtection="0">
      <alignment horizontal="right"/>
    </xf>
    <xf numFmtId="0" fontId="68" fillId="0" borderId="3" applyNumberFormat="0" applyFill="0" applyProtection="0">
      <alignment horizontal="right"/>
    </xf>
    <xf numFmtId="0" fontId="68" fillId="0" borderId="3" applyNumberFormat="0" applyFill="0" applyProtection="0">
      <alignment horizontal="right"/>
    </xf>
    <xf numFmtId="0" fontId="68" fillId="0" borderId="3" applyNumberFormat="0" applyFill="0" applyProtection="0">
      <alignment horizontal="right"/>
    </xf>
    <xf numFmtId="0" fontId="68" fillId="0" borderId="3" applyNumberFormat="0" applyFill="0" applyProtection="0">
      <alignment horizontal="right"/>
    </xf>
    <xf numFmtId="0" fontId="68" fillId="0" borderId="3" applyNumberFormat="0" applyFill="0" applyProtection="0">
      <alignment horizontal="right"/>
    </xf>
    <xf numFmtId="0" fontId="68" fillId="0" borderId="3" applyNumberFormat="0" applyFill="0" applyProtection="0">
      <alignment horizontal="right"/>
    </xf>
    <xf numFmtId="0" fontId="68" fillId="0" borderId="3" applyNumberFormat="0" applyFill="0" applyProtection="0">
      <alignment horizontal="right"/>
    </xf>
    <xf numFmtId="0" fontId="68" fillId="0" borderId="3" applyNumberFormat="0" applyFill="0" applyProtection="0">
      <alignment horizontal="right"/>
    </xf>
    <xf numFmtId="0" fontId="68" fillId="0" borderId="3" applyNumberFormat="0" applyFill="0" applyProtection="0">
      <alignment horizontal="right"/>
    </xf>
    <xf numFmtId="0" fontId="68" fillId="0" borderId="3" applyNumberFormat="0" applyFill="0" applyProtection="0">
      <alignment horizontal="right"/>
    </xf>
    <xf numFmtId="0" fontId="68" fillId="0" borderId="3" applyNumberFormat="0" applyFill="0" applyProtection="0">
      <alignment horizontal="right"/>
    </xf>
    <xf numFmtId="0" fontId="68" fillId="0" borderId="3" applyNumberFormat="0" applyFill="0" applyProtection="0">
      <alignment horizontal="right"/>
    </xf>
    <xf numFmtId="0" fontId="68" fillId="0" borderId="3" applyNumberFormat="0" applyFill="0" applyProtection="0">
      <alignment horizontal="right"/>
    </xf>
    <xf numFmtId="0" fontId="68" fillId="0" borderId="3" applyNumberFormat="0" applyFill="0" applyProtection="0">
      <alignment horizontal="right"/>
    </xf>
    <xf numFmtId="0" fontId="68" fillId="0" borderId="3" applyNumberFormat="0" applyFill="0" applyProtection="0">
      <alignment horizontal="right"/>
    </xf>
    <xf numFmtId="0" fontId="68" fillId="0" borderId="3" applyNumberFormat="0" applyFill="0" applyProtection="0">
      <alignment horizontal="right"/>
    </xf>
    <xf numFmtId="0" fontId="68" fillId="0" borderId="3" applyNumberFormat="0" applyFill="0" applyProtection="0">
      <alignment horizontal="right"/>
    </xf>
    <xf numFmtId="0" fontId="68" fillId="0" borderId="3" applyNumberFormat="0" applyFill="0" applyProtection="0">
      <alignment horizontal="right"/>
    </xf>
    <xf numFmtId="0" fontId="68" fillId="0" borderId="3" applyNumberFormat="0" applyFill="0" applyProtection="0">
      <alignment horizontal="right"/>
    </xf>
    <xf numFmtId="0" fontId="68" fillId="0" borderId="3" applyNumberFormat="0" applyFill="0" applyProtection="0">
      <alignment horizontal="right"/>
    </xf>
    <xf numFmtId="0" fontId="68" fillId="0" borderId="3" applyNumberFormat="0" applyFill="0" applyProtection="0">
      <alignment horizontal="right"/>
    </xf>
    <xf numFmtId="0" fontId="68" fillId="0" borderId="3" applyNumberFormat="0" applyFill="0" applyProtection="0">
      <alignment horizontal="right"/>
    </xf>
    <xf numFmtId="0" fontId="68" fillId="0" borderId="3" applyNumberFormat="0" applyFill="0" applyProtection="0">
      <alignment horizontal="right"/>
    </xf>
    <xf numFmtId="0" fontId="68" fillId="0" borderId="3" applyNumberFormat="0" applyFill="0" applyProtection="0">
      <alignment horizontal="right"/>
    </xf>
    <xf numFmtId="0" fontId="68" fillId="0" borderId="3" applyNumberFormat="0" applyFill="0" applyProtection="0">
      <alignment horizontal="right"/>
    </xf>
    <xf numFmtId="0" fontId="68" fillId="0" borderId="3" applyNumberFormat="0" applyFill="0" applyProtection="0">
      <alignment horizontal="right"/>
    </xf>
    <xf numFmtId="0" fontId="68" fillId="0" borderId="3" applyNumberFormat="0" applyFill="0" applyProtection="0">
      <alignment horizontal="right"/>
    </xf>
    <xf numFmtId="0" fontId="68" fillId="0" borderId="3" applyNumberFormat="0" applyFill="0" applyProtection="0">
      <alignment horizontal="right"/>
    </xf>
    <xf numFmtId="0" fontId="68" fillId="0" borderId="3" applyNumberFormat="0" applyFill="0" applyProtection="0">
      <alignment horizontal="right"/>
    </xf>
    <xf numFmtId="0" fontId="68" fillId="0" borderId="3" applyNumberFormat="0" applyFill="0" applyProtection="0">
      <alignment horizontal="right"/>
    </xf>
    <xf numFmtId="0" fontId="68" fillId="0" borderId="3" applyNumberFormat="0" applyFill="0" applyProtection="0">
      <alignment horizontal="right"/>
    </xf>
    <xf numFmtId="0" fontId="68" fillId="0" borderId="3" applyNumberFormat="0" applyFill="0" applyProtection="0">
      <alignment horizontal="right"/>
    </xf>
    <xf numFmtId="0" fontId="68" fillId="0" borderId="3" applyNumberFormat="0" applyFill="0" applyProtection="0">
      <alignment horizontal="right"/>
    </xf>
    <xf numFmtId="0" fontId="68" fillId="0" borderId="3" applyNumberFormat="0" applyFill="0" applyProtection="0">
      <alignment horizontal="right"/>
    </xf>
    <xf numFmtId="0" fontId="68" fillId="0" borderId="3" applyNumberFormat="0" applyFill="0" applyProtection="0">
      <alignment horizontal="right"/>
    </xf>
    <xf numFmtId="0" fontId="68" fillId="0" borderId="3" applyNumberFormat="0" applyFill="0" applyProtection="0">
      <alignment horizontal="right"/>
    </xf>
    <xf numFmtId="0" fontId="68" fillId="0" borderId="3" applyNumberFormat="0" applyFill="0" applyProtection="0">
      <alignment horizontal="right"/>
    </xf>
    <xf numFmtId="0" fontId="6" fillId="0" borderId="0" applyNumberFormat="0" applyFont="0" applyFill="0" applyBorder="0" applyAlignment="0" applyProtection="0"/>
    <xf numFmtId="241" fontId="37" fillId="0" borderId="7" applyProtection="0"/>
    <xf numFmtId="241" fontId="37" fillId="0" borderId="7" applyProtection="0"/>
    <xf numFmtId="241" fontId="37" fillId="0" borderId="7" applyProtection="0"/>
    <xf numFmtId="241" fontId="37" fillId="0" borderId="7" applyProtection="0"/>
    <xf numFmtId="241" fontId="37" fillId="0" borderId="7" applyProtection="0"/>
    <xf numFmtId="241" fontId="37" fillId="0" borderId="7" applyProtection="0"/>
    <xf numFmtId="241" fontId="37" fillId="0" borderId="7" applyProtection="0"/>
    <xf numFmtId="241" fontId="37" fillId="0" borderId="7" applyProtection="0"/>
    <xf numFmtId="241" fontId="37" fillId="0" borderId="7" applyProtection="0"/>
    <xf numFmtId="241" fontId="37" fillId="0" borderId="7" applyProtection="0"/>
    <xf numFmtId="241" fontId="37" fillId="0" borderId="7" applyProtection="0"/>
    <xf numFmtId="241" fontId="37" fillId="0" borderId="7" applyProtection="0"/>
    <xf numFmtId="241" fontId="37" fillId="0" borderId="7" applyProtection="0"/>
    <xf numFmtId="241" fontId="37" fillId="0" borderId="7" applyProtection="0"/>
    <xf numFmtId="241" fontId="37" fillId="0" borderId="7" applyProtection="0"/>
    <xf numFmtId="241" fontId="37" fillId="0" borderId="7" applyProtection="0"/>
    <xf numFmtId="241" fontId="37" fillId="0" borderId="7" applyProtection="0"/>
    <xf numFmtId="241" fontId="37" fillId="0" borderId="7" applyProtection="0"/>
    <xf numFmtId="241" fontId="37" fillId="0" borderId="7" applyProtection="0"/>
    <xf numFmtId="241" fontId="37" fillId="0" borderId="7" applyProtection="0"/>
    <xf numFmtId="241" fontId="37" fillId="0" borderId="7" applyProtection="0"/>
    <xf numFmtId="241" fontId="37" fillId="0" borderId="7" applyProtection="0"/>
    <xf numFmtId="241" fontId="37" fillId="0" borderId="7" applyProtection="0"/>
    <xf numFmtId="241" fontId="37" fillId="0" borderId="7" applyProtection="0"/>
    <xf numFmtId="241" fontId="37" fillId="0" borderId="7" applyProtection="0"/>
    <xf numFmtId="241" fontId="37" fillId="0" borderId="7" applyProtection="0"/>
    <xf numFmtId="241" fontId="37" fillId="0" borderId="7" applyProtection="0"/>
    <xf numFmtId="241" fontId="37" fillId="0" borderId="7" applyProtection="0"/>
    <xf numFmtId="241" fontId="37" fillId="0" borderId="7" applyProtection="0"/>
    <xf numFmtId="241" fontId="37" fillId="0" borderId="7" applyProtection="0"/>
    <xf numFmtId="242" fontId="6" fillId="0" borderId="0" applyFont="0" applyBorder="0" applyProtection="0"/>
    <xf numFmtId="242" fontId="69" fillId="0" borderId="0" applyBorder="0" applyProtection="0"/>
    <xf numFmtId="242" fontId="37" fillId="0" borderId="0" applyBorder="0" applyProtection="0"/>
    <xf numFmtId="243" fontId="69" fillId="0" borderId="0" applyBorder="0" applyProtection="0"/>
    <xf numFmtId="244" fontId="6" fillId="0" borderId="0" applyFont="0" applyBorder="0" applyProtection="0"/>
    <xf numFmtId="244" fontId="69" fillId="0" borderId="0" applyBorder="0" applyProtection="0"/>
    <xf numFmtId="179" fontId="37" fillId="0" borderId="0" applyBorder="0" applyProtection="0"/>
    <xf numFmtId="245" fontId="17" fillId="0" borderId="0" applyBorder="0" applyProtection="0"/>
    <xf numFmtId="246" fontId="6" fillId="0" borderId="0" applyFont="0" applyFill="0" applyBorder="0" applyAlignment="0" applyProtection="0"/>
    <xf numFmtId="0" fontId="8" fillId="0" borderId="0" applyNumberFormat="0" applyBorder="0" applyProtection="0"/>
    <xf numFmtId="247" fontId="6" fillId="0" borderId="0" applyFont="0" applyBorder="0" applyProtection="0">
      <alignment horizontal="center"/>
    </xf>
    <xf numFmtId="0" fontId="70" fillId="15" borderId="0" applyNumberFormat="0" applyBorder="0" applyAlignment="0" applyProtection="0"/>
    <xf numFmtId="248" fontId="6" fillId="0" borderId="0" applyFont="0" applyFill="0" applyBorder="0" applyAlignment="0" applyProtection="0"/>
    <xf numFmtId="0" fontId="67" fillId="0" borderId="0" applyNumberFormat="0" applyBorder="0" applyProtection="0"/>
    <xf numFmtId="0" fontId="71" fillId="10" borderId="16" applyNumberFormat="0" applyAlignment="0" applyProtection="0"/>
    <xf numFmtId="0" fontId="71" fillId="10" borderId="16" applyNumberFormat="0" applyAlignment="0" applyProtection="0"/>
    <xf numFmtId="0" fontId="71" fillId="10" borderId="16" applyNumberFormat="0" applyAlignment="0" applyProtection="0"/>
    <xf numFmtId="0" fontId="71" fillId="10" borderId="16" applyNumberFormat="0" applyAlignment="0" applyProtection="0"/>
    <xf numFmtId="0" fontId="71" fillId="10" borderId="16" applyNumberFormat="0" applyAlignment="0" applyProtection="0"/>
    <xf numFmtId="0" fontId="71" fillId="10" borderId="16" applyNumberFormat="0" applyAlignment="0" applyProtection="0"/>
    <xf numFmtId="0" fontId="71" fillId="10" borderId="16" applyNumberFormat="0" applyAlignment="0" applyProtection="0"/>
    <xf numFmtId="0" fontId="71" fillId="10" borderId="16" applyNumberFormat="0" applyAlignment="0" applyProtection="0"/>
    <xf numFmtId="0" fontId="71" fillId="10" borderId="16" applyNumberFormat="0" applyAlignment="0" applyProtection="0"/>
    <xf numFmtId="0" fontId="71" fillId="10" borderId="16" applyNumberFormat="0" applyAlignment="0" applyProtection="0"/>
    <xf numFmtId="0" fontId="71" fillId="10" borderId="16" applyNumberFormat="0" applyAlignment="0" applyProtection="0"/>
    <xf numFmtId="0" fontId="71" fillId="10" borderId="16" applyNumberFormat="0" applyAlignment="0" applyProtection="0"/>
    <xf numFmtId="0" fontId="71" fillId="10" borderId="16" applyNumberFormat="0" applyAlignment="0" applyProtection="0"/>
    <xf numFmtId="0" fontId="71" fillId="10" borderId="16" applyNumberFormat="0" applyAlignment="0" applyProtection="0"/>
    <xf numFmtId="0" fontId="71" fillId="10" borderId="16" applyNumberFormat="0" applyAlignment="0" applyProtection="0"/>
    <xf numFmtId="0" fontId="71" fillId="10" borderId="16" applyNumberFormat="0" applyAlignment="0" applyProtection="0"/>
    <xf numFmtId="0" fontId="71" fillId="10" borderId="16" applyNumberFormat="0" applyAlignment="0" applyProtection="0"/>
    <xf numFmtId="0" fontId="71" fillId="10" borderId="16" applyNumberFormat="0" applyAlignment="0" applyProtection="0"/>
    <xf numFmtId="0" fontId="71" fillId="10" borderId="16" applyNumberFormat="0" applyAlignment="0" applyProtection="0"/>
    <xf numFmtId="0" fontId="71" fillId="10" borderId="16" applyNumberFormat="0" applyAlignment="0" applyProtection="0"/>
    <xf numFmtId="0" fontId="71" fillId="10" borderId="16" applyNumberFormat="0" applyAlignment="0" applyProtection="0"/>
    <xf numFmtId="0" fontId="71" fillId="10" borderId="16" applyNumberFormat="0" applyAlignment="0" applyProtection="0"/>
    <xf numFmtId="0" fontId="71" fillId="10" borderId="16" applyNumberFormat="0" applyAlignment="0" applyProtection="0"/>
    <xf numFmtId="0" fontId="71" fillId="10" borderId="16" applyNumberFormat="0" applyAlignment="0" applyProtection="0"/>
    <xf numFmtId="0" fontId="71" fillId="10" borderId="16" applyNumberFormat="0" applyAlignment="0" applyProtection="0"/>
    <xf numFmtId="0" fontId="71" fillId="10" borderId="16" applyNumberFormat="0" applyAlignment="0" applyProtection="0"/>
    <xf numFmtId="0" fontId="71" fillId="10" borderId="16" applyNumberFormat="0" applyAlignment="0" applyProtection="0"/>
    <xf numFmtId="0" fontId="71" fillId="10" borderId="16" applyNumberFormat="0" applyAlignment="0" applyProtection="0"/>
    <xf numFmtId="0" fontId="71" fillId="10" borderId="16" applyNumberFormat="0" applyAlignment="0" applyProtection="0"/>
    <xf numFmtId="0" fontId="71" fillId="10" borderId="16" applyNumberFormat="0" applyAlignment="0" applyProtection="0"/>
    <xf numFmtId="0" fontId="71" fillId="10" borderId="16" applyNumberFormat="0" applyAlignment="0" applyProtection="0"/>
    <xf numFmtId="0" fontId="71" fillId="10" borderId="16" applyNumberFormat="0" applyAlignment="0" applyProtection="0"/>
    <xf numFmtId="0" fontId="71" fillId="10" borderId="16" applyNumberFormat="0" applyAlignment="0" applyProtection="0"/>
    <xf numFmtId="0" fontId="71" fillId="10" borderId="16" applyNumberFormat="0" applyAlignment="0" applyProtection="0"/>
    <xf numFmtId="0" fontId="71" fillId="10" borderId="16" applyNumberFormat="0" applyAlignment="0" applyProtection="0"/>
    <xf numFmtId="0" fontId="71" fillId="10" borderId="16" applyNumberFormat="0" applyAlignment="0" applyProtection="0"/>
    <xf numFmtId="0" fontId="71" fillId="10" borderId="16" applyNumberFormat="0" applyAlignment="0" applyProtection="0"/>
    <xf numFmtId="0" fontId="67" fillId="0" borderId="0" applyNumberFormat="0" applyBorder="0" applyProtection="0"/>
    <xf numFmtId="0" fontId="67" fillId="0" borderId="0" applyNumberFormat="0" applyBorder="0" applyProtection="0"/>
    <xf numFmtId="0" fontId="67" fillId="0" borderId="0" applyNumberFormat="0" applyBorder="0" applyProtection="0"/>
    <xf numFmtId="0" fontId="67" fillId="0" borderId="0" applyNumberFormat="0" applyBorder="0" applyProtection="0"/>
    <xf numFmtId="0" fontId="6" fillId="0" borderId="0" applyNumberFormat="0" applyFont="0" applyFill="0" applyBorder="0" applyProtection="0"/>
    <xf numFmtId="0" fontId="67" fillId="0" borderId="0" applyNumberFormat="0" applyBorder="0" applyProtection="0"/>
    <xf numFmtId="0" fontId="67" fillId="0" borderId="0" applyNumberFormat="0" applyBorder="0" applyProtection="0"/>
    <xf numFmtId="0" fontId="67" fillId="0" borderId="0" applyNumberFormat="0" applyBorder="0" applyProtection="0"/>
    <xf numFmtId="0" fontId="67" fillId="0" borderId="0" applyNumberFormat="0" applyBorder="0" applyProtection="0"/>
    <xf numFmtId="0" fontId="67" fillId="0" borderId="0" applyNumberFormat="0" applyBorder="0" applyProtection="0"/>
    <xf numFmtId="0" fontId="67" fillId="0" borderId="0" applyNumberFormat="0" applyBorder="0" applyProtection="0"/>
    <xf numFmtId="0" fontId="67" fillId="0" borderId="0" applyNumberFormat="0" applyBorder="0" applyProtection="0"/>
    <xf numFmtId="0" fontId="67" fillId="0" borderId="0" applyNumberFormat="0" applyBorder="0" applyProtection="0"/>
    <xf numFmtId="0" fontId="67" fillId="0" borderId="0" applyNumberFormat="0" applyBorder="0" applyProtection="0"/>
    <xf numFmtId="0" fontId="67" fillId="0" borderId="0" applyNumberFormat="0" applyBorder="0" applyProtection="0"/>
    <xf numFmtId="0" fontId="67" fillId="0" borderId="0" applyNumberFormat="0" applyBorder="0" applyProtection="0"/>
    <xf numFmtId="0" fontId="67" fillId="0" borderId="0" applyNumberFormat="0" applyBorder="0" applyProtection="0"/>
    <xf numFmtId="0" fontId="67" fillId="0" borderId="0" applyNumberFormat="0" applyBorder="0" applyProtection="0"/>
    <xf numFmtId="0" fontId="67" fillId="0" borderId="0" applyNumberFormat="0" applyBorder="0" applyProtection="0"/>
    <xf numFmtId="0" fontId="67" fillId="0" borderId="0" applyNumberFormat="0" applyBorder="0" applyProtection="0"/>
    <xf numFmtId="0" fontId="67" fillId="0" borderId="0" applyNumberFormat="0" applyBorder="0" applyProtection="0"/>
    <xf numFmtId="0" fontId="67" fillId="0" borderId="0" applyNumberFormat="0" applyBorder="0" applyProtection="0"/>
    <xf numFmtId="0" fontId="67" fillId="0" borderId="0" applyNumberFormat="0" applyBorder="0" applyProtection="0"/>
    <xf numFmtId="0" fontId="67" fillId="0" borderId="0" applyNumberFormat="0" applyBorder="0" applyProtection="0"/>
    <xf numFmtId="0" fontId="67" fillId="0" borderId="0" applyNumberFormat="0" applyBorder="0" applyProtection="0"/>
    <xf numFmtId="0" fontId="67" fillId="0" borderId="0" applyNumberFormat="0" applyBorder="0" applyProtection="0"/>
    <xf numFmtId="0" fontId="67" fillId="0" borderId="0" applyNumberFormat="0" applyBorder="0" applyProtection="0"/>
    <xf numFmtId="0" fontId="67" fillId="0" borderId="0" applyNumberFormat="0" applyBorder="0" applyProtection="0"/>
    <xf numFmtId="0" fontId="67" fillId="0" borderId="0" applyNumberFormat="0" applyBorder="0" applyProtection="0"/>
    <xf numFmtId="0" fontId="67" fillId="0" borderId="0" applyNumberFormat="0" applyBorder="0" applyProtection="0"/>
    <xf numFmtId="0" fontId="67" fillId="0" borderId="0" applyNumberFormat="0" applyBorder="0" applyProtection="0"/>
    <xf numFmtId="0" fontId="67" fillId="0" borderId="0" applyNumberFormat="0" applyBorder="0" applyProtection="0"/>
    <xf numFmtId="0" fontId="67" fillId="0" borderId="0" applyNumberFormat="0" applyBorder="0" applyProtection="0"/>
    <xf numFmtId="0" fontId="67" fillId="0" borderId="0" applyNumberFormat="0" applyBorder="0" applyProtection="0"/>
    <xf numFmtId="0" fontId="67" fillId="0" borderId="0" applyNumberFormat="0" applyBorder="0" applyProtection="0"/>
    <xf numFmtId="0" fontId="67" fillId="0" borderId="0" applyNumberFormat="0" applyBorder="0" applyProtection="0"/>
    <xf numFmtId="0" fontId="67" fillId="0" borderId="0" applyNumberFormat="0" applyBorder="0" applyProtection="0"/>
    <xf numFmtId="0" fontId="67" fillId="0" borderId="0" applyNumberFormat="0" applyBorder="0" applyProtection="0"/>
    <xf numFmtId="0" fontId="67" fillId="0" borderId="0" applyNumberFormat="0" applyBorder="0" applyProtection="0"/>
    <xf numFmtId="0" fontId="67" fillId="0" borderId="0" applyNumberFormat="0" applyBorder="0" applyProtection="0"/>
    <xf numFmtId="0" fontId="67" fillId="0" borderId="0" applyNumberFormat="0" applyBorder="0" applyProtection="0"/>
    <xf numFmtId="0" fontId="67" fillId="0" borderId="0" applyNumberFormat="0" applyBorder="0" applyProtection="0"/>
    <xf numFmtId="0" fontId="67" fillId="0" borderId="0" applyNumberFormat="0" applyBorder="0" applyProtection="0"/>
    <xf numFmtId="0" fontId="67" fillId="0" borderId="0" applyNumberFormat="0" applyBorder="0" applyProtection="0"/>
    <xf numFmtId="0" fontId="67" fillId="0" borderId="0" applyNumberFormat="0" applyBorder="0" applyProtection="0"/>
    <xf numFmtId="0" fontId="67" fillId="0" borderId="0" applyNumberFormat="0" applyBorder="0" applyProtection="0"/>
    <xf numFmtId="0" fontId="67" fillId="0" borderId="0" applyNumberFormat="0" applyBorder="0" applyProtection="0"/>
    <xf numFmtId="0" fontId="67" fillId="0" borderId="0" applyNumberFormat="0" applyBorder="0" applyProtection="0"/>
    <xf numFmtId="0" fontId="67" fillId="0" borderId="0" applyNumberFormat="0" applyBorder="0" applyProtection="0"/>
    <xf numFmtId="0" fontId="67" fillId="0" borderId="0" applyNumberFormat="0" applyBorder="0" applyProtection="0"/>
    <xf numFmtId="0" fontId="67" fillId="0" borderId="0" applyNumberFormat="0" applyBorder="0" applyProtection="0"/>
    <xf numFmtId="0" fontId="67" fillId="0" borderId="0" applyNumberFormat="0" applyBorder="0" applyProtection="0"/>
    <xf numFmtId="0" fontId="67" fillId="0" borderId="0" applyNumberFormat="0" applyBorder="0" applyProtection="0"/>
    <xf numFmtId="0" fontId="67" fillId="0" borderId="0" applyNumberFormat="0" applyBorder="0" applyProtection="0"/>
    <xf numFmtId="0" fontId="67" fillId="0" borderId="0" applyNumberFormat="0" applyBorder="0" applyProtection="0"/>
    <xf numFmtId="0" fontId="67" fillId="0" borderId="0" applyNumberFormat="0" applyBorder="0" applyProtection="0"/>
    <xf numFmtId="0" fontId="67" fillId="0" borderId="0" applyNumberFormat="0" applyBorder="0" applyProtection="0"/>
    <xf numFmtId="0" fontId="67" fillId="0" borderId="0" applyNumberFormat="0" applyBorder="0" applyProtection="0"/>
    <xf numFmtId="0" fontId="67" fillId="0" borderId="0" applyNumberFormat="0" applyBorder="0" applyProtection="0"/>
    <xf numFmtId="0" fontId="67" fillId="0" borderId="0" applyNumberFormat="0" applyBorder="0" applyProtection="0"/>
    <xf numFmtId="0" fontId="67" fillId="0" borderId="0" applyNumberFormat="0" applyBorder="0" applyProtection="0"/>
    <xf numFmtId="0" fontId="67" fillId="0" borderId="0" applyNumberFormat="0" applyBorder="0" applyProtection="0"/>
    <xf numFmtId="0" fontId="67" fillId="0" borderId="0" applyNumberFormat="0" applyBorder="0" applyProtection="0"/>
    <xf numFmtId="0" fontId="67" fillId="0" borderId="0" applyNumberFormat="0" applyBorder="0" applyProtection="0"/>
    <xf numFmtId="0" fontId="67" fillId="0" borderId="0" applyNumberFormat="0" applyBorder="0" applyProtection="0"/>
    <xf numFmtId="0" fontId="67" fillId="0" borderId="0" applyNumberFormat="0" applyBorder="0" applyProtection="0"/>
    <xf numFmtId="0" fontId="67" fillId="0" borderId="0" applyNumberFormat="0" applyBorder="0" applyProtection="0"/>
    <xf numFmtId="0" fontId="67" fillId="0" borderId="0" applyNumberFormat="0" applyBorder="0" applyProtection="0"/>
    <xf numFmtId="0" fontId="67" fillId="0" borderId="0" applyNumberFormat="0" applyBorder="0" applyProtection="0"/>
    <xf numFmtId="0" fontId="67" fillId="0" borderId="0" applyNumberFormat="0" applyBorder="0" applyProtection="0"/>
    <xf numFmtId="0" fontId="67" fillId="0" borderId="0" applyNumberFormat="0" applyBorder="0" applyProtection="0"/>
    <xf numFmtId="0" fontId="6" fillId="0" borderId="0" applyNumberFormat="0" applyFont="0" applyFill="0" applyBorder="0" applyProtection="0"/>
    <xf numFmtId="0" fontId="67" fillId="0" borderId="0" applyNumberFormat="0" applyBorder="0" applyProtection="0"/>
    <xf numFmtId="0" fontId="67" fillId="0" borderId="0" applyNumberFormat="0" applyBorder="0" applyProtection="0"/>
    <xf numFmtId="0" fontId="67" fillId="0" borderId="0" applyNumberFormat="0" applyBorder="0" applyProtection="0"/>
    <xf numFmtId="0" fontId="67" fillId="0" borderId="0" applyNumberFormat="0" applyBorder="0" applyProtection="0"/>
    <xf numFmtId="0" fontId="67" fillId="0" borderId="0" applyNumberFormat="0" applyBorder="0" applyProtection="0"/>
    <xf numFmtId="0" fontId="67" fillId="0" borderId="0" applyNumberFormat="0" applyBorder="0" applyProtection="0"/>
    <xf numFmtId="0" fontId="67" fillId="0" borderId="0" applyNumberFormat="0" applyBorder="0" applyProtection="0"/>
    <xf numFmtId="0" fontId="67" fillId="0" borderId="0" applyNumberFormat="0" applyBorder="0" applyProtection="0"/>
    <xf numFmtId="0" fontId="67" fillId="0" borderId="0" applyNumberFormat="0" applyBorder="0" applyProtection="0"/>
    <xf numFmtId="0" fontId="31" fillId="0" borderId="0" applyNumberFormat="0" applyBorder="0" applyProtection="0"/>
    <xf numFmtId="0" fontId="72" fillId="35" borderId="0" applyNumberFormat="0" applyBorder="0" applyProtection="0"/>
    <xf numFmtId="0" fontId="6" fillId="0" borderId="0" applyNumberFormat="0" applyFont="0" applyFill="0" applyBorder="0" applyAlignment="0" applyProtection="0"/>
    <xf numFmtId="0" fontId="6" fillId="0" borderId="0" applyNumberFormat="0" applyFont="0" applyFill="0" applyBorder="0" applyAlignment="0" applyProtection="0"/>
    <xf numFmtId="249" fontId="6" fillId="0" borderId="0" applyFill="0" applyBorder="0" applyAlignment="0" applyProtection="0"/>
    <xf numFmtId="220" fontId="6" fillId="0" borderId="0" applyFont="0" applyFill="0" applyBorder="0" applyAlignment="0" applyProtection="0"/>
    <xf numFmtId="191" fontId="6" fillId="0" borderId="0" applyFont="0" applyFill="0" applyBorder="0" applyAlignment="0" applyProtection="0"/>
    <xf numFmtId="206" fontId="6" fillId="0" borderId="0" applyFont="0" applyFill="0" applyBorder="0" applyAlignment="0" applyProtection="0"/>
    <xf numFmtId="167" fontId="6" fillId="0" borderId="0" applyFont="0" applyFill="0" applyBorder="0" applyAlignment="0" applyProtection="0"/>
    <xf numFmtId="220" fontId="6" fillId="0" borderId="0" applyFont="0" applyFill="0" applyBorder="0" applyAlignment="0" applyProtection="0"/>
    <xf numFmtId="250" fontId="6" fillId="0" borderId="0" applyFont="0" applyFill="0" applyBorder="0" applyAlignment="0" applyProtection="0"/>
    <xf numFmtId="220" fontId="6" fillId="0" borderId="0" applyFont="0" applyFill="0" applyBorder="0" applyAlignment="0" applyProtection="0"/>
    <xf numFmtId="251" fontId="6" fillId="8" borderId="0" applyFont="0" applyBorder="0" applyProtection="0"/>
    <xf numFmtId="0" fontId="6" fillId="0" borderId="0" applyNumberFormat="0" applyFont="0" applyBorder="0" applyProtection="0">
      <alignment vertical="center"/>
    </xf>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4" fillId="36" borderId="18" applyNumberFormat="0" applyAlignment="0" applyProtection="0"/>
    <xf numFmtId="0" fontId="74" fillId="36" borderId="18" applyNumberFormat="0" applyAlignment="0" applyProtection="0"/>
    <xf numFmtId="0" fontId="74" fillId="36" borderId="18" applyNumberFormat="0" applyAlignment="0" applyProtection="0"/>
    <xf numFmtId="0" fontId="74" fillId="36" borderId="18" applyNumberFormat="0" applyAlignment="0" applyProtection="0"/>
    <xf numFmtId="0" fontId="74" fillId="36" borderId="18" applyNumberFormat="0" applyAlignment="0" applyProtection="0"/>
    <xf numFmtId="0" fontId="74" fillId="36" borderId="18" applyNumberFormat="0" applyAlignment="0" applyProtection="0"/>
    <xf numFmtId="0" fontId="74" fillId="36" borderId="18" applyNumberFormat="0" applyAlignment="0" applyProtection="0"/>
    <xf numFmtId="0" fontId="74" fillId="36" borderId="18" applyNumberFormat="0" applyAlignment="0" applyProtection="0"/>
    <xf numFmtId="0" fontId="74" fillId="36" borderId="18" applyNumberFormat="0" applyAlignment="0" applyProtection="0"/>
    <xf numFmtId="0" fontId="74" fillId="36" borderId="18" applyNumberFormat="0" applyAlignment="0" applyProtection="0"/>
    <xf numFmtId="0" fontId="74" fillId="36" borderId="18" applyNumberFormat="0" applyAlignment="0" applyProtection="0"/>
    <xf numFmtId="0" fontId="74" fillId="36" borderId="18" applyNumberFormat="0" applyAlignment="0" applyProtection="0"/>
    <xf numFmtId="0" fontId="74" fillId="36" borderId="18" applyNumberFormat="0" applyAlignment="0" applyProtection="0"/>
    <xf numFmtId="0" fontId="74" fillId="36" borderId="18" applyNumberFormat="0" applyAlignment="0" applyProtection="0"/>
    <xf numFmtId="0" fontId="74" fillId="36" borderId="18" applyNumberFormat="0" applyAlignment="0" applyProtection="0"/>
    <xf numFmtId="0" fontId="74" fillId="36" borderId="18" applyNumberFormat="0" applyAlignment="0" applyProtection="0"/>
    <xf numFmtId="0" fontId="74" fillId="36" borderId="18" applyNumberFormat="0" applyAlignment="0" applyProtection="0"/>
    <xf numFmtId="0" fontId="74" fillId="36" borderId="18" applyNumberFormat="0" applyAlignment="0" applyProtection="0"/>
    <xf numFmtId="0" fontId="74" fillId="36" borderId="18" applyNumberFormat="0" applyAlignment="0" applyProtection="0"/>
    <xf numFmtId="0" fontId="74" fillId="36" borderId="18" applyNumberFormat="0" applyAlignment="0" applyProtection="0"/>
    <xf numFmtId="0" fontId="74" fillId="36" borderId="18" applyNumberFormat="0" applyAlignment="0" applyProtection="0"/>
    <xf numFmtId="0" fontId="74" fillId="36" borderId="18" applyNumberFormat="0" applyAlignment="0" applyProtection="0"/>
    <xf numFmtId="0" fontId="74" fillId="36" borderId="18" applyNumberFormat="0" applyAlignment="0" applyProtection="0"/>
    <xf numFmtId="0" fontId="74" fillId="36" borderId="18" applyNumberFormat="0" applyAlignment="0" applyProtection="0"/>
    <xf numFmtId="0" fontId="74" fillId="36" borderId="18" applyNumberFormat="0" applyAlignment="0" applyProtection="0"/>
    <xf numFmtId="0" fontId="74" fillId="36" borderId="18" applyNumberFormat="0" applyAlignment="0" applyProtection="0"/>
    <xf numFmtId="0" fontId="74" fillId="36" borderId="18" applyNumberFormat="0" applyAlignment="0" applyProtection="0"/>
    <xf numFmtId="0" fontId="74" fillId="36" borderId="18" applyNumberFormat="0" applyAlignment="0" applyProtection="0"/>
    <xf numFmtId="0" fontId="74" fillId="36" borderId="18" applyNumberFormat="0" applyAlignment="0" applyProtection="0"/>
    <xf numFmtId="0" fontId="74" fillId="36" borderId="18" applyNumberFormat="0" applyAlignment="0" applyProtection="0"/>
    <xf numFmtId="0" fontId="74" fillId="36" borderId="18" applyNumberFormat="0" applyAlignment="0" applyProtection="0"/>
    <xf numFmtId="0" fontId="74" fillId="36" borderId="18" applyNumberFormat="0" applyAlignment="0" applyProtection="0"/>
    <xf numFmtId="0" fontId="74" fillId="36" borderId="18" applyNumberFormat="0" applyAlignment="0" applyProtection="0"/>
    <xf numFmtId="0" fontId="74" fillId="36" borderId="18" applyNumberFormat="0" applyAlignment="0" applyProtection="0"/>
    <xf numFmtId="0" fontId="74" fillId="36" borderId="18" applyNumberFormat="0" applyAlignment="0" applyProtection="0"/>
    <xf numFmtId="0" fontId="74" fillId="36" borderId="18" applyNumberFormat="0" applyAlignment="0" applyProtection="0"/>
    <xf numFmtId="0" fontId="74" fillId="36" borderId="18" applyNumberFormat="0" applyAlignment="0" applyProtection="0"/>
    <xf numFmtId="0" fontId="74" fillId="36" borderId="18" applyNumberFormat="0" applyAlignment="0" applyProtection="0"/>
    <xf numFmtId="0" fontId="74" fillId="36" borderId="18" applyNumberFormat="0" applyAlignment="0" applyProtection="0"/>
    <xf numFmtId="0" fontId="74" fillId="36" borderId="18"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73" fillId="20" borderId="17" applyNumberFormat="0" applyAlignment="0" applyProtection="0"/>
    <xf numFmtId="0" fontId="6" fillId="0" borderId="0" applyNumberFormat="0" applyFont="0" applyBorder="0" applyProtection="0"/>
    <xf numFmtId="252" fontId="17" fillId="0" borderId="0" applyBorder="0" applyProtection="0"/>
    <xf numFmtId="0" fontId="6" fillId="0" borderId="0" applyNumberFormat="0" applyFont="0" applyFill="0" applyBorder="0" applyAlignment="0">
      <protection locked="0"/>
    </xf>
    <xf numFmtId="0" fontId="72" fillId="0" borderId="0" applyNumberFormat="0" applyBorder="0" applyProtection="0"/>
    <xf numFmtId="0" fontId="75" fillId="31" borderId="19" applyNumberFormat="0" applyAlignment="0" applyProtection="0"/>
    <xf numFmtId="0" fontId="76" fillId="0" borderId="20" applyNumberFormat="0" applyFill="0" applyAlignment="0" applyProtection="0"/>
    <xf numFmtId="0" fontId="6" fillId="0" borderId="0" applyNumberFormat="0" applyFont="0" applyFill="0" applyBorder="0" applyProtection="0">
      <alignment horizontal="center"/>
    </xf>
    <xf numFmtId="255" fontId="6" fillId="0" borderId="0" applyFont="0" applyBorder="0" applyProtection="0">
      <alignment horizontal="center"/>
    </xf>
    <xf numFmtId="255" fontId="6" fillId="0" borderId="0" applyFont="0" applyBorder="0" applyProtection="0">
      <alignment horizontal="center"/>
    </xf>
    <xf numFmtId="255" fontId="6" fillId="0" borderId="0" applyFont="0" applyBorder="0" applyProtection="0">
      <alignment horizontal="center"/>
    </xf>
    <xf numFmtId="255" fontId="6" fillId="0" borderId="0" applyFont="0" applyBorder="0" applyProtection="0">
      <alignment horizontal="center"/>
    </xf>
    <xf numFmtId="255" fontId="6" fillId="0" borderId="0" applyFont="0" applyBorder="0" applyProtection="0">
      <alignment horizontal="center"/>
    </xf>
    <xf numFmtId="255" fontId="6" fillId="0" borderId="0" applyFont="0" applyBorder="0" applyProtection="0">
      <alignment horizontal="center"/>
    </xf>
    <xf numFmtId="255" fontId="6" fillId="0" borderId="0" applyFont="0" applyBorder="0" applyProtection="0">
      <alignment horizontal="center"/>
    </xf>
    <xf numFmtId="255" fontId="6" fillId="0" borderId="0" applyFont="0" applyBorder="0" applyProtection="0">
      <alignment horizontal="center"/>
    </xf>
    <xf numFmtId="255" fontId="6" fillId="0" borderId="0" applyFont="0" applyBorder="0" applyProtection="0">
      <alignment horizontal="center"/>
    </xf>
    <xf numFmtId="255" fontId="6" fillId="0" borderId="0" applyFont="0" applyBorder="0" applyProtection="0">
      <alignment horizontal="center"/>
    </xf>
    <xf numFmtId="255" fontId="6" fillId="0" borderId="0" applyFont="0" applyBorder="0" applyProtection="0">
      <alignment horizontal="center"/>
    </xf>
    <xf numFmtId="0" fontId="6" fillId="0" borderId="0" applyNumberFormat="0" applyFont="0" applyBorder="0" applyProtection="0">
      <alignment horizontal="center"/>
    </xf>
    <xf numFmtId="0" fontId="6" fillId="0" borderId="0" applyNumberFormat="0" applyFont="0" applyFill="0" applyBorder="0" applyAlignment="0" applyProtection="0"/>
    <xf numFmtId="0" fontId="6" fillId="0" borderId="0" applyNumberFormat="0" applyFont="0" applyFill="0" applyBorder="0" applyAlignment="0" applyProtection="0"/>
    <xf numFmtId="256" fontId="6" fillId="0" borderId="0" applyFont="0" applyFill="0" applyBorder="0" applyProtection="0">
      <alignment horizontal="right"/>
    </xf>
    <xf numFmtId="1" fontId="77" fillId="0" borderId="0" applyBorder="0" applyProtection="0"/>
    <xf numFmtId="196" fontId="78" fillId="37" borderId="0" applyBorder="0" applyAlignment="0" applyProtection="0"/>
    <xf numFmtId="0" fontId="79" fillId="8" borderId="0" applyNumberFormat="0" applyBorder="0" applyProtection="0">
      <alignment wrapText="1"/>
    </xf>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75" fillId="34" borderId="19" applyNumberFormat="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60" fillId="0" borderId="0" applyNumberFormat="0" applyBorder="0" applyProtection="0"/>
    <xf numFmtId="3" fontId="12" fillId="0" borderId="0" applyBorder="0" applyProtection="0"/>
    <xf numFmtId="197" fontId="6" fillId="0" borderId="0" applyFont="0" applyBorder="0" applyAlignment="0" applyProtection="0"/>
    <xf numFmtId="0" fontId="22" fillId="0" borderId="0" applyNumberFormat="0" applyFill="0" applyBorder="0" applyAlignment="0" applyProtection="0"/>
    <xf numFmtId="0" fontId="81" fillId="0" borderId="0" applyNumberFormat="0" applyFill="0" applyBorder="0" applyAlignment="0" applyProtection="0"/>
    <xf numFmtId="0" fontId="82" fillId="0" borderId="13" applyNumberFormat="0" applyFill="0" applyProtection="0">
      <alignment horizontal="center"/>
    </xf>
    <xf numFmtId="0" fontId="22" fillId="0" borderId="0" applyNumberFormat="0" applyFill="0" applyBorder="0" applyProtection="0">
      <alignment horizontal="center" wrapText="1"/>
    </xf>
    <xf numFmtId="0" fontId="23" fillId="0" borderId="0" applyNumberFormat="0" applyBorder="0">
      <alignment horizontal="center" wrapText="1"/>
      <protection hidden="1"/>
    </xf>
    <xf numFmtId="257" fontId="83" fillId="0" borderId="0" applyBorder="0" applyProtection="0">
      <alignment horizontal="center"/>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4" fontId="44" fillId="36" borderId="21" applyProtection="0">
      <alignment horizontal="right" wrapText="1"/>
    </xf>
    <xf numFmtId="0" fontId="84" fillId="0" borderId="0" applyNumberFormat="0" applyFill="0" applyBorder="0" applyProtection="0">
      <alignment horizontal="right"/>
    </xf>
    <xf numFmtId="0" fontId="44" fillId="0" borderId="22" applyNumberFormat="0" applyProtection="0">
      <alignment horizontal="center"/>
    </xf>
    <xf numFmtId="179" fontId="6" fillId="0" borderId="0" applyFont="0" applyFill="0" applyBorder="0" applyAlignment="0" applyProtection="0"/>
    <xf numFmtId="3" fontId="6" fillId="0" borderId="0" applyFont="0" applyFill="0" applyBorder="0" applyAlignment="0" applyProtection="0"/>
    <xf numFmtId="0" fontId="6" fillId="0" borderId="0" applyNumberFormat="0" applyFont="0" applyFill="0" applyBorder="0" applyAlignment="0" applyProtection="0"/>
    <xf numFmtId="17" fontId="85" fillId="0" borderId="0" applyFill="0" applyBorder="0" applyAlignment="0" applyProtection="0"/>
    <xf numFmtId="0" fontId="6" fillId="0" borderId="0" applyNumberFormat="0" applyFont="0" applyFill="0" applyBorder="0" applyAlignment="0" applyProtection="0"/>
    <xf numFmtId="258" fontId="86" fillId="0" borderId="0" applyBorder="0" applyProtection="0"/>
    <xf numFmtId="258" fontId="86" fillId="0" borderId="0" applyBorder="0" applyProtection="0"/>
    <xf numFmtId="258" fontId="86" fillId="0" borderId="0" applyBorder="0" applyProtection="0"/>
    <xf numFmtId="258" fontId="86" fillId="0" borderId="0" applyBorder="0" applyProtection="0"/>
    <xf numFmtId="258" fontId="86" fillId="0" borderId="0" applyBorder="0" applyProtection="0"/>
    <xf numFmtId="258" fontId="86" fillId="0" borderId="0" applyBorder="0" applyProtection="0"/>
    <xf numFmtId="258" fontId="86" fillId="0" borderId="0" applyBorder="0" applyProtection="0"/>
    <xf numFmtId="258" fontId="86" fillId="0" borderId="0" applyBorder="0" applyProtection="0"/>
    <xf numFmtId="0" fontId="6" fillId="0" borderId="0" applyNumberFormat="0" applyFont="0" applyFill="0" applyBorder="0" applyAlignment="0" applyProtection="0"/>
    <xf numFmtId="0" fontId="6" fillId="0" borderId="0" applyNumberFormat="0" applyFont="0" applyFill="0" applyBorder="0" applyAlignment="0" applyProtection="0"/>
    <xf numFmtId="0" fontId="6" fillId="0" borderId="0" applyNumberFormat="0" applyFont="0" applyFill="0" applyBorder="0" applyAlignment="0" applyProtection="0"/>
    <xf numFmtId="0" fontId="6" fillId="0" borderId="0" applyNumberFormat="0" applyFont="0" applyFill="0" applyBorder="0" applyAlignment="0" applyProtection="0"/>
    <xf numFmtId="0" fontId="6" fillId="0" borderId="0" applyNumberFormat="0" applyFont="0" applyFill="0" applyBorder="0" applyAlignment="0" applyProtection="0"/>
    <xf numFmtId="0" fontId="6" fillId="0" borderId="0" applyNumberFormat="0" applyFont="0" applyFill="0" applyBorder="0" applyAlignment="0" applyProtection="0"/>
    <xf numFmtId="0" fontId="17" fillId="0" borderId="0" applyNumberFormat="0" applyBorder="0" applyProtection="0"/>
    <xf numFmtId="217" fontId="6" fillId="0" borderId="0" applyFont="0" applyFill="0" applyBorder="0" applyAlignment="0" applyProtection="0"/>
    <xf numFmtId="254" fontId="37" fillId="0" borderId="0" applyBorder="0" applyAlignment="0" applyProtection="0"/>
    <xf numFmtId="0" fontId="6" fillId="0" borderId="0" applyNumberFormat="0" applyFont="0" applyFill="0" applyBorder="0" applyAlignment="0" applyProtection="0"/>
    <xf numFmtId="259" fontId="18" fillId="0" borderId="0" applyFill="0" applyBorder="0" applyProtection="0"/>
    <xf numFmtId="180" fontId="18" fillId="0" borderId="0" applyFill="0" applyBorder="0" applyProtection="0"/>
    <xf numFmtId="220" fontId="6" fillId="0" borderId="0" applyFont="0" applyFill="0" applyBorder="0" applyAlignment="0" applyProtection="0"/>
    <xf numFmtId="260" fontId="6" fillId="0" borderId="0" applyFont="0" applyFill="0" applyBorder="0" applyAlignment="0" applyProtection="0"/>
    <xf numFmtId="261" fontId="6" fillId="0" borderId="0" applyFont="0" applyFill="0" applyBorder="0" applyAlignment="0" applyProtection="0"/>
    <xf numFmtId="215" fontId="6" fillId="0" borderId="0" applyFont="0" applyFill="0" applyBorder="0" applyAlignment="0" applyProtection="0"/>
    <xf numFmtId="176" fontId="6" fillId="0" borderId="0" applyFont="0" applyFill="0" applyBorder="0" applyAlignment="0" applyProtection="0"/>
    <xf numFmtId="197" fontId="6" fillId="0" borderId="0" applyBorder="0" applyProtection="0"/>
    <xf numFmtId="262" fontId="6" fillId="0" borderId="0" applyFont="0" applyFill="0" applyBorder="0" applyAlignment="0" applyProtection="0"/>
    <xf numFmtId="0" fontId="6" fillId="0" borderId="0" applyNumberFormat="0" applyFont="0" applyFill="0" applyBorder="0" applyAlignment="0" applyProtection="0"/>
    <xf numFmtId="263" fontId="6" fillId="0" borderId="0" applyFont="0" applyFill="0" applyBorder="0" applyAlignment="0" applyProtection="0"/>
    <xf numFmtId="264" fontId="6" fillId="0" borderId="0" applyFont="0" applyFill="0" applyBorder="0" applyAlignment="0" applyProtection="0"/>
    <xf numFmtId="265" fontId="6" fillId="0" borderId="0" applyFont="0" applyFill="0" applyBorder="0" applyAlignment="0" applyProtection="0"/>
    <xf numFmtId="260" fontId="6" fillId="0" borderId="0" applyFont="0" applyFill="0" applyBorder="0" applyAlignment="0" applyProtection="0"/>
    <xf numFmtId="266"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266"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80"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8"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0" fontId="6" fillId="0" borderId="0" applyNumberFormat="0" applyFont="0" applyFill="0" applyBorder="0" applyAlignment="0" applyProtection="0"/>
    <xf numFmtId="178"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267" fontId="6" fillId="0" borderId="0" applyFont="0" applyFill="0" applyBorder="0" applyAlignment="0" applyProtection="0"/>
    <xf numFmtId="268" fontId="6" fillId="0" borderId="0" applyFont="0" applyFill="0" applyBorder="0" applyAlignment="0" applyProtection="0"/>
    <xf numFmtId="269" fontId="6" fillId="0" borderId="0" applyFont="0" applyFill="0" applyBorder="0" applyAlignment="0" applyProtection="0"/>
    <xf numFmtId="26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26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270"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266"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261" fontId="6" fillId="0" borderId="0" applyFont="0" applyFill="0" applyBorder="0" applyProtection="0">
      <alignment horizontal="right"/>
    </xf>
    <xf numFmtId="0" fontId="6" fillId="0" borderId="0" applyNumberFormat="0" applyFont="0" applyFill="0" applyBorder="0" applyAlignment="0" applyProtection="0"/>
    <xf numFmtId="271" fontId="6" fillId="0" borderId="0" applyFont="0" applyBorder="0" applyProtection="0"/>
    <xf numFmtId="271" fontId="6" fillId="0" borderId="0" applyFont="0" applyBorder="0" applyProtection="0"/>
    <xf numFmtId="271" fontId="6" fillId="0" borderId="0" applyFont="0" applyBorder="0" applyProtection="0"/>
    <xf numFmtId="271" fontId="6" fillId="0" borderId="0" applyFont="0" applyBorder="0" applyProtection="0"/>
    <xf numFmtId="271" fontId="6" fillId="0" borderId="0" applyFont="0" applyBorder="0" applyProtection="0"/>
    <xf numFmtId="271" fontId="6" fillId="0" borderId="0" applyFont="0" applyBorder="0" applyProtection="0"/>
    <xf numFmtId="271" fontId="6" fillId="0" borderId="0" applyFont="0" applyBorder="0" applyProtection="0"/>
    <xf numFmtId="271" fontId="6" fillId="0" borderId="0" applyFont="0" applyBorder="0" applyProtection="0"/>
    <xf numFmtId="271" fontId="6" fillId="0" borderId="0" applyFont="0" applyBorder="0" applyProtection="0"/>
    <xf numFmtId="271" fontId="6" fillId="0" borderId="0" applyFont="0" applyBorder="0" applyProtection="0"/>
    <xf numFmtId="271" fontId="6" fillId="0" borderId="0" applyFont="0" applyBorder="0" applyProtection="0"/>
    <xf numFmtId="271" fontId="6" fillId="0" borderId="0" applyFont="0" applyBorder="0" applyProtection="0"/>
    <xf numFmtId="272" fontId="6" fillId="0" borderId="0" applyFont="0" applyFill="0" applyBorder="0" applyAlignment="0" applyProtection="0"/>
    <xf numFmtId="197" fontId="6" fillId="0" borderId="0" applyFont="0" applyFill="0" applyBorder="0" applyAlignment="0" applyProtection="0"/>
    <xf numFmtId="164" fontId="6" fillId="0" borderId="0" applyFont="0" applyFill="0" applyBorder="0" applyAlignment="0" applyProtection="0"/>
    <xf numFmtId="165" fontId="6" fillId="0" borderId="0" applyFont="0" applyFill="0" applyBorder="0" applyAlignment="0" applyProtection="0"/>
    <xf numFmtId="217" fontId="17" fillId="0" borderId="0" applyFill="0" applyBorder="0" applyProtection="0">
      <alignment horizontal="center"/>
    </xf>
    <xf numFmtId="273" fontId="6" fillId="0" borderId="0" applyFont="0" applyFill="0" applyBorder="0" applyAlignment="0" applyProtection="0"/>
    <xf numFmtId="0" fontId="29" fillId="0" borderId="0" applyNumberFormat="0" applyBorder="0" applyProtection="0"/>
    <xf numFmtId="0" fontId="29" fillId="0" borderId="0" applyNumberFormat="0" applyBorder="0" applyProtection="0"/>
    <xf numFmtId="0" fontId="29" fillId="0" borderId="0" applyNumberFormat="0" applyBorder="0" applyProtection="0"/>
    <xf numFmtId="0" fontId="29" fillId="0" borderId="0" applyNumberFormat="0" applyBorder="0" applyProtection="0"/>
    <xf numFmtId="0" fontId="29" fillId="0" borderId="0" applyNumberFormat="0" applyBorder="0" applyProtection="0"/>
    <xf numFmtId="3" fontId="6" fillId="0" borderId="0" applyFont="0" applyBorder="0" applyProtection="0"/>
    <xf numFmtId="164" fontId="6" fillId="0" borderId="0" applyFont="0" applyFill="0" applyBorder="0" applyAlignment="0" applyProtection="0"/>
    <xf numFmtId="0" fontId="29" fillId="0" borderId="0" applyNumberFormat="0" applyBorder="0" applyProtection="0"/>
    <xf numFmtId="0" fontId="29" fillId="0" borderId="0" applyNumberFormat="0" applyBorder="0" applyProtection="0"/>
    <xf numFmtId="0" fontId="29" fillId="0" borderId="0" applyNumberFormat="0" applyBorder="0" applyProtection="0"/>
    <xf numFmtId="0" fontId="29" fillId="0" borderId="0" applyNumberFormat="0" applyBorder="0" applyProtection="0"/>
    <xf numFmtId="165" fontId="6" fillId="0" borderId="0" applyFont="0" applyFill="0" applyBorder="0" applyAlignment="0" applyProtection="0"/>
    <xf numFmtId="0" fontId="29" fillId="0" borderId="0" applyNumberFormat="0" applyBorder="0" applyProtection="0"/>
    <xf numFmtId="0" fontId="29" fillId="0" borderId="0" applyNumberFormat="0" applyBorder="0" applyProtection="0"/>
    <xf numFmtId="0" fontId="29" fillId="0" borderId="0" applyNumberFormat="0" applyBorder="0" applyProtection="0"/>
    <xf numFmtId="0" fontId="29" fillId="0" borderId="0" applyNumberFormat="0" applyBorder="0" applyProtection="0"/>
    <xf numFmtId="252" fontId="6" fillId="0" borderId="0" applyFont="0" applyFill="0" applyBorder="0" applyAlignment="0" applyProtection="0"/>
    <xf numFmtId="0" fontId="87" fillId="0" borderId="0" applyNumberFormat="0" applyBorder="0" applyProtection="0"/>
    <xf numFmtId="0" fontId="6" fillId="0" borderId="0" applyNumberFormat="0" applyFont="0" applyFill="0" applyBorder="0" applyAlignment="0" applyProtection="0"/>
    <xf numFmtId="0" fontId="88" fillId="0" borderId="0" applyNumberFormat="0" applyFill="0" applyBorder="0" applyProtection="0">
      <alignment horizontal="center" vertical="center" wrapText="1"/>
    </xf>
    <xf numFmtId="0" fontId="89" fillId="0" borderId="0" applyNumberFormat="0" applyBorder="0" applyProtection="0"/>
    <xf numFmtId="0" fontId="6" fillId="0" borderId="0" applyNumberFormat="0" applyFont="0" applyFill="0" applyBorder="0" applyProtection="0">
      <alignment horizontal="left"/>
    </xf>
    <xf numFmtId="0" fontId="37" fillId="0" borderId="14" applyNumberFormat="0" applyProtection="0">
      <alignment horizontal="center"/>
    </xf>
    <xf numFmtId="0" fontId="37" fillId="0" borderId="14" applyNumberFormat="0" applyProtection="0">
      <alignment horizontal="center"/>
    </xf>
    <xf numFmtId="0" fontId="37" fillId="0" borderId="14" applyNumberFormat="0" applyProtection="0">
      <alignment horizontal="center"/>
    </xf>
    <xf numFmtId="274" fontId="6" fillId="0" borderId="0" applyFont="0" applyBorder="0" applyProtection="0">
      <alignment horizontal="center"/>
    </xf>
    <xf numFmtId="4" fontId="44" fillId="0" borderId="0" applyBorder="0" applyProtection="0"/>
    <xf numFmtId="0" fontId="90" fillId="0" borderId="0" applyNumberFormat="0" applyBorder="0" applyAlignment="0" applyProtection="0"/>
    <xf numFmtId="197" fontId="6" fillId="36" borderId="0" applyFont="0" applyBorder="0" applyAlignment="0" applyProtection="0"/>
    <xf numFmtId="164" fontId="6" fillId="36" borderId="0" applyFont="0" applyBorder="0" applyAlignment="0" applyProtection="0"/>
    <xf numFmtId="165" fontId="6" fillId="36" borderId="0" applyFont="0" applyBorder="0" applyAlignment="0" applyProtection="0"/>
    <xf numFmtId="0" fontId="6" fillId="0" borderId="0" applyNumberFormat="0" applyFont="0" applyFill="0" applyBorder="0" applyProtection="0"/>
    <xf numFmtId="0" fontId="6" fillId="0" borderId="0" applyNumberFormat="0" applyFont="0" applyFill="0" applyBorder="0" applyProtection="0"/>
    <xf numFmtId="0" fontId="6" fillId="0" borderId="0" applyNumberFormat="0" applyFont="0" applyFill="0" applyBorder="0" applyProtection="0"/>
    <xf numFmtId="2" fontId="6" fillId="0" borderId="13" applyFont="0" applyFill="0" applyProtection="0"/>
    <xf numFmtId="200" fontId="22" fillId="0" borderId="0" applyBorder="0" applyProtection="0"/>
    <xf numFmtId="0" fontId="23" fillId="0" borderId="0" applyNumberFormat="0" applyFill="0" applyBorder="0">
      <alignment horizontal="right"/>
      <protection locked="0"/>
    </xf>
    <xf numFmtId="0" fontId="91" fillId="0" borderId="0" applyNumberFormat="0" applyBorder="0" applyProtection="0"/>
    <xf numFmtId="0" fontId="92" fillId="0" borderId="0" applyNumberFormat="0" applyBorder="0" applyProtection="0"/>
    <xf numFmtId="0" fontId="91" fillId="0" borderId="0" applyNumberFormat="0" applyBorder="0" applyProtection="0"/>
    <xf numFmtId="0" fontId="63" fillId="0" borderId="0" applyNumberFormat="0" applyBorder="0" applyProtection="0"/>
    <xf numFmtId="0" fontId="29" fillId="0" borderId="0" applyNumberFormat="0" applyBorder="0" applyProtection="0"/>
    <xf numFmtId="0" fontId="29" fillId="0" borderId="0" applyNumberFormat="0" applyBorder="0" applyProtection="0"/>
    <xf numFmtId="0" fontId="29" fillId="0" borderId="0" applyNumberFormat="0" applyBorder="0" applyProtection="0"/>
    <xf numFmtId="0" fontId="29" fillId="0" borderId="0" applyNumberFormat="0" applyBorder="0" applyProtection="0"/>
    <xf numFmtId="256" fontId="6" fillId="0" borderId="0" applyFont="0" applyFill="0" applyBorder="0" applyAlignment="0" applyProtection="0"/>
    <xf numFmtId="0" fontId="17" fillId="0" borderId="0" applyNumberFormat="0" applyBorder="0" applyProtection="0"/>
    <xf numFmtId="0" fontId="6" fillId="0" borderId="0" applyNumberFormat="0" applyFont="0" applyBorder="0" applyAlignment="0" applyProtection="0"/>
    <xf numFmtId="0" fontId="17" fillId="0" borderId="0" applyNumberFormat="0" applyBorder="0" applyProtection="0"/>
    <xf numFmtId="0" fontId="6" fillId="0" borderId="0" applyNumberFormat="0" applyFont="0" applyFill="0" applyBorder="0" applyAlignment="0" applyProtection="0"/>
    <xf numFmtId="275" fontId="6" fillId="0" borderId="0" applyFont="0" applyFill="0" applyBorder="0" applyAlignment="0" applyProtection="0"/>
    <xf numFmtId="276" fontId="6" fillId="0" borderId="0" applyFont="0" applyFill="0" applyBorder="0" applyAlignment="0" applyProtection="0"/>
    <xf numFmtId="0" fontId="6" fillId="0" borderId="0" applyNumberFormat="0" applyFont="0" applyFill="0" applyBorder="0" applyAlignment="0" applyProtection="0"/>
    <xf numFmtId="0" fontId="6" fillId="0" borderId="0" applyNumberFormat="0" applyFont="0" applyFill="0" applyBorder="0" applyAlignment="0" applyProtection="0"/>
    <xf numFmtId="193" fontId="6" fillId="0" borderId="0" applyFont="0" applyBorder="0" applyProtection="0">
      <alignment horizontal="right"/>
    </xf>
    <xf numFmtId="277" fontId="18" fillId="0" borderId="0" applyFill="0" applyBorder="0" applyProtection="0"/>
    <xf numFmtId="193" fontId="18" fillId="0" borderId="0" applyFill="0" applyBorder="0" applyProtection="0"/>
    <xf numFmtId="220" fontId="6" fillId="0" borderId="0" applyFont="0" applyFill="0" applyBorder="0" applyAlignment="0" applyProtection="0"/>
    <xf numFmtId="170" fontId="6" fillId="0" borderId="0" applyFont="0" applyFill="0" applyBorder="0" applyAlignment="0" applyProtection="0"/>
    <xf numFmtId="256" fontId="93" fillId="0" borderId="23">
      <protection locked="0"/>
    </xf>
    <xf numFmtId="256" fontId="93" fillId="0" borderId="23">
      <protection locked="0"/>
    </xf>
    <xf numFmtId="256" fontId="93" fillId="0" borderId="23">
      <protection locked="0"/>
    </xf>
    <xf numFmtId="256" fontId="93" fillId="0" borderId="23">
      <protection locked="0"/>
    </xf>
    <xf numFmtId="256" fontId="93" fillId="0" borderId="23">
      <protection locked="0"/>
    </xf>
    <xf numFmtId="256" fontId="93" fillId="0" borderId="23">
      <protection locked="0"/>
    </xf>
    <xf numFmtId="256" fontId="93" fillId="0" borderId="23">
      <protection locked="0"/>
    </xf>
    <xf numFmtId="256" fontId="93" fillId="0" borderId="23">
      <protection locked="0"/>
    </xf>
    <xf numFmtId="256" fontId="93" fillId="0" borderId="23">
      <protection locked="0"/>
    </xf>
    <xf numFmtId="256" fontId="93" fillId="0" borderId="23">
      <protection locked="0"/>
    </xf>
    <xf numFmtId="256" fontId="93" fillId="0" borderId="23">
      <protection locked="0"/>
    </xf>
    <xf numFmtId="256" fontId="93" fillId="0" borderId="23">
      <protection locked="0"/>
    </xf>
    <xf numFmtId="256" fontId="93" fillId="0" borderId="23">
      <protection locked="0"/>
    </xf>
    <xf numFmtId="256" fontId="93" fillId="0" borderId="23">
      <protection locked="0"/>
    </xf>
    <xf numFmtId="256" fontId="93" fillId="0" borderId="23">
      <protection locked="0"/>
    </xf>
    <xf numFmtId="256" fontId="93" fillId="0" borderId="23">
      <protection locked="0"/>
    </xf>
    <xf numFmtId="256" fontId="93" fillId="0" borderId="23">
      <protection locked="0"/>
    </xf>
    <xf numFmtId="256" fontId="93" fillId="0" borderId="23">
      <protection locked="0"/>
    </xf>
    <xf numFmtId="256" fontId="93" fillId="0" borderId="23">
      <protection locked="0"/>
    </xf>
    <xf numFmtId="256" fontId="93" fillId="0" borderId="23">
      <protection locked="0"/>
    </xf>
    <xf numFmtId="256" fontId="93" fillId="0" borderId="23">
      <protection locked="0"/>
    </xf>
    <xf numFmtId="256" fontId="93" fillId="0" borderId="23">
      <protection locked="0"/>
    </xf>
    <xf numFmtId="256" fontId="93" fillId="0" borderId="23">
      <protection locked="0"/>
    </xf>
    <xf numFmtId="256" fontId="93" fillId="0" borderId="23">
      <protection locked="0"/>
    </xf>
    <xf numFmtId="256" fontId="93" fillId="0" borderId="23">
      <protection locked="0"/>
    </xf>
    <xf numFmtId="256" fontId="93" fillId="0" borderId="23">
      <protection locked="0"/>
    </xf>
    <xf numFmtId="256" fontId="93" fillId="0" borderId="23">
      <protection locked="0"/>
    </xf>
    <xf numFmtId="256" fontId="93" fillId="0" borderId="23">
      <protection locked="0"/>
    </xf>
    <xf numFmtId="256" fontId="93" fillId="0" borderId="23">
      <protection locked="0"/>
    </xf>
    <xf numFmtId="256" fontId="93" fillId="0" borderId="23">
      <protection locked="0"/>
    </xf>
    <xf numFmtId="256" fontId="93" fillId="0" borderId="23">
      <protection locked="0"/>
    </xf>
    <xf numFmtId="256" fontId="93" fillId="0" borderId="23">
      <protection locked="0"/>
    </xf>
    <xf numFmtId="256" fontId="93" fillId="0" borderId="23">
      <protection locked="0"/>
    </xf>
    <xf numFmtId="256" fontId="93" fillId="0" borderId="23">
      <protection locked="0"/>
    </xf>
    <xf numFmtId="256" fontId="93" fillId="0" borderId="23">
      <protection locked="0"/>
    </xf>
    <xf numFmtId="256" fontId="93" fillId="0" borderId="23">
      <protection locked="0"/>
    </xf>
    <xf numFmtId="256" fontId="93" fillId="0" borderId="23">
      <protection locked="0"/>
    </xf>
    <xf numFmtId="278" fontId="6" fillId="0" borderId="0" applyFont="0" applyFill="0" applyBorder="0" applyAlignment="0" applyProtection="0"/>
    <xf numFmtId="279" fontId="6" fillId="0" borderId="0" applyFont="0" applyFill="0" applyBorder="0" applyAlignment="0" applyProtection="0"/>
    <xf numFmtId="170" fontId="6" fillId="0" borderId="0" applyFont="0" applyFill="0" applyBorder="0" applyAlignment="0" applyProtection="0"/>
    <xf numFmtId="192" fontId="6" fillId="0" borderId="0" applyFont="0" applyFill="0" applyBorder="0" applyAlignment="0" applyProtection="0"/>
    <xf numFmtId="192" fontId="6" fillId="0" borderId="0" applyFont="0" applyFill="0" applyBorder="0" applyAlignment="0" applyProtection="0"/>
    <xf numFmtId="280" fontId="6" fillId="0" borderId="0" applyFont="0" applyFill="0" applyBorder="0" applyAlignment="0" applyProtection="0"/>
    <xf numFmtId="0" fontId="6" fillId="0" borderId="0" applyNumberFormat="0" applyFont="0" applyFill="0" applyBorder="0" applyAlignment="0" applyProtection="0"/>
    <xf numFmtId="192" fontId="6" fillId="0" borderId="0" applyFont="0" applyFill="0" applyBorder="0" applyAlignment="0" applyProtection="0"/>
    <xf numFmtId="192" fontId="6" fillId="0" borderId="0" applyFont="0" applyFill="0" applyBorder="0" applyAlignment="0" applyProtection="0"/>
    <xf numFmtId="192" fontId="6" fillId="0" borderId="0" applyFont="0" applyFill="0" applyBorder="0" applyAlignment="0" applyProtection="0"/>
    <xf numFmtId="192" fontId="6" fillId="0" borderId="0" applyFont="0" applyFill="0" applyBorder="0" applyAlignment="0" applyProtection="0"/>
    <xf numFmtId="192" fontId="6" fillId="0" borderId="0" applyFont="0" applyFill="0" applyBorder="0" applyAlignment="0" applyProtection="0"/>
    <xf numFmtId="192" fontId="6" fillId="0" borderId="0" applyFont="0" applyFill="0" applyBorder="0" applyAlignment="0" applyProtection="0"/>
    <xf numFmtId="192" fontId="6" fillId="0" borderId="0" applyFont="0" applyFill="0" applyBorder="0" applyAlignment="0" applyProtection="0"/>
    <xf numFmtId="192" fontId="6" fillId="0" borderId="0" applyFont="0" applyFill="0" applyBorder="0" applyAlignment="0" applyProtection="0"/>
    <xf numFmtId="192" fontId="6" fillId="0" borderId="0" applyFont="0" applyFill="0" applyBorder="0" applyAlignment="0" applyProtection="0"/>
    <xf numFmtId="192" fontId="6" fillId="0" borderId="0" applyFont="0" applyFill="0" applyBorder="0" applyAlignment="0" applyProtection="0"/>
    <xf numFmtId="192" fontId="6" fillId="0" borderId="0" applyFont="0" applyFill="0" applyBorder="0" applyAlignment="0" applyProtection="0"/>
    <xf numFmtId="192" fontId="6" fillId="0" borderId="0" applyFont="0" applyFill="0" applyBorder="0" applyAlignment="0" applyProtection="0"/>
    <xf numFmtId="192" fontId="6" fillId="0" borderId="0" applyFont="0" applyFill="0" applyBorder="0" applyAlignment="0" applyProtection="0"/>
    <xf numFmtId="192" fontId="6" fillId="0" borderId="0" applyFont="0" applyFill="0" applyBorder="0" applyAlignment="0" applyProtection="0"/>
    <xf numFmtId="192" fontId="6" fillId="0" borderId="0" applyFont="0" applyFill="0" applyBorder="0" applyAlignment="0" applyProtection="0"/>
    <xf numFmtId="192" fontId="6" fillId="0" borderId="0" applyFont="0" applyFill="0" applyBorder="0" applyAlignment="0" applyProtection="0"/>
    <xf numFmtId="192" fontId="6" fillId="0" borderId="0" applyFont="0" applyFill="0" applyBorder="0" applyAlignment="0" applyProtection="0"/>
    <xf numFmtId="192" fontId="6" fillId="0" borderId="0" applyFont="0" applyFill="0" applyBorder="0" applyAlignment="0" applyProtection="0"/>
    <xf numFmtId="192" fontId="6" fillId="0" borderId="0" applyFont="0" applyFill="0" applyBorder="0" applyAlignment="0" applyProtection="0"/>
    <xf numFmtId="192" fontId="6" fillId="0" borderId="0" applyFont="0" applyFill="0" applyBorder="0" applyAlignment="0" applyProtection="0"/>
    <xf numFmtId="192" fontId="6" fillId="0" borderId="0" applyFont="0" applyFill="0" applyBorder="0" applyAlignment="0" applyProtection="0"/>
    <xf numFmtId="192" fontId="6" fillId="0" borderId="0" applyFont="0" applyFill="0" applyBorder="0" applyAlignment="0" applyProtection="0"/>
    <xf numFmtId="192" fontId="6" fillId="0" borderId="0" applyFont="0" applyFill="0" applyBorder="0" applyAlignment="0" applyProtection="0"/>
    <xf numFmtId="192" fontId="6" fillId="0" borderId="0" applyFont="0" applyFill="0" applyBorder="0" applyAlignment="0" applyProtection="0"/>
    <xf numFmtId="192" fontId="6" fillId="0" borderId="0" applyFont="0" applyFill="0" applyBorder="0" applyAlignment="0" applyProtection="0"/>
    <xf numFmtId="192" fontId="6" fillId="0" borderId="0" applyFont="0" applyFill="0" applyBorder="0" applyAlignment="0" applyProtection="0"/>
    <xf numFmtId="192" fontId="6" fillId="0" borderId="0" applyFont="0" applyFill="0" applyBorder="0" applyAlignment="0" applyProtection="0"/>
    <xf numFmtId="192" fontId="6" fillId="0" borderId="0" applyFont="0" applyFill="0" applyBorder="0" applyAlignment="0" applyProtection="0"/>
    <xf numFmtId="192" fontId="6" fillId="0" borderId="0" applyFont="0" applyFill="0" applyBorder="0" applyAlignment="0" applyProtection="0"/>
    <xf numFmtId="281" fontId="6" fillId="0" borderId="0" applyFont="0" applyFill="0" applyBorder="0" applyAlignment="0" applyProtection="0"/>
    <xf numFmtId="282" fontId="6" fillId="0" borderId="0" applyFont="0" applyFill="0" applyBorder="0" applyAlignment="0" applyProtection="0"/>
    <xf numFmtId="282" fontId="6" fillId="0" borderId="0" applyFont="0" applyFill="0" applyBorder="0" applyAlignment="0" applyProtection="0"/>
    <xf numFmtId="282" fontId="6" fillId="0" borderId="0" applyFont="0" applyFill="0" applyBorder="0" applyAlignment="0" applyProtection="0"/>
    <xf numFmtId="282" fontId="6" fillId="0" borderId="0" applyFont="0" applyFill="0" applyBorder="0" applyAlignment="0" applyProtection="0"/>
    <xf numFmtId="282" fontId="6" fillId="0" borderId="0" applyFont="0" applyFill="0" applyBorder="0" applyAlignment="0" applyProtection="0"/>
    <xf numFmtId="282" fontId="6" fillId="0" borderId="0" applyFont="0" applyFill="0" applyBorder="0" applyAlignment="0" applyProtection="0"/>
    <xf numFmtId="282" fontId="6" fillId="0" borderId="0" applyFont="0" applyFill="0" applyBorder="0" applyAlignment="0" applyProtection="0"/>
    <xf numFmtId="282" fontId="6" fillId="0" borderId="0" applyFont="0" applyFill="0" applyBorder="0" applyAlignment="0" applyProtection="0"/>
    <xf numFmtId="282" fontId="6" fillId="0" borderId="0" applyFont="0" applyFill="0" applyBorder="0" applyAlignment="0" applyProtection="0"/>
    <xf numFmtId="282" fontId="6" fillId="0" borderId="0" applyFont="0" applyFill="0" applyBorder="0" applyAlignment="0" applyProtection="0"/>
    <xf numFmtId="282" fontId="6" fillId="0" borderId="0" applyFont="0" applyFill="0" applyBorder="0" applyAlignment="0" applyProtection="0"/>
    <xf numFmtId="282" fontId="6" fillId="0" borderId="0" applyFont="0" applyFill="0" applyBorder="0" applyAlignment="0" applyProtection="0"/>
    <xf numFmtId="282" fontId="6" fillId="0" borderId="0" applyFont="0" applyFill="0" applyBorder="0" applyAlignment="0" applyProtection="0"/>
    <xf numFmtId="282" fontId="6" fillId="0" borderId="0" applyFont="0" applyFill="0" applyBorder="0" applyAlignment="0" applyProtection="0"/>
    <xf numFmtId="282" fontId="6" fillId="0" borderId="0" applyFont="0" applyFill="0" applyBorder="0" applyAlignment="0" applyProtection="0"/>
    <xf numFmtId="282" fontId="6" fillId="0" borderId="0" applyFont="0" applyFill="0" applyBorder="0" applyAlignment="0" applyProtection="0"/>
    <xf numFmtId="282" fontId="6" fillId="0" borderId="0" applyFont="0" applyFill="0" applyBorder="0" applyAlignment="0" applyProtection="0"/>
    <xf numFmtId="282" fontId="6" fillId="0" borderId="0" applyFont="0" applyFill="0" applyBorder="0" applyAlignment="0" applyProtection="0"/>
    <xf numFmtId="282" fontId="6" fillId="0" borderId="0" applyFont="0" applyFill="0" applyBorder="0" applyAlignment="0" applyProtection="0"/>
    <xf numFmtId="282" fontId="6" fillId="0" borderId="0" applyFont="0" applyFill="0" applyBorder="0" applyAlignment="0" applyProtection="0"/>
    <xf numFmtId="282" fontId="6" fillId="0" borderId="0" applyFont="0" applyFill="0" applyBorder="0" applyAlignment="0" applyProtection="0"/>
    <xf numFmtId="282" fontId="6" fillId="0" borderId="0" applyFont="0" applyFill="0" applyBorder="0" applyAlignment="0" applyProtection="0"/>
    <xf numFmtId="282" fontId="6" fillId="0" borderId="0" applyFont="0" applyFill="0" applyBorder="0" applyAlignment="0" applyProtection="0"/>
    <xf numFmtId="282" fontId="6" fillId="0" borderId="0" applyFont="0" applyFill="0" applyBorder="0" applyAlignment="0" applyProtection="0"/>
    <xf numFmtId="282" fontId="6" fillId="0" borderId="0" applyFont="0" applyFill="0" applyBorder="0" applyAlignment="0" applyProtection="0"/>
    <xf numFmtId="282" fontId="6" fillId="0" borderId="0" applyFont="0" applyFill="0" applyBorder="0" applyAlignment="0" applyProtection="0"/>
    <xf numFmtId="282" fontId="6" fillId="0" borderId="0" applyFont="0" applyFill="0" applyBorder="0" applyAlignment="0" applyProtection="0"/>
    <xf numFmtId="282" fontId="6" fillId="0" borderId="0" applyFont="0" applyFill="0" applyBorder="0" applyAlignment="0" applyProtection="0"/>
    <xf numFmtId="183" fontId="6" fillId="0" borderId="0" applyFont="0" applyBorder="0" applyProtection="0"/>
    <xf numFmtId="283" fontId="6" fillId="0" borderId="0" applyFont="0" applyFill="0" applyBorder="0" applyAlignment="0" applyProtection="0"/>
    <xf numFmtId="182" fontId="6" fillId="0" borderId="0" applyFont="0" applyFill="0" applyBorder="0" applyAlignment="0" applyProtection="0"/>
    <xf numFmtId="183" fontId="6" fillId="0" borderId="0" applyFont="0" applyFill="0" applyBorder="0" applyAlignment="0" applyProtection="0"/>
    <xf numFmtId="284" fontId="6" fillId="0" borderId="0" applyFont="0" applyFill="0" applyBorder="0" applyAlignment="0" applyProtection="0"/>
    <xf numFmtId="285" fontId="6" fillId="0" borderId="0" applyFont="0" applyFill="0" applyBorder="0" applyAlignment="0" applyProtection="0"/>
    <xf numFmtId="286" fontId="6" fillId="0" borderId="0" applyFont="0" applyFill="0" applyBorder="0" applyAlignment="0" applyProtection="0"/>
    <xf numFmtId="287" fontId="6" fillId="0" borderId="0" applyFont="0" applyFill="0" applyBorder="0" applyAlignment="0" applyProtection="0"/>
    <xf numFmtId="288" fontId="6" fillId="0" borderId="0" applyFont="0" applyFill="0" applyBorder="0" applyAlignment="0" applyProtection="0"/>
    <xf numFmtId="289" fontId="6" fillId="0" borderId="0" applyFont="0" applyFill="0" applyBorder="0" applyAlignment="0" applyProtection="0"/>
    <xf numFmtId="290" fontId="6" fillId="0" borderId="0" applyFont="0" applyFill="0" applyBorder="0" applyAlignment="0" applyProtection="0"/>
    <xf numFmtId="291" fontId="6" fillId="0" borderId="0" applyFont="0" applyBorder="0" applyProtection="0"/>
    <xf numFmtId="291" fontId="6" fillId="0" borderId="0" applyFont="0" applyBorder="0" applyProtection="0"/>
    <xf numFmtId="291" fontId="6" fillId="0" borderId="0" applyFont="0" applyBorder="0" applyProtection="0"/>
    <xf numFmtId="291" fontId="6" fillId="0" borderId="0" applyFont="0" applyBorder="0" applyProtection="0"/>
    <xf numFmtId="291" fontId="6" fillId="0" borderId="0" applyFont="0" applyBorder="0" applyProtection="0"/>
    <xf numFmtId="291" fontId="6" fillId="0" borderId="0" applyFont="0" applyBorder="0" applyProtection="0"/>
    <xf numFmtId="291" fontId="6" fillId="0" borderId="0" applyFont="0" applyBorder="0" applyProtection="0"/>
    <xf numFmtId="291" fontId="6" fillId="0" borderId="0" applyFont="0" applyBorder="0" applyProtection="0"/>
    <xf numFmtId="291" fontId="6" fillId="0" borderId="0" applyFont="0" applyBorder="0" applyProtection="0"/>
    <xf numFmtId="291" fontId="6" fillId="0" borderId="0" applyFont="0" applyBorder="0" applyProtection="0"/>
    <xf numFmtId="291" fontId="6" fillId="0" borderId="0" applyFont="0" applyBorder="0" applyProtection="0"/>
    <xf numFmtId="291" fontId="6" fillId="0" borderId="0" applyFont="0" applyBorder="0" applyProtection="0"/>
    <xf numFmtId="0" fontId="6" fillId="0" borderId="0" applyNumberFormat="0" applyFont="0" applyBorder="0" applyProtection="0"/>
    <xf numFmtId="198" fontId="6" fillId="0" borderId="0" applyFont="0" applyFill="0" applyBorder="0" applyAlignment="0" applyProtection="0"/>
    <xf numFmtId="292" fontId="6" fillId="0" borderId="0" applyFont="0" applyFill="0" applyBorder="0" applyAlignment="0" applyProtection="0"/>
    <xf numFmtId="293" fontId="15" fillId="0" borderId="0" applyBorder="0" applyProtection="0"/>
    <xf numFmtId="294" fontId="6" fillId="0" borderId="0" applyFont="0" applyFill="0" applyBorder="0" applyAlignment="0" applyProtection="0"/>
    <xf numFmtId="183" fontId="63" fillId="0" borderId="0" applyFill="0" applyBorder="0" applyProtection="0">
      <alignment horizontal="right"/>
    </xf>
    <xf numFmtId="0" fontId="94" fillId="0" borderId="0" applyNumberFormat="0" applyBorder="0" applyProtection="0"/>
    <xf numFmtId="164" fontId="95" fillId="0" borderId="0" applyBorder="0" applyProtection="0"/>
    <xf numFmtId="164" fontId="6" fillId="0" borderId="0" applyFont="0" applyFill="0" applyBorder="0" applyAlignment="0" applyProtection="0"/>
    <xf numFmtId="164" fontId="6" fillId="0" borderId="0" applyFont="0" applyBorder="0" applyAlignment="0">
      <protection locked="0"/>
    </xf>
    <xf numFmtId="256" fontId="96" fillId="0" borderId="0" applyFill="0" applyBorder="0" applyAlignment="0" applyProtection="0"/>
    <xf numFmtId="15" fontId="6" fillId="0" borderId="0" applyFont="0" applyFill="0" applyBorder="0" applyAlignment="0" applyProtection="0"/>
    <xf numFmtId="295" fontId="97" fillId="0" borderId="0" applyBorder="0">
      <protection locked="0"/>
    </xf>
    <xf numFmtId="296" fontId="6" fillId="0" borderId="0" applyFont="0" applyFill="0" applyBorder="0" applyAlignment="0" applyProtection="0"/>
    <xf numFmtId="0" fontId="29" fillId="0" borderId="0" applyNumberFormat="0" applyBorder="0" applyProtection="0"/>
    <xf numFmtId="0" fontId="29" fillId="0" borderId="0" applyNumberFormat="0" applyBorder="0" applyProtection="0"/>
    <xf numFmtId="0" fontId="29" fillId="0" borderId="0" applyNumberFormat="0" applyBorder="0" applyProtection="0"/>
    <xf numFmtId="238" fontId="6" fillId="0" borderId="0" applyFont="0" applyFill="0" applyBorder="0" applyAlignment="0" applyProtection="0"/>
    <xf numFmtId="15" fontId="6" fillId="0" borderId="0" applyFont="0" applyFill="0" applyBorder="0" applyAlignment="0" applyProtection="0"/>
    <xf numFmtId="17" fontId="6" fillId="0" borderId="0" applyFont="0" applyFill="0" applyBorder="0" applyAlignment="0" applyProtection="0"/>
    <xf numFmtId="0" fontId="6" fillId="0" borderId="0" applyNumberFormat="0" applyFont="0" applyFill="0" applyBorder="0" applyAlignment="0" applyProtection="0"/>
    <xf numFmtId="297" fontId="6" fillId="0" borderId="0" applyFont="0" applyFill="0" applyBorder="0" applyAlignment="0" applyProtection="0"/>
    <xf numFmtId="298" fontId="6" fillId="0" borderId="0" applyFont="0" applyFill="0" applyBorder="0" applyAlignment="0" applyProtection="0"/>
    <xf numFmtId="0" fontId="6" fillId="0" borderId="0" applyNumberFormat="0" applyFont="0" applyFill="0" applyBorder="0" applyAlignment="0" applyProtection="0"/>
    <xf numFmtId="299" fontId="6" fillId="0" borderId="0" applyFont="0" applyFill="0" applyBorder="0" applyAlignment="0" applyProtection="0"/>
    <xf numFmtId="14" fontId="6" fillId="0" borderId="0" applyFill="0" applyBorder="0" applyAlignment="0" applyProtection="0"/>
    <xf numFmtId="257" fontId="6" fillId="0" borderId="0" applyFont="0" applyFill="0" applyBorder="0" applyAlignment="0" applyProtection="0"/>
    <xf numFmtId="14" fontId="98" fillId="0" borderId="0" applyBorder="0">
      <alignment horizontal="right"/>
      <protection locked="0"/>
    </xf>
    <xf numFmtId="0" fontId="14" fillId="0" borderId="0" applyNumberFormat="0" applyBorder="0" applyProtection="0"/>
    <xf numFmtId="300" fontId="6" fillId="0" borderId="0" applyFont="0" applyFill="0" applyBorder="0" applyAlignment="0" applyProtection="0"/>
    <xf numFmtId="0" fontId="99" fillId="0" borderId="0" applyNumberFormat="0" applyBorder="0" applyProtection="0"/>
    <xf numFmtId="0" fontId="29" fillId="0" borderId="0" applyNumberFormat="0" applyBorder="0" applyProtection="0"/>
    <xf numFmtId="0" fontId="29" fillId="0" borderId="0" applyNumberFormat="0" applyBorder="0" applyProtection="0"/>
    <xf numFmtId="0" fontId="29" fillId="0" borderId="0" applyNumberFormat="0" applyBorder="0" applyProtection="0"/>
    <xf numFmtId="301" fontId="6" fillId="0" borderId="0" applyFont="0" applyFill="0" applyBorder="0" applyAlignment="0" applyProtection="0"/>
    <xf numFmtId="302" fontId="6" fillId="0" borderId="0" applyFont="0" applyFill="0" applyBorder="0" applyAlignment="0" applyProtection="0"/>
    <xf numFmtId="14" fontId="6" fillId="0" borderId="0" applyFont="0" applyFill="0" applyBorder="0" applyProtection="0"/>
    <xf numFmtId="208" fontId="28" fillId="0" borderId="0" applyBorder="0" applyProtection="0">
      <alignment horizontal="right"/>
    </xf>
    <xf numFmtId="174" fontId="28" fillId="0" borderId="0" applyBorder="0">
      <alignment horizontal="right"/>
      <protection locked="0"/>
    </xf>
    <xf numFmtId="174" fontId="28" fillId="0" borderId="0" applyBorder="0" applyProtection="0"/>
    <xf numFmtId="303" fontId="28" fillId="0" borderId="0" applyBorder="0">
      <alignment horizontal="right"/>
      <protection locked="0"/>
    </xf>
    <xf numFmtId="0" fontId="100" fillId="0" borderId="0" applyNumberFormat="0" applyBorder="0" applyProtection="0"/>
    <xf numFmtId="0" fontId="101" fillId="10" borderId="0" applyNumberFormat="0" applyBorder="0" applyAlignment="0" applyProtection="0"/>
    <xf numFmtId="217" fontId="23" fillId="0" borderId="24" applyProtection="0">
      <alignment vertical="center"/>
    </xf>
    <xf numFmtId="177" fontId="6" fillId="0" borderId="0" applyFont="0" applyFill="0" applyBorder="0" applyAlignment="0" applyProtection="0"/>
    <xf numFmtId="178" fontId="6" fillId="0" borderId="0" applyFont="0" applyFill="0" applyBorder="0" applyAlignment="0" applyProtection="0"/>
    <xf numFmtId="0" fontId="6" fillId="0" borderId="0" applyNumberFormat="0" applyFont="0" applyFill="0" applyBorder="0" applyAlignment="0" applyProtection="0"/>
    <xf numFmtId="0" fontId="6" fillId="0" borderId="0" applyNumberFormat="0" applyFont="0" applyFill="0" applyBorder="0" applyAlignment="0" applyProtection="0"/>
    <xf numFmtId="182" fontId="102" fillId="0" borderId="0" applyBorder="0" applyProtection="0"/>
    <xf numFmtId="0" fontId="63" fillId="0" borderId="0" applyNumberFormat="0" applyBorder="0" applyProtection="0"/>
    <xf numFmtId="266" fontId="6" fillId="0" borderId="0" applyFont="0" applyBorder="0" applyProtection="0"/>
    <xf numFmtId="266" fontId="6" fillId="0" borderId="0" applyFont="0" applyBorder="0" applyProtection="0"/>
    <xf numFmtId="266" fontId="6" fillId="0" borderId="0" applyFont="0" applyBorder="0" applyProtection="0"/>
    <xf numFmtId="266" fontId="6" fillId="0" borderId="0" applyFont="0" applyBorder="0" applyProtection="0"/>
    <xf numFmtId="266" fontId="6" fillId="0" borderId="0" applyFont="0" applyBorder="0" applyProtection="0"/>
    <xf numFmtId="266" fontId="6" fillId="0" borderId="0" applyFont="0" applyBorder="0" applyProtection="0"/>
    <xf numFmtId="266" fontId="6" fillId="0" borderId="0" applyFont="0" applyBorder="0" applyProtection="0"/>
    <xf numFmtId="266" fontId="6" fillId="0" borderId="0" applyFont="0" applyBorder="0" applyProtection="0"/>
    <xf numFmtId="266" fontId="6" fillId="0" borderId="0" applyFont="0" applyBorder="0" applyProtection="0"/>
    <xf numFmtId="266" fontId="6" fillId="0" borderId="0" applyFont="0" applyBorder="0" applyProtection="0"/>
    <xf numFmtId="266" fontId="6" fillId="0" borderId="0" applyFont="0" applyBorder="0" applyProtection="0"/>
    <xf numFmtId="266" fontId="6" fillId="0" borderId="0" applyFont="0" applyBorder="0" applyProtection="0"/>
    <xf numFmtId="295" fontId="17" fillId="0" borderId="0" applyBorder="0" applyProtection="0">
      <alignment horizontal="center"/>
    </xf>
    <xf numFmtId="304" fontId="61" fillId="0" borderId="0" applyBorder="0" applyProtection="0"/>
    <xf numFmtId="182" fontId="6" fillId="0" borderId="0" applyFont="0" applyFill="0" applyBorder="0" applyAlignment="0" applyProtection="0"/>
    <xf numFmtId="184" fontId="69" fillId="0" borderId="0" applyFill="0" applyBorder="0" applyProtection="0"/>
    <xf numFmtId="184" fontId="56" fillId="0" borderId="0" applyBorder="0">
      <protection locked="0"/>
    </xf>
    <xf numFmtId="183" fontId="69" fillId="0" borderId="0" applyFill="0" applyBorder="0" applyProtection="0"/>
    <xf numFmtId="0" fontId="69" fillId="0" borderId="0" applyNumberFormat="0" applyBorder="0" applyProtection="0"/>
    <xf numFmtId="0" fontId="6" fillId="0" borderId="0" applyNumberFormat="0" applyBorder="0" applyProtection="0">
      <alignment horizontal="right"/>
    </xf>
    <xf numFmtId="184" fontId="6" fillId="0" borderId="0" applyFont="0" applyFill="0" applyBorder="0" applyProtection="0">
      <alignment horizontal="right"/>
    </xf>
    <xf numFmtId="184" fontId="6" fillId="0" borderId="0" applyFont="0" applyFill="0" applyBorder="0" applyProtection="0">
      <alignment horizontal="right"/>
    </xf>
    <xf numFmtId="184" fontId="6" fillId="0" borderId="0" applyFont="0" applyFill="0" applyBorder="0" applyProtection="0">
      <alignment horizontal="right"/>
    </xf>
    <xf numFmtId="184" fontId="6" fillId="0" borderId="0" applyFont="0" applyFill="0" applyBorder="0" applyProtection="0">
      <alignment horizontal="right"/>
    </xf>
    <xf numFmtId="184" fontId="6" fillId="0" borderId="0" applyFont="0" applyFill="0" applyBorder="0" applyProtection="0">
      <alignment horizontal="right"/>
    </xf>
    <xf numFmtId="184" fontId="6" fillId="0" borderId="0" applyFont="0" applyFill="0" applyBorder="0" applyProtection="0">
      <alignment horizontal="right"/>
    </xf>
    <xf numFmtId="184" fontId="6" fillId="0" borderId="0" applyFont="0" applyFill="0" applyBorder="0" applyProtection="0">
      <alignment horizontal="right"/>
    </xf>
    <xf numFmtId="184" fontId="6" fillId="0" borderId="0" applyFont="0" applyFill="0" applyBorder="0" applyProtection="0">
      <alignment horizontal="right"/>
    </xf>
    <xf numFmtId="184" fontId="6" fillId="0" borderId="0" applyFont="0" applyFill="0" applyBorder="0" applyProtection="0">
      <alignment horizontal="right"/>
    </xf>
    <xf numFmtId="184" fontId="6" fillId="0" borderId="0" applyFont="0" applyFill="0" applyBorder="0" applyProtection="0">
      <alignment horizontal="right"/>
    </xf>
    <xf numFmtId="184" fontId="6" fillId="0" borderId="0" applyFont="0" applyFill="0" applyBorder="0" applyProtection="0">
      <alignment horizontal="right"/>
    </xf>
    <xf numFmtId="184" fontId="6" fillId="0" borderId="0" applyFont="0" applyFill="0" applyBorder="0" applyProtection="0">
      <alignment horizontal="right"/>
    </xf>
    <xf numFmtId="184" fontId="6" fillId="0" borderId="0" applyFont="0" applyFill="0" applyBorder="0" applyProtection="0">
      <alignment horizontal="right"/>
    </xf>
    <xf numFmtId="184" fontId="6" fillId="0" borderId="0" applyFont="0" applyFill="0" applyBorder="0" applyProtection="0">
      <alignment horizontal="right"/>
    </xf>
    <xf numFmtId="184" fontId="6" fillId="0" borderId="0" applyFont="0" applyFill="0" applyBorder="0" applyProtection="0">
      <alignment horizontal="right"/>
    </xf>
    <xf numFmtId="184" fontId="6" fillId="0" borderId="0" applyFont="0" applyFill="0" applyBorder="0" applyProtection="0">
      <alignment horizontal="right"/>
    </xf>
    <xf numFmtId="184" fontId="6" fillId="0" borderId="0" applyFont="0" applyFill="0" applyBorder="0" applyProtection="0">
      <alignment horizontal="right"/>
    </xf>
    <xf numFmtId="184" fontId="6" fillId="0" borderId="0" applyFont="0" applyFill="0" applyBorder="0" applyProtection="0">
      <alignment horizontal="right"/>
    </xf>
    <xf numFmtId="184" fontId="6" fillId="0" borderId="0" applyFont="0" applyFill="0" applyBorder="0" applyProtection="0">
      <alignment horizontal="right"/>
    </xf>
    <xf numFmtId="184" fontId="6" fillId="0" borderId="0" applyFont="0" applyFill="0" applyBorder="0" applyProtection="0">
      <alignment horizontal="right"/>
    </xf>
    <xf numFmtId="184" fontId="6" fillId="0" borderId="0" applyFont="0" applyFill="0" applyBorder="0" applyProtection="0">
      <alignment horizontal="right"/>
    </xf>
    <xf numFmtId="184" fontId="6" fillId="0" borderId="0" applyFont="0" applyFill="0" applyBorder="0" applyProtection="0">
      <alignment horizontal="right"/>
    </xf>
    <xf numFmtId="184" fontId="6" fillId="0" borderId="0" applyFont="0" applyFill="0" applyBorder="0" applyProtection="0">
      <alignment horizontal="right"/>
    </xf>
    <xf numFmtId="184" fontId="6" fillId="0" borderId="0" applyFont="0" applyFill="0" applyBorder="0" applyProtection="0">
      <alignment horizontal="right"/>
    </xf>
    <xf numFmtId="184" fontId="6" fillId="0" borderId="0" applyFont="0" applyFill="0" applyBorder="0" applyProtection="0">
      <alignment horizontal="right"/>
    </xf>
    <xf numFmtId="184" fontId="6" fillId="0" borderId="0" applyFont="0" applyFill="0" applyBorder="0" applyProtection="0">
      <alignment horizontal="right"/>
    </xf>
    <xf numFmtId="184" fontId="6" fillId="0" borderId="0" applyFont="0" applyFill="0" applyBorder="0" applyProtection="0">
      <alignment horizontal="right"/>
    </xf>
    <xf numFmtId="184" fontId="6" fillId="0" borderId="0" applyFont="0" applyFill="0" applyBorder="0" applyProtection="0">
      <alignment horizontal="right"/>
    </xf>
    <xf numFmtId="184" fontId="6" fillId="0" borderId="0" applyFont="0" applyFill="0" applyBorder="0" applyProtection="0">
      <alignment horizontal="right"/>
    </xf>
    <xf numFmtId="184" fontId="6" fillId="0" borderId="0" applyFont="0" applyFill="0" applyBorder="0" applyProtection="0">
      <alignment horizontal="right"/>
    </xf>
    <xf numFmtId="184" fontId="6" fillId="0" borderId="0" applyFont="0" applyFill="0" applyBorder="0" applyProtection="0">
      <alignment horizontal="right"/>
    </xf>
    <xf numFmtId="184" fontId="6" fillId="0" borderId="0" applyFont="0" applyFill="0" applyBorder="0" applyProtection="0">
      <alignment horizontal="right"/>
    </xf>
    <xf numFmtId="184" fontId="6" fillId="0" borderId="0" applyFont="0" applyFill="0" applyBorder="0" applyProtection="0">
      <alignment horizontal="right"/>
    </xf>
    <xf numFmtId="184" fontId="6" fillId="0" borderId="0" applyFont="0" applyFill="0" applyBorder="0" applyProtection="0">
      <alignment horizontal="right"/>
    </xf>
    <xf numFmtId="184" fontId="6" fillId="0" borderId="0" applyFont="0" applyFill="0" applyBorder="0" applyProtection="0">
      <alignment horizontal="right"/>
    </xf>
    <xf numFmtId="184" fontId="6" fillId="0" borderId="0" applyFont="0" applyFill="0" applyBorder="0" applyProtection="0">
      <alignment horizontal="right"/>
    </xf>
    <xf numFmtId="184" fontId="6" fillId="0" borderId="0" applyFont="0" applyFill="0" applyBorder="0" applyProtection="0">
      <alignment horizontal="right"/>
    </xf>
    <xf numFmtId="184" fontId="6" fillId="0" borderId="0" applyFont="0" applyFill="0" applyBorder="0" applyProtection="0">
      <alignment horizontal="right"/>
    </xf>
    <xf numFmtId="184" fontId="6" fillId="0" borderId="0" applyFont="0" applyFill="0" applyBorder="0" applyProtection="0">
      <alignment horizontal="right"/>
    </xf>
    <xf numFmtId="184" fontId="6" fillId="0" borderId="0" applyFont="0" applyFill="0" applyBorder="0" applyProtection="0">
      <alignment horizontal="right"/>
    </xf>
    <xf numFmtId="184" fontId="6" fillId="0" borderId="0" applyFont="0" applyFill="0" applyBorder="0" applyProtection="0">
      <alignment horizontal="right"/>
    </xf>
    <xf numFmtId="184" fontId="6" fillId="0" borderId="0" applyFont="0" applyFill="0" applyBorder="0" applyProtection="0">
      <alignment horizontal="right"/>
    </xf>
    <xf numFmtId="184" fontId="6" fillId="0" borderId="0" applyFont="0" applyFill="0" applyBorder="0" applyProtection="0">
      <alignment horizontal="right"/>
    </xf>
    <xf numFmtId="184" fontId="6" fillId="0" borderId="0" applyFont="0" applyFill="0" applyBorder="0" applyProtection="0">
      <alignment horizontal="right"/>
    </xf>
    <xf numFmtId="184" fontId="6" fillId="0" borderId="0" applyFont="0" applyFill="0" applyBorder="0" applyProtection="0">
      <alignment horizontal="right"/>
    </xf>
    <xf numFmtId="184" fontId="6" fillId="0" borderId="0" applyFont="0" applyFill="0" applyBorder="0" applyProtection="0">
      <alignment horizontal="right"/>
    </xf>
    <xf numFmtId="184" fontId="6" fillId="0" borderId="0" applyFont="0" applyFill="0" applyBorder="0" applyProtection="0">
      <alignment horizontal="right"/>
    </xf>
    <xf numFmtId="184" fontId="6" fillId="0" borderId="0" applyFont="0" applyFill="0" applyBorder="0" applyProtection="0">
      <alignment horizontal="right"/>
    </xf>
    <xf numFmtId="184" fontId="6" fillId="0" borderId="0" applyFont="0" applyFill="0" applyBorder="0" applyProtection="0">
      <alignment horizontal="right"/>
    </xf>
    <xf numFmtId="184" fontId="6" fillId="0" borderId="0" applyFont="0" applyFill="0" applyBorder="0" applyProtection="0">
      <alignment horizontal="right"/>
    </xf>
    <xf numFmtId="184" fontId="6" fillId="0" borderId="0" applyFont="0" applyFill="0" applyBorder="0" applyProtection="0">
      <alignment horizontal="right"/>
    </xf>
    <xf numFmtId="184" fontId="6" fillId="0" borderId="0" applyFont="0" applyFill="0" applyBorder="0" applyProtection="0">
      <alignment horizontal="right"/>
    </xf>
    <xf numFmtId="305" fontId="103" fillId="0" borderId="0" applyBorder="0" applyProtection="0"/>
    <xf numFmtId="306" fontId="6" fillId="0" borderId="25" applyFont="0" applyFill="0" applyAlignment="0" applyProtection="0"/>
    <xf numFmtId="0" fontId="6" fillId="0" borderId="26" applyNumberFormat="0" applyFont="0" applyFill="0" applyAlignment="0" applyProtection="0"/>
    <xf numFmtId="193" fontId="104" fillId="0" borderId="0" applyFill="0" applyBorder="0" applyAlignment="0" applyProtection="0"/>
    <xf numFmtId="207" fontId="28" fillId="0" borderId="0" applyBorder="0" applyProtection="0"/>
    <xf numFmtId="196" fontId="105" fillId="8" borderId="27" applyAlignment="0" applyProtection="0"/>
    <xf numFmtId="0" fontId="106"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106"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106"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107" fillId="0" borderId="0" applyNumberFormat="0" applyFill="0" applyBorder="0" applyAlignment="0" applyProtection="0"/>
    <xf numFmtId="0" fontId="108" fillId="0" borderId="0" applyNumberFormat="0" applyFill="0" applyBorder="0" applyAlignment="0" applyProtection="0"/>
    <xf numFmtId="0" fontId="109" fillId="0" borderId="0" applyNumberFormat="0" applyFill="0" applyBorder="0" applyAlignment="0" applyProtection="0"/>
    <xf numFmtId="307" fontId="37" fillId="0" borderId="0" applyFill="0" applyBorder="0" applyProtection="0"/>
    <xf numFmtId="220" fontId="6" fillId="0" borderId="0" applyFont="0" applyFill="0" applyBorder="0" applyAlignment="0" applyProtection="0"/>
    <xf numFmtId="220" fontId="6" fillId="0" borderId="0" applyFont="0" applyFill="0" applyBorder="0" applyAlignment="0" applyProtection="0"/>
    <xf numFmtId="220" fontId="6" fillId="0" borderId="0" applyFont="0" applyFill="0" applyBorder="0" applyAlignment="0" applyProtection="0"/>
    <xf numFmtId="250" fontId="6" fillId="0" borderId="0" applyFont="0" applyFill="0" applyBorder="0" applyAlignment="0" applyProtection="0"/>
    <xf numFmtId="220" fontId="6" fillId="0" borderId="0" applyFont="0" applyFill="0" applyBorder="0" applyAlignment="0" applyProtection="0"/>
    <xf numFmtId="0" fontId="110" fillId="0" borderId="0" applyNumberFormat="0" applyBorder="0" applyAlignment="0" applyProtection="0"/>
    <xf numFmtId="0" fontId="111" fillId="11" borderId="16" applyNumberFormat="0" applyAlignment="0" applyProtection="0"/>
    <xf numFmtId="0" fontId="111" fillId="11" borderId="16" applyNumberFormat="0" applyAlignment="0" applyProtection="0"/>
    <xf numFmtId="0" fontId="111" fillId="11" borderId="16" applyNumberFormat="0" applyAlignment="0" applyProtection="0"/>
    <xf numFmtId="0" fontId="111" fillId="11" borderId="16" applyNumberFormat="0" applyAlignment="0" applyProtection="0"/>
    <xf numFmtId="0" fontId="111" fillId="11" borderId="16" applyNumberFormat="0" applyAlignment="0" applyProtection="0"/>
    <xf numFmtId="0" fontId="111" fillId="11" borderId="16" applyNumberFormat="0" applyAlignment="0" applyProtection="0"/>
    <xf numFmtId="0" fontId="111" fillId="11" borderId="16" applyNumberFormat="0" applyAlignment="0" applyProtection="0"/>
    <xf numFmtId="0" fontId="111" fillId="11" borderId="16" applyNumberFormat="0" applyAlignment="0" applyProtection="0"/>
    <xf numFmtId="0" fontId="111" fillId="11" borderId="16" applyNumberFormat="0" applyAlignment="0" applyProtection="0"/>
    <xf numFmtId="0" fontId="111" fillId="11" borderId="16" applyNumberFormat="0" applyAlignment="0" applyProtection="0"/>
    <xf numFmtId="0" fontId="111" fillId="11" borderId="16" applyNumberFormat="0" applyAlignment="0" applyProtection="0"/>
    <xf numFmtId="0" fontId="111" fillId="11" borderId="16" applyNumberFormat="0" applyAlignment="0" applyProtection="0"/>
    <xf numFmtId="0" fontId="111" fillId="11" borderId="16" applyNumberFormat="0" applyAlignment="0" applyProtection="0"/>
    <xf numFmtId="0" fontId="111" fillId="11" borderId="16" applyNumberFormat="0" applyAlignment="0" applyProtection="0"/>
    <xf numFmtId="0" fontId="111" fillId="11" borderId="16" applyNumberFormat="0" applyAlignment="0" applyProtection="0"/>
    <xf numFmtId="0" fontId="111" fillId="11" borderId="16" applyNumberFormat="0" applyAlignment="0" applyProtection="0"/>
    <xf numFmtId="0" fontId="111" fillId="11" borderId="16" applyNumberFormat="0" applyAlignment="0" applyProtection="0"/>
    <xf numFmtId="0" fontId="111" fillId="11" borderId="16" applyNumberFormat="0" applyAlignment="0" applyProtection="0"/>
    <xf numFmtId="0" fontId="111" fillId="11" borderId="16" applyNumberFormat="0" applyAlignment="0" applyProtection="0"/>
    <xf numFmtId="0" fontId="111" fillId="11" borderId="16" applyNumberFormat="0" applyAlignment="0" applyProtection="0"/>
    <xf numFmtId="0" fontId="111" fillId="11" borderId="16" applyNumberFormat="0" applyAlignment="0" applyProtection="0"/>
    <xf numFmtId="0" fontId="111" fillId="11" borderId="16" applyNumberFormat="0" applyAlignment="0" applyProtection="0"/>
    <xf numFmtId="0" fontId="111" fillId="11" borderId="16" applyNumberFormat="0" applyAlignment="0" applyProtection="0"/>
    <xf numFmtId="0" fontId="111" fillId="11" borderId="16" applyNumberFormat="0" applyAlignment="0" applyProtection="0"/>
    <xf numFmtId="0" fontId="111" fillId="11" borderId="16" applyNumberFormat="0" applyAlignment="0" applyProtection="0"/>
    <xf numFmtId="0" fontId="111" fillId="11" borderId="16" applyNumberFormat="0" applyAlignment="0" applyProtection="0"/>
    <xf numFmtId="0" fontId="111" fillId="11" borderId="16" applyNumberFormat="0" applyAlignment="0" applyProtection="0"/>
    <xf numFmtId="0" fontId="111" fillId="11" borderId="16" applyNumberFormat="0" applyAlignment="0" applyProtection="0"/>
    <xf numFmtId="0" fontId="111" fillId="11" borderId="16" applyNumberFormat="0" applyAlignment="0" applyProtection="0"/>
    <xf numFmtId="0" fontId="111" fillId="11" borderId="16" applyNumberFormat="0" applyAlignment="0" applyProtection="0"/>
    <xf numFmtId="0" fontId="111" fillId="11" borderId="16" applyNumberFormat="0" applyAlignment="0" applyProtection="0"/>
    <xf numFmtId="0" fontId="111" fillId="11" borderId="16" applyNumberFormat="0" applyAlignment="0" applyProtection="0"/>
    <xf numFmtId="0" fontId="111" fillId="11" borderId="16" applyNumberFormat="0" applyAlignment="0" applyProtection="0"/>
    <xf numFmtId="0" fontId="111" fillId="11" borderId="16" applyNumberFormat="0" applyAlignment="0" applyProtection="0"/>
    <xf numFmtId="0" fontId="111" fillId="11" borderId="16" applyNumberFormat="0" applyAlignment="0" applyProtection="0"/>
    <xf numFmtId="0" fontId="111" fillId="11" borderId="16" applyNumberFormat="0" applyAlignment="0" applyProtection="0"/>
    <xf numFmtId="0" fontId="111" fillId="11" borderId="16" applyNumberFormat="0" applyAlignment="0" applyProtection="0"/>
    <xf numFmtId="183" fontId="6" fillId="0" borderId="0" applyFont="0" applyFill="0" applyBorder="0" applyAlignment="0" applyProtection="0"/>
    <xf numFmtId="308" fontId="6" fillId="0" borderId="0" applyFont="0" applyFill="0" applyBorder="0" applyAlignment="0" applyProtection="0"/>
    <xf numFmtId="309" fontId="18" fillId="0" borderId="0" applyFill="0" applyBorder="0" applyProtection="0"/>
    <xf numFmtId="0" fontId="112" fillId="0" borderId="0" applyNumberFormat="0" applyFill="0" applyBorder="0" applyAlignment="0" applyProtection="0"/>
    <xf numFmtId="0" fontId="6" fillId="0" borderId="0" applyNumberFormat="0" applyFont="0" applyFill="0" applyBorder="0" applyAlignment="0" applyProtection="0"/>
    <xf numFmtId="0" fontId="91" fillId="0" borderId="0" applyNumberFormat="0" applyBorder="0" applyProtection="0"/>
    <xf numFmtId="0" fontId="7" fillId="0" borderId="0" applyNumberFormat="0" applyBorder="0">
      <protection locked="0"/>
    </xf>
    <xf numFmtId="0" fontId="6" fillId="0" borderId="0" applyNumberFormat="0" applyFont="0" applyFill="0" applyBorder="0" applyAlignment="0" applyProtection="0"/>
    <xf numFmtId="0" fontId="6" fillId="0" borderId="0" applyNumberFormat="0" applyFont="0" applyFill="0" applyBorder="0" applyAlignment="0" applyProtection="0"/>
    <xf numFmtId="0" fontId="6" fillId="0" borderId="0" applyNumberFormat="0" applyFont="0" applyFill="0" applyBorder="0" applyAlignment="0" applyProtection="0"/>
    <xf numFmtId="0" fontId="6" fillId="0" borderId="0" applyNumberFormat="0" applyFont="0" applyFill="0" applyBorder="0" applyAlignment="0" applyProtection="0"/>
    <xf numFmtId="0" fontId="6" fillId="0" borderId="0" applyNumberFormat="0" applyFont="0" applyFill="0" applyBorder="0" applyAlignment="0" applyProtection="0"/>
    <xf numFmtId="0" fontId="6" fillId="0" borderId="0" applyNumberFormat="0" applyFont="0" applyFill="0" applyBorder="0" applyAlignment="0" applyProtection="0"/>
    <xf numFmtId="310" fontId="6" fillId="0" borderId="0" applyFont="0" applyFill="0" applyBorder="0" applyProtection="0">
      <alignment vertical="top"/>
    </xf>
    <xf numFmtId="237" fontId="6" fillId="0" borderId="0" applyFont="0" applyFill="0" applyBorder="0" applyAlignment="0" applyProtection="0"/>
    <xf numFmtId="0" fontId="6" fillId="0" borderId="0" applyNumberFormat="0" applyFont="0" applyFill="0" applyBorder="0" applyAlignment="0" applyProtection="0"/>
    <xf numFmtId="0" fontId="29" fillId="35" borderId="0" applyNumberFormat="0" applyBorder="0" applyProtection="0"/>
    <xf numFmtId="0" fontId="6" fillId="0" borderId="0" applyNumberFormat="0" applyFont="0" applyFill="0" applyBorder="0" applyAlignment="0" applyProtection="0"/>
    <xf numFmtId="2" fontId="6" fillId="0" borderId="0" applyFont="0" applyFill="0" applyBorder="0" applyAlignment="0" applyProtection="0"/>
    <xf numFmtId="197" fontId="113" fillId="0" borderId="0" applyFill="0" applyBorder="0" applyAlignment="0" applyProtection="0"/>
    <xf numFmtId="2" fontId="6" fillId="0" borderId="0" applyFont="0" applyFill="0" applyBorder="0" applyProtection="0">
      <alignment horizontal="left"/>
    </xf>
    <xf numFmtId="311" fontId="6" fillId="0" borderId="0" applyFont="0" applyFill="0" applyBorder="0" applyAlignment="0" applyProtection="0"/>
    <xf numFmtId="312" fontId="6" fillId="0" borderId="0" applyFont="0" applyFill="0" applyBorder="0" applyAlignment="0" applyProtection="0"/>
    <xf numFmtId="313" fontId="6" fillId="0" borderId="0" applyFont="0" applyFill="0" applyBorder="0" applyAlignment="0" applyProtection="0"/>
    <xf numFmtId="1" fontId="6" fillId="0" borderId="0" applyFont="0" applyFill="0" applyBorder="0" applyAlignment="0" applyProtection="0"/>
    <xf numFmtId="0" fontId="91" fillId="0" borderId="0" applyNumberFormat="0" applyBorder="0" applyProtection="0"/>
    <xf numFmtId="0" fontId="29" fillId="0" borderId="0" applyNumberFormat="0" applyBorder="0" applyProtection="0"/>
    <xf numFmtId="0" fontId="29" fillId="0" borderId="0" applyNumberFormat="0" applyBorder="0" applyProtection="0"/>
    <xf numFmtId="198" fontId="63" fillId="0" borderId="0" applyFill="0" applyBorder="0" applyProtection="0">
      <alignment horizontal="right"/>
    </xf>
    <xf numFmtId="0" fontId="114" fillId="0" borderId="0" applyNumberFormat="0" applyFill="0" applyBorder="0" applyAlignment="0" applyProtection="0"/>
    <xf numFmtId="0" fontId="114" fillId="0" borderId="0" applyNumberFormat="0" applyFill="0" applyBorder="0" applyAlignment="0" applyProtection="0"/>
    <xf numFmtId="0" fontId="115" fillId="0" borderId="0" applyNumberFormat="0" applyFill="0" applyBorder="0" applyAlignment="0" applyProtection="0"/>
    <xf numFmtId="0" fontId="116" fillId="0" borderId="0" applyNumberFormat="0" applyFill="0" applyBorder="0" applyAlignment="0" applyProtection="0"/>
    <xf numFmtId="238" fontId="22" fillId="0" borderId="0" applyBorder="0" applyProtection="0"/>
    <xf numFmtId="0" fontId="117" fillId="0" borderId="0" applyNumberFormat="0" applyBorder="0" applyProtection="0"/>
    <xf numFmtId="238" fontId="22" fillId="0" borderId="0" applyBorder="0" applyProtection="0"/>
    <xf numFmtId="314" fontId="22" fillId="0" borderId="0" applyBorder="0" applyProtection="0">
      <alignment horizontal="left"/>
    </xf>
    <xf numFmtId="0" fontId="118" fillId="0" borderId="0" applyNumberFormat="0" applyBorder="0" applyProtection="0"/>
    <xf numFmtId="4" fontId="119" fillId="0" borderId="0" applyBorder="0">
      <protection locked="0"/>
    </xf>
    <xf numFmtId="315" fontId="120" fillId="0" borderId="0" applyFill="0" applyBorder="0">
      <alignment horizontal="center"/>
      <protection locked="0"/>
    </xf>
    <xf numFmtId="316" fontId="24" fillId="0" borderId="0" applyBorder="0" applyProtection="0">
      <alignment horizontal="right"/>
    </xf>
    <xf numFmtId="260" fontId="6" fillId="10" borderId="0" applyFont="0" applyBorder="0" applyAlignment="0" applyProtection="0"/>
    <xf numFmtId="260" fontId="6" fillId="10" borderId="0" applyFont="0" applyBorder="0" applyAlignment="0" applyProtection="0"/>
    <xf numFmtId="260" fontId="6" fillId="10" borderId="0" applyFont="0" applyBorder="0" applyAlignment="0" applyProtection="0"/>
    <xf numFmtId="260" fontId="6" fillId="10" borderId="0" applyFont="0" applyBorder="0" applyAlignment="0" applyProtection="0"/>
    <xf numFmtId="260" fontId="6" fillId="10" borderId="0" applyFont="0" applyBorder="0" applyAlignment="0" applyProtection="0"/>
    <xf numFmtId="260" fontId="6" fillId="10" borderId="0" applyFont="0" applyBorder="0" applyAlignment="0" applyProtection="0"/>
    <xf numFmtId="260" fontId="6" fillId="10" borderId="0" applyFont="0" applyBorder="0" applyAlignment="0" applyProtection="0"/>
    <xf numFmtId="260" fontId="6" fillId="10" borderId="0" applyFont="0" applyBorder="0" applyAlignment="0" applyProtection="0"/>
    <xf numFmtId="260" fontId="6" fillId="10" borderId="0" applyFont="0" applyBorder="0" applyAlignment="0" applyProtection="0"/>
    <xf numFmtId="260" fontId="6" fillId="10" borderId="0" applyFont="0" applyBorder="0" applyAlignment="0" applyProtection="0"/>
    <xf numFmtId="260" fontId="6" fillId="10" borderId="0" applyFont="0" applyBorder="0" applyAlignment="0" applyProtection="0"/>
    <xf numFmtId="260" fontId="6" fillId="10" borderId="0" applyFont="0" applyBorder="0" applyAlignment="0" applyProtection="0"/>
    <xf numFmtId="260" fontId="6" fillId="10" borderId="0" applyFont="0" applyBorder="0" applyAlignment="0" applyProtection="0"/>
    <xf numFmtId="260" fontId="6" fillId="10" borderId="0" applyFont="0" applyBorder="0" applyAlignment="0" applyProtection="0"/>
    <xf numFmtId="260" fontId="6" fillId="10" borderId="0" applyFont="0" applyBorder="0" applyAlignment="0" applyProtection="0"/>
    <xf numFmtId="260" fontId="6" fillId="10" borderId="0" applyFont="0" applyBorder="0" applyAlignment="0" applyProtection="0"/>
    <xf numFmtId="260" fontId="6" fillId="10" borderId="0" applyFont="0" applyBorder="0" applyAlignment="0" applyProtection="0"/>
    <xf numFmtId="260" fontId="6" fillId="10" borderId="0" applyFont="0" applyBorder="0" applyAlignment="0" applyProtection="0"/>
    <xf numFmtId="260" fontId="6" fillId="10" borderId="0" applyFont="0" applyBorder="0" applyAlignment="0" applyProtection="0"/>
    <xf numFmtId="260" fontId="6" fillId="10" borderId="0" applyFont="0" applyBorder="0" applyAlignment="0" applyProtection="0"/>
    <xf numFmtId="260" fontId="6" fillId="10" borderId="0" applyFont="0" applyBorder="0" applyAlignment="0" applyProtection="0"/>
    <xf numFmtId="260" fontId="6" fillId="10" borderId="0" applyFont="0" applyBorder="0" applyAlignment="0" applyProtection="0"/>
    <xf numFmtId="260" fontId="6" fillId="10" borderId="0" applyFont="0" applyBorder="0" applyAlignment="0" applyProtection="0"/>
    <xf numFmtId="260" fontId="6" fillId="10" borderId="0" applyFont="0" applyBorder="0" applyAlignment="0" applyProtection="0"/>
    <xf numFmtId="260" fontId="6" fillId="10" borderId="0" applyFont="0" applyBorder="0" applyAlignment="0" applyProtection="0"/>
    <xf numFmtId="260" fontId="6" fillId="10" borderId="0" applyFont="0" applyBorder="0" applyAlignment="0" applyProtection="0"/>
    <xf numFmtId="260" fontId="6" fillId="10" borderId="0" applyFont="0" applyBorder="0" applyAlignment="0" applyProtection="0"/>
    <xf numFmtId="260" fontId="6" fillId="10" borderId="0" applyFont="0" applyBorder="0" applyAlignment="0" applyProtection="0"/>
    <xf numFmtId="260" fontId="6" fillId="10" borderId="0" applyFont="0" applyBorder="0" applyAlignment="0" applyProtection="0"/>
    <xf numFmtId="260" fontId="6" fillId="10" borderId="0" applyFont="0" applyBorder="0" applyAlignment="0" applyProtection="0"/>
    <xf numFmtId="260" fontId="6" fillId="10" borderId="0" applyFont="0" applyBorder="0" applyAlignment="0" applyProtection="0"/>
    <xf numFmtId="260" fontId="6" fillId="10" borderId="0" applyFont="0" applyBorder="0" applyAlignment="0" applyProtection="0"/>
    <xf numFmtId="260" fontId="6" fillId="10" borderId="0" applyFont="0" applyBorder="0" applyAlignment="0" applyProtection="0"/>
    <xf numFmtId="260" fontId="6" fillId="10" borderId="0" applyFont="0" applyBorder="0" applyAlignment="0" applyProtection="0"/>
    <xf numFmtId="260" fontId="6" fillId="10" borderId="0" applyFont="0" applyBorder="0" applyAlignment="0" applyProtection="0"/>
    <xf numFmtId="260" fontId="6" fillId="10" borderId="0" applyFont="0" applyBorder="0" applyAlignment="0" applyProtection="0"/>
    <xf numFmtId="260" fontId="6" fillId="10" borderId="0" applyFont="0" applyBorder="0" applyAlignment="0" applyProtection="0"/>
    <xf numFmtId="260" fontId="6" fillId="10" borderId="0" applyFont="0" applyBorder="0" applyAlignment="0" applyProtection="0"/>
    <xf numFmtId="260" fontId="6" fillId="10" borderId="0" applyFont="0" applyBorder="0" applyAlignment="0" applyProtection="0"/>
    <xf numFmtId="260" fontId="6" fillId="10" borderId="0" applyFont="0" applyBorder="0" applyAlignment="0" applyProtection="0"/>
    <xf numFmtId="260" fontId="6" fillId="10" borderId="0" applyFont="0" applyBorder="0" applyAlignment="0" applyProtection="0"/>
    <xf numFmtId="260" fontId="6" fillId="10" borderId="0" applyFont="0" applyBorder="0" applyAlignment="0" applyProtection="0"/>
    <xf numFmtId="260" fontId="6" fillId="10" borderId="0" applyFont="0" applyBorder="0" applyAlignment="0" applyProtection="0"/>
    <xf numFmtId="260" fontId="6" fillId="10" borderId="0" applyFont="0" applyBorder="0" applyAlignment="0" applyProtection="0"/>
    <xf numFmtId="260" fontId="6" fillId="10" borderId="0" applyFont="0" applyBorder="0" applyAlignment="0" applyProtection="0"/>
    <xf numFmtId="260" fontId="6" fillId="10" borderId="0" applyFont="0" applyBorder="0" applyAlignment="0" applyProtection="0"/>
    <xf numFmtId="260" fontId="6" fillId="10" borderId="0" applyFont="0" applyBorder="0" applyAlignment="0" applyProtection="0"/>
    <xf numFmtId="260" fontId="6" fillId="10" borderId="0" applyFont="0" applyBorder="0" applyAlignment="0" applyProtection="0"/>
    <xf numFmtId="260" fontId="6" fillId="10" borderId="0" applyFont="0" applyBorder="0" applyAlignment="0" applyProtection="0"/>
    <xf numFmtId="260" fontId="6" fillId="10" borderId="0" applyFont="0" applyBorder="0" applyAlignment="0" applyProtection="0"/>
    <xf numFmtId="260" fontId="6" fillId="10" borderId="0" applyFont="0" applyBorder="0" applyAlignment="0" applyProtection="0"/>
    <xf numFmtId="260" fontId="6" fillId="10" borderId="0" applyFont="0" applyBorder="0" applyAlignment="0" applyProtection="0"/>
    <xf numFmtId="260" fontId="6" fillId="10" borderId="0" applyFont="0" applyBorder="0" applyAlignment="0" applyProtection="0"/>
    <xf numFmtId="260" fontId="6" fillId="10" borderId="0" applyFont="0" applyBorder="0" applyAlignment="0" applyProtection="0"/>
    <xf numFmtId="260" fontId="6" fillId="10" borderId="0" applyFont="0" applyBorder="0" applyAlignment="0" applyProtection="0"/>
    <xf numFmtId="260" fontId="6" fillId="10" borderId="0" applyFont="0" applyBorder="0" applyAlignment="0" applyProtection="0"/>
    <xf numFmtId="260" fontId="6" fillId="10" borderId="0" applyFont="0" applyBorder="0" applyAlignment="0" applyProtection="0"/>
    <xf numFmtId="260" fontId="6" fillId="10" borderId="0" applyFont="0" applyBorder="0" applyAlignment="0" applyProtection="0"/>
    <xf numFmtId="260" fontId="6" fillId="10" borderId="0" applyFont="0" applyBorder="0" applyAlignment="0" applyProtection="0"/>
    <xf numFmtId="317" fontId="44" fillId="0" borderId="0" applyBorder="0" applyProtection="0"/>
    <xf numFmtId="318" fontId="6" fillId="0" borderId="0" applyFont="0" applyBorder="0">
      <alignment horizontal="right"/>
      <protection locked="0"/>
    </xf>
    <xf numFmtId="319" fontId="18" fillId="0" borderId="0" applyBorder="0" applyProtection="0"/>
    <xf numFmtId="320" fontId="6" fillId="0" borderId="0" applyFont="0" applyBorder="0" applyProtection="0">
      <alignment vertical="center"/>
    </xf>
    <xf numFmtId="321" fontId="6" fillId="0" borderId="0" applyFont="0" applyBorder="0" applyProtection="0">
      <alignment vertical="center"/>
    </xf>
    <xf numFmtId="321" fontId="6" fillId="0" borderId="0" applyFont="0" applyBorder="0" applyProtection="0">
      <alignment vertical="center"/>
    </xf>
    <xf numFmtId="321" fontId="6" fillId="0" borderId="0" applyFont="0" applyBorder="0" applyProtection="0">
      <alignment vertical="center"/>
    </xf>
    <xf numFmtId="0" fontId="6" fillId="0" borderId="0" applyNumberFormat="0" applyFont="0" applyFill="0" applyBorder="0" applyAlignment="0" applyProtection="0"/>
    <xf numFmtId="0" fontId="6" fillId="0" borderId="0" applyNumberFormat="0" applyFont="0" applyFill="0" applyBorder="0" applyAlignment="0" applyProtection="0"/>
    <xf numFmtId="0" fontId="6" fillId="0" borderId="0" applyNumberFormat="0" applyFont="0" applyFill="0" applyBorder="0" applyAlignment="0" applyProtection="0"/>
    <xf numFmtId="0" fontId="6" fillId="0" borderId="0" applyNumberFormat="0" applyFont="0" applyFill="0" applyBorder="0" applyAlignment="0" applyProtection="0"/>
    <xf numFmtId="322" fontId="6" fillId="0" borderId="0" applyBorder="0" applyProtection="0"/>
    <xf numFmtId="322" fontId="6" fillId="0" borderId="0" applyBorder="0" applyProtection="0"/>
    <xf numFmtId="322" fontId="6" fillId="0" borderId="0" applyBorder="0" applyProtection="0"/>
    <xf numFmtId="322" fontId="6" fillId="0" borderId="0" applyBorder="0" applyProtection="0"/>
    <xf numFmtId="322" fontId="6" fillId="0" borderId="0" applyBorder="0" applyProtection="0"/>
    <xf numFmtId="322" fontId="6" fillId="0" borderId="0" applyBorder="0" applyProtection="0"/>
    <xf numFmtId="322" fontId="6" fillId="0" borderId="0" applyBorder="0" applyProtection="0"/>
    <xf numFmtId="322" fontId="6" fillId="0" borderId="0" applyBorder="0" applyProtection="0"/>
    <xf numFmtId="322" fontId="6" fillId="0" borderId="0" applyBorder="0" applyProtection="0"/>
    <xf numFmtId="323" fontId="6" fillId="0" borderId="0" applyBorder="0" applyProtection="0"/>
    <xf numFmtId="323" fontId="6" fillId="0" borderId="0" applyBorder="0" applyProtection="0"/>
    <xf numFmtId="324" fontId="6" fillId="0" borderId="0" applyBorder="0" applyProtection="0"/>
    <xf numFmtId="324" fontId="6" fillId="0" borderId="0" applyBorder="0" applyProtection="0"/>
    <xf numFmtId="2" fontId="12" fillId="0" borderId="0" applyBorder="0" applyProtection="0">
      <alignment horizontal="left"/>
    </xf>
    <xf numFmtId="0" fontId="81" fillId="0" borderId="5" applyNumberFormat="0" applyProtection="0">
      <alignment horizontal="right"/>
    </xf>
    <xf numFmtId="248" fontId="6" fillId="0" borderId="0" applyFont="0" applyFill="0" applyBorder="0" applyAlignment="0" applyProtection="0"/>
    <xf numFmtId="196" fontId="6" fillId="0" borderId="0" applyFont="0" applyFill="0" applyBorder="0" applyAlignment="0" applyProtection="0"/>
    <xf numFmtId="248" fontId="6" fillId="0" borderId="0" applyFont="0" applyFill="0" applyBorder="0" applyAlignment="0" applyProtection="0"/>
    <xf numFmtId="248" fontId="6" fillId="0" borderId="0" applyFont="0" applyFill="0" applyBorder="0" applyAlignment="0" applyProtection="0"/>
    <xf numFmtId="248" fontId="6" fillId="0" borderId="0" applyFont="0" applyFill="0" applyBorder="0" applyAlignment="0" applyProtection="0"/>
    <xf numFmtId="248" fontId="6" fillId="0" borderId="0" applyFont="0" applyFill="0" applyBorder="0" applyAlignment="0" applyProtection="0"/>
    <xf numFmtId="248" fontId="6" fillId="0" borderId="0" applyFont="0" applyFill="0" applyBorder="0" applyAlignment="0" applyProtection="0"/>
    <xf numFmtId="248" fontId="6" fillId="0" borderId="0" applyFont="0" applyFill="0" applyBorder="0" applyAlignment="0" applyProtection="0"/>
    <xf numFmtId="248" fontId="6" fillId="0" borderId="0" applyFont="0" applyFill="0" applyBorder="0" applyAlignment="0" applyProtection="0"/>
    <xf numFmtId="248" fontId="6" fillId="0" borderId="0" applyFont="0" applyFill="0" applyBorder="0" applyAlignment="0" applyProtection="0"/>
    <xf numFmtId="248" fontId="6" fillId="0" borderId="0" applyFont="0" applyFill="0" applyBorder="0" applyAlignment="0" applyProtection="0"/>
    <xf numFmtId="248" fontId="6" fillId="0" borderId="0" applyFont="0" applyFill="0" applyBorder="0" applyAlignment="0" applyProtection="0"/>
    <xf numFmtId="248" fontId="6" fillId="0" borderId="0" applyFont="0" applyFill="0" applyBorder="0" applyAlignment="0" applyProtection="0"/>
    <xf numFmtId="248" fontId="6" fillId="0" borderId="0" applyFont="0" applyFill="0" applyBorder="0" applyAlignment="0" applyProtection="0"/>
    <xf numFmtId="248" fontId="6" fillId="0" borderId="0" applyFont="0" applyFill="0" applyBorder="0" applyAlignment="0" applyProtection="0"/>
    <xf numFmtId="248" fontId="6" fillId="0" borderId="0" applyFont="0" applyFill="0" applyBorder="0" applyAlignment="0" applyProtection="0"/>
    <xf numFmtId="248" fontId="6" fillId="0" borderId="0" applyFont="0" applyFill="0" applyBorder="0" applyAlignment="0" applyProtection="0"/>
    <xf numFmtId="248" fontId="6" fillId="0" borderId="0" applyFont="0" applyFill="0" applyBorder="0" applyAlignment="0" applyProtection="0"/>
    <xf numFmtId="248" fontId="6" fillId="0" borderId="0" applyFont="0" applyFill="0" applyBorder="0" applyAlignment="0" applyProtection="0"/>
    <xf numFmtId="248" fontId="6" fillId="0" borderId="0" applyFont="0" applyFill="0" applyBorder="0" applyAlignment="0" applyProtection="0"/>
    <xf numFmtId="248" fontId="6" fillId="0" borderId="0" applyFont="0" applyFill="0" applyBorder="0" applyAlignment="0" applyProtection="0"/>
    <xf numFmtId="248" fontId="6" fillId="0" borderId="0" applyFont="0" applyFill="0" applyBorder="0" applyAlignment="0" applyProtection="0"/>
    <xf numFmtId="248" fontId="6" fillId="0" borderId="0" applyFont="0" applyFill="0" applyBorder="0" applyAlignment="0" applyProtection="0"/>
    <xf numFmtId="248" fontId="6" fillId="0" borderId="0" applyFont="0" applyFill="0" applyBorder="0" applyAlignment="0" applyProtection="0"/>
    <xf numFmtId="248" fontId="6" fillId="0" borderId="0" applyFont="0" applyFill="0" applyBorder="0" applyAlignment="0" applyProtection="0"/>
    <xf numFmtId="248" fontId="6" fillId="0" borderId="0" applyFont="0" applyFill="0" applyBorder="0" applyAlignment="0" applyProtection="0"/>
    <xf numFmtId="248" fontId="6" fillId="0" borderId="0" applyFont="0" applyFill="0" applyBorder="0" applyAlignment="0" applyProtection="0"/>
    <xf numFmtId="248" fontId="6" fillId="0" borderId="0" applyFont="0" applyFill="0" applyBorder="0" applyAlignment="0" applyProtection="0"/>
    <xf numFmtId="248" fontId="6" fillId="0" borderId="0" applyFont="0" applyFill="0" applyBorder="0" applyAlignment="0" applyProtection="0"/>
    <xf numFmtId="248" fontId="6" fillId="0" borderId="0" applyFont="0" applyFill="0" applyBorder="0" applyAlignment="0" applyProtection="0"/>
    <xf numFmtId="248" fontId="6" fillId="0" borderId="0" applyFont="0" applyFill="0" applyBorder="0" applyAlignment="0" applyProtection="0"/>
    <xf numFmtId="0" fontId="15" fillId="0" borderId="0" applyNumberFormat="0" applyBorder="0" applyProtection="0"/>
    <xf numFmtId="0" fontId="121" fillId="0" borderId="0" applyNumberFormat="0" applyFill="0" applyBorder="0" applyAlignment="0" applyProtection="0"/>
    <xf numFmtId="0" fontId="122" fillId="15" borderId="0" applyNumberFormat="0" applyBorder="0" applyAlignment="0" applyProtection="0"/>
    <xf numFmtId="0" fontId="122" fillId="15" borderId="0" applyNumberFormat="0" applyBorder="0" applyAlignment="0" applyProtection="0"/>
    <xf numFmtId="0" fontId="122" fillId="15" borderId="0" applyNumberFormat="0" applyBorder="0" applyAlignment="0" applyProtection="0"/>
    <xf numFmtId="0" fontId="122" fillId="15"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122" fillId="15" borderId="0" applyNumberFormat="0" applyBorder="0" applyAlignment="0" applyProtection="0"/>
    <xf numFmtId="0" fontId="122" fillId="15" borderId="0" applyNumberFormat="0" applyBorder="0" applyAlignment="0" applyProtection="0"/>
    <xf numFmtId="0" fontId="122" fillId="15" borderId="0" applyNumberFormat="0" applyBorder="0" applyAlignment="0" applyProtection="0"/>
    <xf numFmtId="0" fontId="122" fillId="15" borderId="0" applyNumberFormat="0" applyBorder="0" applyAlignment="0" applyProtection="0"/>
    <xf numFmtId="0" fontId="122" fillId="15" borderId="0" applyNumberFormat="0" applyBorder="0" applyAlignment="0" applyProtection="0"/>
    <xf numFmtId="0" fontId="122" fillId="15" borderId="0" applyNumberFormat="0" applyBorder="0" applyAlignment="0" applyProtection="0"/>
    <xf numFmtId="0" fontId="122" fillId="15" borderId="0" applyNumberFormat="0" applyBorder="0" applyAlignment="0" applyProtection="0"/>
    <xf numFmtId="217" fontId="22" fillId="8" borderId="0" applyBorder="0" applyAlignment="0" applyProtection="0"/>
    <xf numFmtId="325" fontId="6" fillId="0" borderId="0" applyFont="0" applyFill="0" applyBorder="0" applyAlignment="0" applyProtection="0"/>
    <xf numFmtId="326" fontId="6" fillId="12" borderId="5" applyFont="0" applyAlignment="0" applyProtection="0"/>
    <xf numFmtId="326" fontId="6" fillId="12" borderId="5" applyFont="0" applyAlignment="0" applyProtection="0"/>
    <xf numFmtId="326" fontId="6" fillId="12" borderId="5" applyFont="0" applyAlignment="0" applyProtection="0"/>
    <xf numFmtId="326" fontId="6" fillId="12" borderId="5" applyFont="0" applyAlignment="0" applyProtection="0"/>
    <xf numFmtId="326" fontId="6" fillId="12" borderId="5" applyFont="0" applyAlignment="0" applyProtection="0"/>
    <xf numFmtId="326" fontId="6" fillId="12" borderId="5" applyFont="0" applyAlignment="0" applyProtection="0"/>
    <xf numFmtId="326" fontId="6" fillId="12" borderId="5" applyFont="0" applyAlignment="0" applyProtection="0"/>
    <xf numFmtId="326" fontId="6" fillId="12" borderId="5" applyFont="0" applyAlignment="0" applyProtection="0"/>
    <xf numFmtId="326" fontId="6" fillId="12" borderId="5" applyFont="0" applyAlignment="0" applyProtection="0"/>
    <xf numFmtId="326" fontId="6" fillId="12" borderId="5" applyFont="0" applyAlignment="0" applyProtection="0"/>
    <xf numFmtId="326" fontId="6" fillId="12" borderId="5" applyFont="0" applyAlignment="0" applyProtection="0"/>
    <xf numFmtId="326" fontId="6" fillId="12" borderId="5" applyFont="0" applyAlignment="0" applyProtection="0"/>
    <xf numFmtId="326" fontId="6" fillId="12" borderId="5" applyFont="0" applyAlignment="0" applyProtection="0"/>
    <xf numFmtId="326" fontId="6" fillId="12" borderId="5" applyFont="0" applyAlignment="0" applyProtection="0"/>
    <xf numFmtId="326" fontId="6" fillId="12" borderId="5" applyFont="0" applyAlignment="0" applyProtection="0"/>
    <xf numFmtId="326" fontId="6" fillId="12" borderId="5" applyFont="0" applyAlignment="0" applyProtection="0"/>
    <xf numFmtId="326" fontId="6" fillId="12" borderId="5" applyFont="0" applyAlignment="0" applyProtection="0"/>
    <xf numFmtId="326" fontId="6" fillId="12" borderId="5" applyFont="0" applyAlignment="0" applyProtection="0"/>
    <xf numFmtId="326" fontId="6" fillId="12" borderId="5" applyFont="0" applyAlignment="0" applyProtection="0"/>
    <xf numFmtId="326" fontId="6" fillId="12" borderId="5" applyFont="0" applyAlignment="0" applyProtection="0"/>
    <xf numFmtId="326" fontId="6" fillId="12" borderId="5" applyFont="0" applyAlignment="0" applyProtection="0"/>
    <xf numFmtId="326" fontId="6" fillId="12" borderId="5" applyFont="0" applyAlignment="0" applyProtection="0"/>
    <xf numFmtId="326" fontId="6" fillId="12" borderId="5" applyFont="0" applyAlignment="0" applyProtection="0"/>
    <xf numFmtId="326" fontId="6" fillId="12" borderId="5" applyFont="0" applyAlignment="0" applyProtection="0"/>
    <xf numFmtId="326" fontId="6" fillId="12" borderId="5" applyFont="0" applyAlignment="0" applyProtection="0"/>
    <xf numFmtId="326" fontId="6" fillId="12" borderId="5" applyFont="0" applyAlignment="0" applyProtection="0"/>
    <xf numFmtId="326" fontId="6" fillId="12" borderId="5" applyFont="0" applyAlignment="0" applyProtection="0"/>
    <xf numFmtId="326" fontId="6" fillId="12" borderId="5" applyFont="0" applyAlignment="0" applyProtection="0"/>
    <xf numFmtId="326" fontId="6" fillId="12" borderId="5" applyFont="0" applyAlignment="0" applyProtection="0"/>
    <xf numFmtId="326" fontId="6" fillId="12" borderId="5" applyFont="0" applyAlignment="0" applyProtection="0"/>
    <xf numFmtId="326" fontId="6" fillId="12" borderId="5" applyFont="0" applyAlignment="0" applyProtection="0"/>
    <xf numFmtId="326" fontId="6" fillId="12" borderId="5" applyFont="0" applyAlignment="0" applyProtection="0"/>
    <xf numFmtId="326" fontId="6" fillId="12" borderId="5" applyFont="0" applyAlignment="0" applyProtection="0"/>
    <xf numFmtId="326" fontId="6" fillId="12" borderId="5" applyFont="0" applyAlignment="0" applyProtection="0"/>
    <xf numFmtId="326" fontId="6" fillId="12" borderId="5" applyFont="0" applyAlignment="0" applyProtection="0"/>
    <xf numFmtId="326" fontId="6" fillId="12" borderId="5" applyFont="0" applyAlignment="0" applyProtection="0"/>
    <xf numFmtId="326" fontId="6" fillId="12" borderId="5" applyFont="0" applyAlignment="0" applyProtection="0"/>
    <xf numFmtId="326" fontId="6" fillId="12" borderId="5" applyFont="0" applyAlignment="0" applyProtection="0"/>
    <xf numFmtId="326" fontId="6" fillId="12" borderId="5" applyFont="0" applyAlignment="0" applyProtection="0"/>
    <xf numFmtId="326" fontId="6" fillId="12" borderId="5" applyFont="0" applyAlignment="0" applyProtection="0"/>
    <xf numFmtId="326" fontId="6" fillId="12" borderId="5" applyFont="0" applyAlignment="0" applyProtection="0"/>
    <xf numFmtId="326" fontId="6" fillId="12" borderId="5" applyFont="0" applyAlignment="0" applyProtection="0"/>
    <xf numFmtId="326" fontId="6" fillId="12" borderId="5" applyFont="0" applyAlignment="0" applyProtection="0"/>
    <xf numFmtId="326" fontId="6" fillId="12" borderId="5" applyFont="0" applyAlignment="0" applyProtection="0"/>
    <xf numFmtId="326" fontId="6" fillId="12" borderId="5" applyFont="0" applyAlignment="0" applyProtection="0"/>
    <xf numFmtId="326" fontId="6" fillId="12" borderId="5" applyFont="0" applyAlignment="0" applyProtection="0"/>
    <xf numFmtId="326" fontId="6" fillId="12" borderId="5" applyFont="0" applyAlignment="0" applyProtection="0"/>
    <xf numFmtId="326" fontId="6" fillId="12" borderId="5" applyFont="0" applyAlignment="0" applyProtection="0"/>
    <xf numFmtId="326" fontId="6" fillId="12" borderId="5" applyFont="0" applyAlignment="0" applyProtection="0"/>
    <xf numFmtId="326" fontId="6" fillId="12" borderId="5" applyFont="0" applyAlignment="0" applyProtection="0"/>
    <xf numFmtId="326" fontId="6" fillId="12" borderId="5" applyFont="0" applyAlignment="0" applyProtection="0"/>
    <xf numFmtId="326" fontId="6" fillId="12" borderId="5" applyFont="0" applyAlignment="0" applyProtection="0"/>
    <xf numFmtId="326" fontId="6" fillId="12" borderId="5" applyFont="0" applyAlignment="0" applyProtection="0"/>
    <xf numFmtId="326" fontId="6" fillId="12" borderId="5" applyFont="0" applyAlignment="0" applyProtection="0"/>
    <xf numFmtId="326" fontId="6" fillId="12" borderId="5" applyFont="0" applyAlignment="0" applyProtection="0"/>
    <xf numFmtId="326" fontId="6" fillId="12" borderId="5" applyFont="0" applyAlignment="0" applyProtection="0"/>
    <xf numFmtId="326" fontId="6" fillId="12" borderId="5" applyFont="0" applyAlignment="0" applyProtection="0"/>
    <xf numFmtId="326" fontId="6" fillId="12" borderId="5" applyFont="0" applyAlignment="0" applyProtection="0"/>
    <xf numFmtId="326" fontId="6" fillId="12" borderId="5" applyFont="0" applyAlignment="0" applyProtection="0"/>
    <xf numFmtId="327" fontId="6" fillId="0" borderId="0" applyFont="0" applyFill="0" applyBorder="0" applyAlignment="0" applyProtection="0"/>
    <xf numFmtId="164" fontId="6" fillId="0" borderId="0" applyFont="0" applyFill="0" applyBorder="0" applyAlignment="0" applyProtection="0"/>
    <xf numFmtId="171" fontId="123" fillId="0" borderId="0" applyFill="0" applyBorder="0" applyProtection="0">
      <alignment horizontal="right"/>
    </xf>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28" applyNumberFormat="0" applyAlignment="0" applyProtection="0"/>
    <xf numFmtId="0" fontId="108" fillId="0" borderId="7" applyNumberFormat="0" applyProtection="0">
      <alignment horizontal="left" vertical="center"/>
    </xf>
    <xf numFmtId="0" fontId="108" fillId="0" borderId="7" applyNumberFormat="0" applyProtection="0">
      <alignment horizontal="left" vertical="center"/>
    </xf>
    <xf numFmtId="0" fontId="108" fillId="0" borderId="7" applyNumberFormat="0" applyProtection="0">
      <alignment horizontal="left" vertical="center"/>
    </xf>
    <xf numFmtId="0" fontId="108" fillId="0" borderId="7" applyNumberFormat="0" applyProtection="0">
      <alignment horizontal="left" vertical="center"/>
    </xf>
    <xf numFmtId="0" fontId="108" fillId="0" borderId="7" applyNumberFormat="0" applyProtection="0">
      <alignment horizontal="left" vertical="center"/>
    </xf>
    <xf numFmtId="0" fontId="108" fillId="0" borderId="7" applyNumberFormat="0" applyProtection="0">
      <alignment horizontal="left" vertical="center"/>
    </xf>
    <xf numFmtId="0" fontId="108" fillId="0" borderId="7" applyNumberFormat="0" applyProtection="0">
      <alignment horizontal="left" vertical="center"/>
    </xf>
    <xf numFmtId="0" fontId="108" fillId="0" borderId="7" applyNumberFormat="0" applyProtection="0">
      <alignment horizontal="left" vertical="center"/>
    </xf>
    <xf numFmtId="0" fontId="108" fillId="0" borderId="7" applyNumberFormat="0" applyProtection="0">
      <alignment horizontal="left" vertical="center"/>
    </xf>
    <xf numFmtId="0" fontId="108" fillId="0" borderId="7" applyNumberFormat="0" applyProtection="0">
      <alignment horizontal="left" vertical="center"/>
    </xf>
    <xf numFmtId="0" fontId="108" fillId="0" borderId="7" applyNumberFormat="0" applyProtection="0">
      <alignment horizontal="left" vertical="center"/>
    </xf>
    <xf numFmtId="0" fontId="108" fillId="0" borderId="7" applyNumberFormat="0" applyProtection="0">
      <alignment horizontal="left" vertical="center"/>
    </xf>
    <xf numFmtId="0" fontId="108" fillId="0" borderId="7" applyNumberFormat="0" applyProtection="0">
      <alignment horizontal="left" vertical="center"/>
    </xf>
    <xf numFmtId="0" fontId="108" fillId="0" borderId="7" applyNumberFormat="0" applyProtection="0">
      <alignment horizontal="left" vertical="center"/>
    </xf>
    <xf numFmtId="0" fontId="108" fillId="0" borderId="7" applyNumberFormat="0" applyProtection="0">
      <alignment horizontal="left" vertical="center"/>
    </xf>
    <xf numFmtId="0" fontId="108" fillId="0" borderId="7" applyNumberFormat="0" applyProtection="0">
      <alignment horizontal="left" vertical="center"/>
    </xf>
    <xf numFmtId="0" fontId="108" fillId="0" borderId="7" applyNumberFormat="0" applyProtection="0">
      <alignment horizontal="left" vertical="center"/>
    </xf>
    <xf numFmtId="0" fontId="108" fillId="0" borderId="7" applyNumberFormat="0" applyProtection="0">
      <alignment horizontal="left" vertical="center"/>
    </xf>
    <xf numFmtId="0" fontId="108" fillId="0" borderId="7" applyNumberFormat="0" applyProtection="0">
      <alignment horizontal="left" vertical="center"/>
    </xf>
    <xf numFmtId="0" fontId="108" fillId="0" borderId="7" applyNumberFormat="0" applyProtection="0">
      <alignment horizontal="left" vertical="center"/>
    </xf>
    <xf numFmtId="0" fontId="108" fillId="0" borderId="7" applyNumberFormat="0" applyProtection="0">
      <alignment horizontal="left" vertical="center"/>
    </xf>
    <xf numFmtId="0" fontId="108" fillId="0" borderId="7" applyNumberFormat="0" applyProtection="0">
      <alignment horizontal="left" vertical="center"/>
    </xf>
    <xf numFmtId="0" fontId="108" fillId="0" borderId="7" applyNumberFormat="0" applyProtection="0">
      <alignment horizontal="left" vertical="center"/>
    </xf>
    <xf numFmtId="0" fontId="108" fillId="0" borderId="7" applyNumberFormat="0" applyProtection="0">
      <alignment horizontal="left" vertical="center"/>
    </xf>
    <xf numFmtId="0" fontId="108" fillId="0" borderId="7" applyNumberFormat="0" applyProtection="0">
      <alignment horizontal="left" vertical="center"/>
    </xf>
    <xf numFmtId="0" fontId="108" fillId="0" borderId="7" applyNumberFormat="0" applyProtection="0">
      <alignment horizontal="left" vertical="center"/>
    </xf>
    <xf numFmtId="0" fontId="108" fillId="0" borderId="7" applyNumberFormat="0" applyProtection="0">
      <alignment horizontal="left" vertical="center"/>
    </xf>
    <xf numFmtId="0" fontId="108" fillId="0" borderId="7" applyNumberFormat="0" applyProtection="0">
      <alignment horizontal="left" vertical="center"/>
    </xf>
    <xf numFmtId="0" fontId="108" fillId="0" borderId="7" applyNumberFormat="0" applyProtection="0">
      <alignment horizontal="left" vertical="center"/>
    </xf>
    <xf numFmtId="0" fontId="108" fillId="0" borderId="7" applyNumberFormat="0" applyProtection="0">
      <alignment horizontal="left" vertical="center"/>
    </xf>
    <xf numFmtId="4" fontId="124" fillId="0" borderId="0" applyFill="0" applyBorder="0" applyAlignment="0" applyProtection="0"/>
    <xf numFmtId="0" fontId="125" fillId="0" borderId="0" applyNumberFormat="0" applyBorder="0" applyProtection="0"/>
    <xf numFmtId="0" fontId="126" fillId="0" borderId="29" applyNumberFormat="0" applyFill="0" applyAlignment="0" applyProtection="0"/>
    <xf numFmtId="0" fontId="126" fillId="0" borderId="29" applyNumberFormat="0" applyFill="0" applyAlignment="0" applyProtection="0"/>
    <xf numFmtId="0" fontId="126" fillId="0" borderId="29" applyNumberFormat="0" applyFill="0" applyAlignment="0" applyProtection="0"/>
    <xf numFmtId="0" fontId="126" fillId="0" borderId="29" applyNumberFormat="0" applyFill="0" applyAlignment="0" applyProtection="0"/>
    <xf numFmtId="0" fontId="127" fillId="0" borderId="30" applyNumberFormat="0" applyFill="0" applyAlignment="0" applyProtection="0"/>
    <xf numFmtId="0" fontId="126" fillId="0" borderId="29" applyNumberFormat="0" applyFill="0" applyAlignment="0" applyProtection="0"/>
    <xf numFmtId="0" fontId="126" fillId="0" borderId="29" applyNumberFormat="0" applyFill="0" applyAlignment="0" applyProtection="0"/>
    <xf numFmtId="0" fontId="126" fillId="0" borderId="29" applyNumberFormat="0" applyFill="0" applyAlignment="0" applyProtection="0"/>
    <xf numFmtId="0" fontId="126" fillId="0" borderId="29" applyNumberFormat="0" applyFill="0" applyAlignment="0" applyProtection="0"/>
    <xf numFmtId="0" fontId="126" fillId="0" borderId="29" applyNumberFormat="0" applyFill="0" applyAlignment="0" applyProtection="0"/>
    <xf numFmtId="0" fontId="126" fillId="0" borderId="29" applyNumberFormat="0" applyFill="0" applyAlignment="0" applyProtection="0"/>
    <xf numFmtId="0" fontId="126" fillId="0" borderId="29" applyNumberFormat="0" applyFill="0" applyAlignment="0" applyProtection="0"/>
    <xf numFmtId="0" fontId="128" fillId="0" borderId="31" applyNumberFormat="0" applyFill="0" applyAlignment="0" applyProtection="0"/>
    <xf numFmtId="0" fontId="128" fillId="0" borderId="31" applyNumberFormat="0" applyFill="0" applyAlignment="0" applyProtection="0"/>
    <xf numFmtId="0" fontId="128" fillId="0" borderId="31" applyNumberFormat="0" applyFill="0" applyAlignment="0" applyProtection="0"/>
    <xf numFmtId="0" fontId="128" fillId="0" borderId="31" applyNumberFormat="0" applyFill="0" applyAlignment="0" applyProtection="0"/>
    <xf numFmtId="0" fontId="129" fillId="0" borderId="32" applyNumberFormat="0" applyFill="0" applyAlignment="0" applyProtection="0"/>
    <xf numFmtId="0" fontId="128" fillId="0" borderId="31" applyNumberFormat="0" applyFill="0" applyAlignment="0" applyProtection="0"/>
    <xf numFmtId="0" fontId="128" fillId="0" borderId="31" applyNumberFormat="0" applyFill="0" applyAlignment="0" applyProtection="0"/>
    <xf numFmtId="0" fontId="128" fillId="0" borderId="31" applyNumberFormat="0" applyFill="0" applyAlignment="0" applyProtection="0"/>
    <xf numFmtId="0" fontId="128" fillId="0" borderId="31" applyNumberFormat="0" applyFill="0" applyAlignment="0" applyProtection="0"/>
    <xf numFmtId="0" fontId="128" fillId="0" borderId="31" applyNumberFormat="0" applyFill="0" applyAlignment="0" applyProtection="0"/>
    <xf numFmtId="0" fontId="128" fillId="0" borderId="31" applyNumberFormat="0" applyFill="0" applyAlignment="0" applyProtection="0"/>
    <xf numFmtId="0" fontId="128" fillId="0" borderId="31"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30" fillId="0" borderId="34" applyNumberFormat="0" applyFill="0" applyAlignment="0" applyProtection="0"/>
    <xf numFmtId="0" fontId="130" fillId="0" borderId="34" applyNumberFormat="0" applyFill="0" applyAlignment="0" applyProtection="0"/>
    <xf numFmtId="0" fontId="130" fillId="0" borderId="34" applyNumberFormat="0" applyFill="0" applyAlignment="0" applyProtection="0"/>
    <xf numFmtId="0" fontId="130" fillId="0" borderId="34" applyNumberFormat="0" applyFill="0" applyAlignment="0" applyProtection="0"/>
    <xf numFmtId="0" fontId="130" fillId="0" borderId="34" applyNumberFormat="0" applyFill="0" applyAlignment="0" applyProtection="0"/>
    <xf numFmtId="0" fontId="130" fillId="0" borderId="34" applyNumberFormat="0" applyFill="0" applyAlignment="0" applyProtection="0"/>
    <xf numFmtId="0" fontId="130" fillId="0" borderId="34" applyNumberFormat="0" applyFill="0" applyAlignment="0" applyProtection="0"/>
    <xf numFmtId="0" fontId="130" fillId="0" borderId="34" applyNumberFormat="0" applyFill="0" applyAlignment="0" applyProtection="0"/>
    <xf numFmtId="0" fontId="130" fillId="0" borderId="34" applyNumberFormat="0" applyFill="0" applyAlignment="0" applyProtection="0"/>
    <xf numFmtId="0" fontId="130" fillId="0" borderId="34" applyNumberFormat="0" applyFill="0" applyAlignment="0" applyProtection="0"/>
    <xf numFmtId="0" fontId="130" fillId="0" borderId="34" applyNumberFormat="0" applyFill="0" applyAlignment="0" applyProtection="0"/>
    <xf numFmtId="0" fontId="130" fillId="0" borderId="34"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33" applyNumberFormat="0" applyFill="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30"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6" fillId="0" borderId="0" applyNumberFormat="0" applyFont="0" applyFill="0" applyBorder="0" applyAlignment="0" applyProtection="0"/>
    <xf numFmtId="0" fontId="131" fillId="0" borderId="13" applyNumberFormat="0" applyProtection="0"/>
    <xf numFmtId="0" fontId="132" fillId="0" borderId="13" applyNumberFormat="0" applyProtection="0"/>
    <xf numFmtId="0" fontId="6" fillId="0" borderId="0" applyNumberFormat="0" applyFont="0" applyFill="0" applyBorder="0" applyAlignment="0" applyProtection="0"/>
    <xf numFmtId="0" fontId="6" fillId="8" borderId="0" applyNumberFormat="0" applyFont="0" applyBorder="0" applyProtection="0">
      <alignment vertical="top"/>
    </xf>
    <xf numFmtId="0" fontId="15" fillId="8" borderId="0" applyNumberFormat="0" applyBorder="0" applyProtection="0">
      <alignment vertical="top"/>
    </xf>
    <xf numFmtId="0" fontId="133" fillId="0" borderId="14" applyNumberFormat="0" applyProtection="0">
      <alignment horizontal="center"/>
    </xf>
    <xf numFmtId="0" fontId="133" fillId="0" borderId="14" applyNumberFormat="0" applyProtection="0">
      <alignment horizontal="center"/>
    </xf>
    <xf numFmtId="0" fontId="133" fillId="0" borderId="14" applyNumberFormat="0" applyProtection="0">
      <alignment horizontal="center"/>
    </xf>
    <xf numFmtId="0" fontId="133" fillId="0" borderId="0" applyNumberFormat="0" applyBorder="0" applyProtection="0">
      <alignment horizontal="center"/>
    </xf>
    <xf numFmtId="0" fontId="57" fillId="0" borderId="0" applyNumberFormat="0" applyFill="0" applyBorder="0" applyProtection="0"/>
    <xf numFmtId="0" fontId="134" fillId="0" borderId="0" applyNumberFormat="0" applyFill="0" applyBorder="0" applyProtection="0"/>
    <xf numFmtId="0" fontId="26" fillId="0" borderId="0" applyNumberFormat="0" applyBorder="0" applyProtection="0"/>
    <xf numFmtId="0" fontId="135" fillId="0" borderId="0" applyNumberFormat="0" applyBorder="0">
      <alignment horizontal="center" vertical="center" wrapText="1"/>
      <protection hidden="1"/>
    </xf>
    <xf numFmtId="325" fontId="6" fillId="0" borderId="0" applyFont="0" applyFill="0" applyBorder="0" applyAlignment="0" applyProtection="0"/>
    <xf numFmtId="176" fontId="136" fillId="0" borderId="0" applyFill="0" applyBorder="0" applyAlignment="0" applyProtection="0"/>
    <xf numFmtId="240" fontId="137" fillId="0" borderId="0" applyFill="0" applyBorder="0" applyAlignment="0" applyProtection="0"/>
    <xf numFmtId="0" fontId="69" fillId="0" borderId="35" applyNumberFormat="0" applyFill="0" applyAlignment="0" applyProtection="0"/>
    <xf numFmtId="0" fontId="114" fillId="0" borderId="0" applyNumberFormat="0" applyFill="0" applyBorder="0" applyAlignment="0" applyProtection="0"/>
    <xf numFmtId="0" fontId="6" fillId="0" borderId="0" applyNumberFormat="0" applyFont="0" applyBorder="0" applyProtection="0">
      <alignment horizontal="center"/>
    </xf>
    <xf numFmtId="0" fontId="138" fillId="0" borderId="0" applyNumberFormat="0" applyFill="0" applyBorder="0" applyAlignment="0" applyProtection="0"/>
    <xf numFmtId="0" fontId="139" fillId="0" borderId="0" applyNumberFormat="0" applyFill="0" applyBorder="0" applyAlignment="0" applyProtection="0"/>
    <xf numFmtId="0" fontId="140" fillId="38" borderId="0" applyNumberFormat="0" applyBorder="0" applyProtection="0"/>
    <xf numFmtId="0" fontId="80" fillId="0" borderId="0" applyNumberFormat="0" applyBorder="0" applyProtection="0">
      <alignment wrapText="1"/>
    </xf>
    <xf numFmtId="0" fontId="141" fillId="0" borderId="0" applyNumberFormat="0" applyFill="0" applyBorder="0" applyAlignment="0" applyProtection="0"/>
    <xf numFmtId="0" fontId="142" fillId="9" borderId="0" applyNumberFormat="0" applyBorder="0" applyAlignment="0" applyProtection="0"/>
    <xf numFmtId="0" fontId="143" fillId="0" borderId="0" applyNumberFormat="0" applyBorder="0" applyProtection="0"/>
    <xf numFmtId="10" fontId="22" fillId="12" borderId="0" applyBorder="0" applyAlignment="0" applyProtection="0"/>
    <xf numFmtId="10" fontId="22" fillId="12" borderId="0" applyBorder="0" applyAlignment="0" applyProtection="0"/>
    <xf numFmtId="10" fontId="22" fillId="12" borderId="0" applyBorder="0" applyAlignment="0" applyProtection="0"/>
    <xf numFmtId="10" fontId="22" fillId="12" borderId="0" applyBorder="0" applyAlignment="0" applyProtection="0"/>
    <xf numFmtId="10" fontId="22" fillId="12" borderId="0" applyBorder="0" applyAlignment="0" applyProtection="0"/>
    <xf numFmtId="10" fontId="22" fillId="12" borderId="0" applyBorder="0" applyAlignment="0" applyProtection="0"/>
    <xf numFmtId="10" fontId="22" fillId="12" borderId="0" applyBorder="0" applyAlignment="0" applyProtection="0"/>
    <xf numFmtId="10" fontId="22" fillId="12" borderId="0" applyBorder="0" applyAlignment="0" applyProtection="0"/>
    <xf numFmtId="10" fontId="22" fillId="12" borderId="0" applyBorder="0" applyAlignment="0" applyProtection="0"/>
    <xf numFmtId="10" fontId="22" fillId="12" borderId="0" applyBorder="0" applyAlignment="0" applyProtection="0"/>
    <xf numFmtId="10" fontId="22" fillId="12" borderId="0" applyBorder="0" applyAlignment="0" applyProtection="0"/>
    <xf numFmtId="10" fontId="22" fillId="12" borderId="0" applyBorder="0" applyAlignment="0" applyProtection="0"/>
    <xf numFmtId="10" fontId="22" fillId="12" borderId="0" applyBorder="0" applyAlignment="0" applyProtection="0"/>
    <xf numFmtId="10" fontId="22" fillId="12" borderId="0" applyBorder="0" applyAlignment="0" applyProtection="0"/>
    <xf numFmtId="10" fontId="22" fillId="12" borderId="0" applyBorder="0" applyAlignment="0" applyProtection="0"/>
    <xf numFmtId="10" fontId="22" fillId="12" borderId="0" applyBorder="0" applyAlignment="0" applyProtection="0"/>
    <xf numFmtId="10" fontId="22" fillId="12" borderId="0" applyBorder="0" applyAlignment="0" applyProtection="0"/>
    <xf numFmtId="10" fontId="22" fillId="12" borderId="0" applyBorder="0" applyAlignment="0" applyProtection="0"/>
    <xf numFmtId="10" fontId="22" fillId="12" borderId="0" applyBorder="0" applyAlignment="0" applyProtection="0"/>
    <xf numFmtId="10" fontId="22" fillId="12" borderId="0" applyBorder="0" applyAlignment="0" applyProtection="0"/>
    <xf numFmtId="10" fontId="22" fillId="12" borderId="0" applyBorder="0" applyAlignment="0" applyProtection="0"/>
    <xf numFmtId="10" fontId="22" fillId="12" borderId="0" applyBorder="0" applyAlignment="0" applyProtection="0"/>
    <xf numFmtId="10" fontId="22" fillId="12" borderId="0" applyBorder="0" applyAlignment="0" applyProtection="0"/>
    <xf numFmtId="10" fontId="22" fillId="12" borderId="0" applyBorder="0" applyAlignment="0" applyProtection="0"/>
    <xf numFmtId="10" fontId="22" fillId="12" borderId="0" applyBorder="0" applyAlignment="0" applyProtection="0"/>
    <xf numFmtId="10" fontId="22" fillId="12" borderId="0" applyBorder="0" applyAlignment="0" applyProtection="0"/>
    <xf numFmtId="10" fontId="22" fillId="12" borderId="0" applyBorder="0" applyAlignment="0" applyProtection="0"/>
    <xf numFmtId="10" fontId="22" fillId="12" borderId="0" applyBorder="0" applyAlignment="0" applyProtection="0"/>
    <xf numFmtId="10" fontId="22" fillId="12" borderId="0" applyBorder="0" applyAlignment="0" applyProtection="0"/>
    <xf numFmtId="10" fontId="22" fillId="12" borderId="0" applyBorder="0" applyAlignment="0" applyProtection="0"/>
    <xf numFmtId="10" fontId="22" fillId="12" borderId="0" applyBorder="0" applyAlignment="0" applyProtection="0"/>
    <xf numFmtId="10" fontId="22" fillId="12" borderId="0" applyBorder="0" applyAlignment="0" applyProtection="0"/>
    <xf numFmtId="10" fontId="22" fillId="12" borderId="0" applyBorder="0" applyAlignment="0" applyProtection="0"/>
    <xf numFmtId="10" fontId="22" fillId="12" borderId="0" applyBorder="0" applyAlignment="0" applyProtection="0"/>
    <xf numFmtId="10" fontId="22" fillId="12" borderId="0" applyBorder="0" applyAlignment="0" applyProtection="0"/>
    <xf numFmtId="10" fontId="22" fillId="12" borderId="0" applyBorder="0" applyAlignment="0" applyProtection="0"/>
    <xf numFmtId="10" fontId="22" fillId="12" borderId="0" applyBorder="0" applyAlignment="0" applyProtection="0"/>
    <xf numFmtId="10" fontId="22" fillId="12" borderId="0" applyBorder="0" applyAlignment="0" applyProtection="0"/>
    <xf numFmtId="10" fontId="22" fillId="12" borderId="0" applyBorder="0" applyAlignment="0" applyProtection="0"/>
    <xf numFmtId="10" fontId="22" fillId="12" borderId="0" applyBorder="0" applyAlignment="0" applyProtection="0"/>
    <xf numFmtId="10" fontId="22" fillId="12" borderId="0" applyBorder="0" applyAlignment="0" applyProtection="0"/>
    <xf numFmtId="10" fontId="22" fillId="12" borderId="0" applyBorder="0" applyAlignment="0" applyProtection="0"/>
    <xf numFmtId="10" fontId="22" fillId="12" borderId="0" applyBorder="0" applyAlignment="0" applyProtection="0"/>
    <xf numFmtId="10" fontId="22" fillId="12" borderId="0" applyBorder="0" applyAlignment="0" applyProtection="0"/>
    <xf numFmtId="10" fontId="22" fillId="12" borderId="0" applyBorder="0" applyAlignment="0" applyProtection="0"/>
    <xf numFmtId="10" fontId="22" fillId="12" borderId="0" applyBorder="0" applyAlignment="0" applyProtection="0"/>
    <xf numFmtId="10" fontId="22" fillId="12" borderId="0" applyBorder="0" applyAlignment="0" applyProtection="0"/>
    <xf numFmtId="10" fontId="22" fillId="12" borderId="0" applyBorder="0" applyAlignment="0" applyProtection="0"/>
    <xf numFmtId="10" fontId="22" fillId="12" borderId="0" applyBorder="0" applyAlignment="0" applyProtection="0"/>
    <xf numFmtId="10" fontId="22" fillId="12" borderId="0" applyBorder="0" applyAlignment="0" applyProtection="0"/>
    <xf numFmtId="10" fontId="22" fillId="12" borderId="0" applyBorder="0" applyAlignment="0" applyProtection="0"/>
    <xf numFmtId="10" fontId="22" fillId="12" borderId="0" applyBorder="0" applyAlignment="0" applyProtection="0"/>
    <xf numFmtId="10" fontId="22" fillId="12" borderId="0" applyBorder="0" applyAlignment="0" applyProtection="0"/>
    <xf numFmtId="10" fontId="22" fillId="12" borderId="0" applyBorder="0" applyAlignment="0" applyProtection="0"/>
    <xf numFmtId="10" fontId="22" fillId="12" borderId="0" applyBorder="0" applyAlignment="0" applyProtection="0"/>
    <xf numFmtId="10" fontId="22" fillId="12" borderId="0" applyBorder="0" applyAlignment="0" applyProtection="0"/>
    <xf numFmtId="10" fontId="22" fillId="12" borderId="0" applyBorder="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5" fillId="11" borderId="18" applyNumberFormat="0" applyAlignment="0" applyProtection="0"/>
    <xf numFmtId="0" fontId="145" fillId="11" borderId="18" applyNumberFormat="0" applyAlignment="0" applyProtection="0"/>
    <xf numFmtId="0" fontId="145" fillId="11" borderId="18" applyNumberFormat="0" applyAlignment="0" applyProtection="0"/>
    <xf numFmtId="0" fontId="145" fillId="11" borderId="18" applyNumberFormat="0" applyAlignment="0" applyProtection="0"/>
    <xf numFmtId="0" fontId="145" fillId="11" borderId="18" applyNumberFormat="0" applyAlignment="0" applyProtection="0"/>
    <xf numFmtId="0" fontId="145" fillId="11" borderId="18" applyNumberFormat="0" applyAlignment="0" applyProtection="0"/>
    <xf numFmtId="0" fontId="145" fillId="11" borderId="18" applyNumberFormat="0" applyAlignment="0" applyProtection="0"/>
    <xf numFmtId="0" fontId="145" fillId="11" borderId="18" applyNumberFormat="0" applyAlignment="0" applyProtection="0"/>
    <xf numFmtId="0" fontId="145" fillId="11" borderId="18" applyNumberFormat="0" applyAlignment="0" applyProtection="0"/>
    <xf numFmtId="0" fontId="145" fillId="11" borderId="18" applyNumberFormat="0" applyAlignment="0" applyProtection="0"/>
    <xf numFmtId="0" fontId="145" fillId="11" borderId="18" applyNumberFormat="0" applyAlignment="0" applyProtection="0"/>
    <xf numFmtId="0" fontId="145" fillId="11" borderId="18" applyNumberFormat="0" applyAlignment="0" applyProtection="0"/>
    <xf numFmtId="0" fontId="145" fillId="11" borderId="18" applyNumberFormat="0" applyAlignment="0" applyProtection="0"/>
    <xf numFmtId="0" fontId="145" fillId="11" borderId="18" applyNumberFormat="0" applyAlignment="0" applyProtection="0"/>
    <xf numFmtId="0" fontId="145" fillId="11" borderId="18" applyNumberFormat="0" applyAlignment="0" applyProtection="0"/>
    <xf numFmtId="0" fontId="145" fillId="11" borderId="18" applyNumberFormat="0" applyAlignment="0" applyProtection="0"/>
    <xf numFmtId="0" fontId="145" fillId="11" borderId="18" applyNumberFormat="0" applyAlignment="0" applyProtection="0"/>
    <xf numFmtId="0" fontId="145" fillId="11" borderId="18" applyNumberFormat="0" applyAlignment="0" applyProtection="0"/>
    <xf numFmtId="0" fontId="145" fillId="11" borderId="18" applyNumberFormat="0" applyAlignment="0" applyProtection="0"/>
    <xf numFmtId="0" fontId="145" fillId="11" borderId="18" applyNumberFormat="0" applyAlignment="0" applyProtection="0"/>
    <xf numFmtId="0" fontId="145" fillId="11" borderId="18" applyNumberFormat="0" applyAlignment="0" applyProtection="0"/>
    <xf numFmtId="0" fontId="145" fillId="11" borderId="18" applyNumberFormat="0" applyAlignment="0" applyProtection="0"/>
    <xf numFmtId="0" fontId="145" fillId="11" borderId="18" applyNumberFormat="0" applyAlignment="0" applyProtection="0"/>
    <xf numFmtId="0" fontId="145" fillId="11" borderId="18" applyNumberFormat="0" applyAlignment="0" applyProtection="0"/>
    <xf numFmtId="0" fontId="145" fillId="11" borderId="18" applyNumberFormat="0" applyAlignment="0" applyProtection="0"/>
    <xf numFmtId="0" fontId="145" fillId="11" borderId="18" applyNumberFormat="0" applyAlignment="0" applyProtection="0"/>
    <xf numFmtId="0" fontId="145" fillId="11" borderId="18" applyNumberFormat="0" applyAlignment="0" applyProtection="0"/>
    <xf numFmtId="0" fontId="145" fillId="11" borderId="18" applyNumberFormat="0" applyAlignment="0" applyProtection="0"/>
    <xf numFmtId="0" fontId="145" fillId="11" borderId="18" applyNumberFormat="0" applyAlignment="0" applyProtection="0"/>
    <xf numFmtId="0" fontId="145" fillId="11" borderId="18" applyNumberFormat="0" applyAlignment="0" applyProtection="0"/>
    <xf numFmtId="0" fontId="145" fillId="11" borderId="18" applyNumberFormat="0" applyAlignment="0" applyProtection="0"/>
    <xf numFmtId="0" fontId="145" fillId="11" borderId="18" applyNumberFormat="0" applyAlignment="0" applyProtection="0"/>
    <xf numFmtId="0" fontId="145" fillId="11" borderId="18" applyNumberFormat="0" applyAlignment="0" applyProtection="0"/>
    <xf numFmtId="0" fontId="145" fillId="11" borderId="18" applyNumberFormat="0" applyAlignment="0" applyProtection="0"/>
    <xf numFmtId="0" fontId="145" fillId="11" borderId="18" applyNumberFormat="0" applyAlignment="0" applyProtection="0"/>
    <xf numFmtId="0" fontId="145" fillId="11" borderId="18" applyNumberFormat="0" applyAlignment="0" applyProtection="0"/>
    <xf numFmtId="0" fontId="145" fillId="11" borderId="18"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0" fontId="144" fillId="13" borderId="36" applyNumberFormat="0" applyAlignment="0" applyProtection="0"/>
    <xf numFmtId="196" fontId="59" fillId="0" borderId="5" applyFill="0" applyAlignment="0" applyProtection="0"/>
    <xf numFmtId="196" fontId="59" fillId="0" borderId="5" applyFill="0" applyAlignment="0" applyProtection="0"/>
    <xf numFmtId="196" fontId="59" fillId="0" borderId="5" applyFill="0" applyAlignment="0" applyProtection="0"/>
    <xf numFmtId="196" fontId="59" fillId="0" borderId="5" applyFill="0" applyAlignment="0" applyProtection="0"/>
    <xf numFmtId="196" fontId="59" fillId="0" borderId="5" applyFill="0" applyAlignment="0" applyProtection="0"/>
    <xf numFmtId="196" fontId="59" fillId="0" borderId="5" applyFill="0" applyAlignment="0" applyProtection="0"/>
    <xf numFmtId="196" fontId="59" fillId="0" borderId="5" applyFill="0" applyAlignment="0" applyProtection="0"/>
    <xf numFmtId="196" fontId="59" fillId="0" borderId="5" applyFill="0" applyAlignment="0" applyProtection="0"/>
    <xf numFmtId="196" fontId="59" fillId="0" borderId="5" applyFill="0" applyAlignment="0" applyProtection="0"/>
    <xf numFmtId="196" fontId="59" fillId="0" borderId="5" applyFill="0" applyAlignment="0" applyProtection="0"/>
    <xf numFmtId="196" fontId="59" fillId="0" borderId="5" applyFill="0" applyAlignment="0" applyProtection="0"/>
    <xf numFmtId="196" fontId="59" fillId="0" borderId="5" applyFill="0" applyAlignment="0" applyProtection="0"/>
    <xf numFmtId="196" fontId="59" fillId="0" borderId="5" applyFill="0" applyAlignment="0" applyProtection="0"/>
    <xf numFmtId="196" fontId="59" fillId="0" borderId="5" applyFill="0" applyAlignment="0" applyProtection="0"/>
    <xf numFmtId="196" fontId="59" fillId="0" borderId="5" applyFill="0" applyAlignment="0" applyProtection="0"/>
    <xf numFmtId="196" fontId="59" fillId="0" borderId="5" applyFill="0" applyAlignment="0" applyProtection="0"/>
    <xf numFmtId="196" fontId="59" fillId="0" borderId="5" applyFill="0" applyAlignment="0" applyProtection="0"/>
    <xf numFmtId="196" fontId="59" fillId="0" borderId="5" applyFill="0" applyAlignment="0" applyProtection="0"/>
    <xf numFmtId="196" fontId="59" fillId="0" borderId="5" applyFill="0" applyAlignment="0" applyProtection="0"/>
    <xf numFmtId="196" fontId="59" fillId="0" borderId="5" applyFill="0" applyAlignment="0" applyProtection="0"/>
    <xf numFmtId="196" fontId="59" fillId="0" borderId="5" applyFill="0" applyAlignment="0" applyProtection="0"/>
    <xf numFmtId="196" fontId="59" fillId="0" borderId="5" applyFill="0" applyAlignment="0" applyProtection="0"/>
    <xf numFmtId="196" fontId="59" fillId="0" borderId="5" applyFill="0" applyAlignment="0" applyProtection="0"/>
    <xf numFmtId="196" fontId="59" fillId="0" borderId="5" applyFill="0" applyAlignment="0" applyProtection="0"/>
    <xf numFmtId="196" fontId="59" fillId="0" borderId="5" applyFill="0" applyAlignment="0" applyProtection="0"/>
    <xf numFmtId="196" fontId="59" fillId="0" borderId="5" applyFill="0" applyAlignment="0" applyProtection="0"/>
    <xf numFmtId="196" fontId="59" fillId="0" borderId="5" applyFill="0" applyAlignment="0" applyProtection="0"/>
    <xf numFmtId="196" fontId="59" fillId="0" borderId="5" applyFill="0" applyAlignment="0" applyProtection="0"/>
    <xf numFmtId="196" fontId="59" fillId="0" borderId="5" applyFill="0" applyAlignment="0" applyProtection="0"/>
    <xf numFmtId="196" fontId="59" fillId="0" borderId="5" applyFill="0" applyAlignment="0" applyProtection="0"/>
    <xf numFmtId="196" fontId="59" fillId="0" borderId="5" applyFill="0" applyAlignment="0" applyProtection="0"/>
    <xf numFmtId="196" fontId="59" fillId="0" borderId="5" applyFill="0" applyAlignment="0" applyProtection="0"/>
    <xf numFmtId="196" fontId="59" fillId="0" borderId="5" applyFill="0" applyAlignment="0" applyProtection="0"/>
    <xf numFmtId="196" fontId="59" fillId="0" borderId="5" applyFill="0" applyAlignment="0" applyProtection="0"/>
    <xf numFmtId="196" fontId="59" fillId="0" borderId="5" applyFill="0" applyAlignment="0" applyProtection="0"/>
    <xf numFmtId="196" fontId="59" fillId="0" borderId="5" applyFill="0" applyAlignment="0" applyProtection="0"/>
    <xf numFmtId="196" fontId="59" fillId="0" borderId="5" applyFill="0" applyAlignment="0" applyProtection="0"/>
    <xf numFmtId="196" fontId="59" fillId="0" borderId="5" applyFill="0" applyAlignment="0" applyProtection="0"/>
    <xf numFmtId="196" fontId="59" fillId="0" borderId="5" applyFill="0" applyAlignment="0" applyProtection="0"/>
    <xf numFmtId="196" fontId="59" fillId="0" borderId="5" applyFill="0" applyAlignment="0" applyProtection="0"/>
    <xf numFmtId="196" fontId="59" fillId="0" borderId="5" applyFill="0" applyAlignment="0" applyProtection="0"/>
    <xf numFmtId="196" fontId="59" fillId="0" borderId="5" applyFill="0" applyAlignment="0" applyProtection="0"/>
    <xf numFmtId="196" fontId="59" fillId="0" borderId="5" applyFill="0" applyAlignment="0" applyProtection="0"/>
    <xf numFmtId="196" fontId="59" fillId="0" borderId="5" applyFill="0" applyAlignment="0" applyProtection="0"/>
    <xf numFmtId="196" fontId="59" fillId="0" borderId="5" applyFill="0" applyAlignment="0" applyProtection="0"/>
    <xf numFmtId="196" fontId="59" fillId="0" borderId="5" applyFill="0" applyAlignment="0" applyProtection="0"/>
    <xf numFmtId="196" fontId="59" fillId="0" borderId="5" applyFill="0" applyAlignment="0" applyProtection="0"/>
    <xf numFmtId="196" fontId="59" fillId="0" borderId="5" applyFill="0" applyAlignment="0" applyProtection="0"/>
    <xf numFmtId="196" fontId="59" fillId="0" borderId="5" applyFill="0" applyAlignment="0" applyProtection="0"/>
    <xf numFmtId="196" fontId="59" fillId="0" borderId="5" applyFill="0" applyAlignment="0" applyProtection="0"/>
    <xf numFmtId="196" fontId="59" fillId="0" borderId="5" applyFill="0" applyAlignment="0" applyProtection="0"/>
    <xf numFmtId="196" fontId="59" fillId="0" borderId="5" applyFill="0" applyAlignment="0" applyProtection="0"/>
    <xf numFmtId="196" fontId="59" fillId="0" borderId="5" applyFill="0" applyAlignment="0" applyProtection="0"/>
    <xf numFmtId="196" fontId="59" fillId="0" borderId="5" applyFill="0" applyAlignment="0" applyProtection="0"/>
    <xf numFmtId="196" fontId="59" fillId="0" borderId="5" applyFill="0" applyAlignment="0" applyProtection="0"/>
    <xf numFmtId="196" fontId="59" fillId="0" borderId="5" applyFill="0" applyAlignment="0" applyProtection="0"/>
    <xf numFmtId="196" fontId="59" fillId="0" borderId="5" applyFill="0" applyAlignment="0" applyProtection="0"/>
    <xf numFmtId="260" fontId="22" fillId="12" borderId="0" applyBorder="0">
      <protection locked="0"/>
    </xf>
    <xf numFmtId="197" fontId="6" fillId="8" borderId="0" applyFont="0" applyBorder="0" applyAlignment="0">
      <protection locked="0"/>
    </xf>
    <xf numFmtId="0" fontId="6" fillId="0" borderId="0" applyNumberFormat="0" applyFont="0" applyBorder="0" applyProtection="0"/>
    <xf numFmtId="225" fontId="6" fillId="12" borderId="0" applyFont="0" applyBorder="0" applyAlignment="0" applyProtection="0"/>
    <xf numFmtId="196" fontId="6" fillId="12" borderId="13" applyFont="0" applyAlignment="0" applyProtection="0"/>
    <xf numFmtId="0" fontId="60" fillId="0" borderId="0" applyNumberFormat="0" applyFill="0" applyBorder="0" applyAlignment="0">
      <protection locked="0"/>
    </xf>
    <xf numFmtId="0" fontId="6" fillId="0" borderId="5" applyNumberFormat="0" applyFont="0">
      <alignment horizontal="left" wrapText="1"/>
      <protection locked="0"/>
    </xf>
    <xf numFmtId="0" fontId="6" fillId="0" borderId="5" applyNumberFormat="0" applyFont="0">
      <alignment horizontal="left" wrapText="1"/>
      <protection locked="0"/>
    </xf>
    <xf numFmtId="0" fontId="6" fillId="0" borderId="5" applyNumberFormat="0" applyFont="0">
      <alignment horizontal="left" wrapText="1"/>
      <protection locked="0"/>
    </xf>
    <xf numFmtId="0" fontId="6" fillId="0" borderId="5" applyNumberFormat="0" applyFont="0">
      <alignment horizontal="left" wrapText="1"/>
      <protection locked="0"/>
    </xf>
    <xf numFmtId="0" fontId="6" fillId="0" borderId="5" applyNumberFormat="0" applyFont="0">
      <alignment horizontal="left" wrapText="1"/>
      <protection locked="0"/>
    </xf>
    <xf numFmtId="0" fontId="6" fillId="0" borderId="5" applyNumberFormat="0" applyFont="0">
      <alignment horizontal="left" wrapText="1"/>
      <protection locked="0"/>
    </xf>
    <xf numFmtId="0" fontId="6" fillId="0" borderId="5" applyNumberFormat="0" applyFont="0">
      <alignment horizontal="left" wrapText="1"/>
      <protection locked="0"/>
    </xf>
    <xf numFmtId="0" fontId="6" fillId="0" borderId="5" applyNumberFormat="0" applyFont="0">
      <alignment horizontal="left" wrapText="1"/>
      <protection locked="0"/>
    </xf>
    <xf numFmtId="0" fontId="6" fillId="0" borderId="5" applyNumberFormat="0" applyFont="0">
      <alignment horizontal="left" wrapText="1"/>
      <protection locked="0"/>
    </xf>
    <xf numFmtId="0" fontId="6" fillId="0" borderId="5" applyNumberFormat="0" applyFont="0">
      <alignment horizontal="left" wrapText="1"/>
      <protection locked="0"/>
    </xf>
    <xf numFmtId="0" fontId="6" fillId="0" borderId="5" applyNumberFormat="0" applyFont="0">
      <alignment horizontal="left" wrapText="1"/>
      <protection locked="0"/>
    </xf>
    <xf numFmtId="0" fontId="6" fillId="0" borderId="5" applyNumberFormat="0" applyFont="0">
      <alignment horizontal="left" wrapText="1"/>
      <protection locked="0"/>
    </xf>
    <xf numFmtId="0" fontId="6" fillId="0" borderId="5" applyNumberFormat="0" applyFont="0">
      <alignment horizontal="left" wrapText="1"/>
      <protection locked="0"/>
    </xf>
    <xf numFmtId="0" fontId="6" fillId="0" borderId="5" applyNumberFormat="0" applyFont="0">
      <alignment horizontal="left" wrapText="1"/>
      <protection locked="0"/>
    </xf>
    <xf numFmtId="0" fontId="6" fillId="0" borderId="5" applyNumberFormat="0" applyFont="0">
      <alignment horizontal="left" wrapText="1"/>
      <protection locked="0"/>
    </xf>
    <xf numFmtId="0" fontId="6" fillId="0" borderId="5" applyNumberFormat="0" applyFont="0">
      <alignment horizontal="left" wrapText="1"/>
      <protection locked="0"/>
    </xf>
    <xf numFmtId="0" fontId="6" fillId="0" borderId="5" applyNumberFormat="0" applyFont="0">
      <alignment horizontal="left" wrapText="1"/>
      <protection locked="0"/>
    </xf>
    <xf numFmtId="0" fontId="6" fillId="0" borderId="5" applyNumberFormat="0" applyFont="0">
      <alignment horizontal="left" wrapText="1"/>
      <protection locked="0"/>
    </xf>
    <xf numFmtId="0" fontId="6" fillId="0" borderId="5" applyNumberFormat="0" applyFont="0">
      <alignment horizontal="left" wrapText="1"/>
      <protection locked="0"/>
    </xf>
    <xf numFmtId="0" fontId="6" fillId="0" borderId="5" applyNumberFormat="0" applyFont="0">
      <alignment horizontal="left" wrapText="1"/>
      <protection locked="0"/>
    </xf>
    <xf numFmtId="0" fontId="6" fillId="0" borderId="5" applyNumberFormat="0" applyFont="0">
      <alignment horizontal="left" wrapText="1"/>
      <protection locked="0"/>
    </xf>
    <xf numFmtId="0" fontId="6" fillId="0" borderId="5" applyNumberFormat="0" applyFont="0">
      <alignment horizontal="left" wrapText="1"/>
      <protection locked="0"/>
    </xf>
    <xf numFmtId="0" fontId="6" fillId="0" borderId="5" applyNumberFormat="0" applyFont="0">
      <alignment horizontal="left" wrapText="1"/>
      <protection locked="0"/>
    </xf>
    <xf numFmtId="0" fontId="6" fillId="0" borderId="5" applyNumberFormat="0" applyFont="0">
      <alignment horizontal="left" wrapText="1"/>
      <protection locked="0"/>
    </xf>
    <xf numFmtId="0" fontId="6" fillId="0" borderId="5" applyNumberFormat="0" applyFont="0">
      <alignment horizontal="left" wrapText="1"/>
      <protection locked="0"/>
    </xf>
    <xf numFmtId="0" fontId="6" fillId="0" borderId="5" applyNumberFormat="0" applyFont="0">
      <alignment horizontal="left" wrapText="1"/>
      <protection locked="0"/>
    </xf>
    <xf numFmtId="0" fontId="6" fillId="0" borderId="5" applyNumberFormat="0" applyFont="0">
      <alignment horizontal="left" wrapText="1"/>
      <protection locked="0"/>
    </xf>
    <xf numFmtId="0" fontId="6" fillId="0" borderId="5" applyNumberFormat="0" applyFont="0">
      <alignment horizontal="left" wrapText="1"/>
      <protection locked="0"/>
    </xf>
    <xf numFmtId="0" fontId="6" fillId="0" borderId="5" applyNumberFormat="0" applyFont="0">
      <alignment horizontal="left" wrapText="1"/>
      <protection locked="0"/>
    </xf>
    <xf numFmtId="0" fontId="6" fillId="0" borderId="5" applyNumberFormat="0" applyFont="0">
      <alignment horizontal="left" wrapText="1"/>
      <protection locked="0"/>
    </xf>
    <xf numFmtId="0" fontId="6" fillId="0" borderId="5" applyNumberFormat="0" applyFont="0">
      <alignment horizontal="left" wrapText="1"/>
      <protection locked="0"/>
    </xf>
    <xf numFmtId="0" fontId="6" fillId="0" borderId="5" applyNumberFormat="0" applyFont="0">
      <alignment horizontal="left" wrapText="1"/>
      <protection locked="0"/>
    </xf>
    <xf numFmtId="0" fontId="6" fillId="0" borderId="5" applyNumberFormat="0" applyFont="0">
      <alignment horizontal="left" wrapText="1"/>
      <protection locked="0"/>
    </xf>
    <xf numFmtId="0" fontId="6" fillId="0" borderId="5" applyNumberFormat="0" applyFont="0">
      <alignment horizontal="left" wrapText="1"/>
      <protection locked="0"/>
    </xf>
    <xf numFmtId="0" fontId="6" fillId="0" borderId="5" applyNumberFormat="0" applyFont="0">
      <alignment horizontal="left" wrapText="1"/>
      <protection locked="0"/>
    </xf>
    <xf numFmtId="0" fontId="6" fillId="0" borderId="5" applyNumberFormat="0" applyFont="0">
      <alignment horizontal="left" wrapText="1"/>
      <protection locked="0"/>
    </xf>
    <xf numFmtId="0" fontId="6" fillId="0" borderId="5" applyNumberFormat="0" applyFont="0">
      <alignment horizontal="left" wrapText="1"/>
      <protection locked="0"/>
    </xf>
    <xf numFmtId="0" fontId="6" fillId="0" borderId="5" applyNumberFormat="0" applyFont="0">
      <alignment horizontal="left" wrapText="1"/>
      <protection locked="0"/>
    </xf>
    <xf numFmtId="0" fontId="6" fillId="0" borderId="5" applyNumberFormat="0" applyFont="0">
      <alignment horizontal="left" wrapText="1"/>
      <protection locked="0"/>
    </xf>
    <xf numFmtId="0" fontId="6" fillId="0" borderId="5" applyNumberFormat="0" applyFont="0">
      <alignment horizontal="left" wrapText="1"/>
      <protection locked="0"/>
    </xf>
    <xf numFmtId="0" fontId="6" fillId="0" borderId="5" applyNumberFormat="0" applyFont="0">
      <alignment horizontal="left" wrapText="1"/>
      <protection locked="0"/>
    </xf>
    <xf numFmtId="0" fontId="6" fillId="0" borderId="5" applyNumberFormat="0" applyFont="0">
      <alignment horizontal="left" wrapText="1"/>
      <protection locked="0"/>
    </xf>
    <xf numFmtId="0" fontId="6" fillId="0" borderId="5" applyNumberFormat="0" applyFont="0">
      <alignment horizontal="left" wrapText="1"/>
      <protection locked="0"/>
    </xf>
    <xf numFmtId="0" fontId="6" fillId="0" borderId="5" applyNumberFormat="0" applyFont="0">
      <alignment horizontal="left" wrapText="1"/>
      <protection locked="0"/>
    </xf>
    <xf numFmtId="0" fontId="6" fillId="0" borderId="5" applyNumberFormat="0" applyFont="0">
      <alignment horizontal="left" wrapText="1"/>
      <protection locked="0"/>
    </xf>
    <xf numFmtId="0" fontId="6" fillId="0" borderId="5" applyNumberFormat="0" applyFont="0">
      <alignment horizontal="left" wrapText="1"/>
      <protection locked="0"/>
    </xf>
    <xf numFmtId="0" fontId="6" fillId="0" borderId="5" applyNumberFormat="0" applyFont="0">
      <alignment horizontal="left" wrapText="1"/>
      <protection locked="0"/>
    </xf>
    <xf numFmtId="0" fontId="6" fillId="0" borderId="5" applyNumberFormat="0" applyFont="0">
      <alignment horizontal="left" wrapText="1"/>
      <protection locked="0"/>
    </xf>
    <xf numFmtId="0" fontId="6" fillId="0" borderId="5" applyNumberFormat="0" applyFont="0">
      <alignment horizontal="left" wrapText="1"/>
      <protection locked="0"/>
    </xf>
    <xf numFmtId="0" fontId="6" fillId="0" borderId="5" applyNumberFormat="0" applyFont="0">
      <alignment horizontal="left" wrapText="1"/>
      <protection locked="0"/>
    </xf>
    <xf numFmtId="0" fontId="6" fillId="0" borderId="5" applyNumberFormat="0" applyFont="0">
      <alignment horizontal="left" wrapText="1"/>
      <protection locked="0"/>
    </xf>
    <xf numFmtId="0" fontId="6" fillId="0" borderId="5" applyNumberFormat="0" applyFont="0">
      <alignment horizontal="left" wrapText="1"/>
      <protection locked="0"/>
    </xf>
    <xf numFmtId="0" fontId="6" fillId="0" borderId="5" applyNumberFormat="0" applyFont="0">
      <alignment horizontal="left" wrapText="1"/>
      <protection locked="0"/>
    </xf>
    <xf numFmtId="0" fontId="6" fillId="0" borderId="5" applyNumberFormat="0" applyFont="0">
      <alignment horizontal="left" wrapText="1"/>
      <protection locked="0"/>
    </xf>
    <xf numFmtId="0" fontId="6" fillId="0" borderId="5" applyNumberFormat="0" applyFont="0">
      <alignment horizontal="left" wrapText="1"/>
      <protection locked="0"/>
    </xf>
    <xf numFmtId="0" fontId="6" fillId="0" borderId="5" applyNumberFormat="0" applyFont="0">
      <alignment horizontal="left" wrapText="1"/>
      <protection locked="0"/>
    </xf>
    <xf numFmtId="0" fontId="6" fillId="0" borderId="5" applyNumberFormat="0" applyFont="0">
      <alignment horizontal="left" wrapText="1"/>
      <protection locked="0"/>
    </xf>
    <xf numFmtId="0" fontId="6" fillId="0" borderId="0" applyNumberFormat="0" applyFont="0" applyBorder="0" applyProtection="0"/>
    <xf numFmtId="0" fontId="6" fillId="0" borderId="0" applyNumberFormat="0" applyFont="0" applyBorder="0" applyProtection="0"/>
    <xf numFmtId="328" fontId="6" fillId="0" borderId="0" applyFont="0" applyFill="0" applyBorder="0" applyProtection="0">
      <alignment vertical="center"/>
    </xf>
    <xf numFmtId="251" fontId="37" fillId="19" borderId="0" applyBorder="0">
      <protection locked="0"/>
    </xf>
    <xf numFmtId="0" fontId="6" fillId="0" borderId="0" applyNumberFormat="0" applyFont="0" applyBorder="0" applyProtection="0"/>
    <xf numFmtId="196" fontId="146" fillId="0" borderId="0" applyBorder="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7" fillId="17" borderId="0" applyNumberFormat="0" applyBorder="0" applyAlignment="0" applyProtection="0"/>
    <xf numFmtId="0" fontId="148" fillId="0" borderId="0" applyNumberFormat="0" applyFill="0" applyBorder="0" applyProtection="0"/>
    <xf numFmtId="329" fontId="149" fillId="0" borderId="0" applyFill="0" applyBorder="0" applyAlignment="0">
      <protection locked="0"/>
    </xf>
    <xf numFmtId="0" fontId="6" fillId="0" borderId="0" applyNumberFormat="0" applyFont="0" applyBorder="0" applyProtection="0"/>
    <xf numFmtId="217" fontId="6" fillId="35" borderId="0" applyFont="0" applyBorder="0" applyAlignment="0" applyProtection="0"/>
    <xf numFmtId="49" fontId="8" fillId="0" borderId="0" applyBorder="0" applyProtection="0">
      <alignment horizontal="justify"/>
    </xf>
    <xf numFmtId="197" fontId="108" fillId="0" borderId="13" applyProtection="0">
      <alignment wrapText="1"/>
    </xf>
    <xf numFmtId="0" fontId="23" fillId="0" borderId="0" applyNumberFormat="0" applyFill="0" applyBorder="0">
      <alignment horizontal="right"/>
      <protection locked="0"/>
    </xf>
    <xf numFmtId="0" fontId="150" fillId="18" borderId="5" applyNumberFormat="0" applyProtection="0">
      <alignment horizontal="left" vertical="center" wrapText="1"/>
    </xf>
    <xf numFmtId="0" fontId="150" fillId="18" borderId="5" applyNumberFormat="0" applyProtection="0">
      <alignment horizontal="left" vertical="center" wrapText="1"/>
    </xf>
    <xf numFmtId="0" fontId="150" fillId="18" borderId="5" applyNumberFormat="0" applyProtection="0">
      <alignment horizontal="left" vertical="center" wrapText="1"/>
    </xf>
    <xf numFmtId="0" fontId="150" fillId="18" borderId="5" applyNumberFormat="0" applyProtection="0">
      <alignment horizontal="left" vertical="center" wrapText="1"/>
    </xf>
    <xf numFmtId="0" fontId="150" fillId="18" borderId="5" applyNumberFormat="0" applyProtection="0">
      <alignment horizontal="left" vertical="center" wrapText="1"/>
    </xf>
    <xf numFmtId="0" fontId="150" fillId="18" borderId="5" applyNumberFormat="0" applyProtection="0">
      <alignment horizontal="left" vertical="center" wrapText="1"/>
    </xf>
    <xf numFmtId="0" fontId="150" fillId="18" borderId="5" applyNumberFormat="0" applyProtection="0">
      <alignment horizontal="left" vertical="center" wrapText="1"/>
    </xf>
    <xf numFmtId="0" fontId="150" fillId="18" borderId="5" applyNumberFormat="0" applyProtection="0">
      <alignment horizontal="left" vertical="center" wrapText="1"/>
    </xf>
    <xf numFmtId="0" fontId="150" fillId="18" borderId="5" applyNumberFormat="0" applyProtection="0">
      <alignment horizontal="left" vertical="center" wrapText="1"/>
    </xf>
    <xf numFmtId="0" fontId="150" fillId="18" borderId="5" applyNumberFormat="0" applyProtection="0">
      <alignment horizontal="left" vertical="center" wrapText="1"/>
    </xf>
    <xf numFmtId="0" fontId="150" fillId="18" borderId="5" applyNumberFormat="0" applyProtection="0">
      <alignment horizontal="left" vertical="center" wrapText="1"/>
    </xf>
    <xf numFmtId="0" fontId="150" fillId="18" borderId="5" applyNumberFormat="0" applyProtection="0">
      <alignment horizontal="left" vertical="center" wrapText="1"/>
    </xf>
    <xf numFmtId="0" fontId="150" fillId="18" borderId="5" applyNumberFormat="0" applyProtection="0">
      <alignment horizontal="left" vertical="center" wrapText="1"/>
    </xf>
    <xf numFmtId="0" fontId="150" fillId="18" borderId="5" applyNumberFormat="0" applyProtection="0">
      <alignment horizontal="left" vertical="center" wrapText="1"/>
    </xf>
    <xf numFmtId="0" fontId="150" fillId="18" borderId="5" applyNumberFormat="0" applyProtection="0">
      <alignment horizontal="left" vertical="center" wrapText="1"/>
    </xf>
    <xf numFmtId="0" fontId="150" fillId="18" borderId="5" applyNumberFormat="0" applyProtection="0">
      <alignment horizontal="left" vertical="center" wrapText="1"/>
    </xf>
    <xf numFmtId="0" fontId="150" fillId="18" borderId="5" applyNumberFormat="0" applyProtection="0">
      <alignment horizontal="left" vertical="center" wrapText="1"/>
    </xf>
    <xf numFmtId="0" fontId="150" fillId="18" borderId="5" applyNumberFormat="0" applyProtection="0">
      <alignment horizontal="left" vertical="center" wrapText="1"/>
    </xf>
    <xf numFmtId="0" fontId="150" fillId="18" borderId="5" applyNumberFormat="0" applyProtection="0">
      <alignment horizontal="left" vertical="center" wrapText="1"/>
    </xf>
    <xf numFmtId="0" fontId="150" fillId="18" borderId="5" applyNumberFormat="0" applyProtection="0">
      <alignment horizontal="left" vertical="center" wrapText="1"/>
    </xf>
    <xf numFmtId="0" fontId="150" fillId="18" borderId="5" applyNumberFormat="0" applyProtection="0">
      <alignment horizontal="left" vertical="center" wrapText="1"/>
    </xf>
    <xf numFmtId="0" fontId="150" fillId="18" borderId="5" applyNumberFormat="0" applyProtection="0">
      <alignment horizontal="left" vertical="center" wrapText="1"/>
    </xf>
    <xf numFmtId="0" fontId="150" fillId="18" borderId="5" applyNumberFormat="0" applyProtection="0">
      <alignment horizontal="left" vertical="center" wrapText="1"/>
    </xf>
    <xf numFmtId="0" fontId="150" fillId="18" borderId="5" applyNumberFormat="0" applyProtection="0">
      <alignment horizontal="left" vertical="center" wrapText="1"/>
    </xf>
    <xf numFmtId="0" fontId="150" fillId="18" borderId="5" applyNumberFormat="0" applyProtection="0">
      <alignment horizontal="left" vertical="center" wrapText="1"/>
    </xf>
    <xf numFmtId="0" fontId="150" fillId="18" borderId="5" applyNumberFormat="0" applyProtection="0">
      <alignment horizontal="left" vertical="center" wrapText="1"/>
    </xf>
    <xf numFmtId="0" fontId="150" fillId="18" borderId="5" applyNumberFormat="0" applyProtection="0">
      <alignment horizontal="left" vertical="center" wrapText="1"/>
    </xf>
    <xf numFmtId="0" fontId="150" fillId="18" borderId="5" applyNumberFormat="0" applyProtection="0">
      <alignment horizontal="left" vertical="center" wrapText="1"/>
    </xf>
    <xf numFmtId="0" fontId="150" fillId="18" borderId="5" applyNumberFormat="0" applyProtection="0">
      <alignment horizontal="left" vertical="center" wrapText="1"/>
    </xf>
    <xf numFmtId="0" fontId="150" fillId="18" borderId="5" applyNumberFormat="0" applyProtection="0">
      <alignment horizontal="left" vertical="center" wrapText="1"/>
    </xf>
    <xf numFmtId="0" fontId="150" fillId="18" borderId="5" applyNumberFormat="0" applyProtection="0">
      <alignment horizontal="left" vertical="center" wrapText="1"/>
    </xf>
    <xf numFmtId="0" fontId="150" fillId="18" borderId="5" applyNumberFormat="0" applyProtection="0">
      <alignment horizontal="left" vertical="center" wrapText="1"/>
    </xf>
    <xf numFmtId="0" fontId="150" fillId="18" borderId="5" applyNumberFormat="0" applyProtection="0">
      <alignment horizontal="left" vertical="center" wrapText="1"/>
    </xf>
    <xf numFmtId="0" fontId="150" fillId="18" borderId="5" applyNumberFormat="0" applyProtection="0">
      <alignment horizontal="left" vertical="center" wrapText="1"/>
    </xf>
    <xf numFmtId="0" fontId="150" fillId="18" borderId="5" applyNumberFormat="0" applyProtection="0">
      <alignment horizontal="left" vertical="center" wrapText="1"/>
    </xf>
    <xf numFmtId="0" fontId="150" fillId="18" borderId="5" applyNumberFormat="0" applyProtection="0">
      <alignment horizontal="left" vertical="center" wrapText="1"/>
    </xf>
    <xf numFmtId="0" fontId="150" fillId="18" borderId="5" applyNumberFormat="0" applyProtection="0">
      <alignment horizontal="left" vertical="center" wrapText="1"/>
    </xf>
    <xf numFmtId="330" fontId="6" fillId="0" borderId="0" applyFont="0" applyBorder="0" applyProtection="0"/>
    <xf numFmtId="260" fontId="6" fillId="0" borderId="0" applyFont="0" applyBorder="0" applyProtection="0"/>
    <xf numFmtId="248" fontId="6" fillId="0" borderId="0" applyFont="0" applyFill="0" applyBorder="0" applyAlignment="0" applyProtection="0"/>
    <xf numFmtId="328" fontId="6" fillId="0" borderId="0" applyFont="0" applyFill="0" applyBorder="0" applyAlignment="0" applyProtection="0"/>
    <xf numFmtId="217" fontId="27" fillId="0" borderId="0" applyBorder="0" applyProtection="0"/>
    <xf numFmtId="217" fontId="151" fillId="0" borderId="0" applyBorder="0" applyProtection="0"/>
    <xf numFmtId="217" fontId="68" fillId="0" borderId="0" applyBorder="0" applyProtection="0"/>
    <xf numFmtId="217" fontId="21" fillId="0" borderId="0" applyBorder="0" applyProtection="0"/>
    <xf numFmtId="0" fontId="24" fillId="0" borderId="0" applyNumberFormat="0" applyBorder="0" applyProtection="0"/>
    <xf numFmtId="0" fontId="24" fillId="0" borderId="0" applyNumberFormat="0" applyBorder="0" applyProtection="0"/>
    <xf numFmtId="0" fontId="6" fillId="12" borderId="5" applyNumberFormat="0" applyFont="0" applyProtection="0">
      <alignment vertical="center" wrapText="1"/>
    </xf>
    <xf numFmtId="0" fontId="6" fillId="12" borderId="5" applyNumberFormat="0" applyFont="0" applyProtection="0">
      <alignment vertical="center" wrapText="1"/>
    </xf>
    <xf numFmtId="0" fontId="6" fillId="12" borderId="5" applyNumberFormat="0" applyFont="0" applyProtection="0">
      <alignment vertical="center" wrapText="1"/>
    </xf>
    <xf numFmtId="0" fontId="6" fillId="12" borderId="5" applyNumberFormat="0" applyFont="0" applyProtection="0">
      <alignment vertical="center" wrapText="1"/>
    </xf>
    <xf numFmtId="0" fontId="6" fillId="12" borderId="5" applyNumberFormat="0" applyFont="0" applyProtection="0">
      <alignment vertical="center" wrapText="1"/>
    </xf>
    <xf numFmtId="0" fontId="6" fillId="12" borderId="5" applyNumberFormat="0" applyFont="0" applyProtection="0">
      <alignment vertical="center" wrapText="1"/>
    </xf>
    <xf numFmtId="0" fontId="6" fillId="12" borderId="5" applyNumberFormat="0" applyFont="0" applyProtection="0">
      <alignment vertical="center" wrapText="1"/>
    </xf>
    <xf numFmtId="0" fontId="6" fillId="12" borderId="5" applyNumberFormat="0" applyFont="0" applyProtection="0">
      <alignment vertical="center" wrapText="1"/>
    </xf>
    <xf numFmtId="0" fontId="6" fillId="12" borderId="5" applyNumberFormat="0" applyFont="0" applyProtection="0">
      <alignment vertical="center" wrapText="1"/>
    </xf>
    <xf numFmtId="0" fontId="6" fillId="12" borderId="5" applyNumberFormat="0" applyFont="0" applyProtection="0">
      <alignment vertical="center" wrapText="1"/>
    </xf>
    <xf numFmtId="0" fontId="6" fillId="12" borderId="5" applyNumberFormat="0" applyFont="0" applyProtection="0">
      <alignment vertical="center" wrapText="1"/>
    </xf>
    <xf numFmtId="0" fontId="6" fillId="12" borderId="5" applyNumberFormat="0" applyFont="0" applyProtection="0">
      <alignment vertical="center" wrapText="1"/>
    </xf>
    <xf numFmtId="0" fontId="6" fillId="12" borderId="5" applyNumberFormat="0" applyFont="0" applyProtection="0">
      <alignment vertical="center" wrapText="1"/>
    </xf>
    <xf numFmtId="0" fontId="6" fillId="12" borderId="5" applyNumberFormat="0" applyFont="0" applyProtection="0">
      <alignment vertical="center" wrapText="1"/>
    </xf>
    <xf numFmtId="0" fontId="6" fillId="12" borderId="5" applyNumberFormat="0" applyFont="0" applyProtection="0">
      <alignment vertical="center" wrapText="1"/>
    </xf>
    <xf numFmtId="0" fontId="6" fillId="12" borderId="5" applyNumberFormat="0" applyFont="0" applyProtection="0">
      <alignment vertical="center" wrapText="1"/>
    </xf>
    <xf numFmtId="0" fontId="6" fillId="12" borderId="5" applyNumberFormat="0" applyFont="0" applyProtection="0">
      <alignment vertical="center" wrapText="1"/>
    </xf>
    <xf numFmtId="0" fontId="6" fillId="12" borderId="5" applyNumberFormat="0" applyFont="0" applyProtection="0">
      <alignment vertical="center" wrapText="1"/>
    </xf>
    <xf numFmtId="0" fontId="6" fillId="12" borderId="5" applyNumberFormat="0" applyFont="0" applyProtection="0">
      <alignment vertical="center" wrapText="1"/>
    </xf>
    <xf numFmtId="0" fontId="6" fillId="12" borderId="5" applyNumberFormat="0" applyFont="0" applyProtection="0">
      <alignment vertical="center" wrapText="1"/>
    </xf>
    <xf numFmtId="0" fontId="6" fillId="12" borderId="5" applyNumberFormat="0" applyFont="0" applyProtection="0">
      <alignment vertical="center" wrapText="1"/>
    </xf>
    <xf numFmtId="0" fontId="6" fillId="12" borderId="5" applyNumberFormat="0" applyFont="0" applyProtection="0">
      <alignment vertical="center" wrapText="1"/>
    </xf>
    <xf numFmtId="0" fontId="6" fillId="12" borderId="5" applyNumberFormat="0" applyFont="0" applyProtection="0">
      <alignment vertical="center" wrapText="1"/>
    </xf>
    <xf numFmtId="0" fontId="6" fillId="12" borderId="5" applyNumberFormat="0" applyFont="0" applyProtection="0">
      <alignment vertical="center" wrapText="1"/>
    </xf>
    <xf numFmtId="0" fontId="6" fillId="12" borderId="5" applyNumberFormat="0" applyFont="0" applyProtection="0">
      <alignment vertical="center" wrapText="1"/>
    </xf>
    <xf numFmtId="0" fontId="6" fillId="12" borderId="5" applyNumberFormat="0" applyFont="0" applyProtection="0">
      <alignment vertical="center" wrapText="1"/>
    </xf>
    <xf numFmtId="0" fontId="6" fillId="12" borderId="5" applyNumberFormat="0" applyFont="0" applyProtection="0">
      <alignment vertical="center" wrapText="1"/>
    </xf>
    <xf numFmtId="0" fontId="6" fillId="12" borderId="5" applyNumberFormat="0" applyFont="0" applyProtection="0">
      <alignment vertical="center" wrapText="1"/>
    </xf>
    <xf numFmtId="0" fontId="6" fillId="12" borderId="5" applyNumberFormat="0" applyFont="0" applyProtection="0">
      <alignment vertical="center" wrapText="1"/>
    </xf>
    <xf numFmtId="0" fontId="6" fillId="12" borderId="5" applyNumberFormat="0" applyFont="0" applyProtection="0">
      <alignment vertical="center" wrapText="1"/>
    </xf>
    <xf numFmtId="0" fontId="6" fillId="12" borderId="5" applyNumberFormat="0" applyFont="0" applyProtection="0">
      <alignment vertical="center" wrapText="1"/>
    </xf>
    <xf numFmtId="0" fontId="6" fillId="12" borderId="5" applyNumberFormat="0" applyFont="0" applyProtection="0">
      <alignment vertical="center" wrapText="1"/>
    </xf>
    <xf numFmtId="0" fontId="6" fillId="12" borderId="5" applyNumberFormat="0" applyFont="0" applyProtection="0">
      <alignment vertical="center" wrapText="1"/>
    </xf>
    <xf numFmtId="0" fontId="6" fillId="12" borderId="5" applyNumberFormat="0" applyFont="0" applyProtection="0">
      <alignment vertical="center" wrapText="1"/>
    </xf>
    <xf numFmtId="0" fontId="6" fillId="12" borderId="5" applyNumberFormat="0" applyFont="0" applyProtection="0">
      <alignment vertical="center" wrapText="1"/>
    </xf>
    <xf numFmtId="0" fontId="6" fillId="12" borderId="5" applyNumberFormat="0" applyFont="0" applyProtection="0">
      <alignment vertical="center" wrapText="1"/>
    </xf>
    <xf numFmtId="0" fontId="6" fillId="12" borderId="5" applyNumberFormat="0" applyFont="0" applyProtection="0">
      <alignment vertical="center" wrapText="1"/>
    </xf>
    <xf numFmtId="0" fontId="6" fillId="12" borderId="5" applyNumberFormat="0" applyFont="0" applyProtection="0">
      <alignment vertical="center" wrapText="1"/>
    </xf>
    <xf numFmtId="0" fontId="6" fillId="12" borderId="5" applyNumberFormat="0" applyFont="0" applyProtection="0">
      <alignment vertical="center" wrapText="1"/>
    </xf>
    <xf numFmtId="0" fontId="6" fillId="12" borderId="5" applyNumberFormat="0" applyFont="0" applyProtection="0">
      <alignment vertical="center" wrapText="1"/>
    </xf>
    <xf numFmtId="0" fontId="6" fillId="12" borderId="5" applyNumberFormat="0" applyFont="0" applyProtection="0">
      <alignment vertical="center" wrapText="1"/>
    </xf>
    <xf numFmtId="0" fontId="6" fillId="12" borderId="5" applyNumberFormat="0" applyFont="0" applyProtection="0">
      <alignment vertical="center" wrapText="1"/>
    </xf>
    <xf numFmtId="0" fontId="6" fillId="12" borderId="5" applyNumberFormat="0" applyFont="0" applyProtection="0">
      <alignment vertical="center" wrapText="1"/>
    </xf>
    <xf numFmtId="0" fontId="6" fillId="12" borderId="5" applyNumberFormat="0" applyFont="0" applyProtection="0">
      <alignment vertical="center" wrapText="1"/>
    </xf>
    <xf numFmtId="0" fontId="6" fillId="12" borderId="5" applyNumberFormat="0" applyFont="0" applyProtection="0">
      <alignment vertical="center" wrapText="1"/>
    </xf>
    <xf numFmtId="0" fontId="6" fillId="12" borderId="5" applyNumberFormat="0" applyFont="0" applyProtection="0">
      <alignment vertical="center" wrapText="1"/>
    </xf>
    <xf numFmtId="0" fontId="6" fillId="12" borderId="5" applyNumberFormat="0" applyFont="0" applyProtection="0">
      <alignment vertical="center" wrapText="1"/>
    </xf>
    <xf numFmtId="0" fontId="6" fillId="12" borderId="5" applyNumberFormat="0" applyFont="0" applyProtection="0">
      <alignment vertical="center" wrapText="1"/>
    </xf>
    <xf numFmtId="0" fontId="6" fillId="12" borderId="5" applyNumberFormat="0" applyFont="0" applyProtection="0">
      <alignment vertical="center" wrapText="1"/>
    </xf>
    <xf numFmtId="0" fontId="6" fillId="12" borderId="5" applyNumberFormat="0" applyFont="0" applyProtection="0">
      <alignment vertical="center" wrapText="1"/>
    </xf>
    <xf numFmtId="0" fontId="6" fillId="12" borderId="5" applyNumberFormat="0" applyFont="0" applyProtection="0">
      <alignment vertical="center" wrapText="1"/>
    </xf>
    <xf numFmtId="0" fontId="6" fillId="12" borderId="5" applyNumberFormat="0" applyFont="0" applyProtection="0">
      <alignment vertical="center" wrapText="1"/>
    </xf>
    <xf numFmtId="0" fontId="6" fillId="12" borderId="5" applyNumberFormat="0" applyFont="0" applyProtection="0">
      <alignment vertical="center" wrapText="1"/>
    </xf>
    <xf numFmtId="0" fontId="6" fillId="12" borderId="5" applyNumberFormat="0" applyFont="0" applyProtection="0">
      <alignment vertical="center" wrapText="1"/>
    </xf>
    <xf numFmtId="0" fontId="6" fillId="12" borderId="5" applyNumberFormat="0" applyFont="0" applyProtection="0">
      <alignment vertical="center" wrapText="1"/>
    </xf>
    <xf numFmtId="0" fontId="6" fillId="12" borderId="5" applyNumberFormat="0" applyFont="0" applyProtection="0">
      <alignment vertical="center" wrapText="1"/>
    </xf>
    <xf numFmtId="0" fontId="6" fillId="12" borderId="5" applyNumberFormat="0" applyFont="0" applyProtection="0">
      <alignment vertical="center" wrapText="1"/>
    </xf>
    <xf numFmtId="0" fontId="14" fillId="0" borderId="0" applyNumberFormat="0" applyBorder="0" applyProtection="0">
      <alignment horizontal="left"/>
    </xf>
    <xf numFmtId="0" fontId="152" fillId="0" borderId="0" applyNumberFormat="0" applyBorder="0" applyProtection="0">
      <alignment horizontal="left"/>
    </xf>
    <xf numFmtId="2" fontId="153" fillId="0" borderId="13" applyProtection="0"/>
    <xf numFmtId="1" fontId="6" fillId="0" borderId="13" applyFont="0" applyFill="0" applyAlignment="0" applyProtection="0"/>
    <xf numFmtId="302" fontId="6" fillId="0" borderId="0" applyFont="0" applyFill="0" applyBorder="0" applyAlignment="0" applyProtection="0"/>
    <xf numFmtId="0" fontId="29" fillId="0" borderId="3" applyNumberFormat="0" applyProtection="0"/>
    <xf numFmtId="0" fontId="29" fillId="0" borderId="3" applyNumberFormat="0" applyProtection="0"/>
    <xf numFmtId="0" fontId="29" fillId="0" borderId="3" applyNumberFormat="0" applyProtection="0"/>
    <xf numFmtId="0" fontId="29" fillId="0" borderId="3" applyNumberFormat="0" applyProtection="0"/>
    <xf numFmtId="0" fontId="29" fillId="0" borderId="3" applyNumberFormat="0" applyProtection="0"/>
    <xf numFmtId="0" fontId="29" fillId="0" borderId="3" applyNumberFormat="0" applyProtection="0"/>
    <xf numFmtId="0" fontId="29" fillId="0" borderId="3" applyNumberFormat="0" applyProtection="0"/>
    <xf numFmtId="0" fontId="29" fillId="0" borderId="3" applyNumberFormat="0" applyProtection="0"/>
    <xf numFmtId="0" fontId="29" fillId="0" borderId="3" applyNumberFormat="0" applyProtection="0"/>
    <xf numFmtId="0" fontId="29" fillId="0" borderId="3" applyNumberFormat="0" applyProtection="0"/>
    <xf numFmtId="0" fontId="29" fillId="0" borderId="3" applyNumberFormat="0" applyProtection="0"/>
    <xf numFmtId="0" fontId="29" fillId="0" borderId="3" applyNumberFormat="0" applyProtection="0"/>
    <xf numFmtId="0" fontId="29" fillId="0" borderId="3" applyNumberFormat="0" applyProtection="0"/>
    <xf numFmtId="0" fontId="29" fillId="0" borderId="3" applyNumberFormat="0" applyProtection="0"/>
    <xf numFmtId="0" fontId="29" fillId="0" borderId="3" applyNumberFormat="0" applyProtection="0"/>
    <xf numFmtId="0" fontId="29" fillId="0" borderId="3" applyNumberFormat="0" applyProtection="0"/>
    <xf numFmtId="0" fontId="29" fillId="0" borderId="3" applyNumberFormat="0" applyProtection="0"/>
    <xf numFmtId="0" fontId="29" fillId="0" borderId="3" applyNumberFormat="0" applyProtection="0"/>
    <xf numFmtId="0" fontId="29" fillId="0" borderId="3" applyNumberFormat="0" applyProtection="0"/>
    <xf numFmtId="0" fontId="29" fillId="0" borderId="3" applyNumberFormat="0" applyProtection="0"/>
    <xf numFmtId="0" fontId="29" fillId="0" borderId="3" applyNumberFormat="0" applyProtection="0"/>
    <xf numFmtId="0" fontId="29" fillId="0" borderId="3" applyNumberFormat="0" applyProtection="0"/>
    <xf numFmtId="0" fontId="29" fillId="0" borderId="3" applyNumberFormat="0" applyProtection="0"/>
    <xf numFmtId="0" fontId="29" fillId="0" borderId="3" applyNumberFormat="0" applyProtection="0"/>
    <xf numFmtId="0" fontId="29" fillId="0" borderId="3" applyNumberFormat="0" applyProtection="0"/>
    <xf numFmtId="0" fontId="29" fillId="0" borderId="3" applyNumberFormat="0" applyProtection="0"/>
    <xf numFmtId="0" fontId="29" fillId="0" borderId="3" applyNumberFormat="0" applyProtection="0"/>
    <xf numFmtId="0" fontId="29" fillId="0" borderId="3" applyNumberFormat="0" applyProtection="0"/>
    <xf numFmtId="0" fontId="29" fillId="0" borderId="3" applyNumberFormat="0" applyProtection="0"/>
    <xf numFmtId="0" fontId="29" fillId="0" borderId="3" applyNumberFormat="0" applyProtection="0"/>
    <xf numFmtId="0" fontId="29" fillId="0" borderId="3" applyNumberFormat="0" applyProtection="0"/>
    <xf numFmtId="0" fontId="29" fillId="0" borderId="3" applyNumberFormat="0" applyProtection="0"/>
    <xf numFmtId="0" fontId="29" fillId="0" borderId="3" applyNumberFormat="0" applyProtection="0"/>
    <xf numFmtId="0" fontId="29" fillId="0" borderId="3" applyNumberFormat="0" applyProtection="0"/>
    <xf numFmtId="0" fontId="29" fillId="0" borderId="3" applyNumberFormat="0" applyProtection="0"/>
    <xf numFmtId="0" fontId="29" fillId="0" borderId="3" applyNumberFormat="0" applyProtection="0"/>
    <xf numFmtId="0" fontId="29" fillId="0" borderId="3" applyNumberFormat="0" applyProtection="0"/>
    <xf numFmtId="1" fontId="6" fillId="0" borderId="3" applyFont="0" applyFill="0" applyProtection="0">
      <alignment horizontal="center"/>
    </xf>
    <xf numFmtId="1" fontId="6" fillId="0" borderId="3" applyFont="0" applyFill="0" applyProtection="0">
      <alignment horizontal="center"/>
    </xf>
    <xf numFmtId="1" fontId="6" fillId="0" borderId="3" applyFont="0" applyFill="0" applyProtection="0">
      <alignment horizontal="center"/>
    </xf>
    <xf numFmtId="1" fontId="6" fillId="0" borderId="3" applyFont="0" applyFill="0" applyProtection="0">
      <alignment horizontal="center"/>
    </xf>
    <xf numFmtId="1" fontId="6" fillId="0" borderId="3" applyFont="0" applyFill="0" applyProtection="0">
      <alignment horizontal="center"/>
    </xf>
    <xf numFmtId="1" fontId="6" fillId="0" borderId="3" applyFont="0" applyFill="0" applyProtection="0">
      <alignment horizontal="center"/>
    </xf>
    <xf numFmtId="1" fontId="6" fillId="0" borderId="3" applyFont="0" applyFill="0" applyProtection="0">
      <alignment horizontal="center"/>
    </xf>
    <xf numFmtId="1" fontId="6" fillId="0" borderId="3" applyFont="0" applyFill="0" applyProtection="0">
      <alignment horizontal="center"/>
    </xf>
    <xf numFmtId="1" fontId="6" fillId="0" borderId="3" applyFont="0" applyFill="0" applyProtection="0">
      <alignment horizontal="center"/>
    </xf>
    <xf numFmtId="1" fontId="6" fillId="0" borderId="3" applyFont="0" applyFill="0" applyProtection="0">
      <alignment horizontal="center"/>
    </xf>
    <xf numFmtId="1" fontId="6" fillId="0" borderId="3" applyFont="0" applyFill="0" applyProtection="0">
      <alignment horizontal="center"/>
    </xf>
    <xf numFmtId="1" fontId="6" fillId="0" borderId="3" applyFont="0" applyFill="0" applyProtection="0">
      <alignment horizontal="center"/>
    </xf>
    <xf numFmtId="1" fontId="6" fillId="0" borderId="3" applyFont="0" applyFill="0" applyProtection="0">
      <alignment horizontal="center"/>
    </xf>
    <xf numFmtId="1" fontId="6" fillId="0" borderId="3" applyFont="0" applyFill="0" applyProtection="0">
      <alignment horizontal="center"/>
    </xf>
    <xf numFmtId="1" fontId="6" fillId="0" borderId="3" applyFont="0" applyFill="0" applyProtection="0">
      <alignment horizontal="center"/>
    </xf>
    <xf numFmtId="1" fontId="6" fillId="0" borderId="3" applyFont="0" applyFill="0" applyProtection="0">
      <alignment horizontal="center"/>
    </xf>
    <xf numFmtId="1" fontId="6" fillId="0" borderId="3" applyFont="0" applyFill="0" applyProtection="0">
      <alignment horizontal="center"/>
    </xf>
    <xf numFmtId="1" fontId="6" fillId="0" borderId="3" applyFont="0" applyFill="0" applyProtection="0">
      <alignment horizontal="center"/>
    </xf>
    <xf numFmtId="1" fontId="6" fillId="0" borderId="3" applyFont="0" applyFill="0" applyProtection="0">
      <alignment horizontal="center"/>
    </xf>
    <xf numFmtId="1" fontId="6" fillId="0" borderId="3" applyFont="0" applyFill="0" applyProtection="0">
      <alignment horizontal="center"/>
    </xf>
    <xf numFmtId="1" fontId="6" fillId="0" borderId="3" applyFont="0" applyFill="0" applyProtection="0">
      <alignment horizontal="center"/>
    </xf>
    <xf numFmtId="1" fontId="6" fillId="0" borderId="3" applyFont="0" applyFill="0" applyProtection="0">
      <alignment horizontal="center"/>
    </xf>
    <xf numFmtId="1" fontId="6" fillId="0" borderId="3" applyFont="0" applyFill="0" applyProtection="0">
      <alignment horizontal="center"/>
    </xf>
    <xf numFmtId="1" fontId="6" fillId="0" borderId="3" applyFont="0" applyFill="0" applyProtection="0">
      <alignment horizontal="center"/>
    </xf>
    <xf numFmtId="1" fontId="6" fillId="0" borderId="3" applyFont="0" applyFill="0" applyProtection="0">
      <alignment horizontal="center"/>
    </xf>
    <xf numFmtId="1" fontId="6" fillId="0" borderId="3" applyFont="0" applyFill="0" applyProtection="0">
      <alignment horizontal="center"/>
    </xf>
    <xf numFmtId="1" fontId="6" fillId="0" borderId="3" applyFont="0" applyFill="0" applyProtection="0">
      <alignment horizontal="center"/>
    </xf>
    <xf numFmtId="1" fontId="6" fillId="0" borderId="3" applyFont="0" applyFill="0" applyProtection="0">
      <alignment horizontal="center"/>
    </xf>
    <xf numFmtId="1" fontId="6" fillId="0" borderId="3" applyFont="0" applyFill="0" applyProtection="0">
      <alignment horizontal="center"/>
    </xf>
    <xf numFmtId="1" fontId="6" fillId="0" borderId="3" applyFont="0" applyFill="0" applyProtection="0">
      <alignment horizontal="center"/>
    </xf>
    <xf numFmtId="1" fontId="6" fillId="0" borderId="3" applyFont="0" applyFill="0" applyProtection="0">
      <alignment horizontal="center"/>
    </xf>
    <xf numFmtId="1" fontId="6" fillId="0" borderId="3" applyFont="0" applyFill="0" applyProtection="0">
      <alignment horizontal="center"/>
    </xf>
    <xf numFmtId="1" fontId="6" fillId="0" borderId="3" applyFont="0" applyFill="0" applyProtection="0">
      <alignment horizontal="center"/>
    </xf>
    <xf numFmtId="1" fontId="6" fillId="0" borderId="3" applyFont="0" applyFill="0" applyProtection="0">
      <alignment horizontal="center"/>
    </xf>
    <xf numFmtId="1" fontId="6" fillId="0" borderId="3" applyFont="0" applyFill="0" applyProtection="0">
      <alignment horizontal="center"/>
    </xf>
    <xf numFmtId="1" fontId="6" fillId="0" borderId="3" applyFont="0" applyFill="0" applyProtection="0">
      <alignment horizontal="center"/>
    </xf>
    <xf numFmtId="1" fontId="6" fillId="0" borderId="3" applyFont="0" applyFill="0" applyProtection="0">
      <alignment horizontal="center"/>
    </xf>
    <xf numFmtId="1" fontId="6" fillId="0" borderId="3" applyFont="0" applyFill="0" applyProtection="0">
      <alignment horizontal="center"/>
    </xf>
    <xf numFmtId="1" fontId="6" fillId="0" borderId="3" applyFont="0" applyFill="0" applyProtection="0">
      <alignment horizontal="center"/>
    </xf>
    <xf numFmtId="1" fontId="6" fillId="0" borderId="3" applyFont="0" applyFill="0" applyProtection="0">
      <alignment horizontal="center"/>
    </xf>
    <xf numFmtId="1" fontId="6" fillId="0" borderId="3" applyFont="0" applyFill="0" applyProtection="0">
      <alignment horizontal="center"/>
    </xf>
    <xf numFmtId="1" fontId="6" fillId="0" borderId="3" applyFont="0" applyFill="0" applyProtection="0">
      <alignment horizontal="center"/>
    </xf>
    <xf numFmtId="1" fontId="6" fillId="0" borderId="3" applyFont="0" applyFill="0" applyProtection="0">
      <alignment horizontal="center"/>
    </xf>
    <xf numFmtId="1" fontId="6" fillId="0" borderId="3" applyFont="0" applyFill="0" applyProtection="0">
      <alignment horizontal="center"/>
    </xf>
    <xf numFmtId="1" fontId="6" fillId="0" borderId="3" applyFont="0" applyFill="0" applyProtection="0">
      <alignment horizontal="center"/>
    </xf>
    <xf numFmtId="1" fontId="6" fillId="0" borderId="3" applyFont="0" applyFill="0" applyProtection="0">
      <alignment horizontal="center"/>
    </xf>
    <xf numFmtId="1" fontId="6" fillId="0" borderId="3" applyFont="0" applyFill="0" applyProtection="0">
      <alignment horizontal="center"/>
    </xf>
    <xf numFmtId="1" fontId="6" fillId="0" borderId="3" applyFont="0" applyFill="0" applyProtection="0">
      <alignment horizontal="center"/>
    </xf>
    <xf numFmtId="1" fontId="6" fillId="0" borderId="3" applyFont="0" applyFill="0" applyProtection="0">
      <alignment horizontal="center"/>
    </xf>
    <xf numFmtId="1" fontId="6" fillId="0" borderId="3" applyFont="0" applyFill="0" applyProtection="0">
      <alignment horizontal="center"/>
    </xf>
    <xf numFmtId="164" fontId="154" fillId="0" borderId="0" applyFill="0" applyBorder="0" applyAlignment="0" applyProtection="0"/>
    <xf numFmtId="220" fontId="6" fillId="0" borderId="0" applyFont="0" applyFill="0" applyBorder="0" applyAlignment="0" applyProtection="0"/>
    <xf numFmtId="220" fontId="6" fillId="0" borderId="0" applyFont="0" applyFill="0" applyBorder="0" applyAlignment="0" applyProtection="0"/>
    <xf numFmtId="220" fontId="6" fillId="0" borderId="0" applyFont="0" applyFill="0" applyBorder="0" applyAlignment="0" applyProtection="0"/>
    <xf numFmtId="250" fontId="6" fillId="0" borderId="0" applyFont="0" applyFill="0" applyBorder="0" applyAlignment="0" applyProtection="0"/>
    <xf numFmtId="220" fontId="6" fillId="0" borderId="0" applyFont="0" applyFill="0" applyBorder="0" applyAlignment="0" applyProtection="0"/>
    <xf numFmtId="164" fontId="154" fillId="0" borderId="0" applyFill="0" applyBorder="0" applyAlignment="0" applyProtection="0"/>
    <xf numFmtId="261" fontId="155" fillId="0" borderId="0" applyBorder="0" applyProtection="0">
      <alignment horizontal="right"/>
    </xf>
    <xf numFmtId="0" fontId="6" fillId="17" borderId="37" applyNumberFormat="0" applyFont="0" applyAlignment="0" applyProtection="0"/>
    <xf numFmtId="0" fontId="6" fillId="17" borderId="37" applyNumberFormat="0" applyFont="0" applyAlignment="0" applyProtection="0"/>
    <xf numFmtId="0" fontId="6" fillId="17" borderId="37" applyNumberFormat="0" applyFont="0" applyAlignment="0" applyProtection="0"/>
    <xf numFmtId="0" fontId="6" fillId="17" borderId="37" applyNumberFormat="0" applyFont="0" applyAlignment="0" applyProtection="0"/>
    <xf numFmtId="0" fontId="70" fillId="0" borderId="38" applyNumberFormat="0" applyFill="0" applyAlignment="0" applyProtection="0"/>
    <xf numFmtId="0" fontId="6" fillId="17" borderId="37" applyNumberFormat="0" applyFont="0" applyAlignment="0" applyProtection="0"/>
    <xf numFmtId="0" fontId="6" fillId="17" borderId="37" applyNumberFormat="0" applyFont="0" applyAlignment="0" applyProtection="0"/>
    <xf numFmtId="0" fontId="6" fillId="17" borderId="37" applyNumberFormat="0" applyFont="0" applyAlignment="0" applyProtection="0"/>
    <xf numFmtId="0" fontId="6" fillId="17" borderId="37" applyNumberFormat="0" applyFont="0" applyAlignment="0" applyProtection="0"/>
    <xf numFmtId="0" fontId="6" fillId="17" borderId="37" applyNumberFormat="0" applyFont="0" applyAlignment="0" applyProtection="0"/>
    <xf numFmtId="0" fontId="6" fillId="17" borderId="37" applyNumberFormat="0" applyFont="0" applyAlignment="0" applyProtection="0"/>
    <xf numFmtId="0" fontId="6" fillId="17" borderId="37" applyNumberFormat="0" applyFont="0" applyAlignment="0" applyProtection="0"/>
    <xf numFmtId="0" fontId="6" fillId="0" borderId="0" applyNumberFormat="0" applyFont="0" applyFill="0" applyBorder="0" applyAlignment="0" applyProtection="0"/>
    <xf numFmtId="197" fontId="22" fillId="0" borderId="0" applyFill="0" applyBorder="0" applyProtection="0">
      <alignment vertical="top"/>
    </xf>
    <xf numFmtId="0" fontId="6" fillId="0" borderId="0" applyNumberFormat="0" applyFont="0" applyBorder="0" applyProtection="0">
      <alignment horizontal="left"/>
    </xf>
    <xf numFmtId="261" fontId="156" fillId="0" borderId="0" applyBorder="0" applyProtection="0">
      <alignment horizontal="right"/>
    </xf>
    <xf numFmtId="217" fontId="134" fillId="0" borderId="0" applyFill="0" applyBorder="0" applyAlignment="0" applyProtection="0"/>
    <xf numFmtId="0" fontId="6" fillId="0" borderId="0" applyNumberFormat="0" applyFont="0" applyFill="0" applyBorder="0" applyAlignment="0" applyProtection="0"/>
    <xf numFmtId="0" fontId="6" fillId="0" borderId="0" applyNumberFormat="0" applyFont="0" applyBorder="0" applyProtection="0">
      <alignment horizontal="center"/>
    </xf>
    <xf numFmtId="0" fontId="6" fillId="36" borderId="0" applyNumberFormat="0" applyFont="0" applyBorder="0" applyAlignment="0" applyProtection="0"/>
    <xf numFmtId="0" fontId="6" fillId="15" borderId="0" applyNumberFormat="0" applyFont="0" applyBorder="0" applyAlignment="0" applyProtection="0"/>
    <xf numFmtId="0" fontId="6" fillId="0" borderId="0" applyNumberFormat="0" applyFont="0" applyBorder="0" applyAlignment="0" applyProtection="0"/>
    <xf numFmtId="331" fontId="6" fillId="0" borderId="0" applyFont="0" applyFill="0" applyBorder="0" applyAlignment="0" applyProtection="0"/>
    <xf numFmtId="178" fontId="6" fillId="0" borderId="0" applyFont="0" applyFill="0" applyBorder="0" applyAlignment="0" applyProtection="0"/>
    <xf numFmtId="261" fontId="20" fillId="0" borderId="22" applyProtection="0">
      <alignment vertical="center"/>
    </xf>
    <xf numFmtId="261" fontId="20" fillId="0" borderId="22" applyProtection="0">
      <alignment vertical="center"/>
    </xf>
    <xf numFmtId="261" fontId="20" fillId="0" borderId="22" applyProtection="0">
      <alignment vertical="center"/>
    </xf>
    <xf numFmtId="261" fontId="20" fillId="0" borderId="22" applyProtection="0">
      <alignment vertical="center"/>
    </xf>
    <xf numFmtId="261" fontId="20" fillId="0" borderId="22" applyProtection="0">
      <alignment vertical="center"/>
    </xf>
    <xf numFmtId="261" fontId="20" fillId="0" borderId="22" applyProtection="0">
      <alignment vertical="center"/>
    </xf>
    <xf numFmtId="261" fontId="20" fillId="0" borderId="22" applyProtection="0">
      <alignment vertical="center"/>
    </xf>
    <xf numFmtId="261" fontId="20" fillId="0" borderId="22" applyProtection="0">
      <alignment vertical="center"/>
    </xf>
    <xf numFmtId="261" fontId="20" fillId="0" borderId="22" applyProtection="0">
      <alignment vertical="center"/>
    </xf>
    <xf numFmtId="261" fontId="20" fillId="0" borderId="22" applyProtection="0">
      <alignment vertical="center"/>
    </xf>
    <xf numFmtId="261" fontId="20" fillId="0" borderId="22" applyProtection="0">
      <alignment vertical="center"/>
    </xf>
    <xf numFmtId="261" fontId="20" fillId="0" borderId="22" applyProtection="0">
      <alignment vertical="center"/>
    </xf>
    <xf numFmtId="261" fontId="20" fillId="0" borderId="22" applyProtection="0">
      <alignment vertical="center"/>
    </xf>
    <xf numFmtId="261" fontId="20" fillId="0" borderId="22" applyProtection="0">
      <alignment vertical="center"/>
    </xf>
    <xf numFmtId="261" fontId="20" fillId="0" borderId="22" applyProtection="0">
      <alignment vertical="center"/>
    </xf>
    <xf numFmtId="261" fontId="20" fillId="0" borderId="22" applyProtection="0">
      <alignment vertical="center"/>
    </xf>
    <xf numFmtId="261" fontId="20" fillId="0" borderId="22" applyProtection="0">
      <alignment vertical="center"/>
    </xf>
    <xf numFmtId="261" fontId="20" fillId="0" borderId="22" applyProtection="0">
      <alignment vertical="center"/>
    </xf>
    <xf numFmtId="261" fontId="20" fillId="0" borderId="22" applyProtection="0">
      <alignment vertical="center"/>
    </xf>
    <xf numFmtId="261" fontId="20" fillId="0" borderId="22" applyProtection="0">
      <alignment vertical="center"/>
    </xf>
    <xf numFmtId="261" fontId="20" fillId="0" borderId="22" applyProtection="0">
      <alignment vertical="center"/>
    </xf>
    <xf numFmtId="261" fontId="20" fillId="0" borderId="22" applyProtection="0">
      <alignment vertical="center"/>
    </xf>
    <xf numFmtId="261" fontId="20" fillId="0" borderId="22" applyProtection="0">
      <alignment vertical="center"/>
    </xf>
    <xf numFmtId="261" fontId="20" fillId="0" borderId="22" applyProtection="0">
      <alignment vertical="center"/>
    </xf>
    <xf numFmtId="261" fontId="20" fillId="0" borderId="22" applyProtection="0">
      <alignment vertical="center"/>
    </xf>
    <xf numFmtId="261" fontId="20" fillId="0" borderId="22" applyProtection="0">
      <alignment vertical="center"/>
    </xf>
    <xf numFmtId="261" fontId="20" fillId="0" borderId="22" applyProtection="0">
      <alignment vertical="center"/>
    </xf>
    <xf numFmtId="261" fontId="20" fillId="0" borderId="22" applyProtection="0">
      <alignment vertical="center"/>
    </xf>
    <xf numFmtId="261" fontId="20" fillId="0" borderId="22" applyProtection="0">
      <alignment vertical="center"/>
    </xf>
    <xf numFmtId="217" fontId="20" fillId="0" borderId="22" applyProtection="0">
      <alignment vertical="center"/>
    </xf>
    <xf numFmtId="217" fontId="20" fillId="0" borderId="22" applyProtection="0">
      <alignment vertical="center"/>
    </xf>
    <xf numFmtId="217" fontId="20" fillId="0" borderId="22" applyProtection="0">
      <alignment vertical="center"/>
    </xf>
    <xf numFmtId="217" fontId="20" fillId="0" borderId="22" applyProtection="0">
      <alignment vertical="center"/>
    </xf>
    <xf numFmtId="217" fontId="20" fillId="0" borderId="22" applyProtection="0">
      <alignment vertical="center"/>
    </xf>
    <xf numFmtId="217" fontId="20" fillId="0" borderId="22" applyProtection="0">
      <alignment vertical="center"/>
    </xf>
    <xf numFmtId="217" fontId="20" fillId="0" borderId="22" applyProtection="0">
      <alignment vertical="center"/>
    </xf>
    <xf numFmtId="217" fontId="20" fillId="0" borderId="22" applyProtection="0">
      <alignment vertical="center"/>
    </xf>
    <xf numFmtId="217" fontId="20" fillId="0" borderId="22" applyProtection="0">
      <alignment vertical="center"/>
    </xf>
    <xf numFmtId="217" fontId="20" fillId="0" borderId="22" applyProtection="0">
      <alignment vertical="center"/>
    </xf>
    <xf numFmtId="217" fontId="20" fillId="0" borderId="22" applyProtection="0">
      <alignment vertical="center"/>
    </xf>
    <xf numFmtId="217" fontId="20" fillId="0" borderId="22" applyProtection="0">
      <alignment vertical="center"/>
    </xf>
    <xf numFmtId="217" fontId="20" fillId="0" borderId="22" applyProtection="0">
      <alignment vertical="center"/>
    </xf>
    <xf numFmtId="217" fontId="20" fillId="0" borderId="22" applyProtection="0">
      <alignment vertical="center"/>
    </xf>
    <xf numFmtId="217" fontId="20" fillId="0" borderId="22" applyProtection="0">
      <alignment vertical="center"/>
    </xf>
    <xf numFmtId="217" fontId="20" fillId="0" borderId="22" applyProtection="0">
      <alignment vertical="center"/>
    </xf>
    <xf numFmtId="217" fontId="20" fillId="0" borderId="22" applyProtection="0">
      <alignment vertical="center"/>
    </xf>
    <xf numFmtId="217" fontId="20" fillId="0" borderId="22" applyProtection="0">
      <alignment vertical="center"/>
    </xf>
    <xf numFmtId="217" fontId="20" fillId="0" borderId="22" applyProtection="0">
      <alignment vertical="center"/>
    </xf>
    <xf numFmtId="217" fontId="20" fillId="0" borderId="22" applyProtection="0">
      <alignment vertical="center"/>
    </xf>
    <xf numFmtId="217" fontId="20" fillId="0" borderId="22" applyProtection="0">
      <alignment vertical="center"/>
    </xf>
    <xf numFmtId="217" fontId="20" fillId="0" borderId="22" applyProtection="0">
      <alignment vertical="center"/>
    </xf>
    <xf numFmtId="217" fontId="20" fillId="0" borderId="22" applyProtection="0">
      <alignment vertical="center"/>
    </xf>
    <xf numFmtId="217" fontId="20" fillId="0" borderId="22" applyProtection="0">
      <alignment vertical="center"/>
    </xf>
    <xf numFmtId="217" fontId="20" fillId="0" borderId="22" applyProtection="0">
      <alignment vertical="center"/>
    </xf>
    <xf numFmtId="217" fontId="20" fillId="0" borderId="22" applyProtection="0">
      <alignment vertical="center"/>
    </xf>
    <xf numFmtId="217" fontId="20" fillId="0" borderId="22" applyProtection="0">
      <alignment vertical="center"/>
    </xf>
    <xf numFmtId="217" fontId="20" fillId="0" borderId="22" applyProtection="0">
      <alignment vertical="center"/>
    </xf>
    <xf numFmtId="217" fontId="20" fillId="0" borderId="22" applyProtection="0">
      <alignment vertical="center"/>
    </xf>
    <xf numFmtId="217" fontId="20" fillId="0" borderId="22" applyProtection="0">
      <alignment vertical="center"/>
    </xf>
    <xf numFmtId="217" fontId="20" fillId="0" borderId="22" applyProtection="0">
      <alignment vertical="center"/>
    </xf>
    <xf numFmtId="217" fontId="20" fillId="0" borderId="22" applyProtection="0">
      <alignment vertical="center"/>
    </xf>
    <xf numFmtId="217" fontId="20" fillId="0" borderId="22" applyProtection="0">
      <alignment vertical="center"/>
    </xf>
    <xf numFmtId="217" fontId="20" fillId="0" borderId="22" applyProtection="0">
      <alignment vertical="center"/>
    </xf>
    <xf numFmtId="217" fontId="20" fillId="0" borderId="22" applyProtection="0">
      <alignment vertical="center"/>
    </xf>
    <xf numFmtId="217" fontId="20" fillId="0" borderId="22" applyProtection="0">
      <alignment vertical="center"/>
    </xf>
    <xf numFmtId="217" fontId="20" fillId="0" borderId="22" applyProtection="0">
      <alignment vertical="center"/>
    </xf>
    <xf numFmtId="217" fontId="20" fillId="0" borderId="22" applyProtection="0">
      <alignment vertical="center"/>
    </xf>
    <xf numFmtId="217" fontId="20" fillId="0" borderId="22" applyProtection="0">
      <alignment vertical="center"/>
    </xf>
    <xf numFmtId="217" fontId="20" fillId="0" borderId="22" applyProtection="0">
      <alignment vertical="center"/>
    </xf>
    <xf numFmtId="217" fontId="20" fillId="0" borderId="22" applyProtection="0">
      <alignment vertical="center"/>
    </xf>
    <xf numFmtId="217" fontId="20" fillId="0" borderId="22" applyProtection="0">
      <alignment vertical="center"/>
    </xf>
    <xf numFmtId="217" fontId="20" fillId="0" borderId="22" applyProtection="0">
      <alignment vertical="center"/>
    </xf>
    <xf numFmtId="217" fontId="20" fillId="0" borderId="22" applyProtection="0">
      <alignment vertical="center"/>
    </xf>
    <xf numFmtId="217" fontId="20" fillId="0" borderId="22" applyProtection="0">
      <alignment vertical="center"/>
    </xf>
    <xf numFmtId="217" fontId="20" fillId="0" borderId="22" applyProtection="0">
      <alignment vertical="center"/>
    </xf>
    <xf numFmtId="217" fontId="20" fillId="0" borderId="22" applyProtection="0">
      <alignment vertical="center"/>
    </xf>
    <xf numFmtId="217" fontId="20" fillId="0" borderId="22" applyProtection="0">
      <alignment vertical="center"/>
    </xf>
    <xf numFmtId="217" fontId="20" fillId="0" borderId="22" applyProtection="0">
      <alignment vertical="center"/>
    </xf>
    <xf numFmtId="217" fontId="20" fillId="0" borderId="22" applyProtection="0">
      <alignment vertical="center"/>
    </xf>
    <xf numFmtId="217" fontId="20" fillId="0" borderId="22" applyProtection="0">
      <alignment vertical="center"/>
    </xf>
    <xf numFmtId="217" fontId="20" fillId="0" borderId="22" applyProtection="0">
      <alignment vertical="center"/>
    </xf>
    <xf numFmtId="217" fontId="20" fillId="0" borderId="22" applyProtection="0">
      <alignment vertical="center"/>
    </xf>
    <xf numFmtId="217" fontId="20" fillId="0" borderId="22" applyProtection="0">
      <alignment vertical="center"/>
    </xf>
    <xf numFmtId="217" fontId="20" fillId="0" borderId="22" applyProtection="0">
      <alignment vertical="center"/>
    </xf>
    <xf numFmtId="217" fontId="20" fillId="0" borderId="22" applyProtection="0">
      <alignment vertical="center"/>
    </xf>
    <xf numFmtId="217" fontId="20" fillId="0" borderId="22" applyProtection="0">
      <alignment vertical="center"/>
    </xf>
    <xf numFmtId="217" fontId="20" fillId="0" borderId="22" applyProtection="0">
      <alignment vertical="center"/>
    </xf>
    <xf numFmtId="274" fontId="6" fillId="0" borderId="0" applyFont="0" applyFill="0" applyBorder="0" applyAlignment="0" applyProtection="0"/>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22" applyProtection="0">
      <alignment vertical="center"/>
    </xf>
    <xf numFmtId="261" fontId="20" fillId="0" borderId="22" applyProtection="0">
      <alignment vertical="center"/>
    </xf>
    <xf numFmtId="261" fontId="20" fillId="0" borderId="22" applyProtection="0">
      <alignment vertical="center"/>
    </xf>
    <xf numFmtId="261" fontId="20" fillId="0" borderId="22" applyProtection="0">
      <alignment vertical="center"/>
    </xf>
    <xf numFmtId="261" fontId="20" fillId="0" borderId="22" applyProtection="0">
      <alignment vertical="center"/>
    </xf>
    <xf numFmtId="261" fontId="20" fillId="0" borderId="22" applyProtection="0">
      <alignment vertical="center"/>
    </xf>
    <xf numFmtId="261" fontId="20" fillId="0" borderId="22" applyProtection="0">
      <alignment vertical="center"/>
    </xf>
    <xf numFmtId="261" fontId="20" fillId="0" borderId="22" applyProtection="0">
      <alignment vertical="center"/>
    </xf>
    <xf numFmtId="261" fontId="20" fillId="0" borderId="22" applyProtection="0">
      <alignment vertical="center"/>
    </xf>
    <xf numFmtId="261" fontId="20" fillId="0" borderId="22" applyProtection="0">
      <alignment vertical="center"/>
    </xf>
    <xf numFmtId="261" fontId="20" fillId="0" borderId="22" applyProtection="0">
      <alignment vertical="center"/>
    </xf>
    <xf numFmtId="261" fontId="20" fillId="0" borderId="22" applyProtection="0">
      <alignment vertical="center"/>
    </xf>
    <xf numFmtId="261" fontId="20" fillId="0" borderId="22" applyProtection="0">
      <alignment vertical="center"/>
    </xf>
    <xf numFmtId="261" fontId="20" fillId="0" borderId="22" applyProtection="0">
      <alignment vertical="center"/>
    </xf>
    <xf numFmtId="261" fontId="20" fillId="0" borderId="22" applyProtection="0">
      <alignment vertical="center"/>
    </xf>
    <xf numFmtId="261" fontId="20" fillId="0" borderId="22" applyProtection="0">
      <alignment vertical="center"/>
    </xf>
    <xf numFmtId="261" fontId="20" fillId="0" borderId="22" applyProtection="0">
      <alignment vertical="center"/>
    </xf>
    <xf numFmtId="261" fontId="20" fillId="0" borderId="22" applyProtection="0">
      <alignment vertical="center"/>
    </xf>
    <xf numFmtId="261" fontId="20" fillId="0" borderId="22" applyProtection="0">
      <alignment vertical="center"/>
    </xf>
    <xf numFmtId="261" fontId="20" fillId="0" borderId="22" applyProtection="0">
      <alignment vertical="center"/>
    </xf>
    <xf numFmtId="261" fontId="20" fillId="0" borderId="22" applyProtection="0">
      <alignment vertical="center"/>
    </xf>
    <xf numFmtId="261" fontId="20" fillId="0" borderId="22" applyProtection="0">
      <alignment vertical="center"/>
    </xf>
    <xf numFmtId="261" fontId="20" fillId="0" borderId="22" applyProtection="0">
      <alignment vertical="center"/>
    </xf>
    <xf numFmtId="261" fontId="20" fillId="0" borderId="22" applyProtection="0">
      <alignment vertical="center"/>
    </xf>
    <xf numFmtId="261" fontId="20" fillId="0" borderId="22" applyProtection="0">
      <alignment vertical="center"/>
    </xf>
    <xf numFmtId="261" fontId="20" fillId="0" borderId="22" applyProtection="0">
      <alignment vertical="center"/>
    </xf>
    <xf numFmtId="261" fontId="20" fillId="0" borderId="22" applyProtection="0">
      <alignment vertical="center"/>
    </xf>
    <xf numFmtId="261" fontId="20" fillId="0" borderId="22" applyProtection="0">
      <alignment vertical="center"/>
    </xf>
    <xf numFmtId="261" fontId="20" fillId="0" borderId="22" applyProtection="0">
      <alignment vertical="center"/>
    </xf>
    <xf numFmtId="261" fontId="20" fillId="0" borderId="22" applyProtection="0">
      <alignment vertical="center"/>
    </xf>
    <xf numFmtId="261" fontId="20" fillId="0" borderId="22" applyProtection="0">
      <alignment vertical="center"/>
    </xf>
    <xf numFmtId="261" fontId="20" fillId="0" borderId="22" applyProtection="0">
      <alignment vertical="center"/>
    </xf>
    <xf numFmtId="261" fontId="20" fillId="0" borderId="22" applyProtection="0">
      <alignment vertical="center"/>
    </xf>
    <xf numFmtId="261" fontId="20" fillId="0" borderId="22" applyProtection="0">
      <alignment vertical="center"/>
    </xf>
    <xf numFmtId="261" fontId="20" fillId="0" borderId="22" applyProtection="0">
      <alignment vertical="center"/>
    </xf>
    <xf numFmtId="261" fontId="20" fillId="0" borderId="22" applyProtection="0">
      <alignment vertical="center"/>
    </xf>
    <xf numFmtId="261" fontId="20" fillId="0" borderId="22" applyProtection="0">
      <alignment vertical="center"/>
    </xf>
    <xf numFmtId="261" fontId="20" fillId="0" borderId="22" applyProtection="0">
      <alignment vertical="center"/>
    </xf>
    <xf numFmtId="261" fontId="20" fillId="0" borderId="22" applyProtection="0">
      <alignment vertical="center"/>
    </xf>
    <xf numFmtId="261" fontId="20" fillId="0" borderId="22" applyProtection="0">
      <alignment vertical="center"/>
    </xf>
    <xf numFmtId="261" fontId="20" fillId="0" borderId="22" applyProtection="0">
      <alignment vertical="center"/>
    </xf>
    <xf numFmtId="261" fontId="20" fillId="0" borderId="22" applyProtection="0">
      <alignment vertical="center"/>
    </xf>
    <xf numFmtId="261" fontId="20" fillId="0" borderId="22" applyProtection="0">
      <alignment vertical="center"/>
    </xf>
    <xf numFmtId="261" fontId="20" fillId="0" borderId="22" applyProtection="0">
      <alignment vertical="center"/>
    </xf>
    <xf numFmtId="261" fontId="20" fillId="0" borderId="22" applyProtection="0">
      <alignment vertical="center"/>
    </xf>
    <xf numFmtId="261" fontId="20" fillId="0" borderId="22" applyProtection="0">
      <alignment vertical="center"/>
    </xf>
    <xf numFmtId="261" fontId="20" fillId="0" borderId="22" applyProtection="0">
      <alignment vertical="center"/>
    </xf>
    <xf numFmtId="261" fontId="20" fillId="0" borderId="22" applyProtection="0">
      <alignment vertical="center"/>
    </xf>
    <xf numFmtId="261" fontId="20" fillId="0" borderId="22" applyProtection="0">
      <alignment vertical="center"/>
    </xf>
    <xf numFmtId="261" fontId="20" fillId="0" borderId="22" applyProtection="0">
      <alignment vertical="center"/>
    </xf>
    <xf numFmtId="261" fontId="20" fillId="0" borderId="22" applyProtection="0">
      <alignment vertical="center"/>
    </xf>
    <xf numFmtId="261" fontId="20" fillId="0" borderId="22" applyProtection="0">
      <alignment vertical="center"/>
    </xf>
    <xf numFmtId="261" fontId="20" fillId="0" borderId="22" applyProtection="0">
      <alignment vertical="center"/>
    </xf>
    <xf numFmtId="261" fontId="20" fillId="0" borderId="22" applyProtection="0">
      <alignment vertical="center"/>
    </xf>
    <xf numFmtId="261" fontId="20" fillId="0" borderId="22" applyProtection="0">
      <alignment vertical="center"/>
    </xf>
    <xf numFmtId="261" fontId="20" fillId="0" borderId="22" applyProtection="0">
      <alignment vertical="center"/>
    </xf>
    <xf numFmtId="261" fontId="20" fillId="0" borderId="22" applyProtection="0">
      <alignment vertical="center"/>
    </xf>
    <xf numFmtId="261" fontId="20" fillId="0" borderId="22"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61" fontId="20" fillId="0" borderId="0" applyBorder="0" applyProtection="0">
      <alignment vertical="center"/>
    </xf>
    <xf numFmtId="217" fontId="6" fillId="0" borderId="0" applyFont="0" applyFill="0" applyBorder="0" applyAlignment="0" applyProtection="0"/>
    <xf numFmtId="261" fontId="6" fillId="0" borderId="0" applyFont="0" applyFill="0" applyBorder="0" applyAlignment="0" applyProtection="0"/>
    <xf numFmtId="0" fontId="6" fillId="0" borderId="0" applyNumberFormat="0" applyFont="0" applyFill="0" applyBorder="0" applyAlignment="0" applyProtection="0"/>
    <xf numFmtId="332" fontId="6" fillId="0" borderId="0" applyFont="0" applyFill="0" applyBorder="0" applyAlignment="0" applyProtection="0"/>
    <xf numFmtId="327" fontId="6" fillId="0" borderId="0" applyFont="0" applyFill="0" applyBorder="0" applyAlignment="0" applyProtection="0"/>
    <xf numFmtId="211" fontId="6" fillId="0" borderId="0" applyFont="0" applyFill="0" applyBorder="0" applyAlignment="0" applyProtection="0"/>
    <xf numFmtId="211" fontId="6" fillId="0" borderId="0" applyFont="0" applyFill="0" applyBorder="0" applyAlignment="0" applyProtection="0"/>
    <xf numFmtId="333" fontId="6" fillId="0" borderId="0" applyFont="0" applyFill="0" applyBorder="0" applyAlignment="0" applyProtection="0"/>
    <xf numFmtId="334" fontId="6" fillId="0" borderId="0" applyFont="0" applyFill="0" applyBorder="0" applyAlignment="0" applyProtection="0"/>
    <xf numFmtId="335" fontId="6" fillId="0" borderId="0" applyFont="0" applyFill="0" applyBorder="0" applyAlignment="0" applyProtection="0"/>
    <xf numFmtId="0" fontId="157" fillId="0" borderId="14" applyNumberFormat="0" applyProtection="0"/>
    <xf numFmtId="0" fontId="157" fillId="0" borderId="14" applyNumberFormat="0" applyProtection="0"/>
    <xf numFmtId="0" fontId="157" fillId="0" borderId="14" applyNumberFormat="0" applyProtection="0"/>
    <xf numFmtId="0" fontId="6" fillId="0" borderId="0" applyNumberFormat="0" applyFont="0" applyFill="0" applyBorder="0" applyAlignment="0" applyProtection="0"/>
    <xf numFmtId="0" fontId="6" fillId="0" borderId="0" applyNumberFormat="0" applyFont="0" applyFill="0" applyBorder="0" applyAlignment="0" applyProtection="0"/>
    <xf numFmtId="262" fontId="6" fillId="0" borderId="5" applyFont="0" applyFill="0" applyProtection="0">
      <alignment horizontal="center"/>
    </xf>
    <xf numFmtId="262" fontId="6" fillId="0" borderId="5" applyFont="0" applyFill="0" applyProtection="0">
      <alignment horizontal="center"/>
    </xf>
    <xf numFmtId="262" fontId="6" fillId="0" borderId="5" applyFont="0" applyFill="0" applyProtection="0">
      <alignment horizontal="center"/>
    </xf>
    <xf numFmtId="262" fontId="6" fillId="0" borderId="5" applyFont="0" applyFill="0" applyProtection="0">
      <alignment horizontal="center"/>
    </xf>
    <xf numFmtId="262" fontId="6" fillId="0" borderId="5" applyFont="0" applyFill="0" applyProtection="0">
      <alignment horizontal="center"/>
    </xf>
    <xf numFmtId="262" fontId="6" fillId="0" borderId="5" applyFont="0" applyFill="0" applyProtection="0">
      <alignment horizontal="center"/>
    </xf>
    <xf numFmtId="262" fontId="6" fillId="0" borderId="5" applyFont="0" applyFill="0" applyProtection="0">
      <alignment horizontal="center"/>
    </xf>
    <xf numFmtId="262" fontId="6" fillId="0" borderId="5" applyFont="0" applyFill="0" applyProtection="0">
      <alignment horizontal="center"/>
    </xf>
    <xf numFmtId="262" fontId="6" fillId="0" borderId="5" applyFont="0" applyFill="0" applyProtection="0">
      <alignment horizontal="center"/>
    </xf>
    <xf numFmtId="262" fontId="6" fillId="0" borderId="5" applyFont="0" applyFill="0" applyProtection="0">
      <alignment horizontal="center"/>
    </xf>
    <xf numFmtId="262" fontId="6" fillId="0" borderId="5" applyFont="0" applyFill="0" applyProtection="0">
      <alignment horizontal="center"/>
    </xf>
    <xf numFmtId="262" fontId="6" fillId="0" borderId="5" applyFont="0" applyFill="0" applyProtection="0">
      <alignment horizontal="center"/>
    </xf>
    <xf numFmtId="262" fontId="6" fillId="0" borderId="5" applyFont="0" applyFill="0" applyProtection="0">
      <alignment horizontal="center"/>
    </xf>
    <xf numFmtId="262" fontId="6" fillId="0" borderId="5" applyFont="0" applyFill="0" applyProtection="0">
      <alignment horizontal="center"/>
    </xf>
    <xf numFmtId="262" fontId="6" fillId="0" borderId="5" applyFont="0" applyFill="0" applyProtection="0">
      <alignment horizontal="center"/>
    </xf>
    <xf numFmtId="262" fontId="6" fillId="0" borderId="5" applyFont="0" applyFill="0" applyProtection="0">
      <alignment horizontal="center"/>
    </xf>
    <xf numFmtId="262" fontId="6" fillId="0" borderId="5" applyFont="0" applyFill="0" applyProtection="0">
      <alignment horizontal="center"/>
    </xf>
    <xf numFmtId="262" fontId="6" fillId="0" borderId="5" applyFont="0" applyFill="0" applyProtection="0">
      <alignment horizontal="center"/>
    </xf>
    <xf numFmtId="262" fontId="6" fillId="0" borderId="5" applyFont="0" applyFill="0" applyProtection="0">
      <alignment horizontal="center"/>
    </xf>
    <xf numFmtId="262" fontId="6" fillId="0" borderId="5" applyFont="0" applyFill="0" applyProtection="0">
      <alignment horizontal="center"/>
    </xf>
    <xf numFmtId="262" fontId="6" fillId="0" borderId="5" applyFont="0" applyFill="0" applyProtection="0">
      <alignment horizontal="center"/>
    </xf>
    <xf numFmtId="262" fontId="6" fillId="0" borderId="5" applyFont="0" applyFill="0" applyProtection="0">
      <alignment horizontal="center"/>
    </xf>
    <xf numFmtId="262" fontId="6" fillId="0" borderId="5" applyFont="0" applyFill="0" applyProtection="0">
      <alignment horizontal="center"/>
    </xf>
    <xf numFmtId="262" fontId="6" fillId="0" borderId="5" applyFont="0" applyFill="0" applyProtection="0">
      <alignment horizontal="center"/>
    </xf>
    <xf numFmtId="262" fontId="6" fillId="0" borderId="5" applyFont="0" applyFill="0" applyProtection="0">
      <alignment horizontal="center"/>
    </xf>
    <xf numFmtId="262" fontId="6" fillId="0" borderId="5" applyFont="0" applyFill="0" applyProtection="0">
      <alignment horizontal="center"/>
    </xf>
    <xf numFmtId="262" fontId="6" fillId="0" borderId="5" applyFont="0" applyFill="0" applyProtection="0">
      <alignment horizontal="center"/>
    </xf>
    <xf numFmtId="262" fontId="6" fillId="0" borderId="5" applyFont="0" applyFill="0" applyProtection="0">
      <alignment horizontal="center"/>
    </xf>
    <xf numFmtId="262" fontId="6" fillId="0" borderId="5" applyFont="0" applyFill="0" applyProtection="0">
      <alignment horizontal="center"/>
    </xf>
    <xf numFmtId="262" fontId="6" fillId="0" borderId="5" applyFont="0" applyFill="0" applyProtection="0">
      <alignment horizontal="center"/>
    </xf>
    <xf numFmtId="262" fontId="6" fillId="0" borderId="5" applyFont="0" applyFill="0" applyProtection="0">
      <alignment horizontal="center"/>
    </xf>
    <xf numFmtId="262" fontId="6" fillId="0" borderId="5" applyFont="0" applyFill="0" applyProtection="0">
      <alignment horizontal="center"/>
    </xf>
    <xf numFmtId="262" fontId="6" fillId="0" borderId="5" applyFont="0" applyFill="0" applyProtection="0">
      <alignment horizontal="center"/>
    </xf>
    <xf numFmtId="262" fontId="6" fillId="0" borderId="5" applyFont="0" applyFill="0" applyProtection="0">
      <alignment horizontal="center"/>
    </xf>
    <xf numFmtId="262" fontId="6" fillId="0" borderId="5" applyFont="0" applyFill="0" applyProtection="0">
      <alignment horizontal="center"/>
    </xf>
    <xf numFmtId="262" fontId="6" fillId="0" borderId="5" applyFont="0" applyFill="0" applyProtection="0">
      <alignment horizontal="center"/>
    </xf>
    <xf numFmtId="262" fontId="6" fillId="0" borderId="5" applyFont="0" applyFill="0" applyProtection="0">
      <alignment horizontal="center"/>
    </xf>
    <xf numFmtId="262" fontId="6" fillId="0" borderId="5" applyFont="0" applyFill="0" applyProtection="0">
      <alignment horizontal="center"/>
    </xf>
    <xf numFmtId="262" fontId="6" fillId="0" borderId="5" applyFont="0" applyFill="0" applyProtection="0">
      <alignment horizontal="center"/>
    </xf>
    <xf numFmtId="262" fontId="6" fillId="0" borderId="5" applyFont="0" applyFill="0" applyProtection="0">
      <alignment horizontal="center"/>
    </xf>
    <xf numFmtId="262" fontId="6" fillId="0" borderId="5" applyFont="0" applyFill="0" applyProtection="0">
      <alignment horizontal="center"/>
    </xf>
    <xf numFmtId="262" fontId="6" fillId="0" borderId="5" applyFont="0" applyFill="0" applyProtection="0">
      <alignment horizontal="center"/>
    </xf>
    <xf numFmtId="262" fontId="6" fillId="0" borderId="5" applyFont="0" applyFill="0" applyProtection="0">
      <alignment horizontal="center"/>
    </xf>
    <xf numFmtId="262" fontId="6" fillId="0" borderId="5" applyFont="0" applyFill="0" applyProtection="0">
      <alignment horizontal="center"/>
    </xf>
    <xf numFmtId="262" fontId="6" fillId="0" borderId="5" applyFont="0" applyFill="0" applyProtection="0">
      <alignment horizontal="center"/>
    </xf>
    <xf numFmtId="262" fontId="6" fillId="0" borderId="5" applyFont="0" applyFill="0" applyProtection="0">
      <alignment horizontal="center"/>
    </xf>
    <xf numFmtId="262" fontId="6" fillId="0" borderId="5" applyFont="0" applyFill="0" applyProtection="0">
      <alignment horizontal="center"/>
    </xf>
    <xf numFmtId="262" fontId="6" fillId="0" borderId="5" applyFont="0" applyFill="0" applyProtection="0">
      <alignment horizontal="center"/>
    </xf>
    <xf numFmtId="262" fontId="6" fillId="0" borderId="5" applyFont="0" applyFill="0" applyProtection="0">
      <alignment horizontal="center"/>
    </xf>
    <xf numFmtId="262" fontId="6" fillId="0" borderId="5" applyFont="0" applyFill="0" applyProtection="0">
      <alignment horizontal="center"/>
    </xf>
    <xf numFmtId="262" fontId="6" fillId="0" borderId="5" applyFont="0" applyFill="0" applyProtection="0">
      <alignment horizontal="center"/>
    </xf>
    <xf numFmtId="262" fontId="6" fillId="0" borderId="5" applyFont="0" applyFill="0" applyProtection="0">
      <alignment horizontal="center"/>
    </xf>
    <xf numFmtId="262" fontId="6" fillId="0" borderId="5" applyFont="0" applyFill="0" applyProtection="0">
      <alignment horizontal="center"/>
    </xf>
    <xf numFmtId="262" fontId="6" fillId="0" borderId="5" applyFont="0" applyFill="0" applyProtection="0">
      <alignment horizontal="center"/>
    </xf>
    <xf numFmtId="262" fontId="6" fillId="0" borderId="5" applyFont="0" applyFill="0" applyProtection="0">
      <alignment horizontal="center"/>
    </xf>
    <xf numFmtId="262" fontId="6" fillId="0" borderId="5" applyFont="0" applyFill="0" applyProtection="0">
      <alignment horizontal="center"/>
    </xf>
    <xf numFmtId="262" fontId="6" fillId="0" borderId="5" applyFont="0" applyFill="0" applyProtection="0">
      <alignment horizontal="center"/>
    </xf>
    <xf numFmtId="262" fontId="6" fillId="0" borderId="5" applyFont="0" applyFill="0" applyProtection="0">
      <alignment horizontal="center"/>
    </xf>
    <xf numFmtId="262" fontId="6" fillId="0" borderId="5" applyFont="0" applyFill="0" applyProtection="0">
      <alignment horizontal="center"/>
    </xf>
    <xf numFmtId="328" fontId="6" fillId="0" borderId="0" applyFont="0" applyFill="0" applyBorder="0" applyAlignment="0" applyProtection="0"/>
    <xf numFmtId="248" fontId="6" fillId="0" borderId="0" applyFont="0" applyFill="0" applyBorder="0" applyAlignment="0" applyProtection="0"/>
    <xf numFmtId="198" fontId="6" fillId="0" borderId="0" applyFont="0" applyFill="0" applyBorder="0" applyAlignment="0" applyProtection="0"/>
    <xf numFmtId="260" fontId="6" fillId="0" borderId="0" applyFont="0" applyFill="0" applyBorder="0" applyAlignment="0" applyProtection="0"/>
    <xf numFmtId="336" fontId="6" fillId="0" borderId="0" applyFont="0" applyFill="0" applyBorder="0" applyAlignment="0" applyProtection="0"/>
    <xf numFmtId="264" fontId="6" fillId="0" borderId="5" applyFont="0" applyProtection="0">
      <alignment horizontal="center"/>
    </xf>
    <xf numFmtId="262" fontId="6" fillId="0" borderId="5" applyFont="0" applyFill="0" applyProtection="0">
      <alignment horizontal="center"/>
    </xf>
    <xf numFmtId="262" fontId="6" fillId="0" borderId="5" applyFont="0" applyFill="0" applyProtection="0">
      <alignment horizontal="center"/>
    </xf>
    <xf numFmtId="262" fontId="6" fillId="0" borderId="5" applyFont="0" applyFill="0" applyProtection="0">
      <alignment horizontal="center"/>
    </xf>
    <xf numFmtId="262" fontId="6" fillId="0" borderId="5" applyFont="0" applyFill="0" applyProtection="0">
      <alignment horizontal="center"/>
    </xf>
    <xf numFmtId="262" fontId="6" fillId="0" borderId="5" applyFont="0" applyFill="0" applyProtection="0">
      <alignment horizontal="center"/>
    </xf>
    <xf numFmtId="262" fontId="6" fillId="0" borderId="5" applyFont="0" applyFill="0" applyProtection="0">
      <alignment horizontal="center"/>
    </xf>
    <xf numFmtId="262" fontId="6" fillId="0" borderId="5" applyFont="0" applyFill="0" applyProtection="0">
      <alignment horizontal="center"/>
    </xf>
    <xf numFmtId="262" fontId="6" fillId="0" borderId="5" applyFont="0" applyFill="0" applyProtection="0">
      <alignment horizontal="center"/>
    </xf>
    <xf numFmtId="262" fontId="6" fillId="0" borderId="5" applyFont="0" applyFill="0" applyProtection="0">
      <alignment horizontal="center"/>
    </xf>
    <xf numFmtId="262" fontId="6" fillId="0" borderId="5" applyFont="0" applyFill="0" applyProtection="0">
      <alignment horizontal="center"/>
    </xf>
    <xf numFmtId="262" fontId="6" fillId="0" borderId="5" applyFont="0" applyFill="0" applyProtection="0">
      <alignment horizontal="center"/>
    </xf>
    <xf numFmtId="262" fontId="6" fillId="0" borderId="5" applyFont="0" applyFill="0" applyProtection="0">
      <alignment horizontal="center"/>
    </xf>
    <xf numFmtId="262" fontId="6" fillId="0" borderId="5" applyFont="0" applyFill="0" applyProtection="0">
      <alignment horizontal="center"/>
    </xf>
    <xf numFmtId="262" fontId="6" fillId="0" borderId="5" applyFont="0" applyFill="0" applyProtection="0">
      <alignment horizontal="center"/>
    </xf>
    <xf numFmtId="262" fontId="6" fillId="0" borderId="5" applyFont="0" applyFill="0" applyProtection="0">
      <alignment horizontal="center"/>
    </xf>
    <xf numFmtId="262" fontId="6" fillId="0" borderId="5" applyFont="0" applyFill="0" applyProtection="0">
      <alignment horizontal="center"/>
    </xf>
    <xf numFmtId="262" fontId="6" fillId="0" borderId="5" applyFont="0" applyFill="0" applyProtection="0">
      <alignment horizontal="center"/>
    </xf>
    <xf numFmtId="262" fontId="6" fillId="0" borderId="5" applyFont="0" applyFill="0" applyProtection="0">
      <alignment horizontal="center"/>
    </xf>
    <xf numFmtId="262" fontId="6" fillId="0" borderId="5" applyFont="0" applyFill="0" applyProtection="0">
      <alignment horizontal="center"/>
    </xf>
    <xf numFmtId="262" fontId="6" fillId="0" borderId="5" applyFont="0" applyFill="0" applyProtection="0">
      <alignment horizontal="center"/>
    </xf>
    <xf numFmtId="262" fontId="6" fillId="0" borderId="5" applyFont="0" applyFill="0" applyProtection="0">
      <alignment horizontal="center"/>
    </xf>
    <xf numFmtId="262" fontId="6" fillId="0" borderId="5" applyFont="0" applyFill="0" applyProtection="0">
      <alignment horizontal="center"/>
    </xf>
    <xf numFmtId="262" fontId="6" fillId="0" borderId="5" applyFont="0" applyFill="0" applyProtection="0">
      <alignment horizontal="center"/>
    </xf>
    <xf numFmtId="262" fontId="6" fillId="0" borderId="5" applyFont="0" applyFill="0" applyProtection="0">
      <alignment horizontal="center"/>
    </xf>
    <xf numFmtId="262" fontId="6" fillId="0" borderId="5" applyFont="0" applyFill="0" applyProtection="0">
      <alignment horizontal="center"/>
    </xf>
    <xf numFmtId="262" fontId="6" fillId="0" borderId="5" applyFont="0" applyFill="0" applyProtection="0">
      <alignment horizontal="center"/>
    </xf>
    <xf numFmtId="262" fontId="6" fillId="0" borderId="5" applyFont="0" applyFill="0" applyProtection="0">
      <alignment horizontal="center"/>
    </xf>
    <xf numFmtId="262" fontId="6" fillId="0" borderId="5" applyFont="0" applyFill="0" applyProtection="0">
      <alignment horizontal="center"/>
    </xf>
    <xf numFmtId="262" fontId="6" fillId="0" borderId="5" applyFont="0" applyFill="0" applyProtection="0">
      <alignment horizontal="center"/>
    </xf>
    <xf numFmtId="262" fontId="6" fillId="0" borderId="5" applyFont="0" applyFill="0" applyProtection="0">
      <alignment horizontal="center"/>
    </xf>
    <xf numFmtId="262" fontId="6" fillId="0" borderId="5" applyFont="0" applyFill="0" applyProtection="0">
      <alignment horizontal="center"/>
    </xf>
    <xf numFmtId="262" fontId="6" fillId="0" borderId="5" applyFont="0" applyFill="0" applyProtection="0">
      <alignment horizontal="center"/>
    </xf>
    <xf numFmtId="262" fontId="6" fillId="0" borderId="5" applyFont="0" applyFill="0" applyProtection="0">
      <alignment horizontal="center"/>
    </xf>
    <xf numFmtId="262" fontId="6" fillId="0" borderId="5" applyFont="0" applyFill="0" applyProtection="0">
      <alignment horizontal="center"/>
    </xf>
    <xf numFmtId="262" fontId="6" fillId="0" borderId="5" applyFont="0" applyFill="0" applyProtection="0">
      <alignment horizontal="center"/>
    </xf>
    <xf numFmtId="262" fontId="6" fillId="0" borderId="5" applyFont="0" applyFill="0" applyProtection="0">
      <alignment horizontal="center"/>
    </xf>
    <xf numFmtId="262" fontId="6" fillId="0" borderId="5" applyFont="0" applyFill="0" applyProtection="0">
      <alignment horizontal="center"/>
    </xf>
    <xf numFmtId="262" fontId="6" fillId="0" borderId="5" applyFont="0" applyFill="0" applyProtection="0">
      <alignment horizontal="center"/>
    </xf>
    <xf numFmtId="262" fontId="6" fillId="0" borderId="5" applyFont="0" applyFill="0" applyProtection="0">
      <alignment horizontal="center"/>
    </xf>
    <xf numFmtId="262" fontId="6" fillId="0" borderId="5" applyFont="0" applyFill="0" applyProtection="0">
      <alignment horizontal="center"/>
    </xf>
    <xf numFmtId="262" fontId="6" fillId="0" borderId="5" applyFont="0" applyFill="0" applyProtection="0">
      <alignment horizontal="center"/>
    </xf>
    <xf numFmtId="262" fontId="6" fillId="0" borderId="5" applyFont="0" applyFill="0" applyProtection="0">
      <alignment horizontal="center"/>
    </xf>
    <xf numFmtId="262" fontId="6" fillId="0" borderId="5" applyFont="0" applyFill="0" applyProtection="0">
      <alignment horizontal="center"/>
    </xf>
    <xf numFmtId="262" fontId="6" fillId="0" borderId="5" applyFont="0" applyFill="0" applyProtection="0">
      <alignment horizontal="center"/>
    </xf>
    <xf numFmtId="262" fontId="6" fillId="0" borderId="5" applyFont="0" applyFill="0" applyProtection="0">
      <alignment horizontal="center"/>
    </xf>
    <xf numFmtId="262" fontId="6" fillId="0" borderId="5" applyFont="0" applyFill="0" applyProtection="0">
      <alignment horizontal="center"/>
    </xf>
    <xf numFmtId="262" fontId="6" fillId="0" borderId="5" applyFont="0" applyFill="0" applyProtection="0">
      <alignment horizontal="center"/>
    </xf>
    <xf numFmtId="262" fontId="6" fillId="0" borderId="5" applyFont="0" applyFill="0" applyProtection="0">
      <alignment horizontal="center"/>
    </xf>
    <xf numFmtId="262" fontId="6" fillId="0" borderId="5" applyFont="0" applyFill="0" applyProtection="0">
      <alignment horizontal="center"/>
    </xf>
    <xf numFmtId="262" fontId="6" fillId="0" borderId="5" applyFont="0" applyFill="0" applyProtection="0">
      <alignment horizontal="center"/>
    </xf>
    <xf numFmtId="262" fontId="6" fillId="0" borderId="5" applyFont="0" applyFill="0" applyProtection="0">
      <alignment horizontal="center"/>
    </xf>
    <xf numFmtId="262" fontId="6" fillId="0" borderId="5" applyFont="0" applyFill="0" applyProtection="0">
      <alignment horizontal="center"/>
    </xf>
    <xf numFmtId="262" fontId="6" fillId="0" borderId="5" applyFont="0" applyFill="0" applyProtection="0">
      <alignment horizontal="center"/>
    </xf>
    <xf numFmtId="262" fontId="6" fillId="0" borderId="5" applyFont="0" applyFill="0" applyProtection="0">
      <alignment horizontal="center"/>
    </xf>
    <xf numFmtId="262" fontId="6" fillId="0" borderId="5" applyFont="0" applyFill="0" applyProtection="0">
      <alignment horizontal="center"/>
    </xf>
    <xf numFmtId="262" fontId="6" fillId="0" borderId="5" applyFont="0" applyFill="0" applyProtection="0">
      <alignment horizontal="center"/>
    </xf>
    <xf numFmtId="262" fontId="6" fillId="0" borderId="5" applyFont="0" applyFill="0" applyProtection="0">
      <alignment horizontal="center"/>
    </xf>
    <xf numFmtId="262" fontId="6" fillId="0" borderId="5" applyFont="0" applyFill="0" applyProtection="0">
      <alignment horizontal="center"/>
    </xf>
    <xf numFmtId="262" fontId="6" fillId="0" borderId="5" applyFont="0" applyFill="0" applyProtection="0">
      <alignment horizontal="center"/>
    </xf>
    <xf numFmtId="265" fontId="6" fillId="0" borderId="0" applyFont="0" applyFill="0" applyBorder="0" applyAlignment="0" applyProtection="0"/>
    <xf numFmtId="337" fontId="6" fillId="0" borderId="0" applyFont="0" applyFill="0" applyBorder="0" applyAlignment="0" applyProtection="0"/>
    <xf numFmtId="17" fontId="6" fillId="0" borderId="0" applyFont="0" applyFill="0" applyBorder="0" applyProtection="0">
      <alignment horizontal="right"/>
    </xf>
    <xf numFmtId="268" fontId="6" fillId="12" borderId="0" applyFont="0" applyBorder="0" applyProtection="0">
      <alignment horizontal="center"/>
    </xf>
    <xf numFmtId="267" fontId="6" fillId="0" borderId="0" applyFont="0" applyFill="0" applyBorder="0" applyProtection="0">
      <alignment horizontal="center"/>
    </xf>
    <xf numFmtId="338" fontId="6" fillId="0" borderId="0" applyFont="0" applyFill="0" applyBorder="0" applyProtection="0">
      <alignment horizontal="right"/>
    </xf>
    <xf numFmtId="0" fontId="17" fillId="0" borderId="0" applyNumberFormat="0" applyBorder="0" applyProtection="0"/>
    <xf numFmtId="0" fontId="6" fillId="0" borderId="0" applyNumberFormat="0" applyFont="0" applyFill="0" applyBorder="0" applyAlignment="0" applyProtection="0"/>
    <xf numFmtId="339" fontId="6" fillId="0" borderId="0" applyFont="0" applyFill="0" applyBorder="0" applyProtection="0">
      <alignment horizontal="right"/>
    </xf>
    <xf numFmtId="0" fontId="6" fillId="0" borderId="0" applyNumberFormat="0" applyFont="0" applyFill="0" applyBorder="0" applyAlignment="0" applyProtection="0"/>
    <xf numFmtId="0" fontId="33" fillId="0" borderId="0" applyNumberFormat="0" applyBorder="0" applyProtection="0"/>
    <xf numFmtId="0" fontId="6" fillId="0" borderId="0" applyNumberFormat="0" applyFont="0" applyFill="0" applyBorder="0" applyProtection="0">
      <alignment horizontal="right"/>
    </xf>
    <xf numFmtId="340" fontId="6" fillId="0" borderId="0" applyFont="0" applyFill="0" applyBorder="0" applyProtection="0">
      <alignment horizontal="right"/>
    </xf>
    <xf numFmtId="0" fontId="63" fillId="0" borderId="0" applyNumberFormat="0" applyBorder="0" applyProtection="0"/>
    <xf numFmtId="0" fontId="6" fillId="0" borderId="0" applyNumberFormat="0" applyFont="0" applyFill="0" applyBorder="0" applyAlignment="0" applyProtection="0"/>
    <xf numFmtId="0" fontId="6" fillId="0" borderId="0" applyNumberFormat="0" applyFont="0" applyBorder="0" applyProtection="0">
      <alignment horizontal="center"/>
    </xf>
    <xf numFmtId="0" fontId="6" fillId="0" borderId="0" applyNumberFormat="0" applyFont="0" applyBorder="0" applyProtection="0"/>
    <xf numFmtId="248" fontId="6" fillId="0" borderId="0" applyFont="0" applyFill="0" applyBorder="0" applyAlignment="0" applyProtection="0"/>
    <xf numFmtId="0" fontId="158" fillId="0" borderId="0" applyNumberFormat="0" applyBorder="0" applyProtection="0"/>
    <xf numFmtId="217" fontId="80" fillId="0" borderId="0" applyFill="0" applyBorder="0" applyAlignment="0" applyProtection="0"/>
    <xf numFmtId="0" fontId="159" fillId="12" borderId="0" applyNumberFormat="0" applyBorder="0" applyAlignment="0" applyProtection="0"/>
    <xf numFmtId="0" fontId="159" fillId="12" borderId="0" applyNumberFormat="0" applyBorder="0" applyAlignment="0" applyProtection="0"/>
    <xf numFmtId="0" fontId="159" fillId="12" borderId="0" applyNumberFormat="0" applyBorder="0" applyAlignment="0" applyProtection="0"/>
    <xf numFmtId="0" fontId="159" fillId="12" borderId="0" applyNumberFormat="0" applyBorder="0" applyAlignment="0" applyProtection="0"/>
    <xf numFmtId="0" fontId="70" fillId="11" borderId="0" applyNumberFormat="0" applyBorder="0" applyAlignment="0" applyProtection="0"/>
    <xf numFmtId="0" fontId="159" fillId="12" borderId="0" applyNumberFormat="0" applyBorder="0" applyAlignment="0" applyProtection="0"/>
    <xf numFmtId="0" fontId="159" fillId="12" borderId="0" applyNumberFormat="0" applyBorder="0" applyAlignment="0" applyProtection="0"/>
    <xf numFmtId="0" fontId="159" fillId="12" borderId="0" applyNumberFormat="0" applyBorder="0" applyAlignment="0" applyProtection="0"/>
    <xf numFmtId="0" fontId="159" fillId="12" borderId="0" applyNumberFormat="0" applyBorder="0" applyAlignment="0" applyProtection="0"/>
    <xf numFmtId="0" fontId="159" fillId="12" borderId="0" applyNumberFormat="0" applyBorder="0" applyAlignment="0" applyProtection="0"/>
    <xf numFmtId="0" fontId="159" fillId="12" borderId="0" applyNumberFormat="0" applyBorder="0" applyAlignment="0" applyProtection="0"/>
    <xf numFmtId="0" fontId="159" fillId="12" borderId="0" applyNumberFormat="0" applyBorder="0" applyAlignment="0" applyProtection="0"/>
    <xf numFmtId="0" fontId="23" fillId="0" borderId="0" applyNumberFormat="0" applyBorder="0" applyProtection="0"/>
    <xf numFmtId="197" fontId="160" fillId="0" borderId="0" applyBorder="0" applyProtection="0"/>
    <xf numFmtId="341" fontId="6" fillId="0" borderId="0" applyFont="0" applyFill="0" applyBorder="0" applyProtection="0">
      <alignment horizontal="right"/>
    </xf>
    <xf numFmtId="296" fontId="6" fillId="0" borderId="0" applyFont="0" applyBorder="0" applyAlignment="0" applyProtection="0"/>
    <xf numFmtId="0" fontId="6" fillId="0" borderId="39" applyNumberFormat="0" applyFont="0" applyProtection="0">
      <alignment horizontal="center"/>
    </xf>
    <xf numFmtId="0" fontId="31" fillId="0" borderId="0" applyNumberFormat="0" applyBorder="0" applyProtection="0"/>
    <xf numFmtId="0" fontId="6" fillId="8" borderId="5" applyNumberFormat="0" applyFont="0" applyAlignment="0" applyProtection="0"/>
    <xf numFmtId="0" fontId="6" fillId="8" borderId="5" applyNumberFormat="0" applyFont="0" applyAlignment="0" applyProtection="0"/>
    <xf numFmtId="0" fontId="6" fillId="8" borderId="5" applyNumberFormat="0" applyFont="0" applyAlignment="0" applyProtection="0"/>
    <xf numFmtId="0" fontId="6" fillId="8" borderId="5" applyNumberFormat="0" applyFont="0" applyAlignment="0" applyProtection="0"/>
    <xf numFmtId="0" fontId="6" fillId="8" borderId="5" applyNumberFormat="0" applyFont="0" applyAlignment="0" applyProtection="0"/>
    <xf numFmtId="0" fontId="6" fillId="8" borderId="5" applyNumberFormat="0" applyFont="0" applyAlignment="0" applyProtection="0"/>
    <xf numFmtId="0" fontId="6" fillId="8" borderId="5" applyNumberFormat="0" applyFont="0" applyAlignment="0" applyProtection="0"/>
    <xf numFmtId="0" fontId="6" fillId="8" borderId="5" applyNumberFormat="0" applyFont="0" applyAlignment="0" applyProtection="0"/>
    <xf numFmtId="0" fontId="6" fillId="8" borderId="5" applyNumberFormat="0" applyFont="0" applyAlignment="0" applyProtection="0"/>
    <xf numFmtId="0" fontId="6" fillId="8" borderId="5" applyNumberFormat="0" applyFont="0" applyAlignment="0" applyProtection="0"/>
    <xf numFmtId="0" fontId="6" fillId="8" borderId="5" applyNumberFormat="0" applyFont="0" applyAlignment="0" applyProtection="0"/>
    <xf numFmtId="0" fontId="6" fillId="8" borderId="5" applyNumberFormat="0" applyFont="0" applyAlignment="0" applyProtection="0"/>
    <xf numFmtId="0" fontId="6" fillId="8" borderId="5" applyNumberFormat="0" applyFont="0" applyAlignment="0" applyProtection="0"/>
    <xf numFmtId="0" fontId="6" fillId="8" borderId="5" applyNumberFormat="0" applyFont="0" applyAlignment="0" applyProtection="0"/>
    <xf numFmtId="0" fontId="6" fillId="8" borderId="5" applyNumberFormat="0" applyFont="0" applyAlignment="0" applyProtection="0"/>
    <xf numFmtId="0" fontId="6" fillId="8" borderId="5" applyNumberFormat="0" applyFont="0" applyAlignment="0" applyProtection="0"/>
    <xf numFmtId="0" fontId="6" fillId="8" borderId="5" applyNumberFormat="0" applyFont="0" applyAlignment="0" applyProtection="0"/>
    <xf numFmtId="0" fontId="6" fillId="8" borderId="5" applyNumberFormat="0" applyFont="0" applyAlignment="0" applyProtection="0"/>
    <xf numFmtId="0" fontId="6" fillId="8" borderId="5" applyNumberFormat="0" applyFont="0" applyAlignment="0" applyProtection="0"/>
    <xf numFmtId="0" fontId="6" fillId="8" borderId="5" applyNumberFormat="0" applyFont="0" applyAlignment="0" applyProtection="0"/>
    <xf numFmtId="0" fontId="6" fillId="8" borderId="5" applyNumberFormat="0" applyFont="0" applyAlignment="0" applyProtection="0"/>
    <xf numFmtId="0" fontId="6" fillId="8" borderId="5" applyNumberFormat="0" applyFont="0" applyAlignment="0" applyProtection="0"/>
    <xf numFmtId="0" fontId="6" fillId="8" borderId="5" applyNumberFormat="0" applyFont="0" applyAlignment="0" applyProtection="0"/>
    <xf numFmtId="0" fontId="6" fillId="8" borderId="5" applyNumberFormat="0" applyFont="0" applyAlignment="0" applyProtection="0"/>
    <xf numFmtId="0" fontId="6" fillId="8" borderId="5" applyNumberFormat="0" applyFont="0" applyAlignment="0" applyProtection="0"/>
    <xf numFmtId="0" fontId="6" fillId="8" borderId="5" applyNumberFormat="0" applyFont="0" applyAlignment="0" applyProtection="0"/>
    <xf numFmtId="0" fontId="6" fillId="8" borderId="5" applyNumberFormat="0" applyFont="0" applyAlignment="0" applyProtection="0"/>
    <xf numFmtId="0" fontId="6" fillId="8" borderId="5" applyNumberFormat="0" applyFont="0" applyAlignment="0" applyProtection="0"/>
    <xf numFmtId="0" fontId="6" fillId="8" borderId="5" applyNumberFormat="0" applyFont="0" applyAlignment="0" applyProtection="0"/>
    <xf numFmtId="0" fontId="6" fillId="8" borderId="5" applyNumberFormat="0" applyFont="0" applyAlignment="0" applyProtection="0"/>
    <xf numFmtId="0" fontId="6" fillId="8" borderId="5" applyNumberFormat="0" applyFont="0" applyAlignment="0" applyProtection="0"/>
    <xf numFmtId="0" fontId="6" fillId="8" borderId="5" applyNumberFormat="0" applyFont="0" applyAlignment="0" applyProtection="0"/>
    <xf numFmtId="0" fontId="6" fillId="8" borderId="5" applyNumberFormat="0" applyFont="0" applyAlignment="0" applyProtection="0"/>
    <xf numFmtId="0" fontId="6" fillId="8" borderId="5" applyNumberFormat="0" applyFont="0" applyAlignment="0" applyProtection="0"/>
    <xf numFmtId="0" fontId="6" fillId="8" borderId="5" applyNumberFormat="0" applyFont="0" applyAlignment="0" applyProtection="0"/>
    <xf numFmtId="0" fontId="6" fillId="8" borderId="5" applyNumberFormat="0" applyFont="0" applyAlignment="0" applyProtection="0"/>
    <xf numFmtId="0" fontId="6" fillId="8" borderId="5" applyNumberFormat="0" applyFont="0" applyAlignment="0" applyProtection="0"/>
    <xf numFmtId="0" fontId="6" fillId="8" borderId="5" applyNumberFormat="0" applyFont="0" applyAlignment="0" applyProtection="0"/>
    <xf numFmtId="0" fontId="6" fillId="8" borderId="5" applyNumberFormat="0" applyFont="0" applyAlignment="0" applyProtection="0"/>
    <xf numFmtId="0" fontId="6" fillId="8" borderId="5" applyNumberFormat="0" applyFont="0" applyAlignment="0" applyProtection="0"/>
    <xf numFmtId="0" fontId="6" fillId="8" borderId="5" applyNumberFormat="0" applyFont="0" applyAlignment="0" applyProtection="0"/>
    <xf numFmtId="0" fontId="6" fillId="8" borderId="5" applyNumberFormat="0" applyFont="0" applyAlignment="0" applyProtection="0"/>
    <xf numFmtId="0" fontId="6" fillId="8" borderId="5" applyNumberFormat="0" applyFont="0" applyAlignment="0" applyProtection="0"/>
    <xf numFmtId="0" fontId="6" fillId="8" borderId="5" applyNumberFormat="0" applyFont="0" applyAlignment="0" applyProtection="0"/>
    <xf numFmtId="0" fontId="6" fillId="8" borderId="5" applyNumberFormat="0" applyFont="0" applyAlignment="0" applyProtection="0"/>
    <xf numFmtId="0" fontId="6" fillId="8" borderId="5" applyNumberFormat="0" applyFont="0" applyAlignment="0" applyProtection="0"/>
    <xf numFmtId="0" fontId="6" fillId="8" borderId="5" applyNumberFormat="0" applyFont="0" applyAlignment="0" applyProtection="0"/>
    <xf numFmtId="0" fontId="6" fillId="8" borderId="5" applyNumberFormat="0" applyFont="0" applyAlignment="0" applyProtection="0"/>
    <xf numFmtId="0" fontId="6" fillId="8" borderId="5" applyNumberFormat="0" applyFont="0" applyAlignment="0" applyProtection="0"/>
    <xf numFmtId="0" fontId="6" fillId="8" borderId="5" applyNumberFormat="0" applyFont="0" applyAlignment="0" applyProtection="0"/>
    <xf numFmtId="0" fontId="6" fillId="8" borderId="5" applyNumberFormat="0" applyFont="0" applyAlignment="0" applyProtection="0"/>
    <xf numFmtId="0" fontId="6" fillId="8" borderId="5" applyNumberFormat="0" applyFont="0" applyAlignment="0" applyProtection="0"/>
    <xf numFmtId="0" fontId="6" fillId="8" borderId="5" applyNumberFormat="0" applyFont="0" applyAlignment="0" applyProtection="0"/>
    <xf numFmtId="0" fontId="6" fillId="8" borderId="5" applyNumberFormat="0" applyFont="0" applyAlignment="0" applyProtection="0"/>
    <xf numFmtId="0" fontId="6" fillId="8" borderId="5" applyNumberFormat="0" applyFont="0" applyAlignment="0" applyProtection="0"/>
    <xf numFmtId="0" fontId="6" fillId="8" borderId="5" applyNumberFormat="0" applyFont="0" applyAlignment="0" applyProtection="0"/>
    <xf numFmtId="0" fontId="6" fillId="8" borderId="5" applyNumberFormat="0" applyFont="0" applyAlignment="0" applyProtection="0"/>
    <xf numFmtId="0" fontId="6" fillId="8" borderId="5" applyNumberFormat="0" applyFont="0" applyAlignment="0" applyProtection="0"/>
    <xf numFmtId="0" fontId="6" fillId="8" borderId="5" applyNumberFormat="0" applyFont="0" applyAlignment="0" applyProtection="0"/>
    <xf numFmtId="0" fontId="31" fillId="0" borderId="0" applyNumberFormat="0" applyBorder="0" applyProtection="0"/>
    <xf numFmtId="164" fontId="20" fillId="0" borderId="0" applyBorder="0" applyProtection="0"/>
    <xf numFmtId="0" fontId="29" fillId="0" borderId="0" applyNumberFormat="0" applyBorder="0" applyProtection="0"/>
    <xf numFmtId="0" fontId="29" fillId="0" borderId="0" applyNumberFormat="0" applyBorder="0" applyProtection="0"/>
    <xf numFmtId="0" fontId="14" fillId="0" borderId="0" applyNumberFormat="0" applyBorder="0" applyProtection="0"/>
    <xf numFmtId="0" fontId="6" fillId="0" borderId="0" applyNumberFormat="0" applyFont="0" applyBorder="0" applyAlignment="0" applyProtection="0"/>
    <xf numFmtId="0" fontId="91" fillId="0" borderId="0" applyNumberFormat="0" applyBorder="0" applyProtection="0"/>
    <xf numFmtId="0" fontId="91" fillId="0" borderId="0" applyNumberFormat="0" applyBorder="0" applyProtection="0"/>
    <xf numFmtId="0" fontId="91" fillId="0" borderId="0" applyNumberFormat="0" applyBorder="0" applyProtection="0"/>
    <xf numFmtId="0" fontId="91" fillId="0" borderId="0" applyNumberFormat="0" applyBorder="0" applyProtection="0"/>
    <xf numFmtId="0" fontId="91" fillId="0" borderId="0" applyNumberFormat="0" applyBorder="0" applyProtection="0"/>
    <xf numFmtId="0" fontId="91" fillId="0" borderId="0" applyNumberFormat="0" applyBorder="0" applyProtection="0"/>
    <xf numFmtId="0" fontId="91" fillId="0" borderId="0" applyNumberFormat="0" applyBorder="0" applyProtection="0"/>
    <xf numFmtId="0" fontId="91" fillId="0" borderId="0" applyNumberFormat="0" applyBorder="0" applyProtection="0"/>
    <xf numFmtId="342" fontId="20" fillId="0" borderId="0" applyBorder="0" applyProtection="0"/>
    <xf numFmtId="342" fontId="20" fillId="0" borderId="0" applyBorder="0" applyProtection="0"/>
    <xf numFmtId="342" fontId="20" fillId="0" borderId="0" applyBorder="0" applyProtection="0"/>
    <xf numFmtId="342" fontId="20" fillId="0" borderId="0" applyBorder="0" applyProtection="0"/>
    <xf numFmtId="342" fontId="20" fillId="0" borderId="0" applyBorder="0" applyProtection="0"/>
    <xf numFmtId="342" fontId="20" fillId="0" borderId="0" applyBorder="0" applyProtection="0"/>
    <xf numFmtId="342" fontId="20" fillId="0" borderId="0" applyBorder="0" applyProtection="0"/>
    <xf numFmtId="342" fontId="20" fillId="0" borderId="0" applyBorder="0" applyProtection="0"/>
    <xf numFmtId="342" fontId="20" fillId="0" borderId="0" applyBorder="0" applyProtection="0"/>
    <xf numFmtId="342" fontId="20" fillId="0" borderId="0" applyBorder="0" applyProtection="0"/>
    <xf numFmtId="342" fontId="20" fillId="0" borderId="0" applyBorder="0" applyProtection="0"/>
    <xf numFmtId="342" fontId="20" fillId="0" borderId="0" applyBorder="0" applyProtection="0"/>
    <xf numFmtId="0" fontId="29" fillId="0" borderId="0" applyNumberFormat="0" applyBorder="0" applyProtection="0"/>
    <xf numFmtId="0" fontId="29" fillId="0" borderId="0" applyNumberFormat="0" applyBorder="0" applyProtection="0"/>
    <xf numFmtId="0" fontId="63" fillId="0" borderId="0" applyNumberFormat="0" applyBorder="0" applyProtection="0"/>
    <xf numFmtId="0" fontId="63" fillId="0" borderId="0" applyNumberFormat="0" applyBorder="0" applyProtection="0"/>
    <xf numFmtId="0" fontId="92" fillId="0" borderId="0" applyNumberFormat="0" applyBorder="0" applyProtection="0"/>
    <xf numFmtId="272" fontId="6" fillId="0" borderId="0" applyFont="0" applyBorder="0" applyProtection="0"/>
    <xf numFmtId="272" fontId="6" fillId="0" borderId="13" applyFont="0" applyProtection="0"/>
    <xf numFmtId="272" fontId="6" fillId="0" borderId="13" applyFont="0" applyProtection="0"/>
    <xf numFmtId="274" fontId="6" fillId="0" borderId="0" applyFont="0" applyBorder="0" applyProtection="0"/>
    <xf numFmtId="276" fontId="6" fillId="0" borderId="0" applyFont="0" applyBorder="0" applyProtection="0"/>
    <xf numFmtId="275" fontId="6" fillId="0" borderId="0" applyFont="0" applyBorder="0" applyProtection="0"/>
    <xf numFmtId="198" fontId="6" fillId="0" borderId="0" applyFont="0" applyFill="0" applyBorder="0" applyAlignment="0" applyProtection="0"/>
    <xf numFmtId="0" fontId="30" fillId="0" borderId="0" applyNumberFormat="0" applyBorder="0" applyProtection="0"/>
    <xf numFmtId="0" fontId="6" fillId="0" borderId="0" applyNumberFormat="0" applyFon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6" fillId="0" borderId="0" applyNumberFormat="0" applyFon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6" fillId="0" borderId="0" applyNumberFormat="0" applyFon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6" fillId="0" borderId="0" applyNumberFormat="0" applyFont="0" applyBorder="0" applyProtection="0"/>
    <xf numFmtId="0" fontId="18"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30" fillId="0" borderId="0" applyNumberFormat="0" applyBorder="0" applyProtection="0"/>
    <xf numFmtId="0" fontId="30" fillId="0" borderId="0" applyNumberFormat="0" applyBorder="0" applyProtection="0"/>
    <xf numFmtId="0" fontId="6" fillId="0" borderId="0" applyNumberFormat="0" applyFon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3"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13"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6" fillId="0" borderId="0" applyNumberFormat="0" applyFon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22" fillId="32" borderId="0" applyNumberFormat="0" applyBorder="0" applyProtection="0"/>
    <xf numFmtId="0" fontId="6" fillId="0" borderId="0" applyNumberFormat="0" applyFont="0" applyBorder="0" applyProtection="0"/>
    <xf numFmtId="0" fontId="6" fillId="0" borderId="0" applyNumberFormat="0" applyFon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6"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30" fillId="0" borderId="0" applyNumberFormat="0" applyBorder="0" applyProtection="0"/>
    <xf numFmtId="0" fontId="6" fillId="0" borderId="0" applyNumberFormat="0" applyFont="0" applyBorder="0" applyProtection="0"/>
    <xf numFmtId="0" fontId="6" fillId="0" borderId="0" applyNumberFormat="0" applyFont="0" applyBorder="0" applyProtection="0"/>
    <xf numFmtId="260" fontId="44" fillId="0" borderId="0" applyFill="0" applyBorder="0" applyAlignment="0" applyProtection="0"/>
    <xf numFmtId="170" fontId="6" fillId="0" borderId="13" applyFont="0" applyProtection="0"/>
    <xf numFmtId="0" fontId="72" fillId="0" borderId="13" applyNumberFormat="0" applyFill="0" applyAlignment="0" applyProtection="0"/>
    <xf numFmtId="197" fontId="6" fillId="8" borderId="0" applyBorder="0" applyAlignment="0" applyProtection="0"/>
    <xf numFmtId="0" fontId="30" fillId="0" borderId="0" applyNumberFormat="0" applyBorder="0" applyProtection="0"/>
    <xf numFmtId="0" fontId="6" fillId="0" borderId="0" applyNumberFormat="0" applyFont="0" applyBorder="0" applyProtection="0"/>
    <xf numFmtId="0" fontId="6" fillId="0" borderId="0" applyNumberFormat="0" applyFont="0" applyBorder="0" applyProtection="0"/>
    <xf numFmtId="0" fontId="28" fillId="0" borderId="0" applyNumberFormat="0" applyBorder="0" applyProtection="0"/>
    <xf numFmtId="260" fontId="22" fillId="0" borderId="0" applyBorder="0" applyProtection="0"/>
    <xf numFmtId="0" fontId="6" fillId="0" borderId="0" applyNumberFormat="0" applyFont="0" applyBorder="0" applyProtection="0"/>
    <xf numFmtId="261" fontId="22" fillId="0" borderId="0" applyBorder="0" applyProtection="0"/>
    <xf numFmtId="215" fontId="22" fillId="0" borderId="0" applyBorder="0" applyProtection="0"/>
    <xf numFmtId="2" fontId="6" fillId="0" borderId="0" applyFont="0" applyFill="0" applyBorder="0" applyProtection="0">
      <alignment horizontal="center" vertical="top" wrapText="1" shrinkToFit="1"/>
    </xf>
    <xf numFmtId="302" fontId="6" fillId="10" borderId="0" applyFont="0" applyBorder="0" applyProtection="0"/>
    <xf numFmtId="0" fontId="6" fillId="0" borderId="0" applyNumberFormat="0" applyFont="0" applyBorder="0" applyProtection="0"/>
    <xf numFmtId="0" fontId="13" fillId="0" borderId="0" applyNumberFormat="0" applyBorder="0" applyProtection="0"/>
    <xf numFmtId="0" fontId="161" fillId="0" borderId="0" applyNumberFormat="0" applyFill="0" applyBorder="0" applyAlignment="0" applyProtection="0"/>
    <xf numFmtId="0" fontId="60" fillId="0" borderId="0" applyNumberFormat="0" applyBorder="0">
      <protection locked="0"/>
    </xf>
    <xf numFmtId="3" fontId="22" fillId="10" borderId="0" applyBorder="0" applyProtection="0"/>
    <xf numFmtId="302" fontId="6" fillId="10" borderId="0" applyFont="0" applyBorder="0" applyProtection="0"/>
    <xf numFmtId="0" fontId="6" fillId="35" borderId="0" applyNumberFormat="0" applyFont="0" applyBorder="0" applyAlignment="0" applyProtection="0"/>
    <xf numFmtId="0" fontId="6" fillId="35" borderId="0" applyNumberFormat="0" applyFont="0" applyBorder="0" applyAlignment="0" applyProtection="0"/>
    <xf numFmtId="0" fontId="6" fillId="35" borderId="0" applyNumberFormat="0" applyFont="0" applyBorder="0" applyAlignment="0" applyProtection="0"/>
    <xf numFmtId="0" fontId="6" fillId="35" borderId="0" applyNumberFormat="0" applyFont="0" applyBorder="0" applyAlignment="0" applyProtection="0"/>
    <xf numFmtId="0" fontId="6" fillId="35" borderId="0" applyNumberFormat="0" applyFont="0" applyBorder="0" applyAlignment="0" applyProtection="0"/>
    <xf numFmtId="0" fontId="6" fillId="35" borderId="0" applyNumberFormat="0" applyFont="0" applyBorder="0" applyAlignment="0" applyProtection="0"/>
    <xf numFmtId="0" fontId="6" fillId="35" borderId="0" applyNumberFormat="0" applyFont="0" applyBorder="0" applyAlignment="0" applyProtection="0"/>
    <xf numFmtId="0" fontId="6" fillId="35" borderId="0" applyNumberFormat="0" applyFont="0" applyBorder="0" applyAlignment="0" applyProtection="0"/>
    <xf numFmtId="0" fontId="6" fillId="35" borderId="0" applyNumberFormat="0" applyFont="0" applyBorder="0" applyAlignment="0" applyProtection="0"/>
    <xf numFmtId="0" fontId="6" fillId="35" borderId="0" applyNumberFormat="0" applyFont="0" applyBorder="0" applyAlignment="0" applyProtection="0"/>
    <xf numFmtId="0" fontId="6" fillId="35" borderId="0" applyNumberFormat="0" applyFont="0" applyBorder="0" applyAlignment="0" applyProtection="0"/>
    <xf numFmtId="0" fontId="6" fillId="35" borderId="0" applyNumberFormat="0" applyFont="0" applyBorder="0" applyAlignment="0" applyProtection="0"/>
    <xf numFmtId="0" fontId="6" fillId="35" borderId="0" applyNumberFormat="0" applyFont="0" applyBorder="0" applyAlignment="0" applyProtection="0"/>
    <xf numFmtId="0" fontId="6" fillId="35" borderId="0" applyNumberFormat="0" applyFont="0" applyBorder="0" applyAlignment="0" applyProtection="0"/>
    <xf numFmtId="0" fontId="6" fillId="35" borderId="0" applyNumberFormat="0" applyFont="0" applyBorder="0" applyAlignment="0" applyProtection="0"/>
    <xf numFmtId="0" fontId="6" fillId="35" borderId="0" applyNumberFormat="0" applyFont="0" applyBorder="0" applyAlignment="0" applyProtection="0"/>
    <xf numFmtId="0" fontId="6" fillId="35" borderId="0" applyNumberFormat="0" applyFont="0" applyBorder="0" applyAlignment="0" applyProtection="0"/>
    <xf numFmtId="0" fontId="6" fillId="35" borderId="0" applyNumberFormat="0" applyFont="0" applyBorder="0" applyAlignment="0" applyProtection="0"/>
    <xf numFmtId="0" fontId="6" fillId="35" borderId="0" applyNumberFormat="0" applyFont="0" applyBorder="0" applyAlignment="0" applyProtection="0"/>
    <xf numFmtId="0" fontId="6" fillId="35" borderId="0" applyNumberFormat="0" applyFont="0" applyBorder="0" applyAlignment="0" applyProtection="0"/>
    <xf numFmtId="0" fontId="6" fillId="35" borderId="0" applyNumberFormat="0" applyFont="0" applyBorder="0" applyAlignment="0" applyProtection="0"/>
    <xf numFmtId="0" fontId="6" fillId="35" borderId="0" applyNumberFormat="0" applyFont="0" applyBorder="0" applyAlignment="0" applyProtection="0"/>
    <xf numFmtId="0" fontId="6" fillId="35" borderId="0" applyNumberFormat="0" applyFont="0" applyBorder="0" applyAlignment="0" applyProtection="0"/>
    <xf numFmtId="0" fontId="6" fillId="35" borderId="0" applyNumberFormat="0" applyFont="0" applyBorder="0" applyAlignment="0" applyProtection="0"/>
    <xf numFmtId="0" fontId="6" fillId="35" borderId="0" applyNumberFormat="0" applyFont="0" applyBorder="0" applyAlignment="0" applyProtection="0"/>
    <xf numFmtId="0" fontId="6" fillId="35" borderId="0" applyNumberFormat="0" applyFont="0" applyBorder="0" applyAlignment="0" applyProtection="0"/>
    <xf numFmtId="0" fontId="6" fillId="35" borderId="0" applyNumberFormat="0" applyFont="0" applyBorder="0" applyAlignment="0" applyProtection="0"/>
    <xf numFmtId="0" fontId="6" fillId="35" borderId="0" applyNumberFormat="0" applyFont="0" applyBorder="0" applyAlignment="0" applyProtection="0"/>
    <xf numFmtId="0" fontId="6" fillId="35" borderId="0" applyNumberFormat="0" applyFont="0" applyBorder="0" applyAlignment="0" applyProtection="0"/>
    <xf numFmtId="0" fontId="6" fillId="35" borderId="0" applyNumberFormat="0" applyFont="0" applyBorder="0" applyAlignment="0" applyProtection="0"/>
    <xf numFmtId="0" fontId="6" fillId="35" borderId="0" applyNumberFormat="0" applyFont="0" applyBorder="0" applyAlignment="0" applyProtection="0"/>
    <xf numFmtId="0" fontId="6" fillId="35" borderId="0" applyNumberFormat="0" applyFont="0" applyBorder="0" applyAlignment="0" applyProtection="0"/>
    <xf numFmtId="0" fontId="6" fillId="35" borderId="0" applyNumberFormat="0" applyFont="0" applyBorder="0" applyAlignment="0" applyProtection="0"/>
    <xf numFmtId="0" fontId="6" fillId="35" borderId="0" applyNumberFormat="0" applyFont="0" applyBorder="0" applyAlignment="0" applyProtection="0"/>
    <xf numFmtId="0" fontId="6" fillId="35" borderId="0" applyNumberFormat="0" applyFont="0" applyBorder="0" applyAlignment="0" applyProtection="0"/>
    <xf numFmtId="0" fontId="6" fillId="35" borderId="0" applyNumberFormat="0" applyFont="0" applyBorder="0" applyAlignment="0" applyProtection="0"/>
    <xf numFmtId="0" fontId="6" fillId="35" borderId="0" applyNumberFormat="0" applyFont="0" applyBorder="0" applyAlignment="0" applyProtection="0"/>
    <xf numFmtId="0" fontId="6" fillId="35" borderId="0" applyNumberFormat="0" applyFont="0" applyBorder="0" applyAlignment="0" applyProtection="0"/>
    <xf numFmtId="0" fontId="6" fillId="35" borderId="0" applyNumberFormat="0" applyFont="0" applyBorder="0" applyAlignment="0" applyProtection="0"/>
    <xf numFmtId="0" fontId="6" fillId="35" borderId="0" applyNumberFormat="0" applyFont="0" applyBorder="0" applyAlignment="0" applyProtection="0"/>
    <xf numFmtId="0" fontId="6" fillId="35" borderId="0" applyNumberFormat="0" applyFont="0" applyBorder="0" applyAlignment="0" applyProtection="0"/>
    <xf numFmtId="0" fontId="6" fillId="35" borderId="0" applyNumberFormat="0" applyFont="0" applyBorder="0" applyAlignment="0" applyProtection="0"/>
    <xf numFmtId="0" fontId="6" fillId="35" borderId="0" applyNumberFormat="0" applyFont="0" applyBorder="0" applyAlignment="0" applyProtection="0"/>
    <xf numFmtId="0" fontId="6" fillId="35" borderId="0" applyNumberFormat="0" applyFont="0" applyBorder="0" applyAlignment="0" applyProtection="0"/>
    <xf numFmtId="0" fontId="6" fillId="35" borderId="0" applyNumberFormat="0" applyFont="0" applyBorder="0" applyAlignment="0" applyProtection="0"/>
    <xf numFmtId="0" fontId="6" fillId="35" borderId="0" applyNumberFormat="0" applyFont="0" applyBorder="0" applyAlignment="0" applyProtection="0"/>
    <xf numFmtId="0" fontId="6" fillId="35" borderId="0" applyNumberFormat="0" applyFont="0" applyBorder="0" applyAlignment="0" applyProtection="0"/>
    <xf numFmtId="0" fontId="6" fillId="35" borderId="0" applyNumberFormat="0" applyFont="0" applyBorder="0" applyAlignment="0" applyProtection="0"/>
    <xf numFmtId="0" fontId="6" fillId="35" borderId="0" applyNumberFormat="0" applyFont="0" applyBorder="0" applyAlignment="0" applyProtection="0"/>
    <xf numFmtId="0" fontId="6" fillId="35" borderId="0" applyNumberFormat="0" applyFont="0" applyBorder="0" applyAlignment="0" applyProtection="0"/>
    <xf numFmtId="0" fontId="6" fillId="35" borderId="0" applyNumberFormat="0" applyFont="0" applyBorder="0" applyAlignment="0" applyProtection="0"/>
    <xf numFmtId="0" fontId="6" fillId="35" borderId="0" applyNumberFormat="0" applyFont="0" applyBorder="0" applyAlignment="0" applyProtection="0"/>
    <xf numFmtId="0" fontId="6" fillId="35" borderId="0" applyNumberFormat="0" applyFont="0" applyBorder="0" applyAlignment="0" applyProtection="0"/>
    <xf numFmtId="0" fontId="6" fillId="35" borderId="0" applyNumberFormat="0" applyFont="0" applyBorder="0" applyAlignment="0" applyProtection="0"/>
    <xf numFmtId="0" fontId="6" fillId="35" borderId="0" applyNumberFormat="0" applyFont="0" applyBorder="0" applyAlignment="0" applyProtection="0"/>
    <xf numFmtId="0" fontId="6" fillId="35" borderId="0" applyNumberFormat="0" applyFont="0" applyBorder="0" applyAlignment="0" applyProtection="0"/>
    <xf numFmtId="0" fontId="6" fillId="35" borderId="0" applyNumberFormat="0" applyFont="0" applyBorder="0" applyAlignment="0" applyProtection="0"/>
    <xf numFmtId="0" fontId="6" fillId="35" borderId="0" applyNumberFormat="0" applyFont="0" applyBorder="0" applyAlignment="0" applyProtection="0"/>
    <xf numFmtId="0" fontId="6" fillId="35" borderId="0" applyNumberFormat="0" applyFont="0" applyBorder="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18" applyNumberFormat="0" applyFont="0" applyAlignment="0" applyProtection="0"/>
    <xf numFmtId="0" fontId="6" fillId="12" borderId="18" applyNumberFormat="0" applyFont="0" applyAlignment="0" applyProtection="0"/>
    <xf numFmtId="0" fontId="6" fillId="12" borderId="18" applyNumberFormat="0" applyFont="0" applyAlignment="0" applyProtection="0"/>
    <xf numFmtId="0" fontId="6" fillId="12" borderId="18" applyNumberFormat="0" applyFont="0" applyAlignment="0" applyProtection="0"/>
    <xf numFmtId="0" fontId="6" fillId="12" borderId="18" applyNumberFormat="0" applyFont="0" applyAlignment="0" applyProtection="0"/>
    <xf numFmtId="0" fontId="6" fillId="12" borderId="18" applyNumberFormat="0" applyFont="0" applyAlignment="0" applyProtection="0"/>
    <xf numFmtId="0" fontId="6" fillId="12" borderId="18" applyNumberFormat="0" applyFont="0" applyAlignment="0" applyProtection="0"/>
    <xf numFmtId="0" fontId="6" fillId="12" borderId="18" applyNumberFormat="0" applyFont="0" applyAlignment="0" applyProtection="0"/>
    <xf numFmtId="0" fontId="6" fillId="12" borderId="18" applyNumberFormat="0" applyFont="0" applyAlignment="0" applyProtection="0"/>
    <xf numFmtId="0" fontId="6" fillId="12" borderId="18" applyNumberFormat="0" applyFont="0" applyAlignment="0" applyProtection="0"/>
    <xf numFmtId="0" fontId="6" fillId="12" borderId="18" applyNumberFormat="0" applyFont="0" applyAlignment="0" applyProtection="0"/>
    <xf numFmtId="0" fontId="6" fillId="12" borderId="18" applyNumberFormat="0" applyFont="0" applyAlignment="0" applyProtection="0"/>
    <xf numFmtId="0" fontId="6" fillId="12" borderId="18" applyNumberFormat="0" applyFont="0" applyAlignment="0" applyProtection="0"/>
    <xf numFmtId="0" fontId="6" fillId="12" borderId="18" applyNumberFormat="0" applyFont="0" applyAlignment="0" applyProtection="0"/>
    <xf numFmtId="0" fontId="6" fillId="12" borderId="18" applyNumberFormat="0" applyFont="0" applyAlignment="0" applyProtection="0"/>
    <xf numFmtId="0" fontId="6" fillId="12" borderId="18" applyNumberFormat="0" applyFont="0" applyAlignment="0" applyProtection="0"/>
    <xf numFmtId="0" fontId="6" fillId="12" borderId="18" applyNumberFormat="0" applyFont="0" applyAlignment="0" applyProtection="0"/>
    <xf numFmtId="0" fontId="6" fillId="12" borderId="18" applyNumberFormat="0" applyFont="0" applyAlignment="0" applyProtection="0"/>
    <xf numFmtId="0" fontId="6" fillId="12" borderId="18" applyNumberFormat="0" applyFont="0" applyAlignment="0" applyProtection="0"/>
    <xf numFmtId="0" fontId="6" fillId="12" borderId="18" applyNumberFormat="0" applyFont="0" applyAlignment="0" applyProtection="0"/>
    <xf numFmtId="0" fontId="6" fillId="12" borderId="18" applyNumberFormat="0" applyFont="0" applyAlignment="0" applyProtection="0"/>
    <xf numFmtId="0" fontId="6" fillId="12" borderId="18" applyNumberFormat="0" applyFont="0" applyAlignment="0" applyProtection="0"/>
    <xf numFmtId="0" fontId="6" fillId="12" borderId="18" applyNumberFormat="0" applyFont="0" applyAlignment="0" applyProtection="0"/>
    <xf numFmtId="0" fontId="6" fillId="12" borderId="18" applyNumberFormat="0" applyFont="0" applyAlignment="0" applyProtection="0"/>
    <xf numFmtId="0" fontId="6" fillId="12" borderId="18" applyNumberFormat="0" applyFont="0" applyAlignment="0" applyProtection="0"/>
    <xf numFmtId="0" fontId="6" fillId="12" borderId="18" applyNumberFormat="0" applyFont="0" applyAlignment="0" applyProtection="0"/>
    <xf numFmtId="0" fontId="6" fillId="12" borderId="18" applyNumberFormat="0" applyFont="0" applyAlignment="0" applyProtection="0"/>
    <xf numFmtId="0" fontId="6" fillId="12" borderId="18" applyNumberFormat="0" applyFont="0" applyAlignment="0" applyProtection="0"/>
    <xf numFmtId="0" fontId="6" fillId="12" borderId="18" applyNumberFormat="0" applyFont="0" applyAlignment="0" applyProtection="0"/>
    <xf numFmtId="0" fontId="6" fillId="12" borderId="18" applyNumberFormat="0" applyFont="0" applyAlignment="0" applyProtection="0"/>
    <xf numFmtId="0" fontId="6" fillId="12" borderId="18" applyNumberFormat="0" applyFont="0" applyAlignment="0" applyProtection="0"/>
    <xf numFmtId="0" fontId="6" fillId="12" borderId="18" applyNumberFormat="0" applyFont="0" applyAlignment="0" applyProtection="0"/>
    <xf numFmtId="0" fontId="6" fillId="12" borderId="18" applyNumberFormat="0" applyFont="0" applyAlignment="0" applyProtection="0"/>
    <xf numFmtId="0" fontId="6" fillId="12" borderId="18" applyNumberFormat="0" applyFont="0" applyAlignment="0" applyProtection="0"/>
    <xf numFmtId="0" fontId="6" fillId="12" borderId="18" applyNumberFormat="0" applyFont="0" applyAlignment="0" applyProtection="0"/>
    <xf numFmtId="0" fontId="6" fillId="12" borderId="18" applyNumberFormat="0" applyFont="0" applyAlignment="0" applyProtection="0"/>
    <xf numFmtId="0" fontId="6" fillId="12" borderId="18" applyNumberFormat="0" applyFont="0" applyAlignment="0" applyProtection="0"/>
    <xf numFmtId="0" fontId="6" fillId="12" borderId="18" applyNumberFormat="0" applyFont="0" applyAlignment="0" applyProtection="0"/>
    <xf numFmtId="0" fontId="6" fillId="12" borderId="18" applyNumberFormat="0" applyFont="0" applyAlignment="0" applyProtection="0"/>
    <xf numFmtId="0" fontId="6" fillId="12" borderId="18" applyNumberFormat="0" applyFont="0" applyAlignment="0" applyProtection="0"/>
    <xf numFmtId="0" fontId="6" fillId="12" borderId="1" applyNumberFormat="0" applyFont="0" applyAlignment="0" applyProtection="0"/>
    <xf numFmtId="0" fontId="6" fillId="12" borderId="1" applyNumberFormat="0" applyFont="0" applyAlignment="0" applyProtection="0"/>
    <xf numFmtId="0" fontId="6" fillId="12" borderId="1" applyNumberFormat="0" applyFont="0" applyAlignment="0" applyProtection="0"/>
    <xf numFmtId="0" fontId="6" fillId="12" borderId="1" applyNumberFormat="0" applyFont="0" applyAlignment="0" applyProtection="0"/>
    <xf numFmtId="0" fontId="6" fillId="12" borderId="1" applyNumberFormat="0" applyFont="0" applyAlignment="0" applyProtection="0"/>
    <xf numFmtId="0" fontId="6" fillId="12" borderId="1" applyNumberFormat="0" applyFont="0" applyAlignment="0" applyProtection="0"/>
    <xf numFmtId="0" fontId="6" fillId="12" borderId="1" applyNumberFormat="0" applyFont="0" applyAlignment="0" applyProtection="0"/>
    <xf numFmtId="0" fontId="6" fillId="12" borderId="1" applyNumberFormat="0" applyFont="0" applyAlignment="0" applyProtection="0"/>
    <xf numFmtId="0" fontId="6" fillId="12" borderId="1" applyNumberFormat="0" applyFont="0" applyAlignment="0" applyProtection="0"/>
    <xf numFmtId="0" fontId="6" fillId="12" borderId="1" applyNumberFormat="0" applyFont="0" applyAlignment="0" applyProtection="0"/>
    <xf numFmtId="0" fontId="6" fillId="12" borderId="1" applyNumberFormat="0" applyFont="0" applyAlignment="0" applyProtection="0"/>
    <xf numFmtId="0" fontId="6" fillId="12" borderId="1" applyNumberFormat="0" applyFont="0" applyAlignment="0" applyProtection="0"/>
    <xf numFmtId="0" fontId="6" fillId="12" borderId="1" applyNumberFormat="0" applyFont="0" applyAlignment="0" applyProtection="0"/>
    <xf numFmtId="0" fontId="6" fillId="12" borderId="1" applyNumberFormat="0" applyFont="0" applyAlignment="0" applyProtection="0"/>
    <xf numFmtId="0" fontId="6" fillId="12" borderId="1" applyNumberFormat="0" applyFont="0" applyAlignment="0" applyProtection="0"/>
    <xf numFmtId="0" fontId="6" fillId="12" borderId="1" applyNumberFormat="0" applyFont="0" applyAlignment="0" applyProtection="0"/>
    <xf numFmtId="0" fontId="6" fillId="12" borderId="1" applyNumberFormat="0" applyFont="0" applyAlignment="0" applyProtection="0"/>
    <xf numFmtId="0" fontId="6" fillId="12" borderId="1" applyNumberFormat="0" applyFont="0" applyAlignment="0" applyProtection="0"/>
    <xf numFmtId="0" fontId="6" fillId="12" borderId="1" applyNumberFormat="0" applyFont="0" applyAlignment="0" applyProtection="0"/>
    <xf numFmtId="0" fontId="6" fillId="12" borderId="1" applyNumberFormat="0" applyFont="0" applyAlignment="0" applyProtection="0"/>
    <xf numFmtId="0" fontId="6" fillId="12" borderId="1" applyNumberFormat="0" applyFont="0" applyAlignment="0" applyProtection="0"/>
    <xf numFmtId="0" fontId="6" fillId="12" borderId="1" applyNumberFormat="0" applyFont="0" applyAlignment="0" applyProtection="0"/>
    <xf numFmtId="0" fontId="6" fillId="12" borderId="1" applyNumberFormat="0" applyFont="0" applyAlignment="0" applyProtection="0"/>
    <xf numFmtId="0" fontId="6" fillId="12" borderId="1" applyNumberFormat="0" applyFont="0" applyAlignment="0" applyProtection="0"/>
    <xf numFmtId="0" fontId="6" fillId="12" borderId="1" applyNumberFormat="0" applyFont="0" applyAlignment="0" applyProtection="0"/>
    <xf numFmtId="0" fontId="6" fillId="12" borderId="1" applyNumberFormat="0" applyFont="0" applyAlignment="0" applyProtection="0"/>
    <xf numFmtId="0" fontId="6" fillId="12" borderId="1" applyNumberFormat="0" applyFont="0" applyAlignment="0" applyProtection="0"/>
    <xf numFmtId="0" fontId="6" fillId="12" borderId="1"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0" fontId="6" fillId="12" borderId="40" applyNumberFormat="0" applyFont="0" applyAlignment="0" applyProtection="0"/>
    <xf numFmtId="197" fontId="101" fillId="0" borderId="0" applyFill="0" applyBorder="0" applyAlignment="0" applyProtection="0"/>
    <xf numFmtId="278" fontId="6" fillId="0" borderId="0" applyFont="0" applyFill="0" applyBorder="0" applyAlignment="0" applyProtection="0"/>
    <xf numFmtId="164" fontId="69" fillId="0" borderId="0" applyFill="0" applyBorder="0" applyProtection="0">
      <alignment horizontal="right"/>
    </xf>
    <xf numFmtId="0" fontId="162" fillId="0" borderId="0" applyNumberFormat="0" applyBorder="0" applyProtection="0">
      <alignment horizontal="right"/>
    </xf>
    <xf numFmtId="0" fontId="162" fillId="0" borderId="0" applyNumberFormat="0" applyBorder="0" applyProtection="0">
      <alignment horizontal="right"/>
    </xf>
    <xf numFmtId="1" fontId="163" fillId="0" borderId="0" applyBorder="0" applyProtection="0"/>
    <xf numFmtId="201" fontId="163" fillId="0" borderId="0" applyBorder="0" applyProtection="0"/>
    <xf numFmtId="164" fontId="149" fillId="0" borderId="0" applyBorder="0">
      <protection locked="0"/>
    </xf>
    <xf numFmtId="2" fontId="163" fillId="0" borderId="0" applyBorder="0" applyProtection="0"/>
    <xf numFmtId="220" fontId="163" fillId="0" borderId="0" applyBorder="0" applyProtection="0"/>
    <xf numFmtId="190" fontId="163" fillId="0" borderId="0" applyBorder="0" applyProtection="0"/>
    <xf numFmtId="343" fontId="6" fillId="0" borderId="0" applyFont="0" applyBorder="0" applyProtection="0"/>
    <xf numFmtId="0" fontId="63" fillId="0" borderId="0" applyNumberFormat="0" applyFill="0" applyBorder="0" applyAlignment="0" applyProtection="0"/>
    <xf numFmtId="0" fontId="44" fillId="0" borderId="0" applyNumberFormat="0" applyFill="0" applyBorder="0" applyAlignment="0" applyProtection="0"/>
    <xf numFmtId="0" fontId="164" fillId="0" borderId="0" applyNumberFormat="0" applyFill="0" applyBorder="0" applyAlignment="0" applyProtection="0"/>
    <xf numFmtId="164" fontId="22" fillId="0" borderId="0" applyFill="0" applyBorder="0" applyAlignment="0" applyProtection="0"/>
    <xf numFmtId="344" fontId="165" fillId="0" borderId="0" applyBorder="0" applyProtection="0"/>
    <xf numFmtId="182" fontId="17" fillId="0" borderId="0" applyBorder="0" applyProtection="0"/>
    <xf numFmtId="177" fontId="6" fillId="0" borderId="0" applyFont="0" applyFill="0" applyBorder="0" applyProtection="0">
      <alignment horizontal="center" wrapText="1"/>
    </xf>
    <xf numFmtId="0" fontId="63" fillId="0" borderId="0" applyNumberFormat="0" applyBorder="0" applyProtection="0"/>
    <xf numFmtId="0" fontId="6" fillId="0" borderId="0" applyNumberFormat="0" applyFont="0" applyBorder="0" applyProtection="0"/>
    <xf numFmtId="0" fontId="166" fillId="0" borderId="0" applyNumberFormat="0" applyBorder="0" applyProtection="0"/>
    <xf numFmtId="220" fontId="20" fillId="0" borderId="0" applyBorder="0" applyProtection="0"/>
    <xf numFmtId="0" fontId="167" fillId="0" borderId="0" applyNumberFormat="0" applyBorder="0" applyProtection="0">
      <alignment horizontal="left"/>
    </xf>
    <xf numFmtId="0" fontId="6" fillId="0" borderId="5" applyNumberFormat="0" applyFont="0" applyFill="0" applyAlignment="0" applyProtection="0"/>
    <xf numFmtId="0" fontId="6" fillId="0" borderId="5" applyNumberFormat="0" applyFont="0" applyFill="0" applyAlignment="0" applyProtection="0"/>
    <xf numFmtId="0" fontId="6" fillId="0" borderId="5" applyNumberFormat="0" applyFont="0" applyFill="0" applyAlignment="0" applyProtection="0"/>
    <xf numFmtId="0" fontId="6" fillId="0" borderId="5" applyNumberFormat="0" applyFont="0" applyFill="0" applyAlignment="0" applyProtection="0"/>
    <xf numFmtId="0" fontId="6" fillId="0" borderId="5" applyNumberFormat="0" applyFont="0" applyFill="0" applyAlignment="0" applyProtection="0"/>
    <xf numFmtId="0" fontId="6" fillId="0" borderId="5" applyNumberFormat="0" applyFont="0" applyFill="0" applyAlignment="0" applyProtection="0"/>
    <xf numFmtId="0" fontId="6" fillId="0" borderId="5" applyNumberFormat="0" applyFont="0" applyFill="0" applyAlignment="0" applyProtection="0"/>
    <xf numFmtId="0" fontId="6" fillId="0" borderId="5" applyNumberFormat="0" applyFont="0" applyFill="0" applyAlignment="0" applyProtection="0"/>
    <xf numFmtId="0" fontId="6" fillId="0" borderId="5" applyNumberFormat="0" applyFont="0" applyFill="0" applyAlignment="0" applyProtection="0"/>
    <xf numFmtId="0" fontId="6" fillId="0" borderId="5" applyNumberFormat="0" applyFont="0" applyFill="0" applyAlignment="0" applyProtection="0"/>
    <xf numFmtId="0" fontId="6" fillId="0" borderId="5" applyNumberFormat="0" applyFont="0" applyFill="0" applyAlignment="0" applyProtection="0"/>
    <xf numFmtId="0" fontId="6" fillId="0" borderId="5" applyNumberFormat="0" applyFont="0" applyFill="0" applyAlignment="0" applyProtection="0"/>
    <xf numFmtId="0" fontId="6" fillId="0" borderId="5" applyNumberFormat="0" applyFont="0" applyFill="0" applyAlignment="0" applyProtection="0"/>
    <xf numFmtId="0" fontId="6" fillId="0" borderId="5" applyNumberFormat="0" applyFont="0" applyFill="0" applyAlignment="0" applyProtection="0"/>
    <xf numFmtId="0" fontId="6" fillId="0" borderId="5" applyNumberFormat="0" applyFont="0" applyFill="0" applyAlignment="0" applyProtection="0"/>
    <xf numFmtId="0" fontId="6" fillId="0" borderId="5" applyNumberFormat="0" applyFont="0" applyFill="0" applyAlignment="0" applyProtection="0"/>
    <xf numFmtId="0" fontId="6" fillId="0" borderId="5" applyNumberFormat="0" applyFont="0" applyFill="0" applyAlignment="0" applyProtection="0"/>
    <xf numFmtId="0" fontId="6" fillId="0" borderId="5" applyNumberFormat="0" applyFont="0" applyFill="0" applyAlignment="0" applyProtection="0"/>
    <xf numFmtId="0" fontId="6" fillId="0" borderId="5" applyNumberFormat="0" applyFont="0" applyFill="0" applyAlignment="0" applyProtection="0"/>
    <xf numFmtId="0" fontId="6" fillId="0" borderId="5" applyNumberFormat="0" applyFont="0" applyFill="0" applyAlignment="0" applyProtection="0"/>
    <xf numFmtId="0" fontId="6" fillId="0" borderId="5" applyNumberFormat="0" applyFont="0" applyFill="0" applyAlignment="0" applyProtection="0"/>
    <xf numFmtId="0" fontId="6" fillId="0" borderId="5" applyNumberFormat="0" applyFont="0" applyFill="0" applyAlignment="0" applyProtection="0"/>
    <xf numFmtId="0" fontId="6" fillId="0" borderId="5" applyNumberFormat="0" applyFont="0" applyFill="0" applyAlignment="0" applyProtection="0"/>
    <xf numFmtId="0" fontId="6" fillId="0" borderId="5" applyNumberFormat="0" applyFont="0" applyFill="0" applyAlignment="0" applyProtection="0"/>
    <xf numFmtId="0" fontId="6" fillId="0" borderId="5" applyNumberFormat="0" applyFont="0" applyFill="0" applyAlignment="0" applyProtection="0"/>
    <xf numFmtId="0" fontId="6" fillId="0" borderId="5" applyNumberFormat="0" applyFont="0" applyFill="0" applyAlignment="0" applyProtection="0"/>
    <xf numFmtId="0" fontId="6" fillId="0" borderId="5" applyNumberFormat="0" applyFont="0" applyFill="0" applyAlignment="0" applyProtection="0"/>
    <xf numFmtId="0" fontId="6" fillId="0" borderId="5" applyNumberFormat="0" applyFont="0" applyFill="0" applyAlignment="0" applyProtection="0"/>
    <xf numFmtId="0" fontId="6" fillId="0" borderId="5" applyNumberFormat="0" applyFont="0" applyFill="0" applyAlignment="0" applyProtection="0"/>
    <xf numFmtId="0" fontId="6" fillId="0" borderId="5" applyNumberFormat="0" applyFont="0" applyFill="0" applyAlignment="0" applyProtection="0"/>
    <xf numFmtId="0" fontId="6" fillId="0" borderId="5" applyNumberFormat="0" applyFont="0" applyFill="0" applyAlignment="0" applyProtection="0"/>
    <xf numFmtId="0" fontId="6" fillId="0" borderId="5" applyNumberFormat="0" applyFont="0" applyFill="0" applyAlignment="0" applyProtection="0"/>
    <xf numFmtId="0" fontId="6" fillId="0" borderId="5" applyNumberFormat="0" applyFont="0" applyFill="0" applyAlignment="0" applyProtection="0"/>
    <xf numFmtId="0" fontId="6" fillId="0" borderId="5" applyNumberFormat="0" applyFont="0" applyFill="0" applyAlignment="0" applyProtection="0"/>
    <xf numFmtId="0" fontId="6" fillId="0" borderId="5" applyNumberFormat="0" applyFont="0" applyFill="0" applyAlignment="0" applyProtection="0"/>
    <xf numFmtId="0" fontId="6" fillId="0" borderId="5" applyNumberFormat="0" applyFont="0" applyFill="0" applyAlignment="0" applyProtection="0"/>
    <xf numFmtId="0" fontId="6" fillId="0" borderId="5" applyNumberFormat="0" applyFont="0" applyFill="0" applyAlignment="0" applyProtection="0"/>
    <xf numFmtId="0" fontId="6" fillId="0" borderId="5" applyNumberFormat="0" applyFont="0" applyFill="0" applyAlignment="0" applyProtection="0"/>
    <xf numFmtId="0" fontId="6" fillId="0" borderId="5" applyNumberFormat="0" applyFont="0" applyFill="0" applyAlignment="0" applyProtection="0"/>
    <xf numFmtId="0" fontId="6" fillId="0" borderId="5" applyNumberFormat="0" applyFont="0" applyFill="0" applyAlignment="0" applyProtection="0"/>
    <xf numFmtId="0" fontId="6" fillId="0" borderId="5" applyNumberFormat="0" applyFont="0" applyFill="0" applyAlignment="0" applyProtection="0"/>
    <xf numFmtId="0" fontId="6" fillId="0" borderId="5" applyNumberFormat="0" applyFont="0" applyFill="0" applyAlignment="0" applyProtection="0"/>
    <xf numFmtId="0" fontId="6" fillId="0" borderId="5" applyNumberFormat="0" applyFont="0" applyFill="0" applyAlignment="0" applyProtection="0"/>
    <xf numFmtId="0" fontId="6" fillId="0" borderId="5" applyNumberFormat="0" applyFont="0" applyFill="0" applyAlignment="0" applyProtection="0"/>
    <xf numFmtId="0" fontId="6" fillId="0" borderId="5" applyNumberFormat="0" applyFont="0" applyFill="0" applyAlignment="0" applyProtection="0"/>
    <xf numFmtId="0" fontId="6" fillId="0" borderId="5" applyNumberFormat="0" applyFont="0" applyFill="0" applyAlignment="0" applyProtection="0"/>
    <xf numFmtId="0" fontId="6" fillId="0" borderId="5" applyNumberFormat="0" applyFont="0" applyFill="0" applyAlignment="0" applyProtection="0"/>
    <xf numFmtId="0" fontId="6" fillId="0" borderId="5" applyNumberFormat="0" applyFont="0" applyFill="0" applyAlignment="0" applyProtection="0"/>
    <xf numFmtId="0" fontId="6" fillId="0" borderId="5" applyNumberFormat="0" applyFont="0" applyFill="0" applyAlignment="0" applyProtection="0"/>
    <xf numFmtId="0" fontId="6" fillId="0" borderId="5" applyNumberFormat="0" applyFont="0" applyFill="0" applyAlignment="0" applyProtection="0"/>
    <xf numFmtId="0" fontId="6" fillId="0" borderId="5" applyNumberFormat="0" applyFont="0" applyFill="0" applyAlignment="0" applyProtection="0"/>
    <xf numFmtId="0" fontId="6" fillId="0" borderId="5" applyNumberFormat="0" applyFont="0" applyFill="0" applyAlignment="0" applyProtection="0"/>
    <xf numFmtId="0" fontId="6" fillId="0" borderId="5" applyNumberFormat="0" applyFont="0" applyFill="0" applyAlignment="0" applyProtection="0"/>
    <xf numFmtId="0" fontId="6" fillId="0" borderId="5" applyNumberFormat="0" applyFont="0" applyFill="0" applyAlignment="0" applyProtection="0"/>
    <xf numFmtId="0" fontId="6" fillId="0" borderId="5" applyNumberFormat="0" applyFont="0" applyFill="0" applyAlignment="0" applyProtection="0"/>
    <xf numFmtId="0" fontId="6" fillId="0" borderId="5" applyNumberFormat="0" applyFont="0" applyFill="0" applyAlignment="0" applyProtection="0"/>
    <xf numFmtId="0" fontId="6" fillId="0" borderId="5" applyNumberFormat="0" applyFont="0" applyFill="0" applyAlignment="0" applyProtection="0"/>
    <xf numFmtId="0" fontId="6" fillId="0" borderId="5" applyNumberFormat="0" applyFont="0" applyFill="0" applyAlignment="0" applyProtection="0"/>
    <xf numFmtId="0" fontId="6" fillId="0" borderId="5" applyNumberFormat="0" applyFont="0" applyFill="0" applyAlignment="0" applyProtection="0"/>
    <xf numFmtId="176" fontId="6" fillId="0" borderId="5" applyFont="0" applyFill="0" applyAlignment="0" applyProtection="0"/>
    <xf numFmtId="176" fontId="6" fillId="0" borderId="5" applyFont="0" applyFill="0" applyAlignment="0" applyProtection="0"/>
    <xf numFmtId="176" fontId="6" fillId="0" borderId="5" applyFont="0" applyFill="0" applyAlignment="0" applyProtection="0"/>
    <xf numFmtId="176" fontId="6" fillId="0" borderId="5" applyFont="0" applyFill="0" applyAlignment="0" applyProtection="0"/>
    <xf numFmtId="176" fontId="6" fillId="0" borderId="5" applyFont="0" applyFill="0" applyAlignment="0" applyProtection="0"/>
    <xf numFmtId="176" fontId="6" fillId="0" borderId="5" applyFont="0" applyFill="0" applyAlignment="0" applyProtection="0"/>
    <xf numFmtId="176" fontId="6" fillId="0" borderId="5" applyFont="0" applyFill="0" applyAlignment="0" applyProtection="0"/>
    <xf numFmtId="176" fontId="6" fillId="0" borderId="5" applyFont="0" applyFill="0" applyAlignment="0" applyProtection="0"/>
    <xf numFmtId="176" fontId="6" fillId="0" borderId="5" applyFont="0" applyFill="0" applyAlignment="0" applyProtection="0"/>
    <xf numFmtId="176" fontId="6" fillId="0" borderId="5" applyFont="0" applyFill="0" applyAlignment="0" applyProtection="0"/>
    <xf numFmtId="176" fontId="6" fillId="0" borderId="5" applyFont="0" applyFill="0" applyAlignment="0" applyProtection="0"/>
    <xf numFmtId="176" fontId="6" fillId="0" borderId="5" applyFont="0" applyFill="0" applyAlignment="0" applyProtection="0"/>
    <xf numFmtId="176" fontId="6" fillId="0" borderId="5" applyFont="0" applyFill="0" applyAlignment="0" applyProtection="0"/>
    <xf numFmtId="176" fontId="6" fillId="0" borderId="5" applyFont="0" applyFill="0" applyAlignment="0" applyProtection="0"/>
    <xf numFmtId="176" fontId="6" fillId="0" borderId="5" applyFont="0" applyFill="0" applyAlignment="0" applyProtection="0"/>
    <xf numFmtId="176" fontId="6" fillId="0" borderId="5" applyFont="0" applyFill="0" applyAlignment="0" applyProtection="0"/>
    <xf numFmtId="176" fontId="6" fillId="0" borderId="5" applyFont="0" applyFill="0" applyAlignment="0" applyProtection="0"/>
    <xf numFmtId="176" fontId="6" fillId="0" borderId="5" applyFont="0" applyFill="0" applyAlignment="0" applyProtection="0"/>
    <xf numFmtId="176" fontId="6" fillId="0" borderId="5" applyFont="0" applyFill="0" applyAlignment="0" applyProtection="0"/>
    <xf numFmtId="176" fontId="6" fillId="0" borderId="5" applyFont="0" applyFill="0" applyAlignment="0" applyProtection="0"/>
    <xf numFmtId="176" fontId="6" fillId="0" borderId="5" applyFont="0" applyFill="0" applyAlignment="0" applyProtection="0"/>
    <xf numFmtId="176" fontId="6" fillId="0" borderId="5" applyFont="0" applyFill="0" applyAlignment="0" applyProtection="0"/>
    <xf numFmtId="176" fontId="6" fillId="0" borderId="5" applyFont="0" applyFill="0" applyAlignment="0" applyProtection="0"/>
    <xf numFmtId="176" fontId="6" fillId="0" borderId="5" applyFont="0" applyFill="0" applyAlignment="0" applyProtection="0"/>
    <xf numFmtId="176" fontId="6" fillId="0" borderId="5" applyFont="0" applyFill="0" applyAlignment="0" applyProtection="0"/>
    <xf numFmtId="176" fontId="6" fillId="0" borderId="5" applyFont="0" applyFill="0" applyAlignment="0" applyProtection="0"/>
    <xf numFmtId="176" fontId="6" fillId="0" borderId="5" applyFont="0" applyFill="0" applyAlignment="0" applyProtection="0"/>
    <xf numFmtId="176" fontId="6" fillId="0" borderId="5" applyFont="0" applyFill="0" applyAlignment="0" applyProtection="0"/>
    <xf numFmtId="176" fontId="6" fillId="0" borderId="5" applyFont="0" applyFill="0" applyAlignment="0" applyProtection="0"/>
    <xf numFmtId="176" fontId="6" fillId="0" borderId="5" applyFont="0" applyFill="0" applyAlignment="0" applyProtection="0"/>
    <xf numFmtId="176" fontId="6" fillId="0" borderId="5" applyFont="0" applyFill="0" applyAlignment="0" applyProtection="0"/>
    <xf numFmtId="176" fontId="6" fillId="0" borderId="5" applyFont="0" applyFill="0" applyAlignment="0" applyProtection="0"/>
    <xf numFmtId="176" fontId="6" fillId="0" borderId="5" applyFont="0" applyFill="0" applyAlignment="0" applyProtection="0"/>
    <xf numFmtId="176" fontId="6" fillId="0" borderId="5" applyFont="0" applyFill="0" applyAlignment="0" applyProtection="0"/>
    <xf numFmtId="176" fontId="6" fillId="0" borderId="5" applyFont="0" applyFill="0" applyAlignment="0" applyProtection="0"/>
    <xf numFmtId="176" fontId="6" fillId="0" borderId="5" applyFont="0" applyFill="0" applyAlignment="0" applyProtection="0"/>
    <xf numFmtId="176" fontId="6" fillId="0" borderId="5" applyFont="0" applyFill="0" applyAlignment="0" applyProtection="0"/>
    <xf numFmtId="176" fontId="6" fillId="0" borderId="5" applyFont="0" applyFill="0" applyAlignment="0" applyProtection="0"/>
    <xf numFmtId="176" fontId="6" fillId="0" borderId="5" applyFont="0" applyFill="0" applyAlignment="0" applyProtection="0"/>
    <xf numFmtId="176" fontId="6" fillId="0" borderId="5" applyFont="0" applyFill="0" applyAlignment="0" applyProtection="0"/>
    <xf numFmtId="176" fontId="6" fillId="0" borderId="5" applyFont="0" applyFill="0" applyAlignment="0" applyProtection="0"/>
    <xf numFmtId="176" fontId="6" fillId="0" borderId="5" applyFont="0" applyFill="0" applyAlignment="0" applyProtection="0"/>
    <xf numFmtId="176" fontId="6" fillId="0" borderId="5" applyFont="0" applyFill="0" applyAlignment="0" applyProtection="0"/>
    <xf numFmtId="176" fontId="6" fillId="0" borderId="5" applyFont="0" applyFill="0" applyAlignment="0" applyProtection="0"/>
    <xf numFmtId="176" fontId="6" fillId="0" borderId="5" applyFont="0" applyFill="0" applyAlignment="0" applyProtection="0"/>
    <xf numFmtId="176" fontId="6" fillId="0" borderId="5" applyFont="0" applyFill="0" applyAlignment="0" applyProtection="0"/>
    <xf numFmtId="176" fontId="6" fillId="0" borderId="5" applyFont="0" applyFill="0" applyAlignment="0" applyProtection="0"/>
    <xf numFmtId="176" fontId="6" fillId="0" borderId="5" applyFont="0" applyFill="0" applyAlignment="0" applyProtection="0"/>
    <xf numFmtId="176" fontId="6" fillId="0" borderId="5" applyFont="0" applyFill="0" applyAlignment="0" applyProtection="0"/>
    <xf numFmtId="176" fontId="6" fillId="0" borderId="5" applyFont="0" applyFill="0" applyAlignment="0" applyProtection="0"/>
    <xf numFmtId="176" fontId="6" fillId="0" borderId="5" applyFont="0" applyFill="0" applyAlignment="0" applyProtection="0"/>
    <xf numFmtId="176" fontId="6" fillId="0" borderId="5" applyFont="0" applyFill="0" applyAlignment="0" applyProtection="0"/>
    <xf numFmtId="176" fontId="6" fillId="0" borderId="5" applyFont="0" applyFill="0" applyAlignment="0" applyProtection="0"/>
    <xf numFmtId="176" fontId="6" fillId="0" borderId="5" applyFont="0" applyFill="0" applyAlignment="0" applyProtection="0"/>
    <xf numFmtId="176" fontId="6" fillId="0" borderId="5" applyFont="0" applyFill="0" applyAlignment="0" applyProtection="0"/>
    <xf numFmtId="176" fontId="6" fillId="0" borderId="5" applyFont="0" applyFill="0" applyAlignment="0" applyProtection="0"/>
    <xf numFmtId="176" fontId="6" fillId="0" borderId="5" applyFont="0" applyFill="0" applyAlignment="0" applyProtection="0"/>
    <xf numFmtId="176" fontId="6" fillId="0" borderId="5" applyFont="0" applyFill="0" applyAlignment="0" applyProtection="0"/>
    <xf numFmtId="176" fontId="6" fillId="0" borderId="5" applyFont="0" applyFill="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9" fillId="36" borderId="42" applyNumberFormat="0" applyAlignment="0" applyProtection="0"/>
    <xf numFmtId="0" fontId="169" fillId="36" borderId="42" applyNumberFormat="0" applyAlignment="0" applyProtection="0"/>
    <xf numFmtId="0" fontId="169" fillId="36" borderId="42" applyNumberFormat="0" applyAlignment="0" applyProtection="0"/>
    <xf numFmtId="0" fontId="169" fillId="36" borderId="42" applyNumberFormat="0" applyAlignment="0" applyProtection="0"/>
    <xf numFmtId="0" fontId="169" fillId="36" borderId="42" applyNumberFormat="0" applyAlignment="0" applyProtection="0"/>
    <xf numFmtId="0" fontId="169" fillId="36" borderId="42" applyNumberFormat="0" applyAlignment="0" applyProtection="0"/>
    <xf numFmtId="0" fontId="169" fillId="36" borderId="42" applyNumberFormat="0" applyAlignment="0" applyProtection="0"/>
    <xf numFmtId="0" fontId="169" fillId="36" borderId="42" applyNumberFormat="0" applyAlignment="0" applyProtection="0"/>
    <xf numFmtId="0" fontId="169" fillId="36" borderId="42" applyNumberFormat="0" applyAlignment="0" applyProtection="0"/>
    <xf numFmtId="0" fontId="169" fillId="36" borderId="42" applyNumberFormat="0" applyAlignment="0" applyProtection="0"/>
    <xf numFmtId="0" fontId="169" fillId="36" borderId="42" applyNumberFormat="0" applyAlignment="0" applyProtection="0"/>
    <xf numFmtId="0" fontId="169" fillId="36" borderId="42" applyNumberFormat="0" applyAlignment="0" applyProtection="0"/>
    <xf numFmtId="0" fontId="169" fillId="36" borderId="42" applyNumberFormat="0" applyAlignment="0" applyProtection="0"/>
    <xf numFmtId="0" fontId="169" fillId="36" borderId="42" applyNumberFormat="0" applyAlignment="0" applyProtection="0"/>
    <xf numFmtId="0" fontId="169" fillId="36" borderId="42" applyNumberFormat="0" applyAlignment="0" applyProtection="0"/>
    <xf numFmtId="0" fontId="169" fillId="36" borderId="42" applyNumberFormat="0" applyAlignment="0" applyProtection="0"/>
    <xf numFmtId="0" fontId="169" fillId="36" borderId="42" applyNumberFormat="0" applyAlignment="0" applyProtection="0"/>
    <xf numFmtId="0" fontId="169" fillId="36" borderId="42" applyNumberFormat="0" applyAlignment="0" applyProtection="0"/>
    <xf numFmtId="0" fontId="169" fillId="36" borderId="42" applyNumberFormat="0" applyAlignment="0" applyProtection="0"/>
    <xf numFmtId="0" fontId="169" fillId="36" borderId="42" applyNumberFormat="0" applyAlignment="0" applyProtection="0"/>
    <xf numFmtId="0" fontId="169" fillId="36" borderId="42" applyNumberFormat="0" applyAlignment="0" applyProtection="0"/>
    <xf numFmtId="0" fontId="169" fillId="36" borderId="42" applyNumberFormat="0" applyAlignment="0" applyProtection="0"/>
    <xf numFmtId="0" fontId="169" fillId="36" borderId="42" applyNumberFormat="0" applyAlignment="0" applyProtection="0"/>
    <xf numFmtId="0" fontId="169" fillId="36" borderId="42" applyNumberFormat="0" applyAlignment="0" applyProtection="0"/>
    <xf numFmtId="0" fontId="169" fillId="36" borderId="42" applyNumberFormat="0" applyAlignment="0" applyProtection="0"/>
    <xf numFmtId="0" fontId="169" fillId="36" borderId="42" applyNumberFormat="0" applyAlignment="0" applyProtection="0"/>
    <xf numFmtId="0" fontId="169" fillId="36" borderId="42" applyNumberFormat="0" applyAlignment="0" applyProtection="0"/>
    <xf numFmtId="0" fontId="169" fillId="36" borderId="42" applyNumberFormat="0" applyAlignment="0" applyProtection="0"/>
    <xf numFmtId="0" fontId="169" fillId="36" borderId="42" applyNumberFormat="0" applyAlignment="0" applyProtection="0"/>
    <xf numFmtId="0" fontId="169" fillId="36" borderId="42" applyNumberFormat="0" applyAlignment="0" applyProtection="0"/>
    <xf numFmtId="0" fontId="169" fillId="36" borderId="42" applyNumberFormat="0" applyAlignment="0" applyProtection="0"/>
    <xf numFmtId="0" fontId="169" fillId="36" borderId="42" applyNumberFormat="0" applyAlignment="0" applyProtection="0"/>
    <xf numFmtId="0" fontId="169" fillId="36" borderId="42" applyNumberFormat="0" applyAlignment="0" applyProtection="0"/>
    <xf numFmtId="0" fontId="169" fillId="36" borderId="42" applyNumberFormat="0" applyAlignment="0" applyProtection="0"/>
    <xf numFmtId="0" fontId="169" fillId="36" borderId="42" applyNumberFormat="0" applyAlignment="0" applyProtection="0"/>
    <xf numFmtId="0" fontId="169" fillId="36" borderId="42" applyNumberFormat="0" applyAlignment="0" applyProtection="0"/>
    <xf numFmtId="0" fontId="169" fillId="36" borderId="42"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0" fontId="168" fillId="38" borderId="41" applyNumberFormat="0" applyAlignment="0" applyProtection="0"/>
    <xf numFmtId="261" fontId="24" fillId="10" borderId="0" applyBorder="0" applyProtection="0">
      <alignment horizontal="right"/>
    </xf>
    <xf numFmtId="0" fontId="170" fillId="10" borderId="0" applyNumberFormat="0" applyBorder="0" applyProtection="0">
      <alignment horizontal="right"/>
    </xf>
    <xf numFmtId="2" fontId="6" fillId="38" borderId="0" applyFont="0" applyBorder="0" applyProtection="0"/>
    <xf numFmtId="0" fontId="171" fillId="10" borderId="0" applyNumberFormat="0" applyBorder="0" applyProtection="0"/>
    <xf numFmtId="0" fontId="171" fillId="0" borderId="0" applyNumberFormat="0" applyBorder="0" applyProtection="0"/>
    <xf numFmtId="0" fontId="172" fillId="0" borderId="0" applyNumberFormat="0" applyBorder="0" applyProtection="0"/>
    <xf numFmtId="0" fontId="6" fillId="0" borderId="0" applyNumberFormat="0" applyFont="0" applyFill="0" applyBorder="0" applyAlignment="0" applyProtection="0"/>
    <xf numFmtId="9" fontId="6" fillId="0" borderId="0" applyFont="0" applyFill="0" applyBorder="0" applyAlignment="0" applyProtection="0"/>
    <xf numFmtId="0" fontId="17" fillId="0" borderId="0" applyNumberFormat="0" applyBorder="0" applyProtection="0"/>
    <xf numFmtId="197" fontId="22" fillId="0" borderId="0" applyBorder="0">
      <protection locked="0"/>
    </xf>
    <xf numFmtId="0" fontId="17" fillId="0" borderId="0" applyNumberFormat="0" applyBorder="0" applyProtection="0"/>
    <xf numFmtId="0" fontId="6" fillId="0" borderId="0" applyNumberFormat="0" applyFont="0" applyBorder="0" applyProtection="0"/>
    <xf numFmtId="0" fontId="6" fillId="0" borderId="0" applyNumberFormat="0" applyFont="0" applyFill="0" applyBorder="0" applyAlignment="0" applyProtection="0"/>
    <xf numFmtId="0" fontId="50" fillId="0" borderId="0" applyNumberFormat="0" applyBorder="0" applyProtection="0"/>
    <xf numFmtId="10" fontId="6" fillId="0" borderId="0" applyFont="0" applyFill="0" applyBorder="0" applyAlignment="0" applyProtection="0"/>
    <xf numFmtId="0" fontId="6" fillId="0" borderId="0" applyNumberFormat="0" applyFont="0" applyFill="0" applyBorder="0" applyAlignment="0" applyProtection="0"/>
    <xf numFmtId="0" fontId="173" fillId="0" borderId="0" applyNumberFormat="0" applyBorder="0" applyProtection="0">
      <alignment horizontal="left"/>
    </xf>
    <xf numFmtId="0" fontId="173" fillId="0" borderId="0" applyNumberFormat="0" applyFill="0" applyBorder="0" applyProtection="0">
      <alignment horizontal="left"/>
    </xf>
    <xf numFmtId="0" fontId="57" fillId="0" borderId="0" applyNumberFormat="0" applyFill="0" applyBorder="0" applyProtection="0">
      <alignment horizontal="left"/>
    </xf>
    <xf numFmtId="1" fontId="174" fillId="0" borderId="0" applyBorder="0" applyProtection="0">
      <alignment horizontal="right" vertical="center"/>
    </xf>
    <xf numFmtId="0" fontId="175" fillId="0" borderId="0" applyNumberFormat="0" applyFill="0" applyBorder="0" applyAlignment="0" applyProtection="0"/>
    <xf numFmtId="0" fontId="89" fillId="0" borderId="0" applyNumberFormat="0" applyFill="0" applyBorder="0" applyAlignment="0" applyProtection="0"/>
    <xf numFmtId="0" fontId="63" fillId="0" borderId="0" applyNumberFormat="0" applyBorder="0" applyProtection="0">
      <alignment horizontal="center"/>
    </xf>
    <xf numFmtId="0" fontId="176" fillId="0" borderId="0" applyNumberFormat="0" applyBorder="0" applyProtection="0">
      <alignment horizontal="center"/>
    </xf>
    <xf numFmtId="280" fontId="6" fillId="0" borderId="0" applyFont="0" applyFill="0" applyBorder="0" applyAlignment="0" applyProtection="0"/>
    <xf numFmtId="10" fontId="177" fillId="0" borderId="10" applyProtection="0">
      <alignment horizontal="right"/>
    </xf>
    <xf numFmtId="14" fontId="14" fillId="0" borderId="0" applyBorder="0">
      <alignment horizontal="center" wrapText="1"/>
      <protection locked="0"/>
    </xf>
    <xf numFmtId="0" fontId="29" fillId="0" borderId="0" applyNumberFormat="0" applyBorder="0" applyProtection="0"/>
    <xf numFmtId="317" fontId="6" fillId="0" borderId="0" applyFont="0" applyBorder="0" applyProtection="0">
      <alignment horizontal="right"/>
    </xf>
    <xf numFmtId="165" fontId="6" fillId="0" borderId="0" applyFont="0" applyBorder="0" applyProtection="0"/>
    <xf numFmtId="326" fontId="6" fillId="0" borderId="0" applyFont="0" applyBorder="0" applyProtection="0">
      <alignment horizontal="right"/>
    </xf>
    <xf numFmtId="331" fontId="6" fillId="0" borderId="0" applyFont="0" applyFill="0" applyBorder="0" applyAlignment="0" applyProtection="0"/>
    <xf numFmtId="332" fontId="6" fillId="0" borderId="0" applyFont="0" applyFill="0" applyBorder="0" applyAlignment="0" applyProtection="0"/>
    <xf numFmtId="333" fontId="6" fillId="0" borderId="0" applyFont="0" applyFill="0" applyBorder="0" applyAlignment="0" applyProtection="0"/>
    <xf numFmtId="334" fontId="6" fillId="0" borderId="0" applyFont="0" applyFill="0" applyBorder="0" applyAlignment="0" applyProtection="0"/>
    <xf numFmtId="279" fontId="6" fillId="0" borderId="0" applyFont="0" applyBorder="0" applyProtection="0"/>
    <xf numFmtId="0" fontId="29" fillId="0" borderId="0" applyNumberFormat="0" applyBorder="0" applyProtection="0"/>
    <xf numFmtId="0" fontId="29" fillId="0" borderId="0" applyNumberFormat="0" applyBorder="0" applyProtection="0"/>
    <xf numFmtId="0" fontId="92" fillId="0" borderId="0" applyNumberFormat="0" applyBorder="0" applyProtection="0"/>
    <xf numFmtId="0" fontId="29" fillId="0" borderId="0" applyNumberFormat="0" applyBorder="0" applyProtection="0"/>
    <xf numFmtId="0" fontId="29" fillId="0" borderId="0" applyNumberFormat="0" applyBorder="0" applyProtection="0"/>
    <xf numFmtId="0" fontId="6" fillId="0" borderId="0" applyNumberFormat="0" applyFont="0" applyFill="0" applyBorder="0" applyAlignment="0" applyProtection="0"/>
    <xf numFmtId="0" fontId="22" fillId="0" borderId="0" applyNumberFormat="0" applyBorder="0" applyProtection="0"/>
    <xf numFmtId="196" fontId="6" fillId="0" borderId="0" applyFont="0" applyFill="0" applyBorder="0" applyAlignment="0" applyProtection="0"/>
    <xf numFmtId="196" fontId="14" fillId="0" borderId="0" applyBorder="0" applyProtection="0"/>
    <xf numFmtId="10" fontId="6" fillId="0" borderId="0" applyFont="0" applyFill="0" applyBorder="0" applyAlignment="0" applyProtection="0"/>
    <xf numFmtId="167" fontId="6" fillId="0" borderId="0" applyFont="0" applyFill="0" applyBorder="0" applyAlignment="0" applyProtection="0"/>
    <xf numFmtId="253" fontId="6" fillId="0" borderId="0" applyFont="0" applyFill="0" applyBorder="0" applyAlignment="0" applyProtection="0"/>
    <xf numFmtId="196" fontId="6" fillId="0" borderId="0" applyFont="0" applyFill="0" applyBorder="0" applyAlignment="0" applyProtection="0"/>
    <xf numFmtId="10" fontId="6" fillId="0" borderId="0" applyFont="0" applyFill="0" applyBorder="0" applyAlignment="0" applyProtection="0"/>
    <xf numFmtId="10" fontId="6" fillId="0" borderId="0" applyFont="0" applyFill="0" applyBorder="0" applyAlignment="0" applyProtection="0"/>
    <xf numFmtId="10" fontId="6" fillId="0" borderId="0" applyFont="0" applyFill="0" applyBorder="0" applyAlignment="0" applyProtection="0"/>
    <xf numFmtId="10" fontId="6" fillId="0" borderId="0" applyFont="0" applyFill="0" applyBorder="0" applyAlignment="0" applyProtection="0"/>
    <xf numFmtId="10" fontId="6" fillId="0" borderId="0" applyFont="0" applyFill="0" applyBorder="0" applyAlignment="0" applyProtection="0"/>
    <xf numFmtId="10" fontId="6" fillId="0" borderId="0" applyFont="0" applyFill="0" applyBorder="0" applyAlignment="0" applyProtection="0"/>
    <xf numFmtId="10" fontId="6" fillId="0" borderId="0" applyFont="0" applyFill="0" applyBorder="0" applyAlignment="0" applyProtection="0"/>
    <xf numFmtId="10" fontId="6" fillId="0" borderId="0" applyFont="0" applyFill="0" applyBorder="0" applyAlignment="0" applyProtection="0"/>
    <xf numFmtId="10" fontId="6" fillId="0" borderId="0" applyFont="0" applyFill="0" applyBorder="0" applyAlignment="0" applyProtection="0"/>
    <xf numFmtId="10" fontId="6" fillId="0" borderId="0" applyFont="0" applyFill="0" applyBorder="0" applyAlignment="0" applyProtection="0"/>
    <xf numFmtId="10" fontId="6" fillId="0" borderId="0" applyFont="0" applyFill="0" applyBorder="0" applyAlignment="0" applyProtection="0"/>
    <xf numFmtId="10" fontId="6" fillId="0" borderId="0" applyFont="0" applyFill="0" applyBorder="0" applyAlignment="0" applyProtection="0"/>
    <xf numFmtId="345" fontId="6" fillId="0" borderId="0" applyFont="0" applyFill="0" applyBorder="0" applyAlignment="0" applyProtection="0"/>
    <xf numFmtId="196" fontId="6" fillId="0" borderId="0" applyFont="0" applyFill="0" applyBorder="0" applyAlignment="0" applyProtection="0"/>
    <xf numFmtId="196" fontId="178" fillId="0" borderId="0" applyBorder="0" applyProtection="0"/>
    <xf numFmtId="9" fontId="6" fillId="0" borderId="0" applyFont="0" applyFill="0" applyBorder="0" applyAlignment="0" applyProtection="0"/>
    <xf numFmtId="9" fontId="6" fillId="0" borderId="0" applyFont="0" applyFill="0" applyBorder="0" applyAlignment="0" applyProtection="0"/>
    <xf numFmtId="10" fontId="14" fillId="0" borderId="0" applyBorder="0" applyProtection="0">
      <alignment horizontal="right"/>
    </xf>
    <xf numFmtId="10" fontId="69" fillId="0" borderId="0" applyBorder="0" applyProtection="0"/>
    <xf numFmtId="346" fontId="28" fillId="0" borderId="0" applyBorder="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applyNumberFormat="0" applyFont="0" applyFill="0" applyBorder="0" applyProtection="0">
      <alignment horizontal="right"/>
    </xf>
    <xf numFmtId="280" fontId="6" fillId="0" borderId="0" applyFont="0" applyFill="0" applyBorder="0" applyProtection="0">
      <alignment horizontal="right"/>
    </xf>
    <xf numFmtId="281" fontId="6" fillId="36" borderId="0" applyFont="0" applyBorder="0" applyAlignment="0">
      <protection locked="0"/>
    </xf>
    <xf numFmtId="9" fontId="23" fillId="0" borderId="0" applyBorder="0" applyProtection="0"/>
    <xf numFmtId="9" fontId="23" fillId="0" borderId="0" applyBorder="0" applyProtection="0"/>
    <xf numFmtId="9" fontId="23" fillId="0" borderId="0" applyBorder="0" applyProtection="0"/>
    <xf numFmtId="9" fontId="23" fillId="0" borderId="0" applyBorder="0" applyProtection="0"/>
    <xf numFmtId="9" fontId="23" fillId="0" borderId="0" applyBorder="0" applyProtection="0"/>
    <xf numFmtId="9" fontId="23" fillId="0" borderId="0" applyBorder="0" applyProtection="0"/>
    <xf numFmtId="9" fontId="23" fillId="0" borderId="0" applyBorder="0" applyProtection="0"/>
    <xf numFmtId="9" fontId="23" fillId="0" borderId="0" applyBorder="0" applyProtection="0"/>
    <xf numFmtId="9" fontId="23" fillId="0" borderId="0" applyBorder="0" applyProtection="0"/>
    <xf numFmtId="9" fontId="23" fillId="0" borderId="0" applyBorder="0" applyProtection="0"/>
    <xf numFmtId="9" fontId="23" fillId="0" borderId="0" applyBorder="0" applyProtection="0"/>
    <xf numFmtId="9" fontId="23" fillId="0" borderId="0" applyBorder="0" applyProtection="0"/>
    <xf numFmtId="9" fontId="23" fillId="0" borderId="0" applyBorder="0" applyProtection="0"/>
    <xf numFmtId="9" fontId="23" fillId="0" borderId="0" applyBorder="0" applyProtection="0"/>
    <xf numFmtId="9" fontId="23" fillId="0" borderId="0" applyBorder="0" applyProtection="0"/>
    <xf numFmtId="9" fontId="23" fillId="0" borderId="0" applyBorder="0" applyProtection="0"/>
    <xf numFmtId="9" fontId="23" fillId="0" borderId="0" applyBorder="0" applyProtection="0"/>
    <xf numFmtId="9" fontId="23" fillId="0" borderId="0" applyBorder="0" applyProtection="0"/>
    <xf numFmtId="9" fontId="23" fillId="0" borderId="0" applyBorder="0" applyProtection="0"/>
    <xf numFmtId="9" fontId="23" fillId="0" borderId="0" applyBorder="0" applyProtection="0"/>
    <xf numFmtId="9" fontId="23" fillId="0" borderId="0" applyBorder="0" applyProtection="0"/>
    <xf numFmtId="9" fontId="23" fillId="0" borderId="0" applyBorder="0" applyProtection="0"/>
    <xf numFmtId="9" fontId="23" fillId="0" borderId="0" applyBorder="0" applyProtection="0"/>
    <xf numFmtId="9" fontId="23" fillId="0" borderId="0" applyBorder="0" applyProtection="0"/>
    <xf numFmtId="9" fontId="23" fillId="0" borderId="0" applyBorder="0" applyProtection="0"/>
    <xf numFmtId="9" fontId="23" fillId="0" borderId="0" applyBorder="0" applyProtection="0"/>
    <xf numFmtId="9" fontId="23" fillId="0" borderId="0" applyBorder="0" applyProtection="0"/>
    <xf numFmtId="9" fontId="23" fillId="0" borderId="0" applyBorder="0" applyProtection="0"/>
    <xf numFmtId="9" fontId="23" fillId="0" borderId="0" applyBorder="0" applyProtection="0"/>
    <xf numFmtId="9" fontId="23" fillId="0" borderId="0" applyBorder="0" applyProtection="0"/>
    <xf numFmtId="196" fontId="28" fillId="0" borderId="0" applyBorder="0" applyProtection="0"/>
    <xf numFmtId="10" fontId="28" fillId="0" borderId="0" applyBorder="0" applyProtection="0"/>
    <xf numFmtId="0" fontId="6" fillId="0" borderId="0" applyNumberFormat="0" applyFont="0" applyFill="0" applyBorder="0" applyAlignment="0" applyProtection="0"/>
    <xf numFmtId="283" fontId="6" fillId="0" borderId="0" applyFont="0" applyBorder="0" applyProtection="0"/>
    <xf numFmtId="293" fontId="6" fillId="0" borderId="0" applyFont="0" applyBorder="0" applyProtection="0"/>
    <xf numFmtId="293" fontId="6" fillId="0" borderId="0" applyFont="0" applyBorder="0" applyProtection="0"/>
    <xf numFmtId="347" fontId="6" fillId="0" borderId="0" applyFont="0" applyFill="0" applyBorder="0" applyAlignment="0" applyProtection="0"/>
    <xf numFmtId="348" fontId="6" fillId="0" borderId="0" applyFont="0" applyFill="0" applyBorder="0" applyAlignment="0" applyProtection="0"/>
    <xf numFmtId="297" fontId="6" fillId="0" borderId="0" applyFont="0" applyFill="0" applyBorder="0" applyAlignment="0" applyProtection="0"/>
    <xf numFmtId="196" fontId="14" fillId="0" borderId="0" applyBorder="0" applyProtection="0"/>
    <xf numFmtId="196" fontId="56" fillId="0" borderId="0" applyBorder="0" applyProtection="0"/>
    <xf numFmtId="196" fontId="22" fillId="0" borderId="0" applyBorder="0" applyProtection="0"/>
    <xf numFmtId="349" fontId="6" fillId="0" borderId="0" applyFont="0" applyFill="0" applyBorder="0" applyAlignment="0" applyProtection="0"/>
    <xf numFmtId="10" fontId="56" fillId="0" borderId="0" applyBorder="0">
      <protection locked="0"/>
    </xf>
    <xf numFmtId="166" fontId="6" fillId="0" borderId="0" applyFont="0" applyBorder="0" applyProtection="0"/>
    <xf numFmtId="350" fontId="6" fillId="0" borderId="0" applyFont="0" applyBorder="0" applyProtection="0"/>
    <xf numFmtId="9" fontId="50" fillId="0" borderId="0" applyBorder="0" applyProtection="0"/>
    <xf numFmtId="0" fontId="23" fillId="0" borderId="0" applyNumberFormat="0" applyFill="0" applyBorder="0">
      <alignment horizontal="right"/>
      <protection locked="0"/>
    </xf>
    <xf numFmtId="341" fontId="6" fillId="0" borderId="0" applyFont="0" applyFill="0" applyBorder="0" applyAlignment="0" applyProtection="0"/>
    <xf numFmtId="252" fontId="6" fillId="0" borderId="0" applyFont="0" applyFill="0" applyBorder="0" applyAlignment="0" applyProtection="0"/>
    <xf numFmtId="166" fontId="6" fillId="0" borderId="0" applyFont="0" applyFill="0" applyBorder="0" applyProtection="0">
      <alignment horizontal="right"/>
    </xf>
    <xf numFmtId="0" fontId="6" fillId="0" borderId="0" applyNumberFormat="0" applyFont="0" applyBorder="0">
      <protection locked="0"/>
    </xf>
    <xf numFmtId="0" fontId="179" fillId="0" borderId="0" applyNumberFormat="0" applyBorder="0">
      <protection locked="0"/>
    </xf>
    <xf numFmtId="0" fontId="6" fillId="0" borderId="0" applyNumberFormat="0" applyFont="0" applyBorder="0">
      <protection locked="0"/>
    </xf>
    <xf numFmtId="0" fontId="37" fillId="0" borderId="0" applyNumberFormat="0" applyBorder="0">
      <protection locked="0"/>
    </xf>
    <xf numFmtId="10" fontId="6" fillId="0" borderId="0" applyFont="0" applyFill="0" applyBorder="0" applyAlignment="0" applyProtection="0"/>
    <xf numFmtId="9" fontId="6" fillId="0" borderId="0" applyFont="0" applyFill="0" applyBorder="0" applyAlignment="0" applyProtection="0"/>
    <xf numFmtId="0" fontId="6" fillId="0" borderId="0" applyNumberFormat="0" applyFont="0" applyBorder="0" applyProtection="0"/>
    <xf numFmtId="351" fontId="18" fillId="0" borderId="0" applyFill="0" applyBorder="0" applyProtection="0"/>
    <xf numFmtId="246" fontId="180" fillId="0" borderId="0" applyBorder="0" applyProtection="0"/>
    <xf numFmtId="352" fontId="6" fillId="0" borderId="0" applyFont="0" applyFill="0" applyBorder="0" applyAlignment="0" applyProtection="0"/>
    <xf numFmtId="0" fontId="6" fillId="0" borderId="0" applyNumberFormat="0" applyFont="0" applyBorder="0" applyProtection="0"/>
    <xf numFmtId="353" fontId="6" fillId="0" borderId="0" applyFont="0" applyFill="0" applyBorder="0" applyProtection="0">
      <alignment vertical="center"/>
    </xf>
    <xf numFmtId="220" fontId="6" fillId="0" borderId="0" applyFont="0" applyFill="0" applyBorder="0" applyAlignment="0" applyProtection="0"/>
    <xf numFmtId="220" fontId="6" fillId="0" borderId="0" applyFont="0" applyFill="0" applyBorder="0" applyAlignment="0" applyProtection="0"/>
    <xf numFmtId="220" fontId="6" fillId="0" borderId="0" applyFont="0" applyFill="0" applyBorder="0" applyAlignment="0" applyProtection="0"/>
    <xf numFmtId="250" fontId="6" fillId="0" borderId="0" applyFont="0" applyFill="0" applyBorder="0" applyAlignment="0" applyProtection="0"/>
    <xf numFmtId="220" fontId="6" fillId="0" borderId="0" applyFont="0" applyFill="0" applyBorder="0" applyAlignment="0" applyProtection="0"/>
    <xf numFmtId="354" fontId="6" fillId="0" borderId="0" applyFont="0" applyBorder="0" applyProtection="0">
      <alignment horizontal="right"/>
    </xf>
    <xf numFmtId="0" fontId="6" fillId="0" borderId="0" applyNumberFormat="0" applyFont="0" applyFill="0" applyBorder="0" applyAlignment="0" applyProtection="0"/>
    <xf numFmtId="0" fontId="6" fillId="8" borderId="5" applyNumberFormat="0" applyFont="0" applyAlignment="0" applyProtection="0"/>
    <xf numFmtId="0" fontId="6" fillId="8" borderId="5" applyNumberFormat="0" applyFont="0" applyAlignment="0" applyProtection="0"/>
    <xf numFmtId="0" fontId="6" fillId="8" borderId="5" applyNumberFormat="0" applyFont="0" applyAlignment="0" applyProtection="0"/>
    <xf numFmtId="0" fontId="6" fillId="8" borderId="5" applyNumberFormat="0" applyFont="0" applyAlignment="0" applyProtection="0"/>
    <xf numFmtId="0" fontId="6" fillId="8" borderId="5" applyNumberFormat="0" applyFont="0" applyAlignment="0" applyProtection="0"/>
    <xf numFmtId="0" fontId="6" fillId="8" borderId="5" applyNumberFormat="0" applyFont="0" applyAlignment="0" applyProtection="0"/>
    <xf numFmtId="0" fontId="6" fillId="8" borderId="5" applyNumberFormat="0" applyFont="0" applyAlignment="0" applyProtection="0"/>
    <xf numFmtId="0" fontId="6" fillId="8" borderId="5" applyNumberFormat="0" applyFont="0" applyAlignment="0" applyProtection="0"/>
    <xf numFmtId="0" fontId="6" fillId="8" borderId="5" applyNumberFormat="0" applyFont="0" applyAlignment="0" applyProtection="0"/>
    <xf numFmtId="0" fontId="6" fillId="8" borderId="5" applyNumberFormat="0" applyFont="0" applyAlignment="0" applyProtection="0"/>
    <xf numFmtId="0" fontId="6" fillId="8" borderId="5" applyNumberFormat="0" applyFont="0" applyAlignment="0" applyProtection="0"/>
    <xf numFmtId="0" fontId="6" fillId="8" borderId="5" applyNumberFormat="0" applyFont="0" applyAlignment="0" applyProtection="0"/>
    <xf numFmtId="0" fontId="6" fillId="8" borderId="5" applyNumberFormat="0" applyFont="0" applyAlignment="0" applyProtection="0"/>
    <xf numFmtId="0" fontId="6" fillId="8" borderId="5" applyNumberFormat="0" applyFont="0" applyAlignment="0" applyProtection="0"/>
    <xf numFmtId="0" fontId="6" fillId="8" borderId="5" applyNumberFormat="0" applyFont="0" applyAlignment="0" applyProtection="0"/>
    <xf numFmtId="0" fontId="6" fillId="8" borderId="5" applyNumberFormat="0" applyFont="0" applyAlignment="0" applyProtection="0"/>
    <xf numFmtId="0" fontId="6" fillId="8" borderId="5" applyNumberFormat="0" applyFont="0" applyAlignment="0" applyProtection="0"/>
    <xf numFmtId="0" fontId="6" fillId="8" borderId="5" applyNumberFormat="0" applyFont="0" applyAlignment="0" applyProtection="0"/>
    <xf numFmtId="0" fontId="6" fillId="8" borderId="5" applyNumberFormat="0" applyFont="0" applyAlignment="0" applyProtection="0"/>
    <xf numFmtId="0" fontId="6" fillId="8" borderId="5" applyNumberFormat="0" applyFont="0" applyAlignment="0" applyProtection="0"/>
    <xf numFmtId="0" fontId="6" fillId="8" borderId="5" applyNumberFormat="0" applyFont="0" applyAlignment="0" applyProtection="0"/>
    <xf numFmtId="0" fontId="6" fillId="8" borderId="5" applyNumberFormat="0" applyFont="0" applyAlignment="0" applyProtection="0"/>
    <xf numFmtId="0" fontId="6" fillId="8" borderId="5" applyNumberFormat="0" applyFont="0" applyAlignment="0" applyProtection="0"/>
    <xf numFmtId="0" fontId="6" fillId="8" borderId="5" applyNumberFormat="0" applyFont="0" applyAlignment="0" applyProtection="0"/>
    <xf numFmtId="0" fontId="6" fillId="8" borderId="5" applyNumberFormat="0" applyFont="0" applyAlignment="0" applyProtection="0"/>
    <xf numFmtId="0" fontId="6" fillId="8" borderId="5" applyNumberFormat="0" applyFont="0" applyAlignment="0" applyProtection="0"/>
    <xf numFmtId="0" fontId="6" fillId="8" borderId="5" applyNumberFormat="0" applyFont="0" applyAlignment="0" applyProtection="0"/>
    <xf numFmtId="0" fontId="6" fillId="8" borderId="5" applyNumberFormat="0" applyFont="0" applyAlignment="0" applyProtection="0"/>
    <xf numFmtId="0" fontId="6" fillId="8" borderId="5" applyNumberFormat="0" applyFont="0" applyAlignment="0" applyProtection="0"/>
    <xf numFmtId="0" fontId="6" fillId="8" borderId="5" applyNumberFormat="0" applyFont="0" applyAlignment="0" applyProtection="0"/>
    <xf numFmtId="0" fontId="6" fillId="8" borderId="5" applyNumberFormat="0" applyFont="0" applyAlignment="0" applyProtection="0"/>
    <xf numFmtId="0" fontId="6" fillId="8" borderId="5" applyNumberFormat="0" applyFont="0" applyAlignment="0" applyProtection="0"/>
    <xf numFmtId="0" fontId="6" fillId="8" borderId="5" applyNumberFormat="0" applyFont="0" applyAlignment="0" applyProtection="0"/>
    <xf numFmtId="0" fontId="6" fillId="8" borderId="5" applyNumberFormat="0" applyFont="0" applyAlignment="0" applyProtection="0"/>
    <xf numFmtId="0" fontId="6" fillId="8" borderId="5" applyNumberFormat="0" applyFont="0" applyAlignment="0" applyProtection="0"/>
    <xf numFmtId="0" fontId="6" fillId="8" borderId="5" applyNumberFormat="0" applyFont="0" applyAlignment="0" applyProtection="0"/>
    <xf numFmtId="0" fontId="6" fillId="8" borderId="5" applyNumberFormat="0" applyFont="0" applyAlignment="0" applyProtection="0"/>
    <xf numFmtId="0" fontId="6" fillId="8" borderId="5" applyNumberFormat="0" applyFont="0" applyAlignment="0" applyProtection="0"/>
    <xf numFmtId="0" fontId="6" fillId="8" borderId="5" applyNumberFormat="0" applyFont="0" applyAlignment="0" applyProtection="0"/>
    <xf numFmtId="0" fontId="6" fillId="8" borderId="5" applyNumberFormat="0" applyFont="0" applyAlignment="0" applyProtection="0"/>
    <xf numFmtId="0" fontId="6" fillId="8" borderId="5" applyNumberFormat="0" applyFont="0" applyAlignment="0" applyProtection="0"/>
    <xf numFmtId="0" fontId="6" fillId="8" borderId="5" applyNumberFormat="0" applyFont="0" applyAlignment="0" applyProtection="0"/>
    <xf numFmtId="0" fontId="6" fillId="8" borderId="5" applyNumberFormat="0" applyFont="0" applyAlignment="0" applyProtection="0"/>
    <xf numFmtId="0" fontId="6" fillId="8" borderId="5" applyNumberFormat="0" applyFont="0" applyAlignment="0" applyProtection="0"/>
    <xf numFmtId="0" fontId="6" fillId="8" borderId="5" applyNumberFormat="0" applyFont="0" applyAlignment="0" applyProtection="0"/>
    <xf numFmtId="0" fontId="6" fillId="8" borderId="5" applyNumberFormat="0" applyFont="0" applyAlignment="0" applyProtection="0"/>
    <xf numFmtId="0" fontId="6" fillId="8" borderId="5" applyNumberFormat="0" applyFont="0" applyAlignment="0" applyProtection="0"/>
    <xf numFmtId="0" fontId="6" fillId="8" borderId="5" applyNumberFormat="0" applyFont="0" applyAlignment="0" applyProtection="0"/>
    <xf numFmtId="0" fontId="6" fillId="8" borderId="5" applyNumberFormat="0" applyFont="0" applyAlignment="0" applyProtection="0"/>
    <xf numFmtId="0" fontId="6" fillId="8" borderId="5" applyNumberFormat="0" applyFont="0" applyAlignment="0" applyProtection="0"/>
    <xf numFmtId="0" fontId="6" fillId="8" borderId="5" applyNumberFormat="0" applyFont="0" applyAlignment="0" applyProtection="0"/>
    <xf numFmtId="0" fontId="6" fillId="8" borderId="5" applyNumberFormat="0" applyFont="0" applyAlignment="0" applyProtection="0"/>
    <xf numFmtId="0" fontId="6" fillId="8" borderId="5" applyNumberFormat="0" applyFont="0" applyAlignment="0" applyProtection="0"/>
    <xf numFmtId="0" fontId="6" fillId="8" borderId="5" applyNumberFormat="0" applyFont="0" applyAlignment="0" applyProtection="0"/>
    <xf numFmtId="0" fontId="6" fillId="8" borderId="5" applyNumberFormat="0" applyFont="0" applyAlignment="0" applyProtection="0"/>
    <xf numFmtId="0" fontId="6" fillId="8" borderId="5" applyNumberFormat="0" applyFont="0" applyAlignment="0" applyProtection="0"/>
    <xf numFmtId="0" fontId="6" fillId="8" borderId="5" applyNumberFormat="0" applyFont="0" applyAlignment="0" applyProtection="0"/>
    <xf numFmtId="225" fontId="6" fillId="8" borderId="0" applyFont="0" applyBorder="0" applyAlignment="0" applyProtection="0"/>
    <xf numFmtId="217" fontId="149" fillId="0" borderId="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197" fontId="6" fillId="0" borderId="0" applyFont="0" applyFill="0" applyBorder="0" applyAlignment="0" applyProtection="0"/>
    <xf numFmtId="261" fontId="6" fillId="0" borderId="0" applyFont="0" applyBorder="0" applyProtection="0"/>
    <xf numFmtId="0" fontId="6" fillId="0" borderId="0" applyNumberFormat="0" applyFont="0" applyFill="0" applyBorder="0" applyAlignment="0" applyProtection="0"/>
    <xf numFmtId="0" fontId="6" fillId="0" borderId="0" applyNumberFormat="0" applyFont="0" applyFill="0" applyBorder="0" applyAlignment="0" applyProtection="0"/>
    <xf numFmtId="15" fontId="6" fillId="0" borderId="0" applyFont="0" applyFill="0" applyBorder="0" applyAlignment="0" applyProtection="0"/>
    <xf numFmtId="4" fontId="6" fillId="0" borderId="0" applyFont="0" applyFill="0" applyBorder="0" applyAlignment="0" applyProtection="0"/>
    <xf numFmtId="0" fontId="150" fillId="0" borderId="14" applyNumberFormat="0" applyProtection="0">
      <alignment horizontal="center"/>
    </xf>
    <xf numFmtId="0" fontId="150" fillId="0" borderId="14" applyNumberFormat="0" applyProtection="0">
      <alignment horizontal="center"/>
    </xf>
    <xf numFmtId="0" fontId="150" fillId="0" borderId="14" applyNumberFormat="0" applyProtection="0">
      <alignment horizontal="center"/>
    </xf>
    <xf numFmtId="3" fontId="6" fillId="0" borderId="0" applyFont="0" applyFill="0" applyBorder="0" applyAlignment="0" applyProtection="0"/>
    <xf numFmtId="0" fontId="6" fillId="0" borderId="0" applyNumberFormat="0" applyFont="0" applyFill="0" applyBorder="0" applyAlignment="0" applyProtection="0"/>
    <xf numFmtId="307" fontId="6" fillId="0" borderId="0" applyFont="0" applyFill="0" applyBorder="0" applyAlignment="0" applyProtection="0"/>
    <xf numFmtId="3" fontId="6" fillId="0" borderId="0" applyFont="0" applyFill="0" applyBorder="0" applyAlignment="0" applyProtection="0"/>
    <xf numFmtId="298" fontId="6" fillId="8" borderId="0" applyFont="0" applyBorder="0" applyProtection="0">
      <alignment horizontal="right"/>
    </xf>
    <xf numFmtId="183" fontId="17" fillId="0" borderId="0" applyBorder="0" applyProtection="0"/>
    <xf numFmtId="164" fontId="20" fillId="0" borderId="0" applyBorder="0" applyProtection="0">
      <alignment vertical="top"/>
    </xf>
    <xf numFmtId="164" fontId="20" fillId="0" borderId="0" applyBorder="0" applyProtection="0">
      <alignment vertical="top"/>
    </xf>
    <xf numFmtId="184" fontId="181" fillId="0" borderId="0" applyBorder="0" applyProtection="0"/>
    <xf numFmtId="49" fontId="6" fillId="0" borderId="0" applyFont="0" applyFill="0" applyBorder="0" applyProtection="0">
      <alignment horizontal="right"/>
    </xf>
    <xf numFmtId="0" fontId="6" fillId="0" borderId="0" applyNumberFormat="0" applyFont="0" applyFill="0" applyBorder="0" applyProtection="0">
      <alignment horizontal="right"/>
    </xf>
    <xf numFmtId="0" fontId="6" fillId="0" borderId="0" applyNumberFormat="0" applyFont="0" applyFill="0" applyBorder="0" applyProtection="0">
      <alignment horizontal="right"/>
    </xf>
    <xf numFmtId="164" fontId="6" fillId="0" borderId="0" applyFont="0" applyBorder="0">
      <alignment horizontal="right"/>
      <protection locked="0"/>
    </xf>
    <xf numFmtId="164" fontId="182" fillId="0" borderId="0" applyFill="0" applyBorder="0" applyAlignment="0" applyProtection="0"/>
    <xf numFmtId="260" fontId="43" fillId="0" borderId="0" applyFill="0" applyBorder="0" applyAlignment="0" applyProtection="0"/>
    <xf numFmtId="0" fontId="6" fillId="0" borderId="0" applyNumberFormat="0" applyFont="0" applyFill="0" applyBorder="0" applyAlignment="0" applyProtection="0"/>
    <xf numFmtId="0" fontId="6" fillId="0" borderId="0" applyNumberFormat="0" applyFont="0" applyFill="0" applyBorder="0" applyAlignment="0" applyProtection="0"/>
    <xf numFmtId="247" fontId="44" fillId="0" borderId="0" applyBorder="0" applyAlignment="0" applyProtection="0"/>
    <xf numFmtId="0" fontId="183" fillId="0" borderId="0" applyNumberFormat="0" applyBorder="0" applyAlignment="0" applyProtection="0"/>
    <xf numFmtId="0" fontId="183" fillId="0" borderId="0" applyNumberFormat="0" applyBorder="0" applyAlignment="0" applyProtection="0"/>
    <xf numFmtId="0" fontId="6" fillId="0" borderId="0" applyNumberFormat="0" applyFont="0" applyFill="0" applyBorder="0" applyAlignment="0" applyProtection="0"/>
    <xf numFmtId="14" fontId="63" fillId="0" borderId="0" applyFill="0" applyBorder="0" applyAlignment="0" applyProtection="0"/>
    <xf numFmtId="197" fontId="184" fillId="0" borderId="0" applyFill="0" applyBorder="0" applyAlignment="0" applyProtection="0"/>
    <xf numFmtId="3" fontId="6" fillId="0" borderId="10" applyFont="0" applyFill="0" applyAlignment="0" applyProtection="0"/>
    <xf numFmtId="0" fontId="6" fillId="0" borderId="0" applyNumberFormat="0" applyFill="0" applyBorder="0" applyAlignment="0" applyProtection="0"/>
    <xf numFmtId="0" fontId="180" fillId="0" borderId="0" applyNumberFormat="0" applyFill="0" applyBorder="0" applyProtection="0">
      <alignment horizontal="left"/>
    </xf>
    <xf numFmtId="355" fontId="28" fillId="0" borderId="0" applyBorder="0" applyProtection="0"/>
    <xf numFmtId="0" fontId="44" fillId="0" borderId="0" applyNumberFormat="0" applyFill="0" applyBorder="0" applyProtection="0"/>
    <xf numFmtId="0" fontId="185" fillId="0" borderId="0" applyNumberFormat="0" applyBorder="0" applyAlignment="0" applyProtection="0"/>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3" fontId="44" fillId="0" borderId="0" applyFill="0" applyBorder="0" applyProtection="0">
      <alignment horizontal="left"/>
    </xf>
    <xf numFmtId="0" fontId="6" fillId="0" borderId="0" applyNumberFormat="0" applyFont="0" applyFill="0" applyBorder="0" applyAlignment="0" applyProtection="0"/>
    <xf numFmtId="0" fontId="20" fillId="0" borderId="13" applyNumberFormat="0">
      <protection locked="0"/>
    </xf>
    <xf numFmtId="0" fontId="20" fillId="0" borderId="0" applyNumberFormat="0" applyBorder="0" applyProtection="0"/>
    <xf numFmtId="0" fontId="20" fillId="0" borderId="13" applyNumberFormat="0">
      <protection locked="0"/>
    </xf>
    <xf numFmtId="0" fontId="20" fillId="0" borderId="13" applyNumberFormat="0" applyProtection="0"/>
    <xf numFmtId="0" fontId="20" fillId="0" borderId="13" applyNumberFormat="0">
      <protection locked="0"/>
    </xf>
    <xf numFmtId="0" fontId="20" fillId="0" borderId="0" applyNumberFormat="0" applyBorder="0" applyProtection="0"/>
    <xf numFmtId="0" fontId="20" fillId="0" borderId="0" applyNumberFormat="0" applyBorder="0" applyProtection="0"/>
    <xf numFmtId="0" fontId="20" fillId="0" borderId="0" applyNumberFormat="0" applyBorder="0" applyProtection="0"/>
    <xf numFmtId="0" fontId="20" fillId="0" borderId="0" applyNumberFormat="0" applyBorder="0" applyProtection="0"/>
    <xf numFmtId="0" fontId="20" fillId="0" borderId="0" applyNumberFormat="0" applyBorder="0" applyProtection="0"/>
    <xf numFmtId="0" fontId="20" fillId="0" borderId="13" applyNumberFormat="0" applyProtection="0"/>
    <xf numFmtId="0" fontId="20" fillId="0" borderId="13" applyNumberFormat="0" applyProtection="0"/>
    <xf numFmtId="0" fontId="20" fillId="0" borderId="13" applyNumberFormat="0" applyProtection="0"/>
    <xf numFmtId="0" fontId="20" fillId="0" borderId="13" applyNumberFormat="0">
      <protection locked="0"/>
    </xf>
    <xf numFmtId="0" fontId="20" fillId="0" borderId="13" applyNumberFormat="0" applyProtection="0"/>
    <xf numFmtId="0" fontId="20" fillId="0" borderId="13" applyNumberFormat="0" applyProtection="0"/>
    <xf numFmtId="164" fontId="20" fillId="0" borderId="0" applyBorder="0" applyProtection="0"/>
    <xf numFmtId="164" fontId="20" fillId="0" borderId="0" applyBorder="0" applyProtection="0"/>
    <xf numFmtId="0" fontId="20" fillId="0" borderId="13" applyNumberFormat="0">
      <protection locked="0"/>
    </xf>
    <xf numFmtId="0" fontId="20" fillId="0" borderId="0" applyNumberFormat="0" applyBorder="0" applyProtection="0"/>
    <xf numFmtId="0" fontId="20" fillId="0" borderId="13" applyNumberFormat="0">
      <protection locked="0"/>
    </xf>
    <xf numFmtId="0" fontId="20" fillId="0" borderId="0" applyNumberFormat="0" applyBorder="0" applyProtection="0"/>
    <xf numFmtId="0" fontId="20" fillId="0" borderId="0" applyNumberFormat="0" applyBorder="0" applyProtection="0"/>
    <xf numFmtId="0" fontId="20" fillId="0" borderId="0" applyNumberFormat="0" applyBorder="0" applyProtection="0"/>
    <xf numFmtId="0" fontId="20" fillId="0" borderId="0" applyNumberFormat="0" applyBorder="0" applyProtection="0"/>
    <xf numFmtId="0" fontId="20" fillId="0" borderId="13" applyNumberFormat="0" applyProtection="0"/>
    <xf numFmtId="0" fontId="20" fillId="0" borderId="0" applyNumberFormat="0" applyBorder="0" applyProtection="0"/>
    <xf numFmtId="0" fontId="20" fillId="0" borderId="13" applyNumberFormat="0" applyProtection="0"/>
    <xf numFmtId="0" fontId="20" fillId="0" borderId="0" applyNumberFormat="0" applyBorder="0" applyProtection="0"/>
    <xf numFmtId="0" fontId="20" fillId="0" borderId="0" applyNumberFormat="0" applyBorder="0" applyProtection="0"/>
    <xf numFmtId="0" fontId="20" fillId="0" borderId="0" applyNumberFormat="0" applyBorder="0" applyProtection="0"/>
    <xf numFmtId="0" fontId="20" fillId="0" borderId="0" applyNumberFormat="0" applyBorder="0" applyProtection="0"/>
    <xf numFmtId="0" fontId="20" fillId="0" borderId="13" applyNumberFormat="0">
      <protection locked="0"/>
    </xf>
    <xf numFmtId="0" fontId="20" fillId="0" borderId="13" applyNumberFormat="0" applyProtection="0"/>
    <xf numFmtId="0" fontId="20" fillId="0" borderId="0" applyNumberFormat="0" applyBorder="0" applyProtection="0"/>
    <xf numFmtId="0" fontId="20" fillId="0" borderId="13" applyNumberFormat="0" applyProtection="0"/>
    <xf numFmtId="0" fontId="20" fillId="0" borderId="13" applyNumberFormat="0">
      <protection locked="0"/>
    </xf>
    <xf numFmtId="164" fontId="20" fillId="0" borderId="0" applyBorder="0" applyProtection="0"/>
    <xf numFmtId="164" fontId="20" fillId="0" borderId="0" applyBorder="0" applyProtection="0"/>
    <xf numFmtId="0" fontId="20" fillId="0" borderId="13" applyNumberFormat="0" applyProtection="0"/>
    <xf numFmtId="0" fontId="20" fillId="0" borderId="13" applyNumberFormat="0" applyProtection="0"/>
    <xf numFmtId="0" fontId="20" fillId="0" borderId="13" applyNumberFormat="0">
      <protection locked="0"/>
    </xf>
    <xf numFmtId="0" fontId="20" fillId="0" borderId="0" applyNumberFormat="0" applyBorder="0" applyProtection="0"/>
    <xf numFmtId="0" fontId="20" fillId="0" borderId="13" applyNumberFormat="0" applyProtection="0"/>
    <xf numFmtId="0" fontId="20" fillId="0" borderId="0" applyNumberFormat="0" applyBorder="0" applyProtection="0"/>
    <xf numFmtId="0" fontId="20" fillId="0" borderId="0" applyNumberFormat="0" applyBorder="0" applyProtection="0"/>
    <xf numFmtId="0" fontId="20" fillId="0" borderId="0" applyNumberFormat="0" applyBorder="0" applyProtection="0"/>
    <xf numFmtId="0" fontId="20" fillId="0" borderId="0" applyNumberFormat="0" applyBorder="0" applyProtection="0"/>
    <xf numFmtId="0" fontId="20" fillId="0" borderId="13" applyNumberFormat="0">
      <protection locked="0"/>
    </xf>
    <xf numFmtId="0" fontId="20" fillId="0" borderId="13" applyNumberFormat="0" applyProtection="0"/>
    <xf numFmtId="0" fontId="20" fillId="0" borderId="0" applyNumberFormat="0" applyBorder="0" applyProtection="0"/>
    <xf numFmtId="0" fontId="20" fillId="0" borderId="0" applyNumberFormat="0" applyBorder="0" applyProtection="0"/>
    <xf numFmtId="0" fontId="20" fillId="0" borderId="13" applyNumberFormat="0" applyProtection="0"/>
    <xf numFmtId="0" fontId="20" fillId="0" borderId="13" applyNumberFormat="0" applyProtection="0"/>
    <xf numFmtId="0" fontId="20" fillId="0" borderId="13" applyNumberFormat="0" applyProtection="0"/>
    <xf numFmtId="0" fontId="20" fillId="0" borderId="0" applyNumberFormat="0" applyBorder="0" applyProtection="0"/>
    <xf numFmtId="164" fontId="20" fillId="0" borderId="0" applyBorder="0" applyProtection="0"/>
    <xf numFmtId="164" fontId="20" fillId="0" borderId="0" applyBorder="0" applyProtection="0"/>
    <xf numFmtId="0" fontId="20" fillId="0" borderId="0" applyNumberFormat="0" applyBorder="0" applyProtection="0"/>
    <xf numFmtId="0" fontId="20" fillId="0" borderId="0" applyNumberFormat="0" applyBorder="0" applyProtection="0"/>
    <xf numFmtId="0" fontId="20" fillId="0" borderId="0" applyNumberFormat="0" applyBorder="0" applyProtection="0"/>
    <xf numFmtId="164" fontId="20" fillId="0" borderId="0" applyBorder="0" applyProtection="0"/>
    <xf numFmtId="0" fontId="20" fillId="0" borderId="13" applyNumberFormat="0">
      <protection locked="0"/>
    </xf>
    <xf numFmtId="0" fontId="20" fillId="0" borderId="13" applyNumberFormat="0">
      <protection locked="0"/>
    </xf>
    <xf numFmtId="0" fontId="20" fillId="0" borderId="13" applyNumberFormat="0" applyProtection="0"/>
    <xf numFmtId="0" fontId="20" fillId="0" borderId="13" applyNumberFormat="0">
      <protection locked="0"/>
    </xf>
    <xf numFmtId="0" fontId="20" fillId="0" borderId="0" applyNumberFormat="0" applyBorder="0" applyProtection="0"/>
    <xf numFmtId="164" fontId="20" fillId="0" borderId="0" applyBorder="0" applyProtection="0"/>
    <xf numFmtId="0" fontId="20" fillId="0" borderId="0" applyNumberFormat="0" applyBorder="0" applyProtection="0"/>
    <xf numFmtId="0" fontId="20" fillId="0" borderId="0" applyNumberFormat="0" applyBorder="0" applyProtection="0"/>
    <xf numFmtId="164" fontId="20" fillId="0" borderId="0" applyBorder="0" applyProtection="0"/>
    <xf numFmtId="0" fontId="20" fillId="0" borderId="0" applyNumberFormat="0" applyBorder="0" applyProtection="0"/>
    <xf numFmtId="164" fontId="20" fillId="0" borderId="0" applyBorder="0" applyProtection="0"/>
    <xf numFmtId="0" fontId="20" fillId="0" borderId="0" applyNumberFormat="0" applyBorder="0" applyProtection="0"/>
    <xf numFmtId="0" fontId="20" fillId="0" borderId="13" applyNumberFormat="0">
      <protection locked="0"/>
    </xf>
    <xf numFmtId="0" fontId="20" fillId="0" borderId="13" applyNumberFormat="0">
      <protection locked="0"/>
    </xf>
    <xf numFmtId="0" fontId="20" fillId="0" borderId="13" applyNumberFormat="0">
      <protection locked="0"/>
    </xf>
    <xf numFmtId="0" fontId="20" fillId="0" borderId="0" applyNumberFormat="0" applyBorder="0" applyProtection="0"/>
    <xf numFmtId="0" fontId="20" fillId="0" borderId="0" applyNumberFormat="0" applyBorder="0" applyProtection="0"/>
    <xf numFmtId="164" fontId="20" fillId="0" borderId="0" applyBorder="0" applyProtection="0"/>
    <xf numFmtId="164" fontId="20" fillId="0" borderId="0" applyBorder="0" applyProtection="0"/>
    <xf numFmtId="0" fontId="20" fillId="0" borderId="0" applyNumberFormat="0" applyBorder="0" applyProtection="0"/>
    <xf numFmtId="0" fontId="20" fillId="0" borderId="0" applyNumberFormat="0" applyBorder="0" applyProtection="0"/>
    <xf numFmtId="0" fontId="20" fillId="0" borderId="13" applyNumberFormat="0" applyProtection="0"/>
    <xf numFmtId="0" fontId="20" fillId="0" borderId="13" applyNumberFormat="0">
      <protection locked="0"/>
    </xf>
    <xf numFmtId="0" fontId="20" fillId="0" borderId="13" applyNumberFormat="0">
      <protection locked="0"/>
    </xf>
    <xf numFmtId="0" fontId="20" fillId="0" borderId="13" applyNumberFormat="0" applyProtection="0"/>
    <xf numFmtId="0" fontId="20" fillId="0" borderId="0" applyNumberFormat="0" applyBorder="0" applyProtection="0"/>
    <xf numFmtId="0" fontId="20" fillId="0" borderId="0" applyNumberFormat="0" applyBorder="0" applyProtection="0"/>
    <xf numFmtId="164" fontId="20" fillId="0" borderId="0" applyBorder="0" applyProtection="0"/>
    <xf numFmtId="0" fontId="20" fillId="0" borderId="0" applyNumberFormat="0" applyBorder="0" applyProtection="0"/>
    <xf numFmtId="0" fontId="20" fillId="0" borderId="0" applyNumberFormat="0" applyBorder="0" applyProtection="0"/>
    <xf numFmtId="0" fontId="20" fillId="0" borderId="13" applyNumberFormat="0" applyProtection="0"/>
    <xf numFmtId="0" fontId="20" fillId="0" borderId="13" applyNumberFormat="0" applyProtection="0"/>
    <xf numFmtId="0" fontId="20" fillId="0" borderId="13" applyNumberFormat="0">
      <protection locked="0"/>
    </xf>
    <xf numFmtId="0" fontId="20" fillId="0" borderId="0" applyNumberFormat="0" applyBorder="0" applyProtection="0"/>
    <xf numFmtId="164" fontId="20" fillId="0" borderId="0" applyBorder="0" applyProtection="0"/>
    <xf numFmtId="0" fontId="20" fillId="0" borderId="13" applyNumberFormat="0" applyProtection="0"/>
    <xf numFmtId="0" fontId="20" fillId="0" borderId="13" applyNumberFormat="0" applyProtection="0"/>
    <xf numFmtId="0" fontId="20" fillId="0" borderId="13" applyNumberFormat="0">
      <protection locked="0"/>
    </xf>
    <xf numFmtId="0" fontId="20" fillId="0" borderId="13" applyNumberFormat="0" applyProtection="0"/>
    <xf numFmtId="0" fontId="20" fillId="0" borderId="13" applyNumberFormat="0" applyProtection="0"/>
    <xf numFmtId="0" fontId="20" fillId="0" borderId="13" applyNumberFormat="0">
      <protection locked="0"/>
    </xf>
    <xf numFmtId="164" fontId="20" fillId="0" borderId="0" applyBorder="0" applyProtection="0"/>
    <xf numFmtId="0" fontId="20" fillId="0" borderId="13" applyNumberFormat="0">
      <protection locked="0"/>
    </xf>
    <xf numFmtId="0" fontId="20" fillId="0" borderId="13" applyNumberFormat="0" applyProtection="0"/>
    <xf numFmtId="164" fontId="20" fillId="0" borderId="0" applyBorder="0" applyProtection="0"/>
    <xf numFmtId="0" fontId="20" fillId="0" borderId="0" applyNumberFormat="0" applyBorder="0" applyProtection="0"/>
    <xf numFmtId="0" fontId="20" fillId="0" borderId="0" applyNumberFormat="0" applyBorder="0" applyProtection="0"/>
    <xf numFmtId="0" fontId="20" fillId="0" borderId="13" applyNumberFormat="0" applyProtection="0"/>
    <xf numFmtId="164" fontId="20" fillId="0" borderId="0" applyBorder="0" applyProtection="0"/>
    <xf numFmtId="0" fontId="20" fillId="0" borderId="13" applyNumberFormat="0" applyProtection="0"/>
    <xf numFmtId="0" fontId="20" fillId="0" borderId="13" applyNumberFormat="0" applyProtection="0"/>
    <xf numFmtId="0" fontId="20" fillId="0" borderId="13" applyNumberFormat="0">
      <protection locked="0"/>
    </xf>
    <xf numFmtId="0" fontId="20" fillId="0" borderId="13" applyNumberFormat="0">
      <protection locked="0"/>
    </xf>
    <xf numFmtId="164" fontId="20" fillId="0" borderId="0" applyBorder="0" applyProtection="0"/>
    <xf numFmtId="0" fontId="20" fillId="0" borderId="13" applyNumberFormat="0" applyProtection="0"/>
    <xf numFmtId="0" fontId="20" fillId="0" borderId="13" applyNumberFormat="0">
      <protection locked="0"/>
    </xf>
    <xf numFmtId="164" fontId="20" fillId="0" borderId="0" applyBorder="0" applyProtection="0"/>
    <xf numFmtId="0" fontId="20" fillId="0" borderId="0" applyNumberFormat="0" applyBorder="0" applyProtection="0"/>
    <xf numFmtId="164" fontId="20" fillId="0" borderId="0" applyBorder="0" applyProtection="0"/>
    <xf numFmtId="164" fontId="20" fillId="0" borderId="0" applyBorder="0" applyProtection="0"/>
    <xf numFmtId="0" fontId="20" fillId="0" borderId="13" applyNumberFormat="0">
      <protection locked="0"/>
    </xf>
    <xf numFmtId="0" fontId="20" fillId="0" borderId="0" applyNumberFormat="0" applyBorder="0" applyProtection="0"/>
    <xf numFmtId="0" fontId="20" fillId="0" borderId="13" applyNumberFormat="0" applyProtection="0"/>
    <xf numFmtId="0" fontId="20" fillId="0" borderId="13" applyNumberFormat="0">
      <protection locked="0"/>
    </xf>
    <xf numFmtId="0" fontId="20" fillId="0" borderId="13" applyNumberFormat="0">
      <protection locked="0"/>
    </xf>
    <xf numFmtId="164" fontId="20" fillId="0" borderId="0" applyBorder="0" applyProtection="0"/>
    <xf numFmtId="164" fontId="20" fillId="0" borderId="0" applyBorder="0" applyProtection="0"/>
    <xf numFmtId="0" fontId="20" fillId="0" borderId="13" applyNumberFormat="0">
      <protection locked="0"/>
    </xf>
    <xf numFmtId="0" fontId="20" fillId="0" borderId="13" applyNumberFormat="0" applyProtection="0"/>
    <xf numFmtId="164" fontId="20" fillId="0" borderId="0" applyBorder="0" applyProtection="0"/>
    <xf numFmtId="164" fontId="20" fillId="0" borderId="0" applyBorder="0" applyProtection="0"/>
    <xf numFmtId="0" fontId="20" fillId="0" borderId="0" applyNumberFormat="0" applyBorder="0" applyProtection="0"/>
    <xf numFmtId="0" fontId="20" fillId="0" borderId="0" applyNumberFormat="0" applyBorder="0" applyProtection="0"/>
    <xf numFmtId="164" fontId="20" fillId="0" borderId="0" applyBorder="0" applyProtection="0"/>
    <xf numFmtId="0" fontId="20" fillId="0" borderId="0" applyNumberFormat="0" applyBorder="0" applyProtection="0"/>
    <xf numFmtId="0" fontId="20" fillId="0" borderId="13" applyNumberFormat="0" applyProtection="0"/>
    <xf numFmtId="0" fontId="20" fillId="0" borderId="0" applyNumberFormat="0" applyBorder="0" applyProtection="0"/>
    <xf numFmtId="0" fontId="20" fillId="0" borderId="13" applyNumberFormat="0" applyProtection="0"/>
    <xf numFmtId="164" fontId="20" fillId="0" borderId="0" applyBorder="0" applyProtection="0"/>
    <xf numFmtId="164" fontId="20" fillId="0" borderId="0" applyBorder="0" applyProtection="0"/>
    <xf numFmtId="0" fontId="20" fillId="0" borderId="0" applyNumberFormat="0" applyBorder="0" applyProtection="0"/>
    <xf numFmtId="0" fontId="20" fillId="0" borderId="0" applyNumberFormat="0" applyBorder="0" applyProtection="0"/>
    <xf numFmtId="164" fontId="20" fillId="0" borderId="0" applyBorder="0" applyProtection="0"/>
    <xf numFmtId="0" fontId="20" fillId="0" borderId="0" applyNumberFormat="0" applyBorder="0" applyProtection="0"/>
    <xf numFmtId="0" fontId="20" fillId="0" borderId="0" applyNumberFormat="0" applyBorder="0" applyProtection="0"/>
    <xf numFmtId="0" fontId="20" fillId="0" borderId="0" applyNumberFormat="0" applyBorder="0" applyProtection="0"/>
    <xf numFmtId="0" fontId="20" fillId="0" borderId="13" applyNumberFormat="0">
      <protection locked="0"/>
    </xf>
    <xf numFmtId="0" fontId="20" fillId="0" borderId="13" applyNumberFormat="0" applyProtection="0"/>
    <xf numFmtId="164" fontId="20" fillId="0" borderId="0" applyBorder="0" applyProtection="0"/>
    <xf numFmtId="164" fontId="20" fillId="0" borderId="0" applyBorder="0" applyProtection="0"/>
    <xf numFmtId="0" fontId="20" fillId="0" borderId="0" applyNumberFormat="0" applyBorder="0" applyProtection="0"/>
    <xf numFmtId="0" fontId="20" fillId="0" borderId="0" applyNumberFormat="0" applyBorder="0" applyProtection="0"/>
    <xf numFmtId="164" fontId="20" fillId="0" borderId="0" applyBorder="0" applyProtection="0"/>
    <xf numFmtId="0" fontId="20" fillId="0" borderId="0" applyNumberFormat="0" applyBorder="0" applyProtection="0"/>
    <xf numFmtId="164" fontId="20" fillId="0" borderId="0" applyBorder="0" applyProtection="0"/>
    <xf numFmtId="164" fontId="20" fillId="0" borderId="0" applyBorder="0" applyProtection="0"/>
    <xf numFmtId="0" fontId="20" fillId="0" borderId="0" applyNumberFormat="0" applyBorder="0" applyProtection="0"/>
    <xf numFmtId="0" fontId="20" fillId="0" borderId="0" applyNumberFormat="0" applyBorder="0" applyProtection="0"/>
    <xf numFmtId="0" fontId="20" fillId="0" borderId="0" applyNumberFormat="0" applyBorder="0" applyProtection="0"/>
    <xf numFmtId="0" fontId="20" fillId="0" borderId="0" applyNumberFormat="0" applyBorder="0" applyProtection="0"/>
    <xf numFmtId="164" fontId="20" fillId="0" borderId="0" applyBorder="0" applyProtection="0"/>
    <xf numFmtId="0" fontId="20" fillId="0" borderId="0" applyNumberFormat="0" applyBorder="0" applyProtection="0"/>
    <xf numFmtId="0" fontId="20" fillId="0" borderId="13" applyNumberFormat="0" applyProtection="0"/>
    <xf numFmtId="164" fontId="20" fillId="0" borderId="0" applyBorder="0" applyProtection="0"/>
    <xf numFmtId="0" fontId="20" fillId="0" borderId="0" applyNumberFormat="0" applyBorder="0" applyProtection="0"/>
    <xf numFmtId="164" fontId="20" fillId="0" borderId="0" applyBorder="0" applyProtection="0"/>
    <xf numFmtId="0" fontId="20" fillId="0" borderId="13" applyNumberFormat="0" applyProtection="0"/>
    <xf numFmtId="0" fontId="20" fillId="0" borderId="13" applyNumberFormat="0" applyProtection="0"/>
    <xf numFmtId="164" fontId="20" fillId="0" borderId="0" applyBorder="0" applyProtection="0"/>
    <xf numFmtId="0" fontId="20" fillId="0" borderId="13" applyNumberFormat="0">
      <protection locked="0"/>
    </xf>
    <xf numFmtId="164" fontId="20" fillId="0" borderId="0" applyBorder="0" applyProtection="0"/>
    <xf numFmtId="164" fontId="20" fillId="0" borderId="0" applyBorder="0" applyProtection="0"/>
    <xf numFmtId="0" fontId="20" fillId="0" borderId="13" applyNumberFormat="0" applyProtection="0"/>
    <xf numFmtId="0" fontId="20" fillId="0" borderId="13" applyNumberFormat="0" applyProtection="0"/>
    <xf numFmtId="0" fontId="20" fillId="0" borderId="13" applyNumberFormat="0">
      <protection locked="0"/>
    </xf>
    <xf numFmtId="0" fontId="20" fillId="0" borderId="13" applyNumberFormat="0">
      <protection locked="0"/>
    </xf>
    <xf numFmtId="0" fontId="20" fillId="0" borderId="13" applyNumberFormat="0" applyProtection="0"/>
    <xf numFmtId="0" fontId="20" fillId="0" borderId="13" applyNumberFormat="0" applyProtection="0"/>
    <xf numFmtId="0" fontId="20" fillId="0" borderId="13" applyNumberFormat="0">
      <protection locked="0"/>
    </xf>
    <xf numFmtId="0" fontId="20" fillId="0" borderId="13" applyNumberFormat="0">
      <protection locked="0"/>
    </xf>
    <xf numFmtId="0" fontId="20" fillId="0" borderId="13" applyNumberFormat="0">
      <protection locked="0"/>
    </xf>
    <xf numFmtId="164" fontId="20" fillId="0" borderId="0" applyBorder="0" applyProtection="0"/>
    <xf numFmtId="0" fontId="20" fillId="0" borderId="13" applyNumberFormat="0" applyProtection="0"/>
    <xf numFmtId="0" fontId="20" fillId="0" borderId="13" applyNumberFormat="0">
      <protection locked="0"/>
    </xf>
    <xf numFmtId="0" fontId="20" fillId="0" borderId="0" applyNumberFormat="0" applyBorder="0" applyProtection="0"/>
    <xf numFmtId="0" fontId="20" fillId="0" borderId="13" applyNumberFormat="0">
      <protection locked="0"/>
    </xf>
    <xf numFmtId="0" fontId="20" fillId="0" borderId="13" applyNumberFormat="0" applyProtection="0"/>
    <xf numFmtId="0" fontId="20" fillId="0" borderId="13" applyNumberFormat="0" applyProtection="0"/>
    <xf numFmtId="164" fontId="20" fillId="0" borderId="0" applyBorder="0" applyProtection="0"/>
    <xf numFmtId="0" fontId="20" fillId="0" borderId="13" applyNumberFormat="0">
      <protection locked="0"/>
    </xf>
    <xf numFmtId="0" fontId="20" fillId="0" borderId="13" applyNumberFormat="0">
      <protection locked="0"/>
    </xf>
    <xf numFmtId="0" fontId="20" fillId="0" borderId="13" applyNumberFormat="0" applyProtection="0"/>
    <xf numFmtId="0" fontId="20" fillId="0" borderId="13" applyNumberFormat="0" applyProtection="0"/>
    <xf numFmtId="164" fontId="20" fillId="0" borderId="0" applyBorder="0" applyProtection="0"/>
    <xf numFmtId="0" fontId="20" fillId="0" borderId="13" applyNumberFormat="0">
      <protection locked="0"/>
    </xf>
    <xf numFmtId="0" fontId="20" fillId="0" borderId="13" applyNumberFormat="0" applyProtection="0"/>
    <xf numFmtId="164" fontId="20" fillId="0" borderId="0" applyBorder="0" applyProtection="0"/>
    <xf numFmtId="0" fontId="20" fillId="0" borderId="0" applyNumberFormat="0" applyBorder="0" applyProtection="0"/>
    <xf numFmtId="0" fontId="20" fillId="0" borderId="13" applyNumberFormat="0">
      <protection locked="0"/>
    </xf>
    <xf numFmtId="164" fontId="20" fillId="0" borderId="0" applyBorder="0" applyProtection="0"/>
    <xf numFmtId="0" fontId="20" fillId="0" borderId="0" applyNumberFormat="0" applyBorder="0" applyProtection="0"/>
    <xf numFmtId="0" fontId="20" fillId="0" borderId="13" applyNumberFormat="0" applyProtection="0"/>
    <xf numFmtId="0" fontId="20" fillId="0" borderId="13" applyNumberFormat="0" applyProtection="0"/>
    <xf numFmtId="164" fontId="20" fillId="0" borderId="0" applyBorder="0" applyProtection="0"/>
    <xf numFmtId="0" fontId="20" fillId="0" borderId="13" applyNumberFormat="0" applyProtection="0"/>
    <xf numFmtId="0" fontId="20" fillId="0" borderId="13" applyNumberFormat="0">
      <protection locked="0"/>
    </xf>
    <xf numFmtId="0" fontId="20" fillId="0" borderId="0" applyNumberFormat="0" applyBorder="0" applyProtection="0"/>
    <xf numFmtId="0" fontId="20" fillId="0" borderId="13" applyNumberFormat="0" applyProtection="0"/>
    <xf numFmtId="0" fontId="20" fillId="0" borderId="13" applyNumberFormat="0">
      <protection locked="0"/>
    </xf>
    <xf numFmtId="0" fontId="20" fillId="0" borderId="13" applyNumberFormat="0">
      <protection locked="0"/>
    </xf>
    <xf numFmtId="0" fontId="20" fillId="0" borderId="13" applyNumberFormat="0" applyProtection="0"/>
    <xf numFmtId="164" fontId="20" fillId="0" borderId="0" applyBorder="0" applyProtection="0"/>
    <xf numFmtId="0" fontId="20" fillId="0" borderId="0" applyNumberFormat="0" applyBorder="0" applyProtection="0"/>
    <xf numFmtId="164" fontId="20" fillId="0" borderId="0" applyBorder="0" applyProtection="0"/>
    <xf numFmtId="0" fontId="20" fillId="0" borderId="13" applyNumberFormat="0" applyProtection="0"/>
    <xf numFmtId="0" fontId="20" fillId="0" borderId="13" applyNumberFormat="0">
      <protection locked="0"/>
    </xf>
    <xf numFmtId="0" fontId="20" fillId="0" borderId="0" applyNumberFormat="0" applyBorder="0" applyProtection="0"/>
    <xf numFmtId="0" fontId="20" fillId="0" borderId="0" applyNumberFormat="0" applyBorder="0" applyProtection="0"/>
    <xf numFmtId="0" fontId="20" fillId="0" borderId="13" applyNumberFormat="0" applyProtection="0"/>
    <xf numFmtId="0" fontId="20" fillId="0" borderId="13" applyNumberFormat="0">
      <protection locked="0"/>
    </xf>
    <xf numFmtId="0" fontId="20" fillId="0" borderId="13" applyNumberFormat="0" applyProtection="0"/>
    <xf numFmtId="0" fontId="20" fillId="0" borderId="0" applyNumberFormat="0" applyBorder="0" applyProtection="0"/>
    <xf numFmtId="164" fontId="20" fillId="0" borderId="0" applyBorder="0" applyProtection="0"/>
    <xf numFmtId="164" fontId="20" fillId="0" borderId="0" applyBorder="0" applyProtection="0"/>
    <xf numFmtId="0" fontId="20" fillId="0" borderId="0" applyNumberFormat="0" applyBorder="0" applyProtection="0"/>
    <xf numFmtId="0" fontId="20" fillId="0" borderId="0" applyNumberFormat="0" applyBorder="0" applyProtection="0"/>
    <xf numFmtId="164" fontId="20" fillId="0" borderId="0" applyBorder="0" applyProtection="0"/>
    <xf numFmtId="0" fontId="20" fillId="0" borderId="0" applyNumberFormat="0" applyBorder="0" applyProtection="0"/>
    <xf numFmtId="0" fontId="20" fillId="0" borderId="13" applyNumberFormat="0" applyProtection="0"/>
    <xf numFmtId="164" fontId="20" fillId="0" borderId="0" applyBorder="0" applyProtection="0"/>
    <xf numFmtId="0" fontId="20" fillId="0" borderId="0" applyNumberFormat="0" applyBorder="0" applyProtection="0"/>
    <xf numFmtId="0" fontId="20" fillId="0" borderId="13" applyNumberFormat="0" applyProtection="0"/>
    <xf numFmtId="164" fontId="20" fillId="0" borderId="0" applyBorder="0" applyProtection="0"/>
    <xf numFmtId="0" fontId="20" fillId="0" borderId="0" applyNumberFormat="0" applyBorder="0" applyProtection="0"/>
    <xf numFmtId="164" fontId="20" fillId="0" borderId="0" applyBorder="0" applyProtection="0"/>
    <xf numFmtId="0" fontId="20" fillId="0" borderId="13" applyNumberFormat="0" applyProtection="0"/>
    <xf numFmtId="0" fontId="20" fillId="0" borderId="0" applyNumberFormat="0" applyBorder="0" applyProtection="0"/>
    <xf numFmtId="0" fontId="20" fillId="0" borderId="0" applyNumberFormat="0" applyBorder="0" applyProtection="0"/>
    <xf numFmtId="0" fontId="20" fillId="0" borderId="13" applyNumberFormat="0" applyProtection="0"/>
    <xf numFmtId="164" fontId="20" fillId="0" borderId="0" applyBorder="0" applyProtection="0"/>
    <xf numFmtId="164" fontId="20" fillId="0" borderId="0" applyBorder="0" applyProtection="0"/>
    <xf numFmtId="0" fontId="20" fillId="0" borderId="0" applyNumberFormat="0" applyBorder="0" applyProtection="0"/>
    <xf numFmtId="0" fontId="20" fillId="0" borderId="0" applyNumberFormat="0" applyBorder="0" applyProtection="0"/>
    <xf numFmtId="164" fontId="20" fillId="0" borderId="0" applyBorder="0" applyProtection="0"/>
    <xf numFmtId="0" fontId="20" fillId="0" borderId="0" applyNumberFormat="0" applyBorder="0" applyProtection="0"/>
    <xf numFmtId="0" fontId="20" fillId="0" borderId="0" applyNumberFormat="0" applyBorder="0" applyProtection="0"/>
    <xf numFmtId="0" fontId="20" fillId="0" borderId="13" applyNumberFormat="0">
      <protection locked="0"/>
    </xf>
    <xf numFmtId="0" fontId="20" fillId="0" borderId="13" applyNumberFormat="0" applyProtection="0"/>
    <xf numFmtId="164" fontId="20" fillId="0" borderId="0" applyBorder="0" applyProtection="0"/>
    <xf numFmtId="164" fontId="20" fillId="0" borderId="0" applyBorder="0" applyProtection="0"/>
    <xf numFmtId="0" fontId="20" fillId="0" borderId="0" applyNumberFormat="0" applyBorder="0" applyProtection="0"/>
    <xf numFmtId="0" fontId="20" fillId="0" borderId="0" applyNumberFormat="0" applyBorder="0" applyProtection="0"/>
    <xf numFmtId="164" fontId="20" fillId="0" borderId="0" applyBorder="0" applyProtection="0"/>
    <xf numFmtId="0" fontId="20" fillId="0" borderId="0" applyNumberFormat="0" applyBorder="0" applyProtection="0"/>
    <xf numFmtId="0" fontId="20" fillId="0" borderId="0" applyNumberFormat="0" applyBorder="0" applyProtection="0"/>
    <xf numFmtId="0" fontId="20" fillId="0" borderId="13" applyNumberFormat="0" applyProtection="0"/>
    <xf numFmtId="0" fontId="20" fillId="0" borderId="0" applyNumberFormat="0" applyBorder="0" applyProtection="0"/>
    <xf numFmtId="164" fontId="20" fillId="0" borderId="0" applyBorder="0" applyProtection="0"/>
    <xf numFmtId="164" fontId="20" fillId="0" borderId="0" applyBorder="0" applyProtection="0"/>
    <xf numFmtId="0" fontId="20" fillId="0" borderId="0" applyNumberFormat="0" applyBorder="0" applyProtection="0"/>
    <xf numFmtId="0" fontId="20" fillId="0" borderId="0" applyNumberFormat="0" applyBorder="0" applyProtection="0"/>
    <xf numFmtId="164" fontId="20" fillId="0" borderId="0" applyBorder="0" applyProtection="0"/>
    <xf numFmtId="0" fontId="20" fillId="0" borderId="0" applyNumberFormat="0" applyBorder="0" applyProtection="0"/>
    <xf numFmtId="0" fontId="20" fillId="0" borderId="13" applyNumberFormat="0">
      <protection locked="0"/>
    </xf>
    <xf numFmtId="164" fontId="20" fillId="0" borderId="0" applyBorder="0" applyProtection="0"/>
    <xf numFmtId="164" fontId="20" fillId="0" borderId="0" applyBorder="0" applyProtection="0"/>
    <xf numFmtId="0" fontId="20" fillId="0" borderId="0" applyNumberFormat="0" applyBorder="0" applyProtection="0"/>
    <xf numFmtId="0" fontId="20" fillId="0" borderId="0" applyNumberFormat="0" applyBorder="0" applyProtection="0"/>
    <xf numFmtId="164" fontId="20" fillId="0" borderId="0" applyBorder="0" applyProtection="0"/>
    <xf numFmtId="0" fontId="20" fillId="0" borderId="0" applyNumberFormat="0" applyBorder="0" applyProtection="0"/>
    <xf numFmtId="0" fontId="20" fillId="0" borderId="0" applyNumberFormat="0" applyBorder="0" applyProtection="0"/>
    <xf numFmtId="0" fontId="20" fillId="0" borderId="13" applyNumberFormat="0">
      <protection locked="0"/>
    </xf>
    <xf numFmtId="0" fontId="20" fillId="0" borderId="13" applyNumberFormat="0" applyProtection="0"/>
    <xf numFmtId="164" fontId="20" fillId="0" borderId="0" applyBorder="0" applyProtection="0"/>
    <xf numFmtId="164" fontId="20" fillId="0" borderId="0" applyBorder="0" applyProtection="0"/>
    <xf numFmtId="0" fontId="20" fillId="0" borderId="0" applyNumberFormat="0" applyBorder="0" applyProtection="0"/>
    <xf numFmtId="0" fontId="20" fillId="0" borderId="0" applyNumberFormat="0" applyBorder="0" applyProtection="0"/>
    <xf numFmtId="164" fontId="20" fillId="0" borderId="0" applyBorder="0" applyProtection="0"/>
    <xf numFmtId="0" fontId="20" fillId="0" borderId="0" applyNumberFormat="0" applyBorder="0" applyProtection="0"/>
    <xf numFmtId="0" fontId="20" fillId="0" borderId="13" applyNumberFormat="0">
      <protection locked="0"/>
    </xf>
    <xf numFmtId="0" fontId="20" fillId="0" borderId="13" applyNumberFormat="0" applyProtection="0"/>
    <xf numFmtId="0" fontId="20" fillId="0" borderId="0" applyNumberFormat="0" applyBorder="0" applyProtection="0"/>
    <xf numFmtId="0" fontId="20" fillId="0" borderId="13" applyNumberFormat="0">
      <protection locked="0"/>
    </xf>
    <xf numFmtId="0" fontId="20" fillId="0" borderId="13" applyNumberFormat="0" applyProtection="0"/>
    <xf numFmtId="164" fontId="20" fillId="0" borderId="0" applyBorder="0" applyProtection="0"/>
    <xf numFmtId="164" fontId="20" fillId="0" borderId="0" applyBorder="0" applyProtection="0"/>
    <xf numFmtId="0" fontId="20" fillId="0" borderId="0" applyNumberFormat="0" applyBorder="0" applyProtection="0"/>
    <xf numFmtId="0" fontId="20" fillId="0" borderId="0" applyNumberFormat="0" applyBorder="0" applyProtection="0"/>
    <xf numFmtId="164" fontId="20" fillId="0" borderId="0" applyBorder="0" applyProtection="0"/>
    <xf numFmtId="0" fontId="20" fillId="0" borderId="0" applyNumberFormat="0" applyBorder="0" applyProtection="0"/>
    <xf numFmtId="0" fontId="20" fillId="0" borderId="13" applyNumberFormat="0">
      <protection locked="0"/>
    </xf>
    <xf numFmtId="0" fontId="20" fillId="0" borderId="13" applyNumberFormat="0">
      <protection locked="0"/>
    </xf>
    <xf numFmtId="164" fontId="20" fillId="0" borderId="0" applyBorder="0" applyProtection="0"/>
    <xf numFmtId="0" fontId="20" fillId="0" borderId="13" applyNumberFormat="0" applyProtection="0"/>
    <xf numFmtId="0" fontId="20" fillId="0" borderId="13" applyNumberFormat="0" applyProtection="0"/>
    <xf numFmtId="164" fontId="20" fillId="0" borderId="0" applyBorder="0" applyProtection="0"/>
    <xf numFmtId="0" fontId="20" fillId="0" borderId="13" applyNumberFormat="0" applyProtection="0"/>
    <xf numFmtId="164" fontId="20" fillId="0" borderId="0" applyBorder="0" applyProtection="0"/>
    <xf numFmtId="0" fontId="20" fillId="0" borderId="13" applyNumberFormat="0">
      <protection locked="0"/>
    </xf>
    <xf numFmtId="164" fontId="20" fillId="0" borderId="0" applyBorder="0" applyProtection="0"/>
    <xf numFmtId="0" fontId="20" fillId="0" borderId="0" applyNumberFormat="0" applyBorder="0" applyProtection="0"/>
    <xf numFmtId="0" fontId="20" fillId="0" borderId="13" applyNumberFormat="0" applyProtection="0"/>
    <xf numFmtId="0" fontId="20" fillId="0" borderId="0" applyNumberFormat="0" applyBorder="0" applyProtection="0"/>
    <xf numFmtId="0" fontId="20" fillId="0" borderId="13" applyNumberFormat="0">
      <protection locked="0"/>
    </xf>
    <xf numFmtId="0" fontId="20" fillId="0" borderId="13" applyNumberFormat="0" applyProtection="0"/>
    <xf numFmtId="164" fontId="20" fillId="0" borderId="0" applyBorder="0" applyProtection="0"/>
    <xf numFmtId="164" fontId="20" fillId="0" borderId="0" applyBorder="0" applyProtection="0"/>
    <xf numFmtId="0" fontId="20" fillId="0" borderId="0" applyNumberFormat="0" applyBorder="0" applyProtection="0"/>
    <xf numFmtId="0" fontId="20" fillId="0" borderId="0" applyNumberFormat="0" applyBorder="0" applyProtection="0"/>
    <xf numFmtId="164" fontId="20" fillId="0" borderId="0" applyBorder="0" applyProtection="0"/>
    <xf numFmtId="0" fontId="20" fillId="0" borderId="0" applyNumberFormat="0" applyBorder="0" applyProtection="0"/>
    <xf numFmtId="0" fontId="20" fillId="0" borderId="0" applyNumberFormat="0" applyBorder="0" applyProtection="0"/>
    <xf numFmtId="0" fontId="20" fillId="0" borderId="13" applyNumberFormat="0" applyProtection="0"/>
    <xf numFmtId="164" fontId="20" fillId="0" borderId="0" applyBorder="0" applyProtection="0"/>
    <xf numFmtId="164" fontId="20" fillId="0" borderId="0" applyBorder="0" applyProtection="0"/>
    <xf numFmtId="0" fontId="20" fillId="0" borderId="0" applyNumberFormat="0" applyBorder="0" applyProtection="0"/>
    <xf numFmtId="0" fontId="20" fillId="0" borderId="0" applyNumberFormat="0" applyBorder="0" applyProtection="0"/>
    <xf numFmtId="164" fontId="20" fillId="0" borderId="0" applyBorder="0" applyProtection="0"/>
    <xf numFmtId="0" fontId="20" fillId="0" borderId="0" applyNumberFormat="0" applyBorder="0" applyProtection="0"/>
    <xf numFmtId="0" fontId="20" fillId="0" borderId="13" applyNumberFormat="0" applyProtection="0"/>
    <xf numFmtId="164" fontId="20" fillId="0" borderId="0" applyBorder="0" applyProtection="0"/>
    <xf numFmtId="0" fontId="20" fillId="0" borderId="0" applyNumberFormat="0" applyBorder="0" applyProtection="0"/>
    <xf numFmtId="0" fontId="20" fillId="0" borderId="13" applyNumberFormat="0" applyProtection="0"/>
    <xf numFmtId="0" fontId="20" fillId="0" borderId="13" applyNumberFormat="0">
      <protection locked="0"/>
    </xf>
    <xf numFmtId="0" fontId="20" fillId="0" borderId="13" applyNumberFormat="0" applyProtection="0"/>
    <xf numFmtId="164" fontId="20" fillId="0" borderId="0" applyBorder="0" applyProtection="0"/>
    <xf numFmtId="164" fontId="20" fillId="0" borderId="0" applyBorder="0" applyProtection="0"/>
    <xf numFmtId="164" fontId="20" fillId="0" borderId="0" applyBorder="0" applyProtection="0"/>
    <xf numFmtId="0" fontId="20" fillId="0" borderId="13" applyNumberFormat="0" applyProtection="0"/>
    <xf numFmtId="0" fontId="20" fillId="0" borderId="13" applyNumberFormat="0" applyProtection="0"/>
    <xf numFmtId="164" fontId="20" fillId="0" borderId="0" applyBorder="0" applyProtection="0"/>
    <xf numFmtId="0" fontId="20" fillId="0" borderId="13" applyNumberFormat="0" applyProtection="0"/>
    <xf numFmtId="0" fontId="20" fillId="0" borderId="13" applyNumberFormat="0" applyProtection="0"/>
    <xf numFmtId="164" fontId="20" fillId="0" borderId="0" applyBorder="0" applyProtection="0"/>
    <xf numFmtId="164" fontId="20" fillId="0" borderId="0" applyBorder="0" applyProtection="0"/>
    <xf numFmtId="0" fontId="20" fillId="0" borderId="13" applyNumberFormat="0" applyProtection="0"/>
    <xf numFmtId="0" fontId="20" fillId="0" borderId="13" applyNumberFormat="0">
      <protection locked="0"/>
    </xf>
    <xf numFmtId="0" fontId="20" fillId="0" borderId="13" applyNumberFormat="0" applyProtection="0"/>
    <xf numFmtId="0" fontId="20" fillId="0" borderId="13" applyNumberFormat="0" applyProtection="0"/>
    <xf numFmtId="164" fontId="20" fillId="0" borderId="0" applyBorder="0" applyProtection="0"/>
    <xf numFmtId="164" fontId="20" fillId="0" borderId="0" applyBorder="0" applyProtection="0"/>
    <xf numFmtId="0" fontId="20" fillId="0" borderId="13" applyNumberFormat="0">
      <protection locked="0"/>
    </xf>
    <xf numFmtId="0" fontId="20" fillId="0" borderId="13" applyNumberFormat="0">
      <protection locked="0"/>
    </xf>
    <xf numFmtId="164" fontId="20" fillId="0" borderId="0" applyBorder="0" applyProtection="0"/>
    <xf numFmtId="0" fontId="20" fillId="0" borderId="0" applyNumberFormat="0" applyBorder="0" applyProtection="0"/>
    <xf numFmtId="0" fontId="20" fillId="0" borderId="13" applyNumberFormat="0" applyProtection="0"/>
    <xf numFmtId="0" fontId="20" fillId="0" borderId="13" applyNumberFormat="0">
      <protection locked="0"/>
    </xf>
    <xf numFmtId="0" fontId="20" fillId="0" borderId="0" applyNumberFormat="0" applyBorder="0" applyProtection="0"/>
    <xf numFmtId="164" fontId="20" fillId="0" borderId="0" applyBorder="0" applyProtection="0"/>
    <xf numFmtId="164" fontId="20" fillId="0" borderId="0" applyBorder="0" applyProtection="0"/>
    <xf numFmtId="0" fontId="20" fillId="0" borderId="0" applyNumberFormat="0" applyBorder="0" applyProtection="0"/>
    <xf numFmtId="0" fontId="20" fillId="0" borderId="0" applyNumberFormat="0" applyBorder="0" applyProtection="0"/>
    <xf numFmtId="164" fontId="20" fillId="0" borderId="0" applyBorder="0" applyProtection="0"/>
    <xf numFmtId="0" fontId="20" fillId="0" borderId="0" applyNumberFormat="0" applyBorder="0" applyProtection="0"/>
    <xf numFmtId="0" fontId="20" fillId="0" borderId="13" applyNumberFormat="0" applyProtection="0"/>
    <xf numFmtId="0" fontId="20" fillId="0" borderId="0" applyNumberFormat="0" applyBorder="0" applyProtection="0"/>
    <xf numFmtId="0" fontId="20" fillId="0" borderId="13" applyNumberFormat="0">
      <protection locked="0"/>
    </xf>
    <xf numFmtId="0" fontId="20" fillId="0" borderId="13" applyNumberFormat="0" applyProtection="0"/>
    <xf numFmtId="0" fontId="31" fillId="0" borderId="10" applyNumberFormat="0" applyProtection="0"/>
    <xf numFmtId="0" fontId="169" fillId="10" borderId="42" applyNumberFormat="0" applyAlignment="0" applyProtection="0"/>
    <xf numFmtId="0" fontId="169" fillId="10" borderId="42" applyNumberFormat="0" applyAlignment="0" applyProtection="0"/>
    <xf numFmtId="0" fontId="169" fillId="10" borderId="42" applyNumberFormat="0" applyAlignment="0" applyProtection="0"/>
    <xf numFmtId="0" fontId="169" fillId="10" borderId="42" applyNumberFormat="0" applyAlignment="0" applyProtection="0"/>
    <xf numFmtId="0" fontId="169" fillId="10" borderId="42" applyNumberFormat="0" applyAlignment="0" applyProtection="0"/>
    <xf numFmtId="0" fontId="169" fillId="10" borderId="42" applyNumberFormat="0" applyAlignment="0" applyProtection="0"/>
    <xf numFmtId="0" fontId="169" fillId="10" borderId="42" applyNumberFormat="0" applyAlignment="0" applyProtection="0"/>
    <xf numFmtId="0" fontId="169" fillId="10" borderId="42" applyNumberFormat="0" applyAlignment="0" applyProtection="0"/>
    <xf numFmtId="0" fontId="169" fillId="10" borderId="42" applyNumberFormat="0" applyAlignment="0" applyProtection="0"/>
    <xf numFmtId="0" fontId="169" fillId="10" borderId="42" applyNumberFormat="0" applyAlignment="0" applyProtection="0"/>
    <xf numFmtId="0" fontId="169" fillId="10" borderId="42" applyNumberFormat="0" applyAlignment="0" applyProtection="0"/>
    <xf numFmtId="0" fontId="169" fillId="10" borderId="42" applyNumberFormat="0" applyAlignment="0" applyProtection="0"/>
    <xf numFmtId="0" fontId="169" fillId="10" borderId="42" applyNumberFormat="0" applyAlignment="0" applyProtection="0"/>
    <xf numFmtId="0" fontId="169" fillId="10" borderId="42" applyNumberFormat="0" applyAlignment="0" applyProtection="0"/>
    <xf numFmtId="0" fontId="169" fillId="10" borderId="42" applyNumberFormat="0" applyAlignment="0" applyProtection="0"/>
    <xf numFmtId="0" fontId="169" fillId="10" borderId="42" applyNumberFormat="0" applyAlignment="0" applyProtection="0"/>
    <xf numFmtId="0" fontId="169" fillId="10" borderId="42" applyNumberFormat="0" applyAlignment="0" applyProtection="0"/>
    <xf numFmtId="0" fontId="169" fillId="10" borderId="42" applyNumberFormat="0" applyAlignment="0" applyProtection="0"/>
    <xf numFmtId="0" fontId="169" fillId="10" borderId="42" applyNumberFormat="0" applyAlignment="0" applyProtection="0"/>
    <xf numFmtId="0" fontId="169" fillId="10" borderId="42" applyNumberFormat="0" applyAlignment="0" applyProtection="0"/>
    <xf numFmtId="0" fontId="169" fillId="10" borderId="42" applyNumberFormat="0" applyAlignment="0" applyProtection="0"/>
    <xf numFmtId="0" fontId="169" fillId="10" borderId="42" applyNumberFormat="0" applyAlignment="0" applyProtection="0"/>
    <xf numFmtId="0" fontId="169" fillId="10" borderId="42" applyNumberFormat="0" applyAlignment="0" applyProtection="0"/>
    <xf numFmtId="0" fontId="169" fillId="10" borderId="42" applyNumberFormat="0" applyAlignment="0" applyProtection="0"/>
    <xf numFmtId="0" fontId="169" fillId="10" borderId="42" applyNumberFormat="0" applyAlignment="0" applyProtection="0"/>
    <xf numFmtId="0" fontId="169" fillId="10" borderId="42" applyNumberFormat="0" applyAlignment="0" applyProtection="0"/>
    <xf numFmtId="0" fontId="169" fillId="10" borderId="42" applyNumberFormat="0" applyAlignment="0" applyProtection="0"/>
    <xf numFmtId="0" fontId="169" fillId="10" borderId="42" applyNumberFormat="0" applyAlignment="0" applyProtection="0"/>
    <xf numFmtId="0" fontId="169" fillId="10" borderId="42" applyNumberFormat="0" applyAlignment="0" applyProtection="0"/>
    <xf numFmtId="0" fontId="169" fillId="10" borderId="42" applyNumberFormat="0" applyAlignment="0" applyProtection="0"/>
    <xf numFmtId="0" fontId="169" fillId="10" borderId="42" applyNumberFormat="0" applyAlignment="0" applyProtection="0"/>
    <xf numFmtId="0" fontId="169" fillId="10" borderId="42" applyNumberFormat="0" applyAlignment="0" applyProtection="0"/>
    <xf numFmtId="0" fontId="169" fillId="10" borderId="42" applyNumberFormat="0" applyAlignment="0" applyProtection="0"/>
    <xf numFmtId="0" fontId="169" fillId="10" borderId="42" applyNumberFormat="0" applyAlignment="0" applyProtection="0"/>
    <xf numFmtId="0" fontId="169" fillId="10" borderId="42" applyNumberFormat="0" applyAlignment="0" applyProtection="0"/>
    <xf numFmtId="0" fontId="169" fillId="10" borderId="42" applyNumberFormat="0" applyAlignment="0" applyProtection="0"/>
    <xf numFmtId="0" fontId="169" fillId="10" borderId="42" applyNumberFormat="0" applyAlignment="0" applyProtection="0"/>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0" fontId="186" fillId="0" borderId="43" applyNumberFormat="0"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3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187" fillId="17" borderId="44" applyProtection="0">
      <alignment vertical="center"/>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4" fontId="37" fillId="17" borderId="44" applyProtection="0">
      <alignment horizontal="left" vertical="center"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0" fontId="37" fillId="17" borderId="44" applyNumberFormat="0" applyProtection="0">
      <alignment horizontal="left" vertical="top" indent="1"/>
    </xf>
    <xf numFmtId="4" fontId="37" fillId="30" borderId="0" applyBorder="0" applyProtection="0">
      <alignment horizontal="left" vertical="center" indent="1"/>
    </xf>
    <xf numFmtId="4" fontId="37" fillId="30" borderId="0" applyBorder="0" applyProtection="0">
      <alignment horizontal="left" vertical="center" indent="1"/>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19"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3"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2"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25"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7"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4"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33"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6" fillId="21" borderId="44" applyProtection="0">
      <alignment horizontal="right" vertical="center"/>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37" fillId="0" borderId="45" applyFill="0" applyProtection="0">
      <alignment horizontal="left" vertical="center" indent="1"/>
    </xf>
    <xf numFmtId="4" fontId="6" fillId="13" borderId="0" applyBorder="0" applyProtection="0">
      <alignment horizontal="left" vertical="center" indent="1"/>
    </xf>
    <xf numFmtId="4" fontId="6" fillId="13" borderId="0" applyBorder="0" applyProtection="0">
      <alignment horizontal="left" vertical="center" indent="1"/>
    </xf>
    <xf numFmtId="4" fontId="108" fillId="5" borderId="0" applyBorder="0" applyProtection="0">
      <alignment horizontal="left" vertical="center" indent="1"/>
    </xf>
    <xf numFmtId="4" fontId="108" fillId="5" borderId="0" applyBorder="0" applyProtection="0">
      <alignment horizontal="left" vertical="center" indent="1"/>
    </xf>
    <xf numFmtId="4" fontId="108" fillId="5" borderId="0" applyBorder="0" applyProtection="0">
      <alignment horizontal="left" vertical="center" indent="1"/>
    </xf>
    <xf numFmtId="4" fontId="108" fillId="5" borderId="0" applyBorder="0" applyProtection="0">
      <alignment horizontal="left" vertical="center" indent="1"/>
    </xf>
    <xf numFmtId="4" fontId="108" fillId="5" borderId="0" applyBorder="0" applyProtection="0">
      <alignment horizontal="left" vertical="center" indent="1"/>
    </xf>
    <xf numFmtId="4" fontId="108" fillId="5" borderId="0" applyBorder="0" applyProtection="0">
      <alignment horizontal="left" vertical="center" indent="1"/>
    </xf>
    <xf numFmtId="4" fontId="108" fillId="5" borderId="0" applyBorder="0" applyProtection="0">
      <alignment horizontal="left" vertical="center" indent="1"/>
    </xf>
    <xf numFmtId="4" fontId="108" fillId="5" borderId="0" applyBorder="0" applyProtection="0">
      <alignment horizontal="left" vertical="center" indent="1"/>
    </xf>
    <xf numFmtId="4" fontId="108" fillId="5" borderId="0" applyBorder="0" applyProtection="0">
      <alignment horizontal="left" vertical="center" indent="1"/>
    </xf>
    <xf numFmtId="4" fontId="108" fillId="5" borderId="0" applyBorder="0" applyProtection="0">
      <alignment horizontal="left" vertical="center" indent="1"/>
    </xf>
    <xf numFmtId="4" fontId="108" fillId="5" borderId="0" applyBorder="0" applyProtection="0">
      <alignment horizontal="left" vertical="center" indent="1"/>
    </xf>
    <xf numFmtId="4" fontId="108" fillId="5" borderId="0" applyBorder="0" applyProtection="0">
      <alignment horizontal="left" vertical="center" indent="1"/>
    </xf>
    <xf numFmtId="4" fontId="108" fillId="5" borderId="0" applyBorder="0" applyProtection="0">
      <alignment horizontal="left" vertical="center" indent="1"/>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30" borderId="44" applyProtection="0">
      <alignment horizontal="right" vertical="center"/>
    </xf>
    <xf numFmtId="4" fontId="6" fillId="13" borderId="0" applyBorder="0" applyProtection="0">
      <alignment horizontal="left" vertical="center" indent="1"/>
    </xf>
    <xf numFmtId="4" fontId="6" fillId="13" borderId="0" applyBorder="0" applyProtection="0">
      <alignment horizontal="left" vertical="center" indent="1"/>
    </xf>
    <xf numFmtId="4" fontId="6" fillId="13" borderId="0" applyBorder="0" applyProtection="0">
      <alignment horizontal="left" vertical="center" indent="1"/>
    </xf>
    <xf numFmtId="4" fontId="6" fillId="13" borderId="0" applyBorder="0" applyProtection="0">
      <alignment horizontal="left" vertical="center" indent="1"/>
    </xf>
    <xf numFmtId="4" fontId="6" fillId="13" borderId="0" applyBorder="0" applyProtection="0">
      <alignment horizontal="left" vertical="center" indent="1"/>
    </xf>
    <xf numFmtId="4" fontId="6" fillId="13" borderId="0" applyBorder="0" applyProtection="0">
      <alignment horizontal="left" vertical="center" indent="1"/>
    </xf>
    <xf numFmtId="4" fontId="6" fillId="13" borderId="0" applyBorder="0" applyProtection="0">
      <alignment horizontal="left" vertical="center" indent="1"/>
    </xf>
    <xf numFmtId="4" fontId="6" fillId="13" borderId="0" applyBorder="0" applyProtection="0">
      <alignment horizontal="left" vertical="center" indent="1"/>
    </xf>
    <xf numFmtId="4" fontId="6" fillId="13" borderId="0" applyBorder="0" applyProtection="0">
      <alignment horizontal="left" vertical="center" indent="1"/>
    </xf>
    <xf numFmtId="4" fontId="6" fillId="13" borderId="0" applyBorder="0" applyProtection="0">
      <alignment horizontal="left" vertical="center" indent="1"/>
    </xf>
    <xf numFmtId="4" fontId="6" fillId="13" borderId="0" applyBorder="0" applyProtection="0">
      <alignment horizontal="left" vertical="center" indent="1"/>
    </xf>
    <xf numFmtId="4" fontId="6" fillId="13" borderId="0" applyBorder="0" applyProtection="0">
      <alignment horizontal="left" vertical="center" indent="1"/>
    </xf>
    <xf numFmtId="4" fontId="6" fillId="13" borderId="0" applyBorder="0" applyProtection="0">
      <alignment horizontal="left" vertical="center" indent="1"/>
    </xf>
    <xf numFmtId="4" fontId="6" fillId="13" borderId="0" applyBorder="0" applyProtection="0">
      <alignment horizontal="left" vertical="center" indent="1"/>
    </xf>
    <xf numFmtId="4" fontId="6" fillId="13" borderId="0" applyBorder="0" applyProtection="0">
      <alignment horizontal="left" vertical="center" indent="1"/>
    </xf>
    <xf numFmtId="4" fontId="6" fillId="30" borderId="0" applyBorder="0" applyProtection="0">
      <alignment horizontal="left" vertical="center" indent="1"/>
    </xf>
    <xf numFmtId="4" fontId="6" fillId="30" borderId="0" applyBorder="0" applyProtection="0">
      <alignment horizontal="left" vertical="center" indent="1"/>
    </xf>
    <xf numFmtId="4" fontId="6" fillId="30" borderId="0" applyBorder="0" applyProtection="0">
      <alignment horizontal="left" vertical="center" indent="1"/>
    </xf>
    <xf numFmtId="4" fontId="6" fillId="30" borderId="0" applyBorder="0" applyProtection="0">
      <alignment horizontal="left" vertical="center" indent="1"/>
    </xf>
    <xf numFmtId="4" fontId="6" fillId="30" borderId="0" applyBorder="0" applyProtection="0">
      <alignment horizontal="left" vertical="center" indent="1"/>
    </xf>
    <xf numFmtId="4" fontId="6" fillId="30" borderId="0" applyBorder="0" applyProtection="0">
      <alignment horizontal="left" vertical="center" indent="1"/>
    </xf>
    <xf numFmtId="4" fontId="6" fillId="30" borderId="0" applyBorder="0" applyProtection="0">
      <alignment horizontal="left" vertical="center" indent="1"/>
    </xf>
    <xf numFmtId="4" fontId="6" fillId="30" borderId="0" applyBorder="0" applyProtection="0">
      <alignment horizontal="left" vertical="center" indent="1"/>
    </xf>
    <xf numFmtId="4" fontId="6" fillId="30" borderId="0" applyBorder="0" applyProtection="0">
      <alignment horizontal="left" vertical="center" indent="1"/>
    </xf>
    <xf numFmtId="4" fontId="6" fillId="30" borderId="0" applyBorder="0" applyProtection="0">
      <alignment horizontal="left" vertical="center" indent="1"/>
    </xf>
    <xf numFmtId="4" fontId="6" fillId="30" borderId="0" applyBorder="0" applyProtection="0">
      <alignment horizontal="left" vertical="center" indent="1"/>
    </xf>
    <xf numFmtId="4" fontId="6" fillId="30" borderId="0" applyBorder="0" applyProtection="0">
      <alignment horizontal="left" vertical="center" indent="1"/>
    </xf>
    <xf numFmtId="4" fontId="6" fillId="30" borderId="0" applyBorder="0" applyProtection="0">
      <alignment horizontal="left" vertical="center" indent="1"/>
    </xf>
    <xf numFmtId="4" fontId="6" fillId="30" borderId="0" applyBorder="0" applyProtection="0">
      <alignment horizontal="left" vertical="center" indent="1"/>
    </xf>
    <xf numFmtId="4" fontId="6" fillId="30" borderId="0" applyBorder="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center"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5" borderId="44" applyNumberFormat="0" applyFont="0" applyProtection="0">
      <alignment horizontal="left" vertical="top"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center"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30" borderId="44" applyNumberFormat="0" applyFont="0" applyProtection="0">
      <alignment horizontal="left" vertical="top"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center"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20" borderId="44" applyNumberFormat="0" applyFont="0" applyProtection="0">
      <alignment horizontal="left" vertical="top"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center"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6" fillId="13" borderId="44" applyNumberFormat="0" applyFont="0" applyProtection="0">
      <alignment horizontal="left" vertical="top" indent="1"/>
    </xf>
    <xf numFmtId="0" fontId="22" fillId="10" borderId="46" applyNumberFormat="0">
      <protection locked="0"/>
    </xf>
    <xf numFmtId="0" fontId="20" fillId="0" borderId="0" applyNumberFormat="0" applyBorder="0" applyProtection="0"/>
    <xf numFmtId="0" fontId="20" fillId="0" borderId="0" applyNumberFormat="0" applyBorder="0" applyProtection="0"/>
    <xf numFmtId="0" fontId="20" fillId="0" borderId="0" applyNumberFormat="0" applyBorder="0" applyProtection="0"/>
    <xf numFmtId="0" fontId="20" fillId="0" borderId="0" applyNumberFormat="0" applyBorder="0" applyProtection="0"/>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0" fillId="0" borderId="0" applyNumberFormat="0" applyBorder="0" applyProtection="0"/>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0" fillId="0" borderId="0" applyNumberFormat="0" applyBorder="0" applyProtection="0"/>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0" fillId="0" borderId="0" applyNumberFormat="0" applyBorder="0" applyProtection="0"/>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0" fillId="0" borderId="0" applyNumberFormat="0" applyBorder="0" applyProtection="0"/>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0" fillId="0" borderId="0" applyNumberFormat="0" applyBorder="0" applyProtection="0"/>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2" fillId="10" borderId="46" applyNumberFormat="0">
      <protection locked="0"/>
    </xf>
    <xf numFmtId="0" fontId="20" fillId="0" borderId="0" applyNumberFormat="0" applyBorder="0" applyProtection="0"/>
    <xf numFmtId="0" fontId="20" fillId="0" borderId="0" applyNumberFormat="0" applyBorder="0" applyProtection="0"/>
    <xf numFmtId="0" fontId="20" fillId="0" borderId="0" applyNumberFormat="0" applyBorder="0" applyProtection="0"/>
    <xf numFmtId="0" fontId="44" fillId="5" borderId="0" applyNumberFormat="0" applyBorder="0" applyProtection="0"/>
    <xf numFmtId="0" fontId="44" fillId="5" borderId="0" applyNumberFormat="0" applyBorder="0" applyProtection="0"/>
    <xf numFmtId="0" fontId="44" fillId="5" borderId="0" applyNumberFormat="0" applyBorder="0" applyProtection="0"/>
    <xf numFmtId="0" fontId="44" fillId="5" borderId="0" applyNumberFormat="0" applyBorder="0" applyProtection="0"/>
    <xf numFmtId="0" fontId="44" fillId="5" borderId="0" applyNumberFormat="0" applyBorder="0" applyProtection="0"/>
    <xf numFmtId="0" fontId="44" fillId="5" borderId="0" applyNumberFormat="0" applyBorder="0" applyProtection="0"/>
    <xf numFmtId="0" fontId="44" fillId="5" borderId="0" applyNumberFormat="0" applyBorder="0" applyProtection="0"/>
    <xf numFmtId="0" fontId="44" fillId="5" borderId="0" applyNumberFormat="0" applyBorder="0" applyProtection="0"/>
    <xf numFmtId="0" fontId="44" fillId="5" borderId="0" applyNumberFormat="0" applyBorder="0" applyProtection="0"/>
    <xf numFmtId="0" fontId="44" fillId="5" borderId="0" applyNumberFormat="0" applyBorder="0" applyProtection="0"/>
    <xf numFmtId="0" fontId="44" fillId="5" borderId="0" applyNumberFormat="0" applyBorder="0" applyProtection="0"/>
    <xf numFmtId="0" fontId="44" fillId="5" borderId="0" applyNumberFormat="0" applyBorder="0" applyProtection="0"/>
    <xf numFmtId="0" fontId="44" fillId="5" borderId="0" applyNumberFormat="0" applyBorder="0" applyProtection="0"/>
    <xf numFmtId="0" fontId="44" fillId="5" borderId="0" applyNumberFormat="0" applyBorder="0" applyProtection="0"/>
    <xf numFmtId="0" fontId="44" fillId="5" borderId="0" applyNumberFormat="0" applyBorder="0" applyProtection="0"/>
    <xf numFmtId="0" fontId="44" fillId="5" borderId="0" applyNumberFormat="0" applyBorder="0" applyProtection="0"/>
    <xf numFmtId="0" fontId="44" fillId="5" borderId="0" applyNumberFormat="0" applyBorder="0" applyProtection="0"/>
    <xf numFmtId="0" fontId="44" fillId="5" borderId="0" applyNumberFormat="0" applyBorder="0" applyProtection="0"/>
    <xf numFmtId="0" fontId="44" fillId="5" borderId="0" applyNumberFormat="0" applyBorder="0" applyProtection="0"/>
    <xf numFmtId="0" fontId="44" fillId="5" borderId="0" applyNumberFormat="0" applyBorder="0" applyProtection="0"/>
    <xf numFmtId="0" fontId="44" fillId="5" borderId="0" applyNumberFormat="0" applyBorder="0" applyProtection="0"/>
    <xf numFmtId="0" fontId="44" fillId="5" borderId="0" applyNumberFormat="0" applyBorder="0" applyProtection="0"/>
    <xf numFmtId="0" fontId="44" fillId="5" borderId="0" applyNumberFormat="0" applyBorder="0" applyProtection="0"/>
    <xf numFmtId="0" fontId="44" fillId="5" borderId="0" applyNumberFormat="0" applyBorder="0" applyProtection="0"/>
    <xf numFmtId="0" fontId="44" fillId="5" borderId="0" applyNumberFormat="0" applyBorder="0" applyProtection="0"/>
    <xf numFmtId="0" fontId="44" fillId="5" borderId="0" applyNumberFormat="0" applyBorder="0" applyProtection="0"/>
    <xf numFmtId="0" fontId="44" fillId="5" borderId="0" applyNumberFormat="0" applyBorder="0" applyProtection="0"/>
    <xf numFmtId="0" fontId="44" fillId="5" borderId="0" applyNumberFormat="0" applyBorder="0" applyProtection="0"/>
    <xf numFmtId="0" fontId="44" fillId="5" borderId="0" applyNumberFormat="0" applyBorder="0" applyProtection="0"/>
    <xf numFmtId="0" fontId="44" fillId="5" borderId="0" applyNumberFormat="0" applyBorder="0" applyProtection="0"/>
    <xf numFmtId="0" fontId="44" fillId="5" borderId="0" applyNumberFormat="0" applyBorder="0" applyProtection="0"/>
    <xf numFmtId="0" fontId="44" fillId="5" borderId="0" applyNumberFormat="0" applyBorder="0" applyProtection="0"/>
    <xf numFmtId="0" fontId="44" fillId="5" borderId="0" applyNumberFormat="0" applyBorder="0" applyProtection="0"/>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9" fillId="12" borderId="44" applyProtection="0">
      <alignment vertical="center"/>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4" fontId="6" fillId="12" borderId="44" applyProtection="0">
      <alignment horizontal="left" vertical="center"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0" fontId="6" fillId="12" borderId="44" applyNumberFormat="0" applyProtection="0">
      <alignment horizontal="left" vertical="top" indent="1"/>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22" fillId="0" borderId="5" applyProtection="0">
      <alignment horizontal="right" vertical="center"/>
    </xf>
    <xf numFmtId="4" fontId="22" fillId="0" borderId="5" applyProtection="0">
      <alignment horizontal="right" vertical="center"/>
    </xf>
    <xf numFmtId="4" fontId="22" fillId="0" borderId="5" applyProtection="0">
      <alignment horizontal="right" vertical="center"/>
    </xf>
    <xf numFmtId="4" fontId="22" fillId="0" borderId="5"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22" fillId="0" borderId="5" applyProtection="0">
      <alignment horizontal="right" vertical="center"/>
    </xf>
    <xf numFmtId="4" fontId="22" fillId="0" borderId="5" applyProtection="0">
      <alignment horizontal="right" vertical="center"/>
    </xf>
    <xf numFmtId="4" fontId="22" fillId="0" borderId="5" applyProtection="0">
      <alignment horizontal="right" vertical="center"/>
    </xf>
    <xf numFmtId="4" fontId="22" fillId="0" borderId="5" applyProtection="0">
      <alignment horizontal="right" vertical="center"/>
    </xf>
    <xf numFmtId="4" fontId="22" fillId="0" borderId="5" applyProtection="0">
      <alignment horizontal="right" vertical="center"/>
    </xf>
    <xf numFmtId="4" fontId="22" fillId="0" borderId="5" applyProtection="0">
      <alignment horizontal="right" vertical="center"/>
    </xf>
    <xf numFmtId="4" fontId="22" fillId="0" borderId="5" applyProtection="0">
      <alignment horizontal="right" vertical="center"/>
    </xf>
    <xf numFmtId="4" fontId="22" fillId="0" borderId="5" applyProtection="0">
      <alignment horizontal="right" vertical="center"/>
    </xf>
    <xf numFmtId="4" fontId="22" fillId="0" borderId="5" applyProtection="0">
      <alignment horizontal="right" vertical="center"/>
    </xf>
    <xf numFmtId="4" fontId="22" fillId="0" borderId="5" applyProtection="0">
      <alignment horizontal="right" vertical="center"/>
    </xf>
    <xf numFmtId="4" fontId="22" fillId="0" borderId="5" applyProtection="0">
      <alignment horizontal="right" vertical="center"/>
    </xf>
    <xf numFmtId="4" fontId="22" fillId="0" borderId="5" applyProtection="0">
      <alignment horizontal="right" vertical="center"/>
    </xf>
    <xf numFmtId="4" fontId="22" fillId="0" borderId="5" applyProtection="0">
      <alignment horizontal="right" vertical="center"/>
    </xf>
    <xf numFmtId="4" fontId="22" fillId="0" borderId="5" applyProtection="0">
      <alignment horizontal="right" vertical="center"/>
    </xf>
    <xf numFmtId="4" fontId="22" fillId="0" borderId="5" applyProtection="0">
      <alignment horizontal="right" vertical="center"/>
    </xf>
    <xf numFmtId="4" fontId="22" fillId="0" borderId="5" applyProtection="0">
      <alignment horizontal="right" vertical="center"/>
    </xf>
    <xf numFmtId="4" fontId="22" fillId="0" borderId="5" applyProtection="0">
      <alignment horizontal="right" vertical="center"/>
    </xf>
    <xf numFmtId="4" fontId="22" fillId="0" borderId="5" applyProtection="0">
      <alignment horizontal="right" vertical="center"/>
    </xf>
    <xf numFmtId="4" fontId="22" fillId="0" borderId="5" applyProtection="0">
      <alignment horizontal="right" vertical="center"/>
    </xf>
    <xf numFmtId="4" fontId="22" fillId="0" borderId="5" applyProtection="0">
      <alignment horizontal="right" vertical="center"/>
    </xf>
    <xf numFmtId="4" fontId="22" fillId="0" borderId="5" applyProtection="0">
      <alignment horizontal="right" vertical="center"/>
    </xf>
    <xf numFmtId="4" fontId="22" fillId="0" borderId="5" applyProtection="0">
      <alignment horizontal="right" vertical="center"/>
    </xf>
    <xf numFmtId="4" fontId="22" fillId="0" borderId="5" applyProtection="0">
      <alignment horizontal="right" vertical="center"/>
    </xf>
    <xf numFmtId="4" fontId="22" fillId="0" borderId="5" applyProtection="0">
      <alignment horizontal="right" vertical="center"/>
    </xf>
    <xf numFmtId="4" fontId="22" fillId="0" borderId="5" applyProtection="0">
      <alignment horizontal="right" vertical="center"/>
    </xf>
    <xf numFmtId="4" fontId="22" fillId="0" borderId="5" applyProtection="0">
      <alignment horizontal="right" vertical="center"/>
    </xf>
    <xf numFmtId="4" fontId="22" fillId="0" borderId="5" applyProtection="0">
      <alignment horizontal="right" vertical="center"/>
    </xf>
    <xf numFmtId="4" fontId="22" fillId="0" borderId="5" applyProtection="0">
      <alignment horizontal="right" vertical="center"/>
    </xf>
    <xf numFmtId="4" fontId="22" fillId="0" borderId="5" applyProtection="0">
      <alignment horizontal="right" vertical="center"/>
    </xf>
    <xf numFmtId="4" fontId="22" fillId="0" borderId="5" applyProtection="0">
      <alignment horizontal="right" vertical="center"/>
    </xf>
    <xf numFmtId="4" fontId="22" fillId="0" borderId="5" applyProtection="0">
      <alignment horizontal="right" vertical="center"/>
    </xf>
    <xf numFmtId="4" fontId="22" fillId="0" borderId="5" applyProtection="0">
      <alignment horizontal="right" vertical="center"/>
    </xf>
    <xf numFmtId="4" fontId="22" fillId="0" borderId="5"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69" fillId="13" borderId="44" applyProtection="0">
      <alignment horizontal="right" vertical="center"/>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4" fontId="44" fillId="8" borderId="5" applyProtection="0">
      <alignment horizontal="center" vertical="center" wrapTex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37" fillId="30" borderId="44" applyNumberFormat="0" applyProtection="0">
      <alignment horizontal="left" vertical="top" indent="1"/>
    </xf>
    <xf numFmtId="0" fontId="37" fillId="30" borderId="44" applyNumberFormat="0" applyProtection="0">
      <alignment horizontal="left" vertical="top" indent="1"/>
    </xf>
    <xf numFmtId="0" fontId="37" fillId="30" borderId="44" applyNumberFormat="0" applyProtection="0">
      <alignment horizontal="left" vertical="top" indent="1"/>
    </xf>
    <xf numFmtId="0" fontId="37"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37" fillId="30" borderId="44" applyNumberFormat="0" applyProtection="0">
      <alignment horizontal="left" vertical="top" indent="1"/>
    </xf>
    <xf numFmtId="0" fontId="37" fillId="30" borderId="44" applyNumberFormat="0" applyProtection="0">
      <alignment horizontal="left" vertical="top" indent="1"/>
    </xf>
    <xf numFmtId="0" fontId="37" fillId="30" borderId="44" applyNumberFormat="0" applyProtection="0">
      <alignment horizontal="left" vertical="top" indent="1"/>
    </xf>
    <xf numFmtId="0" fontId="37" fillId="30" borderId="44" applyNumberFormat="0" applyProtection="0">
      <alignment horizontal="left" vertical="top" indent="1"/>
    </xf>
    <xf numFmtId="0" fontId="37" fillId="30" borderId="44" applyNumberFormat="0" applyProtection="0">
      <alignment horizontal="left" vertical="top" indent="1"/>
    </xf>
    <xf numFmtId="0" fontId="37" fillId="30" borderId="44" applyNumberFormat="0" applyProtection="0">
      <alignment horizontal="left" vertical="top" indent="1"/>
    </xf>
    <xf numFmtId="0" fontId="37" fillId="30" borderId="44" applyNumberFormat="0" applyProtection="0">
      <alignment horizontal="left" vertical="top" indent="1"/>
    </xf>
    <xf numFmtId="0" fontId="37" fillId="30" borderId="44" applyNumberFormat="0" applyProtection="0">
      <alignment horizontal="left" vertical="top" indent="1"/>
    </xf>
    <xf numFmtId="0" fontId="37" fillId="30" borderId="44" applyNumberFormat="0" applyProtection="0">
      <alignment horizontal="left" vertical="top" indent="1"/>
    </xf>
    <xf numFmtId="0" fontId="37" fillId="30" borderId="44" applyNumberFormat="0" applyProtection="0">
      <alignment horizontal="left" vertical="top" indent="1"/>
    </xf>
    <xf numFmtId="0" fontId="37" fillId="30" borderId="44" applyNumberFormat="0" applyProtection="0">
      <alignment horizontal="left" vertical="top" indent="1"/>
    </xf>
    <xf numFmtId="0" fontId="37" fillId="30" borderId="44" applyNumberFormat="0" applyProtection="0">
      <alignment horizontal="left" vertical="top" indent="1"/>
    </xf>
    <xf numFmtId="0" fontId="37" fillId="30" borderId="44" applyNumberFormat="0" applyProtection="0">
      <alignment horizontal="left" vertical="top" indent="1"/>
    </xf>
    <xf numFmtId="0" fontId="37" fillId="30" borderId="44" applyNumberFormat="0" applyProtection="0">
      <alignment horizontal="left" vertical="top" indent="1"/>
    </xf>
    <xf numFmtId="0" fontId="37" fillId="30" borderId="44" applyNumberFormat="0" applyProtection="0">
      <alignment horizontal="left" vertical="top" indent="1"/>
    </xf>
    <xf numFmtId="0" fontId="37" fillId="30" borderId="44" applyNumberFormat="0" applyProtection="0">
      <alignment horizontal="left" vertical="top" indent="1"/>
    </xf>
    <xf numFmtId="0" fontId="37" fillId="30" borderId="44" applyNumberFormat="0" applyProtection="0">
      <alignment horizontal="left" vertical="top" indent="1"/>
    </xf>
    <xf numFmtId="0" fontId="37" fillId="30" borderId="44" applyNumberFormat="0" applyProtection="0">
      <alignment horizontal="left" vertical="top" indent="1"/>
    </xf>
    <xf numFmtId="0" fontId="37" fillId="30" borderId="44" applyNumberFormat="0" applyProtection="0">
      <alignment horizontal="left" vertical="top" indent="1"/>
    </xf>
    <xf numFmtId="0" fontId="37" fillId="30" borderId="44" applyNumberFormat="0" applyProtection="0">
      <alignment horizontal="left" vertical="top" indent="1"/>
    </xf>
    <xf numFmtId="0" fontId="37" fillId="30" borderId="44" applyNumberFormat="0" applyProtection="0">
      <alignment horizontal="left" vertical="top" indent="1"/>
    </xf>
    <xf numFmtId="0" fontId="37" fillId="30" borderId="44" applyNumberFormat="0" applyProtection="0">
      <alignment horizontal="left" vertical="top" indent="1"/>
    </xf>
    <xf numFmtId="0" fontId="37" fillId="30" borderId="44" applyNumberFormat="0" applyProtection="0">
      <alignment horizontal="left" vertical="top" indent="1"/>
    </xf>
    <xf numFmtId="0" fontId="37" fillId="30" borderId="44" applyNumberFormat="0" applyProtection="0">
      <alignment horizontal="left" vertical="top" indent="1"/>
    </xf>
    <xf numFmtId="0" fontId="37" fillId="30" borderId="44" applyNumberFormat="0" applyProtection="0">
      <alignment horizontal="left" vertical="top" indent="1"/>
    </xf>
    <xf numFmtId="0" fontId="37" fillId="30" borderId="44" applyNumberFormat="0" applyProtection="0">
      <alignment horizontal="left" vertical="top" indent="1"/>
    </xf>
    <xf numFmtId="0" fontId="37" fillId="30" borderId="44" applyNumberFormat="0" applyProtection="0">
      <alignment horizontal="left" vertical="top" indent="1"/>
    </xf>
    <xf numFmtId="0" fontId="37" fillId="30" borderId="44" applyNumberFormat="0" applyProtection="0">
      <alignment horizontal="left" vertical="top" indent="1"/>
    </xf>
    <xf numFmtId="0" fontId="37" fillId="30" borderId="44" applyNumberFormat="0" applyProtection="0">
      <alignment horizontal="left" vertical="top" indent="1"/>
    </xf>
    <xf numFmtId="0" fontId="37" fillId="30" borderId="44" applyNumberFormat="0" applyProtection="0">
      <alignment horizontal="left" vertical="top" indent="1"/>
    </xf>
    <xf numFmtId="0" fontId="37" fillId="30" borderId="44" applyNumberFormat="0" applyProtection="0">
      <alignment horizontal="left" vertical="top" indent="1"/>
    </xf>
    <xf numFmtId="0" fontId="37" fillId="30" borderId="44" applyNumberFormat="0" applyProtection="0">
      <alignment horizontal="left" vertical="top" indent="1"/>
    </xf>
    <xf numFmtId="0" fontId="37" fillId="30" borderId="44" applyNumberFormat="0" applyProtection="0">
      <alignment horizontal="left" vertical="top" indent="1"/>
    </xf>
    <xf numFmtId="0" fontId="37" fillId="30" borderId="44" applyNumberFormat="0" applyProtection="0">
      <alignment horizontal="left" vertical="top" indent="1"/>
    </xf>
    <xf numFmtId="0" fontId="37" fillId="30" borderId="44" applyNumberFormat="0" applyProtection="0">
      <alignment horizontal="left" vertical="top" indent="1"/>
    </xf>
    <xf numFmtId="0" fontId="37" fillId="30" borderId="44" applyNumberFormat="0" applyProtection="0">
      <alignment horizontal="left" vertical="top" indent="1"/>
    </xf>
    <xf numFmtId="0" fontId="37" fillId="30" borderId="44" applyNumberFormat="0" applyProtection="0">
      <alignment horizontal="left" vertical="top" indent="1"/>
    </xf>
    <xf numFmtId="0" fontId="37" fillId="30" borderId="44" applyNumberFormat="0" applyProtection="0">
      <alignment horizontal="left" vertical="top" indent="1"/>
    </xf>
    <xf numFmtId="0" fontId="37"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right" vertical="top"/>
    </xf>
    <xf numFmtId="0" fontId="6" fillId="30" borderId="44" applyNumberFormat="0" applyProtection="0">
      <alignment horizontal="right" vertical="top"/>
    </xf>
    <xf numFmtId="0" fontId="6" fillId="30" borderId="44" applyNumberFormat="0" applyProtection="0">
      <alignment horizontal="right" vertical="top"/>
    </xf>
    <xf numFmtId="0" fontId="6" fillId="30" borderId="44" applyNumberFormat="0" applyProtection="0">
      <alignment horizontal="right" vertical="top"/>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right" vertical="top"/>
    </xf>
    <xf numFmtId="0" fontId="6" fillId="30" borderId="44" applyNumberFormat="0" applyProtection="0">
      <alignment horizontal="right" vertical="top"/>
    </xf>
    <xf numFmtId="0" fontId="6" fillId="30" borderId="44" applyNumberFormat="0" applyProtection="0">
      <alignment horizontal="right" vertical="top"/>
    </xf>
    <xf numFmtId="0" fontId="6" fillId="30" borderId="44" applyNumberFormat="0" applyProtection="0">
      <alignment horizontal="right" vertical="top"/>
    </xf>
    <xf numFmtId="0" fontId="6" fillId="30" borderId="44" applyNumberFormat="0" applyProtection="0">
      <alignment horizontal="right" vertical="top"/>
    </xf>
    <xf numFmtId="0" fontId="6" fillId="30" borderId="44" applyNumberFormat="0" applyProtection="0">
      <alignment horizontal="right" vertical="top"/>
    </xf>
    <xf numFmtId="0" fontId="6" fillId="30" borderId="44" applyNumberFormat="0" applyProtection="0">
      <alignment horizontal="right" vertical="top"/>
    </xf>
    <xf numFmtId="0" fontId="6" fillId="30" borderId="44" applyNumberFormat="0" applyProtection="0">
      <alignment horizontal="right" vertical="top"/>
    </xf>
    <xf numFmtId="0" fontId="6" fillId="30" borderId="44" applyNumberFormat="0" applyProtection="0">
      <alignment horizontal="right" vertical="top"/>
    </xf>
    <xf numFmtId="0" fontId="6" fillId="30" borderId="44" applyNumberFormat="0" applyProtection="0">
      <alignment horizontal="right" vertical="top"/>
    </xf>
    <xf numFmtId="0" fontId="6" fillId="30" borderId="44" applyNumberFormat="0" applyProtection="0">
      <alignment horizontal="right" vertical="top"/>
    </xf>
    <xf numFmtId="0" fontId="6" fillId="30" borderId="44" applyNumberFormat="0" applyProtection="0">
      <alignment horizontal="right" vertical="top"/>
    </xf>
    <xf numFmtId="0" fontId="6" fillId="30" borderId="44" applyNumberFormat="0" applyProtection="0">
      <alignment horizontal="right" vertical="top"/>
    </xf>
    <xf numFmtId="0" fontId="6" fillId="30" borderId="44" applyNumberFormat="0" applyProtection="0">
      <alignment horizontal="right" vertical="top"/>
    </xf>
    <xf numFmtId="0" fontId="6" fillId="30" borderId="44" applyNumberFormat="0" applyProtection="0">
      <alignment horizontal="right" vertical="top"/>
    </xf>
    <xf numFmtId="0" fontId="6" fillId="30" borderId="44" applyNumberFormat="0" applyProtection="0">
      <alignment horizontal="right" vertical="top"/>
    </xf>
    <xf numFmtId="0" fontId="6" fillId="30" borderId="44" applyNumberFormat="0" applyProtection="0">
      <alignment horizontal="right" vertical="top"/>
    </xf>
    <xf numFmtId="0" fontId="6" fillId="30" borderId="44" applyNumberFormat="0" applyProtection="0">
      <alignment horizontal="right" vertical="top"/>
    </xf>
    <xf numFmtId="0" fontId="6" fillId="30" borderId="44" applyNumberFormat="0" applyProtection="0">
      <alignment horizontal="right" vertical="top"/>
    </xf>
    <xf numFmtId="0" fontId="6" fillId="30" borderId="44" applyNumberFormat="0" applyProtection="0">
      <alignment horizontal="right" vertical="top"/>
    </xf>
    <xf numFmtId="0" fontId="6" fillId="30" borderId="44" applyNumberFormat="0" applyProtection="0">
      <alignment horizontal="right" vertical="top"/>
    </xf>
    <xf numFmtId="0" fontId="6" fillId="30" borderId="44" applyNumberFormat="0" applyProtection="0">
      <alignment horizontal="right" vertical="top"/>
    </xf>
    <xf numFmtId="0" fontId="6" fillId="30" borderId="44" applyNumberFormat="0" applyProtection="0">
      <alignment horizontal="right" vertical="top"/>
    </xf>
    <xf numFmtId="0" fontId="6" fillId="30" borderId="44" applyNumberFormat="0" applyProtection="0">
      <alignment horizontal="right" vertical="top"/>
    </xf>
    <xf numFmtId="0" fontId="6" fillId="30" borderId="44" applyNumberFormat="0" applyProtection="0">
      <alignment horizontal="right" vertical="top"/>
    </xf>
    <xf numFmtId="0" fontId="6" fillId="30" borderId="44" applyNumberFormat="0" applyProtection="0">
      <alignment horizontal="right" vertical="top"/>
    </xf>
    <xf numFmtId="0" fontId="6" fillId="30" borderId="44" applyNumberFormat="0" applyProtection="0">
      <alignment horizontal="right" vertical="top"/>
    </xf>
    <xf numFmtId="0" fontId="6" fillId="30" borderId="44" applyNumberFormat="0" applyProtection="0">
      <alignment horizontal="right" vertical="top"/>
    </xf>
    <xf numFmtId="0" fontId="6" fillId="30" borderId="44" applyNumberFormat="0" applyProtection="0">
      <alignment horizontal="right" vertical="top"/>
    </xf>
    <xf numFmtId="0" fontId="6" fillId="30" borderId="44" applyNumberFormat="0" applyProtection="0">
      <alignment horizontal="right" vertical="top"/>
    </xf>
    <xf numFmtId="0" fontId="6" fillId="30" borderId="44" applyNumberFormat="0" applyProtection="0">
      <alignment horizontal="right" vertical="top"/>
    </xf>
    <xf numFmtId="0" fontId="6" fillId="30" borderId="44" applyNumberFormat="0" applyProtection="0">
      <alignment horizontal="right" vertical="top"/>
    </xf>
    <xf numFmtId="0" fontId="6" fillId="30" borderId="44" applyNumberFormat="0" applyProtection="0">
      <alignment horizontal="right" vertical="top"/>
    </xf>
    <xf numFmtId="0" fontId="6" fillId="30" borderId="44" applyNumberFormat="0" applyProtection="0">
      <alignment horizontal="right" vertical="top"/>
    </xf>
    <xf numFmtId="0" fontId="6" fillId="30" borderId="44" applyNumberFormat="0" applyProtection="0">
      <alignment horizontal="right" vertical="top"/>
    </xf>
    <xf numFmtId="0" fontId="6" fillId="30" borderId="44" applyNumberFormat="0" applyProtection="0">
      <alignment horizontal="right" vertical="top"/>
    </xf>
    <xf numFmtId="0" fontId="6" fillId="30" borderId="44" applyNumberFormat="0" applyProtection="0">
      <alignment horizontal="right" vertical="top"/>
    </xf>
    <xf numFmtId="0" fontId="6" fillId="30" borderId="44" applyNumberFormat="0" applyProtection="0">
      <alignment horizontal="right" vertical="top"/>
    </xf>
    <xf numFmtId="0" fontId="6" fillId="30" borderId="44" applyNumberFormat="0" applyProtection="0">
      <alignment horizontal="right" vertical="top"/>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left" vertical="top" indent="1"/>
    </xf>
    <xf numFmtId="0" fontId="6" fillId="30" borderId="44" applyNumberFormat="0" applyProtection="0">
      <alignment horizontal="right" vertical="top"/>
    </xf>
    <xf numFmtId="4" fontId="188" fillId="36" borderId="0" applyBorder="0" applyProtection="0">
      <alignment horizontal="left" vertical="center" indent="1"/>
    </xf>
    <xf numFmtId="4" fontId="188" fillId="36" borderId="0" applyBorder="0" applyProtection="0">
      <alignment horizontal="left" vertical="center" indent="1"/>
    </xf>
    <xf numFmtId="4" fontId="188" fillId="36" borderId="0" applyBorder="0" applyProtection="0">
      <alignment horizontal="left" vertical="center" indent="1"/>
    </xf>
    <xf numFmtId="0" fontId="22" fillId="24" borderId="5" applyNumberFormat="0" applyProtection="0"/>
    <xf numFmtId="0" fontId="22" fillId="24" borderId="5" applyNumberFormat="0" applyProtection="0"/>
    <xf numFmtId="0" fontId="22" fillId="24" borderId="5" applyNumberFormat="0" applyProtection="0"/>
    <xf numFmtId="0" fontId="22" fillId="24" borderId="5" applyNumberFormat="0" applyProtection="0"/>
    <xf numFmtId="0" fontId="22" fillId="24" borderId="5" applyNumberFormat="0" applyProtection="0"/>
    <xf numFmtId="0" fontId="22" fillId="24" borderId="5" applyNumberFormat="0" applyProtection="0"/>
    <xf numFmtId="0" fontId="22" fillId="24" borderId="5" applyNumberFormat="0" applyProtection="0"/>
    <xf numFmtId="0" fontId="22" fillId="24" borderId="5" applyNumberFormat="0" applyProtection="0"/>
    <xf numFmtId="0" fontId="22" fillId="24" borderId="5" applyNumberFormat="0" applyProtection="0"/>
    <xf numFmtId="0" fontId="22" fillId="24" borderId="5" applyNumberFormat="0" applyProtection="0"/>
    <xf numFmtId="0" fontId="22" fillId="24" borderId="5" applyNumberFormat="0" applyProtection="0"/>
    <xf numFmtId="0" fontId="22" fillId="24" borderId="5" applyNumberFormat="0" applyProtection="0"/>
    <xf numFmtId="0" fontId="22" fillId="24" borderId="5" applyNumberFormat="0" applyProtection="0"/>
    <xf numFmtId="0" fontId="22" fillId="24" borderId="5" applyNumberFormat="0" applyProtection="0"/>
    <xf numFmtId="0" fontId="22" fillId="24" borderId="5" applyNumberFormat="0" applyProtection="0"/>
    <xf numFmtId="0" fontId="22" fillId="24" borderId="5" applyNumberFormat="0" applyProtection="0"/>
    <xf numFmtId="0" fontId="22" fillId="24" borderId="5" applyNumberFormat="0" applyProtection="0"/>
    <xf numFmtId="0" fontId="22" fillId="24" borderId="5" applyNumberFormat="0" applyProtection="0"/>
    <xf numFmtId="0" fontId="22" fillId="24" borderId="5" applyNumberFormat="0" applyProtection="0"/>
    <xf numFmtId="0" fontId="22" fillId="24" borderId="5" applyNumberFormat="0" applyProtection="0"/>
    <xf numFmtId="0" fontId="22" fillId="24" borderId="5" applyNumberFormat="0" applyProtection="0"/>
    <xf numFmtId="0" fontId="22" fillId="24" borderId="5" applyNumberFormat="0" applyProtection="0"/>
    <xf numFmtId="0" fontId="22" fillId="24" borderId="5" applyNumberFormat="0" applyProtection="0"/>
    <xf numFmtId="0" fontId="22" fillId="24" borderId="5" applyNumberFormat="0" applyProtection="0"/>
    <xf numFmtId="0" fontId="22" fillId="24" borderId="5" applyNumberFormat="0" applyProtection="0"/>
    <xf numFmtId="0" fontId="22" fillId="24" borderId="5" applyNumberFormat="0" applyProtection="0"/>
    <xf numFmtId="0" fontId="22" fillId="24" borderId="5" applyNumberFormat="0" applyProtection="0"/>
    <xf numFmtId="0" fontId="22" fillId="24" borderId="5" applyNumberFormat="0" applyProtection="0"/>
    <xf numFmtId="0" fontId="22" fillId="24" borderId="5" applyNumberFormat="0" applyProtection="0"/>
    <xf numFmtId="0" fontId="22" fillId="24" borderId="5" applyNumberFormat="0" applyProtection="0"/>
    <xf numFmtId="0" fontId="22" fillId="24" borderId="5" applyNumberFormat="0" applyProtection="0"/>
    <xf numFmtId="0" fontId="22" fillId="24" borderId="5" applyNumberFormat="0" applyProtection="0"/>
    <xf numFmtId="0" fontId="22" fillId="24" borderId="5" applyNumberFormat="0" applyProtection="0"/>
    <xf numFmtId="0" fontId="22" fillId="24" borderId="5" applyNumberFormat="0" applyProtection="0"/>
    <xf numFmtId="0" fontId="22" fillId="24" borderId="5" applyNumberFormat="0" applyProtection="0"/>
    <xf numFmtId="0" fontId="22" fillId="24" borderId="5" applyNumberFormat="0" applyProtection="0"/>
    <xf numFmtId="0" fontId="22" fillId="24" borderId="5" applyNumberFormat="0" applyProtection="0"/>
    <xf numFmtId="0" fontId="22" fillId="24" borderId="5" applyNumberFormat="0" applyProtection="0"/>
    <xf numFmtId="0" fontId="22" fillId="24" borderId="5" applyNumberFormat="0" applyProtection="0"/>
    <xf numFmtId="0" fontId="22" fillId="24" borderId="5" applyNumberFormat="0" applyProtection="0"/>
    <xf numFmtId="0" fontId="22" fillId="24" borderId="5" applyNumberFormat="0" applyProtection="0"/>
    <xf numFmtId="0" fontId="22" fillId="24" borderId="5" applyNumberFormat="0" applyProtection="0"/>
    <xf numFmtId="0" fontId="22" fillId="24" borderId="5" applyNumberFormat="0" applyProtection="0"/>
    <xf numFmtId="0" fontId="22" fillId="24" borderId="5" applyNumberFormat="0" applyProtection="0"/>
    <xf numFmtId="0" fontId="22" fillId="24" borderId="5" applyNumberFormat="0" applyProtection="0"/>
    <xf numFmtId="0" fontId="22" fillId="24" borderId="5" applyNumberFormat="0" applyProtection="0"/>
    <xf numFmtId="0" fontId="22" fillId="24" borderId="5" applyNumberFormat="0" applyProtection="0"/>
    <xf numFmtId="0" fontId="22" fillId="24" borderId="5" applyNumberFormat="0" applyProtection="0"/>
    <xf numFmtId="0" fontId="22" fillId="24" borderId="5" applyNumberFormat="0" applyProtection="0"/>
    <xf numFmtId="0" fontId="22" fillId="24" borderId="5" applyNumberFormat="0" applyProtection="0"/>
    <xf numFmtId="0" fontId="22" fillId="24" borderId="5" applyNumberFormat="0" applyProtection="0"/>
    <xf numFmtId="0" fontId="22" fillId="24" borderId="5" applyNumberFormat="0" applyProtection="0"/>
    <xf numFmtId="0" fontId="22" fillId="24" borderId="5" applyNumberFormat="0" applyProtection="0"/>
    <xf numFmtId="0" fontId="22" fillId="24" borderId="5" applyNumberFormat="0" applyProtection="0"/>
    <xf numFmtId="0" fontId="22" fillId="24" borderId="5" applyNumberFormat="0" applyProtection="0"/>
    <xf numFmtId="0" fontId="22" fillId="24" borderId="5" applyNumberFormat="0" applyProtection="0"/>
    <xf numFmtId="0" fontId="22" fillId="24" borderId="5" applyNumberFormat="0" applyProtection="0"/>
    <xf numFmtId="0" fontId="22" fillId="24" borderId="5" applyNumberFormat="0" applyProtection="0"/>
    <xf numFmtId="0" fontId="22" fillId="24" borderId="5" applyNumberFormat="0" applyProtection="0"/>
    <xf numFmtId="0" fontId="22" fillId="24" borderId="5" applyNumberFormat="0" applyProtection="0"/>
    <xf numFmtId="0" fontId="22" fillId="24" borderId="5" applyNumberFormat="0" applyProtection="0"/>
    <xf numFmtId="0" fontId="22" fillId="24" borderId="5" applyNumberFormat="0" applyProtection="0"/>
    <xf numFmtId="0" fontId="22" fillId="24" borderId="5" applyNumberFormat="0" applyProtection="0"/>
    <xf numFmtId="0" fontId="22" fillId="24" borderId="5" applyNumberFormat="0" applyProtection="0"/>
    <xf numFmtId="0" fontId="22" fillId="24" borderId="5" applyNumberFormat="0" applyProtection="0"/>
    <xf numFmtId="0" fontId="22" fillId="24" borderId="5" applyNumberFormat="0" applyProtection="0"/>
    <xf numFmtId="0" fontId="22" fillId="24" borderId="5" applyNumberFormat="0" applyProtection="0"/>
    <xf numFmtId="0" fontId="22" fillId="24" borderId="5" applyNumberFormat="0" applyProtection="0"/>
    <xf numFmtId="0" fontId="22" fillId="24" borderId="5" applyNumberFormat="0" applyProtection="0"/>
    <xf numFmtId="0" fontId="22" fillId="24" borderId="5" applyNumberFormat="0" applyProtection="0"/>
    <xf numFmtId="0" fontId="22" fillId="24" borderId="5" applyNumberFormat="0" applyProtection="0"/>
    <xf numFmtId="0" fontId="22" fillId="24" borderId="5" applyNumberFormat="0" applyProtection="0"/>
    <xf numFmtId="0" fontId="22" fillId="24" borderId="5" applyNumberFormat="0" applyProtection="0"/>
    <xf numFmtId="0" fontId="22" fillId="24" borderId="5" applyNumberFormat="0" applyProtection="0"/>
    <xf numFmtId="0" fontId="22" fillId="24" borderId="5" applyNumberFormat="0" applyProtection="0"/>
    <xf numFmtId="0" fontId="22" fillId="24" borderId="5" applyNumberFormat="0" applyProtection="0"/>
    <xf numFmtId="0" fontId="22" fillId="24" borderId="5" applyNumberFormat="0" applyProtection="0"/>
    <xf numFmtId="0" fontId="22" fillId="24" borderId="5" applyNumberFormat="0" applyProtection="0"/>
    <xf numFmtId="0" fontId="22" fillId="24" borderId="5" applyNumberFormat="0" applyProtection="0"/>
    <xf numFmtId="0" fontId="22" fillId="24" borderId="5" applyNumberFormat="0" applyProtection="0"/>
    <xf numFmtId="0" fontId="22" fillId="24" borderId="5" applyNumberFormat="0" applyProtection="0"/>
    <xf numFmtId="0" fontId="22" fillId="24" borderId="5" applyNumberFormat="0" applyProtection="0"/>
    <xf numFmtId="0" fontId="22" fillId="24" borderId="5" applyNumberFormat="0" applyProtection="0"/>
    <xf numFmtId="0" fontId="22" fillId="24" borderId="5" applyNumberFormat="0" applyProtection="0"/>
    <xf numFmtId="0" fontId="22" fillId="24" borderId="5" applyNumberFormat="0" applyProtection="0"/>
    <xf numFmtId="0" fontId="22" fillId="24" borderId="5" applyNumberFormat="0" applyProtection="0"/>
    <xf numFmtId="0" fontId="22" fillId="24" borderId="5" applyNumberFormat="0" applyProtection="0"/>
    <xf numFmtId="0" fontId="22" fillId="24" borderId="5" applyNumberFormat="0" applyProtection="0"/>
    <xf numFmtId="0" fontId="22" fillId="24" borderId="5" applyNumberFormat="0" applyProtection="0"/>
    <xf numFmtId="0" fontId="22" fillId="24" borderId="5" applyNumberFormat="0" applyProtection="0"/>
    <xf numFmtId="0" fontId="22" fillId="24" borderId="5" applyNumberFormat="0" applyProtection="0"/>
    <xf numFmtId="0" fontId="22" fillId="24" borderId="5" applyNumberFormat="0" applyProtection="0"/>
    <xf numFmtId="0" fontId="22" fillId="24" borderId="5" applyNumberFormat="0" applyProtection="0"/>
    <xf numFmtId="0" fontId="22" fillId="24" borderId="5" applyNumberFormat="0" applyProtection="0"/>
    <xf numFmtId="0" fontId="22" fillId="24" borderId="5" applyNumberFormat="0" applyProtection="0"/>
    <xf numFmtId="0" fontId="22" fillId="24" borderId="5" applyNumberFormat="0" applyProtection="0"/>
    <xf numFmtId="0" fontId="22" fillId="24" borderId="5" applyNumberFormat="0" applyProtection="0"/>
    <xf numFmtId="0" fontId="22" fillId="24" borderId="5" applyNumberFormat="0" applyProtection="0"/>
    <xf numFmtId="0" fontId="22" fillId="24" borderId="5" applyNumberFormat="0" applyProtection="0"/>
    <xf numFmtId="0" fontId="22" fillId="24" borderId="5" applyNumberFormat="0" applyProtection="0"/>
    <xf numFmtId="0" fontId="22" fillId="24" borderId="5" applyNumberFormat="0" applyProtection="0"/>
    <xf numFmtId="0" fontId="22" fillId="24" borderId="5" applyNumberFormat="0" applyProtection="0"/>
    <xf numFmtId="0" fontId="22" fillId="24" borderId="5" applyNumberFormat="0" applyProtection="0"/>
    <xf numFmtId="0" fontId="22" fillId="24" borderId="5" applyNumberFormat="0" applyProtection="0"/>
    <xf numFmtId="0" fontId="22" fillId="24" borderId="5" applyNumberFormat="0" applyProtection="0"/>
    <xf numFmtId="0" fontId="22" fillId="24" borderId="5" applyNumberFormat="0" applyProtection="0"/>
    <xf numFmtId="0" fontId="22" fillId="24" borderId="5" applyNumberFormat="0" applyProtection="0"/>
    <xf numFmtId="0" fontId="22" fillId="24" borderId="5" applyNumberFormat="0" applyProtection="0"/>
    <xf numFmtId="0" fontId="22" fillId="24" borderId="5" applyNumberFormat="0" applyProtection="0"/>
    <xf numFmtId="0" fontId="22" fillId="24" borderId="5" applyNumberFormat="0" applyProtection="0"/>
    <xf numFmtId="0" fontId="22" fillId="24" borderId="5" applyNumberFormat="0" applyProtection="0"/>
    <xf numFmtId="0" fontId="22" fillId="24" borderId="5" applyNumberFormat="0" applyProtection="0"/>
    <xf numFmtId="0" fontId="22" fillId="24" borderId="5" applyNumberFormat="0" applyProtection="0"/>
    <xf numFmtId="0" fontId="22" fillId="24" borderId="5" applyNumberFormat="0" applyProtection="0"/>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4" fontId="52" fillId="13" borderId="44" applyProtection="0">
      <alignment horizontal="right" vertical="center"/>
    </xf>
    <xf numFmtId="0" fontId="89" fillId="18" borderId="0" applyNumberFormat="0" applyBorder="0" applyProtection="0"/>
    <xf numFmtId="0" fontId="189" fillId="0" borderId="0" applyNumberFormat="0" applyFill="0" applyBorder="0">
      <alignment horizontal="right"/>
      <protection hidden="1"/>
    </xf>
    <xf numFmtId="0" fontId="190" fillId="0" borderId="0" applyNumberFormat="0" applyBorder="0" applyProtection="0">
      <alignment horizontal="left"/>
    </xf>
    <xf numFmtId="0" fontId="191" fillId="0" borderId="0" applyNumberFormat="0" applyFill="0" applyBorder="0" applyProtection="0">
      <alignment horizontal="left"/>
    </xf>
    <xf numFmtId="0" fontId="108" fillId="0" borderId="0" applyNumberFormat="0" applyBorder="0" applyProtection="0"/>
    <xf numFmtId="0" fontId="192" fillId="0" borderId="5" applyNumberFormat="0" applyFill="0">
      <alignment horizontal="center" vertical="center" wrapText="1"/>
      <protection hidden="1"/>
    </xf>
    <xf numFmtId="0" fontId="192" fillId="0" borderId="5" applyNumberFormat="0" applyFill="0">
      <alignment horizontal="center" vertical="center" wrapText="1"/>
      <protection hidden="1"/>
    </xf>
    <xf numFmtId="0" fontId="192" fillId="0" borderId="5" applyNumberFormat="0" applyFill="0">
      <alignment horizontal="center" vertical="center" wrapText="1"/>
      <protection hidden="1"/>
    </xf>
    <xf numFmtId="0" fontId="192" fillId="0" borderId="5" applyNumberFormat="0" applyFill="0">
      <alignment horizontal="center" vertical="center" wrapText="1"/>
      <protection hidden="1"/>
    </xf>
    <xf numFmtId="0" fontId="192" fillId="0" borderId="5" applyNumberFormat="0" applyFill="0">
      <alignment horizontal="center" vertical="center" wrapText="1"/>
      <protection hidden="1"/>
    </xf>
    <xf numFmtId="0" fontId="192" fillId="0" borderId="5" applyNumberFormat="0" applyFill="0">
      <alignment horizontal="center" vertical="center" wrapText="1"/>
      <protection hidden="1"/>
    </xf>
    <xf numFmtId="0" fontId="192" fillId="0" borderId="5" applyNumberFormat="0" applyFill="0">
      <alignment horizontal="center" vertical="center" wrapText="1"/>
      <protection hidden="1"/>
    </xf>
    <xf numFmtId="0" fontId="192" fillId="0" borderId="5" applyNumberFormat="0" applyFill="0">
      <alignment horizontal="center" vertical="center" wrapText="1"/>
      <protection hidden="1"/>
    </xf>
    <xf numFmtId="0" fontId="192" fillId="0" borderId="5" applyNumberFormat="0" applyFill="0">
      <alignment horizontal="center" vertical="center" wrapText="1"/>
      <protection hidden="1"/>
    </xf>
    <xf numFmtId="0" fontId="192" fillId="0" borderId="5" applyNumberFormat="0" applyFill="0">
      <alignment horizontal="center" vertical="center" wrapText="1"/>
      <protection hidden="1"/>
    </xf>
    <xf numFmtId="0" fontId="192" fillId="0" borderId="5" applyNumberFormat="0" applyFill="0">
      <alignment horizontal="center" vertical="center" wrapText="1"/>
      <protection hidden="1"/>
    </xf>
    <xf numFmtId="0" fontId="192" fillId="0" borderId="5" applyNumberFormat="0" applyFill="0">
      <alignment horizontal="center" vertical="center" wrapText="1"/>
      <protection hidden="1"/>
    </xf>
    <xf numFmtId="0" fontId="192" fillId="0" borderId="5" applyNumberFormat="0" applyFill="0">
      <alignment horizontal="center" vertical="center" wrapText="1"/>
      <protection hidden="1"/>
    </xf>
    <xf numFmtId="0" fontId="192" fillId="0" borderId="5" applyNumberFormat="0" applyFill="0">
      <alignment horizontal="center" vertical="center" wrapText="1"/>
      <protection hidden="1"/>
    </xf>
    <xf numFmtId="0" fontId="192" fillId="0" borderId="5" applyNumberFormat="0" applyFill="0">
      <alignment horizontal="center" vertical="center" wrapText="1"/>
      <protection hidden="1"/>
    </xf>
    <xf numFmtId="0" fontId="192" fillId="0" borderId="5" applyNumberFormat="0" applyFill="0">
      <alignment horizontal="center" vertical="center" wrapText="1"/>
      <protection hidden="1"/>
    </xf>
    <xf numFmtId="0" fontId="192" fillId="0" borderId="5" applyNumberFormat="0" applyFill="0">
      <alignment horizontal="center" vertical="center" wrapText="1"/>
      <protection hidden="1"/>
    </xf>
    <xf numFmtId="0" fontId="192" fillId="0" borderId="5" applyNumberFormat="0" applyFill="0">
      <alignment horizontal="center" vertical="center" wrapText="1"/>
      <protection hidden="1"/>
    </xf>
    <xf numFmtId="0" fontId="192" fillId="0" borderId="5" applyNumberFormat="0" applyFill="0">
      <alignment horizontal="center" vertical="center" wrapText="1"/>
      <protection hidden="1"/>
    </xf>
    <xf numFmtId="0" fontId="192" fillId="0" borderId="5" applyNumberFormat="0" applyFill="0">
      <alignment horizontal="center" vertical="center" wrapText="1"/>
      <protection hidden="1"/>
    </xf>
    <xf numFmtId="0" fontId="192" fillId="0" borderId="5" applyNumberFormat="0" applyFill="0">
      <alignment horizontal="center" vertical="center" wrapText="1"/>
      <protection hidden="1"/>
    </xf>
    <xf numFmtId="0" fontId="192" fillId="0" borderId="5" applyNumberFormat="0" applyFill="0">
      <alignment horizontal="center" vertical="center" wrapText="1"/>
      <protection hidden="1"/>
    </xf>
    <xf numFmtId="0" fontId="192" fillId="0" borderId="5" applyNumberFormat="0" applyFill="0">
      <alignment horizontal="center" vertical="center" wrapText="1"/>
      <protection hidden="1"/>
    </xf>
    <xf numFmtId="0" fontId="192" fillId="0" borderId="5" applyNumberFormat="0" applyFill="0">
      <alignment horizontal="center" vertical="center" wrapText="1"/>
      <protection hidden="1"/>
    </xf>
    <xf numFmtId="0" fontId="192" fillId="0" borderId="5" applyNumberFormat="0" applyFill="0">
      <alignment horizontal="center" vertical="center" wrapText="1"/>
      <protection hidden="1"/>
    </xf>
    <xf numFmtId="0" fontId="192" fillId="0" borderId="5" applyNumberFormat="0" applyFill="0">
      <alignment horizontal="center" vertical="center" wrapText="1"/>
      <protection hidden="1"/>
    </xf>
    <xf numFmtId="0" fontId="192" fillId="0" borderId="5" applyNumberFormat="0" applyFill="0">
      <alignment horizontal="center" vertical="center" wrapText="1"/>
      <protection hidden="1"/>
    </xf>
    <xf numFmtId="0" fontId="192" fillId="0" borderId="5" applyNumberFormat="0" applyFill="0">
      <alignment horizontal="center" vertical="center" wrapText="1"/>
      <protection hidden="1"/>
    </xf>
    <xf numFmtId="0" fontId="192" fillId="0" borderId="5" applyNumberFormat="0" applyFill="0">
      <alignment horizontal="center" vertical="center" wrapText="1"/>
      <protection hidden="1"/>
    </xf>
    <xf numFmtId="0" fontId="192" fillId="0" borderId="5" applyNumberFormat="0" applyFill="0">
      <alignment horizontal="center" vertical="center" wrapText="1"/>
      <protection hidden="1"/>
    </xf>
    <xf numFmtId="0" fontId="192" fillId="0" borderId="5" applyNumberFormat="0" applyFill="0">
      <alignment horizontal="center" vertical="center" wrapText="1"/>
      <protection hidden="1"/>
    </xf>
    <xf numFmtId="0" fontId="192" fillId="0" borderId="5" applyNumberFormat="0" applyFill="0">
      <alignment horizontal="center" vertical="center" wrapText="1"/>
      <protection hidden="1"/>
    </xf>
    <xf numFmtId="0" fontId="192" fillId="0" borderId="5" applyNumberFormat="0" applyFill="0">
      <alignment horizontal="center" vertical="center" wrapText="1"/>
      <protection hidden="1"/>
    </xf>
    <xf numFmtId="0" fontId="192" fillId="0" borderId="5" applyNumberFormat="0" applyFill="0">
      <alignment horizontal="center" vertical="center" wrapText="1"/>
      <protection hidden="1"/>
    </xf>
    <xf numFmtId="0" fontId="192" fillId="0" borderId="5" applyNumberFormat="0" applyFill="0">
      <alignment horizontal="center" vertical="center" wrapText="1"/>
      <protection hidden="1"/>
    </xf>
    <xf numFmtId="0" fontId="192" fillId="0" borderId="5" applyNumberFormat="0" applyFill="0">
      <alignment horizontal="center" vertical="center" wrapText="1"/>
      <protection hidden="1"/>
    </xf>
    <xf numFmtId="0" fontId="192" fillId="0" borderId="5" applyNumberFormat="0" applyFill="0">
      <alignment horizontal="center" vertical="center" wrapText="1"/>
      <protection hidden="1"/>
    </xf>
    <xf numFmtId="0" fontId="192" fillId="0" borderId="5" applyNumberFormat="0" applyFill="0">
      <alignment horizontal="center" vertical="center" wrapText="1"/>
      <protection hidden="1"/>
    </xf>
    <xf numFmtId="0" fontId="192" fillId="0" borderId="5" applyNumberFormat="0" applyFill="0">
      <alignment horizontal="center" vertical="center" wrapText="1"/>
      <protection hidden="1"/>
    </xf>
    <xf numFmtId="0" fontId="192" fillId="0" borderId="5" applyNumberFormat="0" applyFill="0">
      <alignment horizontal="center" vertical="center" wrapText="1"/>
      <protection hidden="1"/>
    </xf>
    <xf numFmtId="0" fontId="192" fillId="0" borderId="5" applyNumberFormat="0" applyFill="0">
      <alignment horizontal="center" vertical="center" wrapText="1"/>
      <protection hidden="1"/>
    </xf>
    <xf numFmtId="0" fontId="192" fillId="0" borderId="5" applyNumberFormat="0" applyFill="0">
      <alignment horizontal="center" vertical="center" wrapText="1"/>
      <protection hidden="1"/>
    </xf>
    <xf numFmtId="0" fontId="192" fillId="0" borderId="5" applyNumberFormat="0" applyFill="0">
      <alignment horizontal="center" vertical="center" wrapText="1"/>
      <protection hidden="1"/>
    </xf>
    <xf numFmtId="0" fontId="192" fillId="0" borderId="5" applyNumberFormat="0" applyFill="0">
      <alignment horizontal="center" vertical="center" wrapText="1"/>
      <protection hidden="1"/>
    </xf>
    <xf numFmtId="0" fontId="192" fillId="0" borderId="5" applyNumberFormat="0" applyFill="0">
      <alignment horizontal="center" vertical="center" wrapText="1"/>
      <protection hidden="1"/>
    </xf>
    <xf numFmtId="0" fontId="192" fillId="0" borderId="5" applyNumberFormat="0" applyFill="0">
      <alignment horizontal="center" vertical="center" wrapText="1"/>
      <protection hidden="1"/>
    </xf>
    <xf numFmtId="0" fontId="192" fillId="0" borderId="5" applyNumberFormat="0" applyFill="0">
      <alignment horizontal="center" vertical="center" wrapText="1"/>
      <protection hidden="1"/>
    </xf>
    <xf numFmtId="0" fontId="192" fillId="0" borderId="5" applyNumberFormat="0" applyFill="0">
      <alignment horizontal="center" vertical="center" wrapText="1"/>
      <protection hidden="1"/>
    </xf>
    <xf numFmtId="0" fontId="192" fillId="0" borderId="5" applyNumberFormat="0" applyFill="0">
      <alignment horizontal="center" vertical="center" wrapText="1"/>
      <protection hidden="1"/>
    </xf>
    <xf numFmtId="0" fontId="192" fillId="0" borderId="5" applyNumberFormat="0" applyFill="0">
      <alignment horizontal="center" vertical="center" wrapText="1"/>
      <protection hidden="1"/>
    </xf>
    <xf numFmtId="0" fontId="192" fillId="0" borderId="5" applyNumberFormat="0" applyFill="0">
      <alignment horizontal="center" vertical="center" wrapText="1"/>
      <protection hidden="1"/>
    </xf>
    <xf numFmtId="0" fontId="192" fillId="0" borderId="5" applyNumberFormat="0" applyFill="0">
      <alignment horizontal="center" vertical="center" wrapText="1"/>
      <protection hidden="1"/>
    </xf>
    <xf numFmtId="0" fontId="192" fillId="0" borderId="5" applyNumberFormat="0" applyFill="0">
      <alignment horizontal="center" vertical="center" wrapText="1"/>
      <protection hidden="1"/>
    </xf>
    <xf numFmtId="0" fontId="192" fillId="0" borderId="5" applyNumberFormat="0" applyFill="0">
      <alignment horizontal="center" vertical="center" wrapText="1"/>
      <protection hidden="1"/>
    </xf>
    <xf numFmtId="0" fontId="192" fillId="0" borderId="5" applyNumberFormat="0" applyFill="0">
      <alignment horizontal="center" vertical="center" wrapText="1"/>
      <protection hidden="1"/>
    </xf>
    <xf numFmtId="0" fontId="192" fillId="0" borderId="5" applyNumberFormat="0" applyFill="0">
      <alignment horizontal="center" vertical="center" wrapText="1"/>
      <protection hidden="1"/>
    </xf>
    <xf numFmtId="0" fontId="192" fillId="0" borderId="5" applyNumberFormat="0" applyFill="0">
      <alignment horizontal="center" vertical="center" wrapText="1"/>
      <protection hidden="1"/>
    </xf>
    <xf numFmtId="261" fontId="6" fillId="0" borderId="0" applyFont="0" applyFill="0" applyBorder="0" applyAlignment="0" applyProtection="0"/>
    <xf numFmtId="0" fontId="6" fillId="8" borderId="0" applyNumberFormat="0" applyFont="0" applyBorder="0" applyProtection="0">
      <alignment vertical="top"/>
    </xf>
    <xf numFmtId="0" fontId="6" fillId="0" borderId="5" applyNumberFormat="0" applyFont="0">
      <protection locked="0"/>
    </xf>
    <xf numFmtId="0" fontId="6" fillId="0" borderId="5" applyNumberFormat="0" applyFont="0">
      <protection locked="0"/>
    </xf>
    <xf numFmtId="0" fontId="6" fillId="0" borderId="5" applyNumberFormat="0" applyFont="0">
      <protection locked="0"/>
    </xf>
    <xf numFmtId="0" fontId="6" fillId="0" borderId="5" applyNumberFormat="0" applyFont="0">
      <protection locked="0"/>
    </xf>
    <xf numFmtId="0" fontId="6" fillId="0" borderId="5" applyNumberFormat="0" applyFont="0">
      <protection locked="0"/>
    </xf>
    <xf numFmtId="0" fontId="6" fillId="0" borderId="5" applyNumberFormat="0" applyFont="0">
      <protection locked="0"/>
    </xf>
    <xf numFmtId="0" fontId="6" fillId="0" borderId="5" applyNumberFormat="0" applyFont="0">
      <protection locked="0"/>
    </xf>
    <xf numFmtId="0" fontId="6" fillId="0" borderId="5" applyNumberFormat="0" applyFont="0">
      <protection locked="0"/>
    </xf>
    <xf numFmtId="0" fontId="6" fillId="0" borderId="5" applyNumberFormat="0" applyFont="0">
      <protection locked="0"/>
    </xf>
    <xf numFmtId="0" fontId="6" fillId="0" borderId="5" applyNumberFormat="0" applyFont="0">
      <protection locked="0"/>
    </xf>
    <xf numFmtId="0" fontId="6" fillId="0" borderId="5" applyNumberFormat="0" applyFont="0">
      <protection locked="0"/>
    </xf>
    <xf numFmtId="0" fontId="6" fillId="0" borderId="5" applyNumberFormat="0" applyFont="0">
      <protection locked="0"/>
    </xf>
    <xf numFmtId="0" fontId="6" fillId="0" borderId="5" applyNumberFormat="0" applyFont="0">
      <protection locked="0"/>
    </xf>
    <xf numFmtId="0" fontId="6" fillId="0" borderId="5" applyNumberFormat="0" applyFont="0">
      <protection locked="0"/>
    </xf>
    <xf numFmtId="0" fontId="6" fillId="0" borderId="5" applyNumberFormat="0" applyFont="0">
      <protection locked="0"/>
    </xf>
    <xf numFmtId="0" fontId="6" fillId="0" borderId="5" applyNumberFormat="0" applyFont="0">
      <protection locked="0"/>
    </xf>
    <xf numFmtId="0" fontId="6" fillId="0" borderId="5" applyNumberFormat="0" applyFont="0">
      <protection locked="0"/>
    </xf>
    <xf numFmtId="0" fontId="6" fillId="0" borderId="5" applyNumberFormat="0" applyFont="0">
      <protection locked="0"/>
    </xf>
    <xf numFmtId="0" fontId="6" fillId="0" borderId="5" applyNumberFormat="0" applyFont="0">
      <protection locked="0"/>
    </xf>
    <xf numFmtId="0" fontId="6" fillId="0" borderId="5" applyNumberFormat="0" applyFont="0">
      <protection locked="0"/>
    </xf>
    <xf numFmtId="0" fontId="6" fillId="0" borderId="5" applyNumberFormat="0" applyFont="0">
      <protection locked="0"/>
    </xf>
    <xf numFmtId="0" fontId="6" fillId="0" borderId="5" applyNumberFormat="0" applyFont="0">
      <protection locked="0"/>
    </xf>
    <xf numFmtId="0" fontId="6" fillId="0" borderId="5" applyNumberFormat="0" applyFont="0">
      <protection locked="0"/>
    </xf>
    <xf numFmtId="0" fontId="6" fillId="0" borderId="5" applyNumberFormat="0" applyFont="0">
      <protection locked="0"/>
    </xf>
    <xf numFmtId="0" fontId="6" fillId="0" borderId="5" applyNumberFormat="0" applyFont="0">
      <protection locked="0"/>
    </xf>
    <xf numFmtId="0" fontId="6" fillId="0" borderId="5" applyNumberFormat="0" applyFont="0">
      <protection locked="0"/>
    </xf>
    <xf numFmtId="0" fontId="6" fillId="0" borderId="5" applyNumberFormat="0" applyFont="0">
      <protection locked="0"/>
    </xf>
    <xf numFmtId="0" fontId="6" fillId="0" borderId="5" applyNumberFormat="0" applyFont="0">
      <protection locked="0"/>
    </xf>
    <xf numFmtId="0" fontId="6" fillId="0" borderId="5" applyNumberFormat="0" applyFont="0">
      <protection locked="0"/>
    </xf>
    <xf numFmtId="0" fontId="6" fillId="0" borderId="5" applyNumberFormat="0" applyFont="0">
      <protection locked="0"/>
    </xf>
    <xf numFmtId="0" fontId="6" fillId="0" borderId="5" applyNumberFormat="0" applyFont="0">
      <protection locked="0"/>
    </xf>
    <xf numFmtId="0" fontId="6" fillId="0" borderId="5" applyNumberFormat="0" applyFont="0">
      <protection locked="0"/>
    </xf>
    <xf numFmtId="0" fontId="6" fillId="0" borderId="5" applyNumberFormat="0" applyFont="0">
      <protection locked="0"/>
    </xf>
    <xf numFmtId="0" fontId="6" fillId="0" borderId="5" applyNumberFormat="0" applyFont="0">
      <protection locked="0"/>
    </xf>
    <xf numFmtId="0" fontId="6" fillId="0" borderId="5" applyNumberFormat="0" applyFont="0">
      <protection locked="0"/>
    </xf>
    <xf numFmtId="0" fontId="6" fillId="0" borderId="5" applyNumberFormat="0" applyFont="0">
      <protection locked="0"/>
    </xf>
    <xf numFmtId="0" fontId="6" fillId="0" borderId="5" applyNumberFormat="0" applyFont="0">
      <protection locked="0"/>
    </xf>
    <xf numFmtId="0" fontId="6" fillId="0" borderId="5" applyNumberFormat="0" applyFont="0">
      <protection locked="0"/>
    </xf>
    <xf numFmtId="0" fontId="6" fillId="0" borderId="5" applyNumberFormat="0" applyFont="0">
      <protection locked="0"/>
    </xf>
    <xf numFmtId="0" fontId="6" fillId="0" borderId="5" applyNumberFormat="0" applyFont="0">
      <protection locked="0"/>
    </xf>
    <xf numFmtId="0" fontId="6" fillId="0" borderId="5" applyNumberFormat="0" applyFont="0">
      <protection locked="0"/>
    </xf>
    <xf numFmtId="0" fontId="6" fillId="0" borderId="5" applyNumberFormat="0" applyFont="0">
      <protection locked="0"/>
    </xf>
    <xf numFmtId="0" fontId="6" fillId="0" borderId="5" applyNumberFormat="0" applyFont="0">
      <protection locked="0"/>
    </xf>
    <xf numFmtId="0" fontId="6" fillId="0" borderId="5" applyNumberFormat="0" applyFont="0">
      <protection locked="0"/>
    </xf>
    <xf numFmtId="0" fontId="6" fillId="0" borderId="5" applyNumberFormat="0" applyFont="0">
      <protection locked="0"/>
    </xf>
    <xf numFmtId="0" fontId="6" fillId="0" borderId="5" applyNumberFormat="0" applyFont="0">
      <protection locked="0"/>
    </xf>
    <xf numFmtId="0" fontId="6" fillId="0" borderId="5" applyNumberFormat="0" applyFont="0">
      <protection locked="0"/>
    </xf>
    <xf numFmtId="0" fontId="6" fillId="0" borderId="5" applyNumberFormat="0" applyFont="0">
      <protection locked="0"/>
    </xf>
    <xf numFmtId="0" fontId="6" fillId="0" borderId="5" applyNumberFormat="0" applyFont="0">
      <protection locked="0"/>
    </xf>
    <xf numFmtId="0" fontId="6" fillId="0" borderId="5" applyNumberFormat="0" applyFont="0">
      <protection locked="0"/>
    </xf>
    <xf numFmtId="0" fontId="6" fillId="0" borderId="5" applyNumberFormat="0" applyFont="0">
      <protection locked="0"/>
    </xf>
    <xf numFmtId="0" fontId="6" fillId="0" borderId="5" applyNumberFormat="0" applyFont="0">
      <protection locked="0"/>
    </xf>
    <xf numFmtId="0" fontId="6" fillId="0" borderId="5" applyNumberFormat="0" applyFont="0">
      <protection locked="0"/>
    </xf>
    <xf numFmtId="0" fontId="6" fillId="0" borderId="5" applyNumberFormat="0" applyFont="0">
      <protection locked="0"/>
    </xf>
    <xf numFmtId="0" fontId="6" fillId="0" borderId="5" applyNumberFormat="0" applyFont="0">
      <protection locked="0"/>
    </xf>
    <xf numFmtId="0" fontId="6" fillId="0" borderId="5" applyNumberFormat="0" applyFont="0">
      <protection locked="0"/>
    </xf>
    <xf numFmtId="0" fontId="6" fillId="0" borderId="5" applyNumberFormat="0" applyFont="0">
      <protection locked="0"/>
    </xf>
    <xf numFmtId="356" fontId="6" fillId="0" borderId="0" applyFont="0" applyFill="0" applyBorder="0" applyAlignmen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0" fontId="23" fillId="8" borderId="47" applyNumberFormat="0" applyProtection="0"/>
    <xf numFmtId="296" fontId="6" fillId="8" borderId="0" applyFont="0" applyBorder="0" applyAlignment="0" applyProtection="0"/>
    <xf numFmtId="0" fontId="6" fillId="0" borderId="7" applyNumberFormat="0" applyFont="0" applyFill="0" applyAlignment="0" applyProtection="0"/>
    <xf numFmtId="0" fontId="6" fillId="0" borderId="7" applyNumberFormat="0" applyFont="0" applyFill="0" applyAlignment="0" applyProtection="0"/>
    <xf numFmtId="0" fontId="6" fillId="0" borderId="7" applyNumberFormat="0" applyFont="0" applyFill="0" applyAlignment="0" applyProtection="0"/>
    <xf numFmtId="0" fontId="6" fillId="0" borderId="7" applyNumberFormat="0" applyFont="0" applyFill="0" applyAlignment="0" applyProtection="0"/>
    <xf numFmtId="0" fontId="6" fillId="0" borderId="7" applyNumberFormat="0" applyFont="0" applyFill="0" applyAlignment="0" applyProtection="0"/>
    <xf numFmtId="0" fontId="6" fillId="0" borderId="7" applyNumberFormat="0" applyFont="0" applyFill="0" applyAlignment="0" applyProtection="0"/>
    <xf numFmtId="0" fontId="6" fillId="0" borderId="7" applyNumberFormat="0" applyFont="0" applyFill="0" applyAlignment="0" applyProtection="0"/>
    <xf numFmtId="0" fontId="6" fillId="0" borderId="7" applyNumberFormat="0" applyFont="0" applyFill="0" applyAlignment="0" applyProtection="0"/>
    <xf numFmtId="0" fontId="6" fillId="0" borderId="7" applyNumberFormat="0" applyFont="0" applyFill="0" applyAlignment="0" applyProtection="0"/>
    <xf numFmtId="0" fontId="6" fillId="0" borderId="7" applyNumberFormat="0" applyFont="0" applyFill="0" applyAlignment="0" applyProtection="0"/>
    <xf numFmtId="0" fontId="6" fillId="0" borderId="7" applyNumberFormat="0" applyFont="0" applyFill="0" applyAlignment="0" applyProtection="0"/>
    <xf numFmtId="0" fontId="6" fillId="0" borderId="7" applyNumberFormat="0" applyFont="0" applyFill="0" applyAlignment="0" applyProtection="0"/>
    <xf numFmtId="0" fontId="6" fillId="0" borderId="7" applyNumberFormat="0" applyFont="0" applyFill="0" applyAlignment="0" applyProtection="0"/>
    <xf numFmtId="0" fontId="6" fillId="0" borderId="7" applyNumberFormat="0" applyFont="0" applyFill="0" applyAlignment="0" applyProtection="0"/>
    <xf numFmtId="0" fontId="6" fillId="0" borderId="7" applyNumberFormat="0" applyFont="0" applyFill="0" applyAlignment="0" applyProtection="0"/>
    <xf numFmtId="0" fontId="6" fillId="0" borderId="7" applyNumberFormat="0" applyFont="0" applyFill="0" applyAlignment="0" applyProtection="0"/>
    <xf numFmtId="0" fontId="6" fillId="0" borderId="7" applyNumberFormat="0" applyFont="0" applyFill="0" applyAlignment="0" applyProtection="0"/>
    <xf numFmtId="0" fontId="6" fillId="0" borderId="7" applyNumberFormat="0" applyFont="0" applyFill="0" applyAlignment="0" applyProtection="0"/>
    <xf numFmtId="0" fontId="6" fillId="0" borderId="7" applyNumberFormat="0" applyFont="0" applyFill="0" applyAlignment="0" applyProtection="0"/>
    <xf numFmtId="0" fontId="6" fillId="0" borderId="7" applyNumberFormat="0" applyFont="0" applyFill="0" applyAlignment="0" applyProtection="0"/>
    <xf numFmtId="0" fontId="6" fillId="0" borderId="7" applyNumberFormat="0" applyFont="0" applyFill="0" applyAlignment="0" applyProtection="0"/>
    <xf numFmtId="0" fontId="6" fillId="0" borderId="7" applyNumberFormat="0" applyFont="0" applyFill="0" applyAlignment="0" applyProtection="0"/>
    <xf numFmtId="0" fontId="6" fillId="0" borderId="7" applyNumberFormat="0" applyFont="0" applyFill="0" applyAlignment="0" applyProtection="0"/>
    <xf numFmtId="0" fontId="6" fillId="0" borderId="7" applyNumberFormat="0" applyFont="0" applyFill="0" applyAlignment="0" applyProtection="0"/>
    <xf numFmtId="0" fontId="6" fillId="0" borderId="7" applyNumberFormat="0" applyFont="0" applyFill="0" applyAlignment="0" applyProtection="0"/>
    <xf numFmtId="0" fontId="6" fillId="0" borderId="7" applyNumberFormat="0" applyFont="0" applyFill="0" applyAlignment="0" applyProtection="0"/>
    <xf numFmtId="0" fontId="6" fillId="0" borderId="7" applyNumberFormat="0" applyFont="0" applyFill="0" applyAlignment="0" applyProtection="0"/>
    <xf numFmtId="0" fontId="6" fillId="0" borderId="7" applyNumberFormat="0" applyFont="0" applyFill="0" applyAlignment="0" applyProtection="0"/>
    <xf numFmtId="0" fontId="6" fillId="0" borderId="7" applyNumberFormat="0" applyFont="0" applyFill="0" applyAlignment="0" applyProtection="0"/>
    <xf numFmtId="0" fontId="6" fillId="0" borderId="7" applyNumberFormat="0" applyFont="0" applyFill="0" applyAlignment="0" applyProtection="0"/>
    <xf numFmtId="3" fontId="6" fillId="0" borderId="0" applyFont="0" applyFill="0" applyBorder="0" applyAlignment="0" applyProtection="0"/>
    <xf numFmtId="0" fontId="20" fillId="0" borderId="0" applyNumberFormat="0" applyBorder="0" applyProtection="0"/>
    <xf numFmtId="198" fontId="6" fillId="0" borderId="0" applyFont="0" applyFill="0" applyBorder="0" applyAlignment="0" applyProtection="0"/>
    <xf numFmtId="0" fontId="193" fillId="39" borderId="0" applyNumberFormat="0" applyBorder="0" applyAlignment="0" applyProtection="0"/>
    <xf numFmtId="0" fontId="57" fillId="0" borderId="0" applyNumberFormat="0" applyFill="0" applyBorder="0" applyAlignment="0" applyProtection="0"/>
    <xf numFmtId="0" fontId="194" fillId="0" borderId="0" applyNumberFormat="0" applyFill="0" applyBorder="0" applyAlignment="0" applyProtection="0"/>
    <xf numFmtId="0" fontId="195" fillId="0" borderId="0" applyNumberFormat="0" applyFill="0" applyBorder="0" applyAlignment="0" applyProtection="0"/>
    <xf numFmtId="0" fontId="195" fillId="0" borderId="0" applyNumberFormat="0" applyFill="0" applyBorder="0" applyAlignment="0" applyProtection="0"/>
    <xf numFmtId="0" fontId="195" fillId="0" borderId="0" applyNumberFormat="0" applyFill="0" applyBorder="0" applyAlignment="0" applyProtection="0"/>
    <xf numFmtId="0" fontId="195" fillId="0" borderId="0" applyNumberFormat="0" applyFill="0" applyBorder="0" applyAlignment="0" applyProtection="0"/>
    <xf numFmtId="0" fontId="195" fillId="0" borderId="0" applyNumberFormat="0" applyFill="0" applyBorder="0" applyAlignment="0" applyProtection="0"/>
    <xf numFmtId="0" fontId="195" fillId="0" borderId="0" applyNumberFormat="0" applyFill="0" applyBorder="0" applyAlignment="0" applyProtection="0"/>
    <xf numFmtId="0" fontId="195" fillId="0" borderId="0" applyNumberFormat="0" applyFill="0" applyBorder="0" applyAlignment="0" applyProtection="0"/>
    <xf numFmtId="0" fontId="195" fillId="0" borderId="0" applyNumberFormat="0" applyFill="0" applyBorder="0" applyAlignment="0" applyProtection="0"/>
    <xf numFmtId="0" fontId="195" fillId="0" borderId="0" applyNumberFormat="0" applyFill="0" applyBorder="0" applyAlignment="0" applyProtection="0"/>
    <xf numFmtId="0" fontId="195" fillId="0" borderId="0" applyNumberFormat="0" applyFill="0" applyBorder="0" applyAlignment="0" applyProtection="0"/>
    <xf numFmtId="0" fontId="195" fillId="0" borderId="0" applyNumberFormat="0" applyFill="0" applyBorder="0" applyAlignment="0" applyProtection="0"/>
    <xf numFmtId="0" fontId="195" fillId="0" borderId="0" applyNumberFormat="0" applyFill="0" applyBorder="0" applyAlignment="0" applyProtection="0"/>
    <xf numFmtId="0" fontId="37" fillId="0" borderId="0" applyNumberFormat="0" applyFill="0" applyBorder="0" applyAlignment="0" applyProtection="0"/>
    <xf numFmtId="1" fontId="6" fillId="0" borderId="0" applyFont="0" applyBorder="0" applyProtection="0"/>
    <xf numFmtId="164" fontId="6" fillId="0" borderId="4" applyFont="0" applyFill="0" applyAlignment="0" applyProtection="0"/>
    <xf numFmtId="0" fontId="23" fillId="0" borderId="0" applyNumberFormat="0" applyBorder="0" applyProtection="0">
      <alignment textRotation="90"/>
    </xf>
    <xf numFmtId="193" fontId="196" fillId="0" borderId="0" applyFill="0" applyBorder="0" applyAlignment="0" applyProtection="0"/>
    <xf numFmtId="1" fontId="6" fillId="0" borderId="0" applyFont="0" applyFill="0" applyBorder="0" applyAlignment="0" applyProtection="0"/>
    <xf numFmtId="1" fontId="8" fillId="0" borderId="0" applyFill="0" applyBorder="0" applyAlignment="0" applyProtection="0"/>
    <xf numFmtId="0" fontId="22" fillId="0" borderId="0" applyNumberFormat="0" applyBorder="0" applyProtection="0"/>
    <xf numFmtId="0" fontId="197" fillId="0" borderId="0" applyNumberFormat="0" applyBorder="0" applyProtection="0"/>
    <xf numFmtId="0" fontId="198" fillId="0" borderId="0" applyNumberFormat="0" applyBorder="0" applyProtection="0">
      <alignment horizontal="left"/>
    </xf>
    <xf numFmtId="247" fontId="199" fillId="6" borderId="0" applyBorder="0" applyProtection="0"/>
    <xf numFmtId="0" fontId="200" fillId="0" borderId="48" applyNumberFormat="0" applyProtection="0"/>
    <xf numFmtId="0" fontId="201" fillId="0" borderId="0" applyNumberFormat="0" applyFill="0" applyBorder="0" applyAlignment="0" applyProtection="0"/>
    <xf numFmtId="0" fontId="23" fillId="0" borderId="0" applyNumberFormat="0" applyBorder="0" applyProtection="0"/>
    <xf numFmtId="196" fontId="6" fillId="0" borderId="2" applyFont="0" applyFill="0" applyAlignment="0" applyProtection="0"/>
    <xf numFmtId="217" fontId="6" fillId="0" borderId="0" applyFont="0" applyBorder="0" applyProtection="0"/>
    <xf numFmtId="357" fontId="6" fillId="0" borderId="2" applyFont="0" applyProtection="0"/>
    <xf numFmtId="357" fontId="6" fillId="0" borderId="7" applyFont="0" applyFill="0" applyProtection="0"/>
    <xf numFmtId="357" fontId="6" fillId="0" borderId="7" applyFont="0" applyFill="0" applyProtection="0"/>
    <xf numFmtId="357" fontId="6" fillId="0" borderId="7" applyFont="0" applyFill="0" applyProtection="0"/>
    <xf numFmtId="357" fontId="6" fillId="0" borderId="7" applyFont="0" applyFill="0" applyProtection="0"/>
    <xf numFmtId="357" fontId="6" fillId="0" borderId="7" applyFont="0" applyFill="0" applyProtection="0"/>
    <xf numFmtId="357" fontId="6" fillId="0" borderId="7" applyFont="0" applyFill="0" applyProtection="0"/>
    <xf numFmtId="357" fontId="6" fillId="0" borderId="7" applyFont="0" applyFill="0" applyProtection="0"/>
    <xf numFmtId="357" fontId="6" fillId="0" borderId="7" applyFont="0" applyFill="0" applyProtection="0"/>
    <xf numFmtId="357" fontId="6" fillId="0" borderId="7" applyFont="0" applyFill="0" applyProtection="0"/>
    <xf numFmtId="357" fontId="6" fillId="0" borderId="7" applyFont="0" applyFill="0" applyProtection="0"/>
    <xf numFmtId="357" fontId="6" fillId="0" borderId="7" applyFont="0" applyFill="0" applyProtection="0"/>
    <xf numFmtId="357" fontId="6" fillId="0" borderId="7" applyFont="0" applyFill="0" applyProtection="0"/>
    <xf numFmtId="357" fontId="6" fillId="0" borderId="7" applyFont="0" applyFill="0" applyProtection="0"/>
    <xf numFmtId="357" fontId="6" fillId="0" borderId="7" applyFont="0" applyFill="0" applyProtection="0"/>
    <xf numFmtId="357" fontId="6" fillId="0" borderId="7" applyFont="0" applyFill="0" applyProtection="0"/>
    <xf numFmtId="357" fontId="6" fillId="0" borderId="7" applyFont="0" applyFill="0" applyProtection="0"/>
    <xf numFmtId="357" fontId="6" fillId="0" borderId="7" applyFont="0" applyFill="0" applyProtection="0"/>
    <xf numFmtId="357" fontId="6" fillId="0" borderId="7" applyFont="0" applyFill="0" applyProtection="0"/>
    <xf numFmtId="357" fontId="6" fillId="0" borderId="7" applyFont="0" applyFill="0" applyProtection="0"/>
    <xf numFmtId="357" fontId="6" fillId="0" borderId="7" applyFont="0" applyFill="0" applyProtection="0"/>
    <xf numFmtId="357" fontId="6" fillId="0" borderId="7" applyFont="0" applyFill="0" applyProtection="0"/>
    <xf numFmtId="357" fontId="6" fillId="0" borderId="7" applyFont="0" applyFill="0" applyProtection="0"/>
    <xf numFmtId="357" fontId="6" fillId="0" borderId="7" applyFont="0" applyFill="0" applyProtection="0"/>
    <xf numFmtId="357" fontId="6" fillId="0" borderId="7" applyFont="0" applyFill="0" applyProtection="0"/>
    <xf numFmtId="357" fontId="6" fillId="0" borderId="7" applyFont="0" applyFill="0" applyProtection="0"/>
    <xf numFmtId="357" fontId="6" fillId="0" borderId="7" applyFont="0" applyFill="0" applyProtection="0"/>
    <xf numFmtId="357" fontId="6" fillId="0" borderId="7" applyFont="0" applyFill="0" applyProtection="0"/>
    <xf numFmtId="357" fontId="6" fillId="0" borderId="7" applyFont="0" applyFill="0" applyProtection="0"/>
    <xf numFmtId="357" fontId="6" fillId="0" borderId="7" applyFont="0" applyFill="0" applyProtection="0"/>
    <xf numFmtId="357" fontId="6" fillId="0" borderId="7" applyFont="0" applyFill="0" applyProtection="0"/>
    <xf numFmtId="196" fontId="6" fillId="0" borderId="7" applyFont="0" applyFill="0" applyAlignment="0" applyProtection="0"/>
    <xf numFmtId="196" fontId="6" fillId="0" borderId="7" applyFont="0" applyFill="0" applyAlignment="0" applyProtection="0"/>
    <xf numFmtId="196" fontId="6" fillId="0" borderId="7" applyFont="0" applyFill="0" applyAlignment="0" applyProtection="0"/>
    <xf numFmtId="196" fontId="6" fillId="0" borderId="7" applyFont="0" applyFill="0" applyAlignment="0" applyProtection="0"/>
    <xf numFmtId="196" fontId="6" fillId="0" borderId="7" applyFont="0" applyFill="0" applyAlignment="0" applyProtection="0"/>
    <xf numFmtId="196" fontId="6" fillId="0" borderId="7" applyFont="0" applyFill="0" applyAlignment="0" applyProtection="0"/>
    <xf numFmtId="196" fontId="6" fillId="0" borderId="7" applyFont="0" applyFill="0" applyAlignment="0" applyProtection="0"/>
    <xf numFmtId="196" fontId="6" fillId="0" borderId="7" applyFont="0" applyFill="0" applyAlignment="0" applyProtection="0"/>
    <xf numFmtId="196" fontId="6" fillId="0" borderId="7" applyFont="0" applyFill="0" applyAlignment="0" applyProtection="0"/>
    <xf numFmtId="196" fontId="6" fillId="0" borderId="7" applyFont="0" applyFill="0" applyAlignment="0" applyProtection="0"/>
    <xf numFmtId="196" fontId="6" fillId="0" borderId="7" applyFont="0" applyFill="0" applyAlignment="0" applyProtection="0"/>
    <xf numFmtId="196" fontId="6" fillId="0" borderId="7" applyFont="0" applyFill="0" applyAlignment="0" applyProtection="0"/>
    <xf numFmtId="196" fontId="6" fillId="0" borderId="7" applyFont="0" applyFill="0" applyAlignment="0" applyProtection="0"/>
    <xf numFmtId="196" fontId="6" fillId="0" borderId="7" applyFont="0" applyFill="0" applyAlignment="0" applyProtection="0"/>
    <xf numFmtId="196" fontId="6" fillId="0" borderId="7" applyFont="0" applyFill="0" applyAlignment="0" applyProtection="0"/>
    <xf numFmtId="196" fontId="6" fillId="0" borderId="7" applyFont="0" applyFill="0" applyAlignment="0" applyProtection="0"/>
    <xf numFmtId="196" fontId="6" fillId="0" borderId="7" applyFont="0" applyFill="0" applyAlignment="0" applyProtection="0"/>
    <xf numFmtId="196" fontId="6" fillId="0" borderId="7" applyFont="0" applyFill="0" applyAlignment="0" applyProtection="0"/>
    <xf numFmtId="196" fontId="6" fillId="0" borderId="7" applyFont="0" applyFill="0" applyAlignment="0" applyProtection="0"/>
    <xf numFmtId="196" fontId="6" fillId="0" borderId="7" applyFont="0" applyFill="0" applyAlignment="0" applyProtection="0"/>
    <xf numFmtId="196" fontId="6" fillId="0" borderId="7" applyFont="0" applyFill="0" applyAlignment="0" applyProtection="0"/>
    <xf numFmtId="196" fontId="6" fillId="0" borderId="7" applyFont="0" applyFill="0" applyAlignment="0" applyProtection="0"/>
    <xf numFmtId="196" fontId="6" fillId="0" borderId="7" applyFont="0" applyFill="0" applyAlignment="0" applyProtection="0"/>
    <xf numFmtId="196" fontId="6" fillId="0" borderId="7" applyFont="0" applyFill="0" applyAlignment="0" applyProtection="0"/>
    <xf numFmtId="196" fontId="6" fillId="0" borderId="7" applyFont="0" applyFill="0" applyAlignment="0" applyProtection="0"/>
    <xf numFmtId="196" fontId="6" fillId="0" borderId="7" applyFont="0" applyFill="0" applyAlignment="0" applyProtection="0"/>
    <xf numFmtId="196" fontId="6" fillId="0" borderId="7" applyFont="0" applyFill="0" applyAlignment="0" applyProtection="0"/>
    <xf numFmtId="196" fontId="6" fillId="0" borderId="7" applyFont="0" applyFill="0" applyAlignment="0" applyProtection="0"/>
    <xf numFmtId="196" fontId="6" fillId="0" borderId="7" applyFont="0" applyFill="0" applyAlignment="0" applyProtection="0"/>
    <xf numFmtId="196" fontId="6" fillId="0" borderId="7" applyFont="0" applyFill="0" applyAlignment="0" applyProtection="0"/>
    <xf numFmtId="357" fontId="6" fillId="0" borderId="7" applyFont="0" applyFill="0" applyProtection="0">
      <alignment horizontal="right"/>
    </xf>
    <xf numFmtId="298" fontId="6" fillId="0" borderId="0" applyFont="0" applyBorder="0" applyProtection="0"/>
    <xf numFmtId="0" fontId="6" fillId="27" borderId="0" applyNumberFormat="0" applyFont="0" applyBorder="0" applyProtection="0"/>
    <xf numFmtId="0" fontId="202" fillId="0" borderId="14" applyNumberFormat="0" applyProtection="0"/>
    <xf numFmtId="0" fontId="202" fillId="0" borderId="14" applyNumberFormat="0" applyProtection="0"/>
    <xf numFmtId="0" fontId="202" fillId="0" borderId="14" applyNumberFormat="0" applyProtection="0"/>
    <xf numFmtId="0" fontId="202" fillId="0" borderId="14" applyNumberFormat="0" applyProtection="0"/>
    <xf numFmtId="0" fontId="202" fillId="0" borderId="14" applyNumberFormat="0" applyProtection="0"/>
    <xf numFmtId="0" fontId="202" fillId="0" borderId="14" applyNumberFormat="0" applyProtection="0"/>
    <xf numFmtId="0" fontId="202" fillId="0" borderId="14" applyNumberFormat="0" applyProtection="0"/>
    <xf numFmtId="0" fontId="202" fillId="0" borderId="14" applyNumberFormat="0" applyProtection="0"/>
    <xf numFmtId="0" fontId="202" fillId="0" borderId="14" applyNumberFormat="0" applyProtection="0"/>
    <xf numFmtId="0" fontId="202" fillId="0" borderId="14" applyNumberFormat="0" applyProtection="0"/>
    <xf numFmtId="0" fontId="202" fillId="0" borderId="14" applyNumberFormat="0" applyProtection="0"/>
    <xf numFmtId="0" fontId="202" fillId="0" borderId="14" applyNumberFormat="0" applyProtection="0"/>
    <xf numFmtId="0" fontId="202" fillId="0" borderId="14" applyNumberFormat="0" applyProtection="0"/>
    <xf numFmtId="0" fontId="202" fillId="0" borderId="14" applyNumberFormat="0" applyProtection="0"/>
    <xf numFmtId="0" fontId="202" fillId="0" borderId="14" applyNumberFormat="0" applyProtection="0"/>
    <xf numFmtId="0" fontId="202" fillId="0" borderId="14" applyNumberFormat="0" applyProtection="0"/>
    <xf numFmtId="298" fontId="6" fillId="0" borderId="7" applyFont="0" applyFill="0" applyAlignment="0" applyProtection="0"/>
    <xf numFmtId="298" fontId="6" fillId="0" borderId="7" applyFont="0" applyFill="0" applyAlignment="0" applyProtection="0"/>
    <xf numFmtId="298" fontId="6" fillId="0" borderId="7" applyFont="0" applyFill="0" applyAlignment="0" applyProtection="0"/>
    <xf numFmtId="298" fontId="6" fillId="0" borderId="7" applyFont="0" applyFill="0" applyAlignment="0" applyProtection="0"/>
    <xf numFmtId="298" fontId="6" fillId="0" borderId="7" applyFont="0" applyFill="0" applyAlignment="0" applyProtection="0"/>
    <xf numFmtId="298" fontId="6" fillId="0" borderId="7" applyFont="0" applyFill="0" applyAlignment="0" applyProtection="0"/>
    <xf numFmtId="298" fontId="6" fillId="0" borderId="7" applyFont="0" applyFill="0" applyAlignment="0" applyProtection="0"/>
    <xf numFmtId="298" fontId="6" fillId="0" borderId="7" applyFont="0" applyFill="0" applyAlignment="0" applyProtection="0"/>
    <xf numFmtId="298" fontId="6" fillId="0" borderId="7" applyFont="0" applyFill="0" applyAlignment="0" applyProtection="0"/>
    <xf numFmtId="298" fontId="6" fillId="0" borderId="7" applyFont="0" applyFill="0" applyAlignment="0" applyProtection="0"/>
    <xf numFmtId="298" fontId="6" fillId="0" borderId="7" applyFont="0" applyFill="0" applyAlignment="0" applyProtection="0"/>
    <xf numFmtId="298" fontId="6" fillId="0" borderId="7" applyFont="0" applyFill="0" applyAlignment="0" applyProtection="0"/>
    <xf numFmtId="298" fontId="6" fillId="0" borderId="7" applyFont="0" applyFill="0" applyAlignment="0" applyProtection="0"/>
    <xf numFmtId="298" fontId="6" fillId="0" borderId="7" applyFont="0" applyFill="0" applyAlignment="0" applyProtection="0"/>
    <xf numFmtId="298" fontId="6" fillId="0" borderId="7" applyFont="0" applyFill="0" applyAlignment="0" applyProtection="0"/>
    <xf numFmtId="298" fontId="6" fillId="0" borderId="7" applyFont="0" applyFill="0" applyAlignment="0" applyProtection="0"/>
    <xf numFmtId="298" fontId="6" fillId="0" borderId="7" applyFont="0" applyFill="0" applyAlignment="0" applyProtection="0"/>
    <xf numFmtId="298" fontId="6" fillId="0" borderId="7" applyFont="0" applyFill="0" applyAlignment="0" applyProtection="0"/>
    <xf numFmtId="298" fontId="6" fillId="0" borderId="7" applyFont="0" applyFill="0" applyAlignment="0" applyProtection="0"/>
    <xf numFmtId="298" fontId="6" fillId="0" borderId="7" applyFont="0" applyFill="0" applyAlignment="0" applyProtection="0"/>
    <xf numFmtId="298" fontId="6" fillId="0" borderId="7" applyFont="0" applyFill="0" applyAlignment="0" applyProtection="0"/>
    <xf numFmtId="298" fontId="6" fillId="0" borderId="7" applyFont="0" applyFill="0" applyAlignment="0" applyProtection="0"/>
    <xf numFmtId="298" fontId="6" fillId="0" borderId="7" applyFont="0" applyFill="0" applyAlignment="0" applyProtection="0"/>
    <xf numFmtId="298" fontId="6" fillId="0" borderId="7" applyFont="0" applyFill="0" applyAlignment="0" applyProtection="0"/>
    <xf numFmtId="298" fontId="6" fillId="0" borderId="7" applyFont="0" applyFill="0" applyAlignment="0" applyProtection="0"/>
    <xf numFmtId="298" fontId="6" fillId="0" borderId="7" applyFont="0" applyFill="0" applyAlignment="0" applyProtection="0"/>
    <xf numFmtId="298" fontId="6" fillId="0" borderId="7" applyFont="0" applyFill="0" applyAlignment="0" applyProtection="0"/>
    <xf numFmtId="298" fontId="6" fillId="0" borderId="7" applyFont="0" applyFill="0" applyAlignment="0" applyProtection="0"/>
    <xf numFmtId="298" fontId="6" fillId="0" borderId="7" applyFont="0" applyFill="0" applyAlignment="0" applyProtection="0"/>
    <xf numFmtId="298" fontId="6" fillId="0" borderId="7" applyFont="0" applyFill="0" applyAlignment="0" applyProtection="0"/>
    <xf numFmtId="196" fontId="6" fillId="0" borderId="7" applyFont="0" applyFill="0" applyAlignment="0" applyProtection="0"/>
    <xf numFmtId="196" fontId="6" fillId="0" borderId="7" applyFont="0" applyFill="0" applyAlignment="0" applyProtection="0"/>
    <xf numFmtId="196" fontId="6" fillId="0" borderId="7" applyFont="0" applyFill="0" applyAlignment="0" applyProtection="0"/>
    <xf numFmtId="196" fontId="6" fillId="0" borderId="7" applyFont="0" applyFill="0" applyAlignment="0" applyProtection="0"/>
    <xf numFmtId="196" fontId="6" fillId="0" borderId="7" applyFont="0" applyFill="0" applyAlignment="0" applyProtection="0"/>
    <xf numFmtId="196" fontId="6" fillId="0" borderId="7" applyFont="0" applyFill="0" applyAlignment="0" applyProtection="0"/>
    <xf numFmtId="196" fontId="6" fillId="0" borderId="7" applyFont="0" applyFill="0" applyAlignment="0" applyProtection="0"/>
    <xf numFmtId="196" fontId="6" fillId="0" borderId="7" applyFont="0" applyFill="0" applyAlignment="0" applyProtection="0"/>
    <xf numFmtId="196" fontId="6" fillId="0" borderId="7" applyFont="0" applyFill="0" applyAlignment="0" applyProtection="0"/>
    <xf numFmtId="196" fontId="6" fillId="0" borderId="7" applyFont="0" applyFill="0" applyAlignment="0" applyProtection="0"/>
    <xf numFmtId="196" fontId="6" fillId="0" borderId="7" applyFont="0" applyFill="0" applyAlignment="0" applyProtection="0"/>
    <xf numFmtId="196" fontId="6" fillId="0" borderId="7" applyFont="0" applyFill="0" applyAlignment="0" applyProtection="0"/>
    <xf numFmtId="196" fontId="6" fillId="0" borderId="7" applyFont="0" applyFill="0" applyAlignment="0" applyProtection="0"/>
    <xf numFmtId="196" fontId="6" fillId="0" borderId="7" applyFont="0" applyFill="0" applyAlignment="0" applyProtection="0"/>
    <xf numFmtId="196" fontId="6" fillId="0" borderId="7" applyFont="0" applyFill="0" applyAlignment="0" applyProtection="0"/>
    <xf numFmtId="196" fontId="6" fillId="0" borderId="7" applyFont="0" applyFill="0" applyAlignment="0" applyProtection="0"/>
    <xf numFmtId="196" fontId="6" fillId="0" borderId="7" applyFont="0" applyFill="0" applyAlignment="0" applyProtection="0"/>
    <xf numFmtId="196" fontId="6" fillId="0" borderId="7" applyFont="0" applyFill="0" applyAlignment="0" applyProtection="0"/>
    <xf numFmtId="196" fontId="6" fillId="0" borderId="7" applyFont="0" applyFill="0" applyAlignment="0" applyProtection="0"/>
    <xf numFmtId="196" fontId="6" fillId="0" borderId="7" applyFont="0" applyFill="0" applyAlignment="0" applyProtection="0"/>
    <xf numFmtId="196" fontId="6" fillId="0" borderId="7" applyFont="0" applyFill="0" applyAlignment="0" applyProtection="0"/>
    <xf numFmtId="196" fontId="6" fillId="0" borderId="7" applyFont="0" applyFill="0" applyAlignment="0" applyProtection="0"/>
    <xf numFmtId="196" fontId="6" fillId="0" borderId="7" applyFont="0" applyFill="0" applyAlignment="0" applyProtection="0"/>
    <xf numFmtId="196" fontId="6" fillId="0" borderId="7" applyFont="0" applyFill="0" applyAlignment="0" applyProtection="0"/>
    <xf numFmtId="196" fontId="6" fillId="0" borderId="7" applyFont="0" applyFill="0" applyAlignment="0" applyProtection="0"/>
    <xf numFmtId="196" fontId="6" fillId="0" borderId="7" applyFont="0" applyFill="0" applyAlignment="0" applyProtection="0"/>
    <xf numFmtId="196" fontId="6" fillId="0" borderId="7" applyFont="0" applyFill="0" applyAlignment="0" applyProtection="0"/>
    <xf numFmtId="196" fontId="6" fillId="0" borderId="7" applyFont="0" applyFill="0" applyAlignment="0" applyProtection="0"/>
    <xf numFmtId="196" fontId="6" fillId="0" borderId="7" applyFont="0" applyFill="0" applyAlignment="0" applyProtection="0"/>
    <xf numFmtId="196" fontId="6" fillId="0" borderId="7" applyFont="0" applyFill="0" applyAlignment="0" applyProtection="0"/>
    <xf numFmtId="12" fontId="6" fillId="0" borderId="0" applyFont="0" applyFill="0" applyBorder="0" applyProtection="0">
      <alignment horizontal="right"/>
    </xf>
    <xf numFmtId="0" fontId="6" fillId="0" borderId="0" applyNumberFormat="0" applyFont="0" applyFill="0" applyBorder="0" applyProtection="0">
      <alignment horizontal="right"/>
    </xf>
    <xf numFmtId="0" fontId="203" fillId="0" borderId="0" applyNumberFormat="0" applyBorder="0" applyProtection="0"/>
    <xf numFmtId="4" fontId="6" fillId="0" borderId="0" applyFont="0" applyFill="0" applyBorder="0" applyProtection="0">
      <alignment vertical="center"/>
    </xf>
    <xf numFmtId="0" fontId="17" fillId="0" borderId="0" applyNumberFormat="0" applyBorder="0" applyProtection="0"/>
    <xf numFmtId="0" fontId="37" fillId="0" borderId="0" applyNumberFormat="0" applyFill="0" applyBorder="0" applyProtection="0">
      <alignment horizontal="center"/>
    </xf>
    <xf numFmtId="180" fontId="6" fillId="0" borderId="0" applyFont="0" applyFill="0" applyBorder="0" applyAlignment="0" applyProtection="0"/>
    <xf numFmtId="0" fontId="15" fillId="0" borderId="0" applyNumberFormat="0" applyBorder="0" applyProtection="0">
      <alignment vertical="top"/>
    </xf>
    <xf numFmtId="180" fontId="6" fillId="0" borderId="0" applyFont="0" applyFill="0" applyBorder="0" applyAlignment="0" applyProtection="0"/>
    <xf numFmtId="0" fontId="15" fillId="0" borderId="0" applyNumberFormat="0" applyBorder="0" applyProtection="0">
      <alignment vertical="top"/>
    </xf>
    <xf numFmtId="0" fontId="15" fillId="0" borderId="0" applyNumberFormat="0" applyBorder="0" applyProtection="0">
      <alignment vertical="top"/>
    </xf>
    <xf numFmtId="0" fontId="15" fillId="0" borderId="0" applyNumberFormat="0" applyBorder="0" applyProtection="0">
      <alignment vertical="top"/>
    </xf>
    <xf numFmtId="0" fontId="15" fillId="0" borderId="0" applyNumberFormat="0" applyBorder="0" applyProtection="0">
      <alignment vertical="top"/>
    </xf>
    <xf numFmtId="180" fontId="6" fillId="0" borderId="0" applyFont="0" applyFill="0" applyBorder="0" applyAlignment="0" applyProtection="0"/>
    <xf numFmtId="0" fontId="15" fillId="0" borderId="0" applyNumberFormat="0" applyBorder="0" applyProtection="0">
      <alignment vertical="top"/>
    </xf>
    <xf numFmtId="180" fontId="6" fillId="0" borderId="0" applyFont="0" applyFill="0" applyBorder="0" applyAlignment="0" applyProtection="0"/>
    <xf numFmtId="180" fontId="6" fillId="0" borderId="0" applyFont="0" applyFill="0" applyBorder="0" applyAlignment="0" applyProtection="0"/>
    <xf numFmtId="180" fontId="6" fillId="0" borderId="0" applyFont="0" applyFill="0" applyBorder="0" applyAlignment="0" applyProtection="0"/>
    <xf numFmtId="0" fontId="37" fillId="0" borderId="0" applyNumberFormat="0" applyFill="0" applyBorder="0" applyProtection="0">
      <alignment horizontal="left"/>
    </xf>
    <xf numFmtId="358" fontId="22" fillId="0" borderId="0" applyFill="0" applyBorder="0" applyProtection="0">
      <alignment horizontal="right" vertical="top"/>
    </xf>
    <xf numFmtId="14" fontId="22" fillId="0" borderId="0" applyFill="0" applyBorder="0" applyProtection="0">
      <alignment horizontal="left" vertical="top"/>
    </xf>
    <xf numFmtId="263" fontId="22" fillId="0" borderId="0" applyFill="0" applyBorder="0" applyProtection="0">
      <alignment horizontal="left" vertical="top" wrapText="1"/>
    </xf>
    <xf numFmtId="0" fontId="44" fillId="0" borderId="0" applyNumberFormat="0" applyFill="0" applyBorder="0" applyProtection="0"/>
    <xf numFmtId="0" fontId="101" fillId="0" borderId="0" applyNumberFormat="0" applyFill="0" applyBorder="0" applyProtection="0"/>
    <xf numFmtId="359" fontId="22" fillId="0" borderId="0" applyFill="0" applyBorder="0" applyProtection="0">
      <alignment horizontal="right" wrapText="1"/>
    </xf>
    <xf numFmtId="0" fontId="204" fillId="0" borderId="0" applyNumberFormat="0" applyFill="0" applyBorder="0" applyProtection="0"/>
    <xf numFmtId="4" fontId="22" fillId="0" borderId="0" applyFill="0" applyBorder="0" applyProtection="0">
      <alignment wrapText="1"/>
    </xf>
    <xf numFmtId="180" fontId="6" fillId="0" borderId="0" applyFont="0" applyFill="0" applyBorder="0" applyAlignment="0" applyProtection="0"/>
    <xf numFmtId="0" fontId="22" fillId="0" borderId="0" applyNumberFormat="0" applyFill="0" applyBorder="0" applyProtection="0">
      <alignment horizontal="left" vertical="top" wrapText="1"/>
    </xf>
    <xf numFmtId="0" fontId="149" fillId="0" borderId="0" applyNumberFormat="0" applyFill="0" applyBorder="0" applyProtection="0">
      <alignment horizontal="center" wrapText="1"/>
    </xf>
    <xf numFmtId="0" fontId="44" fillId="0" borderId="48" applyNumberFormat="0" applyFill="0" applyProtection="0">
      <alignment wrapText="1"/>
    </xf>
    <xf numFmtId="0" fontId="37" fillId="0" borderId="0" applyNumberFormat="0" applyFill="0" applyBorder="0" applyProtection="0">
      <alignment wrapText="1"/>
    </xf>
    <xf numFmtId="0" fontId="44" fillId="0" borderId="48" applyNumberFormat="0" applyFill="0" applyProtection="0">
      <alignment horizontal="center" wrapText="1"/>
    </xf>
    <xf numFmtId="0" fontId="44" fillId="0" borderId="0" applyNumberFormat="0" applyFill="0" applyBorder="0" applyProtection="0">
      <alignment horizontal="center" wrapText="1"/>
    </xf>
    <xf numFmtId="197" fontId="149" fillId="0" borderId="0" applyFill="0" applyBorder="0" applyProtection="0">
      <alignment horizontal="center" wrapText="1"/>
    </xf>
    <xf numFmtId="0" fontId="44" fillId="0" borderId="0" applyNumberFormat="0" applyFill="0" applyBorder="0" applyProtection="0">
      <alignment wrapText="1"/>
    </xf>
    <xf numFmtId="180" fontId="6" fillId="0" borderId="0" applyFont="0" applyFill="0" applyBorder="0" applyAlignment="0" applyProtection="0"/>
    <xf numFmtId="180" fontId="6" fillId="0" borderId="0" applyFont="0" applyFill="0" applyBorder="0" applyAlignment="0" applyProtection="0"/>
    <xf numFmtId="0" fontId="15" fillId="0" borderId="0" applyNumberFormat="0" applyBorder="0" applyProtection="0">
      <alignment vertical="top"/>
    </xf>
    <xf numFmtId="180" fontId="6" fillId="0" borderId="0" applyFont="0" applyFill="0" applyBorder="0" applyAlignment="0" applyProtection="0"/>
    <xf numFmtId="0" fontId="44" fillId="0" borderId="48" applyNumberFormat="0" applyFill="0" applyProtection="0">
      <alignment wrapText="1"/>
    </xf>
    <xf numFmtId="0" fontId="37" fillId="0" borderId="0" applyNumberFormat="0" applyFill="0" applyBorder="0" applyProtection="0">
      <alignment wrapText="1"/>
    </xf>
    <xf numFmtId="0" fontId="44" fillId="0" borderId="48" applyNumberFormat="0" applyFill="0" applyProtection="0">
      <alignment horizontal="center" wrapText="1"/>
    </xf>
    <xf numFmtId="0" fontId="44" fillId="0" borderId="48" applyNumberFormat="0" applyFill="0" applyProtection="0">
      <alignment horizontal="center" wrapText="1"/>
    </xf>
    <xf numFmtId="0" fontId="15" fillId="0" borderId="0" applyNumberFormat="0" applyBorder="0" applyProtection="0">
      <alignment vertical="top"/>
    </xf>
    <xf numFmtId="180" fontId="6" fillId="0" borderId="0" applyFont="0" applyFill="0" applyBorder="0" applyAlignment="0" applyProtection="0"/>
    <xf numFmtId="0" fontId="15" fillId="0" borderId="0" applyNumberFormat="0" applyBorder="0" applyProtection="0">
      <alignment vertical="top"/>
    </xf>
    <xf numFmtId="180" fontId="6" fillId="0" borderId="0" applyFont="0" applyFill="0" applyBorder="0" applyAlignment="0" applyProtection="0"/>
    <xf numFmtId="180" fontId="6" fillId="0" borderId="0" applyFont="0" applyFill="0" applyBorder="0" applyAlignment="0" applyProtection="0"/>
    <xf numFmtId="0" fontId="6" fillId="0" borderId="0" applyNumberFormat="0" applyBorder="0" applyProtection="0"/>
    <xf numFmtId="0" fontId="6" fillId="0" borderId="0" applyNumberFormat="0" applyBorder="0" applyProtection="0"/>
    <xf numFmtId="0" fontId="205" fillId="0" borderId="0" applyNumberFormat="0" applyBorder="0" applyProtection="0"/>
    <xf numFmtId="0" fontId="206" fillId="0" borderId="0" applyNumberFormat="0" applyBorder="0" applyProtection="0"/>
    <xf numFmtId="0" fontId="205" fillId="0" borderId="0" applyNumberFormat="0" applyBorder="0" applyProtection="0"/>
    <xf numFmtId="0" fontId="206" fillId="0" borderId="0" applyNumberFormat="0" applyBorder="0" applyProtection="0"/>
    <xf numFmtId="0" fontId="207" fillId="38" borderId="0" applyNumberFormat="0" applyBorder="0" applyProtection="0"/>
    <xf numFmtId="0" fontId="205" fillId="0" borderId="0" applyNumberFormat="0" applyBorder="0" applyProtection="0"/>
    <xf numFmtId="0" fontId="207" fillId="38" borderId="0" applyNumberFormat="0" applyBorder="0" applyProtection="0"/>
    <xf numFmtId="0" fontId="205" fillId="0" borderId="0" applyNumberFormat="0" applyBorder="0" applyProtection="0"/>
    <xf numFmtId="0" fontId="37" fillId="0" borderId="0" applyNumberFormat="0" applyBorder="0" applyProtection="0"/>
    <xf numFmtId="0" fontId="208" fillId="0" borderId="0" applyNumberFormat="0" applyBorder="0" applyProtection="0"/>
    <xf numFmtId="0" fontId="37" fillId="0" borderId="0" applyNumberFormat="0" applyBorder="0" applyProtection="0"/>
    <xf numFmtId="0" fontId="208" fillId="0" borderId="0" applyNumberFormat="0" applyBorder="0" applyProtection="0"/>
    <xf numFmtId="0" fontId="208" fillId="0" borderId="0" applyNumberFormat="0" applyBorder="0" applyProtection="0"/>
    <xf numFmtId="0" fontId="67" fillId="0" borderId="0" applyNumberFormat="0" applyBorder="0" applyProtection="0"/>
    <xf numFmtId="0" fontId="208" fillId="0" borderId="0" applyNumberFormat="0" applyBorder="0" applyProtection="0"/>
    <xf numFmtId="0" fontId="67" fillId="0" borderId="0" applyNumberFormat="0" applyBorder="0" applyProtection="0"/>
    <xf numFmtId="0" fontId="166" fillId="0" borderId="0" applyNumberFormat="0" applyBorder="0" applyProtection="0"/>
    <xf numFmtId="0" fontId="166" fillId="0" borderId="0" applyNumberFormat="0" applyBorder="0" applyProtection="0"/>
    <xf numFmtId="0" fontId="209" fillId="0" borderId="0" applyNumberFormat="0" applyBorder="0" applyProtection="0"/>
    <xf numFmtId="0" fontId="157" fillId="0" borderId="0" applyNumberFormat="0" applyBorder="0" applyProtection="0"/>
    <xf numFmtId="0" fontId="210" fillId="0" borderId="49" applyNumberFormat="0" applyProtection="0"/>
    <xf numFmtId="0" fontId="202" fillId="0" borderId="0" applyNumberFormat="0" applyFill="0" applyBorder="0" applyProtection="0"/>
    <xf numFmtId="261" fontId="6" fillId="0" borderId="0" applyFont="0" applyBorder="0" applyProtection="0">
      <alignment horizontal="right"/>
    </xf>
    <xf numFmtId="0" fontId="6" fillId="8" borderId="0" applyNumberFormat="0" applyFont="0" applyBorder="0" applyAlignment="0" applyProtection="0"/>
    <xf numFmtId="247" fontId="22" fillId="0" borderId="0" applyBorder="0" applyProtection="0"/>
    <xf numFmtId="0" fontId="202" fillId="0" borderId="13" applyNumberFormat="0" applyProtection="0"/>
    <xf numFmtId="0" fontId="211" fillId="0" borderId="0" applyNumberFormat="0" applyFill="0" applyBorder="0" applyAlignment="0" applyProtection="0"/>
    <xf numFmtId="0" fontId="212" fillId="0" borderId="50" applyNumberFormat="0" applyFill="0" applyAlignment="0" applyProtection="0"/>
    <xf numFmtId="0" fontId="213" fillId="0" borderId="31" applyNumberFormat="0" applyFill="0" applyAlignment="0" applyProtection="0"/>
    <xf numFmtId="0" fontId="109" fillId="0" borderId="51" applyNumberFormat="0" applyFill="0" applyAlignment="0" applyProtection="0"/>
    <xf numFmtId="0" fontId="109" fillId="0" borderId="51" applyNumberFormat="0" applyFill="0" applyAlignment="0" applyProtection="0"/>
    <xf numFmtId="0" fontId="109" fillId="0" borderId="51" applyNumberFormat="0" applyFill="0" applyAlignment="0" applyProtection="0"/>
    <xf numFmtId="0" fontId="109" fillId="0" borderId="51" applyNumberFormat="0" applyFill="0" applyAlignment="0" applyProtection="0"/>
    <xf numFmtId="0" fontId="109" fillId="0" borderId="51" applyNumberFormat="0" applyFill="0" applyAlignment="0" applyProtection="0"/>
    <xf numFmtId="0" fontId="109" fillId="0" borderId="51" applyNumberFormat="0" applyFill="0" applyAlignment="0" applyProtection="0"/>
    <xf numFmtId="0" fontId="109" fillId="0" borderId="51" applyNumberFormat="0" applyFill="0" applyAlignment="0" applyProtection="0"/>
    <xf numFmtId="0" fontId="109" fillId="0" borderId="51" applyNumberFormat="0" applyFill="0" applyAlignment="0" applyProtection="0"/>
    <xf numFmtId="0" fontId="109" fillId="0" borderId="51" applyNumberFormat="0" applyFill="0" applyAlignment="0" applyProtection="0"/>
    <xf numFmtId="0" fontId="109" fillId="0" borderId="51" applyNumberFormat="0" applyFill="0" applyAlignment="0" applyProtection="0"/>
    <xf numFmtId="0" fontId="109" fillId="0" borderId="51" applyNumberFormat="0" applyFill="0" applyAlignment="0" applyProtection="0"/>
    <xf numFmtId="0" fontId="109" fillId="0" borderId="51" applyNumberFormat="0" applyFill="0" applyAlignment="0" applyProtection="0"/>
    <xf numFmtId="196" fontId="33" fillId="0" borderId="0" applyBorder="0" applyProtection="0"/>
    <xf numFmtId="0" fontId="67" fillId="0" borderId="0" applyNumberFormat="0" applyBorder="0" applyProtection="0">
      <alignment horizontal="center"/>
    </xf>
    <xf numFmtId="0" fontId="67" fillId="0" borderId="0" applyNumberFormat="0" applyBorder="0" applyProtection="0">
      <alignment horizontal="center"/>
    </xf>
    <xf numFmtId="0" fontId="33" fillId="0" borderId="0" applyNumberFormat="0" applyBorder="0" applyProtection="0"/>
    <xf numFmtId="0" fontId="33" fillId="0" borderId="0" applyNumberFormat="0" applyBorder="0" applyProtection="0"/>
    <xf numFmtId="196" fontId="33" fillId="0" borderId="0" applyBorder="0" applyProtection="0"/>
    <xf numFmtId="0" fontId="31" fillId="0" borderId="0" applyNumberFormat="0" applyBorder="0" applyProtection="0"/>
    <xf numFmtId="0" fontId="31" fillId="0" borderId="0" applyNumberFormat="0" applyBorder="0" applyProtection="0"/>
    <xf numFmtId="0" fontId="180" fillId="0" borderId="0" applyNumberFormat="0" applyFill="0" applyBorder="0" applyProtection="0">
      <alignment horizontal="center" vertical="center"/>
    </xf>
    <xf numFmtId="0" fontId="214" fillId="0" borderId="0" applyNumberFormat="0" applyBorder="0" applyProtection="0">
      <alignment vertical="center"/>
    </xf>
    <xf numFmtId="306" fontId="214" fillId="0" borderId="0" applyBorder="0" applyProtection="0">
      <alignment horizontal="right" vertical="center"/>
    </xf>
    <xf numFmtId="0" fontId="215" fillId="40" borderId="0" applyNumberFormat="0" applyBorder="0" applyProtection="0">
      <alignment vertical="center"/>
    </xf>
    <xf numFmtId="0" fontId="215" fillId="38" borderId="0" applyNumberFormat="0" applyBorder="0" applyProtection="0">
      <alignment vertical="center"/>
    </xf>
    <xf numFmtId="0" fontId="6" fillId="0" borderId="0" applyNumberFormat="0" applyFont="0" applyBorder="0" applyProtection="0">
      <alignment vertical="center"/>
    </xf>
    <xf numFmtId="0" fontId="44" fillId="0" borderId="0" applyNumberFormat="0" applyBorder="0" applyAlignment="0" applyProtection="0"/>
    <xf numFmtId="0" fontId="44" fillId="0" borderId="0" applyNumberFormat="0" applyBorder="0" applyProtection="0">
      <alignment horizontal="left"/>
    </xf>
    <xf numFmtId="0" fontId="180" fillId="0" borderId="0" applyNumberFormat="0" applyFill="0" applyBorder="0" applyProtection="0"/>
    <xf numFmtId="0" fontId="216" fillId="0" borderId="0" applyNumberFormat="0" applyBorder="0" applyProtection="0">
      <alignment horizontal="left"/>
    </xf>
    <xf numFmtId="0" fontId="13" fillId="0" borderId="0" applyNumberFormat="0" applyBorder="0" applyProtection="0"/>
    <xf numFmtId="0" fontId="37" fillId="0" borderId="0" applyNumberFormat="0" applyFill="0" applyBorder="0" applyProtection="0">
      <alignment horizontal="left"/>
    </xf>
    <xf numFmtId="0" fontId="217" fillId="0" borderId="0" applyNumberFormat="0" applyFill="0" applyBorder="0" applyProtection="0">
      <alignment horizontal="left" vertical="top"/>
    </xf>
    <xf numFmtId="0" fontId="67" fillId="0" borderId="0" applyNumberFormat="0" applyBorder="0" applyProtection="0"/>
    <xf numFmtId="0" fontId="6" fillId="0" borderId="3" applyNumberFormat="0" applyFont="0" applyFill="0" applyAlignment="0" applyProtection="0"/>
    <xf numFmtId="0" fontId="6" fillId="0" borderId="3" applyNumberFormat="0" applyFont="0" applyFill="0" applyAlignment="0" applyProtection="0"/>
    <xf numFmtId="0" fontId="6" fillId="0" borderId="3" applyNumberFormat="0" applyFont="0" applyFill="0" applyAlignment="0" applyProtection="0"/>
    <xf numFmtId="0" fontId="6" fillId="0" borderId="3" applyNumberFormat="0" applyFont="0" applyFill="0" applyAlignment="0" applyProtection="0"/>
    <xf numFmtId="0" fontId="6" fillId="0" borderId="3" applyNumberFormat="0" applyFont="0" applyFill="0" applyAlignment="0" applyProtection="0"/>
    <xf numFmtId="0" fontId="6" fillId="0" borderId="3" applyNumberFormat="0" applyFont="0" applyFill="0" applyAlignment="0" applyProtection="0"/>
    <xf numFmtId="0" fontId="6" fillId="0" borderId="3" applyNumberFormat="0" applyFont="0" applyFill="0" applyAlignment="0" applyProtection="0"/>
    <xf numFmtId="0" fontId="6" fillId="0" borderId="3" applyNumberFormat="0" applyFont="0" applyFill="0" applyAlignment="0" applyProtection="0"/>
    <xf numFmtId="0" fontId="6" fillId="0" borderId="3" applyNumberFormat="0" applyFont="0" applyFill="0" applyAlignment="0" applyProtection="0"/>
    <xf numFmtId="0" fontId="6" fillId="0" borderId="3" applyNumberFormat="0" applyFont="0" applyFill="0" applyAlignment="0" applyProtection="0"/>
    <xf numFmtId="0" fontId="6" fillId="0" borderId="3" applyNumberFormat="0" applyFont="0" applyFill="0" applyAlignment="0" applyProtection="0"/>
    <xf numFmtId="0" fontId="6" fillId="0" borderId="3" applyNumberFormat="0" applyFont="0" applyFill="0" applyAlignment="0" applyProtection="0"/>
    <xf numFmtId="0" fontId="6" fillId="0" borderId="3" applyNumberFormat="0" applyFont="0" applyFill="0" applyAlignment="0" applyProtection="0"/>
    <xf numFmtId="0" fontId="6" fillId="0" borderId="3" applyNumberFormat="0" applyFont="0" applyFill="0" applyAlignment="0" applyProtection="0"/>
    <xf numFmtId="0" fontId="6" fillId="0" borderId="3" applyNumberFormat="0" applyFont="0" applyFill="0" applyAlignment="0" applyProtection="0"/>
    <xf numFmtId="0" fontId="6" fillId="0" borderId="3" applyNumberFormat="0" applyFont="0" applyFill="0" applyAlignment="0" applyProtection="0"/>
    <xf numFmtId="0" fontId="6" fillId="0" borderId="3" applyNumberFormat="0" applyFont="0" applyFill="0" applyAlignment="0" applyProtection="0"/>
    <xf numFmtId="0" fontId="6" fillId="0" borderId="3" applyNumberFormat="0" applyFont="0" applyFill="0" applyAlignment="0" applyProtection="0"/>
    <xf numFmtId="0" fontId="6" fillId="0" borderId="3" applyNumberFormat="0" applyFont="0" applyFill="0" applyAlignment="0" applyProtection="0"/>
    <xf numFmtId="0" fontId="6" fillId="0" borderId="3" applyNumberFormat="0" applyFont="0" applyFill="0" applyAlignment="0" applyProtection="0"/>
    <xf numFmtId="0" fontId="6" fillId="0" borderId="3" applyNumberFormat="0" applyFont="0" applyFill="0" applyAlignment="0" applyProtection="0"/>
    <xf numFmtId="0" fontId="6" fillId="0" borderId="3" applyNumberFormat="0" applyFont="0" applyFill="0" applyAlignment="0" applyProtection="0"/>
    <xf numFmtId="0" fontId="6" fillId="0" borderId="3" applyNumberFormat="0" applyFont="0" applyFill="0" applyAlignment="0" applyProtection="0"/>
    <xf numFmtId="0" fontId="6" fillId="0" borderId="3" applyNumberFormat="0" applyFont="0" applyFill="0" applyAlignment="0" applyProtection="0"/>
    <xf numFmtId="0" fontId="6" fillId="0" borderId="3" applyNumberFormat="0" applyFont="0" applyFill="0" applyAlignment="0" applyProtection="0"/>
    <xf numFmtId="0" fontId="6" fillId="0" borderId="3" applyNumberFormat="0" applyFont="0" applyFill="0" applyAlignment="0" applyProtection="0"/>
    <xf numFmtId="0" fontId="6" fillId="0" borderId="3" applyNumberFormat="0" applyFont="0" applyFill="0" applyAlignment="0" applyProtection="0"/>
    <xf numFmtId="0" fontId="6" fillId="0" borderId="3" applyNumberFormat="0" applyFont="0" applyFill="0" applyAlignment="0" applyProtection="0"/>
    <xf numFmtId="0" fontId="6" fillId="0" borderId="3" applyNumberFormat="0" applyFont="0" applyFill="0" applyAlignment="0" applyProtection="0"/>
    <xf numFmtId="0" fontId="6" fillId="0" borderId="3" applyNumberFormat="0" applyFont="0" applyFill="0" applyAlignment="0" applyProtection="0"/>
    <xf numFmtId="0" fontId="6" fillId="0" borderId="3" applyNumberFormat="0" applyFont="0" applyFill="0" applyAlignment="0" applyProtection="0"/>
    <xf numFmtId="0" fontId="6" fillId="0" borderId="3" applyNumberFormat="0" applyFont="0" applyFill="0" applyAlignment="0" applyProtection="0"/>
    <xf numFmtId="0" fontId="6" fillId="0" borderId="3" applyNumberFormat="0" applyFont="0" applyFill="0" applyAlignment="0" applyProtection="0"/>
    <xf numFmtId="0" fontId="6" fillId="0" borderId="3" applyNumberFormat="0" applyFont="0" applyFill="0" applyAlignment="0" applyProtection="0"/>
    <xf numFmtId="0" fontId="6" fillId="0" borderId="3" applyNumberFormat="0" applyFont="0" applyFill="0" applyAlignment="0" applyProtection="0"/>
    <xf numFmtId="0" fontId="6" fillId="0" borderId="3" applyNumberFormat="0" applyFont="0" applyFill="0" applyAlignment="0" applyProtection="0"/>
    <xf numFmtId="0" fontId="6" fillId="0" borderId="3" applyNumberFormat="0" applyFont="0" applyFill="0" applyAlignment="0" applyProtection="0"/>
    <xf numFmtId="0" fontId="6" fillId="0" borderId="3" applyNumberFormat="0" applyFont="0" applyFill="0" applyAlignment="0" applyProtection="0"/>
    <xf numFmtId="0" fontId="6" fillId="0" borderId="3" applyNumberFormat="0" applyFont="0" applyFill="0" applyAlignment="0" applyProtection="0"/>
    <xf numFmtId="0" fontId="6" fillId="0" borderId="3" applyNumberFormat="0" applyFont="0" applyFill="0" applyAlignment="0" applyProtection="0"/>
    <xf numFmtId="0" fontId="6" fillId="0" borderId="3" applyNumberFormat="0" applyFont="0" applyFill="0" applyAlignment="0" applyProtection="0"/>
    <xf numFmtId="0" fontId="6" fillId="0" borderId="3" applyNumberFormat="0" applyFont="0" applyFill="0" applyAlignment="0" applyProtection="0"/>
    <xf numFmtId="0" fontId="6" fillId="0" borderId="3" applyNumberFormat="0" applyFont="0" applyFill="0" applyAlignment="0" applyProtection="0"/>
    <xf numFmtId="0" fontId="6" fillId="0" borderId="3" applyNumberFormat="0" applyFont="0" applyFill="0" applyAlignment="0" applyProtection="0"/>
    <xf numFmtId="0" fontId="6" fillId="0" borderId="3" applyNumberFormat="0" applyFont="0" applyFill="0" applyAlignment="0" applyProtection="0"/>
    <xf numFmtId="0" fontId="6" fillId="0" borderId="3" applyNumberFormat="0" applyFont="0" applyFill="0" applyAlignment="0" applyProtection="0"/>
    <xf numFmtId="0" fontId="6" fillId="0" borderId="3" applyNumberFormat="0" applyFont="0" applyFill="0" applyAlignment="0" applyProtection="0"/>
    <xf numFmtId="0" fontId="6" fillId="0" borderId="3" applyNumberFormat="0" applyFont="0" applyFill="0" applyAlignment="0" applyProtection="0"/>
    <xf numFmtId="0" fontId="6" fillId="0" borderId="3" applyNumberFormat="0" applyFont="0" applyFill="0" applyAlignment="0" applyProtection="0"/>
    <xf numFmtId="0" fontId="6" fillId="0" borderId="3" applyNumberFormat="0" applyFont="0" applyFill="0" applyAlignment="0" applyProtection="0"/>
    <xf numFmtId="0" fontId="6" fillId="0" borderId="3" applyNumberFormat="0" applyFont="0" applyFill="0" applyAlignment="0" applyProtection="0"/>
    <xf numFmtId="0" fontId="6" fillId="0" borderId="3" applyNumberFormat="0" applyFont="0" applyFill="0" applyAlignment="0" applyProtection="0"/>
    <xf numFmtId="0" fontId="218" fillId="0" borderId="0" applyNumberFormat="0" applyFill="0" applyBorder="0" applyProtection="0">
      <alignment horizontal="center" vertical="center"/>
    </xf>
    <xf numFmtId="0" fontId="6" fillId="0" borderId="52" applyNumberFormat="0" applyFont="0" applyFill="0" applyAlignment="0" applyProtection="0"/>
    <xf numFmtId="0" fontId="219" fillId="0" borderId="0" applyNumberFormat="0" applyFill="0" applyBorder="0" applyProtection="0">
      <alignment vertical="top"/>
    </xf>
    <xf numFmtId="0" fontId="26" fillId="0" borderId="0" applyNumberFormat="0" applyFill="0" applyBorder="0" applyProtection="0">
      <alignment vertical="center"/>
    </xf>
    <xf numFmtId="0" fontId="66" fillId="0" borderId="0" applyNumberFormat="0" applyFill="0" applyBorder="0" applyProtection="0"/>
    <xf numFmtId="0" fontId="220" fillId="0" borderId="0" applyNumberFormat="0" applyFill="0" applyBorder="0" applyAlignment="0" applyProtection="0"/>
    <xf numFmtId="0" fontId="221" fillId="0" borderId="0" applyNumberFormat="0" applyBorder="0" applyProtection="0"/>
    <xf numFmtId="0" fontId="6" fillId="6" borderId="0" applyNumberFormat="0" applyFont="0" applyBorder="0" applyAlignment="0" applyProtection="0"/>
    <xf numFmtId="193" fontId="6" fillId="18" borderId="0" applyFont="0" applyBorder="0" applyAlignment="0" applyProtection="0"/>
    <xf numFmtId="0" fontId="22" fillId="0" borderId="0" applyNumberFormat="0" applyBorder="0" applyProtection="0"/>
    <xf numFmtId="49" fontId="6" fillId="0" borderId="0" applyFont="0" applyFill="0" applyBorder="0" applyAlignment="0" applyProtection="0"/>
    <xf numFmtId="0" fontId="222" fillId="0" borderId="0" applyNumberFormat="0" applyBorder="0" applyProtection="0"/>
    <xf numFmtId="0" fontId="223" fillId="0" borderId="0" applyNumberFormat="0" applyFill="0" applyBorder="0" applyProtection="0"/>
    <xf numFmtId="0" fontId="223" fillId="0" borderId="0" applyNumberFormat="0" applyBorder="0" applyProtection="0"/>
    <xf numFmtId="49" fontId="6" fillId="0" borderId="0" applyFill="0" applyBorder="0" applyAlignment="0" applyProtection="0"/>
    <xf numFmtId="190" fontId="6" fillId="0" borderId="0" applyFont="0" applyFill="0" applyBorder="0" applyAlignment="0" applyProtection="0"/>
    <xf numFmtId="218" fontId="6" fillId="0" borderId="0" applyFont="0" applyFill="0" applyBorder="0" applyAlignment="0" applyProtection="0"/>
    <xf numFmtId="0" fontId="44" fillId="0" borderId="0" applyNumberFormat="0" applyFill="0" applyBorder="0" applyAlignment="0" applyProtection="0"/>
    <xf numFmtId="0" fontId="67" fillId="0" borderId="0" applyNumberFormat="0" applyBorder="0" applyProtection="0">
      <alignment vertical="center"/>
    </xf>
    <xf numFmtId="254" fontId="6" fillId="0" borderId="0" applyFont="0" applyFill="0" applyBorder="0" applyAlignment="0" applyProtection="0"/>
    <xf numFmtId="176" fontId="6" fillId="0" borderId="0" applyFont="0" applyFill="0" applyBorder="0" applyAlignment="0" applyProtection="0"/>
    <xf numFmtId="0" fontId="224" fillId="0" borderId="0" applyNumberFormat="0" applyFill="0" applyBorder="0" applyAlignment="0" applyProtection="0"/>
    <xf numFmtId="0" fontId="112" fillId="0" borderId="0" applyNumberFormat="0" applyFill="0" applyBorder="0" applyAlignment="0" applyProtection="0"/>
    <xf numFmtId="322" fontId="6" fillId="0" borderId="0" applyFont="0" applyFill="0" applyBorder="0" applyAlignment="0" applyProtection="0"/>
    <xf numFmtId="263" fontId="6" fillId="0" borderId="0" applyFont="0" applyFill="0" applyBorder="0" applyAlignment="0" applyProtection="0"/>
    <xf numFmtId="0" fontId="225" fillId="0" borderId="3" applyNumberFormat="0" applyProtection="0"/>
    <xf numFmtId="0" fontId="225" fillId="0" borderId="3" applyNumberFormat="0" applyProtection="0"/>
    <xf numFmtId="0" fontId="225" fillId="0" borderId="3" applyNumberFormat="0" applyProtection="0"/>
    <xf numFmtId="0" fontId="225" fillId="0" borderId="3" applyNumberFormat="0" applyProtection="0"/>
    <xf numFmtId="0" fontId="225" fillId="0" borderId="3" applyNumberFormat="0" applyProtection="0"/>
    <xf numFmtId="0" fontId="225" fillId="0" borderId="3" applyNumberFormat="0" applyProtection="0"/>
    <xf numFmtId="0" fontId="225" fillId="0" borderId="3" applyNumberFormat="0" applyProtection="0"/>
    <xf numFmtId="0" fontId="225" fillId="0" borderId="3" applyNumberFormat="0" applyProtection="0"/>
    <xf numFmtId="0" fontId="225" fillId="0" borderId="3" applyNumberFormat="0" applyProtection="0"/>
    <xf numFmtId="0" fontId="225" fillId="0" borderId="3" applyNumberFormat="0" applyProtection="0"/>
    <xf numFmtId="0" fontId="225" fillId="0" borderId="3" applyNumberFormat="0" applyProtection="0"/>
    <xf numFmtId="0" fontId="225" fillId="0" borderId="3" applyNumberFormat="0" applyProtection="0"/>
    <xf numFmtId="0" fontId="225" fillId="0" borderId="3" applyNumberFormat="0" applyProtection="0"/>
    <xf numFmtId="0" fontId="225" fillId="0" borderId="3" applyNumberFormat="0" applyProtection="0"/>
    <xf numFmtId="0" fontId="225" fillId="0" borderId="3" applyNumberFormat="0" applyProtection="0"/>
    <xf numFmtId="0" fontId="225" fillId="0" borderId="3" applyNumberFormat="0" applyProtection="0"/>
    <xf numFmtId="0" fontId="225" fillId="0" borderId="3" applyNumberFormat="0" applyProtection="0"/>
    <xf numFmtId="0" fontId="225" fillId="0" borderId="3" applyNumberFormat="0" applyProtection="0"/>
    <xf numFmtId="0" fontId="225" fillId="0" borderId="3" applyNumberFormat="0" applyProtection="0"/>
    <xf numFmtId="0" fontId="225" fillId="0" borderId="3" applyNumberFormat="0" applyProtection="0"/>
    <xf numFmtId="0" fontId="225" fillId="0" borderId="3" applyNumberFormat="0" applyProtection="0"/>
    <xf numFmtId="0" fontId="225" fillId="0" borderId="3" applyNumberFormat="0" applyProtection="0"/>
    <xf numFmtId="0" fontId="225" fillId="0" borderId="3" applyNumberFormat="0" applyProtection="0"/>
    <xf numFmtId="0" fontId="225" fillId="0" borderId="3" applyNumberFormat="0" applyProtection="0"/>
    <xf numFmtId="0" fontId="225" fillId="0" borderId="3" applyNumberFormat="0" applyProtection="0"/>
    <xf numFmtId="0" fontId="225" fillId="0" borderId="3" applyNumberFormat="0" applyProtection="0"/>
    <xf numFmtId="0" fontId="225" fillId="0" borderId="3" applyNumberFormat="0" applyProtection="0"/>
    <xf numFmtId="0" fontId="225" fillId="0" borderId="3" applyNumberFormat="0" applyProtection="0"/>
    <xf numFmtId="0" fontId="225" fillId="0" borderId="3" applyNumberFormat="0" applyProtection="0"/>
    <xf numFmtId="0" fontId="225" fillId="0" borderId="3" applyNumberFormat="0" applyProtection="0"/>
    <xf numFmtId="0" fontId="225" fillId="0" borderId="3" applyNumberFormat="0" applyProtection="0"/>
    <xf numFmtId="0" fontId="225" fillId="0" borderId="3" applyNumberFormat="0" applyProtection="0"/>
    <xf numFmtId="0" fontId="225" fillId="0" borderId="3" applyNumberFormat="0" applyProtection="0"/>
    <xf numFmtId="0" fontId="225" fillId="0" borderId="3" applyNumberFormat="0" applyProtection="0"/>
    <xf numFmtId="0" fontId="225" fillId="0" borderId="3" applyNumberFormat="0" applyProtection="0"/>
    <xf numFmtId="0" fontId="225" fillId="0" borderId="3" applyNumberFormat="0" applyProtection="0"/>
    <xf numFmtId="0" fontId="225" fillId="0" borderId="3" applyNumberFormat="0" applyProtection="0"/>
    <xf numFmtId="0" fontId="225" fillId="0" borderId="3" applyNumberFormat="0" applyProtection="0"/>
    <xf numFmtId="0" fontId="225" fillId="0" borderId="3" applyNumberFormat="0" applyProtection="0"/>
    <xf numFmtId="0" fontId="225" fillId="0" borderId="3" applyNumberFormat="0" applyProtection="0"/>
    <xf numFmtId="0" fontId="225" fillId="0" borderId="3" applyNumberFormat="0" applyProtection="0"/>
    <xf numFmtId="0" fontId="225" fillId="0" borderId="3" applyNumberFormat="0" applyProtection="0"/>
    <xf numFmtId="0" fontId="225" fillId="0" borderId="3" applyNumberFormat="0" applyProtection="0"/>
    <xf numFmtId="0" fontId="225" fillId="0" borderId="3" applyNumberFormat="0" applyProtection="0"/>
    <xf numFmtId="0" fontId="225" fillId="0" borderId="3" applyNumberFormat="0" applyProtection="0"/>
    <xf numFmtId="0" fontId="225" fillId="0" borderId="3" applyNumberFormat="0" applyProtection="0"/>
    <xf numFmtId="0" fontId="225" fillId="0" borderId="3" applyNumberFormat="0" applyProtection="0"/>
    <xf numFmtId="0" fontId="225" fillId="0" borderId="3" applyNumberFormat="0" applyProtection="0"/>
    <xf numFmtId="0" fontId="225" fillId="0" borderId="3" applyNumberFormat="0" applyProtection="0"/>
    <xf numFmtId="0" fontId="225" fillId="0" borderId="3" applyNumberFormat="0" applyProtection="0"/>
    <xf numFmtId="0" fontId="225" fillId="0" borderId="3" applyNumberFormat="0" applyProtection="0"/>
    <xf numFmtId="0" fontId="225" fillId="0" borderId="3" applyNumberFormat="0" applyProtection="0"/>
    <xf numFmtId="0" fontId="17" fillId="0" borderId="13" applyNumberFormat="0" applyProtection="0"/>
    <xf numFmtId="0" fontId="6" fillId="0" borderId="0" applyNumberFormat="0" applyFont="0" applyFill="0" applyBorder="0" applyAlignment="0" applyProtection="0"/>
    <xf numFmtId="313" fontId="6" fillId="0" borderId="0" applyFont="0" applyBorder="0" applyProtection="0">
      <alignment horizontal="right"/>
    </xf>
    <xf numFmtId="360" fontId="6" fillId="0" borderId="0" applyFont="0" applyFill="0" applyBorder="0" applyAlignment="0" applyProtection="0"/>
    <xf numFmtId="0" fontId="20" fillId="0" borderId="0" applyNumberFormat="0" applyFill="0" applyBorder="0" applyAlignment="0" applyProtection="0"/>
    <xf numFmtId="0" fontId="17" fillId="0" borderId="0" applyNumberFormat="0" applyFill="0" applyBorder="0" applyAlignment="0" applyProtection="0"/>
    <xf numFmtId="261" fontId="137" fillId="0" borderId="0" applyBorder="0" applyProtection="0"/>
    <xf numFmtId="0" fontId="6" fillId="0" borderId="0" applyNumberFormat="0" applyFont="0" applyBorder="0" applyProtection="0">
      <alignment horizontal="center"/>
    </xf>
    <xf numFmtId="0" fontId="20" fillId="0" borderId="0" applyNumberFormat="0" applyBorder="0" applyProtection="0">
      <alignment horizontal="center"/>
    </xf>
    <xf numFmtId="0" fontId="226" fillId="0" borderId="0" applyNumberFormat="0" applyFill="0" applyBorder="0" applyAlignment="0" applyProtection="0"/>
    <xf numFmtId="0" fontId="166" fillId="0" borderId="0" applyNumberFormat="0" applyBorder="0" applyProtection="0"/>
    <xf numFmtId="0" fontId="211" fillId="0" borderId="0" applyNumberFormat="0" applyFill="0" applyBorder="0" applyAlignment="0" applyProtection="0"/>
    <xf numFmtId="0" fontId="46" fillId="12" borderId="0" applyNumberFormat="0" applyBorder="0" applyProtection="0">
      <alignment horizontal="right"/>
    </xf>
    <xf numFmtId="49" fontId="227" fillId="38" borderId="0" applyBorder="0" applyAlignment="0" applyProtection="0"/>
    <xf numFmtId="233" fontId="67" fillId="0" borderId="0" applyBorder="0" applyProtection="0"/>
    <xf numFmtId="49" fontId="228" fillId="8" borderId="0" applyBorder="0" applyAlignment="0" applyProtection="0"/>
    <xf numFmtId="49" fontId="228" fillId="8" borderId="0" applyBorder="0" applyAlignment="0" applyProtection="0"/>
    <xf numFmtId="49" fontId="228" fillId="8" borderId="0" applyBorder="0" applyAlignment="0" applyProtection="0"/>
    <xf numFmtId="49" fontId="228" fillId="8" borderId="0" applyBorder="0" applyAlignment="0" applyProtection="0"/>
    <xf numFmtId="49" fontId="228" fillId="8" borderId="0" applyBorder="0" applyAlignment="0" applyProtection="0"/>
    <xf numFmtId="49" fontId="228" fillId="8" borderId="0" applyBorder="0" applyAlignment="0" applyProtection="0"/>
    <xf numFmtId="49" fontId="228" fillId="8" borderId="0" applyBorder="0" applyAlignment="0" applyProtection="0"/>
    <xf numFmtId="49" fontId="228" fillId="8" borderId="0" applyBorder="0" applyAlignment="0" applyProtection="0"/>
    <xf numFmtId="49" fontId="228" fillId="8" borderId="0" applyBorder="0" applyAlignment="0" applyProtection="0"/>
    <xf numFmtId="49" fontId="228" fillId="8" borderId="0" applyBorder="0" applyAlignment="0" applyProtection="0"/>
    <xf numFmtId="49" fontId="228" fillId="8" borderId="0" applyBorder="0" applyAlignment="0" applyProtection="0"/>
    <xf numFmtId="49" fontId="228" fillId="8" borderId="0" applyBorder="0" applyAlignment="0" applyProtection="0"/>
    <xf numFmtId="49" fontId="228" fillId="8" borderId="0" applyBorder="0" applyAlignment="0" applyProtection="0"/>
    <xf numFmtId="49" fontId="228" fillId="8" borderId="0" applyBorder="0" applyAlignment="0" applyProtection="0"/>
    <xf numFmtId="49" fontId="228" fillId="8" borderId="0" applyBorder="0" applyAlignment="0" applyProtection="0"/>
    <xf numFmtId="49" fontId="228" fillId="8" borderId="0" applyBorder="0" applyAlignment="0" applyProtection="0"/>
    <xf numFmtId="49" fontId="228" fillId="8" borderId="0" applyBorder="0" applyAlignment="0" applyProtection="0"/>
    <xf numFmtId="49" fontId="228" fillId="8" borderId="0" applyBorder="0" applyAlignment="0" applyProtection="0"/>
    <xf numFmtId="49" fontId="228" fillId="8" borderId="0" applyBorder="0" applyAlignment="0" applyProtection="0"/>
    <xf numFmtId="49" fontId="228" fillId="8" borderId="0" applyBorder="0" applyAlignment="0" applyProtection="0"/>
    <xf numFmtId="49" fontId="228" fillId="8" borderId="0" applyBorder="0" applyAlignment="0" applyProtection="0"/>
    <xf numFmtId="49" fontId="228" fillId="8" borderId="0" applyBorder="0" applyAlignment="0" applyProtection="0"/>
    <xf numFmtId="49" fontId="228" fillId="8" borderId="0" applyBorder="0" applyAlignment="0" applyProtection="0"/>
    <xf numFmtId="49" fontId="228" fillId="8" borderId="0" applyBorder="0" applyAlignment="0" applyProtection="0"/>
    <xf numFmtId="49" fontId="228" fillId="8" borderId="0" applyBorder="0" applyAlignment="0" applyProtection="0"/>
    <xf numFmtId="49" fontId="228" fillId="8" borderId="0" applyBorder="0" applyAlignment="0" applyProtection="0"/>
    <xf numFmtId="49" fontId="228" fillId="8" borderId="0" applyBorder="0" applyAlignment="0" applyProtection="0"/>
    <xf numFmtId="49" fontId="228" fillId="8" borderId="0" applyBorder="0" applyAlignment="0" applyProtection="0"/>
    <xf numFmtId="49" fontId="228" fillId="8" borderId="0" applyBorder="0" applyAlignment="0" applyProtection="0"/>
    <xf numFmtId="49" fontId="228" fillId="8" borderId="0" applyBorder="0" applyAlignment="0" applyProtection="0"/>
    <xf numFmtId="49" fontId="229" fillId="0" borderId="0" applyFill="0" applyBorder="0" applyAlignment="0" applyProtection="0"/>
    <xf numFmtId="233" fontId="221" fillId="0" borderId="0" applyBorder="0">
      <protection locked="0"/>
    </xf>
    <xf numFmtId="233" fontId="221" fillId="0" borderId="0" applyBorder="0" applyProtection="0">
      <alignment horizontal="left"/>
    </xf>
    <xf numFmtId="0" fontId="23" fillId="0" borderId="0" applyNumberFormat="0" applyBorder="0" applyProtection="0"/>
    <xf numFmtId="0" fontId="180" fillId="0" borderId="0" applyNumberFormat="0" applyFill="0" applyBorder="0" applyAlignment="0" applyProtection="0"/>
    <xf numFmtId="0" fontId="124" fillId="0" borderId="0" applyNumberFormat="0" applyBorder="0" applyProtection="0"/>
    <xf numFmtId="0" fontId="230" fillId="0" borderId="0" applyNumberFormat="0" applyBorder="0" applyProtection="0"/>
    <xf numFmtId="0" fontId="6" fillId="0" borderId="0" applyNumberFormat="0" applyFont="0" applyBorder="0" applyProtection="0"/>
    <xf numFmtId="0" fontId="47" fillId="0" borderId="53" applyNumberFormat="0" applyProtection="0"/>
    <xf numFmtId="0" fontId="47" fillId="0" borderId="53" applyNumberFormat="0" applyProtection="0"/>
    <xf numFmtId="0" fontId="47" fillId="0" borderId="53" applyNumberFormat="0" applyProtection="0"/>
    <xf numFmtId="0" fontId="47" fillId="0" borderId="53" applyNumberFormat="0" applyProtection="0"/>
    <xf numFmtId="0" fontId="47" fillId="0" borderId="53" applyNumberFormat="0" applyProtection="0"/>
    <xf numFmtId="0" fontId="47" fillId="0" borderId="53" applyNumberFormat="0" applyProtection="0"/>
    <xf numFmtId="0" fontId="47" fillId="0" borderId="53" applyNumberFormat="0" applyProtection="0"/>
    <xf numFmtId="0" fontId="47" fillId="0" borderId="53" applyNumberFormat="0" applyProtection="0"/>
    <xf numFmtId="0" fontId="47" fillId="0" borderId="53" applyNumberFormat="0" applyProtection="0"/>
    <xf numFmtId="0" fontId="47" fillId="0" borderId="53" applyNumberFormat="0" applyProtection="0"/>
    <xf numFmtId="0" fontId="47" fillId="0" borderId="53" applyNumberFormat="0" applyProtection="0"/>
    <xf numFmtId="0" fontId="47" fillId="0" borderId="53" applyNumberFormat="0" applyProtection="0"/>
    <xf numFmtId="0" fontId="47" fillId="0" borderId="53" applyNumberFormat="0" applyProtection="0"/>
    <xf numFmtId="0" fontId="47" fillId="0" borderId="53" applyNumberFormat="0" applyProtection="0"/>
    <xf numFmtId="0" fontId="47" fillId="0" borderId="53" applyNumberFormat="0" applyProtection="0"/>
    <xf numFmtId="0" fontId="47" fillId="0" borderId="53" applyNumberFormat="0" applyProtection="0"/>
    <xf numFmtId="0" fontId="47" fillId="0" borderId="53" applyNumberFormat="0" applyProtection="0"/>
    <xf numFmtId="0" fontId="47" fillId="0" borderId="53" applyNumberFormat="0" applyProtection="0"/>
    <xf numFmtId="0" fontId="47" fillId="0" borderId="53" applyNumberFormat="0" applyProtection="0"/>
    <xf numFmtId="0" fontId="47" fillId="0" borderId="53" applyNumberFormat="0" applyProtection="0"/>
    <xf numFmtId="0" fontId="47" fillId="0" borderId="53" applyNumberFormat="0" applyProtection="0"/>
    <xf numFmtId="0" fontId="47" fillId="0" borderId="53" applyNumberFormat="0" applyProtection="0"/>
    <xf numFmtId="0" fontId="47" fillId="0" borderId="53" applyNumberFormat="0" applyProtection="0"/>
    <xf numFmtId="0" fontId="47" fillId="0" borderId="53" applyNumberFormat="0" applyProtection="0"/>
    <xf numFmtId="0" fontId="47" fillId="0" borderId="53" applyNumberFormat="0" applyProtection="0"/>
    <xf numFmtId="0" fontId="47" fillId="0" borderId="53" applyNumberFormat="0" applyProtection="0"/>
    <xf numFmtId="0" fontId="47" fillId="0" borderId="53" applyNumberFormat="0" applyProtection="0"/>
    <xf numFmtId="0" fontId="47" fillId="0" borderId="53" applyNumberFormat="0" applyProtection="0"/>
    <xf numFmtId="0" fontId="47" fillId="0" borderId="53" applyNumberFormat="0" applyProtection="0"/>
    <xf numFmtId="0" fontId="47" fillId="0" borderId="53" applyNumberFormat="0" applyProtection="0"/>
    <xf numFmtId="0" fontId="47" fillId="0" borderId="53" applyNumberFormat="0" applyProtection="0"/>
    <xf numFmtId="0" fontId="47" fillId="0" borderId="53" applyNumberFormat="0" applyProtection="0"/>
    <xf numFmtId="0" fontId="47" fillId="0" borderId="53" applyNumberFormat="0" applyProtection="0"/>
    <xf numFmtId="0" fontId="47" fillId="0" borderId="53" applyNumberFormat="0" applyProtection="0"/>
    <xf numFmtId="0" fontId="47" fillId="0" borderId="53" applyNumberFormat="0" applyProtection="0"/>
    <xf numFmtId="0" fontId="47" fillId="0" borderId="53" applyNumberFormat="0" applyProtection="0"/>
    <xf numFmtId="0" fontId="47" fillId="0" borderId="53" applyNumberFormat="0" applyProtection="0"/>
    <xf numFmtId="317" fontId="6" fillId="0" borderId="0" applyFont="0" applyBorder="0" applyProtection="0"/>
    <xf numFmtId="3" fontId="6" fillId="0" borderId="2" applyFont="0" applyFill="0" applyAlignment="0" applyProtection="0"/>
    <xf numFmtId="3" fontId="6" fillId="0" borderId="3" applyFont="0" applyFill="0" applyAlignment="0" applyProtection="0"/>
    <xf numFmtId="3" fontId="6" fillId="0" borderId="3" applyFont="0" applyFill="0" applyAlignment="0" applyProtection="0"/>
    <xf numFmtId="3" fontId="6" fillId="0" borderId="3" applyFont="0" applyFill="0" applyAlignment="0" applyProtection="0"/>
    <xf numFmtId="3" fontId="6" fillId="0" borderId="3" applyFont="0" applyFill="0" applyAlignment="0" applyProtection="0"/>
    <xf numFmtId="3" fontId="6" fillId="0" borderId="3" applyFont="0" applyFill="0" applyAlignment="0" applyProtection="0"/>
    <xf numFmtId="3" fontId="6" fillId="0" borderId="3" applyFont="0" applyFill="0" applyAlignment="0" applyProtection="0"/>
    <xf numFmtId="3" fontId="6" fillId="0" borderId="3" applyFont="0" applyFill="0" applyAlignment="0" applyProtection="0"/>
    <xf numFmtId="3" fontId="6" fillId="0" borderId="3" applyFont="0" applyFill="0" applyAlignment="0" applyProtection="0"/>
    <xf numFmtId="3" fontId="6" fillId="0" borderId="3" applyFont="0" applyFill="0" applyAlignment="0" applyProtection="0"/>
    <xf numFmtId="3" fontId="6" fillId="0" borderId="3" applyFont="0" applyFill="0" applyAlignment="0" applyProtection="0"/>
    <xf numFmtId="3" fontId="6" fillId="0" borderId="3" applyFont="0" applyFill="0" applyAlignment="0" applyProtection="0"/>
    <xf numFmtId="3" fontId="6" fillId="0" borderId="3" applyFont="0" applyFill="0" applyAlignment="0" applyProtection="0"/>
    <xf numFmtId="3" fontId="6" fillId="0" borderId="3" applyFont="0" applyFill="0" applyAlignment="0" applyProtection="0"/>
    <xf numFmtId="3" fontId="6" fillId="0" borderId="3" applyFont="0" applyFill="0" applyAlignment="0" applyProtection="0"/>
    <xf numFmtId="3" fontId="6" fillId="0" borderId="3" applyFont="0" applyFill="0" applyAlignment="0" applyProtection="0"/>
    <xf numFmtId="3" fontId="6" fillId="0" borderId="3" applyFont="0" applyFill="0" applyAlignment="0" applyProtection="0"/>
    <xf numFmtId="3" fontId="6" fillId="0" borderId="3" applyFont="0" applyFill="0" applyAlignment="0" applyProtection="0"/>
    <xf numFmtId="3" fontId="6" fillId="0" borderId="3" applyFont="0" applyFill="0" applyAlignment="0" applyProtection="0"/>
    <xf numFmtId="3" fontId="6" fillId="0" borderId="3" applyFont="0" applyFill="0" applyAlignment="0" applyProtection="0"/>
    <xf numFmtId="3" fontId="6" fillId="0" borderId="3" applyFont="0" applyFill="0" applyAlignment="0" applyProtection="0"/>
    <xf numFmtId="3" fontId="6" fillId="0" borderId="3" applyFont="0" applyFill="0" applyAlignment="0" applyProtection="0"/>
    <xf numFmtId="3" fontId="6" fillId="0" borderId="3" applyFont="0" applyFill="0" applyAlignment="0" applyProtection="0"/>
    <xf numFmtId="3" fontId="6" fillId="0" borderId="3" applyFont="0" applyFill="0" applyAlignment="0" applyProtection="0"/>
    <xf numFmtId="3" fontId="6" fillId="0" borderId="3" applyFont="0" applyFill="0" applyAlignment="0" applyProtection="0"/>
    <xf numFmtId="3" fontId="6" fillId="0" borderId="3" applyFont="0" applyFill="0" applyAlignment="0" applyProtection="0"/>
    <xf numFmtId="3" fontId="6" fillId="0" borderId="3" applyFont="0" applyFill="0" applyAlignment="0" applyProtection="0"/>
    <xf numFmtId="3" fontId="6" fillId="0" borderId="3" applyFont="0" applyFill="0" applyAlignment="0" applyProtection="0"/>
    <xf numFmtId="3" fontId="6" fillId="0" borderId="3" applyFont="0" applyFill="0" applyAlignment="0" applyProtection="0"/>
    <xf numFmtId="3" fontId="6" fillId="0" borderId="3" applyFont="0" applyFill="0" applyAlignment="0" applyProtection="0"/>
    <xf numFmtId="3" fontId="6" fillId="0" borderId="3" applyFont="0" applyFill="0" applyAlignment="0" applyProtection="0"/>
    <xf numFmtId="3" fontId="6" fillId="0" borderId="3" applyFont="0" applyFill="0" applyAlignment="0" applyProtection="0"/>
    <xf numFmtId="3" fontId="6" fillId="0" borderId="3" applyFont="0" applyFill="0" applyAlignment="0" applyProtection="0"/>
    <xf numFmtId="3" fontId="6" fillId="0" borderId="3" applyFont="0" applyFill="0" applyAlignment="0" applyProtection="0"/>
    <xf numFmtId="3" fontId="6" fillId="0" borderId="3" applyFont="0" applyFill="0" applyAlignment="0" applyProtection="0"/>
    <xf numFmtId="3" fontId="6" fillId="0" borderId="3" applyFont="0" applyFill="0" applyAlignment="0" applyProtection="0"/>
    <xf numFmtId="3" fontId="6" fillId="0" borderId="3" applyFont="0" applyFill="0" applyAlignment="0" applyProtection="0"/>
    <xf numFmtId="3" fontId="6" fillId="0" borderId="3" applyFont="0" applyFill="0" applyAlignment="0" applyProtection="0"/>
    <xf numFmtId="3" fontId="6" fillId="0" borderId="3" applyFont="0" applyFill="0" applyAlignment="0" applyProtection="0"/>
    <xf numFmtId="3" fontId="6" fillId="0" borderId="3" applyFont="0" applyFill="0" applyAlignment="0" applyProtection="0"/>
    <xf numFmtId="3" fontId="6" fillId="0" borderId="3" applyFont="0" applyFill="0" applyAlignment="0" applyProtection="0"/>
    <xf numFmtId="3" fontId="6" fillId="0" borderId="3" applyFont="0" applyFill="0" applyAlignment="0" applyProtection="0"/>
    <xf numFmtId="3" fontId="6" fillId="0" borderId="3" applyFont="0" applyFill="0" applyAlignment="0" applyProtection="0"/>
    <xf numFmtId="3" fontId="6" fillId="0" borderId="3" applyFont="0" applyFill="0" applyAlignment="0" applyProtection="0"/>
    <xf numFmtId="3" fontId="6" fillId="0" borderId="3" applyFont="0" applyFill="0" applyAlignment="0" applyProtection="0"/>
    <xf numFmtId="3" fontId="6" fillId="0" borderId="3" applyFont="0" applyFill="0" applyAlignment="0" applyProtection="0"/>
    <xf numFmtId="3" fontId="6" fillId="0" borderId="3" applyFont="0" applyFill="0" applyAlignment="0" applyProtection="0"/>
    <xf numFmtId="3" fontId="6" fillId="0" borderId="3" applyFont="0" applyFill="0" applyAlignment="0" applyProtection="0"/>
    <xf numFmtId="3" fontId="6" fillId="0" borderId="3" applyFont="0" applyFill="0" applyAlignment="0" applyProtection="0"/>
    <xf numFmtId="3" fontId="6" fillId="0" borderId="3" applyFont="0" applyFill="0" applyAlignment="0" applyProtection="0"/>
    <xf numFmtId="3" fontId="6" fillId="0" borderId="3" applyFont="0" applyFill="0" applyAlignment="0" applyProtection="0"/>
    <xf numFmtId="3" fontId="6" fillId="0" borderId="3" applyFont="0" applyFill="0" applyAlignment="0" applyProtection="0"/>
    <xf numFmtId="3" fontId="6" fillId="0" borderId="3" applyFont="0" applyFill="0" applyAlignment="0" applyProtection="0"/>
    <xf numFmtId="0" fontId="231" fillId="0" borderId="0" applyNumberFormat="0" applyFill="0" applyBorder="0" applyAlignment="0" applyProtection="0"/>
    <xf numFmtId="0" fontId="202" fillId="0" borderId="0" applyNumberFormat="0" applyFill="0" applyBorder="0" applyProtection="0"/>
    <xf numFmtId="3" fontId="6" fillId="0" borderId="3" applyFont="0" applyFill="0" applyAlignment="0" applyProtection="0"/>
    <xf numFmtId="3" fontId="6" fillId="0" borderId="3" applyFont="0" applyFill="0" applyAlignment="0" applyProtection="0"/>
    <xf numFmtId="3" fontId="6" fillId="0" borderId="3" applyFont="0" applyFill="0" applyAlignment="0" applyProtection="0"/>
    <xf numFmtId="3" fontId="6" fillId="0" borderId="3" applyFont="0" applyFill="0" applyAlignment="0" applyProtection="0"/>
    <xf numFmtId="3" fontId="6" fillId="0" borderId="3" applyFont="0" applyFill="0" applyAlignment="0" applyProtection="0"/>
    <xf numFmtId="3" fontId="6" fillId="0" borderId="3" applyFont="0" applyFill="0" applyAlignment="0" applyProtection="0"/>
    <xf numFmtId="3" fontId="6" fillId="0" borderId="3" applyFont="0" applyFill="0" applyAlignment="0" applyProtection="0"/>
    <xf numFmtId="3" fontId="6" fillId="0" borderId="3" applyFont="0" applyFill="0" applyAlignment="0" applyProtection="0"/>
    <xf numFmtId="3" fontId="6" fillId="0" borderId="3" applyFont="0" applyFill="0" applyAlignment="0" applyProtection="0"/>
    <xf numFmtId="3" fontId="6" fillId="0" borderId="3" applyFont="0" applyFill="0" applyAlignment="0" applyProtection="0"/>
    <xf numFmtId="3" fontId="6" fillId="0" borderId="3" applyFont="0" applyFill="0" applyAlignment="0" applyProtection="0"/>
    <xf numFmtId="3" fontId="6" fillId="0" borderId="3" applyFont="0" applyFill="0" applyAlignment="0" applyProtection="0"/>
    <xf numFmtId="3" fontId="6" fillId="0" borderId="3" applyFont="0" applyFill="0" applyAlignment="0" applyProtection="0"/>
    <xf numFmtId="3" fontId="6" fillId="0" borderId="3" applyFont="0" applyFill="0" applyAlignment="0" applyProtection="0"/>
    <xf numFmtId="3" fontId="6" fillId="0" borderId="3" applyFont="0" applyFill="0" applyAlignment="0" applyProtection="0"/>
    <xf numFmtId="3" fontId="6" fillId="0" borderId="3" applyFont="0" applyFill="0" applyAlignment="0" applyProtection="0"/>
    <xf numFmtId="3" fontId="6" fillId="0" borderId="3" applyFont="0" applyFill="0" applyAlignment="0" applyProtection="0"/>
    <xf numFmtId="3" fontId="6" fillId="0" borderId="3" applyFont="0" applyFill="0" applyAlignment="0" applyProtection="0"/>
    <xf numFmtId="3" fontId="6" fillId="0" borderId="3" applyFont="0" applyFill="0" applyAlignment="0" applyProtection="0"/>
    <xf numFmtId="3" fontId="6" fillId="0" borderId="3" applyFont="0" applyFill="0" applyAlignment="0" applyProtection="0"/>
    <xf numFmtId="3" fontId="6" fillId="0" borderId="3" applyFont="0" applyFill="0" applyAlignment="0" applyProtection="0"/>
    <xf numFmtId="3" fontId="6" fillId="0" borderId="3" applyFont="0" applyFill="0" applyAlignment="0" applyProtection="0"/>
    <xf numFmtId="3" fontId="6" fillId="0" borderId="3" applyFont="0" applyFill="0" applyAlignment="0" applyProtection="0"/>
    <xf numFmtId="3" fontId="6" fillId="0" borderId="3" applyFont="0" applyFill="0" applyAlignment="0" applyProtection="0"/>
    <xf numFmtId="3" fontId="6" fillId="0" borderId="3" applyFont="0" applyFill="0" applyAlignment="0" applyProtection="0"/>
    <xf numFmtId="3" fontId="6" fillId="0" borderId="3" applyFont="0" applyFill="0" applyAlignment="0" applyProtection="0"/>
    <xf numFmtId="3" fontId="6" fillId="0" borderId="3" applyFont="0" applyFill="0" applyAlignment="0" applyProtection="0"/>
    <xf numFmtId="3" fontId="6" fillId="0" borderId="3" applyFont="0" applyFill="0" applyAlignment="0" applyProtection="0"/>
    <xf numFmtId="3" fontId="6" fillId="0" borderId="3" applyFont="0" applyFill="0" applyAlignment="0" applyProtection="0"/>
    <xf numFmtId="3" fontId="6" fillId="0" borderId="3" applyFont="0" applyFill="0" applyAlignment="0" applyProtection="0"/>
    <xf numFmtId="3" fontId="6" fillId="0" borderId="3" applyFont="0" applyFill="0" applyAlignment="0" applyProtection="0"/>
    <xf numFmtId="3" fontId="6" fillId="0" borderId="3" applyFont="0" applyFill="0" applyAlignment="0" applyProtection="0"/>
    <xf numFmtId="3" fontId="6" fillId="0" borderId="3" applyFont="0" applyFill="0" applyAlignment="0" applyProtection="0"/>
    <xf numFmtId="3" fontId="6" fillId="0" borderId="3" applyFont="0" applyFill="0" applyAlignment="0" applyProtection="0"/>
    <xf numFmtId="3" fontId="6" fillId="0" borderId="3" applyFont="0" applyFill="0" applyAlignment="0" applyProtection="0"/>
    <xf numFmtId="3" fontId="6" fillId="0" borderId="3" applyFont="0" applyFill="0" applyAlignment="0" applyProtection="0"/>
    <xf numFmtId="3" fontId="6" fillId="0" borderId="3" applyFont="0" applyFill="0" applyAlignment="0" applyProtection="0"/>
    <xf numFmtId="3" fontId="6" fillId="0" borderId="3" applyFont="0" applyFill="0" applyAlignment="0" applyProtection="0"/>
    <xf numFmtId="3" fontId="6" fillId="0" borderId="3" applyFont="0" applyFill="0" applyAlignment="0" applyProtection="0"/>
    <xf numFmtId="3" fontId="6" fillId="0" borderId="3" applyFont="0" applyFill="0" applyAlignment="0" applyProtection="0"/>
    <xf numFmtId="3" fontId="6" fillId="0" borderId="3" applyFont="0" applyFill="0" applyAlignment="0" applyProtection="0"/>
    <xf numFmtId="3" fontId="6" fillId="0" borderId="3" applyFont="0" applyFill="0" applyAlignment="0" applyProtection="0"/>
    <xf numFmtId="3" fontId="6" fillId="0" borderId="3" applyFont="0" applyFill="0" applyAlignment="0" applyProtection="0"/>
    <xf numFmtId="3" fontId="6" fillId="0" borderId="3" applyFont="0" applyFill="0" applyAlignment="0" applyProtection="0"/>
    <xf numFmtId="3" fontId="6" fillId="0" borderId="3" applyFont="0" applyFill="0" applyAlignment="0" applyProtection="0"/>
    <xf numFmtId="3" fontId="6" fillId="0" borderId="3" applyFont="0" applyFill="0" applyAlignment="0" applyProtection="0"/>
    <xf numFmtId="3" fontId="6" fillId="0" borderId="3" applyFont="0" applyFill="0" applyAlignment="0" applyProtection="0"/>
    <xf numFmtId="3" fontId="6" fillId="0" borderId="3" applyFont="0" applyFill="0" applyAlignment="0" applyProtection="0"/>
    <xf numFmtId="3" fontId="6" fillId="0" borderId="3" applyFont="0" applyFill="0" applyAlignment="0" applyProtection="0"/>
    <xf numFmtId="3" fontId="6" fillId="0" borderId="3" applyFont="0" applyFill="0" applyAlignment="0" applyProtection="0"/>
    <xf numFmtId="3" fontId="6" fillId="0" borderId="3" applyFont="0" applyFill="0" applyAlignment="0" applyProtection="0"/>
    <xf numFmtId="3" fontId="6" fillId="0" borderId="3" applyFon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106" fillId="0" borderId="55" applyNumberFormat="0" applyFill="0" applyAlignment="0" applyProtection="0"/>
    <xf numFmtId="0" fontId="106" fillId="0" borderId="55" applyNumberFormat="0" applyFill="0" applyAlignment="0" applyProtection="0"/>
    <xf numFmtId="0" fontId="106" fillId="0" borderId="55" applyNumberFormat="0" applyFill="0" applyAlignment="0" applyProtection="0"/>
    <xf numFmtId="0" fontId="106" fillId="0" borderId="55" applyNumberFormat="0" applyFill="0" applyAlignment="0" applyProtection="0"/>
    <xf numFmtId="0" fontId="106" fillId="0" borderId="55" applyNumberFormat="0" applyFill="0" applyAlignment="0" applyProtection="0"/>
    <xf numFmtId="0" fontId="106" fillId="0" borderId="55" applyNumberFormat="0" applyFill="0" applyAlignment="0" applyProtection="0"/>
    <xf numFmtId="0" fontId="106" fillId="0" borderId="55" applyNumberFormat="0" applyFill="0" applyAlignment="0" applyProtection="0"/>
    <xf numFmtId="0" fontId="106" fillId="0" borderId="55" applyNumberFormat="0" applyFill="0" applyAlignment="0" applyProtection="0"/>
    <xf numFmtId="0" fontId="106" fillId="0" borderId="55" applyNumberFormat="0" applyFill="0" applyAlignment="0" applyProtection="0"/>
    <xf numFmtId="0" fontId="106" fillId="0" borderId="55" applyNumberFormat="0" applyFill="0" applyAlignment="0" applyProtection="0"/>
    <xf numFmtId="0" fontId="106" fillId="0" borderId="55" applyNumberFormat="0" applyFill="0" applyAlignment="0" applyProtection="0"/>
    <xf numFmtId="0" fontId="106" fillId="0" borderId="55" applyNumberFormat="0" applyFill="0" applyAlignment="0" applyProtection="0"/>
    <xf numFmtId="0" fontId="106" fillId="0" borderId="55" applyNumberFormat="0" applyFill="0" applyAlignment="0" applyProtection="0"/>
    <xf numFmtId="0" fontId="106" fillId="0" borderId="55" applyNumberFormat="0" applyFill="0" applyAlignment="0" applyProtection="0"/>
    <xf numFmtId="0" fontId="106" fillId="0" borderId="55" applyNumberFormat="0" applyFill="0" applyAlignment="0" applyProtection="0"/>
    <xf numFmtId="0" fontId="106" fillId="0" borderId="55" applyNumberFormat="0" applyFill="0" applyAlignment="0" applyProtection="0"/>
    <xf numFmtId="0" fontId="106" fillId="0" borderId="55" applyNumberFormat="0" applyFill="0" applyAlignment="0" applyProtection="0"/>
    <xf numFmtId="0" fontId="106" fillId="0" borderId="55" applyNumberFormat="0" applyFill="0" applyAlignment="0" applyProtection="0"/>
    <xf numFmtId="0" fontId="106" fillId="0" borderId="55" applyNumberFormat="0" applyFill="0" applyAlignment="0" applyProtection="0"/>
    <xf numFmtId="0" fontId="106" fillId="0" borderId="55" applyNumberFormat="0" applyFill="0" applyAlignment="0" applyProtection="0"/>
    <xf numFmtId="0" fontId="106" fillId="0" borderId="55" applyNumberFormat="0" applyFill="0" applyAlignment="0" applyProtection="0"/>
    <xf numFmtId="0" fontId="106" fillId="0" borderId="55" applyNumberFormat="0" applyFill="0" applyAlignment="0" applyProtection="0"/>
    <xf numFmtId="0" fontId="106" fillId="0" borderId="55" applyNumberFormat="0" applyFill="0" applyAlignment="0" applyProtection="0"/>
    <xf numFmtId="0" fontId="106" fillId="0" borderId="55" applyNumberFormat="0" applyFill="0" applyAlignment="0" applyProtection="0"/>
    <xf numFmtId="0" fontId="106" fillId="0" borderId="55" applyNumberFormat="0" applyFill="0" applyAlignment="0" applyProtection="0"/>
    <xf numFmtId="0" fontId="106" fillId="0" borderId="55" applyNumberFormat="0" applyFill="0" applyAlignment="0" applyProtection="0"/>
    <xf numFmtId="0" fontId="106" fillId="0" borderId="55" applyNumberFormat="0" applyFill="0" applyAlignment="0" applyProtection="0"/>
    <xf numFmtId="0" fontId="106" fillId="0" borderId="55" applyNumberFormat="0" applyFill="0" applyAlignment="0" applyProtection="0"/>
    <xf numFmtId="0" fontId="106" fillId="0" borderId="55" applyNumberFormat="0" applyFill="0" applyAlignment="0" applyProtection="0"/>
    <xf numFmtId="0" fontId="106" fillId="0" borderId="55" applyNumberFormat="0" applyFill="0" applyAlignment="0" applyProtection="0"/>
    <xf numFmtId="0" fontId="106" fillId="0" borderId="55" applyNumberFormat="0" applyFill="0" applyAlignment="0" applyProtection="0"/>
    <xf numFmtId="0" fontId="106" fillId="0" borderId="55" applyNumberFormat="0" applyFill="0" applyAlignment="0" applyProtection="0"/>
    <xf numFmtId="0" fontId="106" fillId="0" borderId="55"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0" fontId="37" fillId="0" borderId="54" applyNumberFormat="0" applyFill="0" applyAlignment="0" applyProtection="0"/>
    <xf numFmtId="295" fontId="67" fillId="0" borderId="2" applyFill="0" applyAlignment="0" applyProtection="0"/>
    <xf numFmtId="248" fontId="6" fillId="0" borderId="0" applyFont="0" applyFill="0" applyBorder="0" applyProtection="0">
      <alignment vertical="center"/>
    </xf>
    <xf numFmtId="217" fontId="20" fillId="0" borderId="0" applyBorder="0" applyProtection="0">
      <alignment horizontal="left"/>
    </xf>
    <xf numFmtId="217" fontId="6" fillId="0" borderId="0" applyFont="0" applyFill="0" applyBorder="0" applyAlignment="0" applyProtection="0"/>
    <xf numFmtId="261" fontId="6" fillId="0" borderId="0" applyFont="0" applyFill="0" applyBorder="0" applyAlignment="0" applyProtection="0"/>
    <xf numFmtId="2" fontId="6" fillId="0" borderId="0" applyFont="0" applyFill="0" applyBorder="0" applyProtection="0">
      <alignment horizontal="center" wrapText="1"/>
    </xf>
    <xf numFmtId="326" fontId="6" fillId="0" borderId="0" applyFont="0" applyBorder="0" applyProtection="0">
      <alignment horizontal="right"/>
    </xf>
    <xf numFmtId="0" fontId="6" fillId="0" borderId="13" applyNumberFormat="0" applyFont="0" applyFill="0" applyAlignment="0" applyProtection="0"/>
    <xf numFmtId="0" fontId="6" fillId="0" borderId="13" applyNumberFormat="0" applyFont="0" applyFill="0" applyProtection="0"/>
    <xf numFmtId="0" fontId="6" fillId="0" borderId="13" applyNumberFormat="0" applyFont="0" applyFill="0" applyProtection="0"/>
    <xf numFmtId="182" fontId="6" fillId="0" borderId="26" applyFont="0" applyFill="0" applyAlignment="0" applyProtection="0"/>
    <xf numFmtId="213" fontId="6" fillId="0" borderId="0" applyFont="0" applyBorder="0">
      <alignment horizontal="left"/>
      <protection locked="0"/>
    </xf>
    <xf numFmtId="0" fontId="17" fillId="0" borderId="0" applyNumberFormat="0" applyBorder="0" applyProtection="0">
      <alignment horizontal="right"/>
    </xf>
    <xf numFmtId="361" fontId="6" fillId="0" borderId="0" applyFont="0" applyBorder="0" applyProtection="0"/>
    <xf numFmtId="217" fontId="22" fillId="17" borderId="0" applyBorder="0" applyAlignment="0" applyProtection="0"/>
    <xf numFmtId="0" fontId="6" fillId="0" borderId="56" applyNumberFormat="0" applyFont="0" applyAlignment="0" applyProtection="0"/>
    <xf numFmtId="3" fontId="232" fillId="0" borderId="0" applyFill="0" applyBorder="0" applyAlignment="0" applyProtection="0"/>
    <xf numFmtId="0" fontId="14" fillId="0" borderId="0" applyNumberFormat="0" applyFill="0" applyBorder="0" applyAlignment="0" applyProtection="0"/>
    <xf numFmtId="0" fontId="6" fillId="0" borderId="0" applyNumberFormat="0" applyFont="0" applyFill="0" applyBorder="0" applyProtection="0"/>
    <xf numFmtId="217" fontId="6" fillId="0" borderId="0" applyFill="0" applyBorder="0" applyAlignment="0" applyProtection="0"/>
    <xf numFmtId="197" fontId="22" fillId="17" borderId="0" applyBorder="0" applyAlignment="0" applyProtection="0"/>
    <xf numFmtId="197" fontId="22" fillId="17" borderId="0" applyBorder="0" applyAlignment="0" applyProtection="0"/>
    <xf numFmtId="197" fontId="22" fillId="0" borderId="0" applyBorder="0" applyProtection="0"/>
    <xf numFmtId="197" fontId="69" fillId="0" borderId="0" applyFill="0" applyBorder="0" applyAlignment="0">
      <protection locked="0"/>
    </xf>
    <xf numFmtId="4" fontId="41" fillId="0" borderId="0" applyBorder="0">
      <protection locked="0"/>
    </xf>
    <xf numFmtId="14" fontId="6" fillId="0" borderId="0" applyFont="0" applyBorder="0" applyAlignment="0" applyProtection="0"/>
    <xf numFmtId="0" fontId="14" fillId="0" borderId="0" applyNumberFormat="0" applyBorder="0" applyProtection="0"/>
    <xf numFmtId="0" fontId="6" fillId="0" borderId="0" applyNumberFormat="0" applyFont="0" applyFill="0" applyBorder="0">
      <alignment vertical="top"/>
      <protection hidden="1"/>
    </xf>
    <xf numFmtId="0" fontId="31" fillId="0" borderId="0" applyNumberFormat="0" applyBorder="0" applyProtection="0"/>
    <xf numFmtId="164" fontId="50" fillId="0" borderId="0" applyBorder="0" applyProtection="0"/>
    <xf numFmtId="0" fontId="6" fillId="0" borderId="0" applyNumberFormat="0" applyFont="0" applyFill="0" applyBorder="0" applyAlignment="0" applyProtection="0"/>
    <xf numFmtId="357" fontId="6" fillId="0" borderId="0" applyFont="0" applyFill="0" applyBorder="0" applyAlignment="0" applyProtection="0"/>
    <xf numFmtId="233" fontId="6" fillId="0" borderId="0" applyFont="0" applyFill="0" applyBorder="0" applyAlignment="0" applyProtection="0"/>
    <xf numFmtId="0" fontId="6" fillId="0" borderId="0" applyNumberFormat="0" applyFont="0" applyBorder="0" applyProtection="0">
      <alignment horizontal="center" textRotation="180"/>
    </xf>
    <xf numFmtId="170" fontId="13" fillId="0" borderId="0" applyBorder="0" applyProtection="0"/>
    <xf numFmtId="0" fontId="6" fillId="0" borderId="0" applyNumberFormat="0" applyFont="0" applyFill="0" applyBorder="0" applyAlignment="0" applyProtection="0"/>
    <xf numFmtId="0" fontId="6" fillId="0" borderId="0" applyNumberFormat="0" applyFont="0" applyFill="0" applyBorder="0" applyAlignment="0" applyProtection="0"/>
    <xf numFmtId="170" fontId="6" fillId="0" borderId="0" applyFont="0" applyBorder="0" applyProtection="0"/>
    <xf numFmtId="170" fontId="13" fillId="0" borderId="0" applyBorder="0" applyProtection="0"/>
    <xf numFmtId="170" fontId="13" fillId="0" borderId="0" applyBorder="0" applyProtection="0"/>
    <xf numFmtId="170" fontId="6" fillId="0" borderId="0" applyFont="0" applyBorder="0" applyProtection="0"/>
    <xf numFmtId="170" fontId="13" fillId="0" borderId="0" applyBorder="0" applyProtection="0"/>
    <xf numFmtId="0" fontId="6" fillId="0" borderId="0" applyNumberFormat="0" applyFont="0" applyFill="0" applyBorder="0" applyProtection="0">
      <alignment horizontal="right" vertical="center" wrapText="1"/>
    </xf>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233"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234" fillId="0" borderId="0" applyNumberFormat="0" applyBorder="0" applyProtection="0"/>
    <xf numFmtId="0" fontId="6" fillId="10" borderId="0" applyNumberFormat="0" applyFont="0" applyBorder="0" applyAlignment="0" applyProtection="0"/>
    <xf numFmtId="0" fontId="6" fillId="10" borderId="3" applyNumberFormat="0" applyFont="0" applyAlignment="0" applyProtection="0"/>
    <xf numFmtId="0" fontId="6" fillId="10" borderId="3" applyNumberFormat="0" applyFont="0" applyAlignment="0" applyProtection="0"/>
    <xf numFmtId="0" fontId="6" fillId="10" borderId="3" applyNumberFormat="0" applyFont="0" applyAlignment="0" applyProtection="0"/>
    <xf numFmtId="0" fontId="6" fillId="10" borderId="3" applyNumberFormat="0" applyFont="0" applyAlignment="0" applyProtection="0"/>
    <xf numFmtId="0" fontId="6" fillId="10" borderId="3" applyNumberFormat="0" applyFont="0" applyAlignment="0" applyProtection="0"/>
    <xf numFmtId="0" fontId="6" fillId="10" borderId="3" applyNumberFormat="0" applyFont="0" applyAlignment="0" applyProtection="0"/>
    <xf numFmtId="0" fontId="6" fillId="10" borderId="3" applyNumberFormat="0" applyFont="0" applyAlignment="0" applyProtection="0"/>
    <xf numFmtId="0" fontId="6" fillId="10" borderId="3" applyNumberFormat="0" applyFont="0" applyAlignment="0" applyProtection="0"/>
    <xf numFmtId="0" fontId="6" fillId="10" borderId="3" applyNumberFormat="0" applyFont="0" applyAlignment="0" applyProtection="0"/>
    <xf numFmtId="0" fontId="6" fillId="10" borderId="3" applyNumberFormat="0" applyFont="0" applyAlignment="0" applyProtection="0"/>
    <xf numFmtId="0" fontId="6" fillId="10" borderId="3" applyNumberFormat="0" applyFont="0" applyAlignment="0" applyProtection="0"/>
    <xf numFmtId="0" fontId="6" fillId="10" borderId="3" applyNumberFormat="0" applyFont="0" applyAlignment="0" applyProtection="0"/>
    <xf numFmtId="0" fontId="6" fillId="10" borderId="3" applyNumberFormat="0" applyFont="0" applyAlignment="0" applyProtection="0"/>
    <xf numFmtId="0" fontId="6" fillId="10" borderId="3" applyNumberFormat="0" applyFont="0" applyAlignment="0" applyProtection="0"/>
    <xf numFmtId="0" fontId="6" fillId="10" borderId="3" applyNumberFormat="0" applyFont="0" applyAlignment="0" applyProtection="0"/>
    <xf numFmtId="0" fontId="6" fillId="10" borderId="3" applyNumberFormat="0" applyFont="0" applyAlignment="0" applyProtection="0"/>
    <xf numFmtId="0" fontId="6" fillId="10" borderId="3" applyNumberFormat="0" applyFont="0" applyAlignment="0" applyProtection="0"/>
    <xf numFmtId="0" fontId="6" fillId="10" borderId="3" applyNumberFormat="0" applyFont="0" applyAlignment="0" applyProtection="0"/>
    <xf numFmtId="0" fontId="6" fillId="10" borderId="3" applyNumberFormat="0" applyFont="0" applyAlignment="0" applyProtection="0"/>
    <xf numFmtId="0" fontId="6" fillId="10" borderId="3" applyNumberFormat="0" applyFont="0" applyAlignment="0" applyProtection="0"/>
    <xf numFmtId="0" fontId="6" fillId="10" borderId="3" applyNumberFormat="0" applyFont="0" applyAlignment="0" applyProtection="0"/>
    <xf numFmtId="0" fontId="6" fillId="10" borderId="3" applyNumberFormat="0" applyFont="0" applyAlignment="0" applyProtection="0"/>
    <xf numFmtId="0" fontId="6" fillId="10" borderId="3" applyNumberFormat="0" applyFont="0" applyAlignment="0" applyProtection="0"/>
    <xf numFmtId="0" fontId="6" fillId="10" borderId="3" applyNumberFormat="0" applyFont="0" applyAlignment="0" applyProtection="0"/>
    <xf numFmtId="0" fontId="6" fillId="10" borderId="3" applyNumberFormat="0" applyFont="0" applyAlignment="0" applyProtection="0"/>
    <xf numFmtId="0" fontId="6" fillId="10" borderId="3" applyNumberFormat="0" applyFont="0" applyAlignment="0" applyProtection="0"/>
    <xf numFmtId="0" fontId="6" fillId="10" borderId="3" applyNumberFormat="0" applyFont="0" applyAlignment="0" applyProtection="0"/>
    <xf numFmtId="0" fontId="6" fillId="10" borderId="3" applyNumberFormat="0" applyFont="0" applyAlignment="0" applyProtection="0"/>
    <xf numFmtId="0" fontId="6" fillId="10" borderId="3" applyNumberFormat="0" applyFont="0" applyAlignment="0" applyProtection="0"/>
    <xf numFmtId="0" fontId="6" fillId="10" borderId="3" applyNumberFormat="0" applyFont="0" applyAlignment="0" applyProtection="0"/>
    <xf numFmtId="0" fontId="6" fillId="10" borderId="3" applyNumberFormat="0" applyFont="0" applyAlignment="0" applyProtection="0"/>
    <xf numFmtId="0" fontId="6" fillId="10" borderId="3" applyNumberFormat="0" applyFont="0" applyAlignment="0" applyProtection="0"/>
    <xf numFmtId="0" fontId="6" fillId="10" borderId="3" applyNumberFormat="0" applyFont="0" applyAlignment="0" applyProtection="0"/>
    <xf numFmtId="0" fontId="6" fillId="10" borderId="3" applyNumberFormat="0" applyFont="0" applyAlignment="0" applyProtection="0"/>
    <xf numFmtId="0" fontId="6" fillId="10" borderId="3" applyNumberFormat="0" applyFont="0" applyAlignment="0" applyProtection="0"/>
    <xf numFmtId="0" fontId="6" fillId="10" borderId="3" applyNumberFormat="0" applyFont="0" applyAlignment="0" applyProtection="0"/>
    <xf numFmtId="0" fontId="6" fillId="10" borderId="3" applyNumberFormat="0" applyFont="0" applyAlignment="0" applyProtection="0"/>
    <xf numFmtId="0" fontId="6" fillId="10" borderId="3" applyNumberFormat="0" applyFont="0" applyAlignment="0" applyProtection="0"/>
    <xf numFmtId="0" fontId="6" fillId="10" borderId="3" applyNumberFormat="0" applyFont="0" applyAlignment="0" applyProtection="0"/>
    <xf numFmtId="0" fontId="6" fillId="10" borderId="3" applyNumberFormat="0" applyFont="0" applyAlignment="0" applyProtection="0"/>
    <xf numFmtId="0" fontId="6" fillId="10" borderId="3" applyNumberFormat="0" applyFont="0" applyAlignment="0" applyProtection="0"/>
    <xf numFmtId="0" fontId="6" fillId="10" borderId="3" applyNumberFormat="0" applyFont="0" applyAlignment="0" applyProtection="0"/>
    <xf numFmtId="0" fontId="6" fillId="10" borderId="3" applyNumberFormat="0" applyFont="0" applyAlignment="0" applyProtection="0"/>
    <xf numFmtId="0" fontId="6" fillId="10" borderId="3" applyNumberFormat="0" applyFont="0" applyAlignment="0" applyProtection="0"/>
    <xf numFmtId="0" fontId="6" fillId="10" borderId="3" applyNumberFormat="0" applyFont="0" applyAlignment="0" applyProtection="0"/>
    <xf numFmtId="0" fontId="6" fillId="10" borderId="3" applyNumberFormat="0" applyFont="0" applyAlignment="0" applyProtection="0"/>
    <xf numFmtId="0" fontId="6" fillId="10" borderId="3" applyNumberFormat="0" applyFont="0" applyAlignment="0" applyProtection="0"/>
    <xf numFmtId="0" fontId="6" fillId="10" borderId="3" applyNumberFormat="0" applyFont="0" applyAlignment="0" applyProtection="0"/>
    <xf numFmtId="0" fontId="6" fillId="10" borderId="3" applyNumberFormat="0" applyFont="0" applyAlignment="0" applyProtection="0"/>
    <xf numFmtId="0" fontId="6" fillId="10" borderId="3" applyNumberFormat="0" applyFont="0" applyAlignment="0" applyProtection="0"/>
    <xf numFmtId="0" fontId="6" fillId="10" borderId="3" applyNumberFormat="0" applyFont="0" applyAlignment="0" applyProtection="0"/>
    <xf numFmtId="0" fontId="6" fillId="10" borderId="3" applyNumberFormat="0" applyFont="0" applyAlignment="0" applyProtection="0"/>
    <xf numFmtId="0" fontId="235" fillId="0" borderId="0" applyNumberFormat="0" applyFill="0" applyBorder="0" applyAlignment="0" applyProtection="0"/>
    <xf numFmtId="217" fontId="6" fillId="0" borderId="0" applyFont="0" applyFill="0" applyBorder="0" applyProtection="0">
      <alignment horizontal="center" vertical="center" wrapText="1"/>
    </xf>
    <xf numFmtId="0" fontId="6" fillId="0" borderId="0" applyNumberFormat="0" applyFont="0" applyFill="0" applyBorder="0" applyAlignment="0" applyProtection="0"/>
    <xf numFmtId="0" fontId="6" fillId="0" borderId="0" applyNumberFormat="0" applyFont="0" applyFill="0" applyBorder="0" applyAlignment="0" applyProtection="0"/>
    <xf numFmtId="233" fontId="15" fillId="0" borderId="0" applyBorder="0" applyProtection="0"/>
    <xf numFmtId="254" fontId="6" fillId="0" borderId="0" applyFont="0" applyFill="0" applyBorder="0" applyAlignment="0" applyProtection="0"/>
    <xf numFmtId="0" fontId="6" fillId="0" borderId="7" applyNumberFormat="0" applyFont="0" applyProtection="0">
      <alignment horizontal="center" vertical="top" wrapText="1"/>
    </xf>
    <xf numFmtId="0" fontId="6" fillId="0" borderId="7" applyNumberFormat="0" applyFont="0" applyProtection="0">
      <alignment horizontal="center" vertical="top" wrapText="1"/>
    </xf>
    <xf numFmtId="0" fontId="6" fillId="0" borderId="7" applyNumberFormat="0" applyFont="0" applyProtection="0">
      <alignment horizontal="center" vertical="top" wrapText="1"/>
    </xf>
    <xf numFmtId="0" fontId="6" fillId="0" borderId="7" applyNumberFormat="0" applyFont="0" applyProtection="0">
      <alignment horizontal="center" vertical="top" wrapText="1"/>
    </xf>
    <xf numFmtId="0" fontId="6" fillId="0" borderId="7" applyNumberFormat="0" applyFont="0" applyProtection="0">
      <alignment horizontal="center" vertical="top" wrapText="1"/>
    </xf>
    <xf numFmtId="0" fontId="6" fillId="0" borderId="7" applyNumberFormat="0" applyFont="0" applyProtection="0">
      <alignment horizontal="center" vertical="top" wrapText="1"/>
    </xf>
    <xf numFmtId="0" fontId="6" fillId="0" borderId="7" applyNumberFormat="0" applyFont="0" applyProtection="0">
      <alignment horizontal="center" vertical="top" wrapText="1"/>
    </xf>
    <xf numFmtId="0" fontId="6" fillId="0" borderId="7" applyNumberFormat="0" applyFont="0" applyProtection="0">
      <alignment horizontal="center" vertical="top" wrapText="1"/>
    </xf>
    <xf numFmtId="0" fontId="6" fillId="0" borderId="7" applyNumberFormat="0" applyFont="0" applyProtection="0">
      <alignment horizontal="center" vertical="top" wrapText="1"/>
    </xf>
    <xf numFmtId="0" fontId="6" fillId="0" borderId="7" applyNumberFormat="0" applyFont="0" applyProtection="0">
      <alignment horizontal="center" vertical="top" wrapText="1"/>
    </xf>
    <xf numFmtId="0" fontId="6" fillId="0" borderId="7" applyNumberFormat="0" applyFont="0" applyProtection="0">
      <alignment horizontal="center" vertical="top" wrapText="1"/>
    </xf>
    <xf numFmtId="0" fontId="6" fillId="0" borderId="7" applyNumberFormat="0" applyFont="0" applyProtection="0">
      <alignment horizontal="center" vertical="top" wrapText="1"/>
    </xf>
    <xf numFmtId="0" fontId="6" fillId="0" borderId="7" applyNumberFormat="0" applyFont="0" applyProtection="0">
      <alignment horizontal="center" vertical="top" wrapText="1"/>
    </xf>
    <xf numFmtId="0" fontId="6" fillId="0" borderId="7" applyNumberFormat="0" applyFont="0" applyProtection="0">
      <alignment horizontal="center" vertical="top" wrapText="1"/>
    </xf>
    <xf numFmtId="0" fontId="6" fillId="0" borderId="7" applyNumberFormat="0" applyFont="0" applyProtection="0">
      <alignment horizontal="center" vertical="top" wrapText="1"/>
    </xf>
    <xf numFmtId="0" fontId="6" fillId="0" borderId="7" applyNumberFormat="0" applyFont="0" applyProtection="0">
      <alignment horizontal="center" vertical="top" wrapText="1"/>
    </xf>
    <xf numFmtId="0" fontId="6" fillId="0" borderId="7" applyNumberFormat="0" applyFont="0" applyProtection="0">
      <alignment horizontal="center" vertical="top" wrapText="1"/>
    </xf>
    <xf numFmtId="0" fontId="6" fillId="0" borderId="7" applyNumberFormat="0" applyFont="0" applyProtection="0">
      <alignment horizontal="center" vertical="top" wrapText="1"/>
    </xf>
    <xf numFmtId="0" fontId="6" fillId="0" borderId="7" applyNumberFormat="0" applyFont="0" applyProtection="0">
      <alignment horizontal="center" vertical="top" wrapText="1"/>
    </xf>
    <xf numFmtId="0" fontId="6" fillId="0" borderId="7" applyNumberFormat="0" applyFont="0" applyProtection="0">
      <alignment horizontal="center" vertical="top" wrapText="1"/>
    </xf>
    <xf numFmtId="0" fontId="6" fillId="0" borderId="7" applyNumberFormat="0" applyFont="0" applyProtection="0">
      <alignment horizontal="center" vertical="top" wrapText="1"/>
    </xf>
    <xf numFmtId="0" fontId="6" fillId="0" borderId="7" applyNumberFormat="0" applyFont="0" applyProtection="0">
      <alignment horizontal="center" vertical="top" wrapText="1"/>
    </xf>
    <xf numFmtId="0" fontId="6" fillId="0" borderId="7" applyNumberFormat="0" applyFont="0" applyProtection="0">
      <alignment horizontal="center" vertical="top" wrapText="1"/>
    </xf>
    <xf numFmtId="0" fontId="6" fillId="0" borderId="7" applyNumberFormat="0" applyFont="0" applyProtection="0">
      <alignment horizontal="center" vertical="top" wrapText="1"/>
    </xf>
    <xf numFmtId="0" fontId="6" fillId="0" borderId="7" applyNumberFormat="0" applyFont="0" applyProtection="0">
      <alignment horizontal="center" vertical="top" wrapText="1"/>
    </xf>
    <xf numFmtId="0" fontId="6" fillId="0" borderId="7" applyNumberFormat="0" applyFont="0" applyProtection="0">
      <alignment horizontal="center" vertical="top" wrapText="1"/>
    </xf>
    <xf numFmtId="0" fontId="6" fillId="0" borderId="7" applyNumberFormat="0" applyFont="0" applyProtection="0">
      <alignment horizontal="center" vertical="top" wrapText="1"/>
    </xf>
    <xf numFmtId="0" fontId="6" fillId="0" borderId="7" applyNumberFormat="0" applyFont="0" applyProtection="0">
      <alignment horizontal="center" vertical="top" wrapText="1"/>
    </xf>
    <xf numFmtId="0" fontId="6" fillId="0" borderId="7" applyNumberFormat="0" applyFont="0" applyProtection="0">
      <alignment horizontal="center" vertical="top" wrapText="1"/>
    </xf>
    <xf numFmtId="0" fontId="6" fillId="0" borderId="7" applyNumberFormat="0" applyFont="0" applyProtection="0">
      <alignment horizontal="center" vertical="top" wrapText="1"/>
    </xf>
    <xf numFmtId="0" fontId="6" fillId="0" borderId="0" applyNumberFormat="0" applyFont="0" applyFill="0" applyBorder="0" applyAlignment="0" applyProtection="0"/>
    <xf numFmtId="205" fontId="18" fillId="0" borderId="0" applyBorder="0" applyProtection="0">
      <alignment horizontal="right"/>
    </xf>
    <xf numFmtId="1" fontId="236" fillId="0" borderId="0" applyBorder="0" applyProtection="0"/>
    <xf numFmtId="217" fontId="23" fillId="0" borderId="0" applyFill="0" applyBorder="0" applyProtection="0"/>
    <xf numFmtId="49" fontId="6" fillId="0" borderId="0" applyFont="0" applyFill="0" applyBorder="0" applyAlignment="0" applyProtection="0"/>
    <xf numFmtId="362" fontId="24" fillId="0" borderId="0" applyBorder="0" applyProtection="0"/>
    <xf numFmtId="261" fontId="18" fillId="0" borderId="0" applyBorder="0" applyProtection="0"/>
    <xf numFmtId="44" fontId="6" fillId="0" borderId="0" applyFont="0" applyFill="0" applyBorder="0" applyAlignment="0" applyProtection="0"/>
    <xf numFmtId="0" fontId="256" fillId="0" borderId="0"/>
    <xf numFmtId="0" fontId="256" fillId="0" borderId="0"/>
    <xf numFmtId="43" fontId="256" fillId="0" borderId="0" applyFont="0" applyFill="0" applyBorder="0" applyAlignment="0" applyProtection="0"/>
    <xf numFmtId="0" fontId="5" fillId="0" borderId="0"/>
    <xf numFmtId="0" fontId="6" fillId="0" borderId="0"/>
    <xf numFmtId="0" fontId="256" fillId="0" borderId="0"/>
    <xf numFmtId="43" fontId="4" fillId="0" borderId="0" applyFont="0" applyFill="0" applyBorder="0" applyAlignment="0" applyProtection="0"/>
    <xf numFmtId="0" fontId="30" fillId="0" borderId="0" applyNumberFormat="0" applyBorder="0" applyProtection="0"/>
    <xf numFmtId="0" fontId="256" fillId="0" borderId="0"/>
    <xf numFmtId="0" fontId="4" fillId="0" borderId="0"/>
    <xf numFmtId="0" fontId="4" fillId="0" borderId="0"/>
    <xf numFmtId="9" fontId="4" fillId="0" borderId="0" applyFont="0" applyFill="0" applyBorder="0" applyAlignment="0" applyProtection="0"/>
    <xf numFmtId="0" fontId="256" fillId="0" borderId="0"/>
    <xf numFmtId="0" fontId="272" fillId="0" borderId="0"/>
    <xf numFmtId="0" fontId="275" fillId="0" borderId="0" applyNumberFormat="0" applyFill="0" applyBorder="0" applyAlignment="0" applyProtection="0"/>
    <xf numFmtId="0" fontId="276" fillId="0" borderId="227" applyNumberFormat="0" applyFill="0" applyAlignment="0" applyProtection="0"/>
    <xf numFmtId="0" fontId="277" fillId="0" borderId="228" applyNumberFormat="0" applyFill="0" applyAlignment="0" applyProtection="0"/>
    <xf numFmtId="0" fontId="278" fillId="0" borderId="229" applyNumberFormat="0" applyFill="0" applyAlignment="0" applyProtection="0"/>
    <xf numFmtId="0" fontId="278" fillId="0" borderId="0" applyNumberFormat="0" applyFill="0" applyBorder="0" applyAlignment="0" applyProtection="0"/>
    <xf numFmtId="0" fontId="279" fillId="49" borderId="0" applyNumberFormat="0" applyBorder="0" applyAlignment="0" applyProtection="0"/>
    <xf numFmtId="0" fontId="280" fillId="50" borderId="0" applyNumberFormat="0" applyBorder="0" applyAlignment="0" applyProtection="0"/>
    <xf numFmtId="0" fontId="281" fillId="51" borderId="0" applyNumberFormat="0" applyBorder="0" applyAlignment="0" applyProtection="0"/>
    <xf numFmtId="0" fontId="282" fillId="52" borderId="230" applyNumberFormat="0" applyAlignment="0" applyProtection="0"/>
    <xf numFmtId="0" fontId="283" fillId="53" borderId="231" applyNumberFormat="0" applyAlignment="0" applyProtection="0"/>
    <xf numFmtId="0" fontId="284" fillId="53" borderId="230" applyNumberFormat="0" applyAlignment="0" applyProtection="0"/>
    <xf numFmtId="0" fontId="285" fillId="0" borderId="232" applyNumberFormat="0" applyFill="0" applyAlignment="0" applyProtection="0"/>
    <xf numFmtId="0" fontId="286" fillId="54" borderId="233" applyNumberFormat="0" applyAlignment="0" applyProtection="0"/>
    <xf numFmtId="0" fontId="287" fillId="0" borderId="0" applyNumberFormat="0" applyFill="0" applyBorder="0" applyAlignment="0" applyProtection="0"/>
    <xf numFmtId="0" fontId="6" fillId="55" borderId="1" applyNumberFormat="0" applyFont="0" applyAlignment="0" applyProtection="0"/>
    <xf numFmtId="0" fontId="288" fillId="0" borderId="0" applyNumberFormat="0" applyFill="0" applyBorder="0" applyAlignment="0" applyProtection="0"/>
    <xf numFmtId="0" fontId="289" fillId="0" borderId="234" applyNumberFormat="0" applyFill="0" applyAlignment="0" applyProtection="0"/>
    <xf numFmtId="0" fontId="290" fillId="56" borderId="0" applyNumberFormat="0" applyBorder="0" applyAlignment="0" applyProtection="0"/>
    <xf numFmtId="0" fontId="3" fillId="57" borderId="0" applyNumberFormat="0" applyBorder="0" applyAlignment="0" applyProtection="0"/>
    <xf numFmtId="0" fontId="3" fillId="58" borderId="0" applyNumberFormat="0" applyBorder="0" applyAlignment="0" applyProtection="0"/>
    <xf numFmtId="0" fontId="3" fillId="59" borderId="0" applyNumberFormat="0" applyBorder="0" applyAlignment="0" applyProtection="0"/>
    <xf numFmtId="0" fontId="290" fillId="60" borderId="0" applyNumberFormat="0" applyBorder="0" applyAlignment="0" applyProtection="0"/>
    <xf numFmtId="0" fontId="3" fillId="61" borderId="0" applyNumberFormat="0" applyBorder="0" applyAlignment="0" applyProtection="0"/>
    <xf numFmtId="0" fontId="3" fillId="62" borderId="0" applyNumberFormat="0" applyBorder="0" applyAlignment="0" applyProtection="0"/>
    <xf numFmtId="0" fontId="3" fillId="63" borderId="0" applyNumberFormat="0" applyBorder="0" applyAlignment="0" applyProtection="0"/>
    <xf numFmtId="0" fontId="290" fillId="64" borderId="0" applyNumberFormat="0" applyBorder="0" applyAlignment="0" applyProtection="0"/>
    <xf numFmtId="0" fontId="3" fillId="65" borderId="0" applyNumberFormat="0" applyBorder="0" applyAlignment="0" applyProtection="0"/>
    <xf numFmtId="0" fontId="3" fillId="66" borderId="0" applyNumberFormat="0" applyBorder="0" applyAlignment="0" applyProtection="0"/>
    <xf numFmtId="0" fontId="3" fillId="67" borderId="0" applyNumberFormat="0" applyBorder="0" applyAlignment="0" applyProtection="0"/>
    <xf numFmtId="0" fontId="290" fillId="68" borderId="0" applyNumberFormat="0" applyBorder="0" applyAlignment="0" applyProtection="0"/>
    <xf numFmtId="0" fontId="3" fillId="69" borderId="0" applyNumberFormat="0" applyBorder="0" applyAlignment="0" applyProtection="0"/>
    <xf numFmtId="0" fontId="3" fillId="70" borderId="0" applyNumberFormat="0" applyBorder="0" applyAlignment="0" applyProtection="0"/>
    <xf numFmtId="0" fontId="3" fillId="71" borderId="0" applyNumberFormat="0" applyBorder="0" applyAlignment="0" applyProtection="0"/>
    <xf numFmtId="0" fontId="290" fillId="72" borderId="0" applyNumberFormat="0" applyBorder="0" applyAlignment="0" applyProtection="0"/>
    <xf numFmtId="0" fontId="3" fillId="73" borderId="0" applyNumberFormat="0" applyBorder="0" applyAlignment="0" applyProtection="0"/>
    <xf numFmtId="0" fontId="3" fillId="74" borderId="0" applyNumberFormat="0" applyBorder="0" applyAlignment="0" applyProtection="0"/>
    <xf numFmtId="0" fontId="3" fillId="75" borderId="0" applyNumberFormat="0" applyBorder="0" applyAlignment="0" applyProtection="0"/>
    <xf numFmtId="0" fontId="290" fillId="76" borderId="0" applyNumberFormat="0" applyBorder="0" applyAlignment="0" applyProtection="0"/>
    <xf numFmtId="0" fontId="3" fillId="77" borderId="0" applyNumberFormat="0" applyBorder="0" applyAlignment="0" applyProtection="0"/>
    <xf numFmtId="0" fontId="3" fillId="78" borderId="0" applyNumberFormat="0" applyBorder="0" applyAlignment="0" applyProtection="0"/>
    <xf numFmtId="0" fontId="3" fillId="79" borderId="0" applyNumberFormat="0" applyBorder="0" applyAlignment="0" applyProtection="0"/>
    <xf numFmtId="0" fontId="6" fillId="0" borderId="0"/>
  </cellStyleXfs>
  <cellXfs count="1703">
    <xf numFmtId="0" fontId="0" fillId="0" borderId="0" xfId="0"/>
    <xf numFmtId="0" fontId="8" fillId="0" borderId="0" xfId="0" applyFont="1"/>
    <xf numFmtId="0" fontId="237" fillId="0" borderId="0" xfId="0" applyFont="1" applyAlignment="1">
      <alignment horizontal="left"/>
    </xf>
    <xf numFmtId="0" fontId="8" fillId="0" borderId="0" xfId="0" applyFont="1" applyAlignment="1">
      <alignment horizontal="right" vertical="center"/>
    </xf>
    <xf numFmtId="0" fontId="17" fillId="0" borderId="0" xfId="0" applyFont="1"/>
    <xf numFmtId="0" fontId="20" fillId="0" borderId="0" xfId="0" applyFont="1"/>
    <xf numFmtId="0" fontId="237" fillId="0" borderId="0" xfId="0" applyFont="1" applyAlignment="1">
      <alignment horizontal="left" vertical="center"/>
    </xf>
    <xf numFmtId="16" fontId="108" fillId="0" borderId="0" xfId="0" applyNumberFormat="1" applyFont="1" applyAlignment="1">
      <alignment horizontal="left"/>
    </xf>
    <xf numFmtId="0" fontId="8" fillId="0" borderId="0" xfId="0" applyFont="1" applyAlignment="1">
      <alignment horizontal="left"/>
    </xf>
    <xf numFmtId="0" fontId="238" fillId="0" borderId="0" xfId="0" applyFont="1" applyAlignment="1">
      <alignment vertical="center"/>
    </xf>
    <xf numFmtId="0" fontId="8" fillId="0" borderId="0" xfId="0" applyFont="1" applyAlignment="1">
      <alignment vertical="center"/>
    </xf>
    <xf numFmtId="0" fontId="108" fillId="0" borderId="0" xfId="0" applyFont="1"/>
    <xf numFmtId="0" fontId="66" fillId="0" borderId="0" xfId="0" applyFont="1"/>
    <xf numFmtId="0" fontId="134" fillId="0" borderId="0" xfId="0" applyFont="1"/>
    <xf numFmtId="0" fontId="108" fillId="8" borderId="57" xfId="0" applyFont="1" applyFill="1" applyBorder="1" applyAlignment="1">
      <alignment horizontal="center" vertical="center"/>
    </xf>
    <xf numFmtId="178" fontId="108" fillId="8" borderId="58" xfId="1" applyFont="1" applyFill="1" applyBorder="1" applyAlignment="1">
      <alignment horizontal="center" vertical="center"/>
    </xf>
    <xf numFmtId="0" fontId="108" fillId="8" borderId="58" xfId="0" applyFont="1" applyFill="1" applyBorder="1" applyAlignment="1">
      <alignment horizontal="center" vertical="center"/>
    </xf>
    <xf numFmtId="0" fontId="108" fillId="8" borderId="59" xfId="0" applyFont="1" applyFill="1" applyBorder="1" applyAlignment="1">
      <alignment horizontal="center" vertical="center"/>
    </xf>
    <xf numFmtId="0" fontId="108" fillId="8" borderId="60" xfId="0" applyFont="1" applyFill="1" applyBorder="1" applyAlignment="1">
      <alignment horizontal="center" vertical="center"/>
    </xf>
    <xf numFmtId="0" fontId="108" fillId="8" borderId="61" xfId="0" applyFont="1" applyFill="1" applyBorder="1" applyAlignment="1">
      <alignment horizontal="center" vertical="center"/>
    </xf>
    <xf numFmtId="0" fontId="108" fillId="8" borderId="62" xfId="0" applyFont="1" applyFill="1" applyBorder="1" applyAlignment="1">
      <alignment horizontal="center" vertical="center"/>
    </xf>
    <xf numFmtId="0" fontId="108" fillId="8" borderId="63" xfId="0" applyFont="1" applyFill="1" applyBorder="1" applyAlignment="1">
      <alignment horizontal="center" vertical="center"/>
    </xf>
    <xf numFmtId="0" fontId="8" fillId="0" borderId="5" xfId="0" applyFont="1" applyBorder="1" applyAlignment="1">
      <alignment horizontal="center" vertical="center"/>
    </xf>
    <xf numFmtId="0" fontId="8" fillId="0" borderId="6" xfId="0" applyFont="1" applyBorder="1"/>
    <xf numFmtId="0" fontId="240" fillId="0" borderId="6" xfId="0" applyFont="1" applyBorder="1"/>
    <xf numFmtId="0" fontId="8" fillId="0" borderId="0" xfId="0" applyFont="1" applyAlignment="1">
      <alignment horizontal="right"/>
    </xf>
    <xf numFmtId="0" fontId="240" fillId="0" borderId="0" xfId="0" applyFont="1" applyAlignment="1">
      <alignment horizontal="right"/>
    </xf>
    <xf numFmtId="196" fontId="8" fillId="0" borderId="0" xfId="2" applyNumberFormat="1" applyFont="1" applyFill="1" applyAlignment="1">
      <alignment vertical="center"/>
    </xf>
    <xf numFmtId="0" fontId="17" fillId="0" borderId="0" xfId="0" applyFont="1" applyAlignment="1">
      <alignment vertical="center"/>
    </xf>
    <xf numFmtId="0" fontId="8" fillId="0" borderId="0" xfId="0" applyFont="1" applyAlignment="1">
      <alignment horizontal="center" vertical="center"/>
    </xf>
    <xf numFmtId="0" fontId="20" fillId="0" borderId="0" xfId="0" applyFont="1" applyAlignment="1">
      <alignment vertical="center"/>
    </xf>
    <xf numFmtId="0" fontId="108" fillId="0" borderId="0" xfId="0" applyFont="1" applyAlignment="1">
      <alignment vertical="center"/>
    </xf>
    <xf numFmtId="0" fontId="66" fillId="0" borderId="0" xfId="0" applyFont="1" applyAlignment="1">
      <alignment vertical="center"/>
    </xf>
    <xf numFmtId="0" fontId="67" fillId="0" borderId="0" xfId="0" applyFont="1" applyAlignment="1">
      <alignment vertical="center"/>
    </xf>
    <xf numFmtId="0" fontId="242" fillId="0" borderId="0" xfId="0" applyFont="1" applyAlignment="1">
      <alignment vertical="center"/>
    </xf>
    <xf numFmtId="16" fontId="108" fillId="0" borderId="0" xfId="0" applyNumberFormat="1" applyFont="1" applyAlignment="1">
      <alignment horizontal="left" vertical="center"/>
    </xf>
    <xf numFmtId="0" fontId="8" fillId="0" borderId="0" xfId="0" applyFont="1" applyAlignment="1">
      <alignment horizontal="left" vertical="center"/>
    </xf>
    <xf numFmtId="0" fontId="134" fillId="0" borderId="0" xfId="0" applyFont="1" applyAlignment="1">
      <alignment vertical="center"/>
    </xf>
    <xf numFmtId="0" fontId="8" fillId="0" borderId="6" xfId="0" applyFont="1" applyBorder="1" applyAlignment="1">
      <alignment vertical="center"/>
    </xf>
    <xf numFmtId="0" fontId="240" fillId="0" borderId="6" xfId="0" applyFont="1" applyBorder="1" applyAlignment="1">
      <alignment vertical="center"/>
    </xf>
    <xf numFmtId="0" fontId="243" fillId="0" borderId="0" xfId="0" applyFont="1"/>
    <xf numFmtId="164" fontId="8" fillId="0" borderId="0" xfId="0" applyNumberFormat="1" applyFont="1"/>
    <xf numFmtId="0" fontId="108" fillId="8" borderId="14" xfId="0" applyFont="1" applyFill="1" applyBorder="1" applyAlignment="1">
      <alignment horizontal="center" vertical="center"/>
    </xf>
    <xf numFmtId="0" fontId="108" fillId="8" borderId="67" xfId="0" applyFont="1" applyFill="1" applyBorder="1" applyAlignment="1">
      <alignment horizontal="center" vertical="center"/>
    </xf>
    <xf numFmtId="164" fontId="17" fillId="0" borderId="0" xfId="0" applyNumberFormat="1" applyFont="1" applyAlignment="1">
      <alignment vertical="center"/>
    </xf>
    <xf numFmtId="0" fontId="8" fillId="0" borderId="49" xfId="0" applyFont="1" applyBorder="1" applyAlignment="1">
      <alignment horizontal="center" vertical="center"/>
    </xf>
    <xf numFmtId="10" fontId="8" fillId="0" borderId="0" xfId="2" applyNumberFormat="1" applyFont="1" applyFill="1" applyAlignment="1">
      <alignment vertical="center"/>
    </xf>
    <xf numFmtId="0" fontId="8" fillId="0" borderId="0" xfId="0" applyFont="1" applyAlignment="1">
      <alignment vertical="top"/>
    </xf>
    <xf numFmtId="0" fontId="8" fillId="0" borderId="64" xfId="0" applyFont="1" applyBorder="1" applyAlignment="1">
      <alignment horizontal="left" vertical="top"/>
    </xf>
    <xf numFmtId="0" fontId="8" fillId="0" borderId="7" xfId="0" applyFont="1" applyBorder="1" applyAlignment="1">
      <alignment vertical="center"/>
    </xf>
    <xf numFmtId="0" fontId="8" fillId="0" borderId="12" xfId="0" applyFont="1" applyBorder="1" applyAlignment="1">
      <alignment vertical="center"/>
    </xf>
    <xf numFmtId="0" fontId="8" fillId="0" borderId="22" xfId="0" applyFont="1" applyBorder="1" applyAlignment="1">
      <alignment horizontal="center" vertical="top"/>
    </xf>
    <xf numFmtId="0" fontId="8" fillId="0" borderId="22" xfId="0" applyFont="1" applyBorder="1" applyAlignment="1">
      <alignment horizontal="center" vertical="center"/>
    </xf>
    <xf numFmtId="0" fontId="8" fillId="0" borderId="39" xfId="0" applyFont="1" applyBorder="1" applyAlignment="1">
      <alignment horizontal="center" vertical="top"/>
    </xf>
    <xf numFmtId="0" fontId="8" fillId="0" borderId="39" xfId="0" applyFont="1" applyBorder="1" applyAlignment="1">
      <alignment horizontal="center" vertical="center"/>
    </xf>
    <xf numFmtId="0" fontId="8" fillId="0" borderId="5" xfId="0" applyFont="1" applyBorder="1" applyAlignment="1">
      <alignment horizontal="center" vertical="top"/>
    </xf>
    <xf numFmtId="164" fontId="8" fillId="0" borderId="12" xfId="1" applyNumberFormat="1" applyFont="1" applyFill="1" applyBorder="1" applyAlignment="1">
      <alignment horizontal="center" vertical="center"/>
    </xf>
    <xf numFmtId="164" fontId="8" fillId="0" borderId="12" xfId="0" applyNumberFormat="1" applyFont="1" applyBorder="1" applyAlignment="1">
      <alignment horizontal="center" vertical="center"/>
    </xf>
    <xf numFmtId="164" fontId="8" fillId="0" borderId="39" xfId="1" applyNumberFormat="1" applyFont="1" applyFill="1" applyBorder="1" applyAlignment="1">
      <alignment horizontal="center" vertical="center"/>
    </xf>
    <xf numFmtId="164" fontId="8" fillId="0" borderId="5" xfId="1" applyNumberFormat="1" applyFont="1" applyFill="1" applyBorder="1" applyAlignment="1">
      <alignment horizontal="center" vertical="center"/>
    </xf>
    <xf numFmtId="164" fontId="239" fillId="0" borderId="5" xfId="0" applyNumberFormat="1" applyFont="1" applyBorder="1" applyAlignment="1">
      <alignment horizontal="center" vertical="center"/>
    </xf>
    <xf numFmtId="0" fontId="244" fillId="0" borderId="0" xfId="0" applyFont="1" applyAlignment="1">
      <alignment horizontal="center" vertical="top"/>
    </xf>
    <xf numFmtId="253" fontId="241" fillId="0" borderId="0" xfId="1" applyNumberFormat="1" applyFont="1" applyFill="1" applyAlignment="1">
      <alignment horizontal="left" vertical="center"/>
    </xf>
    <xf numFmtId="253" fontId="244" fillId="0" borderId="0" xfId="1" applyNumberFormat="1" applyFont="1" applyFill="1" applyAlignment="1">
      <alignment horizontal="right" vertical="center"/>
    </xf>
    <xf numFmtId="164" fontId="244" fillId="0" borderId="0" xfId="1" applyNumberFormat="1" applyFont="1" applyFill="1" applyAlignment="1">
      <alignment horizontal="center" vertical="center"/>
    </xf>
    <xf numFmtId="0" fontId="246" fillId="0" borderId="0" xfId="0" applyFont="1" applyAlignment="1">
      <alignment vertical="center"/>
    </xf>
    <xf numFmtId="0" fontId="8" fillId="0" borderId="0" xfId="10442" applyFont="1" applyAlignment="1" applyProtection="1">
      <alignment vertical="center"/>
    </xf>
    <xf numFmtId="0" fontId="237" fillId="0" borderId="0" xfId="10442" applyFont="1" applyAlignment="1" applyProtection="1">
      <alignment horizontal="left" vertical="center"/>
    </xf>
    <xf numFmtId="0" fontId="8" fillId="0" borderId="0" xfId="10442" applyFont="1" applyAlignment="1" applyProtection="1">
      <alignment horizontal="right" vertical="center"/>
    </xf>
    <xf numFmtId="0" fontId="17" fillId="0" borderId="0" xfId="10442" applyFont="1" applyAlignment="1" applyProtection="1">
      <alignment vertical="center"/>
    </xf>
    <xf numFmtId="0" fontId="20" fillId="0" borderId="0" xfId="10442" applyFont="1" applyAlignment="1" applyProtection="1">
      <alignment vertical="center"/>
    </xf>
    <xf numFmtId="16" fontId="108" fillId="0" borderId="0" xfId="10442" applyNumberFormat="1" applyFont="1" applyAlignment="1" applyProtection="1">
      <alignment horizontal="left" vertical="center"/>
    </xf>
    <xf numFmtId="0" fontId="8" fillId="0" borderId="0" xfId="10442" applyFont="1" applyAlignment="1" applyProtection="1">
      <alignment horizontal="left" vertical="center"/>
    </xf>
    <xf numFmtId="0" fontId="247" fillId="0" borderId="0" xfId="10442" applyFont="1" applyAlignment="1" applyProtection="1">
      <alignment vertical="center"/>
    </xf>
    <xf numFmtId="0" fontId="108" fillId="0" borderId="0" xfId="10442" applyFont="1" applyAlignment="1" applyProtection="1">
      <alignment vertical="center"/>
    </xf>
    <xf numFmtId="0" fontId="66" fillId="0" borderId="0" xfId="10442" applyFont="1" applyAlignment="1" applyProtection="1">
      <alignment vertical="center"/>
    </xf>
    <xf numFmtId="0" fontId="108" fillId="8" borderId="57" xfId="10442" applyFont="1" applyFill="1" applyBorder="1" applyAlignment="1" applyProtection="1">
      <alignment horizontal="center" vertical="center"/>
    </xf>
    <xf numFmtId="0" fontId="108" fillId="8" borderId="58" xfId="10442" applyFont="1" applyFill="1" applyBorder="1" applyAlignment="1" applyProtection="1">
      <alignment horizontal="center" vertical="center"/>
    </xf>
    <xf numFmtId="0" fontId="108" fillId="8" borderId="59" xfId="10442" applyFont="1" applyFill="1" applyBorder="1" applyAlignment="1" applyProtection="1">
      <alignment horizontal="center" vertical="center"/>
    </xf>
    <xf numFmtId="0" fontId="108" fillId="8" borderId="60" xfId="10442" applyFont="1" applyFill="1" applyBorder="1" applyAlignment="1" applyProtection="1">
      <alignment horizontal="center" vertical="center"/>
    </xf>
    <xf numFmtId="0" fontId="108" fillId="8" borderId="61" xfId="10442" applyFont="1" applyFill="1" applyBorder="1" applyAlignment="1" applyProtection="1">
      <alignment horizontal="center" vertical="center"/>
    </xf>
    <xf numFmtId="0" fontId="108" fillId="8" borderId="63" xfId="10442" applyFont="1" applyFill="1" applyBorder="1" applyAlignment="1" applyProtection="1">
      <alignment horizontal="center" vertical="center"/>
    </xf>
    <xf numFmtId="0" fontId="8" fillId="0" borderId="5" xfId="10442" applyFont="1" applyBorder="1" applyAlignment="1" applyProtection="1">
      <alignment horizontal="center" vertical="center"/>
    </xf>
    <xf numFmtId="0" fontId="8" fillId="0" borderId="6" xfId="10442" applyFont="1" applyBorder="1" applyAlignment="1" applyProtection="1">
      <alignment vertical="center"/>
    </xf>
    <xf numFmtId="0" fontId="17" fillId="0" borderId="6" xfId="10442" applyFont="1" applyBorder="1" applyAlignment="1" applyProtection="1">
      <alignment vertical="center"/>
    </xf>
    <xf numFmtId="164" fontId="8" fillId="0" borderId="61" xfId="10442" applyNumberFormat="1" applyFont="1" applyBorder="1" applyAlignment="1" applyProtection="1">
      <alignment horizontal="right" vertical="center"/>
    </xf>
    <xf numFmtId="254" fontId="8" fillId="0" borderId="61" xfId="10442" applyNumberFormat="1" applyFont="1" applyBorder="1" applyAlignment="1" applyProtection="1">
      <alignment horizontal="right" vertical="center"/>
    </xf>
    <xf numFmtId="254" fontId="108" fillId="0" borderId="61" xfId="10442" applyNumberFormat="1" applyFont="1" applyBorder="1" applyAlignment="1" applyProtection="1">
      <alignment horizontal="left" vertical="center"/>
    </xf>
    <xf numFmtId="10" fontId="8" fillId="0" borderId="61" xfId="10442" applyNumberFormat="1" applyFont="1" applyBorder="1" applyAlignment="1" applyProtection="1">
      <alignment horizontal="right" vertical="center"/>
    </xf>
    <xf numFmtId="164" fontId="8" fillId="0" borderId="67" xfId="10442" applyNumberFormat="1" applyFont="1" applyBorder="1" applyAlignment="1" applyProtection="1">
      <alignment horizontal="right" vertical="center"/>
    </xf>
    <xf numFmtId="0" fontId="17" fillId="0" borderId="0" xfId="10442" applyFont="1" applyAlignment="1" applyProtection="1">
      <alignment horizontal="center" vertical="center"/>
    </xf>
    <xf numFmtId="0" fontId="17" fillId="0" borderId="0" xfId="10442" applyFont="1" applyProtection="1"/>
    <xf numFmtId="0" fontId="8" fillId="0" borderId="0" xfId="10442" applyFont="1" applyProtection="1"/>
    <xf numFmtId="0" fontId="8" fillId="0" borderId="22" xfId="10442" applyFont="1" applyBorder="1" applyAlignment="1" applyProtection="1">
      <alignment vertical="center"/>
    </xf>
    <xf numFmtId="0" fontId="8" fillId="0" borderId="22" xfId="10442" applyFont="1" applyBorder="1" applyAlignment="1" applyProtection="1">
      <alignment horizontal="center" vertical="center"/>
    </xf>
    <xf numFmtId="0" fontId="8" fillId="0" borderId="4" xfId="10442" applyFont="1" applyBorder="1" applyAlignment="1" applyProtection="1">
      <alignment vertical="center"/>
    </xf>
    <xf numFmtId="0" fontId="8" fillId="0" borderId="39" xfId="10442" applyFont="1" applyBorder="1" applyAlignment="1" applyProtection="1">
      <alignment vertical="center"/>
    </xf>
    <xf numFmtId="0" fontId="8" fillId="0" borderId="39" xfId="10442" applyFont="1" applyBorder="1" applyAlignment="1" applyProtection="1">
      <alignment horizontal="center" vertical="center"/>
    </xf>
    <xf numFmtId="15" fontId="8" fillId="0" borderId="4" xfId="10442" applyNumberFormat="1" applyFont="1" applyBorder="1" applyAlignment="1" applyProtection="1">
      <alignment vertical="center"/>
    </xf>
    <xf numFmtId="15" fontId="8" fillId="0" borderId="0" xfId="10442" applyNumberFormat="1" applyFont="1" applyAlignment="1" applyProtection="1">
      <alignment vertical="center"/>
    </xf>
    <xf numFmtId="0" fontId="8" fillId="0" borderId="5" xfId="10442" applyFont="1" applyBorder="1" applyAlignment="1" applyProtection="1">
      <alignment vertical="center"/>
    </xf>
    <xf numFmtId="14" fontId="8" fillId="0" borderId="0" xfId="10442" applyNumberFormat="1" applyFont="1" applyAlignment="1" applyProtection="1">
      <alignment vertical="center"/>
    </xf>
    <xf numFmtId="0" fontId="238" fillId="0" borderId="0" xfId="10442" applyFont="1" applyAlignment="1" applyProtection="1">
      <alignment vertical="center"/>
    </xf>
    <xf numFmtId="0" fontId="8" fillId="0" borderId="64" xfId="10442" applyFont="1" applyBorder="1" applyAlignment="1" applyProtection="1">
      <alignment vertical="center"/>
    </xf>
    <xf numFmtId="0" fontId="8" fillId="0" borderId="53" xfId="10442" applyFont="1" applyBorder="1" applyAlignment="1" applyProtection="1">
      <alignment vertical="center"/>
    </xf>
    <xf numFmtId="0" fontId="8" fillId="0" borderId="69" xfId="10442" applyFont="1" applyBorder="1" applyAlignment="1" applyProtection="1">
      <alignment horizontal="center" vertical="center"/>
    </xf>
    <xf numFmtId="0" fontId="8" fillId="0" borderId="49" xfId="10442" applyFont="1" applyBorder="1" applyAlignment="1" applyProtection="1">
      <alignment vertical="center"/>
    </xf>
    <xf numFmtId="164" fontId="8" fillId="0" borderId="39" xfId="10442" applyNumberFormat="1" applyFont="1" applyBorder="1" applyAlignment="1" applyProtection="1">
      <alignment vertical="center"/>
    </xf>
    <xf numFmtId="0" fontId="8" fillId="0" borderId="5" xfId="10442" applyFont="1" applyBorder="1" applyAlignment="1" applyProtection="1">
      <alignment horizontal="left" vertical="center"/>
    </xf>
    <xf numFmtId="164" fontId="8" fillId="0" borderId="5" xfId="10442" applyNumberFormat="1" applyFont="1" applyBorder="1" applyAlignment="1" applyProtection="1">
      <alignment vertical="center"/>
    </xf>
    <xf numFmtId="9" fontId="8" fillId="0" borderId="0" xfId="10442" applyNumberFormat="1" applyFont="1" applyAlignment="1" applyProtection="1">
      <alignment vertical="center"/>
    </xf>
    <xf numFmtId="164" fontId="8" fillId="0" borderId="0" xfId="10442" applyNumberFormat="1" applyFont="1" applyAlignment="1" applyProtection="1">
      <alignment vertical="center"/>
    </xf>
    <xf numFmtId="10" fontId="8" fillId="0" borderId="39" xfId="10442" applyNumberFormat="1" applyFont="1" applyBorder="1" applyProtection="1"/>
    <xf numFmtId="0" fontId="242" fillId="0" borderId="0" xfId="10442" applyFont="1" applyAlignment="1" applyProtection="1">
      <alignment vertical="center"/>
    </xf>
    <xf numFmtId="0" fontId="248" fillId="0" borderId="0" xfId="10442" applyFont="1" applyAlignment="1" applyProtection="1">
      <alignment vertical="center"/>
    </xf>
    <xf numFmtId="0" fontId="17" fillId="0" borderId="0" xfId="10442" applyFont="1" applyAlignment="1" applyProtection="1">
      <alignment horizontal="right" vertical="center"/>
    </xf>
    <xf numFmtId="0" fontId="108" fillId="8" borderId="70" xfId="0" applyFont="1" applyFill="1" applyBorder="1" applyAlignment="1">
      <alignment horizontal="center" vertical="center"/>
    </xf>
    <xf numFmtId="0" fontId="108" fillId="8" borderId="71" xfId="0" applyFont="1" applyFill="1" applyBorder="1" applyAlignment="1">
      <alignment horizontal="center" vertical="center"/>
    </xf>
    <xf numFmtId="0" fontId="108" fillId="8" borderId="72" xfId="0" applyFont="1" applyFill="1" applyBorder="1" applyAlignment="1">
      <alignment horizontal="center" vertical="center"/>
    </xf>
    <xf numFmtId="0" fontId="249" fillId="0" borderId="0" xfId="11226" applyFont="1" applyProtection="1"/>
    <xf numFmtId="0" fontId="30" fillId="0" borderId="0" xfId="11226" applyProtection="1"/>
    <xf numFmtId="0" fontId="247" fillId="0" borderId="0" xfId="11226" applyFont="1" applyProtection="1"/>
    <xf numFmtId="0" fontId="108" fillId="41" borderId="57" xfId="11226" applyFont="1" applyFill="1" applyBorder="1" applyAlignment="1" applyProtection="1">
      <alignment horizontal="center"/>
    </xf>
    <xf numFmtId="0" fontId="108" fillId="41" borderId="70" xfId="11226" applyFont="1" applyFill="1" applyBorder="1" applyAlignment="1" applyProtection="1">
      <alignment horizontal="center"/>
    </xf>
    <xf numFmtId="0" fontId="108" fillId="41" borderId="58" xfId="11226" applyFont="1" applyFill="1" applyBorder="1" applyAlignment="1" applyProtection="1">
      <alignment horizontal="center"/>
    </xf>
    <xf numFmtId="0" fontId="108" fillId="41" borderId="60" xfId="11226" applyFont="1" applyFill="1" applyBorder="1" applyAlignment="1" applyProtection="1">
      <alignment horizontal="center"/>
    </xf>
    <xf numFmtId="0" fontId="108" fillId="41" borderId="73" xfId="11226" applyFont="1" applyFill="1" applyBorder="1" applyAlignment="1" applyProtection="1">
      <alignment horizontal="center"/>
    </xf>
    <xf numFmtId="0" fontId="108" fillId="41" borderId="61" xfId="11226" applyFont="1" applyFill="1" applyBorder="1" applyAlignment="1" applyProtection="1">
      <alignment horizontal="center"/>
    </xf>
    <xf numFmtId="0" fontId="8" fillId="0" borderId="39" xfId="11226" applyFont="1" applyBorder="1" applyAlignment="1" applyProtection="1">
      <alignment horizontal="center"/>
    </xf>
    <xf numFmtId="0" fontId="8" fillId="0" borderId="5" xfId="11226" applyFont="1" applyBorder="1" applyAlignment="1" applyProtection="1">
      <alignment horizontal="center" vertical="center"/>
    </xf>
    <xf numFmtId="0" fontId="249" fillId="0" borderId="0" xfId="11226" applyFont="1" applyAlignment="1" applyProtection="1">
      <alignment vertical="center"/>
    </xf>
    <xf numFmtId="0" fontId="30" fillId="0" borderId="0" xfId="11226" applyAlignment="1" applyProtection="1">
      <alignment vertical="center"/>
    </xf>
    <xf numFmtId="0" fontId="8" fillId="0" borderId="0" xfId="11226" applyFont="1" applyAlignment="1" applyProtection="1">
      <alignment horizontal="center" vertical="center"/>
    </xf>
    <xf numFmtId="0" fontId="8" fillId="0" borderId="0" xfId="11226" applyFont="1" applyAlignment="1" applyProtection="1">
      <alignment vertical="center"/>
    </xf>
    <xf numFmtId="0" fontId="8" fillId="0" borderId="64" xfId="11226" applyFont="1" applyBorder="1" applyAlignment="1" applyProtection="1">
      <alignment horizontal="left" vertical="center"/>
    </xf>
    <xf numFmtId="0" fontId="8" fillId="0" borderId="7" xfId="11226" applyFont="1" applyBorder="1" applyAlignment="1" applyProtection="1">
      <alignment vertical="center"/>
    </xf>
    <xf numFmtId="0" fontId="249" fillId="0" borderId="7" xfId="11226" applyFont="1" applyBorder="1" applyAlignment="1" applyProtection="1">
      <alignment vertical="center"/>
    </xf>
    <xf numFmtId="10" fontId="249" fillId="0" borderId="7" xfId="11226" applyNumberFormat="1" applyFont="1" applyBorder="1" applyAlignment="1" applyProtection="1">
      <alignment vertical="center"/>
    </xf>
    <xf numFmtId="0" fontId="249" fillId="0" borderId="7" xfId="11226" applyFont="1" applyBorder="1" applyProtection="1"/>
    <xf numFmtId="0" fontId="249" fillId="0" borderId="12" xfId="11226" applyFont="1" applyBorder="1" applyProtection="1"/>
    <xf numFmtId="0" fontId="8" fillId="0" borderId="49" xfId="11226" applyFont="1" applyBorder="1" applyAlignment="1" applyProtection="1">
      <alignment horizontal="center" vertical="center"/>
    </xf>
    <xf numFmtId="0" fontId="108" fillId="8" borderId="57" xfId="0" applyFont="1" applyFill="1" applyBorder="1" applyAlignment="1">
      <alignment horizontal="center"/>
    </xf>
    <xf numFmtId="0" fontId="108" fillId="8" borderId="70" xfId="0" applyFont="1" applyFill="1" applyBorder="1"/>
    <xf numFmtId="0" fontId="108" fillId="8" borderId="58" xfId="0" applyFont="1" applyFill="1" applyBorder="1" applyAlignment="1">
      <alignment horizontal="center"/>
    </xf>
    <xf numFmtId="0" fontId="108" fillId="8" borderId="60" xfId="0" applyFont="1" applyFill="1" applyBorder="1" applyAlignment="1">
      <alignment horizontal="center"/>
    </xf>
    <xf numFmtId="0" fontId="108" fillId="8" borderId="73" xfId="0" applyFont="1" applyFill="1" applyBorder="1" applyAlignment="1">
      <alignment horizontal="center"/>
    </xf>
    <xf numFmtId="0" fontId="108" fillId="8" borderId="61" xfId="0" applyFont="1" applyFill="1" applyBorder="1" applyAlignment="1">
      <alignment horizontal="center"/>
    </xf>
    <xf numFmtId="0" fontId="8" fillId="0" borderId="0" xfId="11029" applyFont="1" applyProtection="1"/>
    <xf numFmtId="0" fontId="0" fillId="0" borderId="0" xfId="0" applyAlignment="1">
      <alignment vertical="center"/>
    </xf>
    <xf numFmtId="0" fontId="0" fillId="0" borderId="0" xfId="0" applyAlignment="1">
      <alignment horizontal="center"/>
    </xf>
    <xf numFmtId="0" fontId="239" fillId="0" borderId="0" xfId="0" applyFont="1" applyAlignment="1">
      <alignment horizontal="center"/>
    </xf>
    <xf numFmtId="0" fontId="8" fillId="0" borderId="0" xfId="10789" applyFont="1" applyAlignment="1" applyProtection="1">
      <alignment vertical="center"/>
    </xf>
    <xf numFmtId="0" fontId="8" fillId="0" borderId="0" xfId="11065" applyFont="1" applyProtection="1"/>
    <xf numFmtId="0" fontId="0" fillId="0" borderId="0" xfId="11065" applyFont="1" applyProtection="1"/>
    <xf numFmtId="0" fontId="249" fillId="0" borderId="0" xfId="10961" applyFont="1" applyProtection="1"/>
    <xf numFmtId="0" fontId="30" fillId="0" borderId="0" xfId="10961" applyProtection="1"/>
    <xf numFmtId="0" fontId="238" fillId="0" borderId="0" xfId="10961" applyFont="1" applyProtection="1"/>
    <xf numFmtId="0" fontId="8" fillId="0" borderId="0" xfId="10961" applyFont="1" applyProtection="1"/>
    <xf numFmtId="253" fontId="249" fillId="0" borderId="0" xfId="1" applyNumberFormat="1" applyFont="1"/>
    <xf numFmtId="178" fontId="249" fillId="0" borderId="0" xfId="1" applyFont="1"/>
    <xf numFmtId="0" fontId="253" fillId="0" borderId="53" xfId="11226" applyFont="1" applyBorder="1" applyAlignment="1" applyProtection="1">
      <alignment horizontal="left" vertical="center"/>
    </xf>
    <xf numFmtId="0" fontId="253" fillId="0" borderId="22" xfId="11226" applyFont="1" applyBorder="1" applyAlignment="1" applyProtection="1">
      <alignment vertical="center"/>
    </xf>
    <xf numFmtId="0" fontId="251" fillId="0" borderId="22" xfId="11226" applyFont="1" applyBorder="1" applyAlignment="1" applyProtection="1">
      <alignment vertical="center"/>
    </xf>
    <xf numFmtId="0" fontId="253" fillId="0" borderId="49" xfId="11226" applyFont="1" applyBorder="1" applyAlignment="1" applyProtection="1">
      <alignment horizontal="center" vertical="center"/>
    </xf>
    <xf numFmtId="0" fontId="251" fillId="0" borderId="3" xfId="11226" applyFont="1" applyBorder="1" applyAlignment="1" applyProtection="1">
      <alignment vertical="center"/>
    </xf>
    <xf numFmtId="0" fontId="251" fillId="0" borderId="0" xfId="11226" applyFont="1" applyProtection="1"/>
    <xf numFmtId="0" fontId="251" fillId="0" borderId="10" xfId="11226" applyFont="1" applyBorder="1" applyProtection="1"/>
    <xf numFmtId="0" fontId="253" fillId="0" borderId="4" xfId="11226" applyFont="1" applyBorder="1" applyAlignment="1" applyProtection="1">
      <alignment horizontal="left" vertical="center"/>
    </xf>
    <xf numFmtId="0" fontId="253" fillId="0" borderId="49" xfId="11226" applyFont="1" applyBorder="1" applyAlignment="1" applyProtection="1">
      <alignment vertical="center"/>
    </xf>
    <xf numFmtId="0" fontId="251" fillId="0" borderId="49" xfId="11226" applyFont="1" applyBorder="1" applyAlignment="1" applyProtection="1">
      <alignment vertical="center"/>
    </xf>
    <xf numFmtId="0" fontId="251" fillId="0" borderId="0" xfId="11226" applyFont="1" applyAlignment="1" applyProtection="1">
      <alignment vertical="center"/>
    </xf>
    <xf numFmtId="0" fontId="253" fillId="0" borderId="4" xfId="11226" applyFont="1" applyBorder="1" applyAlignment="1" applyProtection="1">
      <alignment vertical="center"/>
    </xf>
    <xf numFmtId="0" fontId="252" fillId="0" borderId="0" xfId="11226" applyFont="1" applyAlignment="1" applyProtection="1">
      <alignment vertical="center"/>
    </xf>
    <xf numFmtId="0" fontId="253" fillId="0" borderId="0" xfId="0" applyFont="1" applyAlignment="1">
      <alignment horizontal="center" vertical="center"/>
    </xf>
    <xf numFmtId="0" fontId="253" fillId="0" borderId="0" xfId="0" applyFont="1" applyAlignment="1">
      <alignment vertical="center"/>
    </xf>
    <xf numFmtId="164" fontId="253" fillId="0" borderId="0" xfId="0" applyNumberFormat="1" applyFont="1" applyAlignment="1">
      <alignment vertical="center"/>
    </xf>
    <xf numFmtId="0" fontId="253" fillId="0" borderId="0" xfId="10789" applyFont="1" applyAlignment="1" applyProtection="1">
      <alignment horizontal="center" vertical="center"/>
    </xf>
    <xf numFmtId="0" fontId="253" fillId="0" borderId="0" xfId="10789" applyFont="1" applyAlignment="1" applyProtection="1">
      <alignment vertical="center"/>
    </xf>
    <xf numFmtId="0" fontId="253" fillId="0" borderId="0" xfId="11226" applyFont="1" applyAlignment="1" applyProtection="1">
      <alignment vertical="center"/>
    </xf>
    <xf numFmtId="0" fontId="252" fillId="0" borderId="0" xfId="11226" applyFont="1" applyProtection="1"/>
    <xf numFmtId="0" fontId="253" fillId="0" borderId="0" xfId="11226" applyFont="1" applyAlignment="1" applyProtection="1">
      <alignment horizontal="center" vertical="center"/>
    </xf>
    <xf numFmtId="0" fontId="253" fillId="0" borderId="4" xfId="11226" applyFont="1" applyBorder="1" applyAlignment="1" applyProtection="1">
      <alignment horizontal="center" vertical="center"/>
    </xf>
    <xf numFmtId="0" fontId="251" fillId="0" borderId="13" xfId="11226" applyFont="1" applyBorder="1" applyProtection="1"/>
    <xf numFmtId="0" fontId="251" fillId="0" borderId="66" xfId="11226" applyFont="1" applyBorder="1" applyProtection="1"/>
    <xf numFmtId="10" fontId="8" fillId="0" borderId="68" xfId="0" applyNumberFormat="1" applyFont="1" applyBorder="1" applyAlignment="1">
      <alignment horizontal="right" vertical="center"/>
    </xf>
    <xf numFmtId="164" fontId="8" fillId="0" borderId="0" xfId="0" applyNumberFormat="1" applyFont="1" applyAlignment="1">
      <alignment vertical="center"/>
    </xf>
    <xf numFmtId="0" fontId="253" fillId="0" borderId="0" xfId="0" applyFont="1" applyAlignment="1">
      <alignment horizontal="right" vertical="center"/>
    </xf>
    <xf numFmtId="0" fontId="257" fillId="0" borderId="0" xfId="0" applyFont="1" applyAlignment="1">
      <alignment vertical="center"/>
    </xf>
    <xf numFmtId="0" fontId="258" fillId="0" borderId="0" xfId="0" applyFont="1" applyAlignment="1">
      <alignment vertical="center"/>
    </xf>
    <xf numFmtId="164" fontId="108" fillId="0" borderId="0" xfId="0" applyNumberFormat="1" applyFont="1" applyAlignment="1">
      <alignment vertical="center"/>
    </xf>
    <xf numFmtId="164" fontId="8" fillId="0" borderId="76" xfId="0" applyNumberFormat="1" applyFont="1" applyBorder="1" applyAlignment="1">
      <alignment horizontal="center" vertical="center"/>
    </xf>
    <xf numFmtId="164" fontId="8" fillId="0" borderId="76" xfId="1" applyNumberFormat="1" applyFont="1" applyFill="1" applyBorder="1" applyAlignment="1">
      <alignment horizontal="center" vertical="center"/>
    </xf>
    <xf numFmtId="164" fontId="8" fillId="0" borderId="0" xfId="0" applyNumberFormat="1" applyFont="1" applyAlignment="1">
      <alignment horizontal="right" vertical="center"/>
    </xf>
    <xf numFmtId="10" fontId="253" fillId="0" borderId="5" xfId="4665" applyNumberFormat="1" applyFont="1" applyFill="1" applyBorder="1" applyAlignment="1">
      <alignment horizontal="center" vertical="center"/>
    </xf>
    <xf numFmtId="0" fontId="249" fillId="0" borderId="0" xfId="11226" applyFont="1" applyBorder="1" applyProtection="1"/>
    <xf numFmtId="0" fontId="30" fillId="0" borderId="0" xfId="11226" applyBorder="1" applyProtection="1"/>
    <xf numFmtId="0" fontId="253" fillId="0" borderId="0" xfId="0" applyFont="1" applyAlignment="1">
      <alignment horizontal="center"/>
    </xf>
    <xf numFmtId="0" fontId="250" fillId="8" borderId="61" xfId="0" applyFont="1" applyFill="1" applyBorder="1" applyAlignment="1">
      <alignment horizontal="center"/>
    </xf>
    <xf numFmtId="0" fontId="256" fillId="0" borderId="0" xfId="0" applyFont="1" applyAlignment="1">
      <alignment horizontal="center"/>
    </xf>
    <xf numFmtId="0" fontId="8" fillId="0" borderId="0" xfId="0" applyFont="1" applyAlignment="1">
      <alignment horizontal="center" vertical="top"/>
    </xf>
    <xf numFmtId="0" fontId="253" fillId="0" borderId="0" xfId="11065" applyFont="1" applyAlignment="1" applyProtection="1">
      <alignment horizontal="center"/>
    </xf>
    <xf numFmtId="0" fontId="253" fillId="0" borderId="77" xfId="11226" applyFont="1" applyBorder="1" applyAlignment="1" applyProtection="1">
      <alignment horizontal="center" vertical="center"/>
    </xf>
    <xf numFmtId="0" fontId="8" fillId="0" borderId="115" xfId="0" applyFont="1" applyBorder="1" applyAlignment="1">
      <alignment horizontal="center" vertical="center"/>
    </xf>
    <xf numFmtId="0" fontId="8" fillId="0" borderId="116" xfId="0" applyFont="1" applyBorder="1" applyAlignment="1">
      <alignment horizontal="center" vertical="center"/>
    </xf>
    <xf numFmtId="0" fontId="8" fillId="0" borderId="117" xfId="0" applyFont="1" applyBorder="1" applyAlignment="1">
      <alignment horizontal="center" vertical="center"/>
    </xf>
    <xf numFmtId="0" fontId="8" fillId="0" borderId="118" xfId="0" applyFont="1" applyBorder="1" applyAlignment="1">
      <alignment horizontal="center" vertical="center"/>
    </xf>
    <xf numFmtId="0" fontId="108" fillId="0" borderId="85" xfId="0" applyFont="1" applyBorder="1" applyAlignment="1">
      <alignment vertical="center"/>
    </xf>
    <xf numFmtId="0" fontId="8" fillId="0" borderId="85" xfId="0" applyFont="1" applyBorder="1" applyAlignment="1">
      <alignment horizontal="center" vertical="center"/>
    </xf>
    <xf numFmtId="0" fontId="8" fillId="0" borderId="77" xfId="0" applyFont="1" applyBorder="1" applyAlignment="1">
      <alignment vertical="center"/>
    </xf>
    <xf numFmtId="0" fontId="108" fillId="0" borderId="77" xfId="0" applyFont="1" applyBorder="1" applyAlignment="1">
      <alignment vertical="center"/>
    </xf>
    <xf numFmtId="0" fontId="8" fillId="0" borderId="77" xfId="0" applyFont="1" applyBorder="1" applyAlignment="1">
      <alignment horizontal="center" vertical="center"/>
    </xf>
    <xf numFmtId="164" fontId="8" fillId="0" borderId="77" xfId="0" applyNumberFormat="1" applyFont="1" applyBorder="1" applyAlignment="1">
      <alignment horizontal="right" vertical="center"/>
    </xf>
    <xf numFmtId="0" fontId="8" fillId="0" borderId="120" xfId="0" applyFont="1" applyBorder="1" applyAlignment="1">
      <alignment horizontal="center" vertical="center"/>
    </xf>
    <xf numFmtId="0" fontId="8" fillId="0" borderId="122" xfId="0" applyFont="1" applyBorder="1" applyAlignment="1">
      <alignment horizontal="center" vertical="center"/>
    </xf>
    <xf numFmtId="164" fontId="8" fillId="0" borderId="79" xfId="0" applyNumberFormat="1" applyFont="1" applyBorder="1" applyAlignment="1">
      <alignment horizontal="right" vertical="center"/>
    </xf>
    <xf numFmtId="164" fontId="8" fillId="0" borderId="116" xfId="0" applyNumberFormat="1" applyFont="1" applyBorder="1" applyAlignment="1">
      <alignment horizontal="center" vertical="center"/>
    </xf>
    <xf numFmtId="196" fontId="8" fillId="0" borderId="77" xfId="0" applyNumberFormat="1" applyFont="1" applyBorder="1" applyAlignment="1">
      <alignment horizontal="right" vertical="center"/>
    </xf>
    <xf numFmtId="0" fontId="108" fillId="0" borderId="121" xfId="0" applyFont="1" applyBorder="1" applyAlignment="1">
      <alignment vertical="center"/>
    </xf>
    <xf numFmtId="0" fontId="8" fillId="0" borderId="115" xfId="11226" applyFont="1" applyBorder="1" applyAlignment="1" applyProtection="1">
      <alignment horizontal="center" vertical="center"/>
    </xf>
    <xf numFmtId="0" fontId="8" fillId="0" borderId="127" xfId="11226" applyFont="1" applyBorder="1" applyProtection="1"/>
    <xf numFmtId="0" fontId="8" fillId="0" borderId="116" xfId="11226" applyFont="1" applyBorder="1" applyAlignment="1" applyProtection="1">
      <alignment horizontal="center"/>
    </xf>
    <xf numFmtId="0" fontId="253" fillId="0" borderId="118" xfId="11226" applyFont="1" applyBorder="1" applyAlignment="1" applyProtection="1">
      <alignment horizontal="center" vertical="center"/>
    </xf>
    <xf numFmtId="0" fontId="253" fillId="0" borderId="85" xfId="11226" applyFont="1" applyBorder="1" applyProtection="1"/>
    <xf numFmtId="0" fontId="253" fillId="0" borderId="77" xfId="11226" applyFont="1" applyBorder="1" applyAlignment="1" applyProtection="1">
      <alignment horizontal="center"/>
    </xf>
    <xf numFmtId="0" fontId="253" fillId="0" borderId="85" xfId="11226" applyFont="1" applyBorder="1" applyAlignment="1" applyProtection="1">
      <alignment horizontal="center"/>
    </xf>
    <xf numFmtId="0" fontId="251" fillId="0" borderId="77" xfId="11226" applyFont="1" applyBorder="1" applyProtection="1"/>
    <xf numFmtId="0" fontId="253" fillId="0" borderId="119" xfId="11226" applyFont="1" applyBorder="1" applyAlignment="1" applyProtection="1">
      <alignment horizontal="left"/>
    </xf>
    <xf numFmtId="0" fontId="250" fillId="0" borderId="85" xfId="11226" applyFont="1" applyBorder="1" applyAlignment="1" applyProtection="1">
      <alignment vertical="center"/>
    </xf>
    <xf numFmtId="164" fontId="253" fillId="0" borderId="77" xfId="11226" applyNumberFormat="1" applyFont="1" applyBorder="1" applyAlignment="1" applyProtection="1">
      <alignment horizontal="right" vertical="center"/>
    </xf>
    <xf numFmtId="164" fontId="253" fillId="0" borderId="85" xfId="11226" applyNumberFormat="1" applyFont="1" applyBorder="1" applyAlignment="1" applyProtection="1">
      <alignment horizontal="right" vertical="center"/>
    </xf>
    <xf numFmtId="0" fontId="253" fillId="0" borderId="119" xfId="11226" applyFont="1" applyBorder="1" applyAlignment="1" applyProtection="1">
      <alignment horizontal="left" vertical="center"/>
    </xf>
    <xf numFmtId="164" fontId="253" fillId="0" borderId="119" xfId="11226" applyNumberFormat="1" applyFont="1" applyBorder="1" applyAlignment="1" applyProtection="1">
      <alignment horizontal="right" vertical="center"/>
    </xf>
    <xf numFmtId="0" fontId="250" fillId="0" borderId="85" xfId="0" applyFont="1" applyBorder="1" applyAlignment="1">
      <alignment vertical="center"/>
    </xf>
    <xf numFmtId="0" fontId="250" fillId="10" borderId="85" xfId="0" applyFont="1" applyFill="1" applyBorder="1" applyAlignment="1">
      <alignment horizontal="left" vertical="center" wrapText="1"/>
    </xf>
    <xf numFmtId="164" fontId="253" fillId="0" borderId="119" xfId="11226" applyNumberFormat="1" applyFont="1" applyBorder="1" applyAlignment="1" applyProtection="1">
      <alignment horizontal="left" vertical="center"/>
    </xf>
    <xf numFmtId="164" fontId="253" fillId="0" borderId="126" xfId="11226" applyNumberFormat="1" applyFont="1" applyBorder="1" applyAlignment="1" applyProtection="1">
      <alignment horizontal="right" vertical="center"/>
    </xf>
    <xf numFmtId="164" fontId="253" fillId="0" borderId="130" xfId="11226" applyNumberFormat="1" applyFont="1" applyBorder="1" applyAlignment="1" applyProtection="1">
      <alignment horizontal="right" vertical="center"/>
    </xf>
    <xf numFmtId="164" fontId="253" fillId="0" borderId="124" xfId="11226" applyNumberFormat="1" applyFont="1" applyBorder="1" applyAlignment="1" applyProtection="1">
      <alignment horizontal="right" vertical="center"/>
    </xf>
    <xf numFmtId="164" fontId="253" fillId="0" borderId="79" xfId="11226" applyNumberFormat="1" applyFont="1" applyBorder="1" applyAlignment="1" applyProtection="1">
      <alignment horizontal="right" vertical="center"/>
    </xf>
    <xf numFmtId="164" fontId="253" fillId="0" borderId="125" xfId="11226" applyNumberFormat="1" applyFont="1" applyBorder="1" applyAlignment="1" applyProtection="1">
      <alignment horizontal="right" vertical="center"/>
    </xf>
    <xf numFmtId="0" fontId="263" fillId="0" borderId="0" xfId="11226" applyFont="1" applyProtection="1"/>
    <xf numFmtId="164" fontId="253" fillId="0" borderId="124" xfId="11226" applyNumberFormat="1" applyFont="1" applyBorder="1" applyAlignment="1" applyProtection="1">
      <alignment horizontal="left" vertical="center"/>
    </xf>
    <xf numFmtId="0" fontId="253" fillId="0" borderId="128" xfId="11226" applyFont="1" applyBorder="1" applyAlignment="1" applyProtection="1">
      <alignment horizontal="center" vertical="center"/>
    </xf>
    <xf numFmtId="0" fontId="253" fillId="0" borderId="77" xfId="11226" applyFont="1" applyBorder="1" applyAlignment="1" applyProtection="1">
      <alignment vertical="center"/>
    </xf>
    <xf numFmtId="0" fontId="250" fillId="0" borderId="77" xfId="11226" applyFont="1" applyBorder="1" applyAlignment="1" applyProtection="1">
      <alignment vertical="center"/>
    </xf>
    <xf numFmtId="0" fontId="251" fillId="0" borderId="119" xfId="11226" applyFont="1" applyBorder="1" applyProtection="1"/>
    <xf numFmtId="0" fontId="250" fillId="0" borderId="77" xfId="0" applyFont="1" applyBorder="1" applyAlignment="1">
      <alignment vertical="center"/>
    </xf>
    <xf numFmtId="0" fontId="250" fillId="10" borderId="77" xfId="0" applyFont="1" applyFill="1" applyBorder="1" applyAlignment="1">
      <alignment vertical="center" wrapText="1"/>
    </xf>
    <xf numFmtId="164" fontId="253" fillId="0" borderId="77" xfId="4496" applyNumberFormat="1" applyFont="1" applyFill="1" applyBorder="1" applyAlignment="1">
      <alignment horizontal="right" vertical="center"/>
    </xf>
    <xf numFmtId="164" fontId="253" fillId="0" borderId="85" xfId="4496" applyNumberFormat="1" applyFont="1" applyFill="1" applyBorder="1" applyAlignment="1">
      <alignment horizontal="right" vertical="center"/>
    </xf>
    <xf numFmtId="164" fontId="253" fillId="0" borderId="79" xfId="11226" applyNumberFormat="1" applyFont="1" applyBorder="1" applyAlignment="1" applyProtection="1">
      <alignment vertical="center"/>
    </xf>
    <xf numFmtId="0" fontId="252" fillId="0" borderId="128" xfId="11226" applyFont="1" applyBorder="1" applyAlignment="1" applyProtection="1">
      <alignment vertical="center"/>
    </xf>
    <xf numFmtId="0" fontId="252" fillId="0" borderId="77" xfId="11226" applyFont="1" applyBorder="1" applyAlignment="1" applyProtection="1">
      <alignment vertical="center"/>
    </xf>
    <xf numFmtId="0" fontId="251" fillId="0" borderId="77" xfId="11226" applyFont="1" applyBorder="1" applyAlignment="1" applyProtection="1">
      <alignment vertical="center"/>
    </xf>
    <xf numFmtId="164" fontId="253" fillId="0" borderId="77" xfId="11226" applyNumberFormat="1" applyFont="1" applyBorder="1" applyAlignment="1" applyProtection="1">
      <alignment vertical="center"/>
    </xf>
    <xf numFmtId="0" fontId="253" fillId="0" borderId="120" xfId="11226" applyFont="1" applyBorder="1" applyAlignment="1" applyProtection="1">
      <alignment horizontal="center" vertical="center"/>
    </xf>
    <xf numFmtId="0" fontId="253" fillId="0" borderId="129" xfId="11226" applyFont="1" applyBorder="1" applyAlignment="1" applyProtection="1">
      <alignment vertical="center"/>
    </xf>
    <xf numFmtId="0" fontId="253" fillId="0" borderId="121" xfId="11226" applyFont="1" applyBorder="1" applyAlignment="1" applyProtection="1">
      <alignment horizontal="center" vertical="center"/>
    </xf>
    <xf numFmtId="164" fontId="253" fillId="0" borderId="121" xfId="11226" applyNumberFormat="1" applyFont="1" applyBorder="1" applyAlignment="1" applyProtection="1">
      <alignment horizontal="right" vertical="center"/>
    </xf>
    <xf numFmtId="164" fontId="253" fillId="0" borderId="129" xfId="11226" applyNumberFormat="1" applyFont="1" applyBorder="1" applyAlignment="1" applyProtection="1">
      <alignment horizontal="right" vertical="center"/>
    </xf>
    <xf numFmtId="0" fontId="251" fillId="0" borderId="121" xfId="11226" applyFont="1" applyBorder="1" applyAlignment="1" applyProtection="1">
      <alignment vertical="center"/>
    </xf>
    <xf numFmtId="164" fontId="253" fillId="0" borderId="123" xfId="11226" applyNumberFormat="1" applyFont="1" applyBorder="1" applyAlignment="1" applyProtection="1">
      <alignment horizontal="right" vertical="center"/>
    </xf>
    <xf numFmtId="0" fontId="8" fillId="0" borderId="127" xfId="0" applyFont="1" applyBorder="1" applyAlignment="1">
      <alignment horizontal="center"/>
    </xf>
    <xf numFmtId="0" fontId="253" fillId="0" borderId="116" xfId="0" applyFont="1" applyBorder="1" applyAlignment="1">
      <alignment horizontal="center"/>
    </xf>
    <xf numFmtId="0" fontId="108" fillId="0" borderId="85" xfId="0" applyFont="1" applyBorder="1" applyAlignment="1">
      <alignment horizontal="center"/>
    </xf>
    <xf numFmtId="0" fontId="250" fillId="0" borderId="77" xfId="0" applyFont="1" applyBorder="1" applyAlignment="1">
      <alignment horizontal="center"/>
    </xf>
    <xf numFmtId="0" fontId="250" fillId="0" borderId="77" xfId="0" applyFont="1" applyBorder="1" applyAlignment="1">
      <alignment horizontal="center" vertical="center"/>
    </xf>
    <xf numFmtId="0" fontId="253" fillId="0" borderId="77" xfId="11063" applyFont="1" applyBorder="1" applyAlignment="1" applyProtection="1">
      <alignment horizontal="center" vertical="center"/>
    </xf>
    <xf numFmtId="0" fontId="261" fillId="0" borderId="77" xfId="0" applyFont="1" applyBorder="1" applyAlignment="1">
      <alignment horizontal="center" vertical="center"/>
    </xf>
    <xf numFmtId="0" fontId="253" fillId="0" borderId="77" xfId="0" applyFont="1" applyBorder="1" applyAlignment="1">
      <alignment horizontal="center" vertical="center"/>
    </xf>
    <xf numFmtId="0" fontId="250" fillId="0" borderId="85" xfId="10788" applyFont="1" applyBorder="1" applyAlignment="1" applyProtection="1">
      <alignment vertical="center"/>
    </xf>
    <xf numFmtId="0" fontId="250" fillId="0" borderId="85" xfId="10846" applyFont="1" applyBorder="1" applyAlignment="1" applyProtection="1">
      <alignment vertical="center"/>
    </xf>
    <xf numFmtId="0" fontId="253" fillId="0" borderId="0" xfId="0" applyFont="1"/>
    <xf numFmtId="0" fontId="256" fillId="0" borderId="0" xfId="0" applyFont="1"/>
    <xf numFmtId="0" fontId="250" fillId="8" borderId="71" xfId="0" applyFont="1" applyFill="1" applyBorder="1" applyAlignment="1">
      <alignment horizontal="center" vertical="center"/>
    </xf>
    <xf numFmtId="0" fontId="250" fillId="8" borderId="70" xfId="0" applyFont="1" applyFill="1" applyBorder="1" applyAlignment="1">
      <alignment horizontal="center" vertical="center"/>
    </xf>
    <xf numFmtId="0" fontId="250" fillId="8" borderId="58" xfId="0" applyFont="1" applyFill="1" applyBorder="1" applyAlignment="1">
      <alignment horizontal="center" vertical="center"/>
    </xf>
    <xf numFmtId="0" fontId="250" fillId="8" borderId="72" xfId="0" applyFont="1" applyFill="1" applyBorder="1" applyAlignment="1">
      <alignment horizontal="center" vertical="center"/>
    </xf>
    <xf numFmtId="0" fontId="250" fillId="8" borderId="61" xfId="0" applyFont="1" applyFill="1" applyBorder="1" applyAlignment="1">
      <alignment horizontal="center" vertical="center"/>
    </xf>
    <xf numFmtId="0" fontId="250" fillId="8" borderId="67" xfId="0" applyFont="1" applyFill="1" applyBorder="1" applyAlignment="1">
      <alignment horizontal="center" vertical="center"/>
    </xf>
    <xf numFmtId="0" fontId="253" fillId="0" borderId="116" xfId="0" applyFont="1" applyBorder="1" applyAlignment="1">
      <alignment horizontal="center" vertical="center"/>
    </xf>
    <xf numFmtId="164" fontId="253" fillId="0" borderId="116" xfId="0" applyNumberFormat="1" applyFont="1" applyBorder="1" applyAlignment="1">
      <alignment horizontal="center" vertical="center"/>
    </xf>
    <xf numFmtId="164" fontId="253" fillId="0" borderId="117" xfId="0" applyNumberFormat="1" applyFont="1" applyBorder="1" applyAlignment="1">
      <alignment horizontal="center" vertical="center"/>
    </xf>
    <xf numFmtId="164" fontId="253" fillId="0" borderId="79" xfId="4496" applyNumberFormat="1" applyFont="1" applyFill="1" applyBorder="1" applyAlignment="1">
      <alignment horizontal="right" vertical="center"/>
    </xf>
    <xf numFmtId="0" fontId="8" fillId="0" borderId="115" xfId="10757" applyFont="1" applyBorder="1" applyAlignment="1" applyProtection="1">
      <alignment horizontal="center"/>
    </xf>
    <xf numFmtId="0" fontId="8" fillId="0" borderId="127" xfId="10788" applyFont="1" applyBorder="1" applyAlignment="1" applyProtection="1">
      <alignment horizontal="center"/>
    </xf>
    <xf numFmtId="0" fontId="8" fillId="0" borderId="116" xfId="10758" applyFont="1" applyBorder="1" applyAlignment="1" applyProtection="1">
      <alignment horizontal="center"/>
    </xf>
    <xf numFmtId="0" fontId="108" fillId="0" borderId="118" xfId="10757" applyFont="1" applyBorder="1" applyAlignment="1" applyProtection="1">
      <alignment horizontal="center"/>
    </xf>
    <xf numFmtId="0" fontId="108" fillId="0" borderId="85" xfId="10788" applyFont="1" applyBorder="1" applyAlignment="1" applyProtection="1">
      <alignment horizontal="center"/>
    </xf>
    <xf numFmtId="0" fontId="108" fillId="0" borderId="77" xfId="10758" applyFont="1" applyBorder="1" applyAlignment="1" applyProtection="1">
      <alignment horizontal="center"/>
    </xf>
    <xf numFmtId="0" fontId="250" fillId="0" borderId="86" xfId="10443" applyFont="1" applyBorder="1" applyAlignment="1" applyProtection="1">
      <alignment horizontal="left" vertical="center"/>
    </xf>
    <xf numFmtId="0" fontId="250" fillId="0" borderId="77" xfId="10788" applyFont="1" applyBorder="1" applyAlignment="1" applyProtection="1">
      <alignment vertical="center"/>
    </xf>
    <xf numFmtId="0" fontId="253" fillId="0" borderId="0" xfId="10442" applyFont="1" applyAlignment="1" applyProtection="1">
      <alignment horizontal="right" vertical="center"/>
    </xf>
    <xf numFmtId="0" fontId="253" fillId="0" borderId="0" xfId="0" applyFont="1" applyAlignment="1">
      <alignment horizontal="left"/>
    </xf>
    <xf numFmtId="164" fontId="253" fillId="0" borderId="77" xfId="4496" applyNumberFormat="1" applyFont="1" applyFill="1" applyBorder="1" applyAlignment="1">
      <alignment vertical="center"/>
    </xf>
    <xf numFmtId="164" fontId="253" fillId="0" borderId="79" xfId="4496" applyNumberFormat="1" applyFont="1" applyFill="1" applyBorder="1" applyAlignment="1">
      <alignment vertical="center"/>
    </xf>
    <xf numFmtId="0" fontId="8" fillId="0" borderId="132" xfId="0" applyFont="1" applyBorder="1" applyAlignment="1">
      <alignment horizontal="center" vertical="center"/>
    </xf>
    <xf numFmtId="0" fontId="8" fillId="0" borderId="87" xfId="0" applyFont="1" applyBorder="1" applyAlignment="1">
      <alignment horizontal="center" vertical="center"/>
    </xf>
    <xf numFmtId="0" fontId="8" fillId="0" borderId="134" xfId="0" applyFont="1" applyBorder="1" applyAlignment="1">
      <alignment horizontal="right" vertical="center"/>
    </xf>
    <xf numFmtId="0" fontId="8" fillId="0" borderId="134" xfId="0" applyFont="1" applyBorder="1" applyAlignment="1">
      <alignment vertical="center"/>
    </xf>
    <xf numFmtId="0" fontId="108" fillId="0" borderId="77" xfId="0" applyFont="1" applyBorder="1" applyAlignment="1">
      <alignment vertical="center" wrapText="1"/>
    </xf>
    <xf numFmtId="164" fontId="8" fillId="0" borderId="126" xfId="0" applyNumberFormat="1" applyFont="1" applyBorder="1" applyAlignment="1">
      <alignment horizontal="right" vertical="center"/>
    </xf>
    <xf numFmtId="196" fontId="8" fillId="0" borderId="126" xfId="0" applyNumberFormat="1" applyFont="1" applyBorder="1" applyAlignment="1">
      <alignment horizontal="right" vertical="center"/>
    </xf>
    <xf numFmtId="10" fontId="8" fillId="0" borderId="126" xfId="0" applyNumberFormat="1" applyFont="1" applyBorder="1" applyAlignment="1">
      <alignment horizontal="right" vertical="center"/>
    </xf>
    <xf numFmtId="0" fontId="8" fillId="0" borderId="137" xfId="0" applyFont="1" applyBorder="1" applyAlignment="1">
      <alignment horizontal="center" vertical="center"/>
    </xf>
    <xf numFmtId="0" fontId="8" fillId="0" borderId="138" xfId="0" applyFont="1" applyBorder="1" applyAlignment="1">
      <alignment horizontal="center" vertical="center"/>
    </xf>
    <xf numFmtId="0" fontId="8" fillId="0" borderId="115" xfId="10442" applyFont="1" applyBorder="1" applyAlignment="1" applyProtection="1">
      <alignment horizontal="center" vertical="center"/>
    </xf>
    <xf numFmtId="0" fontId="8" fillId="0" borderId="116" xfId="10442" applyFont="1" applyBorder="1" applyAlignment="1" applyProtection="1">
      <alignment horizontal="center" vertical="center"/>
    </xf>
    <xf numFmtId="0" fontId="8" fillId="0" borderId="137" xfId="10442" applyFont="1" applyBorder="1" applyAlignment="1" applyProtection="1">
      <alignment horizontal="center" vertical="center"/>
    </xf>
    <xf numFmtId="0" fontId="8" fillId="0" borderId="118" xfId="10442" applyFont="1" applyBorder="1" applyAlignment="1" applyProtection="1">
      <alignment horizontal="center" vertical="center"/>
    </xf>
    <xf numFmtId="0" fontId="8" fillId="0" borderId="87" xfId="10442" applyFont="1" applyBorder="1" applyAlignment="1" applyProtection="1">
      <alignment horizontal="center" vertical="center"/>
    </xf>
    <xf numFmtId="0" fontId="8" fillId="0" borderId="77" xfId="10442" applyFont="1" applyBorder="1" applyAlignment="1" applyProtection="1">
      <alignment horizontal="center" vertical="center"/>
    </xf>
    <xf numFmtId="0" fontId="8" fillId="0" borderId="134" xfId="10442" applyFont="1" applyBorder="1" applyAlignment="1" applyProtection="1">
      <alignment horizontal="center" vertical="center"/>
    </xf>
    <xf numFmtId="0" fontId="17" fillId="0" borderId="118" xfId="10442" applyFont="1" applyBorder="1" applyAlignment="1" applyProtection="1">
      <alignment vertical="center"/>
    </xf>
    <xf numFmtId="0" fontId="108" fillId="0" borderId="87" xfId="10442" applyFont="1" applyBorder="1" applyAlignment="1" applyProtection="1">
      <alignment horizontal="left" vertical="center"/>
    </xf>
    <xf numFmtId="0" fontId="108" fillId="0" borderId="77" xfId="10442" applyFont="1" applyBorder="1" applyAlignment="1" applyProtection="1">
      <alignment horizontal="center" vertical="center"/>
    </xf>
    <xf numFmtId="0" fontId="108" fillId="0" borderId="77" xfId="10442" applyFont="1" applyBorder="1" applyAlignment="1" applyProtection="1">
      <alignment vertical="center"/>
    </xf>
    <xf numFmtId="0" fontId="17" fillId="0" borderId="77" xfId="10442" applyFont="1" applyBorder="1" applyAlignment="1" applyProtection="1">
      <alignment vertical="center"/>
    </xf>
    <xf numFmtId="0" fontId="8" fillId="0" borderId="77" xfId="10442" applyFont="1" applyBorder="1" applyAlignment="1" applyProtection="1">
      <alignment horizontal="right" vertical="center"/>
    </xf>
    <xf numFmtId="164" fontId="8" fillId="0" borderId="77" xfId="10442" applyNumberFormat="1" applyFont="1" applyBorder="1" applyAlignment="1" applyProtection="1">
      <alignment horizontal="right" vertical="center"/>
    </xf>
    <xf numFmtId="254" fontId="8" fillId="0" borderId="77" xfId="10442" applyNumberFormat="1" applyFont="1" applyBorder="1" applyAlignment="1" applyProtection="1">
      <alignment horizontal="right" vertical="center"/>
    </xf>
    <xf numFmtId="10" fontId="8" fillId="0" borderId="77" xfId="10442" applyNumberFormat="1" applyFont="1" applyBorder="1" applyAlignment="1" applyProtection="1">
      <alignment horizontal="right" vertical="center"/>
    </xf>
    <xf numFmtId="164" fontId="8" fillId="0" borderId="134" xfId="10442" applyNumberFormat="1" applyFont="1" applyBorder="1" applyAlignment="1" applyProtection="1">
      <alignment horizontal="right" vertical="center"/>
    </xf>
    <xf numFmtId="254" fontId="108" fillId="0" borderId="77" xfId="10442" applyNumberFormat="1" applyFont="1" applyBorder="1" applyAlignment="1" applyProtection="1">
      <alignment horizontal="left" vertical="center"/>
    </xf>
    <xf numFmtId="0" fontId="108" fillId="0" borderId="86" xfId="10442" applyFont="1" applyBorder="1" applyAlignment="1" applyProtection="1">
      <alignment vertical="center"/>
    </xf>
    <xf numFmtId="0" fontId="108" fillId="0" borderId="87" xfId="10442" applyFont="1" applyBorder="1" applyAlignment="1" applyProtection="1">
      <alignment vertical="center"/>
    </xf>
    <xf numFmtId="0" fontId="108" fillId="0" borderId="118" xfId="10442" applyFont="1" applyBorder="1" applyAlignment="1" applyProtection="1">
      <alignment vertical="center"/>
    </xf>
    <xf numFmtId="0" fontId="8" fillId="0" borderId="120" xfId="10442" applyFont="1" applyBorder="1" applyAlignment="1" applyProtection="1">
      <alignment horizontal="center" vertical="center"/>
    </xf>
    <xf numFmtId="0" fontId="8" fillId="0" borderId="121" xfId="10442" applyFont="1" applyBorder="1" applyAlignment="1" applyProtection="1">
      <alignment vertical="center"/>
    </xf>
    <xf numFmtId="0" fontId="8" fillId="0" borderId="121" xfId="10442" applyFont="1" applyBorder="1" applyAlignment="1" applyProtection="1">
      <alignment horizontal="center" vertical="center"/>
    </xf>
    <xf numFmtId="254" fontId="8" fillId="0" borderId="126" xfId="10442" applyNumberFormat="1" applyFont="1" applyBorder="1" applyAlignment="1" applyProtection="1">
      <alignment horizontal="right" vertical="center"/>
    </xf>
    <xf numFmtId="164" fontId="8" fillId="0" borderId="79" xfId="10442" applyNumberFormat="1" applyFont="1" applyBorder="1" applyAlignment="1" applyProtection="1">
      <alignment horizontal="right" vertical="center"/>
    </xf>
    <xf numFmtId="254" fontId="8" fillId="0" borderId="79" xfId="10442" applyNumberFormat="1" applyFont="1" applyBorder="1" applyAlignment="1" applyProtection="1">
      <alignment horizontal="right" vertical="center"/>
    </xf>
    <xf numFmtId="10" fontId="8" fillId="0" borderId="79" xfId="10442" applyNumberFormat="1" applyFont="1" applyBorder="1" applyAlignment="1" applyProtection="1">
      <alignment horizontal="right" vertical="center"/>
    </xf>
    <xf numFmtId="10" fontId="8" fillId="0" borderId="126" xfId="10442" applyNumberFormat="1" applyFont="1" applyBorder="1" applyAlignment="1" applyProtection="1">
      <alignment horizontal="right" vertical="center"/>
    </xf>
    <xf numFmtId="164" fontId="8" fillId="0" borderId="136" xfId="10442" applyNumberFormat="1" applyFont="1" applyBorder="1" applyAlignment="1" applyProtection="1">
      <alignment horizontal="right" vertical="center"/>
    </xf>
    <xf numFmtId="164" fontId="8" fillId="0" borderId="126" xfId="10442" applyNumberFormat="1" applyFont="1" applyBorder="1" applyAlignment="1" applyProtection="1">
      <alignment horizontal="right" vertical="center"/>
    </xf>
    <xf numFmtId="254" fontId="108" fillId="0" borderId="126" xfId="10442" applyNumberFormat="1" applyFont="1" applyBorder="1" applyAlignment="1" applyProtection="1">
      <alignment horizontal="left" vertical="center"/>
    </xf>
    <xf numFmtId="14" fontId="8" fillId="0" borderId="77" xfId="10442" applyNumberFormat="1" applyFont="1" applyBorder="1" applyAlignment="1" applyProtection="1">
      <alignment horizontal="right" vertical="center"/>
    </xf>
    <xf numFmtId="0" fontId="8" fillId="0" borderId="86" xfId="10442" applyFont="1" applyBorder="1" applyAlignment="1" applyProtection="1">
      <alignment vertical="center"/>
    </xf>
    <xf numFmtId="14" fontId="8" fillId="0" borderId="126" xfId="10442" applyNumberFormat="1" applyFont="1" applyBorder="1" applyAlignment="1" applyProtection="1">
      <alignment horizontal="right" vertical="center"/>
    </xf>
    <xf numFmtId="198" fontId="253" fillId="0" borderId="77" xfId="11226" applyNumberFormat="1" applyFont="1" applyBorder="1" applyAlignment="1" applyProtection="1">
      <alignment horizontal="right" vertical="center"/>
    </xf>
    <xf numFmtId="44" fontId="253" fillId="0" borderId="0" xfId="54183" applyFont="1"/>
    <xf numFmtId="10" fontId="253" fillId="0" borderId="66" xfId="2" applyNumberFormat="1" applyFont="1" applyFill="1" applyBorder="1" applyAlignment="1">
      <alignment horizontal="center"/>
    </xf>
    <xf numFmtId="254" fontId="253" fillId="0" borderId="79" xfId="10442" applyNumberFormat="1" applyFont="1" applyBorder="1" applyAlignment="1" applyProtection="1">
      <alignment horizontal="right" vertical="center"/>
    </xf>
    <xf numFmtId="164" fontId="253" fillId="0" borderId="77" xfId="10442" applyNumberFormat="1" applyFont="1" applyBorder="1" applyAlignment="1" applyProtection="1">
      <alignment horizontal="right" vertical="center"/>
    </xf>
    <xf numFmtId="254" fontId="253" fillId="0" borderId="77" xfId="10442" applyNumberFormat="1" applyFont="1" applyBorder="1" applyAlignment="1" applyProtection="1">
      <alignment horizontal="right" vertical="center"/>
    </xf>
    <xf numFmtId="10" fontId="253" fillId="0" borderId="77" xfId="10442" applyNumberFormat="1" applyFont="1" applyBorder="1" applyAlignment="1" applyProtection="1">
      <alignment horizontal="right" vertical="center"/>
    </xf>
    <xf numFmtId="164" fontId="253" fillId="0" borderId="134" xfId="10442" applyNumberFormat="1" applyFont="1" applyBorder="1" applyAlignment="1" applyProtection="1">
      <alignment horizontal="right" vertical="center"/>
    </xf>
    <xf numFmtId="14" fontId="253" fillId="0" borderId="77" xfId="10442" applyNumberFormat="1" applyFont="1" applyBorder="1" applyAlignment="1" applyProtection="1">
      <alignment horizontal="right" vertical="center"/>
    </xf>
    <xf numFmtId="164" fontId="253" fillId="0" borderId="126" xfId="10442" applyNumberFormat="1" applyFont="1" applyBorder="1" applyAlignment="1" applyProtection="1">
      <alignment horizontal="right" vertical="center"/>
    </xf>
    <xf numFmtId="254" fontId="253" fillId="0" borderId="126" xfId="10442" applyNumberFormat="1" applyFont="1" applyBorder="1" applyAlignment="1" applyProtection="1">
      <alignment horizontal="right" vertical="center"/>
    </xf>
    <xf numFmtId="10" fontId="253" fillId="0" borderId="126" xfId="10442" applyNumberFormat="1" applyFont="1" applyBorder="1" applyAlignment="1" applyProtection="1">
      <alignment horizontal="right" vertical="center"/>
    </xf>
    <xf numFmtId="164" fontId="253" fillId="0" borderId="136" xfId="10442" applyNumberFormat="1" applyFont="1" applyBorder="1" applyAlignment="1" applyProtection="1">
      <alignment horizontal="right" vertical="center"/>
    </xf>
    <xf numFmtId="164" fontId="253" fillId="0" borderId="79" xfId="10442" applyNumberFormat="1" applyFont="1" applyBorder="1" applyAlignment="1" applyProtection="1">
      <alignment horizontal="right" vertical="center"/>
    </xf>
    <xf numFmtId="10" fontId="253" fillId="0" borderId="79" xfId="10442" applyNumberFormat="1" applyFont="1" applyBorder="1" applyAlignment="1" applyProtection="1">
      <alignment horizontal="right" vertical="center"/>
    </xf>
    <xf numFmtId="164" fontId="253" fillId="0" borderId="135" xfId="10442" applyNumberFormat="1" applyFont="1" applyBorder="1" applyAlignment="1" applyProtection="1">
      <alignment horizontal="right" vertical="center"/>
    </xf>
    <xf numFmtId="254" fontId="253" fillId="0" borderId="61" xfId="10442" applyNumberFormat="1" applyFont="1" applyBorder="1" applyAlignment="1" applyProtection="1">
      <alignment horizontal="right" vertical="center"/>
    </xf>
    <xf numFmtId="254" fontId="253" fillId="0" borderId="79" xfId="10442" applyNumberFormat="1" applyFont="1" applyBorder="1" applyAlignment="1" applyProtection="1">
      <alignment horizontal="left" vertical="center"/>
    </xf>
    <xf numFmtId="254" fontId="253" fillId="0" borderId="77" xfId="10442" applyNumberFormat="1" applyFont="1" applyBorder="1" applyAlignment="1" applyProtection="1">
      <alignment horizontal="left" vertical="center"/>
    </xf>
    <xf numFmtId="254" fontId="253" fillId="0" borderId="126" xfId="10442" applyNumberFormat="1" applyFont="1" applyBorder="1" applyAlignment="1" applyProtection="1">
      <alignment horizontal="left" vertical="center"/>
    </xf>
    <xf numFmtId="254" fontId="253" fillId="0" borderId="61" xfId="10442" applyNumberFormat="1" applyFont="1" applyBorder="1" applyAlignment="1" applyProtection="1">
      <alignment horizontal="left" vertical="center"/>
    </xf>
    <xf numFmtId="164" fontId="253" fillId="0" borderId="61" xfId="10442" applyNumberFormat="1" applyFont="1" applyBorder="1" applyAlignment="1" applyProtection="1">
      <alignment horizontal="right" vertical="center"/>
    </xf>
    <xf numFmtId="10" fontId="253" fillId="0" borderId="61" xfId="10442" applyNumberFormat="1" applyFont="1" applyBorder="1" applyAlignment="1" applyProtection="1">
      <alignment horizontal="right" vertical="center"/>
    </xf>
    <xf numFmtId="164" fontId="253" fillId="0" borderId="67" xfId="10442" applyNumberFormat="1" applyFont="1" applyBorder="1" applyAlignment="1" applyProtection="1">
      <alignment horizontal="right" vertical="center"/>
    </xf>
    <xf numFmtId="0" fontId="253" fillId="0" borderId="77" xfId="10442" applyFont="1" applyBorder="1" applyAlignment="1" applyProtection="1">
      <alignment horizontal="center" vertical="center"/>
    </xf>
    <xf numFmtId="0" fontId="253" fillId="0" borderId="121" xfId="10442" applyFont="1" applyBorder="1" applyAlignment="1" applyProtection="1">
      <alignment horizontal="center" vertical="center"/>
    </xf>
    <xf numFmtId="0" fontId="257" fillId="0" borderId="77" xfId="10442" applyFont="1" applyBorder="1" applyAlignment="1" applyProtection="1">
      <alignment horizontal="center" vertical="center"/>
    </xf>
    <xf numFmtId="254" fontId="257" fillId="0" borderId="126" xfId="10442" applyNumberFormat="1" applyFont="1" applyBorder="1" applyAlignment="1" applyProtection="1">
      <alignment horizontal="right" vertical="center"/>
    </xf>
    <xf numFmtId="10" fontId="257" fillId="0" borderId="126" xfId="10442" applyNumberFormat="1" applyFont="1" applyBorder="1" applyAlignment="1" applyProtection="1">
      <alignment horizontal="right" vertical="center"/>
    </xf>
    <xf numFmtId="164" fontId="257" fillId="0" borderId="136" xfId="10442" applyNumberFormat="1" applyFont="1" applyBorder="1" applyAlignment="1" applyProtection="1">
      <alignment horizontal="right" vertical="center"/>
    </xf>
    <xf numFmtId="254" fontId="257" fillId="0" borderId="126" xfId="10442" applyNumberFormat="1" applyFont="1" applyBorder="1" applyAlignment="1" applyProtection="1">
      <alignment horizontal="left" vertical="center"/>
    </xf>
    <xf numFmtId="164" fontId="253" fillId="0" borderId="63" xfId="10442" applyNumberFormat="1" applyFont="1" applyBorder="1" applyAlignment="1" applyProtection="1">
      <alignment horizontal="right" vertical="center"/>
    </xf>
    <xf numFmtId="10" fontId="253" fillId="0" borderId="77" xfId="0" applyNumberFormat="1" applyFont="1" applyBorder="1" applyAlignment="1">
      <alignment horizontal="right" vertical="center"/>
    </xf>
    <xf numFmtId="254" fontId="253" fillId="0" borderId="134" xfId="0" applyNumberFormat="1" applyFont="1" applyBorder="1" applyAlignment="1">
      <alignment horizontal="right" vertical="center"/>
    </xf>
    <xf numFmtId="10" fontId="253" fillId="0" borderId="126" xfId="0" applyNumberFormat="1" applyFont="1" applyBorder="1" applyAlignment="1">
      <alignment horizontal="right" vertical="center"/>
    </xf>
    <xf numFmtId="164" fontId="253" fillId="0" borderId="135" xfId="0" applyNumberFormat="1" applyFont="1" applyBorder="1" applyAlignment="1">
      <alignment horizontal="right" vertical="center"/>
    </xf>
    <xf numFmtId="2" fontId="8" fillId="0" borderId="0" xfId="0" applyNumberFormat="1" applyFont="1"/>
    <xf numFmtId="2" fontId="8" fillId="0" borderId="0" xfId="11030" applyNumberFormat="1" applyFont="1" applyProtection="1"/>
    <xf numFmtId="2" fontId="0" fillId="0" borderId="0" xfId="0" applyNumberFormat="1"/>
    <xf numFmtId="196" fontId="253" fillId="0" borderId="77" xfId="0" applyNumberFormat="1" applyFont="1" applyBorder="1" applyAlignment="1">
      <alignment horizontal="right" vertical="center"/>
    </xf>
    <xf numFmtId="164" fontId="253" fillId="0" borderId="126" xfId="0" applyNumberFormat="1" applyFont="1" applyBorder="1" applyAlignment="1">
      <alignment horizontal="right" vertical="center"/>
    </xf>
    <xf numFmtId="196" fontId="253" fillId="0" borderId="126" xfId="0" applyNumberFormat="1" applyFont="1" applyBorder="1" applyAlignment="1">
      <alignment horizontal="right" vertical="center"/>
    </xf>
    <xf numFmtId="164" fontId="253" fillId="0" borderId="136" xfId="0" applyNumberFormat="1" applyFont="1" applyBorder="1" applyAlignment="1">
      <alignment horizontal="right" vertical="center"/>
    </xf>
    <xf numFmtId="164" fontId="253" fillId="0" borderId="79" xfId="6002" applyNumberFormat="1" applyFont="1" applyFill="1" applyBorder="1" applyAlignment="1">
      <alignment horizontal="right" vertical="center"/>
    </xf>
    <xf numFmtId="10" fontId="253" fillId="0" borderId="79" xfId="0" applyNumberFormat="1" applyFont="1" applyBorder="1" applyAlignment="1">
      <alignment horizontal="right" vertical="center"/>
    </xf>
    <xf numFmtId="164" fontId="253" fillId="0" borderId="77" xfId="0" applyNumberFormat="1" applyFont="1" applyBorder="1" applyAlignment="1">
      <alignment horizontal="right" vertical="center"/>
    </xf>
    <xf numFmtId="164" fontId="253" fillId="0" borderId="79" xfId="0" applyNumberFormat="1" applyFont="1" applyBorder="1" applyAlignment="1">
      <alignment horizontal="right" vertical="center"/>
    </xf>
    <xf numFmtId="196" fontId="253" fillId="0" borderId="79" xfId="0" applyNumberFormat="1" applyFont="1" applyBorder="1" applyAlignment="1">
      <alignment horizontal="right" vertical="center"/>
    </xf>
    <xf numFmtId="164" fontId="253" fillId="0" borderId="61" xfId="0" applyNumberFormat="1" applyFont="1" applyBorder="1" applyAlignment="1">
      <alignment horizontal="right" vertical="center"/>
    </xf>
    <xf numFmtId="10" fontId="253" fillId="0" borderId="61" xfId="0" applyNumberFormat="1" applyFont="1" applyBorder="1" applyAlignment="1">
      <alignment horizontal="right" vertical="center"/>
    </xf>
    <xf numFmtId="164" fontId="253" fillId="0" borderId="134" xfId="0" applyNumberFormat="1" applyFont="1" applyBorder="1" applyAlignment="1">
      <alignment horizontal="right" vertical="center"/>
    </xf>
    <xf numFmtId="164" fontId="253" fillId="0" borderId="119" xfId="0" applyNumberFormat="1" applyFont="1" applyBorder="1" applyAlignment="1">
      <alignment horizontal="right" vertical="center"/>
    </xf>
    <xf numFmtId="9" fontId="253" fillId="0" borderId="61" xfId="0" applyNumberFormat="1" applyFont="1" applyBorder="1" applyAlignment="1">
      <alignment horizontal="right" vertical="center"/>
    </xf>
    <xf numFmtId="164" fontId="253" fillId="0" borderId="63" xfId="0" applyNumberFormat="1" applyFont="1" applyBorder="1" applyAlignment="1">
      <alignment horizontal="right" vertical="center"/>
    </xf>
    <xf numFmtId="164" fontId="8" fillId="0" borderId="5" xfId="10442" applyNumberFormat="1" applyFont="1" applyBorder="1" applyAlignment="1" applyProtection="1">
      <alignment horizontal="right" vertical="center"/>
    </xf>
    <xf numFmtId="164" fontId="253" fillId="0" borderId="119" xfId="11226" applyNumberFormat="1" applyFont="1" applyBorder="1" applyAlignment="1" applyProtection="1">
      <alignment vertical="center"/>
    </xf>
    <xf numFmtId="164" fontId="253" fillId="0" borderId="119" xfId="4496" applyNumberFormat="1" applyFont="1" applyFill="1" applyBorder="1" applyAlignment="1">
      <alignment horizontal="right" vertical="center"/>
    </xf>
    <xf numFmtId="164" fontId="253" fillId="0" borderId="131" xfId="11226" applyNumberFormat="1" applyFont="1" applyBorder="1" applyAlignment="1" applyProtection="1">
      <alignment horizontal="right" vertical="center"/>
    </xf>
    <xf numFmtId="164" fontId="253" fillId="0" borderId="125" xfId="11226" applyNumberFormat="1" applyFont="1" applyBorder="1" applyAlignment="1" applyProtection="1">
      <alignment vertical="center"/>
    </xf>
    <xf numFmtId="10" fontId="253" fillId="0" borderId="5" xfId="2" applyNumberFormat="1" applyFont="1" applyFill="1" applyBorder="1" applyAlignment="1">
      <alignment horizontal="right"/>
    </xf>
    <xf numFmtId="0" fontId="250" fillId="10" borderId="77" xfId="10846" applyFont="1" applyFill="1" applyBorder="1" applyAlignment="1" applyProtection="1">
      <alignment vertical="center" wrapText="1"/>
    </xf>
    <xf numFmtId="0" fontId="250" fillId="0" borderId="86" xfId="10443" applyFont="1" applyBorder="1" applyAlignment="1" applyProtection="1">
      <alignment horizontal="left" vertical="center" wrapText="1"/>
    </xf>
    <xf numFmtId="0" fontId="253" fillId="0" borderId="85" xfId="10846" applyFont="1" applyBorder="1" applyAlignment="1" applyProtection="1">
      <alignment vertical="center"/>
    </xf>
    <xf numFmtId="0" fontId="250" fillId="0" borderId="77" xfId="10846" applyFont="1" applyBorder="1" applyAlignment="1" applyProtection="1">
      <alignment vertical="center"/>
    </xf>
    <xf numFmtId="164" fontId="253" fillId="0" borderId="126" xfId="4496" applyNumberFormat="1" applyFont="1" applyFill="1" applyBorder="1" applyAlignment="1">
      <alignment horizontal="right" vertical="center"/>
    </xf>
    <xf numFmtId="164" fontId="253" fillId="0" borderId="125" xfId="4496" applyNumberFormat="1" applyFont="1" applyFill="1" applyBorder="1" applyAlignment="1">
      <alignment horizontal="right" vertical="center"/>
    </xf>
    <xf numFmtId="0" fontId="250" fillId="0" borderId="77" xfId="10846" applyFont="1" applyBorder="1" applyAlignment="1" applyProtection="1">
      <alignment vertical="center" wrapText="1"/>
    </xf>
    <xf numFmtId="164" fontId="253" fillId="0" borderId="119" xfId="4496" applyNumberFormat="1" applyFont="1" applyFill="1" applyBorder="1" applyAlignment="1">
      <alignment vertical="center"/>
    </xf>
    <xf numFmtId="164" fontId="253" fillId="0" borderId="121" xfId="4496" applyNumberFormat="1" applyFont="1" applyFill="1" applyBorder="1" applyAlignment="1">
      <alignment vertical="center"/>
    </xf>
    <xf numFmtId="0" fontId="253" fillId="0" borderId="118" xfId="10757" applyFont="1" applyBorder="1" applyAlignment="1" applyProtection="1">
      <alignment horizontal="center" vertical="center"/>
    </xf>
    <xf numFmtId="0" fontId="250" fillId="0" borderId="77" xfId="10758" applyFont="1" applyBorder="1" applyAlignment="1" applyProtection="1">
      <alignment horizontal="center" vertical="center"/>
    </xf>
    <xf numFmtId="0" fontId="253" fillId="0" borderId="77" xfId="10758" applyFont="1" applyBorder="1" applyAlignment="1" applyProtection="1">
      <alignment horizontal="center" vertical="center"/>
    </xf>
    <xf numFmtId="0" fontId="261" fillId="0" borderId="77" xfId="10758" applyFont="1" applyBorder="1" applyAlignment="1" applyProtection="1">
      <alignment horizontal="center" vertical="center"/>
    </xf>
    <xf numFmtId="0" fontId="253" fillId="0" borderId="121" xfId="10758" applyFont="1" applyBorder="1" applyAlignment="1" applyProtection="1">
      <alignment horizontal="center" vertical="center"/>
    </xf>
    <xf numFmtId="0" fontId="250" fillId="0" borderId="121" xfId="10788" applyFont="1" applyBorder="1" applyAlignment="1" applyProtection="1">
      <alignment vertical="center"/>
    </xf>
    <xf numFmtId="164" fontId="253" fillId="0" borderId="125" xfId="4496" applyNumberFormat="1" applyFont="1" applyFill="1" applyBorder="1" applyAlignment="1">
      <alignment vertical="center"/>
    </xf>
    <xf numFmtId="164" fontId="253" fillId="0" borderId="123" xfId="4496" applyNumberFormat="1" applyFont="1" applyFill="1" applyBorder="1" applyAlignment="1">
      <alignment vertical="center"/>
    </xf>
    <xf numFmtId="0" fontId="250" fillId="0" borderId="149" xfId="10948" applyFont="1" applyBorder="1" applyAlignment="1">
      <alignment horizontal="center" vertical="center"/>
    </xf>
    <xf numFmtId="0" fontId="250" fillId="0" borderId="150" xfId="10948" applyFont="1" applyBorder="1" applyAlignment="1">
      <alignment horizontal="center" vertical="center"/>
    </xf>
    <xf numFmtId="0" fontId="250" fillId="0" borderId="152" xfId="10948" applyFont="1" applyBorder="1" applyAlignment="1">
      <alignment horizontal="center" vertical="center"/>
    </xf>
    <xf numFmtId="0" fontId="250" fillId="0" borderId="102" xfId="10948" applyFont="1" applyBorder="1" applyAlignment="1">
      <alignment horizontal="center" vertical="center"/>
    </xf>
    <xf numFmtId="0" fontId="253" fillId="0" borderId="150" xfId="10948" applyFont="1" applyBorder="1" applyAlignment="1">
      <alignment horizontal="center" vertical="center"/>
    </xf>
    <xf numFmtId="0" fontId="253" fillId="0" borderId="151" xfId="10948" applyFont="1" applyBorder="1" applyAlignment="1">
      <alignment horizontal="center" vertical="center"/>
    </xf>
    <xf numFmtId="0" fontId="253" fillId="0" borderId="102" xfId="10948" applyFont="1" applyBorder="1" applyAlignment="1">
      <alignment horizontal="center" vertical="center"/>
    </xf>
    <xf numFmtId="0" fontId="253" fillId="0" borderId="153" xfId="10948" applyFont="1" applyBorder="1" applyAlignment="1">
      <alignment horizontal="center" vertical="center"/>
    </xf>
    <xf numFmtId="0" fontId="266" fillId="0" borderId="144" xfId="10948" applyFont="1" applyBorder="1" applyAlignment="1">
      <alignment vertical="center"/>
    </xf>
    <xf numFmtId="0" fontId="266" fillId="0" borderId="145" xfId="10948" applyFont="1" applyBorder="1" applyAlignment="1">
      <alignment vertical="center"/>
    </xf>
    <xf numFmtId="364" fontId="253" fillId="0" borderId="102" xfId="4502" applyNumberFormat="1" applyFont="1" applyFill="1" applyBorder="1" applyAlignment="1">
      <alignment vertical="center"/>
    </xf>
    <xf numFmtId="364" fontId="253" fillId="0" borderId="154" xfId="4502" applyNumberFormat="1" applyFont="1" applyFill="1" applyBorder="1" applyAlignment="1">
      <alignment vertical="center"/>
    </xf>
    <xf numFmtId="364" fontId="253" fillId="0" borderId="156" xfId="4502" applyNumberFormat="1" applyFont="1" applyFill="1" applyBorder="1" applyAlignment="1">
      <alignment vertical="center"/>
    </xf>
    <xf numFmtId="364" fontId="253" fillId="0" borderId="154" xfId="4501" applyNumberFormat="1" applyFont="1" applyFill="1" applyBorder="1" applyAlignment="1">
      <alignment vertical="center"/>
    </xf>
    <xf numFmtId="364" fontId="253" fillId="0" borderId="147" xfId="4502" applyNumberFormat="1" applyFont="1" applyFill="1" applyBorder="1" applyAlignment="1">
      <alignment vertical="center"/>
    </xf>
    <xf numFmtId="164" fontId="253" fillId="0" borderId="160" xfId="4515" applyNumberFormat="1" applyFont="1" applyFill="1" applyBorder="1" applyAlignment="1">
      <alignment vertical="center"/>
    </xf>
    <xf numFmtId="164" fontId="253" fillId="0" borderId="161" xfId="4515" applyNumberFormat="1" applyFont="1" applyFill="1" applyBorder="1" applyAlignment="1">
      <alignment vertical="center"/>
    </xf>
    <xf numFmtId="0" fontId="108" fillId="43" borderId="62" xfId="0" applyFont="1" applyFill="1" applyBorder="1" applyAlignment="1">
      <alignment horizontal="center" vertical="center"/>
    </xf>
    <xf numFmtId="0" fontId="108" fillId="43" borderId="73" xfId="0" applyFont="1" applyFill="1" applyBorder="1" applyAlignment="1">
      <alignment horizontal="center" vertical="center"/>
    </xf>
    <xf numFmtId="0" fontId="250" fillId="43" borderId="62" xfId="0" applyFont="1" applyFill="1" applyBorder="1" applyAlignment="1">
      <alignment horizontal="center" vertical="center"/>
    </xf>
    <xf numFmtId="0" fontId="250" fillId="43" borderId="73" xfId="0" applyFont="1" applyFill="1" applyBorder="1" applyAlignment="1">
      <alignment horizontal="center" vertical="center"/>
    </xf>
    <xf numFmtId="14" fontId="8" fillId="0" borderId="5" xfId="10442" applyNumberFormat="1" applyFont="1" applyBorder="1" applyAlignment="1" applyProtection="1">
      <alignment vertical="center"/>
    </xf>
    <xf numFmtId="46" fontId="250" fillId="0" borderId="144" xfId="10962" quotePrefix="1" applyNumberFormat="1" applyFont="1" applyBorder="1" applyAlignment="1">
      <alignment vertical="center"/>
    </xf>
    <xf numFmtId="0" fontId="8" fillId="0" borderId="162" xfId="0" applyFont="1" applyBorder="1" applyAlignment="1">
      <alignment horizontal="center" vertical="center"/>
    </xf>
    <xf numFmtId="0" fontId="108" fillId="8" borderId="163" xfId="0" applyFont="1" applyFill="1" applyBorder="1" applyAlignment="1">
      <alignment horizontal="center" vertical="center"/>
    </xf>
    <xf numFmtId="0" fontId="108" fillId="8" borderId="164" xfId="0" applyFont="1" applyFill="1" applyBorder="1" applyAlignment="1">
      <alignment horizontal="center" vertical="center"/>
    </xf>
    <xf numFmtId="0" fontId="108" fillId="8" borderId="165" xfId="0" applyFont="1" applyFill="1" applyBorder="1" applyAlignment="1">
      <alignment horizontal="center" vertical="center"/>
    </xf>
    <xf numFmtId="0" fontId="108" fillId="8" borderId="166" xfId="0" applyFont="1" applyFill="1" applyBorder="1" applyAlignment="1">
      <alignment horizontal="center" vertical="center"/>
    </xf>
    <xf numFmtId="0" fontId="8" fillId="0" borderId="167" xfId="0" applyFont="1" applyBorder="1" applyAlignment="1">
      <alignment horizontal="center" vertical="center"/>
    </xf>
    <xf numFmtId="0" fontId="8" fillId="0" borderId="168" xfId="0" applyFont="1" applyBorder="1" applyAlignment="1">
      <alignment horizontal="center" vertical="center"/>
    </xf>
    <xf numFmtId="0" fontId="8" fillId="0" borderId="169" xfId="0" applyFont="1" applyBorder="1" applyAlignment="1">
      <alignment horizontal="center" vertical="center"/>
    </xf>
    <xf numFmtId="164" fontId="8" fillId="0" borderId="172" xfId="0" applyNumberFormat="1" applyFont="1" applyBorder="1" applyAlignment="1">
      <alignment horizontal="right" vertical="center"/>
    </xf>
    <xf numFmtId="164" fontId="8" fillId="0" borderId="170" xfId="0" applyNumberFormat="1" applyFont="1" applyBorder="1" applyAlignment="1">
      <alignment horizontal="right" vertical="center"/>
    </xf>
    <xf numFmtId="164" fontId="8" fillId="0" borderId="171" xfId="0" applyNumberFormat="1" applyFont="1" applyBorder="1" applyAlignment="1">
      <alignment horizontal="right" vertical="center"/>
    </xf>
    <xf numFmtId="196" fontId="8" fillId="0" borderId="170" xfId="0" applyNumberFormat="1" applyFont="1" applyBorder="1" applyAlignment="1">
      <alignment horizontal="right" vertical="center"/>
    </xf>
    <xf numFmtId="0" fontId="8" fillId="0" borderId="173" xfId="0" applyFont="1" applyBorder="1" applyAlignment="1">
      <alignment horizontal="center" vertical="center"/>
    </xf>
    <xf numFmtId="0" fontId="8" fillId="0" borderId="126" xfId="0" applyFont="1" applyBorder="1" applyAlignment="1">
      <alignment vertical="center"/>
    </xf>
    <xf numFmtId="0" fontId="8" fillId="0" borderId="126" xfId="0" applyFont="1" applyBorder="1" applyAlignment="1">
      <alignment horizontal="center" vertical="center"/>
    </xf>
    <xf numFmtId="10" fontId="8" fillId="0" borderId="171" xfId="0" applyNumberFormat="1" applyFont="1" applyBorder="1" applyAlignment="1">
      <alignment horizontal="right" vertical="center"/>
    </xf>
    <xf numFmtId="0" fontId="253" fillId="0" borderId="77" xfId="11226" applyFont="1" applyBorder="1" applyAlignment="1" applyProtection="1">
      <alignment horizontal="left"/>
    </xf>
    <xf numFmtId="0" fontId="253" fillId="0" borderId="77" xfId="11226" applyFont="1" applyBorder="1" applyAlignment="1" applyProtection="1">
      <alignment horizontal="left" vertical="center"/>
    </xf>
    <xf numFmtId="164" fontId="253" fillId="0" borderId="77" xfId="11226" applyNumberFormat="1" applyFont="1" applyBorder="1" applyAlignment="1" applyProtection="1">
      <alignment horizontal="left" vertical="center"/>
    </xf>
    <xf numFmtId="164" fontId="253" fillId="0" borderId="126" xfId="11226" applyNumberFormat="1" applyFont="1" applyBorder="1" applyAlignment="1" applyProtection="1">
      <alignment horizontal="left" vertical="center"/>
    </xf>
    <xf numFmtId="0" fontId="108" fillId="8" borderId="174" xfId="0" applyFont="1" applyFill="1" applyBorder="1" applyAlignment="1">
      <alignment horizontal="center" vertical="center"/>
    </xf>
    <xf numFmtId="0" fontId="108" fillId="0" borderId="170" xfId="0" applyFont="1" applyBorder="1" applyAlignment="1">
      <alignment vertical="center"/>
    </xf>
    <xf numFmtId="164" fontId="8" fillId="0" borderId="170" xfId="0" applyNumberFormat="1" applyFont="1" applyBorder="1" applyAlignment="1">
      <alignment vertical="center"/>
    </xf>
    <xf numFmtId="0" fontId="108" fillId="0" borderId="126" xfId="0" applyFont="1" applyBorder="1" applyAlignment="1">
      <alignment vertical="center" wrapText="1"/>
    </xf>
    <xf numFmtId="0" fontId="8" fillId="0" borderId="175" xfId="0" applyFont="1" applyBorder="1" applyAlignment="1">
      <alignment horizontal="center" vertical="center"/>
    </xf>
    <xf numFmtId="196" fontId="8" fillId="0" borderId="171" xfId="0" applyNumberFormat="1" applyFont="1" applyBorder="1" applyAlignment="1">
      <alignment horizontal="right" vertical="center"/>
    </xf>
    <xf numFmtId="10" fontId="253" fillId="0" borderId="126" xfId="6002" applyNumberFormat="1" applyFont="1" applyFill="1" applyBorder="1" applyAlignment="1">
      <alignment horizontal="right" vertical="center"/>
    </xf>
    <xf numFmtId="164" fontId="253" fillId="0" borderId="124" xfId="0" applyNumberFormat="1" applyFont="1" applyBorder="1" applyAlignment="1">
      <alignment horizontal="right" vertical="center"/>
    </xf>
    <xf numFmtId="0" fontId="265" fillId="0" borderId="0" xfId="10948" applyFont="1"/>
    <xf numFmtId="0" fontId="5" fillId="0" borderId="0" xfId="10948" applyFont="1"/>
    <xf numFmtId="0" fontId="267" fillId="0" borderId="0" xfId="10442" applyFont="1" applyAlignment="1" applyProtection="1">
      <alignment vertical="center"/>
    </xf>
    <xf numFmtId="0" fontId="30" fillId="0" borderId="0" xfId="11226" applyAlignment="1">
      <alignment vertical="center"/>
    </xf>
    <xf numFmtId="364" fontId="30" fillId="0" borderId="0" xfId="11226" applyNumberFormat="1" applyAlignment="1">
      <alignment vertical="center"/>
    </xf>
    <xf numFmtId="365" fontId="8" fillId="0" borderId="0" xfId="0" applyNumberFormat="1" applyFont="1"/>
    <xf numFmtId="307" fontId="30" fillId="0" borderId="0" xfId="11226" applyNumberFormat="1" applyAlignment="1" applyProtection="1">
      <alignment vertical="center"/>
    </xf>
    <xf numFmtId="0" fontId="0" fillId="0" borderId="22" xfId="0" applyBorder="1"/>
    <xf numFmtId="0" fontId="8" fillId="0" borderId="0" xfId="10442" applyFont="1" applyBorder="1" applyProtection="1"/>
    <xf numFmtId="0" fontId="8" fillId="45" borderId="0" xfId="10442" applyFont="1" applyFill="1" applyBorder="1" applyProtection="1"/>
    <xf numFmtId="16" fontId="253" fillId="45" borderId="0" xfId="10442" applyNumberFormat="1" applyFont="1" applyFill="1" applyBorder="1" applyProtection="1"/>
    <xf numFmtId="10" fontId="253" fillId="45" borderId="0" xfId="2" applyNumberFormat="1" applyFont="1" applyFill="1" applyBorder="1" applyAlignment="1">
      <alignment horizontal="center"/>
    </xf>
    <xf numFmtId="10" fontId="253" fillId="45" borderId="0" xfId="10442" applyNumberFormat="1" applyFont="1" applyFill="1" applyBorder="1" applyProtection="1"/>
    <xf numFmtId="10" fontId="253" fillId="0" borderId="0" xfId="10442" applyNumberFormat="1" applyFont="1" applyBorder="1" applyAlignment="1" applyProtection="1">
      <alignment horizontal="center" vertical="center"/>
    </xf>
    <xf numFmtId="16" fontId="8" fillId="0" borderId="0" xfId="10442" applyNumberFormat="1" applyFont="1" applyBorder="1" applyProtection="1"/>
    <xf numFmtId="10" fontId="8" fillId="0" borderId="0" xfId="2" applyNumberFormat="1" applyFont="1" applyFill="1" applyBorder="1" applyAlignment="1">
      <alignment horizontal="center"/>
    </xf>
    <xf numFmtId="10" fontId="8" fillId="0" borderId="0" xfId="10442" applyNumberFormat="1" applyFont="1" applyBorder="1" applyProtection="1"/>
    <xf numFmtId="10" fontId="253" fillId="0" borderId="0" xfId="2" applyNumberFormat="1" applyFont="1" applyFill="1" applyBorder="1" applyAlignment="1">
      <alignment horizontal="center"/>
    </xf>
    <xf numFmtId="0" fontId="8" fillId="0" borderId="0" xfId="10442" applyFont="1" applyAlignment="1" applyProtection="1">
      <alignment horizontal="left" vertical="top"/>
    </xf>
    <xf numFmtId="15" fontId="8" fillId="0" borderId="0" xfId="10442" applyNumberFormat="1" applyFont="1" applyBorder="1" applyAlignment="1" applyProtection="1">
      <alignment vertical="center"/>
    </xf>
    <xf numFmtId="0" fontId="17" fillId="0" borderId="0" xfId="10442" applyFont="1" applyBorder="1" applyProtection="1"/>
    <xf numFmtId="0" fontId="253" fillId="0" borderId="120" xfId="10757" applyFont="1" applyBorder="1" applyAlignment="1" applyProtection="1">
      <alignment horizontal="center" vertical="center"/>
    </xf>
    <xf numFmtId="0" fontId="250" fillId="42" borderId="140" xfId="10948" applyFont="1" applyFill="1" applyBorder="1" applyAlignment="1">
      <alignment horizontal="center" vertical="center"/>
    </xf>
    <xf numFmtId="0" fontId="250" fillId="42" borderId="141" xfId="10948" applyFont="1" applyFill="1" applyBorder="1" applyAlignment="1">
      <alignment horizontal="center" vertical="center"/>
    </xf>
    <xf numFmtId="0" fontId="250" fillId="42" borderId="142" xfId="10948" applyFont="1" applyFill="1" applyBorder="1" applyAlignment="1">
      <alignment horizontal="center" vertical="center"/>
    </xf>
    <xf numFmtId="0" fontId="250" fillId="42" borderId="143" xfId="10948" applyFont="1" applyFill="1" applyBorder="1" applyAlignment="1">
      <alignment horizontal="center" vertical="center"/>
    </xf>
    <xf numFmtId="0" fontId="250" fillId="42" borderId="144" xfId="10948" applyFont="1" applyFill="1" applyBorder="1" applyAlignment="1">
      <alignment horizontal="center" vertical="center"/>
    </xf>
    <xf numFmtId="0" fontId="250" fillId="42" borderId="146" xfId="10948" applyFont="1" applyFill="1" applyBorder="1" applyAlignment="1">
      <alignment horizontal="center" vertical="center"/>
    </xf>
    <xf numFmtId="0" fontId="250" fillId="42" borderId="147" xfId="10948" applyFont="1" applyFill="1" applyBorder="1" applyAlignment="1">
      <alignment horizontal="center" vertical="center"/>
    </xf>
    <xf numFmtId="0" fontId="250" fillId="42" borderId="148" xfId="10948" applyFont="1" applyFill="1" applyBorder="1" applyAlignment="1">
      <alignment horizontal="center" vertical="center"/>
    </xf>
    <xf numFmtId="165" fontId="253" fillId="0" borderId="126" xfId="11226" applyNumberFormat="1" applyFont="1" applyBorder="1" applyAlignment="1" applyProtection="1">
      <alignment horizontal="right" vertical="center"/>
    </xf>
    <xf numFmtId="164" fontId="253" fillId="0" borderId="49" xfId="10442" applyNumberFormat="1" applyFont="1" applyBorder="1" applyAlignment="1" applyProtection="1">
      <alignment horizontal="right" vertical="center"/>
    </xf>
    <xf numFmtId="254" fontId="253" fillId="0" borderId="49" xfId="10442" applyNumberFormat="1" applyFont="1" applyBorder="1" applyAlignment="1" applyProtection="1">
      <alignment horizontal="right" vertical="center"/>
    </xf>
    <xf numFmtId="10" fontId="253" fillId="0" borderId="49" xfId="10442" applyNumberFormat="1" applyFont="1" applyBorder="1" applyAlignment="1" applyProtection="1">
      <alignment horizontal="right" vertical="center"/>
    </xf>
    <xf numFmtId="164" fontId="253" fillId="0" borderId="178" xfId="10442" applyNumberFormat="1" applyFont="1" applyBorder="1" applyAlignment="1" applyProtection="1">
      <alignment horizontal="right" vertical="center"/>
    </xf>
    <xf numFmtId="0" fontId="253" fillId="0" borderId="121" xfId="10442" applyFont="1" applyBorder="1" applyAlignment="1" applyProtection="1">
      <alignment vertical="center"/>
    </xf>
    <xf numFmtId="14" fontId="8" fillId="0" borderId="0" xfId="10442" applyNumberFormat="1" applyFont="1" applyBorder="1" applyAlignment="1" applyProtection="1">
      <alignment vertical="center"/>
    </xf>
    <xf numFmtId="0" fontId="108" fillId="0" borderId="57" xfId="10442" applyFont="1" applyBorder="1" applyAlignment="1" applyProtection="1">
      <alignment horizontal="center" vertical="center"/>
    </xf>
    <xf numFmtId="178" fontId="108" fillId="0" borderId="58" xfId="1" applyFont="1" applyFill="1" applyBorder="1" applyAlignment="1">
      <alignment horizontal="center" vertical="center"/>
    </xf>
    <xf numFmtId="0" fontId="108" fillId="0" borderId="58" xfId="10442" applyFont="1" applyBorder="1" applyAlignment="1" applyProtection="1">
      <alignment horizontal="center" vertical="center"/>
    </xf>
    <xf numFmtId="0" fontId="108" fillId="0" borderId="59" xfId="10442" applyFont="1" applyBorder="1" applyAlignment="1" applyProtection="1">
      <alignment horizontal="center" vertical="center"/>
    </xf>
    <xf numFmtId="0" fontId="108" fillId="0" borderId="60" xfId="10442" applyFont="1" applyBorder="1" applyAlignment="1" applyProtection="1">
      <alignment horizontal="center" vertical="center"/>
    </xf>
    <xf numFmtId="0" fontId="108" fillId="0" borderId="61" xfId="10442" applyFont="1" applyBorder="1" applyAlignment="1" applyProtection="1">
      <alignment horizontal="center" vertical="center"/>
    </xf>
    <xf numFmtId="0" fontId="108" fillId="0" borderId="63" xfId="10442" applyFont="1" applyBorder="1" applyAlignment="1" applyProtection="1">
      <alignment horizontal="center" vertical="center"/>
    </xf>
    <xf numFmtId="0" fontId="8" fillId="0" borderId="0" xfId="10442" applyFont="1" applyBorder="1" applyAlignment="1" applyProtection="1">
      <alignment horizontal="left" vertical="center"/>
    </xf>
    <xf numFmtId="364" fontId="253" fillId="0" borderId="77" xfId="1" applyNumberFormat="1" applyFont="1" applyFill="1" applyBorder="1" applyAlignment="1">
      <alignment horizontal="right" vertical="center"/>
    </xf>
    <xf numFmtId="0" fontId="253" fillId="0" borderId="143" xfId="10948" applyFont="1" applyBorder="1" applyAlignment="1">
      <alignment vertical="center"/>
    </xf>
    <xf numFmtId="0" fontId="253" fillId="0" borderId="0" xfId="10789" applyFont="1" applyAlignment="1" applyProtection="1">
      <alignment horizontal="center" vertical="top"/>
    </xf>
    <xf numFmtId="0" fontId="8" fillId="0" borderId="170" xfId="0" applyFont="1" applyBorder="1" applyAlignment="1">
      <alignment vertical="center"/>
    </xf>
    <xf numFmtId="0" fontId="108" fillId="8" borderId="49" xfId="0" applyFont="1" applyFill="1" applyBorder="1" applyAlignment="1">
      <alignment horizontal="center" vertical="center"/>
    </xf>
    <xf numFmtId="0" fontId="8" fillId="0" borderId="0" xfId="0" applyFont="1" applyAlignment="1">
      <alignment horizontal="left" vertical="top" wrapText="1"/>
    </xf>
    <xf numFmtId="0" fontId="239" fillId="0" borderId="0" xfId="0" applyFont="1" applyAlignment="1">
      <alignment horizontal="center" vertical="center"/>
    </xf>
    <xf numFmtId="0" fontId="253" fillId="0" borderId="0" xfId="0" applyFont="1" applyAlignment="1">
      <alignment horizontal="center" vertical="top"/>
    </xf>
    <xf numFmtId="0" fontId="8" fillId="0" borderId="0" xfId="10442" applyFont="1" applyAlignment="1" applyProtection="1">
      <alignment horizontal="center" vertical="center"/>
    </xf>
    <xf numFmtId="0" fontId="8" fillId="0" borderId="0" xfId="11226" applyFont="1" applyAlignment="1" applyProtection="1">
      <alignment horizontal="center"/>
    </xf>
    <xf numFmtId="0" fontId="253" fillId="0" borderId="39" xfId="11226" applyFont="1" applyBorder="1" applyAlignment="1" applyProtection="1">
      <alignment horizontal="center" vertical="center"/>
    </xf>
    <xf numFmtId="0" fontId="8" fillId="0" borderId="0" xfId="0" applyFont="1" applyAlignment="1">
      <alignment horizontal="center"/>
    </xf>
    <xf numFmtId="0" fontId="8" fillId="0" borderId="39" xfId="11226" applyFont="1" applyBorder="1" applyAlignment="1" applyProtection="1">
      <alignment horizontal="center" vertical="center"/>
    </xf>
    <xf numFmtId="0" fontId="8" fillId="0" borderId="0" xfId="11226" applyFont="1" applyBorder="1" applyAlignment="1" applyProtection="1">
      <alignment horizontal="center" vertical="center"/>
    </xf>
    <xf numFmtId="0" fontId="250" fillId="47" borderId="144" xfId="54184" applyFont="1" applyFill="1" applyBorder="1" applyAlignment="1">
      <alignment horizontal="center" vertical="center"/>
    </xf>
    <xf numFmtId="0" fontId="250" fillId="47" borderId="147" xfId="54184" applyFont="1" applyFill="1" applyBorder="1" applyAlignment="1">
      <alignment horizontal="center" vertical="center"/>
    </xf>
    <xf numFmtId="0" fontId="250" fillId="42" borderId="141" xfId="54184" applyFont="1" applyFill="1" applyBorder="1" applyAlignment="1">
      <alignment horizontal="center" vertical="center"/>
    </xf>
    <xf numFmtId="0" fontId="250" fillId="42" borderId="144" xfId="54184" applyFont="1" applyFill="1" applyBorder="1" applyAlignment="1">
      <alignment horizontal="center" vertical="center"/>
    </xf>
    <xf numFmtId="0" fontId="8" fillId="0" borderId="0" xfId="0" applyFont="1" applyAlignment="1">
      <alignment horizontal="left" wrapText="1"/>
    </xf>
    <xf numFmtId="0" fontId="253" fillId="0" borderId="0" xfId="10789" applyFont="1" applyAlignment="1" applyProtection="1">
      <alignment horizontal="left" vertical="center" wrapText="1"/>
    </xf>
    <xf numFmtId="2" fontId="17" fillId="0" borderId="0" xfId="10442" applyNumberFormat="1" applyFont="1" applyAlignment="1" applyProtection="1">
      <alignment vertical="center"/>
    </xf>
    <xf numFmtId="0" fontId="8" fillId="0" borderId="0" xfId="10442" applyFont="1" applyBorder="1" applyAlignment="1" applyProtection="1">
      <alignment vertical="center"/>
    </xf>
    <xf numFmtId="0" fontId="17" fillId="0" borderId="0" xfId="10442" applyFont="1" applyBorder="1" applyAlignment="1" applyProtection="1">
      <alignment vertical="center"/>
    </xf>
    <xf numFmtId="0" fontId="108" fillId="0" borderId="0" xfId="10442" applyFont="1" applyBorder="1" applyAlignment="1" applyProtection="1">
      <alignment vertical="center"/>
    </xf>
    <xf numFmtId="0" fontId="108" fillId="8" borderId="189" xfId="10442" applyFont="1" applyFill="1" applyBorder="1" applyAlignment="1" applyProtection="1">
      <alignment horizontal="center" vertical="center"/>
    </xf>
    <xf numFmtId="0" fontId="108" fillId="8" borderId="190" xfId="10442" applyFont="1" applyFill="1" applyBorder="1" applyAlignment="1" applyProtection="1">
      <alignment horizontal="center" vertical="center"/>
    </xf>
    <xf numFmtId="0" fontId="108" fillId="8" borderId="191" xfId="10442" applyFont="1" applyFill="1" applyBorder="1" applyAlignment="1" applyProtection="1">
      <alignment horizontal="center" vertical="center"/>
    </xf>
    <xf numFmtId="0" fontId="8" fillId="0" borderId="86" xfId="10442" applyFont="1" applyBorder="1" applyAlignment="1" applyProtection="1">
      <alignment horizontal="center" vertical="center"/>
    </xf>
    <xf numFmtId="0" fontId="108" fillId="0" borderId="77" xfId="10442" applyFont="1" applyBorder="1" applyAlignment="1" applyProtection="1">
      <alignment horizontal="left" vertical="center"/>
    </xf>
    <xf numFmtId="0" fontId="8" fillId="0" borderId="138" xfId="10442" applyFont="1" applyBorder="1" applyAlignment="1" applyProtection="1">
      <alignment horizontal="center" vertical="center"/>
    </xf>
    <xf numFmtId="0" fontId="108" fillId="0" borderId="86" xfId="10442" applyFont="1" applyBorder="1" applyAlignment="1" applyProtection="1">
      <alignment horizontal="center" vertical="center"/>
    </xf>
    <xf numFmtId="0" fontId="8" fillId="0" borderId="194" xfId="10442" applyNumberFormat="1" applyFont="1" applyBorder="1" applyAlignment="1" applyProtection="1">
      <alignment horizontal="center" vertical="center"/>
    </xf>
    <xf numFmtId="0" fontId="8" fillId="0" borderId="128" xfId="10442" applyNumberFormat="1" applyFont="1" applyBorder="1" applyAlignment="1" applyProtection="1">
      <alignment horizontal="center" vertical="center"/>
    </xf>
    <xf numFmtId="0" fontId="17" fillId="0" borderId="128" xfId="10442" applyNumberFormat="1" applyFont="1" applyBorder="1" applyAlignment="1" applyProtection="1">
      <alignment horizontal="center" vertical="center"/>
    </xf>
    <xf numFmtId="0" fontId="8" fillId="0" borderId="195" xfId="10442" applyNumberFormat="1" applyFont="1" applyBorder="1" applyAlignment="1" applyProtection="1">
      <alignment horizontal="center" vertical="center"/>
    </xf>
    <xf numFmtId="0" fontId="17" fillId="0" borderId="195" xfId="10442" applyNumberFormat="1" applyFont="1" applyBorder="1" applyAlignment="1" applyProtection="1">
      <alignment horizontal="center" vertical="center"/>
    </xf>
    <xf numFmtId="0" fontId="8" fillId="0" borderId="128" xfId="0" applyFont="1" applyBorder="1" applyAlignment="1">
      <alignment horizontal="center" vertical="center"/>
    </xf>
    <xf numFmtId="0" fontId="8" fillId="0" borderId="180" xfId="0" applyFont="1" applyBorder="1" applyAlignment="1">
      <alignment horizontal="center" vertical="center"/>
    </xf>
    <xf numFmtId="0" fontId="8" fillId="0" borderId="192" xfId="10442" applyNumberFormat="1" applyFont="1" applyBorder="1" applyAlignment="1" applyProtection="1">
      <alignment horizontal="center" vertical="center"/>
    </xf>
    <xf numFmtId="164" fontId="253" fillId="0" borderId="188" xfId="10442" applyNumberFormat="1" applyFont="1" applyBorder="1" applyAlignment="1" applyProtection="1">
      <alignment horizontal="right" vertical="center"/>
    </xf>
    <xf numFmtId="164" fontId="253" fillId="0" borderId="86" xfId="10442" applyNumberFormat="1" applyFont="1" applyBorder="1" applyAlignment="1" applyProtection="1">
      <alignment horizontal="right" vertical="center"/>
    </xf>
    <xf numFmtId="14" fontId="108" fillId="0" borderId="0" xfId="10442" applyNumberFormat="1" applyFont="1" applyAlignment="1" applyProtection="1">
      <alignment vertical="center"/>
    </xf>
    <xf numFmtId="0" fontId="108" fillId="0" borderId="77" xfId="0" applyFont="1" applyBorder="1"/>
    <xf numFmtId="0" fontId="8" fillId="0" borderId="0" xfId="10442" applyFont="1" applyBorder="1" applyAlignment="1">
      <alignment horizontal="center" vertical="center"/>
    </xf>
    <xf numFmtId="201" fontId="8" fillId="0" borderId="0" xfId="0" applyNumberFormat="1" applyFont="1"/>
    <xf numFmtId="14" fontId="8" fillId="0" borderId="0" xfId="0" applyNumberFormat="1" applyFont="1"/>
    <xf numFmtId="254" fontId="8" fillId="0" borderId="0" xfId="10442" applyNumberFormat="1" applyFont="1" applyBorder="1" applyAlignment="1">
      <alignment horizontal="right" vertical="center"/>
    </xf>
    <xf numFmtId="269" fontId="8" fillId="0" borderId="0" xfId="0" applyNumberFormat="1" applyFont="1"/>
    <xf numFmtId="201" fontId="253" fillId="0" borderId="0" xfId="0" applyNumberFormat="1" applyFont="1"/>
    <xf numFmtId="14" fontId="253" fillId="0" borderId="0" xfId="0" applyNumberFormat="1" applyFont="1"/>
    <xf numFmtId="254" fontId="253" fillId="0" borderId="0" xfId="10442" applyNumberFormat="1" applyFont="1" applyBorder="1" applyAlignment="1" applyProtection="1">
      <alignment horizontal="right" vertical="center"/>
    </xf>
    <xf numFmtId="10" fontId="253" fillId="0" borderId="0" xfId="0" applyNumberFormat="1" applyFont="1"/>
    <xf numFmtId="164" fontId="253" fillId="0" borderId="0" xfId="10442" applyNumberFormat="1" applyFont="1" applyBorder="1" applyAlignment="1" applyProtection="1">
      <alignment horizontal="right" vertical="center"/>
    </xf>
    <xf numFmtId="10" fontId="8" fillId="0" borderId="0" xfId="0" applyNumberFormat="1" applyFont="1"/>
    <xf numFmtId="254" fontId="8" fillId="0" borderId="0" xfId="10442" applyNumberFormat="1" applyFont="1" applyBorder="1" applyAlignment="1" applyProtection="1">
      <alignment horizontal="right" vertical="center"/>
    </xf>
    <xf numFmtId="201" fontId="8" fillId="0" borderId="0" xfId="10442" applyNumberFormat="1" applyFont="1" applyBorder="1" applyProtection="1"/>
    <xf numFmtId="14" fontId="8" fillId="0" borderId="0" xfId="10442" applyNumberFormat="1" applyFont="1" applyBorder="1" applyAlignment="1" applyProtection="1">
      <alignment horizontal="right" vertical="center"/>
    </xf>
    <xf numFmtId="10" fontId="8" fillId="0" borderId="0" xfId="10442" applyNumberFormat="1" applyFont="1" applyBorder="1" applyAlignment="1" applyProtection="1">
      <alignment horizontal="right" vertical="center"/>
    </xf>
    <xf numFmtId="269" fontId="253" fillId="0" borderId="0" xfId="0" applyNumberFormat="1" applyFont="1"/>
    <xf numFmtId="0" fontId="8" fillId="0" borderId="0" xfId="10442" applyFont="1" applyBorder="1" applyAlignment="1" applyProtection="1">
      <alignment horizontal="center" vertical="center"/>
    </xf>
    <xf numFmtId="269" fontId="8" fillId="0" borderId="0" xfId="10442" applyNumberFormat="1" applyFont="1" applyBorder="1" applyAlignment="1" applyProtection="1">
      <alignment horizontal="right" vertical="center"/>
    </xf>
    <xf numFmtId="364" fontId="253" fillId="0" borderId="0" xfId="4502" applyNumberFormat="1" applyFont="1" applyFill="1" applyBorder="1" applyAlignment="1">
      <alignment vertical="center"/>
    </xf>
    <xf numFmtId="0" fontId="253" fillId="0" borderId="0" xfId="54189" applyFont="1" applyAlignment="1">
      <alignment horizontal="left" vertical="center"/>
    </xf>
    <xf numFmtId="0" fontId="253" fillId="42" borderId="141" xfId="10948" applyFont="1" applyFill="1" applyBorder="1" applyAlignment="1">
      <alignment horizontal="center" vertical="center"/>
    </xf>
    <xf numFmtId="0" fontId="253" fillId="42" borderId="145" xfId="10948" applyFont="1" applyFill="1" applyBorder="1" applyAlignment="1">
      <alignment horizontal="center" vertical="center"/>
    </xf>
    <xf numFmtId="364" fontId="253" fillId="0" borderId="104" xfId="4527" applyNumberFormat="1" applyFont="1" applyFill="1" applyBorder="1" applyAlignment="1">
      <alignment vertical="center"/>
    </xf>
    <xf numFmtId="364" fontId="253" fillId="0" borderId="102" xfId="54190" applyNumberFormat="1" applyFont="1" applyFill="1" applyBorder="1" applyAlignment="1">
      <alignment vertical="center"/>
    </xf>
    <xf numFmtId="364" fontId="253" fillId="0" borderId="153" xfId="54190" applyNumberFormat="1" applyFont="1" applyFill="1" applyBorder="1" applyAlignment="1">
      <alignment vertical="center"/>
    </xf>
    <xf numFmtId="364" fontId="253" fillId="0" borderId="185" xfId="4527" applyNumberFormat="1" applyFont="1" applyFill="1" applyBorder="1" applyAlignment="1">
      <alignment vertical="center"/>
    </xf>
    <xf numFmtId="364" fontId="253" fillId="0" borderId="148" xfId="4527" applyNumberFormat="1" applyFont="1" applyFill="1" applyBorder="1" applyAlignment="1">
      <alignment vertical="center"/>
    </xf>
    <xf numFmtId="0" fontId="249" fillId="0" borderId="0" xfId="54191" applyFont="1" applyProtection="1"/>
    <xf numFmtId="364" fontId="253" fillId="0" borderId="154" xfId="54190" applyNumberFormat="1" applyFont="1" applyFill="1" applyBorder="1" applyAlignment="1">
      <alignment vertical="center"/>
    </xf>
    <xf numFmtId="364" fontId="253" fillId="0" borderId="155" xfId="54190" applyNumberFormat="1" applyFont="1" applyFill="1" applyBorder="1" applyAlignment="1">
      <alignment vertical="center"/>
    </xf>
    <xf numFmtId="0" fontId="8" fillId="0" borderId="86" xfId="10442" applyFont="1" applyBorder="1" applyAlignment="1">
      <alignment horizontal="center" vertical="center"/>
    </xf>
    <xf numFmtId="201" fontId="8" fillId="0" borderId="77" xfId="0" applyNumberFormat="1" applyFont="1" applyBorder="1"/>
    <xf numFmtId="14" fontId="8" fillId="0" borderId="86" xfId="0" applyNumberFormat="1" applyFont="1" applyBorder="1"/>
    <xf numFmtId="254" fontId="8" fillId="0" borderId="77" xfId="10442" applyNumberFormat="1" applyFont="1" applyBorder="1" applyAlignment="1">
      <alignment horizontal="right" vertical="center"/>
    </xf>
    <xf numFmtId="10" fontId="8" fillId="0" borderId="77" xfId="0" applyNumberFormat="1" applyFont="1" applyBorder="1"/>
    <xf numFmtId="201" fontId="8" fillId="0" borderId="134" xfId="0" applyNumberFormat="1" applyFont="1" applyBorder="1"/>
    <xf numFmtId="0" fontId="108" fillId="0" borderId="79" xfId="0" applyFont="1" applyBorder="1"/>
    <xf numFmtId="201" fontId="8" fillId="0" borderId="79" xfId="0" applyNumberFormat="1" applyFont="1" applyBorder="1"/>
    <xf numFmtId="14" fontId="8" fillId="0" borderId="188" xfId="0" applyNumberFormat="1" applyFont="1" applyBorder="1"/>
    <xf numFmtId="10" fontId="8" fillId="0" borderId="79" xfId="0" applyNumberFormat="1" applyFont="1" applyBorder="1"/>
    <xf numFmtId="201" fontId="8" fillId="0" borderId="139" xfId="0" applyNumberFormat="1" applyFont="1" applyBorder="1"/>
    <xf numFmtId="14" fontId="8" fillId="0" borderId="14" xfId="0" applyNumberFormat="1" applyFont="1" applyBorder="1"/>
    <xf numFmtId="254" fontId="8" fillId="0" borderId="121" xfId="10442" applyNumberFormat="1" applyFont="1" applyBorder="1" applyAlignment="1">
      <alignment horizontal="right" vertical="center"/>
    </xf>
    <xf numFmtId="10" fontId="8" fillId="0" borderId="139" xfId="0" applyNumberFormat="1" applyFont="1" applyBorder="1"/>
    <xf numFmtId="201" fontId="8" fillId="0" borderId="124" xfId="0" applyNumberFormat="1" applyFont="1" applyBorder="1"/>
    <xf numFmtId="0" fontId="108" fillId="0" borderId="177" xfId="10442" applyFont="1" applyBorder="1" applyAlignment="1">
      <alignment vertical="center"/>
    </xf>
    <xf numFmtId="0" fontId="8" fillId="0" borderId="198" xfId="10442" applyFont="1" applyBorder="1" applyAlignment="1">
      <alignment horizontal="center" vertical="center"/>
    </xf>
    <xf numFmtId="164" fontId="8" fillId="0" borderId="49" xfId="10442" applyNumberFormat="1" applyFont="1" applyBorder="1" applyAlignment="1">
      <alignment horizontal="right" vertical="center"/>
    </xf>
    <xf numFmtId="14" fontId="8" fillId="0" borderId="0" xfId="10442" applyNumberFormat="1" applyFont="1" applyBorder="1" applyAlignment="1">
      <alignment horizontal="right" vertical="center"/>
    </xf>
    <xf numFmtId="254" fontId="8" fillId="0" borderId="49" xfId="10442" applyNumberFormat="1" applyFont="1" applyBorder="1" applyAlignment="1">
      <alignment horizontal="right" vertical="center"/>
    </xf>
    <xf numFmtId="10" fontId="8" fillId="0" borderId="49" xfId="10442" applyNumberFormat="1" applyFont="1" applyBorder="1" applyAlignment="1">
      <alignment horizontal="right" vertical="center"/>
    </xf>
    <xf numFmtId="164" fontId="8" fillId="0" borderId="178" xfId="10442" applyNumberFormat="1" applyFont="1" applyBorder="1" applyAlignment="1">
      <alignment horizontal="right" vertical="center"/>
    </xf>
    <xf numFmtId="0" fontId="108" fillId="0" borderId="193" xfId="10442" applyFont="1" applyBorder="1" applyAlignment="1">
      <alignment vertical="center"/>
    </xf>
    <xf numFmtId="0" fontId="8" fillId="0" borderId="187" xfId="10442" applyFont="1" applyBorder="1" applyAlignment="1">
      <alignment horizontal="center" vertical="center"/>
    </xf>
    <xf numFmtId="164" fontId="8" fillId="0" borderId="193" xfId="10442" applyNumberFormat="1" applyFont="1" applyBorder="1" applyAlignment="1">
      <alignment horizontal="right" vertical="center"/>
    </xf>
    <xf numFmtId="14" fontId="8" fillId="0" borderId="187" xfId="10442" applyNumberFormat="1" applyFont="1" applyBorder="1" applyAlignment="1">
      <alignment horizontal="right" vertical="center"/>
    </xf>
    <xf numFmtId="254" fontId="8" fillId="0" borderId="193" xfId="10442" applyNumberFormat="1" applyFont="1" applyBorder="1" applyAlignment="1">
      <alignment horizontal="right" vertical="center"/>
    </xf>
    <xf numFmtId="10" fontId="8" fillId="0" borderId="193" xfId="10442" applyNumberFormat="1" applyFont="1" applyBorder="1" applyAlignment="1">
      <alignment horizontal="right" vertical="center"/>
    </xf>
    <xf numFmtId="164" fontId="8" fillId="0" borderId="201" xfId="10442" applyNumberFormat="1" applyFont="1" applyBorder="1" applyAlignment="1">
      <alignment horizontal="right" vertical="center"/>
    </xf>
    <xf numFmtId="164" fontId="253" fillId="0" borderId="193" xfId="10442" applyNumberFormat="1" applyFont="1" applyBorder="1" applyAlignment="1">
      <alignment horizontal="right" vertical="center"/>
    </xf>
    <xf numFmtId="254" fontId="253" fillId="0" borderId="187" xfId="10442" applyNumberFormat="1" applyFont="1" applyBorder="1" applyAlignment="1">
      <alignment horizontal="right" vertical="center"/>
    </xf>
    <xf numFmtId="254" fontId="253" fillId="0" borderId="193" xfId="10442" applyNumberFormat="1" applyFont="1" applyBorder="1" applyAlignment="1">
      <alignment horizontal="left" vertical="center"/>
    </xf>
    <xf numFmtId="10" fontId="253" fillId="0" borderId="193" xfId="10442" applyNumberFormat="1" applyFont="1" applyBorder="1" applyAlignment="1">
      <alignment horizontal="right" vertical="center"/>
    </xf>
    <xf numFmtId="164" fontId="253" fillId="0" borderId="201" xfId="10442" applyNumberFormat="1" applyFont="1" applyBorder="1" applyAlignment="1">
      <alignment horizontal="right" vertical="center"/>
    </xf>
    <xf numFmtId="0" fontId="8" fillId="0" borderId="187" xfId="10442" applyFont="1" applyBorder="1" applyAlignment="1" applyProtection="1">
      <alignment horizontal="center" vertical="center"/>
    </xf>
    <xf numFmtId="164" fontId="253" fillId="0" borderId="193" xfId="10442" applyNumberFormat="1" applyFont="1" applyBorder="1" applyAlignment="1" applyProtection="1">
      <alignment horizontal="right" vertical="center"/>
    </xf>
    <xf numFmtId="254" fontId="253" fillId="0" borderId="187" xfId="10442" applyNumberFormat="1" applyFont="1" applyBorder="1" applyAlignment="1" applyProtection="1">
      <alignment horizontal="right" vertical="center"/>
    </xf>
    <xf numFmtId="254" fontId="253" fillId="0" borderId="193" xfId="10442" applyNumberFormat="1" applyFont="1" applyBorder="1" applyAlignment="1" applyProtection="1">
      <alignment horizontal="left" vertical="center"/>
    </xf>
    <xf numFmtId="10" fontId="253" fillId="0" borderId="193" xfId="10442" applyNumberFormat="1" applyFont="1" applyBorder="1" applyAlignment="1" applyProtection="1">
      <alignment horizontal="right" vertical="center"/>
    </xf>
    <xf numFmtId="164" fontId="253" fillId="0" borderId="201" xfId="10442" applyNumberFormat="1" applyFont="1" applyBorder="1" applyAlignment="1" applyProtection="1">
      <alignment horizontal="right" vertical="center"/>
    </xf>
    <xf numFmtId="14" fontId="253" fillId="0" borderId="86" xfId="0" applyNumberFormat="1" applyFont="1" applyBorder="1"/>
    <xf numFmtId="254" fontId="253" fillId="0" borderId="193" xfId="10442" applyNumberFormat="1" applyFont="1" applyBorder="1" applyAlignment="1" applyProtection="1">
      <alignment horizontal="right" vertical="center"/>
    </xf>
    <xf numFmtId="14" fontId="253" fillId="0" borderId="188" xfId="0" applyNumberFormat="1" applyFont="1" applyBorder="1"/>
    <xf numFmtId="201" fontId="253" fillId="0" borderId="77" xfId="0" applyNumberFormat="1" applyFont="1" applyBorder="1"/>
    <xf numFmtId="201" fontId="253" fillId="0" borderId="79" xfId="0" applyNumberFormat="1" applyFont="1" applyBorder="1"/>
    <xf numFmtId="201" fontId="253" fillId="0" borderId="49" xfId="0" applyNumberFormat="1" applyFont="1" applyBorder="1"/>
    <xf numFmtId="201" fontId="8" fillId="0" borderId="126" xfId="0" applyNumberFormat="1" applyFont="1" applyBorder="1"/>
    <xf numFmtId="14" fontId="8" fillId="0" borderId="200" xfId="0" applyNumberFormat="1" applyFont="1" applyBorder="1"/>
    <xf numFmtId="254" fontId="253" fillId="0" borderId="196" xfId="10442" applyNumberFormat="1" applyFont="1" applyBorder="1" applyAlignment="1" applyProtection="1">
      <alignment horizontal="right" vertical="center"/>
    </xf>
    <xf numFmtId="164" fontId="253" fillId="0" borderId="202" xfId="10442" applyNumberFormat="1" applyFont="1" applyBorder="1" applyAlignment="1" applyProtection="1">
      <alignment horizontal="right" vertical="center"/>
    </xf>
    <xf numFmtId="0" fontId="108" fillId="0" borderId="193" xfId="10442" applyFont="1" applyBorder="1" applyAlignment="1" applyProtection="1">
      <alignment vertical="center"/>
    </xf>
    <xf numFmtId="14" fontId="253" fillId="0" borderId="187" xfId="10442" applyNumberFormat="1" applyFont="1" applyBorder="1" applyAlignment="1" applyProtection="1">
      <alignment horizontal="right" vertical="center"/>
    </xf>
    <xf numFmtId="254" fontId="253" fillId="0" borderId="197" xfId="10442" applyNumberFormat="1" applyFont="1" applyBorder="1" applyAlignment="1" applyProtection="1">
      <alignment horizontal="right" vertical="center"/>
    </xf>
    <xf numFmtId="164" fontId="253" fillId="0" borderId="203" xfId="10442" applyNumberFormat="1" applyFont="1" applyBorder="1" applyAlignment="1" applyProtection="1">
      <alignment horizontal="right" vertical="center"/>
    </xf>
    <xf numFmtId="164" fontId="253" fillId="0" borderId="196" xfId="10442" applyNumberFormat="1" applyFont="1" applyBorder="1" applyAlignment="1" applyProtection="1">
      <alignment horizontal="right" vertical="center"/>
    </xf>
    <xf numFmtId="14" fontId="253" fillId="0" borderId="199" xfId="10442" applyNumberFormat="1" applyFont="1" applyBorder="1" applyAlignment="1" applyProtection="1">
      <alignment horizontal="right" vertical="center"/>
    </xf>
    <xf numFmtId="10" fontId="253" fillId="0" borderId="196" xfId="10442" applyNumberFormat="1" applyFont="1" applyBorder="1" applyAlignment="1" applyProtection="1">
      <alignment horizontal="right" vertical="center"/>
    </xf>
    <xf numFmtId="0" fontId="108" fillId="0" borderId="196" xfId="10442" applyFont="1" applyBorder="1" applyAlignment="1" applyProtection="1">
      <alignment vertical="center"/>
    </xf>
    <xf numFmtId="0" fontId="8" fillId="0" borderId="199" xfId="10442" applyFont="1" applyBorder="1" applyAlignment="1" applyProtection="1">
      <alignment horizontal="center" vertical="center"/>
    </xf>
    <xf numFmtId="14" fontId="253" fillId="0" borderId="14" xfId="10442" applyNumberFormat="1" applyFont="1" applyBorder="1" applyAlignment="1" applyProtection="1">
      <alignment horizontal="right" vertical="center"/>
    </xf>
    <xf numFmtId="14" fontId="8" fillId="0" borderId="5" xfId="0" applyNumberFormat="1" applyFont="1" applyBorder="1"/>
    <xf numFmtId="0" fontId="8" fillId="0" borderId="5" xfId="0" applyFont="1" applyBorder="1"/>
    <xf numFmtId="0" fontId="8" fillId="0" borderId="12" xfId="0" applyFont="1" applyBorder="1"/>
    <xf numFmtId="14" fontId="8" fillId="0" borderId="12" xfId="0" applyNumberFormat="1" applyFont="1" applyBorder="1"/>
    <xf numFmtId="201" fontId="8" fillId="0" borderId="12" xfId="0" applyNumberFormat="1" applyFont="1" applyBorder="1"/>
    <xf numFmtId="0" fontId="8" fillId="0" borderId="39" xfId="0" applyFont="1" applyBorder="1"/>
    <xf numFmtId="0" fontId="8" fillId="0" borderId="66" xfId="0" applyFont="1" applyBorder="1"/>
    <xf numFmtId="14" fontId="8" fillId="0" borderId="66" xfId="0" applyNumberFormat="1" applyFont="1" applyBorder="1"/>
    <xf numFmtId="201" fontId="8" fillId="0" borderId="66" xfId="0" applyNumberFormat="1" applyFont="1" applyBorder="1"/>
    <xf numFmtId="0" fontId="8" fillId="0" borderId="177" xfId="10442" applyFont="1" applyBorder="1" applyAlignment="1" applyProtection="1">
      <alignment horizontal="center" vertical="center"/>
    </xf>
    <xf numFmtId="14" fontId="8" fillId="0" borderId="79" xfId="10442" applyNumberFormat="1" applyFont="1" applyBorder="1" applyAlignment="1" applyProtection="1">
      <alignment horizontal="right" vertical="center"/>
    </xf>
    <xf numFmtId="201" fontId="8" fillId="0" borderId="125" xfId="10442" applyNumberFormat="1" applyFont="1" applyBorder="1" applyAlignment="1" applyProtection="1">
      <alignment horizontal="right" vertical="center"/>
    </xf>
    <xf numFmtId="0" fontId="108" fillId="0" borderId="87" xfId="0" applyFont="1" applyBorder="1"/>
    <xf numFmtId="10" fontId="253" fillId="0" borderId="79" xfId="0" applyNumberFormat="1" applyFont="1" applyBorder="1"/>
    <xf numFmtId="0" fontId="108" fillId="0" borderId="188" xfId="0" applyFont="1" applyBorder="1"/>
    <xf numFmtId="10" fontId="253" fillId="0" borderId="49" xfId="0" applyNumberFormat="1" applyFont="1" applyBorder="1"/>
    <xf numFmtId="254" fontId="8" fillId="0" borderId="121" xfId="10442" applyNumberFormat="1" applyFont="1" applyBorder="1" applyAlignment="1" applyProtection="1">
      <alignment horizontal="right" vertical="center"/>
    </xf>
    <xf numFmtId="10" fontId="8" fillId="0" borderId="126" xfId="0" applyNumberFormat="1" applyFont="1" applyBorder="1"/>
    <xf numFmtId="164" fontId="8" fillId="0" borderId="186" xfId="10442" applyNumberFormat="1" applyFont="1" applyBorder="1" applyAlignment="1" applyProtection="1">
      <alignment horizontal="right" vertical="center"/>
    </xf>
    <xf numFmtId="164" fontId="253" fillId="0" borderId="79" xfId="0" applyNumberFormat="1" applyFont="1" applyBorder="1"/>
    <xf numFmtId="0" fontId="253" fillId="0" borderId="204" xfId="0" applyFont="1" applyBorder="1"/>
    <xf numFmtId="10" fontId="253" fillId="0" borderId="204" xfId="0" applyNumberFormat="1" applyFont="1" applyBorder="1"/>
    <xf numFmtId="164" fontId="253" fillId="0" borderId="135" xfId="0" applyNumberFormat="1" applyFont="1" applyBorder="1"/>
    <xf numFmtId="201" fontId="8" fillId="0" borderId="126" xfId="10442" applyNumberFormat="1" applyFont="1" applyBorder="1" applyProtection="1"/>
    <xf numFmtId="201" fontId="8" fillId="0" borderId="136" xfId="0" applyNumberFormat="1" applyFont="1" applyBorder="1"/>
    <xf numFmtId="201" fontId="8" fillId="0" borderId="5" xfId="0" applyNumberFormat="1" applyFont="1" applyBorder="1"/>
    <xf numFmtId="14" fontId="8" fillId="0" borderId="39" xfId="0" applyNumberFormat="1" applyFont="1" applyBorder="1"/>
    <xf numFmtId="201" fontId="8" fillId="0" borderId="39" xfId="0" applyNumberFormat="1" applyFont="1" applyBorder="1"/>
    <xf numFmtId="0" fontId="108" fillId="0" borderId="204" xfId="0" applyFont="1" applyBorder="1"/>
    <xf numFmtId="201" fontId="253" fillId="0" borderId="79" xfId="10442" applyNumberFormat="1" applyFont="1" applyBorder="1" applyAlignment="1" applyProtection="1">
      <alignment horizontal="right" vertical="center"/>
    </xf>
    <xf numFmtId="0" fontId="8" fillId="0" borderId="131" xfId="0" applyFont="1" applyBorder="1"/>
    <xf numFmtId="10" fontId="8" fillId="0" borderId="177" xfId="0" applyNumberFormat="1" applyFont="1" applyBorder="1"/>
    <xf numFmtId="201" fontId="8" fillId="0" borderId="10" xfId="0" applyNumberFormat="1" applyFont="1" applyBorder="1"/>
    <xf numFmtId="0" fontId="8" fillId="0" borderId="22" xfId="0" applyFont="1" applyBorder="1"/>
    <xf numFmtId="14" fontId="8" fillId="0" borderId="79" xfId="0" applyNumberFormat="1" applyFont="1" applyBorder="1"/>
    <xf numFmtId="14" fontId="253" fillId="0" borderId="77" xfId="0" applyNumberFormat="1" applyFont="1" applyBorder="1"/>
    <xf numFmtId="14" fontId="253" fillId="0" borderId="79" xfId="0" applyNumberFormat="1" applyFont="1" applyBorder="1"/>
    <xf numFmtId="14" fontId="253" fillId="0" borderId="79" xfId="10442" applyNumberFormat="1" applyFont="1" applyBorder="1" applyAlignment="1" applyProtection="1">
      <alignment horizontal="right" vertical="center"/>
    </xf>
    <xf numFmtId="363" fontId="8" fillId="0" borderId="79" xfId="10442" applyNumberFormat="1" applyFont="1" applyBorder="1" applyAlignment="1" applyProtection="1">
      <alignment horizontal="center" vertical="center"/>
    </xf>
    <xf numFmtId="0" fontId="253" fillId="0" borderId="85" xfId="0" applyFont="1" applyBorder="1" applyAlignment="1">
      <alignment horizontal="center" vertical="center"/>
    </xf>
    <xf numFmtId="164" fontId="253" fillId="0" borderId="49" xfId="4496" applyNumberFormat="1" applyFont="1" applyFill="1" applyBorder="1" applyAlignment="1">
      <alignment horizontal="right" vertical="center"/>
    </xf>
    <xf numFmtId="0" fontId="250" fillId="0" borderId="85" xfId="10788" applyFont="1" applyBorder="1" applyAlignment="1">
      <alignment vertical="center"/>
    </xf>
    <xf numFmtId="0" fontId="108" fillId="8" borderId="163" xfId="0" applyFont="1" applyFill="1" applyBorder="1" applyAlignment="1">
      <alignment horizontal="center"/>
    </xf>
    <xf numFmtId="0" fontId="108" fillId="8" borderId="174" xfId="0" applyFont="1" applyFill="1" applyBorder="1"/>
    <xf numFmtId="0" fontId="250" fillId="8" borderId="164" xfId="0" applyFont="1" applyFill="1" applyBorder="1" applyAlignment="1">
      <alignment horizontal="center"/>
    </xf>
    <xf numFmtId="0" fontId="250" fillId="8" borderId="209" xfId="0" applyFont="1" applyFill="1" applyBorder="1" applyAlignment="1">
      <alignment horizontal="center" vertical="center"/>
    </xf>
    <xf numFmtId="0" fontId="250" fillId="8" borderId="174" xfId="0" applyFont="1" applyFill="1" applyBorder="1" applyAlignment="1">
      <alignment horizontal="center" vertical="center"/>
    </xf>
    <xf numFmtId="0" fontId="250" fillId="8" borderId="164" xfId="0" applyFont="1" applyFill="1" applyBorder="1" applyAlignment="1">
      <alignment horizontal="center" vertical="center"/>
    </xf>
    <xf numFmtId="0" fontId="250" fillId="8" borderId="210" xfId="0" applyFont="1" applyFill="1" applyBorder="1" applyAlignment="1">
      <alignment horizontal="center" vertical="center"/>
    </xf>
    <xf numFmtId="0" fontId="108" fillId="8" borderId="165" xfId="0" applyFont="1" applyFill="1" applyBorder="1" applyAlignment="1">
      <alignment horizontal="center"/>
    </xf>
    <xf numFmtId="0" fontId="250" fillId="8" borderId="166" xfId="0" applyFont="1" applyFill="1" applyBorder="1" applyAlignment="1">
      <alignment horizontal="center" vertical="center"/>
    </xf>
    <xf numFmtId="0" fontId="8" fillId="0" borderId="167" xfId="0" applyFont="1" applyBorder="1" applyAlignment="1">
      <alignment horizontal="center"/>
    </xf>
    <xf numFmtId="164" fontId="253" fillId="0" borderId="168" xfId="0" applyNumberFormat="1" applyFont="1" applyBorder="1" applyAlignment="1">
      <alignment horizontal="center" vertical="center"/>
    </xf>
    <xf numFmtId="0" fontId="108" fillId="0" borderId="169" xfId="0" applyFont="1" applyBorder="1" applyAlignment="1">
      <alignment horizontal="center"/>
    </xf>
    <xf numFmtId="0" fontId="253" fillId="0" borderId="169" xfId="0" applyFont="1" applyBorder="1" applyAlignment="1">
      <alignment horizontal="center" vertical="center"/>
    </xf>
    <xf numFmtId="164" fontId="253" fillId="0" borderId="170" xfId="4496" applyNumberFormat="1" applyFont="1" applyFill="1" applyBorder="1" applyAlignment="1">
      <alignment horizontal="right" vertical="center"/>
    </xf>
    <xf numFmtId="0" fontId="253" fillId="0" borderId="173" xfId="0" applyFont="1" applyBorder="1" applyAlignment="1">
      <alignment horizontal="center" vertical="center"/>
    </xf>
    <xf numFmtId="0" fontId="250" fillId="0" borderId="126" xfId="10846" applyFont="1" applyBorder="1" applyAlignment="1" applyProtection="1">
      <alignment vertical="center"/>
    </xf>
    <xf numFmtId="0" fontId="253" fillId="0" borderId="126" xfId="0" applyFont="1" applyBorder="1" applyAlignment="1">
      <alignment horizontal="center" vertical="center"/>
    </xf>
    <xf numFmtId="254" fontId="253" fillId="0" borderId="177" xfId="10442" applyNumberFormat="1" applyFont="1" applyBorder="1" applyAlignment="1" applyProtection="1">
      <alignment horizontal="right" vertical="center"/>
    </xf>
    <xf numFmtId="354" fontId="8" fillId="0" borderId="0" xfId="10442" applyNumberFormat="1" applyFont="1" applyAlignment="1" applyProtection="1">
      <alignment vertical="center"/>
    </xf>
    <xf numFmtId="0" fontId="8" fillId="0" borderId="22" xfId="10442" applyFont="1" applyBorder="1" applyAlignment="1" applyProtection="1">
      <alignment horizontal="left" vertical="center"/>
    </xf>
    <xf numFmtId="14" fontId="8" fillId="46" borderId="5" xfId="10442" applyNumberFormat="1" applyFont="1" applyFill="1" applyBorder="1" applyAlignment="1" applyProtection="1">
      <alignment vertical="center"/>
    </xf>
    <xf numFmtId="164" fontId="8" fillId="46" borderId="5" xfId="10442" applyNumberFormat="1" applyFont="1" applyFill="1" applyBorder="1" applyAlignment="1" applyProtection="1">
      <alignment vertical="center"/>
    </xf>
    <xf numFmtId="14" fontId="8" fillId="46" borderId="22" xfId="10442" applyNumberFormat="1" applyFont="1" applyFill="1" applyBorder="1" applyAlignment="1" applyProtection="1">
      <alignment vertical="center"/>
    </xf>
    <xf numFmtId="164" fontId="8" fillId="46" borderId="22" xfId="10442" applyNumberFormat="1" applyFont="1" applyFill="1" applyBorder="1" applyAlignment="1" applyProtection="1">
      <alignment vertical="center"/>
    </xf>
    <xf numFmtId="254" fontId="8" fillId="46" borderId="77" xfId="10442" applyNumberFormat="1" applyFont="1" applyFill="1" applyBorder="1" applyAlignment="1" applyProtection="1">
      <alignment horizontal="right" vertical="center"/>
    </xf>
    <xf numFmtId="14" fontId="8" fillId="46" borderId="77" xfId="10442" applyNumberFormat="1" applyFont="1" applyFill="1" applyBorder="1" applyAlignment="1" applyProtection="1">
      <alignment horizontal="right" vertical="center"/>
    </xf>
    <xf numFmtId="10" fontId="8" fillId="46" borderId="77" xfId="10442" applyNumberFormat="1" applyFont="1" applyFill="1" applyBorder="1" applyAlignment="1" applyProtection="1">
      <alignment horizontal="right" vertical="center"/>
    </xf>
    <xf numFmtId="254" fontId="8" fillId="46" borderId="177" xfId="10442" applyNumberFormat="1" applyFont="1" applyFill="1" applyBorder="1" applyAlignment="1" applyProtection="1">
      <alignment horizontal="right" vertical="center"/>
    </xf>
    <xf numFmtId="14" fontId="8" fillId="46" borderId="177" xfId="10442" applyNumberFormat="1" applyFont="1" applyFill="1" applyBorder="1" applyAlignment="1" applyProtection="1">
      <alignment horizontal="right" vertical="center"/>
    </xf>
    <xf numFmtId="0" fontId="8" fillId="46" borderId="5" xfId="10442" applyFont="1" applyFill="1" applyBorder="1" applyAlignment="1" applyProtection="1">
      <alignment horizontal="left" vertical="center"/>
    </xf>
    <xf numFmtId="0" fontId="8" fillId="46" borderId="5" xfId="10442" applyFont="1" applyFill="1" applyBorder="1" applyAlignment="1" applyProtection="1">
      <alignment vertical="center"/>
    </xf>
    <xf numFmtId="0" fontId="8" fillId="46" borderId="22" xfId="10442" applyFont="1" applyFill="1" applyBorder="1" applyAlignment="1" applyProtection="1">
      <alignment horizontal="left" vertical="center"/>
    </xf>
    <xf numFmtId="0" fontId="8" fillId="46" borderId="118" xfId="10442" applyFont="1" applyFill="1" applyBorder="1" applyAlignment="1" applyProtection="1">
      <alignment horizontal="center" vertical="center"/>
    </xf>
    <xf numFmtId="0" fontId="108" fillId="46" borderId="79" xfId="0" applyFont="1" applyFill="1" applyBorder="1"/>
    <xf numFmtId="0" fontId="8" fillId="46" borderId="77" xfId="10442" applyFont="1" applyFill="1" applyBorder="1" applyAlignment="1" applyProtection="1">
      <alignment horizontal="center" vertical="center"/>
    </xf>
    <xf numFmtId="201" fontId="8" fillId="46" borderId="126" xfId="10442" applyNumberFormat="1" applyFont="1" applyFill="1" applyBorder="1" applyProtection="1"/>
    <xf numFmtId="14" fontId="8" fillId="46" borderId="126" xfId="10442" applyNumberFormat="1" applyFont="1" applyFill="1" applyBorder="1" applyAlignment="1" applyProtection="1">
      <alignment horizontal="right" vertical="center"/>
    </xf>
    <xf numFmtId="10" fontId="8" fillId="46" borderId="126" xfId="10442" applyNumberFormat="1" applyFont="1" applyFill="1" applyBorder="1" applyAlignment="1" applyProtection="1">
      <alignment horizontal="right" vertical="center"/>
    </xf>
    <xf numFmtId="201" fontId="8" fillId="46" borderId="136" xfId="0" applyNumberFormat="1" applyFont="1" applyFill="1" applyBorder="1"/>
    <xf numFmtId="0" fontId="17" fillId="46" borderId="0" xfId="10442" applyFont="1" applyFill="1" applyAlignment="1" applyProtection="1">
      <alignment vertical="center"/>
    </xf>
    <xf numFmtId="0" fontId="253" fillId="0" borderId="85" xfId="10442" applyFont="1" applyBorder="1" applyAlignment="1" applyProtection="1">
      <alignment horizontal="center" vertical="center"/>
    </xf>
    <xf numFmtId="164" fontId="253" fillId="0" borderId="212" xfId="10442" applyNumberFormat="1" applyFont="1" applyBorder="1" applyAlignment="1" applyProtection="1">
      <alignment horizontal="right" vertical="center"/>
    </xf>
    <xf numFmtId="254" fontId="253" fillId="0" borderId="49" xfId="10442" applyNumberFormat="1" applyFont="1" applyBorder="1" applyAlignment="1" applyProtection="1">
      <alignment horizontal="left" vertical="center"/>
    </xf>
    <xf numFmtId="254" fontId="253" fillId="46" borderId="77" xfId="10442" applyNumberFormat="1" applyFont="1" applyFill="1" applyBorder="1" applyAlignment="1" applyProtection="1">
      <alignment horizontal="right" vertical="center"/>
    </xf>
    <xf numFmtId="164" fontId="250" fillId="0" borderId="116" xfId="10442" applyNumberFormat="1" applyFont="1" applyBorder="1" applyAlignment="1" applyProtection="1">
      <alignment horizontal="right" vertical="center"/>
    </xf>
    <xf numFmtId="254" fontId="250" fillId="0" borderId="116" xfId="10442" applyNumberFormat="1" applyFont="1" applyBorder="1" applyAlignment="1" applyProtection="1">
      <alignment horizontal="right" vertical="center"/>
    </xf>
    <xf numFmtId="254" fontId="250" fillId="0" borderId="116" xfId="10442" applyNumberFormat="1" applyFont="1" applyBorder="1" applyAlignment="1" applyProtection="1">
      <alignment horizontal="left" vertical="center"/>
    </xf>
    <xf numFmtId="10" fontId="250" fillId="0" borderId="116" xfId="10442" applyNumberFormat="1" applyFont="1" applyBorder="1" applyAlignment="1" applyProtection="1">
      <alignment horizontal="right" vertical="center"/>
    </xf>
    <xf numFmtId="164" fontId="250" fillId="0" borderId="137" xfId="10442" applyNumberFormat="1" applyFont="1" applyBorder="1" applyAlignment="1" applyProtection="1">
      <alignment horizontal="right" vertical="center"/>
    </xf>
    <xf numFmtId="0" fontId="108" fillId="46" borderId="77" xfId="10442" applyFont="1" applyFill="1" applyBorder="1" applyAlignment="1" applyProtection="1">
      <alignment vertical="center"/>
    </xf>
    <xf numFmtId="254" fontId="253" fillId="0" borderId="77" xfId="10442" applyNumberFormat="1" applyFont="1" applyBorder="1" applyAlignment="1" applyProtection="1">
      <alignment horizontal="center" vertical="center"/>
    </xf>
    <xf numFmtId="10" fontId="253" fillId="46" borderId="77" xfId="10442" applyNumberFormat="1" applyFont="1" applyFill="1" applyBorder="1" applyAlignment="1" applyProtection="1">
      <alignment horizontal="right" vertical="center"/>
    </xf>
    <xf numFmtId="254" fontId="253" fillId="0" borderId="177" xfId="10442" applyNumberFormat="1" applyFont="1" applyBorder="1" applyAlignment="1" applyProtection="1">
      <alignment horizontal="center" vertical="center"/>
    </xf>
    <xf numFmtId="14" fontId="8" fillId="46" borderId="5" xfId="10442" applyNumberFormat="1" applyFont="1" applyFill="1" applyBorder="1" applyAlignment="1" applyProtection="1">
      <alignment horizontal="center" vertical="center"/>
    </xf>
    <xf numFmtId="201" fontId="8" fillId="0" borderId="39" xfId="10442" applyNumberFormat="1" applyFont="1" applyBorder="1" applyAlignment="1" applyProtection="1">
      <alignment horizontal="center" vertical="center"/>
    </xf>
    <xf numFmtId="164" fontId="8" fillId="0" borderId="212" xfId="10442" applyNumberFormat="1" applyFont="1" applyBorder="1" applyAlignment="1" applyProtection="1">
      <alignment horizontal="right" vertical="center"/>
    </xf>
    <xf numFmtId="0" fontId="17" fillId="0" borderId="176" xfId="10442" applyFont="1" applyBorder="1" applyAlignment="1" applyProtection="1">
      <alignment vertical="center"/>
    </xf>
    <xf numFmtId="2" fontId="17" fillId="0" borderId="0" xfId="10442" applyNumberFormat="1" applyFont="1" applyProtection="1"/>
    <xf numFmtId="0" fontId="253" fillId="0" borderId="116" xfId="10442" applyFont="1" applyBorder="1" applyAlignment="1" applyProtection="1">
      <alignment horizontal="center" vertical="center"/>
    </xf>
    <xf numFmtId="0" fontId="17" fillId="0" borderId="0" xfId="10442" applyNumberFormat="1" applyFont="1" applyAlignment="1" applyProtection="1">
      <alignment vertical="center"/>
    </xf>
    <xf numFmtId="0" fontId="8" fillId="46" borderId="22" xfId="10442" applyFont="1" applyFill="1" applyBorder="1" applyAlignment="1" applyProtection="1">
      <alignment vertical="center"/>
    </xf>
    <xf numFmtId="3" fontId="8" fillId="0" borderId="0" xfId="10442" applyNumberFormat="1" applyFont="1" applyAlignment="1" applyProtection="1">
      <alignment vertical="center"/>
    </xf>
    <xf numFmtId="10" fontId="8" fillId="0" borderId="0" xfId="2" applyNumberFormat="1" applyFont="1" applyAlignment="1" applyProtection="1">
      <alignment vertical="center"/>
    </xf>
    <xf numFmtId="164" fontId="250" fillId="0" borderId="132" xfId="10442" applyNumberFormat="1" applyFont="1" applyBorder="1" applyAlignment="1" applyProtection="1">
      <alignment horizontal="right" vertical="center"/>
    </xf>
    <xf numFmtId="0" fontId="8" fillId="0" borderId="0" xfId="10442" applyNumberFormat="1" applyFont="1" applyAlignment="1" applyProtection="1">
      <alignment vertical="center"/>
    </xf>
    <xf numFmtId="10" fontId="17" fillId="0" borderId="0" xfId="10442" applyNumberFormat="1" applyFont="1" applyProtection="1"/>
    <xf numFmtId="201" fontId="250" fillId="0" borderId="211" xfId="10442" applyNumberFormat="1" applyFont="1" applyBorder="1" applyAlignment="1" applyProtection="1">
      <alignment horizontal="right" vertical="center"/>
    </xf>
    <xf numFmtId="363" fontId="108" fillId="0" borderId="213" xfId="10442" applyNumberFormat="1" applyFont="1" applyBorder="1" applyAlignment="1" applyProtection="1">
      <alignment horizontal="center" vertical="center"/>
    </xf>
    <xf numFmtId="164" fontId="250" fillId="0" borderId="213" xfId="10442" applyNumberFormat="1" applyFont="1" applyBorder="1" applyAlignment="1" applyProtection="1">
      <alignment horizontal="right" vertical="center"/>
    </xf>
    <xf numFmtId="254" fontId="250" fillId="0" borderId="213" xfId="10442" applyNumberFormat="1" applyFont="1" applyBorder="1" applyAlignment="1" applyProtection="1">
      <alignment horizontal="right" vertical="center"/>
    </xf>
    <xf numFmtId="254" fontId="250" fillId="0" borderId="213" xfId="10442" applyNumberFormat="1" applyFont="1" applyBorder="1" applyAlignment="1" applyProtection="1">
      <alignment horizontal="left" vertical="center"/>
    </xf>
    <xf numFmtId="10" fontId="250" fillId="0" borderId="213" xfId="10442" applyNumberFormat="1" applyFont="1" applyBorder="1" applyAlignment="1" applyProtection="1">
      <alignment horizontal="right" vertical="center"/>
    </xf>
    <xf numFmtId="0" fontId="0" fillId="0" borderId="0" xfId="0" applyAlignment="1">
      <alignment horizontal="left" vertical="center"/>
    </xf>
    <xf numFmtId="0" fontId="250" fillId="47" borderId="140" xfId="54184" applyFont="1" applyFill="1" applyBorder="1" applyAlignment="1">
      <alignment horizontal="center" vertical="center"/>
    </xf>
    <xf numFmtId="178" fontId="250" fillId="47" borderId="141" xfId="1" applyFont="1" applyFill="1" applyBorder="1" applyAlignment="1">
      <alignment horizontal="center" vertical="center"/>
    </xf>
    <xf numFmtId="0" fontId="250" fillId="47" borderId="146" xfId="54184" applyFont="1" applyFill="1" applyBorder="1" applyAlignment="1">
      <alignment horizontal="center" vertical="center"/>
    </xf>
    <xf numFmtId="0" fontId="250" fillId="42" borderId="147" xfId="54184" applyFont="1" applyFill="1" applyBorder="1" applyAlignment="1">
      <alignment horizontal="center" vertical="center"/>
    </xf>
    <xf numFmtId="0" fontId="250" fillId="42" borderId="148" xfId="54184" applyFont="1" applyFill="1" applyBorder="1" applyAlignment="1">
      <alignment horizontal="center" vertical="center"/>
    </xf>
    <xf numFmtId="0" fontId="8" fillId="0" borderId="215" xfId="0" applyFont="1" applyBorder="1" applyAlignment="1">
      <alignment horizontal="center" vertical="center"/>
    </xf>
    <xf numFmtId="0" fontId="108" fillId="0" borderId="216" xfId="0" applyFont="1" applyBorder="1" applyAlignment="1">
      <alignment horizontal="left" vertical="center" wrapText="1"/>
    </xf>
    <xf numFmtId="0" fontId="8" fillId="0" borderId="217" xfId="0" applyFont="1" applyBorder="1" applyAlignment="1">
      <alignment horizontal="center" vertical="center"/>
    </xf>
    <xf numFmtId="0" fontId="108" fillId="0" borderId="77" xfId="0" applyFont="1" applyBorder="1" applyAlignment="1">
      <alignment horizontal="left" vertical="center" wrapText="1"/>
    </xf>
    <xf numFmtId="366" fontId="253" fillId="0" borderId="77" xfId="0" applyNumberFormat="1" applyFont="1" applyBorder="1" applyAlignment="1">
      <alignment horizontal="right" vertical="center"/>
    </xf>
    <xf numFmtId="253" fontId="253" fillId="0" borderId="170" xfId="1" applyNumberFormat="1" applyFont="1" applyBorder="1" applyAlignment="1">
      <alignment horizontal="right" vertical="center"/>
    </xf>
    <xf numFmtId="366" fontId="253" fillId="0" borderId="170" xfId="0" applyNumberFormat="1" applyFont="1" applyBorder="1" applyAlignment="1">
      <alignment horizontal="right" vertical="center"/>
    </xf>
    <xf numFmtId="0" fontId="108" fillId="0" borderId="126" xfId="0" applyFont="1" applyBorder="1" applyAlignment="1">
      <alignment horizontal="left" vertical="center" wrapText="1"/>
    </xf>
    <xf numFmtId="0" fontId="250" fillId="0" borderId="0" xfId="54184" applyFont="1" applyAlignment="1">
      <alignment horizontal="left" vertical="center" wrapText="1"/>
    </xf>
    <xf numFmtId="253" fontId="8" fillId="0" borderId="0" xfId="1" applyNumberFormat="1" applyFont="1" applyAlignment="1">
      <alignment vertical="center"/>
    </xf>
    <xf numFmtId="0" fontId="253" fillId="0" borderId="0" xfId="0" applyFont="1" applyAlignment="1">
      <alignment vertical="top"/>
    </xf>
    <xf numFmtId="364" fontId="253" fillId="0" borderId="102" xfId="0" applyNumberFormat="1" applyFont="1" applyBorder="1" applyAlignment="1">
      <alignment horizontal="right" vertical="center"/>
    </xf>
    <xf numFmtId="0" fontId="253" fillId="0" borderId="0" xfId="0" applyFont="1" applyAlignment="1">
      <alignment vertical="top" wrapText="1"/>
    </xf>
    <xf numFmtId="0" fontId="8" fillId="0" borderId="0" xfId="0" applyFont="1" applyAlignment="1">
      <alignment vertical="top" wrapText="1"/>
    </xf>
    <xf numFmtId="366" fontId="253" fillId="0" borderId="216" xfId="0" applyNumberFormat="1" applyFont="1" applyBorder="1" applyAlignment="1">
      <alignment horizontal="center" vertical="center"/>
    </xf>
    <xf numFmtId="366" fontId="253" fillId="0" borderId="218" xfId="0" applyNumberFormat="1" applyFont="1" applyBorder="1" applyAlignment="1">
      <alignment horizontal="center" vertical="center"/>
    </xf>
    <xf numFmtId="0" fontId="253" fillId="42" borderId="142" xfId="54184" applyFont="1" applyFill="1" applyBorder="1" applyAlignment="1">
      <alignment horizontal="center" vertical="center"/>
    </xf>
    <xf numFmtId="0" fontId="250" fillId="47" borderId="143" xfId="54184" applyFont="1" applyFill="1" applyBorder="1" applyAlignment="1">
      <alignment horizontal="center" vertical="center"/>
    </xf>
    <xf numFmtId="0" fontId="250" fillId="42" borderId="145" xfId="54184" applyFont="1" applyFill="1" applyBorder="1" applyAlignment="1">
      <alignment horizontal="center" vertical="center"/>
    </xf>
    <xf numFmtId="0" fontId="267" fillId="0" borderId="0" xfId="10442" applyFont="1" applyBorder="1" applyAlignment="1" applyProtection="1">
      <alignment vertical="center"/>
    </xf>
    <xf numFmtId="0" fontId="8" fillId="0" borderId="39" xfId="10442" applyFont="1" applyBorder="1" applyAlignment="1" applyProtection="1">
      <alignment horizontal="left" vertical="center"/>
    </xf>
    <xf numFmtId="0" fontId="8" fillId="46" borderId="39" xfId="10442" applyFont="1" applyFill="1" applyBorder="1" applyAlignment="1" applyProtection="1">
      <alignment vertical="center"/>
    </xf>
    <xf numFmtId="14" fontId="8" fillId="46" borderId="39" xfId="10442" applyNumberFormat="1" applyFont="1" applyFill="1" applyBorder="1" applyAlignment="1" applyProtection="1">
      <alignment horizontal="center" vertical="center"/>
    </xf>
    <xf numFmtId="0" fontId="8" fillId="0" borderId="49" xfId="10442" applyFont="1" applyBorder="1" applyAlignment="1" applyProtection="1">
      <alignment horizontal="center" vertical="center"/>
    </xf>
    <xf numFmtId="0" fontId="8" fillId="0" borderId="219" xfId="10442" applyFont="1" applyBorder="1" applyAlignment="1" applyProtection="1">
      <alignment vertical="center"/>
    </xf>
    <xf numFmtId="0" fontId="8" fillId="0" borderId="219" xfId="10442" applyFont="1" applyBorder="1" applyAlignment="1" applyProtection="1">
      <alignment horizontal="center" vertical="center"/>
    </xf>
    <xf numFmtId="254" fontId="253" fillId="0" borderId="116" xfId="10442" applyNumberFormat="1" applyFont="1" applyBorder="1" applyAlignment="1" applyProtection="1">
      <alignment horizontal="right" vertical="center"/>
    </xf>
    <xf numFmtId="201" fontId="8" fillId="0" borderId="177" xfId="0" applyNumberFormat="1" applyFont="1" applyBorder="1"/>
    <xf numFmtId="164" fontId="253" fillId="0" borderId="207" xfId="4496" applyNumberFormat="1" applyFont="1" applyFill="1" applyBorder="1" applyAlignment="1">
      <alignment horizontal="right" vertical="center"/>
    </xf>
    <xf numFmtId="0" fontId="253" fillId="0" borderId="0" xfId="10442" applyFont="1" applyBorder="1" applyAlignment="1" applyProtection="1">
      <alignment horizontal="center" vertical="center"/>
    </xf>
    <xf numFmtId="253" fontId="250" fillId="0" borderId="79" xfId="1" applyNumberFormat="1" applyFont="1" applyBorder="1" applyAlignment="1">
      <alignment horizontal="right" vertical="center"/>
    </xf>
    <xf numFmtId="366" fontId="250" fillId="0" borderId="139" xfId="0" applyNumberFormat="1" applyFont="1" applyBorder="1" applyAlignment="1">
      <alignment horizontal="right" vertical="center"/>
    </xf>
    <xf numFmtId="253" fontId="250" fillId="0" borderId="172" xfId="1" applyNumberFormat="1" applyFont="1" applyBorder="1" applyAlignment="1">
      <alignment horizontal="right" vertical="center"/>
    </xf>
    <xf numFmtId="366" fontId="253" fillId="0" borderId="91" xfId="0" applyNumberFormat="1" applyFont="1" applyBorder="1" applyAlignment="1">
      <alignment horizontal="right" vertical="center"/>
    </xf>
    <xf numFmtId="366" fontId="253" fillId="0" borderId="220" xfId="0" applyNumberFormat="1" applyFont="1" applyBorder="1" applyAlignment="1">
      <alignment horizontal="right" vertical="center"/>
    </xf>
    <xf numFmtId="0" fontId="46" fillId="0" borderId="77" xfId="0" applyFont="1" applyBorder="1" applyAlignment="1">
      <alignment horizontal="left" vertical="center" wrapText="1"/>
    </xf>
    <xf numFmtId="10" fontId="8" fillId="0" borderId="0" xfId="2" applyNumberFormat="1" applyFont="1"/>
    <xf numFmtId="364" fontId="253" fillId="0" borderId="170" xfId="1" applyNumberFormat="1" applyFont="1" applyBorder="1" applyAlignment="1">
      <alignment horizontal="right" vertical="center"/>
    </xf>
    <xf numFmtId="201" fontId="8" fillId="0" borderId="5" xfId="10442" applyNumberFormat="1" applyFont="1" applyBorder="1" applyAlignment="1" applyProtection="1">
      <alignment horizontal="center" vertical="center"/>
    </xf>
    <xf numFmtId="197" fontId="8" fillId="46" borderId="5" xfId="10442" applyNumberFormat="1" applyFont="1" applyFill="1" applyBorder="1" applyAlignment="1" applyProtection="1">
      <alignment vertical="center"/>
    </xf>
    <xf numFmtId="197" fontId="8" fillId="0" borderId="22" xfId="10442" applyNumberFormat="1" applyFont="1" applyBorder="1" applyAlignment="1" applyProtection="1">
      <alignment horizontal="center" vertical="center"/>
    </xf>
    <xf numFmtId="197" fontId="8" fillId="0" borderId="39" xfId="10442" applyNumberFormat="1" applyFont="1" applyBorder="1" applyAlignment="1" applyProtection="1">
      <alignment horizontal="center" vertical="center"/>
    </xf>
    <xf numFmtId="164" fontId="8" fillId="0" borderId="22" xfId="10442" applyNumberFormat="1" applyFont="1" applyBorder="1" applyAlignment="1" applyProtection="1">
      <alignment horizontal="center" vertical="center"/>
    </xf>
    <xf numFmtId="164" fontId="8" fillId="0" borderId="39" xfId="10442" applyNumberFormat="1" applyFont="1" applyBorder="1" applyAlignment="1" applyProtection="1">
      <alignment horizontal="center" vertical="center"/>
    </xf>
    <xf numFmtId="10" fontId="8" fillId="46" borderId="77" xfId="10442" applyNumberFormat="1" applyFont="1" applyFill="1" applyBorder="1" applyAlignment="1">
      <alignment horizontal="right" vertical="center"/>
    </xf>
    <xf numFmtId="14" fontId="8" fillId="46" borderId="77" xfId="10442" applyNumberFormat="1" applyFont="1" applyFill="1" applyBorder="1" applyAlignment="1">
      <alignment horizontal="right" vertical="center"/>
    </xf>
    <xf numFmtId="254" fontId="8" fillId="46" borderId="77" xfId="10442" applyNumberFormat="1" applyFont="1" applyFill="1" applyBorder="1" applyAlignment="1">
      <alignment horizontal="right" vertical="center"/>
    </xf>
    <xf numFmtId="164" fontId="253" fillId="0" borderId="134" xfId="10442" applyNumberFormat="1" applyFont="1" applyBorder="1" applyAlignment="1">
      <alignment horizontal="right" vertical="center"/>
    </xf>
    <xf numFmtId="254" fontId="253" fillId="0" borderId="77" xfId="10442" applyNumberFormat="1" applyFont="1" applyBorder="1" applyAlignment="1">
      <alignment horizontal="right" vertical="center"/>
    </xf>
    <xf numFmtId="0" fontId="17" fillId="0" borderId="0" xfId="10442" applyFont="1" applyAlignment="1">
      <alignment vertical="center"/>
    </xf>
    <xf numFmtId="0" fontId="8" fillId="0" borderId="0" xfId="0" applyFont="1" applyAlignment="1">
      <alignment horizontal="left" vertical="top"/>
    </xf>
    <xf numFmtId="0" fontId="8" fillId="0" borderId="222" xfId="0" applyFont="1" applyBorder="1" applyAlignment="1">
      <alignment horizontal="center" vertical="center"/>
    </xf>
    <xf numFmtId="0" fontId="8" fillId="0" borderId="223" xfId="0" applyFont="1" applyBorder="1" applyAlignment="1">
      <alignment horizontal="center" vertical="center"/>
    </xf>
    <xf numFmtId="253" fontId="250" fillId="0" borderId="224" xfId="1" applyNumberFormat="1" applyFont="1" applyBorder="1" applyAlignment="1">
      <alignment horizontal="right" vertical="center"/>
    </xf>
    <xf numFmtId="366" fontId="253" fillId="0" borderId="139" xfId="0" applyNumberFormat="1" applyFont="1" applyBorder="1" applyAlignment="1">
      <alignment horizontal="right" vertical="center"/>
    </xf>
    <xf numFmtId="366" fontId="253" fillId="0" borderId="224" xfId="0" applyNumberFormat="1" applyFont="1" applyBorder="1" applyAlignment="1">
      <alignment horizontal="right" vertical="center"/>
    </xf>
    <xf numFmtId="253" fontId="253" fillId="0" borderId="170" xfId="1" applyNumberFormat="1" applyFont="1" applyFill="1" applyBorder="1" applyAlignment="1">
      <alignment horizontal="right" vertical="center"/>
    </xf>
    <xf numFmtId="253" fontId="250" fillId="0" borderId="225" xfId="1" applyNumberFormat="1" applyFont="1" applyFill="1" applyBorder="1" applyAlignment="1">
      <alignment horizontal="right" vertical="center"/>
    </xf>
    <xf numFmtId="253" fontId="250" fillId="0" borderId="113" xfId="1" applyNumberFormat="1" applyFont="1" applyFill="1" applyBorder="1" applyAlignment="1">
      <alignment horizontal="right" vertical="center"/>
    </xf>
    <xf numFmtId="253" fontId="250" fillId="0" borderId="226" xfId="1" applyNumberFormat="1" applyFont="1" applyFill="1" applyBorder="1" applyAlignment="1">
      <alignment horizontal="right" vertical="center"/>
    </xf>
    <xf numFmtId="366" fontId="253" fillId="0" borderId="77" xfId="1" applyNumberFormat="1" applyFont="1" applyFill="1" applyBorder="1" applyAlignment="1">
      <alignment horizontal="right" vertical="center"/>
    </xf>
    <xf numFmtId="366" fontId="253" fillId="0" borderId="170" xfId="1" applyNumberFormat="1" applyFont="1" applyFill="1" applyBorder="1" applyAlignment="1">
      <alignment horizontal="right" vertical="center"/>
    </xf>
    <xf numFmtId="0" fontId="253" fillId="0" borderId="0" xfId="0" applyFont="1" applyAlignment="1">
      <alignment horizontal="left" vertical="top"/>
    </xf>
    <xf numFmtId="364" fontId="250" fillId="0" borderId="79" xfId="1" applyNumberFormat="1" applyFont="1" applyBorder="1" applyAlignment="1">
      <alignment horizontal="right" vertical="center"/>
    </xf>
    <xf numFmtId="0" fontId="253" fillId="0" borderId="0" xfId="10442" applyFont="1" applyProtection="1"/>
    <xf numFmtId="0" fontId="257" fillId="0" borderId="0" xfId="10442" applyFont="1" applyProtection="1"/>
    <xf numFmtId="0" fontId="253" fillId="0" borderId="5" xfId="10442" applyFont="1" applyBorder="1" applyAlignment="1" applyProtection="1">
      <alignment horizontal="left" vertical="center"/>
    </xf>
    <xf numFmtId="0" fontId="253" fillId="46" borderId="5" xfId="10442" applyFont="1" applyFill="1" applyBorder="1" applyAlignment="1" applyProtection="1">
      <alignment vertical="center"/>
    </xf>
    <xf numFmtId="14" fontId="253" fillId="46" borderId="5" xfId="10442" applyNumberFormat="1" applyFont="1" applyFill="1" applyBorder="1" applyAlignment="1" applyProtection="1">
      <alignment horizontal="center" vertical="center"/>
    </xf>
    <xf numFmtId="0" fontId="253" fillId="0" borderId="39" xfId="10442" applyFont="1" applyBorder="1" applyAlignment="1" applyProtection="1">
      <alignment horizontal="center" vertical="center"/>
    </xf>
    <xf numFmtId="201" fontId="253" fillId="0" borderId="39" xfId="10442" applyNumberFormat="1" applyFont="1" applyBorder="1" applyAlignment="1" applyProtection="1">
      <alignment horizontal="center" vertical="center"/>
    </xf>
    <xf numFmtId="0" fontId="253" fillId="0" borderId="0" xfId="10442" applyFont="1" applyBorder="1" applyAlignment="1" applyProtection="1">
      <alignment horizontal="left" vertical="center"/>
    </xf>
    <xf numFmtId="0" fontId="257" fillId="0" borderId="0" xfId="10442" applyFont="1" applyBorder="1" applyProtection="1"/>
    <xf numFmtId="0" fontId="8" fillId="46" borderId="5" xfId="10442" applyFont="1" applyFill="1" applyBorder="1" applyAlignment="1">
      <alignment vertical="center"/>
    </xf>
    <xf numFmtId="363" fontId="17" fillId="0" borderId="0" xfId="10442" applyNumberFormat="1" applyFont="1" applyAlignment="1" applyProtection="1">
      <alignment vertical="center"/>
    </xf>
    <xf numFmtId="0" fontId="274" fillId="48" borderId="0" xfId="10442" applyFont="1" applyFill="1" applyAlignment="1" applyProtection="1">
      <alignment vertical="center"/>
    </xf>
    <xf numFmtId="366" fontId="253" fillId="0" borderId="177" xfId="1" applyNumberFormat="1" applyFont="1" applyFill="1" applyBorder="1" applyAlignment="1">
      <alignment horizontal="right" vertical="center"/>
    </xf>
    <xf numFmtId="366" fontId="253" fillId="0" borderId="235" xfId="1" applyNumberFormat="1" applyFont="1" applyFill="1" applyBorder="1" applyAlignment="1">
      <alignment horizontal="right" vertical="center"/>
    </xf>
    <xf numFmtId="366" fontId="253" fillId="0" borderId="113" xfId="1" applyNumberFormat="1" applyFont="1" applyFill="1" applyBorder="1" applyAlignment="1">
      <alignment horizontal="right" vertical="center"/>
    </xf>
    <xf numFmtId="366" fontId="253" fillId="0" borderId="226" xfId="1" applyNumberFormat="1" applyFont="1" applyFill="1" applyBorder="1" applyAlignment="1">
      <alignment horizontal="right" vertical="center"/>
    </xf>
    <xf numFmtId="253" fontId="253" fillId="0" borderId="226" xfId="1" applyNumberFormat="1" applyFont="1" applyFill="1" applyBorder="1" applyAlignment="1">
      <alignment horizontal="right" vertical="center"/>
    </xf>
    <xf numFmtId="366" fontId="253" fillId="0" borderId="225" xfId="1" applyNumberFormat="1" applyFont="1" applyFill="1" applyBorder="1" applyAlignment="1">
      <alignment horizontal="right" vertical="center"/>
    </xf>
    <xf numFmtId="165" fontId="253" fillId="0" borderId="77" xfId="4496" applyNumberFormat="1" applyFont="1" applyFill="1" applyBorder="1" applyAlignment="1">
      <alignment vertical="center"/>
    </xf>
    <xf numFmtId="0" fontId="253" fillId="0" borderId="0" xfId="10442" applyFont="1" applyBorder="1" applyAlignment="1" applyProtection="1">
      <alignment vertical="center"/>
    </xf>
    <xf numFmtId="254" fontId="253" fillId="0" borderId="0" xfId="10442" applyNumberFormat="1" applyFont="1" applyBorder="1" applyAlignment="1" applyProtection="1">
      <alignment horizontal="left" vertical="center"/>
    </xf>
    <xf numFmtId="10" fontId="253" fillId="0" borderId="0" xfId="10442" applyNumberFormat="1" applyFont="1" applyBorder="1" applyAlignment="1" applyProtection="1">
      <alignment horizontal="right" vertical="center"/>
    </xf>
    <xf numFmtId="0" fontId="8" fillId="0" borderId="6" xfId="10442" applyFont="1" applyBorder="1" applyAlignment="1">
      <alignment vertical="center"/>
    </xf>
    <xf numFmtId="0" fontId="108" fillId="0" borderId="77" xfId="10442" applyFont="1" applyBorder="1" applyAlignment="1">
      <alignment vertical="center"/>
    </xf>
    <xf numFmtId="0" fontId="108" fillId="0" borderId="118" xfId="10442" applyFont="1" applyBorder="1" applyAlignment="1">
      <alignment vertical="center"/>
    </xf>
    <xf numFmtId="0" fontId="8" fillId="0" borderId="0" xfId="10442" applyFont="1" applyAlignment="1">
      <alignment vertical="center"/>
    </xf>
    <xf numFmtId="0" fontId="17" fillId="0" borderId="6" xfId="10442" applyFont="1" applyBorder="1" applyAlignment="1">
      <alignment vertical="center"/>
    </xf>
    <xf numFmtId="164" fontId="257" fillId="0" borderId="136" xfId="10442" applyNumberFormat="1" applyFont="1" applyBorder="1" applyAlignment="1">
      <alignment horizontal="right" vertical="center"/>
    </xf>
    <xf numFmtId="10" fontId="257" fillId="0" borderId="126" xfId="10442" applyNumberFormat="1" applyFont="1" applyBorder="1" applyAlignment="1">
      <alignment horizontal="right" vertical="center"/>
    </xf>
    <xf numFmtId="254" fontId="257" fillId="0" borderId="126" xfId="10442" applyNumberFormat="1" applyFont="1" applyBorder="1" applyAlignment="1">
      <alignment horizontal="left" vertical="center"/>
    </xf>
    <xf numFmtId="254" fontId="257" fillId="0" borderId="126" xfId="10442" applyNumberFormat="1" applyFont="1" applyBorder="1" applyAlignment="1">
      <alignment horizontal="right" vertical="center"/>
    </xf>
    <xf numFmtId="0" fontId="257" fillId="0" borderId="77" xfId="10442" applyFont="1" applyBorder="1" applyAlignment="1">
      <alignment horizontal="center" vertical="center"/>
    </xf>
    <xf numFmtId="0" fontId="108" fillId="0" borderId="87" xfId="10442" applyFont="1" applyBorder="1" applyAlignment="1">
      <alignment vertical="center"/>
    </xf>
    <xf numFmtId="0" fontId="17" fillId="0" borderId="118" xfId="10442" applyFont="1" applyBorder="1" applyAlignment="1">
      <alignment vertical="center"/>
    </xf>
    <xf numFmtId="164" fontId="253" fillId="0" borderId="63" xfId="10442" applyNumberFormat="1" applyFont="1" applyBorder="1" applyAlignment="1">
      <alignment horizontal="right" vertical="center"/>
    </xf>
    <xf numFmtId="10" fontId="253" fillId="0" borderId="61" xfId="10442" applyNumberFormat="1" applyFont="1" applyBorder="1" applyAlignment="1">
      <alignment horizontal="right" vertical="center"/>
    </xf>
    <xf numFmtId="254" fontId="253" fillId="0" borderId="61" xfId="10442" applyNumberFormat="1" applyFont="1" applyBorder="1" applyAlignment="1">
      <alignment horizontal="left" vertical="center"/>
    </xf>
    <xf numFmtId="254" fontId="253" fillId="0" borderId="61" xfId="10442" applyNumberFormat="1" applyFont="1" applyBorder="1" applyAlignment="1">
      <alignment horizontal="right" vertical="center"/>
    </xf>
    <xf numFmtId="164" fontId="253" fillId="0" borderId="61" xfId="10442" applyNumberFormat="1" applyFont="1" applyBorder="1" applyAlignment="1">
      <alignment horizontal="right" vertical="center"/>
    </xf>
    <xf numFmtId="0" fontId="253" fillId="0" borderId="121" xfId="10442" applyFont="1" applyBorder="1" applyAlignment="1">
      <alignment horizontal="center" vertical="center"/>
    </xf>
    <xf numFmtId="0" fontId="253" fillId="0" borderId="121" xfId="10442" applyFont="1" applyBorder="1" applyAlignment="1">
      <alignment vertical="center"/>
    </xf>
    <xf numFmtId="0" fontId="8" fillId="0" borderId="120" xfId="10442" applyFont="1" applyBorder="1" applyAlignment="1">
      <alignment horizontal="center" vertical="center"/>
    </xf>
    <xf numFmtId="0" fontId="17" fillId="46" borderId="0" xfId="10442" applyFont="1" applyFill="1" applyBorder="1" applyAlignment="1" applyProtection="1">
      <alignment vertical="center"/>
    </xf>
    <xf numFmtId="0" fontId="8" fillId="46" borderId="0" xfId="10442" applyFont="1" applyFill="1" applyAlignment="1" applyProtection="1">
      <alignment vertical="center"/>
    </xf>
    <xf numFmtId="0" fontId="8" fillId="0" borderId="179" xfId="10442" applyFont="1" applyBorder="1" applyAlignment="1" applyProtection="1">
      <alignment horizontal="center" vertical="center"/>
    </xf>
    <xf numFmtId="0" fontId="8" fillId="0" borderId="0" xfId="0" applyFont="1" applyAlignment="1">
      <alignment wrapText="1"/>
    </xf>
    <xf numFmtId="201" fontId="242" fillId="0" borderId="0" xfId="10442" applyNumberFormat="1" applyFont="1" applyAlignment="1" applyProtection="1">
      <alignment vertical="center"/>
    </xf>
    <xf numFmtId="0" fontId="257" fillId="0" borderId="177" xfId="10442" applyFont="1" applyBorder="1" applyAlignment="1" applyProtection="1">
      <alignment horizontal="center" vertical="center"/>
    </xf>
    <xf numFmtId="254" fontId="257" fillId="0" borderId="177" xfId="10442" applyNumberFormat="1" applyFont="1" applyBorder="1" applyAlignment="1" applyProtection="1">
      <alignment horizontal="right" vertical="center"/>
    </xf>
    <xf numFmtId="254" fontId="257" fillId="0" borderId="177" xfId="10442" applyNumberFormat="1" applyFont="1" applyBorder="1" applyAlignment="1" applyProtection="1">
      <alignment horizontal="left" vertical="center"/>
    </xf>
    <xf numFmtId="10" fontId="257" fillId="0" borderId="177" xfId="10442" applyNumberFormat="1" applyFont="1" applyBorder="1" applyAlignment="1" applyProtection="1">
      <alignment horizontal="right" vertical="center"/>
    </xf>
    <xf numFmtId="0" fontId="108" fillId="0" borderId="163" xfId="10442" applyFont="1" applyBorder="1" applyAlignment="1" applyProtection="1">
      <alignment horizontal="center" vertical="center"/>
    </xf>
    <xf numFmtId="178" fontId="108" fillId="0" borderId="164" xfId="1" applyFont="1" applyFill="1" applyBorder="1" applyAlignment="1">
      <alignment horizontal="center" vertical="center"/>
    </xf>
    <xf numFmtId="0" fontId="108" fillId="0" borderId="164" xfId="10442" applyFont="1" applyBorder="1" applyAlignment="1" applyProtection="1">
      <alignment horizontal="center" vertical="center"/>
    </xf>
    <xf numFmtId="0" fontId="108" fillId="0" borderId="239" xfId="10442" applyFont="1" applyBorder="1" applyAlignment="1" applyProtection="1">
      <alignment horizontal="center" vertical="center"/>
    </xf>
    <xf numFmtId="0" fontId="108" fillId="0" borderId="165" xfId="10442" applyFont="1" applyBorder="1" applyAlignment="1" applyProtection="1">
      <alignment horizontal="center" vertical="center"/>
    </xf>
    <xf numFmtId="0" fontId="108" fillId="0" borderId="240" xfId="10442" applyFont="1" applyBorder="1" applyAlignment="1" applyProtection="1">
      <alignment horizontal="center" vertical="center"/>
    </xf>
    <xf numFmtId="0" fontId="8" fillId="0" borderId="167" xfId="10442" applyFont="1" applyBorder="1" applyAlignment="1" applyProtection="1">
      <alignment horizontal="center" vertical="center"/>
    </xf>
    <xf numFmtId="0" fontId="8" fillId="0" borderId="241" xfId="10442" applyFont="1" applyBorder="1" applyAlignment="1" applyProtection="1">
      <alignment horizontal="center" vertical="center"/>
    </xf>
    <xf numFmtId="0" fontId="8" fillId="0" borderId="169" xfId="10442" applyFont="1" applyBorder="1" applyAlignment="1" applyProtection="1">
      <alignment horizontal="center" vertical="center"/>
    </xf>
    <xf numFmtId="0" fontId="8" fillId="0" borderId="242" xfId="10442" applyFont="1" applyBorder="1" applyAlignment="1" applyProtection="1">
      <alignment horizontal="center" vertical="center"/>
    </xf>
    <xf numFmtId="0" fontId="17" fillId="0" borderId="169" xfId="10442" applyFont="1" applyBorder="1" applyAlignment="1" applyProtection="1">
      <alignment vertical="center"/>
    </xf>
    <xf numFmtId="164" fontId="8" fillId="0" borderId="242" xfId="10442" applyNumberFormat="1" applyFont="1" applyBorder="1" applyAlignment="1" applyProtection="1">
      <alignment horizontal="right" vertical="center"/>
    </xf>
    <xf numFmtId="164" fontId="8" fillId="46" borderId="242" xfId="10442" applyNumberFormat="1" applyFont="1" applyFill="1" applyBorder="1" applyAlignment="1" applyProtection="1">
      <alignment horizontal="right" vertical="center"/>
    </xf>
    <xf numFmtId="164" fontId="250" fillId="0" borderId="243" xfId="10442" applyNumberFormat="1" applyFont="1" applyBorder="1" applyAlignment="1" applyProtection="1">
      <alignment horizontal="right" vertical="center"/>
    </xf>
    <xf numFmtId="164" fontId="253" fillId="0" borderId="242" xfId="10442" applyNumberFormat="1" applyFont="1" applyBorder="1" applyAlignment="1" applyProtection="1">
      <alignment horizontal="right" vertical="center"/>
    </xf>
    <xf numFmtId="164" fontId="250" fillId="0" borderId="241" xfId="10442" applyNumberFormat="1" applyFont="1" applyBorder="1" applyAlignment="1" applyProtection="1">
      <alignment horizontal="right" vertical="center"/>
    </xf>
    <xf numFmtId="0" fontId="108" fillId="0" borderId="169" xfId="10442" applyFont="1" applyBorder="1" applyAlignment="1" applyProtection="1">
      <alignment vertical="center"/>
    </xf>
    <xf numFmtId="0" fontId="17" fillId="0" borderId="236" xfId="10442" applyFont="1" applyBorder="1" applyAlignment="1" applyProtection="1">
      <alignment vertical="center"/>
    </xf>
    <xf numFmtId="0" fontId="8" fillId="0" borderId="182" xfId="10442" applyFont="1" applyBorder="1" applyAlignment="1" applyProtection="1">
      <alignment horizontal="center" vertical="center"/>
    </xf>
    <xf numFmtId="0" fontId="250" fillId="0" borderId="177" xfId="10442" applyFont="1" applyBorder="1" applyAlignment="1">
      <alignment vertical="center"/>
    </xf>
    <xf numFmtId="0" fontId="253" fillId="0" borderId="126" xfId="10442" applyFont="1" applyBorder="1" applyAlignment="1">
      <alignment vertical="center"/>
    </xf>
    <xf numFmtId="164" fontId="8" fillId="46" borderId="242" xfId="10442" applyNumberFormat="1" applyFont="1" applyFill="1" applyBorder="1" applyAlignment="1">
      <alignment horizontal="right" vertical="center"/>
    </xf>
    <xf numFmtId="0" fontId="253" fillId="0" borderId="126" xfId="10442" applyFont="1" applyBorder="1" applyAlignment="1">
      <alignment horizontal="center" vertical="center"/>
    </xf>
    <xf numFmtId="253" fontId="250" fillId="0" borderId="139" xfId="1" applyNumberFormat="1" applyFont="1" applyBorder="1" applyAlignment="1">
      <alignment horizontal="right" vertical="center"/>
    </xf>
    <xf numFmtId="14" fontId="108" fillId="46" borderId="139" xfId="10442" applyNumberFormat="1" applyFont="1" applyFill="1" applyBorder="1" applyAlignment="1">
      <alignment horizontal="right" vertical="center"/>
    </xf>
    <xf numFmtId="254" fontId="250" fillId="0" borderId="139" xfId="10442" applyNumberFormat="1" applyFont="1" applyBorder="1" applyAlignment="1">
      <alignment horizontal="center" vertical="center"/>
    </xf>
    <xf numFmtId="10" fontId="250" fillId="46" borderId="139" xfId="10442" applyNumberFormat="1" applyFont="1" applyFill="1" applyBorder="1" applyAlignment="1">
      <alignment horizontal="right" vertical="center"/>
    </xf>
    <xf numFmtId="164" fontId="108" fillId="46" borderId="238" xfId="10442" applyNumberFormat="1" applyFont="1" applyFill="1" applyBorder="1" applyAlignment="1">
      <alignment horizontal="right" vertical="center"/>
    </xf>
    <xf numFmtId="0" fontId="253" fillId="0" borderId="85" xfId="10442" applyFont="1" applyBorder="1" applyAlignment="1">
      <alignment horizontal="center" vertical="center"/>
    </xf>
    <xf numFmtId="254" fontId="253" fillId="0" borderId="126" xfId="10442" applyNumberFormat="1" applyFont="1" applyBorder="1" applyAlignment="1">
      <alignment horizontal="right" vertical="center"/>
    </xf>
    <xf numFmtId="14" fontId="8" fillId="46" borderId="126" xfId="10442" applyNumberFormat="1" applyFont="1" applyFill="1" applyBorder="1" applyAlignment="1">
      <alignment horizontal="right" vertical="center"/>
    </xf>
    <xf numFmtId="254" fontId="253" fillId="0" borderId="126" xfId="10442" applyNumberFormat="1" applyFont="1" applyBorder="1" applyAlignment="1">
      <alignment horizontal="center" vertical="center"/>
    </xf>
    <xf numFmtId="10" fontId="253" fillId="46" borderId="126" xfId="10442" applyNumberFormat="1" applyFont="1" applyFill="1" applyBorder="1" applyAlignment="1">
      <alignment horizontal="right" vertical="center"/>
    </xf>
    <xf numFmtId="164" fontId="8" fillId="46" borderId="237" xfId="10442" applyNumberFormat="1" applyFont="1" applyFill="1" applyBorder="1" applyAlignment="1">
      <alignment horizontal="right" vertical="center"/>
    </xf>
    <xf numFmtId="164" fontId="250" fillId="0" borderId="213" xfId="10442" applyNumberFormat="1" applyFont="1" applyBorder="1" applyAlignment="1">
      <alignment horizontal="right" vertical="center"/>
    </xf>
    <xf numFmtId="10" fontId="253" fillId="0" borderId="0" xfId="10442" applyNumberFormat="1" applyFont="1" applyAlignment="1">
      <alignment horizontal="right" vertical="center"/>
    </xf>
    <xf numFmtId="254" fontId="253" fillId="0" borderId="0" xfId="10442" applyNumberFormat="1" applyFont="1" applyAlignment="1">
      <alignment horizontal="left" vertical="center"/>
    </xf>
    <xf numFmtId="254" fontId="253" fillId="0" borderId="0" xfId="10442" applyNumberFormat="1" applyFont="1" applyAlignment="1">
      <alignment horizontal="right" vertical="center"/>
    </xf>
    <xf numFmtId="164" fontId="253" fillId="0" borderId="0" xfId="10442" applyNumberFormat="1" applyFont="1" applyAlignment="1">
      <alignment horizontal="right" vertical="center"/>
    </xf>
    <xf numFmtId="0" fontId="253" fillId="0" borderId="0" xfId="10442" applyFont="1" applyAlignment="1">
      <alignment horizontal="center" vertical="center"/>
    </xf>
    <xf numFmtId="0" fontId="253" fillId="0" borderId="0" xfId="10442" applyFont="1" applyAlignment="1">
      <alignment vertical="center"/>
    </xf>
    <xf numFmtId="0" fontId="8" fillId="0" borderId="0" xfId="10442" applyFont="1" applyAlignment="1">
      <alignment horizontal="center" vertical="center"/>
    </xf>
    <xf numFmtId="9" fontId="8" fillId="0" borderId="0" xfId="0" applyNumberFormat="1" applyFont="1" applyAlignment="1">
      <alignment wrapText="1"/>
    </xf>
    <xf numFmtId="10" fontId="8" fillId="0" borderId="0" xfId="0" applyNumberFormat="1" applyFont="1" applyAlignment="1">
      <alignment wrapText="1"/>
    </xf>
    <xf numFmtId="196" fontId="8" fillId="0" borderId="0" xfId="0" applyNumberFormat="1" applyFont="1" applyAlignment="1">
      <alignment wrapText="1"/>
    </xf>
    <xf numFmtId="0" fontId="293" fillId="0" borderId="0" xfId="0" applyFont="1" applyAlignment="1">
      <alignment vertical="center"/>
    </xf>
    <xf numFmtId="253" fontId="293" fillId="0" borderId="0" xfId="1" applyNumberFormat="1" applyFont="1" applyAlignment="1">
      <alignment vertical="center"/>
    </xf>
    <xf numFmtId="14" fontId="8" fillId="0" borderId="77" xfId="10442" applyNumberFormat="1" applyFont="1" applyBorder="1" applyAlignment="1">
      <alignment horizontal="right" vertical="center"/>
    </xf>
    <xf numFmtId="0" fontId="8" fillId="0" borderId="173" xfId="10442" applyFont="1" applyBorder="1" applyAlignment="1" applyProtection="1">
      <alignment horizontal="center" vertical="center"/>
    </xf>
    <xf numFmtId="0" fontId="253" fillId="0" borderId="126" xfId="10442" applyFont="1" applyBorder="1" applyAlignment="1" applyProtection="1">
      <alignment vertical="center"/>
    </xf>
    <xf numFmtId="0" fontId="253" fillId="0" borderId="126" xfId="10442" applyFont="1" applyBorder="1" applyAlignment="1" applyProtection="1">
      <alignment horizontal="center" vertical="center"/>
    </xf>
    <xf numFmtId="0" fontId="257" fillId="0" borderId="244" xfId="10442" applyFont="1" applyBorder="1" applyAlignment="1" applyProtection="1">
      <alignment horizontal="center" vertical="center"/>
    </xf>
    <xf numFmtId="164" fontId="257" fillId="0" borderId="237" xfId="10442" applyNumberFormat="1" applyFont="1" applyBorder="1" applyAlignment="1" applyProtection="1">
      <alignment horizontal="right" vertical="center"/>
    </xf>
    <xf numFmtId="164" fontId="250" fillId="0" borderId="139" xfId="10442" applyNumberFormat="1" applyFont="1" applyBorder="1" applyAlignment="1" applyProtection="1">
      <alignment horizontal="right" vertical="center"/>
    </xf>
    <xf numFmtId="254" fontId="250" fillId="0" borderId="139" xfId="10442" applyNumberFormat="1" applyFont="1" applyBorder="1" applyAlignment="1" applyProtection="1">
      <alignment horizontal="right" vertical="center"/>
    </xf>
    <xf numFmtId="254" fontId="250" fillId="0" borderId="139" xfId="10442" applyNumberFormat="1" applyFont="1" applyBorder="1" applyAlignment="1" applyProtection="1">
      <alignment horizontal="left" vertical="center"/>
    </xf>
    <xf numFmtId="10" fontId="250" fillId="0" borderId="139" xfId="10442" applyNumberFormat="1" applyFont="1" applyBorder="1" applyAlignment="1" applyProtection="1">
      <alignment horizontal="right" vertical="center"/>
    </xf>
    <xf numFmtId="164" fontId="250" fillId="0" borderId="238" xfId="10442" applyNumberFormat="1" applyFont="1" applyBorder="1" applyAlignment="1" applyProtection="1">
      <alignment horizontal="right" vertical="center"/>
    </xf>
    <xf numFmtId="164" fontId="257" fillId="0" borderId="212" xfId="10442" applyNumberFormat="1" applyFont="1" applyBorder="1" applyAlignment="1" applyProtection="1">
      <alignment horizontal="right" vertical="center"/>
    </xf>
    <xf numFmtId="0" fontId="8" fillId="0" borderId="173" xfId="10442" applyFont="1" applyBorder="1" applyAlignment="1">
      <alignment horizontal="center" vertical="center"/>
    </xf>
    <xf numFmtId="0" fontId="8" fillId="0" borderId="245" xfId="10442" applyFont="1" applyBorder="1" applyAlignment="1">
      <alignment horizontal="center" vertical="center"/>
    </xf>
    <xf numFmtId="0" fontId="8" fillId="0" borderId="126" xfId="10442" applyFont="1" applyBorder="1" applyAlignment="1">
      <alignment vertical="center"/>
    </xf>
    <xf numFmtId="164" fontId="250" fillId="0" borderId="246" xfId="10442" applyNumberFormat="1" applyFont="1" applyBorder="1" applyAlignment="1">
      <alignment horizontal="right" vertical="center"/>
    </xf>
    <xf numFmtId="254" fontId="250" fillId="0" borderId="246" xfId="10442" applyNumberFormat="1" applyFont="1" applyBorder="1" applyAlignment="1">
      <alignment horizontal="right" vertical="center"/>
    </xf>
    <xf numFmtId="254" fontId="250" fillId="0" borderId="246" xfId="10442" applyNumberFormat="1" applyFont="1" applyBorder="1" applyAlignment="1">
      <alignment horizontal="left" vertical="center"/>
    </xf>
    <xf numFmtId="10" fontId="250" fillId="0" borderId="246" xfId="10442" applyNumberFormat="1" applyFont="1" applyBorder="1" applyAlignment="1">
      <alignment horizontal="right" vertical="center"/>
    </xf>
    <xf numFmtId="164" fontId="250" fillId="0" borderId="247" xfId="10442" applyNumberFormat="1" applyFont="1" applyBorder="1" applyAlignment="1">
      <alignment horizontal="right" vertical="center"/>
    </xf>
    <xf numFmtId="164" fontId="250" fillId="0" borderId="139" xfId="10442" applyNumberFormat="1" applyFont="1" applyBorder="1" applyAlignment="1">
      <alignment horizontal="right" vertical="center"/>
    </xf>
    <xf numFmtId="254" fontId="250" fillId="0" borderId="139" xfId="10442" applyNumberFormat="1" applyFont="1" applyBorder="1" applyAlignment="1">
      <alignment horizontal="right" vertical="center"/>
    </xf>
    <xf numFmtId="254" fontId="250" fillId="0" borderId="139" xfId="10442" applyNumberFormat="1" applyFont="1" applyBorder="1" applyAlignment="1">
      <alignment horizontal="left" vertical="center"/>
    </xf>
    <xf numFmtId="10" fontId="250" fillId="0" borderId="139" xfId="10442" applyNumberFormat="1" applyFont="1" applyBorder="1" applyAlignment="1">
      <alignment horizontal="right" vertical="center"/>
    </xf>
    <xf numFmtId="164" fontId="250" fillId="0" borderId="221" xfId="10442" applyNumberFormat="1" applyFont="1" applyBorder="1" applyAlignment="1">
      <alignment horizontal="right" vertical="center"/>
    </xf>
    <xf numFmtId="0" fontId="253" fillId="0" borderId="132" xfId="10442" applyFont="1" applyBorder="1" applyAlignment="1" applyProtection="1">
      <alignment horizontal="center" vertical="center"/>
    </xf>
    <xf numFmtId="0" fontId="108" fillId="0" borderId="177" xfId="10442" applyFont="1" applyBorder="1" applyAlignment="1" applyProtection="1">
      <alignment vertical="center"/>
    </xf>
    <xf numFmtId="10" fontId="8" fillId="0" borderId="0" xfId="2" applyNumberFormat="1" applyFont="1" applyAlignment="1">
      <alignment horizontal="right" vertical="center"/>
    </xf>
    <xf numFmtId="0" fontId="242" fillId="0" borderId="77" xfId="0" applyFont="1" applyBorder="1" applyAlignment="1">
      <alignment horizontal="center" vertical="center"/>
    </xf>
    <xf numFmtId="253" fontId="253" fillId="0" borderId="134" xfId="1" applyNumberFormat="1" applyFont="1" applyFill="1" applyBorder="1" applyAlignment="1">
      <alignment horizontal="right" vertical="center"/>
    </xf>
    <xf numFmtId="0" fontId="8" fillId="0" borderId="0" xfId="10442" applyFont="1"/>
    <xf numFmtId="10" fontId="8" fillId="0" borderId="39" xfId="10442" applyNumberFormat="1" applyFont="1" applyBorder="1"/>
    <xf numFmtId="10" fontId="253" fillId="0" borderId="66" xfId="2" applyNumberFormat="1" applyFont="1" applyBorder="1" applyAlignment="1">
      <alignment horizontal="center"/>
    </xf>
    <xf numFmtId="164" fontId="8" fillId="0" borderId="134" xfId="10442" applyNumberFormat="1" applyFont="1" applyBorder="1" applyAlignment="1">
      <alignment horizontal="right" vertical="center"/>
    </xf>
    <xf numFmtId="0" fontId="108" fillId="0" borderId="77" xfId="10442" applyFont="1" applyBorder="1" applyAlignment="1">
      <alignment horizontal="center" vertical="center"/>
    </xf>
    <xf numFmtId="0" fontId="253" fillId="0" borderId="0" xfId="10442" applyFont="1"/>
    <xf numFmtId="10" fontId="8" fillId="0" borderId="77" xfId="10442" applyNumberFormat="1" applyFont="1" applyBorder="1" applyAlignment="1">
      <alignment horizontal="right" vertical="center"/>
    </xf>
    <xf numFmtId="164" fontId="253" fillId="0" borderId="212" xfId="0" applyNumberFormat="1" applyFont="1" applyBorder="1" applyAlignment="1">
      <alignment horizontal="right" vertical="center"/>
    </xf>
    <xf numFmtId="0" fontId="253" fillId="0" borderId="177" xfId="10442" applyFont="1" applyBorder="1" applyAlignment="1" applyProtection="1">
      <alignment horizontal="center" vertical="center"/>
    </xf>
    <xf numFmtId="0" fontId="253" fillId="0" borderId="79" xfId="10442" applyFont="1" applyBorder="1" applyAlignment="1">
      <alignment horizontal="center" vertical="center"/>
    </xf>
    <xf numFmtId="254" fontId="253" fillId="0" borderId="79" xfId="10442" applyNumberFormat="1" applyFont="1" applyBorder="1" applyAlignment="1">
      <alignment horizontal="right" vertical="center"/>
    </xf>
    <xf numFmtId="254" fontId="253" fillId="0" borderId="79" xfId="10442" applyNumberFormat="1" applyFont="1" applyBorder="1" applyAlignment="1">
      <alignment horizontal="left" vertical="center"/>
    </xf>
    <xf numFmtId="10" fontId="253" fillId="0" borderId="79" xfId="10442" applyNumberFormat="1" applyFont="1" applyBorder="1" applyAlignment="1">
      <alignment horizontal="right" vertical="center"/>
    </xf>
    <xf numFmtId="164" fontId="253" fillId="0" borderId="124" xfId="4496" applyNumberFormat="1" applyFont="1" applyFill="1" applyBorder="1" applyAlignment="1">
      <alignment horizontal="right" vertical="center"/>
    </xf>
    <xf numFmtId="164" fontId="253" fillId="0" borderId="131" xfId="4496" applyNumberFormat="1" applyFont="1" applyFill="1" applyBorder="1" applyAlignment="1">
      <alignment vertical="center"/>
    </xf>
    <xf numFmtId="164" fontId="253" fillId="0" borderId="131" xfId="4496" applyNumberFormat="1" applyFont="1" applyFill="1" applyBorder="1" applyAlignment="1">
      <alignment horizontal="right" vertical="center"/>
    </xf>
    <xf numFmtId="164" fontId="253" fillId="0" borderId="85" xfId="4496" applyNumberFormat="1" applyFont="1" applyFill="1" applyBorder="1" applyAlignment="1">
      <alignment vertical="center"/>
    </xf>
    <xf numFmtId="164" fontId="253" fillId="0" borderId="129" xfId="4496" applyNumberFormat="1" applyFont="1" applyFill="1" applyBorder="1" applyAlignment="1">
      <alignment vertical="center"/>
    </xf>
    <xf numFmtId="0" fontId="8" fillId="0" borderId="0" xfId="54193" applyFont="1" applyAlignment="1">
      <alignment horizontal="center" vertical="center"/>
    </xf>
    <xf numFmtId="0" fontId="250" fillId="0" borderId="0" xfId="54192" applyFont="1" applyAlignment="1">
      <alignment horizontal="left" vertical="center"/>
    </xf>
    <xf numFmtId="364" fontId="253" fillId="0" borderId="0" xfId="54191" applyNumberFormat="1" applyFont="1" applyBorder="1" applyAlignment="1">
      <alignment vertical="center"/>
    </xf>
    <xf numFmtId="364" fontId="253" fillId="0" borderId="0" xfId="4527" applyNumberFormat="1" applyFont="1" applyFill="1" applyBorder="1" applyAlignment="1">
      <alignment vertical="center"/>
    </xf>
    <xf numFmtId="366" fontId="250" fillId="0" borderId="248" xfId="0" applyNumberFormat="1" applyFont="1" applyBorder="1" applyAlignment="1">
      <alignment horizontal="right" vertical="center"/>
    </xf>
    <xf numFmtId="10" fontId="253" fillId="0" borderId="77" xfId="0" applyNumberFormat="1" applyFont="1" applyBorder="1"/>
    <xf numFmtId="0" fontId="250" fillId="0" borderId="102" xfId="0" applyFont="1" applyBorder="1" applyAlignment="1">
      <alignment horizontal="left" vertical="center" wrapText="1"/>
    </xf>
    <xf numFmtId="0" fontId="8" fillId="0" borderId="204" xfId="0" applyFont="1" applyBorder="1" applyAlignment="1">
      <alignment horizontal="center" vertical="center"/>
    </xf>
    <xf numFmtId="0" fontId="8" fillId="0" borderId="86" xfId="0" applyFont="1" applyBorder="1" applyAlignment="1">
      <alignment horizontal="center" vertical="center"/>
    </xf>
    <xf numFmtId="164" fontId="253" fillId="0" borderId="177" xfId="0" applyNumberFormat="1" applyFont="1" applyBorder="1" applyAlignment="1">
      <alignment horizontal="right" vertical="center"/>
    </xf>
    <xf numFmtId="196" fontId="253" fillId="0" borderId="177" xfId="0" applyNumberFormat="1" applyFont="1" applyBorder="1" applyAlignment="1">
      <alignment horizontal="right" vertical="center"/>
    </xf>
    <xf numFmtId="10" fontId="253" fillId="0" borderId="177" xfId="0" applyNumberFormat="1" applyFont="1" applyBorder="1" applyAlignment="1">
      <alignment horizontal="right" vertical="center"/>
    </xf>
    <xf numFmtId="10" fontId="8" fillId="0" borderId="0" xfId="2" applyNumberFormat="1" applyFont="1" applyBorder="1" applyAlignment="1" applyProtection="1">
      <alignment horizontal="right" vertical="center"/>
    </xf>
    <xf numFmtId="10" fontId="17" fillId="0" borderId="0" xfId="2" applyNumberFormat="1" applyFont="1" applyAlignment="1" applyProtection="1">
      <alignment vertical="center"/>
    </xf>
    <xf numFmtId="201" fontId="17" fillId="0" borderId="0" xfId="10442" applyNumberFormat="1" applyFont="1" applyAlignment="1" applyProtection="1">
      <alignment vertical="center"/>
    </xf>
    <xf numFmtId="164" fontId="253" fillId="0" borderId="177" xfId="10442" applyNumberFormat="1" applyFont="1" applyBorder="1" applyAlignment="1" applyProtection="1">
      <alignment horizontal="right" vertical="center"/>
    </xf>
    <xf numFmtId="254" fontId="253" fillId="0" borderId="177" xfId="10442" applyNumberFormat="1" applyFont="1" applyBorder="1" applyAlignment="1" applyProtection="1">
      <alignment horizontal="left" vertical="center"/>
    </xf>
    <xf numFmtId="10" fontId="253" fillId="0" borderId="177" xfId="10442" applyNumberFormat="1" applyFont="1" applyBorder="1" applyAlignment="1" applyProtection="1">
      <alignment horizontal="right" vertical="center"/>
    </xf>
    <xf numFmtId="0" fontId="8" fillId="0" borderId="7" xfId="0" applyFont="1" applyBorder="1"/>
    <xf numFmtId="0" fontId="8" fillId="0" borderId="85" xfId="10442" applyFont="1" applyBorder="1" applyAlignment="1" applyProtection="1">
      <alignment horizontal="center" vertical="center"/>
    </xf>
    <xf numFmtId="0" fontId="8" fillId="0" borderId="13" xfId="0" applyFont="1" applyBorder="1"/>
    <xf numFmtId="164" fontId="250" fillId="0" borderId="49" xfId="10442" applyNumberFormat="1" applyFont="1" applyBorder="1" applyAlignment="1" applyProtection="1">
      <alignment horizontal="right" vertical="center"/>
    </xf>
    <xf numFmtId="254" fontId="250" fillId="0" borderId="49" xfId="10442" applyNumberFormat="1" applyFont="1" applyBorder="1" applyAlignment="1" applyProtection="1">
      <alignment horizontal="right" vertical="center"/>
    </xf>
    <xf numFmtId="254" fontId="250" fillId="0" borderId="49" xfId="10442" applyNumberFormat="1" applyFont="1" applyBorder="1" applyAlignment="1" applyProtection="1">
      <alignment horizontal="left" vertical="center"/>
    </xf>
    <xf numFmtId="10" fontId="250" fillId="0" borderId="49" xfId="10442" applyNumberFormat="1" applyFont="1" applyBorder="1" applyAlignment="1" applyProtection="1">
      <alignment horizontal="right" vertical="center"/>
    </xf>
    <xf numFmtId="164" fontId="250" fillId="0" borderId="135" xfId="10442" applyNumberFormat="1" applyFont="1" applyBorder="1" applyAlignment="1" applyProtection="1">
      <alignment horizontal="right" vertical="center"/>
    </xf>
    <xf numFmtId="164" fontId="8" fillId="46" borderId="49" xfId="10442" applyNumberFormat="1" applyFont="1" applyFill="1" applyBorder="1" applyAlignment="1" applyProtection="1">
      <alignment vertical="center"/>
    </xf>
    <xf numFmtId="197" fontId="8" fillId="46" borderId="49" xfId="10442" applyNumberFormat="1" applyFont="1" applyFill="1" applyBorder="1" applyAlignment="1" applyProtection="1">
      <alignment vertical="center"/>
    </xf>
    <xf numFmtId="0" fontId="108" fillId="0" borderId="0" xfId="0" applyFont="1" applyAlignment="1">
      <alignment horizontal="center" vertical="center"/>
    </xf>
    <xf numFmtId="253" fontId="17" fillId="0" borderId="0" xfId="1" applyNumberFormat="1" applyFont="1" applyFill="1" applyBorder="1" applyAlignment="1">
      <alignment vertical="center"/>
    </xf>
    <xf numFmtId="253" fontId="295" fillId="0" borderId="0" xfId="1" applyNumberFormat="1" applyFont="1" applyFill="1" applyBorder="1" applyAlignment="1">
      <alignment horizontal="left" vertical="center"/>
    </xf>
    <xf numFmtId="365" fontId="295" fillId="0" borderId="0" xfId="0" applyNumberFormat="1" applyFont="1" applyAlignment="1">
      <alignment horizontal="left" vertical="center"/>
    </xf>
    <xf numFmtId="0" fontId="295" fillId="0" borderId="0" xfId="0" applyFont="1" applyAlignment="1">
      <alignment horizontal="left" vertical="center"/>
    </xf>
    <xf numFmtId="253" fontId="24" fillId="0" borderId="0" xfId="1" applyNumberFormat="1" applyFont="1" applyFill="1" applyBorder="1" applyAlignment="1">
      <alignment horizontal="left" vertical="center"/>
    </xf>
    <xf numFmtId="0" fontId="24" fillId="0" borderId="0" xfId="0" applyFont="1" applyAlignment="1">
      <alignment horizontal="left" vertical="center"/>
    </xf>
    <xf numFmtId="0" fontId="296" fillId="0" borderId="0" xfId="0" applyFont="1" applyAlignment="1">
      <alignment horizontal="center" vertical="center" wrapText="1"/>
    </xf>
    <xf numFmtId="253" fontId="291" fillId="0" borderId="0" xfId="1" applyNumberFormat="1" applyFont="1" applyFill="1" applyBorder="1" applyAlignment="1">
      <alignment horizontal="center" vertical="center" wrapText="1"/>
    </xf>
    <xf numFmtId="201" fontId="294" fillId="0" borderId="0" xfId="0" applyNumberFormat="1" applyFont="1" applyAlignment="1">
      <alignment horizontal="center" vertical="center"/>
    </xf>
    <xf numFmtId="196" fontId="8" fillId="0" borderId="0" xfId="0" applyNumberFormat="1" applyFont="1" applyAlignment="1">
      <alignment horizontal="right" vertical="center"/>
    </xf>
    <xf numFmtId="196" fontId="17" fillId="0" borderId="0" xfId="2" applyNumberFormat="1" applyFont="1" applyFill="1" applyBorder="1" applyAlignment="1">
      <alignment vertical="center"/>
    </xf>
    <xf numFmtId="0" fontId="295" fillId="0" borderId="0" xfId="0" applyFont="1" applyAlignment="1">
      <alignment vertical="top" wrapText="1"/>
    </xf>
    <xf numFmtId="253" fontId="295" fillId="0" borderId="0" xfId="1" applyNumberFormat="1" applyFont="1" applyFill="1" applyBorder="1" applyAlignment="1">
      <alignment vertical="top" wrapText="1"/>
    </xf>
    <xf numFmtId="164" fontId="8" fillId="0" borderId="0" xfId="1" applyNumberFormat="1" applyFont="1" applyFill="1" applyBorder="1" applyAlignment="1">
      <alignment horizontal="center" vertical="center"/>
    </xf>
    <xf numFmtId="0" fontId="292" fillId="0" borderId="0" xfId="0" applyFont="1" applyAlignment="1">
      <alignment vertical="top" wrapText="1"/>
    </xf>
    <xf numFmtId="164" fontId="8" fillId="0" borderId="242" xfId="10442" applyNumberFormat="1" applyFont="1" applyBorder="1" applyAlignment="1">
      <alignment horizontal="right" vertical="center"/>
    </xf>
    <xf numFmtId="164" fontId="253" fillId="0" borderId="49" xfId="0" applyNumberFormat="1" applyFont="1" applyBorder="1" applyAlignment="1">
      <alignment horizontal="right" vertical="center"/>
    </xf>
    <xf numFmtId="196" fontId="253" fillId="0" borderId="49" xfId="0" applyNumberFormat="1" applyFont="1" applyBorder="1" applyAlignment="1">
      <alignment horizontal="right" vertical="center"/>
    </xf>
    <xf numFmtId="10" fontId="253" fillId="0" borderId="49" xfId="0" applyNumberFormat="1" applyFont="1" applyBorder="1" applyAlignment="1">
      <alignment horizontal="right" vertical="center"/>
    </xf>
    <xf numFmtId="253" fontId="253" fillId="0" borderId="178" xfId="1" applyNumberFormat="1" applyFont="1" applyBorder="1" applyAlignment="1">
      <alignment horizontal="right" vertical="center"/>
    </xf>
    <xf numFmtId="253" fontId="253" fillId="0" borderId="136" xfId="1" applyNumberFormat="1" applyFont="1" applyBorder="1" applyAlignment="1">
      <alignment horizontal="right" vertical="center"/>
    </xf>
    <xf numFmtId="0" fontId="108" fillId="0" borderId="77" xfId="0" applyFont="1" applyBorder="1" applyAlignment="1">
      <alignment horizontal="left" vertical="center" wrapText="1" indent="1"/>
    </xf>
    <xf numFmtId="254" fontId="253" fillId="0" borderId="136" xfId="0" applyNumberFormat="1" applyFont="1" applyBorder="1" applyAlignment="1">
      <alignment horizontal="right" vertical="center"/>
    </xf>
    <xf numFmtId="164" fontId="253" fillId="0" borderId="119" xfId="10442" applyNumberFormat="1" applyFont="1" applyBorder="1" applyAlignment="1" applyProtection="1">
      <alignment horizontal="right" vertical="center"/>
    </xf>
    <xf numFmtId="14" fontId="253" fillId="0" borderId="252" xfId="0" applyNumberFormat="1" applyFont="1" applyBorder="1"/>
    <xf numFmtId="14" fontId="8" fillId="0" borderId="256" xfId="0" applyNumberFormat="1" applyFont="1" applyBorder="1"/>
    <xf numFmtId="201" fontId="8" fillId="0" borderId="257" xfId="0" applyNumberFormat="1" applyFont="1" applyBorder="1"/>
    <xf numFmtId="201" fontId="8" fillId="0" borderId="258" xfId="0" applyNumberFormat="1" applyFont="1" applyBorder="1"/>
    <xf numFmtId="14" fontId="8" fillId="0" borderId="259" xfId="0" applyNumberFormat="1" applyFont="1" applyBorder="1"/>
    <xf numFmtId="201" fontId="8" fillId="0" borderId="260" xfId="0" applyNumberFormat="1" applyFont="1" applyBorder="1"/>
    <xf numFmtId="14" fontId="8" fillId="0" borderId="261" xfId="0" applyNumberFormat="1" applyFont="1" applyBorder="1"/>
    <xf numFmtId="201" fontId="8" fillId="0" borderId="262" xfId="0" applyNumberFormat="1" applyFont="1" applyBorder="1"/>
    <xf numFmtId="201" fontId="8" fillId="0" borderId="263" xfId="0" applyNumberFormat="1" applyFont="1" applyBorder="1"/>
    <xf numFmtId="201" fontId="253" fillId="0" borderId="249" xfId="0" applyNumberFormat="1" applyFont="1" applyBorder="1"/>
    <xf numFmtId="201" fontId="253" fillId="0" borderId="251" xfId="0" applyNumberFormat="1" applyFont="1" applyBorder="1"/>
    <xf numFmtId="164" fontId="253" fillId="0" borderId="121" xfId="10442" applyNumberFormat="1" applyFont="1" applyBorder="1" applyAlignment="1" applyProtection="1">
      <alignment horizontal="right" vertical="center"/>
    </xf>
    <xf numFmtId="14" fontId="253" fillId="0" borderId="121" xfId="0" applyNumberFormat="1" applyFont="1" applyBorder="1"/>
    <xf numFmtId="164" fontId="8" fillId="0" borderId="264" xfId="10442" applyNumberFormat="1" applyFont="1" applyBorder="1" applyAlignment="1" applyProtection="1">
      <alignment vertical="center"/>
    </xf>
    <xf numFmtId="14" fontId="8" fillId="0" borderId="265" xfId="0" applyNumberFormat="1" applyFont="1" applyBorder="1"/>
    <xf numFmtId="164" fontId="8" fillId="0" borderId="266" xfId="10442" applyNumberFormat="1" applyFont="1" applyBorder="1" applyAlignment="1" applyProtection="1">
      <alignment vertical="center"/>
    </xf>
    <xf numFmtId="14" fontId="8" fillId="0" borderId="267" xfId="0" applyNumberFormat="1" applyFont="1" applyBorder="1"/>
    <xf numFmtId="201" fontId="8" fillId="0" borderId="268" xfId="0" applyNumberFormat="1" applyFont="1" applyBorder="1"/>
    <xf numFmtId="164" fontId="8" fillId="0" borderId="269" xfId="10442" applyNumberFormat="1" applyFont="1" applyBorder="1" applyAlignment="1" applyProtection="1">
      <alignment vertical="center"/>
    </xf>
    <xf numFmtId="201" fontId="253" fillId="0" borderId="270" xfId="0" applyNumberFormat="1" applyFont="1" applyBorder="1"/>
    <xf numFmtId="201" fontId="8" fillId="0" borderId="270" xfId="0" applyNumberFormat="1" applyFont="1" applyBorder="1"/>
    <xf numFmtId="201" fontId="253" fillId="0" borderId="271" xfId="0" applyNumberFormat="1" applyFont="1" applyBorder="1"/>
    <xf numFmtId="201" fontId="8" fillId="0" borderId="272" xfId="0" applyNumberFormat="1" applyFont="1" applyBorder="1"/>
    <xf numFmtId="14" fontId="8" fillId="0" borderId="273" xfId="0" applyNumberFormat="1" applyFont="1" applyBorder="1"/>
    <xf numFmtId="254" fontId="253" fillId="0" borderId="253" xfId="10442" applyNumberFormat="1" applyFont="1" applyBorder="1" applyAlignment="1" applyProtection="1">
      <alignment horizontal="right" vertical="center"/>
    </xf>
    <xf numFmtId="10" fontId="8" fillId="0" borderId="273" xfId="0" applyNumberFormat="1" applyFont="1" applyBorder="1"/>
    <xf numFmtId="201" fontId="8" fillId="0" borderId="274" xfId="0" applyNumberFormat="1" applyFont="1" applyBorder="1"/>
    <xf numFmtId="14" fontId="8" fillId="0" borderId="256" xfId="10442" applyNumberFormat="1" applyFont="1" applyBorder="1" applyAlignment="1" applyProtection="1">
      <alignment vertical="center"/>
    </xf>
    <xf numFmtId="164" fontId="8" fillId="0" borderId="275" xfId="10442" applyNumberFormat="1" applyFont="1" applyBorder="1" applyAlignment="1" applyProtection="1">
      <alignment vertical="center"/>
    </xf>
    <xf numFmtId="164" fontId="8" fillId="0" borderId="275" xfId="10442" applyNumberFormat="1" applyFont="1" applyBorder="1" applyAlignment="1" applyProtection="1">
      <alignment horizontal="right" vertical="center"/>
    </xf>
    <xf numFmtId="14" fontId="8" fillId="0" borderId="276" xfId="10442" applyNumberFormat="1" applyFont="1" applyBorder="1" applyAlignment="1" applyProtection="1">
      <alignment vertical="center"/>
    </xf>
    <xf numFmtId="14" fontId="8" fillId="0" borderId="261" xfId="10442" applyNumberFormat="1" applyFont="1" applyBorder="1" applyAlignment="1" applyProtection="1">
      <alignment vertical="center"/>
    </xf>
    <xf numFmtId="164" fontId="8" fillId="0" borderId="277" xfId="10442" applyNumberFormat="1" applyFont="1" applyBorder="1" applyAlignment="1" applyProtection="1">
      <alignment vertical="center"/>
    </xf>
    <xf numFmtId="164" fontId="8" fillId="0" borderId="277" xfId="10442" applyNumberFormat="1" applyFont="1" applyBorder="1" applyAlignment="1" applyProtection="1">
      <alignment horizontal="right" vertical="center"/>
    </xf>
    <xf numFmtId="254" fontId="253" fillId="0" borderId="273" xfId="10442" applyNumberFormat="1" applyFont="1" applyBorder="1" applyAlignment="1" applyProtection="1">
      <alignment horizontal="right" vertical="center"/>
    </xf>
    <xf numFmtId="197" fontId="8" fillId="0" borderId="5" xfId="10442" applyNumberFormat="1" applyFont="1" applyBorder="1" applyAlignment="1" applyProtection="1">
      <alignment vertical="center"/>
    </xf>
    <xf numFmtId="14" fontId="8" fillId="46" borderId="256" xfId="10442" applyNumberFormat="1" applyFont="1" applyFill="1" applyBorder="1" applyAlignment="1" applyProtection="1">
      <alignment vertical="center"/>
    </xf>
    <xf numFmtId="164" fontId="8" fillId="46" borderId="275" xfId="10442" applyNumberFormat="1" applyFont="1" applyFill="1" applyBorder="1" applyAlignment="1" applyProtection="1">
      <alignment vertical="center"/>
    </xf>
    <xf numFmtId="197" fontId="8" fillId="46" borderId="275" xfId="10442" applyNumberFormat="1" applyFont="1" applyFill="1" applyBorder="1" applyAlignment="1" applyProtection="1">
      <alignment vertical="center"/>
    </xf>
    <xf numFmtId="14" fontId="8" fillId="46" borderId="276" xfId="10442" applyNumberFormat="1" applyFont="1" applyFill="1" applyBorder="1" applyAlignment="1" applyProtection="1">
      <alignment vertical="center"/>
    </xf>
    <xf numFmtId="197" fontId="8" fillId="0" borderId="277" xfId="10442" applyNumberFormat="1" applyFont="1" applyBorder="1" applyAlignment="1" applyProtection="1">
      <alignment vertical="center"/>
    </xf>
    <xf numFmtId="0" fontId="8" fillId="0" borderId="4" xfId="0" applyFont="1" applyBorder="1"/>
    <xf numFmtId="0" fontId="8" fillId="0" borderId="3" xfId="0" applyFont="1" applyBorder="1"/>
    <xf numFmtId="0" fontId="8" fillId="0" borderId="255" xfId="0" applyFont="1" applyBorder="1"/>
    <xf numFmtId="0" fontId="253" fillId="0" borderId="255" xfId="11226" applyFont="1" applyBorder="1" applyAlignment="1" applyProtection="1">
      <alignment horizontal="center" vertical="center"/>
    </xf>
    <xf numFmtId="0" fontId="8" fillId="0" borderId="255" xfId="0" applyFont="1" applyBorder="1" applyAlignment="1">
      <alignment horizontal="center" vertical="center" wrapText="1"/>
    </xf>
    <xf numFmtId="0" fontId="8" fillId="0" borderId="255" xfId="0" applyFont="1" applyBorder="1" applyAlignment="1">
      <alignment vertical="center" wrapText="1"/>
    </xf>
    <xf numFmtId="0" fontId="108" fillId="0" borderId="255" xfId="0" applyFont="1" applyBorder="1" applyAlignment="1">
      <alignment horizontal="center" vertical="center" wrapText="1"/>
    </xf>
    <xf numFmtId="0" fontId="108" fillId="0" borderId="255" xfId="0" applyFont="1" applyBorder="1" applyAlignment="1">
      <alignment vertical="center"/>
    </xf>
    <xf numFmtId="0" fontId="108" fillId="0" borderId="255" xfId="0" applyFont="1" applyBorder="1" applyAlignment="1">
      <alignment vertical="center" wrapText="1"/>
    </xf>
    <xf numFmtId="6" fontId="8" fillId="0" borderId="255" xfId="0" applyNumberFormat="1" applyFont="1" applyBorder="1" applyAlignment="1">
      <alignment horizontal="center" vertical="center" wrapText="1"/>
    </xf>
    <xf numFmtId="9" fontId="8" fillId="0" borderId="255" xfId="0" applyNumberFormat="1" applyFont="1" applyBorder="1" applyAlignment="1">
      <alignment horizontal="center" vertical="center" wrapText="1"/>
    </xf>
    <xf numFmtId="10" fontId="8" fillId="0" borderId="255" xfId="0" applyNumberFormat="1" applyFont="1" applyBorder="1" applyAlignment="1">
      <alignment horizontal="center" vertical="center" wrapText="1"/>
    </xf>
    <xf numFmtId="10" fontId="8" fillId="0" borderId="255" xfId="2" applyNumberFormat="1" applyFont="1" applyBorder="1" applyAlignment="1">
      <alignment horizontal="center" vertical="center" wrapText="1"/>
    </xf>
    <xf numFmtId="5" fontId="8" fillId="0" borderId="255" xfId="0" applyNumberFormat="1" applyFont="1" applyBorder="1" applyAlignment="1">
      <alignment horizontal="center" vertical="center" wrapText="1"/>
    </xf>
    <xf numFmtId="0" fontId="8" fillId="0" borderId="0" xfId="11226" applyFont="1" applyAlignment="1">
      <alignment horizontal="center"/>
    </xf>
    <xf numFmtId="0" fontId="255" fillId="0" borderId="0" xfId="11226" applyFont="1"/>
    <xf numFmtId="0" fontId="264" fillId="0" borderId="0" xfId="11226" applyFont="1"/>
    <xf numFmtId="0" fontId="255" fillId="0" borderId="0" xfId="11226" applyFont="1" applyAlignment="1">
      <alignment vertical="center"/>
    </xf>
    <xf numFmtId="0" fontId="253" fillId="0" borderId="0" xfId="11226" applyFont="1"/>
    <xf numFmtId="0" fontId="255" fillId="0" borderId="0" xfId="11067" applyFont="1" applyAlignment="1">
      <alignment horizontal="left" vertical="center"/>
    </xf>
    <xf numFmtId="0" fontId="250" fillId="0" borderId="0" xfId="11067" applyFont="1" applyAlignment="1">
      <alignment horizontal="left" vertical="center"/>
    </xf>
    <xf numFmtId="164" fontId="253" fillId="0" borderId="0" xfId="11226" applyNumberFormat="1" applyFont="1"/>
    <xf numFmtId="0" fontId="253" fillId="0" borderId="0" xfId="11067" applyFont="1" applyAlignment="1">
      <alignment horizontal="center"/>
    </xf>
    <xf numFmtId="0" fontId="250" fillId="41" borderId="57" xfId="11226" applyFont="1" applyFill="1" applyBorder="1" applyAlignment="1">
      <alignment horizontal="center"/>
    </xf>
    <xf numFmtId="0" fontId="250" fillId="41" borderId="70" xfId="11226" applyFont="1" applyFill="1" applyBorder="1" applyAlignment="1">
      <alignment horizontal="center"/>
    </xf>
    <xf numFmtId="0" fontId="250" fillId="41" borderId="71" xfId="11226" applyFont="1" applyFill="1" applyBorder="1" applyAlignment="1">
      <alignment horizontal="center"/>
    </xf>
    <xf numFmtId="0" fontId="250" fillId="41" borderId="58" xfId="11226" applyFont="1" applyFill="1" applyBorder="1" applyAlignment="1">
      <alignment horizontal="center"/>
    </xf>
    <xf numFmtId="0" fontId="250" fillId="41" borderId="68" xfId="11226" applyFont="1" applyFill="1" applyBorder="1" applyAlignment="1">
      <alignment horizontal="center"/>
    </xf>
    <xf numFmtId="0" fontId="250" fillId="41" borderId="68" xfId="11226" applyFont="1" applyFill="1" applyBorder="1"/>
    <xf numFmtId="0" fontId="253" fillId="41" borderId="71" xfId="11067" applyFont="1" applyFill="1" applyBorder="1"/>
    <xf numFmtId="0" fontId="250" fillId="41" borderId="75" xfId="11226" applyFont="1" applyFill="1" applyBorder="1" applyAlignment="1">
      <alignment horizontal="center"/>
    </xf>
    <xf numFmtId="0" fontId="250" fillId="41" borderId="4" xfId="11226" applyFont="1" applyFill="1" applyBorder="1" applyAlignment="1">
      <alignment horizontal="center"/>
    </xf>
    <xf numFmtId="0" fontId="250" fillId="41" borderId="10" xfId="11226" applyFont="1" applyFill="1" applyBorder="1" applyAlignment="1">
      <alignment horizontal="center"/>
    </xf>
    <xf numFmtId="0" fontId="250" fillId="41" borderId="49" xfId="11226" applyFont="1" applyFill="1" applyBorder="1" applyAlignment="1">
      <alignment horizontal="center"/>
    </xf>
    <xf numFmtId="0" fontId="250" fillId="41" borderId="0" xfId="11226" applyFont="1" applyFill="1" applyAlignment="1">
      <alignment horizontal="center"/>
    </xf>
    <xf numFmtId="0" fontId="250" fillId="41" borderId="74" xfId="11226" applyFont="1" applyFill="1" applyBorder="1" applyAlignment="1">
      <alignment horizontal="center"/>
    </xf>
    <xf numFmtId="0" fontId="250" fillId="0" borderId="0" xfId="11226" applyFont="1"/>
    <xf numFmtId="0" fontId="250" fillId="41" borderId="60" xfId="11226" applyFont="1" applyFill="1" applyBorder="1" applyAlignment="1">
      <alignment horizontal="center"/>
    </xf>
    <xf numFmtId="0" fontId="250" fillId="41" borderId="61" xfId="11226" applyFont="1" applyFill="1" applyBorder="1" applyAlignment="1">
      <alignment horizontal="center"/>
    </xf>
    <xf numFmtId="0" fontId="250" fillId="41" borderId="65" xfId="11226" applyFont="1" applyFill="1" applyBorder="1" applyAlignment="1">
      <alignment horizontal="center" wrapText="1"/>
    </xf>
    <xf numFmtId="0" fontId="250" fillId="41" borderId="67" xfId="11226" applyFont="1" applyFill="1" applyBorder="1" applyAlignment="1">
      <alignment horizontal="center" wrapText="1"/>
    </xf>
    <xf numFmtId="0" fontId="253" fillId="0" borderId="115" xfId="11226" applyFont="1" applyBorder="1" applyAlignment="1">
      <alignment horizontal="center" vertical="center"/>
    </xf>
    <xf numFmtId="0" fontId="253" fillId="0" borderId="127" xfId="11226" applyFont="1" applyBorder="1" applyAlignment="1">
      <alignment vertical="center"/>
    </xf>
    <xf numFmtId="0" fontId="253" fillId="0" borderId="132" xfId="11226" applyFont="1" applyBorder="1" applyAlignment="1">
      <alignment vertical="center"/>
    </xf>
    <xf numFmtId="0" fontId="253" fillId="0" borderId="116" xfId="11226" applyFont="1" applyBorder="1" applyAlignment="1">
      <alignment horizontal="center" vertical="center"/>
    </xf>
    <xf numFmtId="0" fontId="253" fillId="0" borderId="116" xfId="11226" applyFont="1" applyBorder="1" applyAlignment="1">
      <alignment vertical="center"/>
    </xf>
    <xf numFmtId="0" fontId="253" fillId="0" borderId="117" xfId="11226" applyFont="1" applyBorder="1" applyAlignment="1">
      <alignment horizontal="center" vertical="center"/>
    </xf>
    <xf numFmtId="0" fontId="253" fillId="0" borderId="118" xfId="11226" applyFont="1" applyBorder="1" applyAlignment="1">
      <alignment horizontal="center" vertical="center"/>
    </xf>
    <xf numFmtId="0" fontId="253" fillId="0" borderId="85" xfId="11226" applyFont="1" applyBorder="1" applyAlignment="1">
      <alignment vertical="center"/>
    </xf>
    <xf numFmtId="0" fontId="253" fillId="0" borderId="87" xfId="11226" applyFont="1" applyBorder="1" applyAlignment="1">
      <alignment vertical="center"/>
    </xf>
    <xf numFmtId="0" fontId="253" fillId="0" borderId="77" xfId="11226" applyFont="1" applyBorder="1" applyAlignment="1">
      <alignment horizontal="center" vertical="center"/>
    </xf>
    <xf numFmtId="164" fontId="253" fillId="0" borderId="77" xfId="11226" applyNumberFormat="1" applyFont="1" applyBorder="1" applyAlignment="1">
      <alignment horizontal="right" vertical="center"/>
    </xf>
    <xf numFmtId="164" fontId="253" fillId="0" borderId="77" xfId="11226" applyNumberFormat="1" applyFont="1" applyBorder="1" applyAlignment="1">
      <alignment vertical="center"/>
    </xf>
    <xf numFmtId="164" fontId="253" fillId="0" borderId="119" xfId="11226" applyNumberFormat="1" applyFont="1" applyBorder="1" applyAlignment="1">
      <alignment horizontal="right" vertical="center"/>
    </xf>
    <xf numFmtId="0" fontId="250" fillId="0" borderId="85" xfId="11226" applyFont="1" applyBorder="1" applyAlignment="1">
      <alignment vertical="center"/>
    </xf>
    <xf numFmtId="0" fontId="250" fillId="0" borderId="87" xfId="11226" applyFont="1" applyBorder="1" applyAlignment="1">
      <alignment vertical="center"/>
    </xf>
    <xf numFmtId="253" fontId="253" fillId="0" borderId="77" xfId="1" applyNumberFormat="1" applyFont="1" applyBorder="1" applyAlignment="1">
      <alignment horizontal="right" vertical="center"/>
    </xf>
    <xf numFmtId="0" fontId="253" fillId="0" borderId="77" xfId="11226" applyFont="1" applyBorder="1" applyAlignment="1">
      <alignment horizontal="right" vertical="center"/>
    </xf>
    <xf numFmtId="0" fontId="250" fillId="0" borderId="85" xfId="11067" applyFont="1" applyBorder="1" applyAlignment="1">
      <alignment vertical="center"/>
    </xf>
    <xf numFmtId="0" fontId="250" fillId="0" borderId="87" xfId="11067" applyFont="1" applyBorder="1" applyAlignment="1">
      <alignment vertical="center"/>
    </xf>
    <xf numFmtId="253" fontId="253" fillId="0" borderId="79" xfId="1" applyNumberFormat="1" applyFont="1" applyBorder="1" applyAlignment="1">
      <alignment horizontal="right" vertical="center"/>
    </xf>
    <xf numFmtId="0" fontId="253" fillId="0" borderId="85" xfId="11226" applyFont="1" applyBorder="1" applyAlignment="1">
      <alignment horizontal="right" vertical="center"/>
    </xf>
    <xf numFmtId="164" fontId="253" fillId="0" borderId="77" xfId="1" applyNumberFormat="1" applyFont="1" applyBorder="1" applyAlignment="1">
      <alignment horizontal="right" vertical="center"/>
    </xf>
    <xf numFmtId="0" fontId="250" fillId="0" borderId="85" xfId="11226" applyFont="1" applyBorder="1" applyAlignment="1">
      <alignment vertical="center" wrapText="1"/>
    </xf>
    <xf numFmtId="0" fontId="253" fillId="0" borderId="87" xfId="11067" applyFont="1" applyBorder="1" applyAlignment="1">
      <alignment vertical="center"/>
    </xf>
    <xf numFmtId="253" fontId="253" fillId="0" borderId="126" xfId="1" applyNumberFormat="1" applyFont="1" applyBorder="1" applyAlignment="1">
      <alignment horizontal="right" vertical="center"/>
    </xf>
    <xf numFmtId="164" fontId="253" fillId="0" borderId="85" xfId="11226" applyNumberFormat="1" applyFont="1" applyBorder="1" applyAlignment="1">
      <alignment horizontal="right" vertical="center"/>
    </xf>
    <xf numFmtId="164" fontId="253" fillId="0" borderId="130" xfId="11226" applyNumberFormat="1" applyFont="1" applyBorder="1" applyAlignment="1">
      <alignment horizontal="right" vertical="center"/>
    </xf>
    <xf numFmtId="164" fontId="253" fillId="0" borderId="126" xfId="11226" applyNumberFormat="1" applyFont="1" applyBorder="1" applyAlignment="1">
      <alignment horizontal="right" vertical="center"/>
    </xf>
    <xf numFmtId="164" fontId="253" fillId="0" borderId="131" xfId="11226" applyNumberFormat="1" applyFont="1" applyBorder="1" applyAlignment="1">
      <alignment horizontal="right" vertical="center"/>
    </xf>
    <xf numFmtId="179" fontId="253" fillId="0" borderId="0" xfId="11226" applyNumberFormat="1" applyFont="1"/>
    <xf numFmtId="253" fontId="253" fillId="0" borderId="119" xfId="1" applyNumberFormat="1" applyFont="1" applyBorder="1" applyAlignment="1">
      <alignment horizontal="right" vertical="center"/>
    </xf>
    <xf numFmtId="363" fontId="253" fillId="0" borderId="126" xfId="1" applyNumberFormat="1" applyFont="1" applyBorder="1" applyAlignment="1">
      <alignment horizontal="right" vertical="center"/>
    </xf>
    <xf numFmtId="0" fontId="253" fillId="0" borderId="77" xfId="11067" applyFont="1" applyBorder="1" applyAlignment="1">
      <alignment horizontal="center" vertical="center"/>
    </xf>
    <xf numFmtId="0" fontId="253" fillId="0" borderId="120" xfId="11226" applyFont="1" applyBorder="1" applyAlignment="1">
      <alignment horizontal="center" vertical="center"/>
    </xf>
    <xf numFmtId="0" fontId="253" fillId="0" borderId="129" xfId="11226" applyFont="1" applyBorder="1" applyAlignment="1">
      <alignment vertical="center"/>
    </xf>
    <xf numFmtId="0" fontId="250" fillId="0" borderId="122" xfId="11226" applyFont="1" applyBorder="1" applyAlignment="1">
      <alignment vertical="center"/>
    </xf>
    <xf numFmtId="0" fontId="253" fillId="0" borderId="121" xfId="11226" applyFont="1" applyBorder="1" applyAlignment="1">
      <alignment horizontal="center" vertical="center"/>
    </xf>
    <xf numFmtId="164" fontId="253" fillId="0" borderId="121" xfId="11226" applyNumberFormat="1" applyFont="1" applyBorder="1" applyAlignment="1">
      <alignment horizontal="right" vertical="center"/>
    </xf>
    <xf numFmtId="164" fontId="253" fillId="0" borderId="129" xfId="11226" applyNumberFormat="1" applyFont="1" applyBorder="1" applyAlignment="1">
      <alignment horizontal="right" vertical="center"/>
    </xf>
    <xf numFmtId="164" fontId="253" fillId="0" borderId="129" xfId="11226" applyNumberFormat="1" applyFont="1" applyBorder="1" applyAlignment="1">
      <alignment vertical="center"/>
    </xf>
    <xf numFmtId="164" fontId="253" fillId="0" borderId="121" xfId="11226" applyNumberFormat="1" applyFont="1" applyBorder="1" applyAlignment="1">
      <alignment vertical="center"/>
    </xf>
    <xf numFmtId="164" fontId="253" fillId="0" borderId="123" xfId="11226" applyNumberFormat="1" applyFont="1" applyBorder="1" applyAlignment="1">
      <alignment horizontal="right" vertical="center"/>
    </xf>
    <xf numFmtId="0" fontId="253" fillId="0" borderId="0" xfId="11226" applyFont="1" applyAlignment="1">
      <alignment vertical="center"/>
    </xf>
    <xf numFmtId="0" fontId="253" fillId="0" borderId="0" xfId="11067" applyFont="1" applyAlignment="1">
      <alignment vertical="center"/>
    </xf>
    <xf numFmtId="0" fontId="297" fillId="0" borderId="0" xfId="11226" applyFont="1"/>
    <xf numFmtId="0" fontId="298" fillId="0" borderId="0" xfId="11226" applyFont="1"/>
    <xf numFmtId="0" fontId="298" fillId="0" borderId="0" xfId="11226" applyFont="1" applyAlignment="1">
      <alignment horizontal="center"/>
    </xf>
    <xf numFmtId="0" fontId="237" fillId="0" borderId="0" xfId="9846" applyFont="1" applyAlignment="1">
      <alignment horizontal="left" vertical="center"/>
    </xf>
    <xf numFmtId="0" fontId="239" fillId="0" borderId="0" xfId="9846" applyFont="1" applyAlignment="1">
      <alignment horizontal="center" vertical="center"/>
    </xf>
    <xf numFmtId="0" fontId="8" fillId="0" borderId="0" xfId="9846" applyFont="1" applyAlignment="1">
      <alignment horizontal="center" vertical="center"/>
    </xf>
    <xf numFmtId="0" fontId="253" fillId="0" borderId="0" xfId="11226" applyFont="1" applyAlignment="1">
      <alignment horizontal="center" vertical="center"/>
    </xf>
    <xf numFmtId="0" fontId="253" fillId="0" borderId="80" xfId="11226" applyFont="1" applyBorder="1" applyAlignment="1">
      <alignment horizontal="center" vertical="center"/>
    </xf>
    <xf numFmtId="0" fontId="253" fillId="0" borderId="81" xfId="11226" applyFont="1" applyBorder="1" applyAlignment="1">
      <alignment horizontal="center" vertical="top" wrapText="1"/>
    </xf>
    <xf numFmtId="0" fontId="253" fillId="0" borderId="278" xfId="11226" applyFont="1" applyBorder="1" applyAlignment="1">
      <alignment horizontal="center" vertical="top" wrapText="1"/>
    </xf>
    <xf numFmtId="0" fontId="253" fillId="0" borderId="79" xfId="11226" applyFont="1" applyBorder="1" applyAlignment="1">
      <alignment horizontal="center" vertical="center"/>
    </xf>
    <xf numFmtId="0" fontId="253" fillId="0" borderId="79" xfId="11226" applyFont="1" applyBorder="1" applyAlignment="1">
      <alignment horizontal="center" vertical="top" wrapText="1"/>
    </xf>
    <xf numFmtId="253" fontId="253" fillId="0" borderId="77" xfId="1" applyNumberFormat="1" applyFont="1" applyBorder="1" applyAlignment="1">
      <alignment horizontal="center" vertical="top" wrapText="1"/>
    </xf>
    <xf numFmtId="253" fontId="253" fillId="0" borderId="79" xfId="1" applyNumberFormat="1" applyFont="1" applyBorder="1" applyAlignment="1">
      <alignment horizontal="center" vertical="top" wrapText="1"/>
    </xf>
    <xf numFmtId="0" fontId="253" fillId="0" borderId="78" xfId="11226" applyFont="1" applyBorder="1" applyAlignment="1">
      <alignment horizontal="center" vertical="center"/>
    </xf>
    <xf numFmtId="253" fontId="253" fillId="0" borderId="78" xfId="1" applyNumberFormat="1" applyFont="1" applyBorder="1" applyAlignment="1">
      <alignment horizontal="center" vertical="top" wrapText="1"/>
    </xf>
    <xf numFmtId="0" fontId="253" fillId="0" borderId="0" xfId="11226" applyFont="1" applyAlignment="1">
      <alignment vertical="top" wrapText="1"/>
    </xf>
    <xf numFmtId="0" fontId="8" fillId="0" borderId="92" xfId="11226" applyFont="1" applyBorder="1" applyAlignment="1">
      <alignment horizontal="left" vertical="center"/>
    </xf>
    <xf numFmtId="0" fontId="8" fillId="0" borderId="93" xfId="11226" applyFont="1" applyBorder="1" applyAlignment="1">
      <alignment vertical="center"/>
    </xf>
    <xf numFmtId="0" fontId="8" fillId="0" borderId="94" xfId="11226" applyFont="1" applyBorder="1" applyAlignment="1">
      <alignment horizontal="left" vertical="center"/>
    </xf>
    <xf numFmtId="0" fontId="8" fillId="0" borderId="22" xfId="11226" applyFont="1" applyBorder="1" applyAlignment="1">
      <alignment vertical="center"/>
    </xf>
    <xf numFmtId="0" fontId="8" fillId="0" borderId="49" xfId="11226" applyFont="1" applyBorder="1" applyAlignment="1">
      <alignment horizontal="center" vertical="center"/>
    </xf>
    <xf numFmtId="0" fontId="8" fillId="0" borderId="96" xfId="11226" applyFont="1" applyBorder="1" applyAlignment="1">
      <alignment horizontal="left" vertical="center"/>
    </xf>
    <xf numFmtId="0" fontId="8" fillId="0" borderId="49" xfId="11226" applyFont="1" applyBorder="1" applyAlignment="1">
      <alignment vertical="center"/>
    </xf>
    <xf numFmtId="0" fontId="8" fillId="0" borderId="98" xfId="11226" applyFont="1" applyBorder="1" applyAlignment="1">
      <alignment horizontal="center" vertical="center"/>
    </xf>
    <xf numFmtId="0" fontId="8" fillId="0" borderId="99" xfId="11226" applyFont="1" applyBorder="1" applyAlignment="1">
      <alignment horizontal="center" vertical="center"/>
    </xf>
    <xf numFmtId="0" fontId="8" fillId="0" borderId="39" xfId="11226" applyFont="1" applyBorder="1" applyAlignment="1">
      <alignment horizontal="center" vertical="center"/>
    </xf>
    <xf numFmtId="0" fontId="8" fillId="0" borderId="64" xfId="11226" applyFont="1" applyBorder="1" applyAlignment="1">
      <alignment horizontal="center" vertical="center"/>
    </xf>
    <xf numFmtId="0" fontId="8" fillId="0" borderId="102" xfId="11226" applyFont="1" applyBorder="1" applyAlignment="1">
      <alignment horizontal="center" vertical="center"/>
    </xf>
    <xf numFmtId="164" fontId="8" fillId="0" borderId="102" xfId="11226" applyNumberFormat="1" applyFont="1" applyBorder="1" applyAlignment="1">
      <alignment horizontal="center" vertical="center"/>
    </xf>
    <xf numFmtId="10" fontId="8" fillId="0" borderId="102" xfId="4667" applyNumberFormat="1" applyFont="1" applyBorder="1" applyAlignment="1">
      <alignment horizontal="center" vertical="center"/>
    </xf>
    <xf numFmtId="201" fontId="8" fillId="0" borderId="102" xfId="11226" applyNumberFormat="1" applyFont="1" applyBorder="1" applyAlignment="1">
      <alignment horizontal="center" vertical="center"/>
    </xf>
    <xf numFmtId="10" fontId="8" fillId="0" borderId="102" xfId="2" applyNumberFormat="1" applyFont="1" applyBorder="1" applyAlignment="1">
      <alignment horizontal="center" vertical="center"/>
    </xf>
    <xf numFmtId="0" fontId="8" fillId="0" borderId="103" xfId="11226" applyFont="1" applyBorder="1" applyAlignment="1">
      <alignment horizontal="center" vertical="center"/>
    </xf>
    <xf numFmtId="164" fontId="8" fillId="0" borderId="103" xfId="11226" applyNumberFormat="1" applyFont="1" applyBorder="1" applyAlignment="1">
      <alignment horizontal="center" vertical="center"/>
    </xf>
    <xf numFmtId="10" fontId="8" fillId="0" borderId="103" xfId="4667" applyNumberFormat="1" applyFont="1" applyBorder="1" applyAlignment="1">
      <alignment horizontal="center" vertical="center"/>
    </xf>
    <xf numFmtId="10" fontId="8" fillId="0" borderId="103" xfId="2" applyNumberFormat="1" applyFont="1" applyBorder="1" applyAlignment="1">
      <alignment horizontal="center" vertical="center"/>
    </xf>
    <xf numFmtId="0" fontId="8" fillId="0" borderId="0" xfId="11226" applyFont="1" applyAlignment="1">
      <alignment horizontal="center" vertical="center"/>
    </xf>
    <xf numFmtId="0" fontId="8" fillId="0" borderId="0" xfId="11226" applyFont="1" applyAlignment="1">
      <alignment vertical="center"/>
    </xf>
    <xf numFmtId="0" fontId="8" fillId="0" borderId="0" xfId="11226" applyFont="1" applyAlignment="1">
      <alignment horizontal="left" vertical="center"/>
    </xf>
    <xf numFmtId="0" fontId="8" fillId="0" borderId="64" xfId="11226" applyFont="1" applyBorder="1" applyAlignment="1">
      <alignment horizontal="left" vertical="center"/>
    </xf>
    <xf numFmtId="0" fontId="8" fillId="0" borderId="7" xfId="11226" applyFont="1" applyBorder="1" applyAlignment="1">
      <alignment vertical="center"/>
    </xf>
    <xf numFmtId="0" fontId="8" fillId="0" borderId="4" xfId="11226" applyFont="1" applyBorder="1" applyAlignment="1">
      <alignment vertical="center"/>
    </xf>
    <xf numFmtId="0" fontId="8" fillId="0" borderId="3" xfId="11226" applyFont="1" applyBorder="1" applyAlignment="1">
      <alignment horizontal="center" vertical="center"/>
    </xf>
    <xf numFmtId="0" fontId="8" fillId="0" borderId="10" xfId="11226" applyFont="1" applyBorder="1" applyAlignment="1">
      <alignment horizontal="center" vertical="center"/>
    </xf>
    <xf numFmtId="0" fontId="8" fillId="0" borderId="22" xfId="9846" applyFont="1" applyBorder="1" applyAlignment="1">
      <alignment horizontal="center" vertical="center"/>
    </xf>
    <xf numFmtId="0" fontId="8" fillId="0" borderId="39" xfId="9846" applyFont="1" applyBorder="1" applyAlignment="1">
      <alignment horizontal="center" vertical="center"/>
    </xf>
    <xf numFmtId="0" fontId="8" fillId="0" borderId="5" xfId="11226" applyFont="1" applyBorder="1" applyAlignment="1">
      <alignment horizontal="center" vertical="center"/>
    </xf>
    <xf numFmtId="0" fontId="8" fillId="0" borderId="7" xfId="11226" applyFont="1" applyBorder="1" applyAlignment="1">
      <alignment horizontal="center" vertical="center"/>
    </xf>
    <xf numFmtId="0" fontId="8" fillId="0" borderId="12" xfId="11226" applyFont="1" applyBorder="1" applyAlignment="1">
      <alignment horizontal="center" vertical="center"/>
    </xf>
    <xf numFmtId="0" fontId="8" fillId="0" borderId="133" xfId="11226" applyFont="1" applyBorder="1" applyAlignment="1">
      <alignment horizontal="center" vertical="center"/>
    </xf>
    <xf numFmtId="164" fontId="8" fillId="0" borderId="133" xfId="11226" applyNumberFormat="1" applyFont="1" applyBorder="1" applyAlignment="1">
      <alignment horizontal="right" vertical="center"/>
    </xf>
    <xf numFmtId="0" fontId="8" fillId="0" borderId="77" xfId="11226" applyFont="1" applyBorder="1" applyAlignment="1">
      <alignment horizontal="center" vertical="center"/>
    </xf>
    <xf numFmtId="164" fontId="8" fillId="0" borderId="77" xfId="11226" applyNumberFormat="1" applyFont="1" applyBorder="1" applyAlignment="1">
      <alignment horizontal="right" vertical="center"/>
    </xf>
    <xf numFmtId="10" fontId="8" fillId="0" borderId="77" xfId="12427" applyNumberFormat="1" applyFont="1" applyBorder="1" applyAlignment="1">
      <alignment horizontal="right"/>
    </xf>
    <xf numFmtId="0" fontId="8" fillId="0" borderId="78" xfId="11226" applyFont="1" applyBorder="1" applyAlignment="1">
      <alignment horizontal="center"/>
    </xf>
    <xf numFmtId="164" fontId="8" fillId="0" borderId="78" xfId="11226" applyNumberFormat="1" applyFont="1" applyBorder="1" applyAlignment="1">
      <alignment horizontal="right"/>
    </xf>
    <xf numFmtId="0" fontId="8" fillId="0" borderId="0" xfId="9846" applyFont="1" applyAlignment="1">
      <alignment vertical="center"/>
    </xf>
    <xf numFmtId="0" fontId="8" fillId="0" borderId="0" xfId="11226" applyFont="1" applyAlignment="1">
      <alignment horizontal="center" vertical="top"/>
    </xf>
    <xf numFmtId="0" fontId="8" fillId="0" borderId="49" xfId="9846" applyFont="1" applyBorder="1" applyAlignment="1">
      <alignment horizontal="center" vertical="center"/>
    </xf>
    <xf numFmtId="0" fontId="8" fillId="0" borderId="108" xfId="11226" applyFont="1" applyBorder="1" applyAlignment="1">
      <alignment horizontal="center" vertical="center"/>
    </xf>
    <xf numFmtId="0" fontId="8" fillId="0" borderId="109" xfId="11226" applyFont="1" applyBorder="1" applyAlignment="1">
      <alignment vertical="center"/>
    </xf>
    <xf numFmtId="0" fontId="8" fillId="0" borderId="110" xfId="11226" applyFont="1" applyBorder="1" applyAlignment="1">
      <alignment horizontal="center" vertical="center"/>
    </xf>
    <xf numFmtId="0" fontId="8" fillId="0" borderId="111" xfId="11226" applyFont="1" applyBorder="1" applyAlignment="1">
      <alignment horizontal="center" vertical="center"/>
    </xf>
    <xf numFmtId="0" fontId="253" fillId="0" borderId="112" xfId="11226" applyFont="1" applyBorder="1" applyAlignment="1">
      <alignment horizontal="center" vertical="top" wrapText="1"/>
    </xf>
    <xf numFmtId="0" fontId="253" fillId="0" borderId="279" xfId="11226" applyFont="1" applyBorder="1" applyAlignment="1">
      <alignment horizontal="center" vertical="top" wrapText="1"/>
    </xf>
    <xf numFmtId="0" fontId="8" fillId="0" borderId="113" xfId="11226" applyFont="1" applyBorder="1" applyAlignment="1">
      <alignment horizontal="center" vertical="center"/>
    </xf>
    <xf numFmtId="164" fontId="8" fillId="0" borderId="114" xfId="11226" applyNumberFormat="1" applyFont="1" applyBorder="1" applyAlignment="1">
      <alignment horizontal="right" vertical="center"/>
    </xf>
    <xf numFmtId="0" fontId="8" fillId="0" borderId="78" xfId="11226" applyFont="1" applyBorder="1" applyAlignment="1">
      <alignment horizontal="center" vertical="center"/>
    </xf>
    <xf numFmtId="0" fontId="8" fillId="0" borderId="88" xfId="9846" applyFont="1" applyBorder="1" applyAlignment="1">
      <alignment vertical="center"/>
    </xf>
    <xf numFmtId="0" fontId="8" fillId="0" borderId="89" xfId="9846" applyFont="1" applyBorder="1" applyAlignment="1">
      <alignment vertical="center"/>
    </xf>
    <xf numFmtId="0" fontId="8" fillId="0" borderId="90" xfId="9846" applyFont="1" applyBorder="1" applyAlignment="1">
      <alignment vertical="center"/>
    </xf>
    <xf numFmtId="164" fontId="8" fillId="0" borderId="78" xfId="11226" applyNumberFormat="1" applyFont="1" applyBorder="1" applyAlignment="1">
      <alignment horizontal="right" vertical="center"/>
    </xf>
    <xf numFmtId="0" fontId="8" fillId="0" borderId="0" xfId="11226" quotePrefix="1" applyFont="1" applyAlignment="1">
      <alignment horizontal="center" vertical="center"/>
    </xf>
    <xf numFmtId="164" fontId="253" fillId="0" borderId="77" xfId="11226" applyNumberFormat="1" applyFont="1" applyBorder="1" applyAlignment="1">
      <alignment horizontal="left" vertical="center"/>
    </xf>
    <xf numFmtId="0" fontId="8" fillId="0" borderId="0" xfId="10442" applyFont="1" applyAlignment="1">
      <alignment horizontal="right" vertical="center"/>
    </xf>
    <xf numFmtId="0" fontId="253" fillId="0" borderId="85" xfId="11226" applyFont="1" applyBorder="1" applyAlignment="1">
      <alignment horizontal="center" vertical="center"/>
    </xf>
    <xf numFmtId="0" fontId="253" fillId="0" borderId="87" xfId="11226" applyFont="1" applyBorder="1" applyAlignment="1">
      <alignment horizontal="right" vertical="center"/>
    </xf>
    <xf numFmtId="253" fontId="253" fillId="0" borderId="177" xfId="1" applyNumberFormat="1" applyFont="1" applyBorder="1" applyAlignment="1">
      <alignment horizontal="right" vertical="center"/>
    </xf>
    <xf numFmtId="164" fontId="253" fillId="0" borderId="126" xfId="1" applyNumberFormat="1" applyFont="1" applyBorder="1" applyAlignment="1">
      <alignment horizontal="right" vertical="center"/>
    </xf>
    <xf numFmtId="0" fontId="253" fillId="0" borderId="98" xfId="11226" applyFont="1" applyBorder="1" applyAlignment="1">
      <alignment horizontal="center" vertical="center"/>
    </xf>
    <xf numFmtId="0" fontId="253" fillId="0" borderId="49" xfId="11226" applyFont="1" applyBorder="1" applyAlignment="1">
      <alignment horizontal="center" vertical="top" wrapText="1"/>
    </xf>
    <xf numFmtId="0" fontId="8" fillId="0" borderId="280" xfId="11226" applyFont="1" applyBorder="1" applyAlignment="1">
      <alignment horizontal="left" vertical="center"/>
    </xf>
    <xf numFmtId="0" fontId="8" fillId="0" borderId="110" xfId="11226" applyFont="1" applyBorder="1" applyAlignment="1">
      <alignment vertical="center"/>
    </xf>
    <xf numFmtId="164" fontId="253" fillId="0" borderId="125" xfId="11226" applyNumberFormat="1" applyFont="1" applyBorder="1" applyAlignment="1">
      <alignment horizontal="right" vertical="center"/>
    </xf>
    <xf numFmtId="164" fontId="253" fillId="0" borderId="124" xfId="11226" applyNumberFormat="1" applyFont="1" applyBorder="1" applyAlignment="1">
      <alignment horizontal="right" vertical="center"/>
    </xf>
    <xf numFmtId="0" fontId="8" fillId="0" borderId="102" xfId="11226" applyNumberFormat="1" applyFont="1" applyBorder="1" applyAlignment="1">
      <alignment horizontal="center" vertical="center"/>
    </xf>
    <xf numFmtId="0" fontId="8" fillId="0" borderId="103" xfId="11226" applyNumberFormat="1" applyFont="1" applyBorder="1" applyAlignment="1">
      <alignment horizontal="center" vertical="center"/>
    </xf>
    <xf numFmtId="0" fontId="8" fillId="0" borderId="0" xfId="11226" applyFont="1" applyBorder="1" applyAlignment="1">
      <alignment horizontal="center" vertical="center"/>
    </xf>
    <xf numFmtId="254" fontId="253" fillId="0" borderId="91" xfId="1" applyNumberFormat="1" applyFont="1" applyFill="1" applyBorder="1" applyAlignment="1">
      <alignment horizontal="center" vertical="top" wrapText="1"/>
    </xf>
    <xf numFmtId="364" fontId="253" fillId="0" borderId="77" xfId="1" applyNumberFormat="1" applyFont="1" applyBorder="1" applyAlignment="1">
      <alignment horizontal="right" vertical="center"/>
    </xf>
    <xf numFmtId="164" fontId="253" fillId="0" borderId="39" xfId="11226" applyNumberFormat="1" applyFont="1" applyBorder="1" applyAlignment="1">
      <alignment horizontal="right" vertical="center"/>
    </xf>
    <xf numFmtId="0" fontId="8" fillId="0" borderId="255" xfId="0" applyFont="1" applyBorder="1" applyAlignment="1">
      <alignment horizontal="center" vertical="center"/>
    </xf>
    <xf numFmtId="196" fontId="253" fillId="0" borderId="61" xfId="0" applyNumberFormat="1" applyFont="1" applyBorder="1" applyAlignment="1">
      <alignment horizontal="right" vertical="center"/>
    </xf>
    <xf numFmtId="0" fontId="237" fillId="0" borderId="0" xfId="10442" applyFont="1" applyAlignment="1" applyProtection="1">
      <alignment horizontal="center" vertical="center"/>
    </xf>
    <xf numFmtId="0" fontId="247" fillId="0" borderId="0" xfId="10442" applyFont="1" applyAlignment="1" applyProtection="1">
      <alignment horizontal="center" vertical="center"/>
    </xf>
    <xf numFmtId="0" fontId="8" fillId="0" borderId="118" xfId="10442" applyFont="1" applyBorder="1" applyAlignment="1">
      <alignment horizontal="center" vertical="center"/>
    </xf>
    <xf numFmtId="0" fontId="108" fillId="0" borderId="118" xfId="10442" applyFont="1" applyBorder="1" applyAlignment="1" applyProtection="1">
      <alignment horizontal="center" vertical="center"/>
    </xf>
    <xf numFmtId="0" fontId="8" fillId="0" borderId="176" xfId="10442" applyFont="1" applyBorder="1" applyAlignment="1" applyProtection="1">
      <alignment horizontal="center" vertical="center"/>
    </xf>
    <xf numFmtId="0" fontId="8" fillId="0" borderId="0" xfId="10442" applyFont="1" applyAlignment="1" applyProtection="1">
      <alignment horizontal="center"/>
    </xf>
    <xf numFmtId="201" fontId="8" fillId="0" borderId="77" xfId="10442" applyNumberFormat="1" applyFont="1" applyBorder="1" applyAlignment="1" applyProtection="1">
      <alignment horizontal="right" vertical="center"/>
    </xf>
    <xf numFmtId="201" fontId="8" fillId="0" borderId="177" xfId="10442" applyNumberFormat="1" applyFont="1" applyBorder="1" applyAlignment="1" applyProtection="1">
      <alignment horizontal="right" vertical="center"/>
    </xf>
    <xf numFmtId="201" fontId="8" fillId="0" borderId="77" xfId="10442" applyNumberFormat="1" applyFont="1" applyBorder="1" applyAlignment="1">
      <alignment horizontal="right" vertical="center"/>
    </xf>
    <xf numFmtId="0" fontId="17" fillId="0" borderId="0" xfId="10442" applyFont="1" applyAlignment="1" applyProtection="1">
      <alignment horizontal="right"/>
    </xf>
    <xf numFmtId="0" fontId="253" fillId="0" borderId="250" xfId="0" applyFont="1" applyBorder="1" applyAlignment="1">
      <alignment horizontal="center"/>
    </xf>
    <xf numFmtId="0" fontId="253" fillId="0" borderId="131" xfId="0" applyFont="1" applyBorder="1" applyAlignment="1">
      <alignment horizontal="center"/>
    </xf>
    <xf numFmtId="0" fontId="8" fillId="0" borderId="131" xfId="0" applyFont="1" applyBorder="1" applyAlignment="1">
      <alignment horizontal="center"/>
    </xf>
    <xf numFmtId="0" fontId="17" fillId="0" borderId="0" xfId="10442" applyFont="1" applyAlignment="1" applyProtection="1">
      <alignment horizontal="center"/>
    </xf>
    <xf numFmtId="164" fontId="253" fillId="0" borderId="121" xfId="0" applyNumberFormat="1" applyFont="1" applyBorder="1" applyAlignment="1">
      <alignment horizontal="right" vertical="center"/>
    </xf>
    <xf numFmtId="196" fontId="253" fillId="0" borderId="121" xfId="0" applyNumberFormat="1" applyFont="1" applyBorder="1" applyAlignment="1">
      <alignment horizontal="right" vertical="center"/>
    </xf>
    <xf numFmtId="10" fontId="253" fillId="0" borderId="129" xfId="0" applyNumberFormat="1" applyFont="1" applyBorder="1" applyAlignment="1">
      <alignment horizontal="right" vertical="center"/>
    </xf>
    <xf numFmtId="164" fontId="253" fillId="0" borderId="123" xfId="0" applyNumberFormat="1" applyFont="1" applyBorder="1" applyAlignment="1">
      <alignment horizontal="right" vertical="center"/>
    </xf>
    <xf numFmtId="0" fontId="8" fillId="0" borderId="156" xfId="11226" applyNumberFormat="1" applyFont="1" applyBorder="1" applyAlignment="1">
      <alignment horizontal="center" vertical="center"/>
    </xf>
    <xf numFmtId="164" fontId="8" fillId="0" borderId="156" xfId="11226" applyNumberFormat="1" applyFont="1" applyBorder="1" applyAlignment="1">
      <alignment horizontal="center" vertical="center"/>
    </xf>
    <xf numFmtId="10" fontId="8" fillId="0" borderId="156" xfId="4667" applyNumberFormat="1" applyFont="1" applyBorder="1" applyAlignment="1">
      <alignment horizontal="center" vertical="center"/>
    </xf>
    <xf numFmtId="201" fontId="8" fillId="0" borderId="156" xfId="11226" applyNumberFormat="1" applyFont="1" applyBorder="1" applyAlignment="1">
      <alignment horizontal="center" vertical="center"/>
    </xf>
    <xf numFmtId="10" fontId="8" fillId="0" borderId="156" xfId="2" applyNumberFormat="1" applyFont="1" applyBorder="1" applyAlignment="1">
      <alignment horizontal="center" vertical="center"/>
    </xf>
    <xf numFmtId="0" fontId="8" fillId="0" borderId="285" xfId="11226" applyFont="1" applyBorder="1" applyAlignment="1">
      <alignment horizontal="center" vertical="center"/>
    </xf>
    <xf numFmtId="0" fontId="8" fillId="0" borderId="181" xfId="11226" applyFont="1" applyBorder="1" applyAlignment="1">
      <alignment horizontal="center" vertical="center"/>
    </xf>
    <xf numFmtId="201" fontId="8" fillId="0" borderId="106" xfId="11226" applyNumberFormat="1" applyFont="1" applyBorder="1" applyAlignment="1">
      <alignment horizontal="center" vertical="center"/>
    </xf>
    <xf numFmtId="10" fontId="8" fillId="0" borderId="183" xfId="2" applyNumberFormat="1" applyFont="1" applyBorder="1" applyAlignment="1">
      <alignment horizontal="center" vertical="center"/>
    </xf>
    <xf numFmtId="178" fontId="17" fillId="0" borderId="0" xfId="1" applyFont="1" applyAlignment="1">
      <alignment vertical="center"/>
    </xf>
    <xf numFmtId="270" fontId="253" fillId="0" borderId="0" xfId="1" applyNumberFormat="1" applyFont="1"/>
    <xf numFmtId="269" fontId="253" fillId="0" borderId="0" xfId="11226" applyNumberFormat="1" applyFont="1" applyAlignment="1" applyProtection="1">
      <alignment vertical="center"/>
    </xf>
    <xf numFmtId="269" fontId="251" fillId="0" borderId="0" xfId="11226" applyNumberFormat="1" applyFont="1" applyProtection="1"/>
    <xf numFmtId="0" fontId="8" fillId="44" borderId="0" xfId="0" applyFont="1" applyFill="1"/>
    <xf numFmtId="0" fontId="0" fillId="44" borderId="0" xfId="0" applyFill="1"/>
    <xf numFmtId="164" fontId="8" fillId="0" borderId="87" xfId="0" applyNumberFormat="1" applyFont="1" applyBorder="1" applyAlignment="1">
      <alignment horizontal="right" vertical="center"/>
    </xf>
    <xf numFmtId="0" fontId="8" fillId="0" borderId="5" xfId="10442" applyFont="1" applyBorder="1" applyProtection="1"/>
    <xf numFmtId="10" fontId="253" fillId="0" borderId="5" xfId="10442" applyNumberFormat="1" applyFont="1" applyBorder="1" applyAlignment="1" applyProtection="1">
      <alignment horizontal="center" vertical="center"/>
    </xf>
    <xf numFmtId="16" fontId="8" fillId="0" borderId="5" xfId="10442" applyNumberFormat="1" applyFont="1" applyBorder="1" applyProtection="1"/>
    <xf numFmtId="10" fontId="8" fillId="0" borderId="5" xfId="2" applyNumberFormat="1" applyFont="1" applyFill="1" applyBorder="1" applyAlignment="1">
      <alignment horizontal="center"/>
    </xf>
    <xf numFmtId="16" fontId="8" fillId="0" borderId="39" xfId="10442" applyNumberFormat="1" applyFont="1" applyBorder="1" applyProtection="1"/>
    <xf numFmtId="10" fontId="8" fillId="0" borderId="66" xfId="2" applyNumberFormat="1" applyFont="1" applyFill="1" applyBorder="1" applyAlignment="1">
      <alignment horizontal="center"/>
    </xf>
    <xf numFmtId="0" fontId="8" fillId="0" borderId="5" xfId="10442" applyFont="1" applyBorder="1"/>
    <xf numFmtId="10" fontId="253" fillId="0" borderId="5" xfId="10442" applyNumberFormat="1" applyFont="1" applyBorder="1" applyAlignment="1">
      <alignment horizontal="center" vertical="center"/>
    </xf>
    <xf numFmtId="16" fontId="8" fillId="0" borderId="5" xfId="10442" applyNumberFormat="1" applyFont="1" applyBorder="1"/>
    <xf numFmtId="16" fontId="8" fillId="0" borderId="39" xfId="10442" applyNumberFormat="1" applyFont="1" applyBorder="1"/>
    <xf numFmtId="0" fontId="253" fillId="0" borderId="5" xfId="10442" applyFont="1" applyBorder="1" applyProtection="1"/>
    <xf numFmtId="16" fontId="253" fillId="0" borderId="5" xfId="10442" applyNumberFormat="1" applyFont="1" applyBorder="1" applyProtection="1"/>
    <xf numFmtId="10" fontId="253" fillId="0" borderId="5" xfId="2" applyNumberFormat="1" applyFont="1" applyFill="1" applyBorder="1" applyAlignment="1">
      <alignment horizontal="center"/>
    </xf>
    <xf numFmtId="16" fontId="253" fillId="0" borderId="39" xfId="10442" applyNumberFormat="1" applyFont="1" applyBorder="1" applyProtection="1"/>
    <xf numFmtId="10" fontId="253" fillId="0" borderId="39" xfId="10442" applyNumberFormat="1" applyFont="1" applyBorder="1" applyProtection="1"/>
    <xf numFmtId="0" fontId="253" fillId="0" borderId="5" xfId="10442" applyFont="1" applyBorder="1"/>
    <xf numFmtId="16" fontId="253" fillId="0" borderId="5" xfId="10442" applyNumberFormat="1" applyFont="1" applyBorder="1"/>
    <xf numFmtId="16" fontId="253" fillId="0" borderId="39" xfId="10442" applyNumberFormat="1" applyFont="1" applyBorder="1"/>
    <xf numFmtId="10" fontId="253" fillId="0" borderId="39" xfId="10442" applyNumberFormat="1" applyFont="1" applyBorder="1"/>
    <xf numFmtId="164" fontId="8" fillId="0" borderId="87" xfId="0" applyNumberFormat="1" applyFont="1" applyBorder="1" applyAlignment="1">
      <alignment vertical="center"/>
    </xf>
    <xf numFmtId="164" fontId="8" fillId="0" borderId="171" xfId="0" applyNumberFormat="1" applyFont="1" applyBorder="1" applyAlignment="1">
      <alignment vertical="center"/>
    </xf>
    <xf numFmtId="0" fontId="253" fillId="0" borderId="0" xfId="11226" applyFont="1" applyAlignment="1" applyProtection="1">
      <alignment horizontal="left" vertical="center"/>
    </xf>
    <xf numFmtId="0" fontId="253" fillId="0" borderId="287" xfId="11226" applyFont="1" applyBorder="1" applyAlignment="1" applyProtection="1">
      <alignment horizontal="center" vertical="center"/>
    </xf>
    <xf numFmtId="0" fontId="8" fillId="0" borderId="287" xfId="0" applyFont="1" applyBorder="1" applyAlignment="1">
      <alignment horizontal="center" vertical="center" wrapText="1"/>
    </xf>
    <xf numFmtId="0" fontId="253" fillId="0" borderId="0" xfId="11226" applyFont="1" applyAlignment="1">
      <alignment horizontal="center"/>
    </xf>
    <xf numFmtId="0" fontId="8" fillId="0" borderId="280" xfId="11226" applyFont="1" applyBorder="1" applyAlignment="1">
      <alignment vertical="center"/>
    </xf>
    <xf numFmtId="0" fontId="8" fillId="0" borderId="159" xfId="11226" applyFont="1" applyBorder="1" applyAlignment="1">
      <alignment horizontal="center" vertical="center"/>
    </xf>
    <xf numFmtId="0" fontId="253" fillId="0" borderId="0" xfId="9846" applyFont="1" applyAlignment="1">
      <alignment vertical="center"/>
    </xf>
    <xf numFmtId="0" fontId="249" fillId="0" borderId="0" xfId="11226" applyFont="1"/>
    <xf numFmtId="0" fontId="8" fillId="0" borderId="0" xfId="11226" applyFont="1"/>
    <xf numFmtId="0" fontId="30" fillId="0" borderId="0" xfId="11226"/>
    <xf numFmtId="0" fontId="251" fillId="0" borderId="0" xfId="11226" applyFont="1"/>
    <xf numFmtId="0" fontId="249" fillId="0" borderId="110" xfId="11226" applyFont="1" applyBorder="1" applyAlignment="1">
      <alignment vertical="center"/>
    </xf>
    <xf numFmtId="10" fontId="249" fillId="0" borderId="110" xfId="11226" applyNumberFormat="1" applyFont="1" applyBorder="1" applyAlignment="1">
      <alignment vertical="center"/>
    </xf>
    <xf numFmtId="0" fontId="249" fillId="0" borderId="110" xfId="11226" applyFont="1" applyBorder="1"/>
    <xf numFmtId="0" fontId="249" fillId="0" borderId="281" xfId="11226" applyFont="1" applyBorder="1"/>
    <xf numFmtId="0" fontId="251" fillId="0" borderId="0" xfId="11226" applyFont="1" applyAlignment="1">
      <alignment horizontal="center"/>
    </xf>
    <xf numFmtId="0" fontId="249" fillId="0" borderId="93" xfId="11226" applyFont="1" applyBorder="1" applyAlignment="1">
      <alignment vertical="center"/>
    </xf>
    <xf numFmtId="10" fontId="249" fillId="0" borderId="93" xfId="11226" applyNumberFormat="1" applyFont="1" applyBorder="1" applyAlignment="1">
      <alignment vertical="center"/>
    </xf>
    <xf numFmtId="0" fontId="249" fillId="0" borderId="7" xfId="11226" applyFont="1" applyBorder="1" applyAlignment="1">
      <alignment vertical="center"/>
    </xf>
    <xf numFmtId="0" fontId="249" fillId="0" borderId="12" xfId="11226" applyFont="1" applyBorder="1"/>
    <xf numFmtId="0" fontId="249" fillId="0" borderId="22" xfId="11226" applyFont="1" applyBorder="1" applyAlignment="1">
      <alignment vertical="center"/>
    </xf>
    <xf numFmtId="0" fontId="249" fillId="0" borderId="49" xfId="11226" applyFont="1" applyBorder="1" applyAlignment="1">
      <alignment vertical="center"/>
    </xf>
    <xf numFmtId="0" fontId="249" fillId="0" borderId="0" xfId="11226" applyFont="1" applyBorder="1"/>
    <xf numFmtId="0" fontId="249" fillId="0" borderId="0" xfId="11226" applyFont="1" applyBorder="1" applyAlignment="1">
      <alignment vertical="center"/>
    </xf>
    <xf numFmtId="0" fontId="249" fillId="0" borderId="7" xfId="11226" applyFont="1" applyBorder="1"/>
    <xf numFmtId="0" fontId="249" fillId="0" borderId="3" xfId="11226" applyFont="1" applyBorder="1" applyAlignment="1">
      <alignment vertical="center"/>
    </xf>
    <xf numFmtId="0" fontId="253" fillId="0" borderId="0" xfId="9846" applyFont="1" applyAlignment="1">
      <alignment horizontal="left" vertical="center"/>
    </xf>
    <xf numFmtId="0" fontId="253" fillId="0" borderId="0" xfId="11226" applyNumberFormat="1" applyFont="1" applyAlignment="1">
      <alignment vertical="center"/>
    </xf>
    <xf numFmtId="0" fontId="250" fillId="41" borderId="72" xfId="11226" applyFont="1" applyFill="1" applyBorder="1" applyAlignment="1">
      <alignment horizontal="center"/>
    </xf>
    <xf numFmtId="0" fontId="2" fillId="48" borderId="0" xfId="10442" applyFont="1" applyFill="1" applyAlignment="1" applyProtection="1">
      <alignment vertical="center"/>
    </xf>
    <xf numFmtId="0" fontId="2" fillId="0" borderId="0" xfId="0" applyFont="1"/>
    <xf numFmtId="0" fontId="2" fillId="0" borderId="0" xfId="0" applyFont="1" applyAlignment="1">
      <alignment horizontal="left" vertical="top"/>
    </xf>
    <xf numFmtId="366" fontId="253" fillId="0" borderId="119" xfId="0" applyNumberFormat="1" applyFont="1" applyBorder="1" applyAlignment="1">
      <alignment horizontal="right" vertical="center"/>
    </xf>
    <xf numFmtId="10" fontId="253" fillId="0" borderId="206" xfId="10442" applyNumberFormat="1" applyFont="1" applyBorder="1" applyAlignment="1" applyProtection="1">
      <alignment horizontal="right" vertical="center"/>
    </xf>
    <xf numFmtId="165" fontId="253" fillId="0" borderId="135" xfId="10442" applyNumberFormat="1" applyFont="1" applyBorder="1" applyAlignment="1" applyProtection="1">
      <alignment horizontal="right" vertical="center"/>
    </xf>
    <xf numFmtId="0" fontId="253" fillId="0" borderId="5" xfId="11226" applyFont="1" applyBorder="1" applyAlignment="1" applyProtection="1">
      <alignment horizontal="center" vertical="center"/>
    </xf>
    <xf numFmtId="164" fontId="253" fillId="0" borderId="5" xfId="11226" applyNumberFormat="1" applyFont="1" applyBorder="1" applyAlignment="1" applyProtection="1">
      <alignment horizontal="center" vertical="center"/>
    </xf>
    <xf numFmtId="201" fontId="253" fillId="0" borderId="5" xfId="11226" applyNumberFormat="1" applyFont="1" applyBorder="1" applyAlignment="1" applyProtection="1">
      <alignment horizontal="center" vertical="center"/>
    </xf>
    <xf numFmtId="0" fontId="253" fillId="0" borderId="64" xfId="11226" applyFont="1" applyBorder="1" applyAlignment="1" applyProtection="1">
      <alignment horizontal="left" vertical="center"/>
    </xf>
    <xf numFmtId="0" fontId="251" fillId="0" borderId="7" xfId="11226" applyFont="1" applyBorder="1" applyAlignment="1" applyProtection="1">
      <alignment vertical="center"/>
    </xf>
    <xf numFmtId="0" fontId="251" fillId="0" borderId="7" xfId="11226" applyFont="1" applyBorder="1" applyProtection="1"/>
    <xf numFmtId="0" fontId="251" fillId="0" borderId="12" xfId="11226" applyFont="1" applyBorder="1" applyProtection="1"/>
    <xf numFmtId="10" fontId="251" fillId="0" borderId="0" xfId="11226" applyNumberFormat="1" applyFont="1" applyProtection="1"/>
    <xf numFmtId="0" fontId="253" fillId="0" borderId="7" xfId="11226" applyFont="1" applyBorder="1" applyAlignment="1" applyProtection="1">
      <alignment vertical="center"/>
    </xf>
    <xf numFmtId="0" fontId="251" fillId="0" borderId="3" xfId="11226" applyFont="1" applyBorder="1" applyProtection="1"/>
    <xf numFmtId="0" fontId="253" fillId="0" borderId="3" xfId="11226" applyFont="1" applyBorder="1" applyAlignment="1" applyProtection="1">
      <alignment horizontal="center" vertical="center"/>
    </xf>
    <xf numFmtId="0" fontId="253" fillId="0" borderId="10" xfId="11226" applyFont="1" applyBorder="1" applyAlignment="1" applyProtection="1">
      <alignment horizontal="center" vertical="center"/>
    </xf>
    <xf numFmtId="0" fontId="253" fillId="0" borderId="5" xfId="0" applyFont="1" applyBorder="1" applyAlignment="1">
      <alignment horizontal="center" vertical="center"/>
    </xf>
    <xf numFmtId="0" fontId="253" fillId="0" borderId="64" xfId="11226" applyFont="1" applyBorder="1" applyAlignment="1" applyProtection="1">
      <alignment horizontal="center" vertical="center"/>
    </xf>
    <xf numFmtId="0" fontId="253" fillId="0" borderId="7" xfId="11226" applyFont="1" applyBorder="1" applyAlignment="1" applyProtection="1">
      <alignment horizontal="center" vertical="center"/>
    </xf>
    <xf numFmtId="0" fontId="253" fillId="0" borderId="12" xfId="11226" applyFont="1" applyBorder="1" applyAlignment="1" applyProtection="1">
      <alignment horizontal="center" vertical="center"/>
    </xf>
    <xf numFmtId="0" fontId="253" fillId="0" borderId="39" xfId="0" applyFont="1" applyBorder="1" applyAlignment="1">
      <alignment horizontal="center" vertical="center"/>
    </xf>
    <xf numFmtId="164" fontId="253" fillId="0" borderId="39" xfId="0" applyNumberFormat="1" applyFont="1" applyBorder="1" applyAlignment="1">
      <alignment horizontal="center" vertical="center"/>
    </xf>
    <xf numFmtId="164" fontId="253" fillId="0" borderId="5" xfId="11226" applyNumberFormat="1" applyFont="1" applyBorder="1" applyAlignment="1" applyProtection="1">
      <alignment horizontal="right" vertical="center"/>
    </xf>
    <xf numFmtId="164" fontId="253" fillId="0" borderId="39" xfId="11226" applyNumberFormat="1" applyFont="1" applyBorder="1" applyAlignment="1" applyProtection="1">
      <alignment horizontal="right" vertical="center"/>
    </xf>
    <xf numFmtId="164" fontId="253" fillId="0" borderId="39" xfId="11226" applyNumberFormat="1" applyFont="1" applyBorder="1" applyAlignment="1" applyProtection="1">
      <alignment horizontal="right"/>
    </xf>
    <xf numFmtId="0" fontId="253" fillId="0" borderId="64" xfId="11226" applyFont="1" applyBorder="1" applyAlignment="1" applyProtection="1">
      <alignment vertical="center"/>
    </xf>
    <xf numFmtId="164" fontId="253" fillId="0" borderId="49" xfId="11226" applyNumberFormat="1" applyFont="1" applyBorder="1" applyAlignment="1" applyProtection="1">
      <alignment horizontal="right" vertical="center"/>
    </xf>
    <xf numFmtId="0" fontId="253" fillId="0" borderId="64" xfId="0" applyFont="1" applyBorder="1" applyAlignment="1">
      <alignment vertical="center"/>
    </xf>
    <xf numFmtId="0" fontId="253" fillId="0" borderId="7" xfId="0" applyFont="1" applyBorder="1" applyAlignment="1">
      <alignment vertical="center"/>
    </xf>
    <xf numFmtId="0" fontId="253" fillId="0" borderId="12" xfId="0" applyFont="1" applyBorder="1" applyAlignment="1">
      <alignment vertical="center"/>
    </xf>
    <xf numFmtId="0" fontId="238" fillId="0" borderId="0" xfId="10442" applyFont="1" applyAlignment="1" applyProtection="1">
      <alignment vertical="top" wrapText="1"/>
    </xf>
    <xf numFmtId="0" fontId="253" fillId="0" borderId="77" xfId="0" applyFont="1" applyBorder="1"/>
    <xf numFmtId="0" fontId="253" fillId="0" borderId="77" xfId="0" applyFont="1" applyBorder="1" applyAlignment="1">
      <alignment horizontal="right"/>
    </xf>
    <xf numFmtId="0" fontId="253" fillId="0" borderId="170" xfId="0" applyFont="1" applyBorder="1" applyAlignment="1">
      <alignment horizontal="right"/>
    </xf>
    <xf numFmtId="164" fontId="250" fillId="0" borderId="77" xfId="0" applyNumberFormat="1" applyFont="1" applyBorder="1" applyAlignment="1">
      <alignment horizontal="right" vertical="center"/>
    </xf>
    <xf numFmtId="164" fontId="250" fillId="0" borderId="170" xfId="0" applyNumberFormat="1" applyFont="1" applyBorder="1" applyAlignment="1">
      <alignment horizontal="right" vertical="center"/>
    </xf>
    <xf numFmtId="164" fontId="253" fillId="0" borderId="177" xfId="4496" applyNumberFormat="1" applyFont="1" applyFill="1" applyBorder="1" applyAlignment="1">
      <alignment horizontal="right" vertical="center"/>
    </xf>
    <xf numFmtId="164" fontId="253" fillId="0" borderId="102" xfId="4496" applyNumberFormat="1" applyFont="1" applyFill="1" applyBorder="1" applyAlignment="1">
      <alignment horizontal="right" vertical="center"/>
    </xf>
    <xf numFmtId="164" fontId="253" fillId="0" borderId="87" xfId="4496" applyNumberFormat="1" applyFont="1" applyFill="1" applyBorder="1" applyAlignment="1">
      <alignment horizontal="right" vertical="center"/>
    </xf>
    <xf numFmtId="164" fontId="253" fillId="0" borderId="208" xfId="4496" applyNumberFormat="1" applyFont="1" applyFill="1" applyBorder="1" applyAlignment="1">
      <alignment horizontal="right" vertical="center"/>
    </xf>
    <xf numFmtId="164" fontId="253" fillId="0" borderId="130" xfId="4496" applyNumberFormat="1" applyFont="1" applyFill="1" applyBorder="1" applyAlignment="1">
      <alignment horizontal="right" vertical="center"/>
    </xf>
    <xf numFmtId="164" fontId="253" fillId="0" borderId="77" xfId="0" applyNumberFormat="1" applyFont="1" applyBorder="1" applyAlignment="1">
      <alignment horizontal="left"/>
    </xf>
    <xf numFmtId="164" fontId="253" fillId="0" borderId="119" xfId="0" applyNumberFormat="1" applyFont="1" applyBorder="1" applyAlignment="1">
      <alignment horizontal="left"/>
    </xf>
    <xf numFmtId="164" fontId="250" fillId="0" borderId="77" xfId="0" applyNumberFormat="1" applyFont="1" applyBorder="1" applyAlignment="1">
      <alignment horizontal="left" vertical="center"/>
    </xf>
    <xf numFmtId="164" fontId="250" fillId="0" borderId="119" xfId="0" applyNumberFormat="1" applyFont="1" applyBorder="1" applyAlignment="1">
      <alignment horizontal="left" vertical="center"/>
    </xf>
    <xf numFmtId="164" fontId="253" fillId="0" borderId="214" xfId="4496" applyNumberFormat="1" applyFont="1" applyFill="1" applyBorder="1" applyAlignment="1">
      <alignment vertical="center"/>
    </xf>
    <xf numFmtId="164" fontId="253" fillId="0" borderId="77" xfId="0" applyNumberFormat="1" applyFont="1" applyBorder="1" applyAlignment="1">
      <alignment horizontal="left" vertical="center"/>
    </xf>
    <xf numFmtId="164" fontId="253" fillId="0" borderId="85" xfId="0" applyNumberFormat="1" applyFont="1" applyBorder="1" applyAlignment="1">
      <alignment horizontal="left" vertical="center"/>
    </xf>
    <xf numFmtId="164" fontId="253" fillId="0" borderId="119" xfId="0" applyNumberFormat="1" applyFont="1" applyBorder="1" applyAlignment="1">
      <alignment horizontal="left" vertical="center"/>
    </xf>
    <xf numFmtId="164" fontId="253" fillId="0" borderId="126" xfId="4496" applyNumberFormat="1" applyFont="1" applyFill="1" applyBorder="1" applyAlignment="1">
      <alignment vertical="center"/>
    </xf>
    <xf numFmtId="0" fontId="253" fillId="0" borderId="152" xfId="10962" applyFont="1" applyBorder="1" applyAlignment="1">
      <alignment horizontal="center" vertical="center"/>
    </xf>
    <xf numFmtId="0" fontId="250" fillId="0" borderId="102" xfId="11067" applyFont="1" applyBorder="1" applyAlignment="1">
      <alignment horizontal="left" vertical="center"/>
    </xf>
    <xf numFmtId="164" fontId="253" fillId="0" borderId="119" xfId="10961" applyNumberFormat="1" applyFont="1" applyBorder="1" applyAlignment="1" applyProtection="1">
      <alignment vertical="center"/>
    </xf>
    <xf numFmtId="164" fontId="253" fillId="0" borderId="124" xfId="10961" applyNumberFormat="1" applyFont="1" applyBorder="1" applyAlignment="1" applyProtection="1">
      <alignment vertical="center"/>
    </xf>
    <xf numFmtId="15" fontId="250" fillId="0" borderId="102" xfId="11067" applyNumberFormat="1" applyFont="1" applyBorder="1" applyAlignment="1">
      <alignment horizontal="left" vertical="center"/>
    </xf>
    <xf numFmtId="364" fontId="253" fillId="0" borderId="156" xfId="10948" applyNumberFormat="1" applyFont="1" applyBorder="1" applyAlignment="1">
      <alignment vertical="center"/>
    </xf>
    <xf numFmtId="364" fontId="253" fillId="0" borderId="157" xfId="10948" applyNumberFormat="1" applyFont="1" applyBorder="1" applyAlignment="1">
      <alignment vertical="center"/>
    </xf>
    <xf numFmtId="364" fontId="253" fillId="0" borderId="155" xfId="10948" applyNumberFormat="1" applyFont="1" applyBorder="1" applyAlignment="1">
      <alignment vertical="center"/>
    </xf>
    <xf numFmtId="0" fontId="253" fillId="0" borderId="158" xfId="10962" applyFont="1" applyBorder="1" applyAlignment="1">
      <alignment horizontal="center" vertical="center"/>
    </xf>
    <xf numFmtId="0" fontId="250" fillId="0" borderId="154" xfId="11067" applyFont="1" applyBorder="1" applyAlignment="1">
      <alignment horizontal="left" vertical="center"/>
    </xf>
    <xf numFmtId="364" fontId="253" fillId="0" borderId="147" xfId="10948" applyNumberFormat="1" applyFont="1" applyBorder="1" applyAlignment="1">
      <alignment vertical="center"/>
    </xf>
    <xf numFmtId="364" fontId="253" fillId="0" borderId="148" xfId="10948" applyNumberFormat="1" applyFont="1" applyBorder="1" applyAlignment="1">
      <alignment vertical="center"/>
    </xf>
    <xf numFmtId="0" fontId="253" fillId="0" borderId="0" xfId="10962" applyFont="1" applyBorder="1" applyAlignment="1">
      <alignment horizontal="center" vertical="center"/>
    </xf>
    <xf numFmtId="0" fontId="250" fillId="0" borderId="0" xfId="11067" applyFont="1" applyBorder="1" applyAlignment="1">
      <alignment horizontal="left" vertical="center"/>
    </xf>
    <xf numFmtId="364" fontId="253" fillId="0" borderId="0" xfId="10948" applyNumberFormat="1" applyFont="1" applyBorder="1" applyAlignment="1">
      <alignment vertical="center"/>
    </xf>
    <xf numFmtId="0" fontId="253" fillId="0" borderId="0" xfId="11067" applyFont="1" applyBorder="1" applyAlignment="1">
      <alignment horizontal="left" vertical="center"/>
    </xf>
    <xf numFmtId="0" fontId="239" fillId="0" borderId="0" xfId="10961" applyFont="1" applyBorder="1" applyAlignment="1" applyProtection="1">
      <alignment horizontal="center"/>
    </xf>
    <xf numFmtId="0" fontId="250" fillId="0" borderId="140" xfId="10948" applyFont="1" applyBorder="1" applyAlignment="1">
      <alignment horizontal="center" vertical="center"/>
    </xf>
    <xf numFmtId="0" fontId="250" fillId="0" borderId="141" xfId="10948" applyFont="1" applyBorder="1" applyAlignment="1">
      <alignment horizontal="center" vertical="center"/>
    </xf>
    <xf numFmtId="0" fontId="250" fillId="0" borderId="142" xfId="10948" applyFont="1" applyBorder="1" applyAlignment="1">
      <alignment horizontal="center" vertical="center"/>
    </xf>
    <xf numFmtId="0" fontId="250" fillId="0" borderId="143" xfId="10948" applyFont="1" applyBorder="1" applyAlignment="1">
      <alignment horizontal="center" vertical="center"/>
    </xf>
    <xf numFmtId="0" fontId="250" fillId="0" borderId="144" xfId="10948" applyFont="1" applyBorder="1" applyAlignment="1">
      <alignment horizontal="center" vertical="center"/>
    </xf>
    <xf numFmtId="0" fontId="250" fillId="0" borderId="145" xfId="10948" applyFont="1" applyBorder="1" applyAlignment="1">
      <alignment horizontal="center" vertical="center"/>
    </xf>
    <xf numFmtId="0" fontId="250" fillId="0" borderId="146" xfId="10948" applyFont="1" applyBorder="1" applyAlignment="1">
      <alignment horizontal="center" vertical="center"/>
    </xf>
    <xf numFmtId="0" fontId="250" fillId="0" borderId="147" xfId="10948" applyFont="1" applyBorder="1" applyAlignment="1">
      <alignment horizontal="center" vertical="center"/>
    </xf>
    <xf numFmtId="0" fontId="250" fillId="0" borderId="148" xfId="10948" applyFont="1" applyBorder="1" applyAlignment="1">
      <alignment horizontal="center" vertical="center"/>
    </xf>
    <xf numFmtId="0" fontId="250" fillId="0" borderId="143" xfId="10948" applyFont="1" applyBorder="1" applyAlignment="1">
      <alignment vertical="center"/>
    </xf>
    <xf numFmtId="0" fontId="108" fillId="0" borderId="147" xfId="54194" applyFont="1" applyBorder="1" applyAlignment="1">
      <alignment horizontal="center" vertical="center"/>
    </xf>
    <xf numFmtId="0" fontId="250" fillId="0" borderId="184" xfId="10948" applyFont="1" applyBorder="1" applyAlignment="1">
      <alignment horizontal="center" vertical="center"/>
    </xf>
    <xf numFmtId="0" fontId="250" fillId="0" borderId="104" xfId="10948" applyFont="1" applyBorder="1" applyAlignment="1">
      <alignment horizontal="center" vertical="center"/>
    </xf>
    <xf numFmtId="46" fontId="250" fillId="0" borderId="96" xfId="10962" quotePrefix="1" applyNumberFormat="1" applyFont="1" applyBorder="1" applyAlignment="1">
      <alignment vertical="center"/>
    </xf>
    <xf numFmtId="0" fontId="8" fillId="0" borderId="152" xfId="54193" applyFont="1" applyBorder="1" applyAlignment="1">
      <alignment horizontal="center" vertical="center"/>
    </xf>
    <xf numFmtId="0" fontId="250" fillId="0" borderId="104" xfId="54192" applyFont="1" applyBorder="1" applyAlignment="1">
      <alignment horizontal="left" vertical="center"/>
    </xf>
    <xf numFmtId="15" fontId="250" fillId="0" borderId="102" xfId="54192" applyNumberFormat="1" applyFont="1" applyBorder="1" applyAlignment="1">
      <alignment horizontal="left" vertical="center"/>
    </xf>
    <xf numFmtId="364" fontId="253" fillId="0" borderId="156" xfId="54191" applyNumberFormat="1" applyFont="1" applyBorder="1" applyAlignment="1">
      <alignment vertical="center"/>
    </xf>
    <xf numFmtId="364" fontId="253" fillId="0" borderId="151" xfId="54191" applyNumberFormat="1" applyFont="1" applyBorder="1" applyAlignment="1">
      <alignment vertical="center"/>
    </xf>
    <xf numFmtId="15" fontId="108" fillId="0" borderId="102" xfId="54192" applyNumberFormat="1" applyFont="1" applyBorder="1" applyAlignment="1">
      <alignment horizontal="left" vertical="center"/>
    </xf>
    <xf numFmtId="364" fontId="253" fillId="0" borderId="148" xfId="54191" applyNumberFormat="1" applyFont="1" applyBorder="1" applyAlignment="1">
      <alignment vertical="center"/>
    </xf>
    <xf numFmtId="0" fontId="8" fillId="0" borderId="158" xfId="54193" applyFont="1" applyBorder="1" applyAlignment="1">
      <alignment horizontal="center" vertical="center"/>
    </xf>
    <xf numFmtId="0" fontId="250" fillId="0" borderId="154" xfId="54192" applyFont="1" applyBorder="1" applyAlignment="1">
      <alignment horizontal="left" vertical="center"/>
    </xf>
    <xf numFmtId="364" fontId="253" fillId="0" borderId="147" xfId="54191" applyNumberFormat="1" applyFont="1" applyBorder="1" applyAlignment="1">
      <alignment vertical="center"/>
    </xf>
    <xf numFmtId="254" fontId="253" fillId="80" borderId="253" xfId="10442" applyNumberFormat="1" applyFont="1" applyFill="1" applyBorder="1" applyAlignment="1" applyProtection="1">
      <alignment horizontal="right" vertical="center"/>
    </xf>
    <xf numFmtId="14" fontId="253" fillId="80" borderId="253" xfId="10442" applyNumberFormat="1" applyFont="1" applyFill="1" applyBorder="1" applyAlignment="1" applyProtection="1">
      <alignment horizontal="right" vertical="center"/>
    </xf>
    <xf numFmtId="10" fontId="253" fillId="80" borderId="253" xfId="10442" applyNumberFormat="1" applyFont="1" applyFill="1" applyBorder="1" applyAlignment="1" applyProtection="1">
      <alignment horizontal="right" vertical="center"/>
    </xf>
    <xf numFmtId="164" fontId="253" fillId="80" borderId="254" xfId="10442" applyNumberFormat="1" applyFont="1" applyFill="1" applyBorder="1" applyAlignment="1" applyProtection="1">
      <alignment horizontal="right" vertical="center"/>
    </xf>
    <xf numFmtId="10" fontId="253" fillId="80" borderId="77" xfId="10442" applyNumberFormat="1" applyFont="1" applyFill="1" applyBorder="1" applyAlignment="1" applyProtection="1">
      <alignment horizontal="right" vertical="center"/>
    </xf>
    <xf numFmtId="164" fontId="253" fillId="80" borderId="119" xfId="10442" applyNumberFormat="1" applyFont="1" applyFill="1" applyBorder="1" applyAlignment="1" applyProtection="1">
      <alignment horizontal="right" vertical="center"/>
    </xf>
    <xf numFmtId="254" fontId="253" fillId="80" borderId="77" xfId="10442" applyNumberFormat="1" applyFont="1" applyFill="1" applyBorder="1" applyAlignment="1" applyProtection="1">
      <alignment horizontal="right" vertical="center"/>
    </xf>
    <xf numFmtId="14" fontId="253" fillId="80" borderId="79" xfId="0" applyNumberFormat="1" applyFont="1" applyFill="1" applyBorder="1"/>
    <xf numFmtId="10" fontId="253" fillId="80" borderId="79" xfId="0" applyNumberFormat="1" applyFont="1" applyFill="1" applyBorder="1"/>
    <xf numFmtId="201" fontId="253" fillId="80" borderId="119" xfId="0" applyNumberFormat="1" applyFont="1" applyFill="1" applyBorder="1"/>
    <xf numFmtId="14" fontId="8" fillId="80" borderId="79" xfId="0" applyNumberFormat="1" applyFont="1" applyFill="1" applyBorder="1"/>
    <xf numFmtId="10" fontId="8" fillId="80" borderId="79" xfId="0" applyNumberFormat="1" applyFont="1" applyFill="1" applyBorder="1"/>
    <xf numFmtId="254" fontId="253" fillId="80" borderId="121" xfId="10442" applyNumberFormat="1" applyFont="1" applyFill="1" applyBorder="1" applyAlignment="1" applyProtection="1">
      <alignment horizontal="right" vertical="center"/>
    </xf>
    <xf numFmtId="14" fontId="8" fillId="80" borderId="121" xfId="0" applyNumberFormat="1" applyFont="1" applyFill="1" applyBorder="1"/>
    <xf numFmtId="10" fontId="8" fillId="80" borderId="121" xfId="0" applyNumberFormat="1" applyFont="1" applyFill="1" applyBorder="1"/>
    <xf numFmtId="201" fontId="8" fillId="80" borderId="123" xfId="0" applyNumberFormat="1" applyFont="1" applyFill="1" applyBorder="1"/>
    <xf numFmtId="201" fontId="253" fillId="80" borderId="271" xfId="0" applyNumberFormat="1" applyFont="1" applyFill="1" applyBorder="1"/>
    <xf numFmtId="254" fontId="253" fillId="80" borderId="77" xfId="10442" applyNumberFormat="1" applyFont="1" applyFill="1" applyBorder="1" applyAlignment="1">
      <alignment horizontal="right" vertical="center"/>
    </xf>
    <xf numFmtId="10" fontId="253" fillId="80" borderId="77" xfId="10442" applyNumberFormat="1" applyFont="1" applyFill="1" applyBorder="1" applyAlignment="1">
      <alignment horizontal="right" vertical="center"/>
    </xf>
    <xf numFmtId="254" fontId="253" fillId="80" borderId="177" xfId="10442" applyNumberFormat="1" applyFont="1" applyFill="1" applyBorder="1" applyAlignment="1">
      <alignment horizontal="right" vertical="center"/>
    </xf>
    <xf numFmtId="10" fontId="8" fillId="0" borderId="0" xfId="0" applyNumberFormat="1" applyFont="1" applyAlignment="1">
      <alignment horizontal="right" vertical="center"/>
    </xf>
    <xf numFmtId="164" fontId="8" fillId="0" borderId="0" xfId="0" applyNumberFormat="1" applyFont="1" applyAlignment="1">
      <alignment horizontal="center" vertical="center"/>
    </xf>
    <xf numFmtId="164" fontId="239" fillId="0" borderId="0" xfId="0" applyNumberFormat="1" applyFont="1" applyAlignment="1">
      <alignment horizontal="center" vertical="center"/>
    </xf>
    <xf numFmtId="0" fontId="8" fillId="0" borderId="0" xfId="54239" applyFont="1"/>
    <xf numFmtId="0" fontId="237" fillId="0" borderId="0" xfId="54239" applyFont="1" applyAlignment="1">
      <alignment horizontal="left"/>
    </xf>
    <xf numFmtId="0" fontId="8" fillId="0" borderId="0" xfId="54239" applyFont="1" applyAlignment="1">
      <alignment horizontal="right" vertical="center"/>
    </xf>
    <xf numFmtId="0" fontId="17" fillId="0" borderId="0" xfId="54239" applyFont="1"/>
    <xf numFmtId="0" fontId="20" fillId="0" borderId="0" xfId="54239" applyFont="1"/>
    <xf numFmtId="0" fontId="237" fillId="0" borderId="0" xfId="54239" applyFont="1" applyAlignment="1">
      <alignment horizontal="left" vertical="center"/>
    </xf>
    <xf numFmtId="16" fontId="108" fillId="0" borderId="0" xfId="54239" applyNumberFormat="1" applyFont="1" applyAlignment="1">
      <alignment horizontal="left"/>
    </xf>
    <xf numFmtId="0" fontId="8" fillId="0" borderId="0" xfId="54239" applyFont="1" applyAlignment="1">
      <alignment horizontal="left"/>
    </xf>
    <xf numFmtId="0" fontId="238" fillId="0" borderId="0" xfId="54239" applyFont="1" applyAlignment="1">
      <alignment vertical="center"/>
    </xf>
    <xf numFmtId="0" fontId="8" fillId="0" borderId="0" xfId="54239" applyFont="1" applyAlignment="1">
      <alignment vertical="center"/>
    </xf>
    <xf numFmtId="0" fontId="108" fillId="0" borderId="0" xfId="54239" applyFont="1"/>
    <xf numFmtId="0" fontId="8" fillId="0" borderId="0" xfId="54239" applyFont="1" applyAlignment="1">
      <alignment horizontal="center" vertical="center"/>
    </xf>
    <xf numFmtId="0" fontId="66" fillId="0" borderId="0" xfId="54239" applyFont="1"/>
    <xf numFmtId="0" fontId="134" fillId="0" borderId="0" xfId="54239" applyFont="1"/>
    <xf numFmtId="0" fontId="239" fillId="0" borderId="0" xfId="54239" applyFont="1" applyAlignment="1">
      <alignment horizontal="center" vertical="center"/>
    </xf>
    <xf numFmtId="0" fontId="108" fillId="8" borderId="57" xfId="54239" applyFont="1" applyFill="1" applyBorder="1" applyAlignment="1">
      <alignment horizontal="center" vertical="center"/>
    </xf>
    <xf numFmtId="178" fontId="108" fillId="8" borderId="58" xfId="4671" applyFont="1" applyFill="1" applyBorder="1" applyAlignment="1">
      <alignment horizontal="center" vertical="center"/>
    </xf>
    <xf numFmtId="0" fontId="108" fillId="8" borderId="58" xfId="54239" applyFont="1" applyFill="1" applyBorder="1" applyAlignment="1">
      <alignment horizontal="center" vertical="center"/>
    </xf>
    <xf numFmtId="0" fontId="108" fillId="8" borderId="59" xfId="54239" applyFont="1" applyFill="1" applyBorder="1" applyAlignment="1">
      <alignment horizontal="center" vertical="center"/>
    </xf>
    <xf numFmtId="0" fontId="108" fillId="8" borderId="60" xfId="54239" applyFont="1" applyFill="1" applyBorder="1" applyAlignment="1">
      <alignment horizontal="center" vertical="center"/>
    </xf>
    <xf numFmtId="0" fontId="108" fillId="8" borderId="61" xfId="54239" applyFont="1" applyFill="1" applyBorder="1" applyAlignment="1">
      <alignment horizontal="center" vertical="center"/>
    </xf>
    <xf numFmtId="0" fontId="108" fillId="8" borderId="62" xfId="54239" applyFont="1" applyFill="1" applyBorder="1" applyAlignment="1">
      <alignment horizontal="center" vertical="center"/>
    </xf>
    <xf numFmtId="0" fontId="108" fillId="8" borderId="63" xfId="54239" applyFont="1" applyFill="1" applyBorder="1" applyAlignment="1">
      <alignment horizontal="center" vertical="center"/>
    </xf>
    <xf numFmtId="0" fontId="8" fillId="0" borderId="115" xfId="54239" applyFont="1" applyBorder="1" applyAlignment="1">
      <alignment horizontal="center" vertical="center"/>
    </xf>
    <xf numFmtId="0" fontId="8" fillId="0" borderId="116" xfId="54239" applyFont="1" applyBorder="1" applyAlignment="1">
      <alignment horizontal="center" vertical="center"/>
    </xf>
    <xf numFmtId="0" fontId="8" fillId="0" borderId="132" xfId="54239" applyFont="1" applyBorder="1" applyAlignment="1">
      <alignment horizontal="center" vertical="center"/>
    </xf>
    <xf numFmtId="0" fontId="8" fillId="0" borderId="137" xfId="54239" applyFont="1" applyBorder="1" applyAlignment="1">
      <alignment horizontal="center" vertical="center"/>
    </xf>
    <xf numFmtId="0" fontId="8" fillId="0" borderId="118" xfId="54239" applyFont="1" applyBorder="1" applyAlignment="1">
      <alignment horizontal="center" vertical="center"/>
    </xf>
    <xf numFmtId="0" fontId="8" fillId="0" borderId="77" xfId="54239" applyFont="1" applyBorder="1" applyAlignment="1">
      <alignment vertical="center"/>
    </xf>
    <xf numFmtId="0" fontId="8" fillId="0" borderId="87" xfId="54239" applyFont="1" applyBorder="1" applyAlignment="1">
      <alignment horizontal="center" vertical="center"/>
    </xf>
    <xf numFmtId="0" fontId="8" fillId="0" borderId="134" xfId="54239" applyFont="1" applyBorder="1" applyAlignment="1">
      <alignment horizontal="right" vertical="center"/>
    </xf>
    <xf numFmtId="0" fontId="108" fillId="0" borderId="85" xfId="54239" applyFont="1" applyBorder="1" applyAlignment="1">
      <alignment vertical="center"/>
    </xf>
    <xf numFmtId="0" fontId="8" fillId="0" borderId="77" xfId="54239" applyFont="1" applyBorder="1" applyAlignment="1">
      <alignment horizontal="center" vertical="center"/>
    </xf>
    <xf numFmtId="0" fontId="8" fillId="0" borderId="134" xfId="54239" applyFont="1" applyBorder="1" applyAlignment="1">
      <alignment vertical="center"/>
    </xf>
    <xf numFmtId="0" fontId="8" fillId="0" borderId="6" xfId="54239" applyFont="1" applyBorder="1"/>
    <xf numFmtId="0" fontId="108" fillId="0" borderId="77" xfId="54239" applyFont="1" applyBorder="1" applyAlignment="1">
      <alignment vertical="center"/>
    </xf>
    <xf numFmtId="164" fontId="253" fillId="0" borderId="77" xfId="54239" applyNumberFormat="1" applyFont="1" applyBorder="1" applyAlignment="1">
      <alignment horizontal="right" vertical="center"/>
    </xf>
    <xf numFmtId="196" fontId="253" fillId="0" borderId="77" xfId="54239" applyNumberFormat="1" applyFont="1" applyBorder="1" applyAlignment="1">
      <alignment horizontal="right" vertical="center"/>
    </xf>
    <xf numFmtId="10" fontId="253" fillId="0" borderId="77" xfId="54239" applyNumberFormat="1" applyFont="1" applyBorder="1" applyAlignment="1">
      <alignment horizontal="right" vertical="center"/>
    </xf>
    <xf numFmtId="164" fontId="253" fillId="0" borderId="134" xfId="54239" applyNumberFormat="1" applyFont="1" applyBorder="1" applyAlignment="1">
      <alignment horizontal="right" vertical="center"/>
    </xf>
    <xf numFmtId="164" fontId="8" fillId="0" borderId="0" xfId="54239" applyNumberFormat="1" applyFont="1" applyAlignment="1">
      <alignment horizontal="right" vertical="center"/>
    </xf>
    <xf numFmtId="307" fontId="8" fillId="0" borderId="0" xfId="54239" applyNumberFormat="1" applyFont="1"/>
    <xf numFmtId="1" fontId="8" fillId="0" borderId="0" xfId="4671" applyNumberFormat="1" applyFont="1"/>
    <xf numFmtId="254" fontId="253" fillId="0" borderId="134" xfId="54239" applyNumberFormat="1" applyFont="1" applyBorder="1" applyAlignment="1">
      <alignment horizontal="right" vertical="center"/>
    </xf>
    <xf numFmtId="164" fontId="253" fillId="0" borderId="126" xfId="54239" applyNumberFormat="1" applyFont="1" applyBorder="1" applyAlignment="1">
      <alignment horizontal="right" vertical="center"/>
    </xf>
    <xf numFmtId="196" fontId="253" fillId="0" borderId="126" xfId="54239" applyNumberFormat="1" applyFont="1" applyBorder="1" applyAlignment="1">
      <alignment horizontal="right" vertical="center"/>
    </xf>
    <xf numFmtId="10" fontId="253" fillId="0" borderId="126" xfId="54239" applyNumberFormat="1" applyFont="1" applyBorder="1" applyAlignment="1">
      <alignment horizontal="right" vertical="center"/>
    </xf>
    <xf numFmtId="164" fontId="253" fillId="0" borderId="136" xfId="54239" applyNumberFormat="1" applyFont="1" applyBorder="1" applyAlignment="1">
      <alignment horizontal="right" vertical="center"/>
    </xf>
    <xf numFmtId="196" fontId="253" fillId="0" borderId="79" xfId="54239" applyNumberFormat="1" applyFont="1" applyBorder="1" applyAlignment="1">
      <alignment horizontal="right" vertical="center"/>
    </xf>
    <xf numFmtId="10" fontId="253" fillId="0" borderId="79" xfId="54239" applyNumberFormat="1" applyFont="1" applyBorder="1" applyAlignment="1">
      <alignment horizontal="right" vertical="center"/>
    </xf>
    <xf numFmtId="164" fontId="253" fillId="0" borderId="135" xfId="54239" applyNumberFormat="1" applyFont="1" applyBorder="1" applyAlignment="1">
      <alignment horizontal="right" vertical="center"/>
    </xf>
    <xf numFmtId="0" fontId="108" fillId="0" borderId="77" xfId="54239" applyFont="1" applyBorder="1" applyAlignment="1">
      <alignment vertical="center" wrapText="1"/>
    </xf>
    <xf numFmtId="0" fontId="8" fillId="0" borderId="0" xfId="54239" applyFont="1" applyAlignment="1">
      <alignment vertical="top" wrapText="1"/>
    </xf>
    <xf numFmtId="0" fontId="8" fillId="0" borderId="288" xfId="54239" applyFont="1" applyBorder="1" applyAlignment="1">
      <alignment vertical="top" wrapText="1"/>
    </xf>
    <xf numFmtId="0" fontId="8" fillId="0" borderId="6" xfId="54239" applyFont="1" applyBorder="1" applyAlignment="1">
      <alignment vertical="center"/>
    </xf>
    <xf numFmtId="164" fontId="253" fillId="0" borderId="79" xfId="54239" applyNumberFormat="1" applyFont="1" applyBorder="1" applyAlignment="1">
      <alignment horizontal="right" vertical="center"/>
    </xf>
    <xf numFmtId="164" fontId="253" fillId="0" borderId="119" xfId="54239" applyNumberFormat="1" applyFont="1" applyBorder="1" applyAlignment="1">
      <alignment horizontal="right" vertical="center"/>
    </xf>
    <xf numFmtId="0" fontId="240" fillId="0" borderId="6" xfId="54239" applyFont="1" applyBorder="1" applyAlignment="1">
      <alignment vertical="center"/>
    </xf>
    <xf numFmtId="0" fontId="8" fillId="0" borderId="120" xfId="54239" applyFont="1" applyBorder="1" applyAlignment="1">
      <alignment horizontal="center" vertical="center"/>
    </xf>
    <xf numFmtId="0" fontId="108" fillId="0" borderId="121" xfId="54239" applyFont="1" applyBorder="1" applyAlignment="1">
      <alignment vertical="center"/>
    </xf>
    <xf numFmtId="0" fontId="8" fillId="0" borderId="122" xfId="54239" applyFont="1" applyBorder="1" applyAlignment="1">
      <alignment horizontal="center" vertical="center"/>
    </xf>
    <xf numFmtId="164" fontId="253" fillId="0" borderId="61" xfId="54239" applyNumberFormat="1" applyFont="1" applyBorder="1" applyAlignment="1">
      <alignment horizontal="right" vertical="center"/>
    </xf>
    <xf numFmtId="196" fontId="253" fillId="0" borderId="61" xfId="54239" applyNumberFormat="1" applyFont="1" applyBorder="1" applyAlignment="1">
      <alignment horizontal="right" vertical="center"/>
    </xf>
    <xf numFmtId="10" fontId="253" fillId="0" borderId="61" xfId="54239" applyNumberFormat="1" applyFont="1" applyBorder="1" applyAlignment="1">
      <alignment horizontal="right" vertical="center"/>
    </xf>
    <xf numFmtId="164" fontId="253" fillId="0" borderId="63" xfId="54239" applyNumberFormat="1" applyFont="1" applyBorder="1" applyAlignment="1">
      <alignment horizontal="right" vertical="center"/>
    </xf>
    <xf numFmtId="10" fontId="8" fillId="0" borderId="68" xfId="54239" applyNumberFormat="1" applyFont="1" applyBorder="1" applyAlignment="1">
      <alignment horizontal="right" vertical="center"/>
    </xf>
    <xf numFmtId="0" fontId="8" fillId="0" borderId="0" xfId="54239" applyFont="1" applyAlignment="1">
      <alignment horizontal="right"/>
    </xf>
    <xf numFmtId="0" fontId="240" fillId="0" borderId="0" xfId="54239" applyFont="1" applyAlignment="1">
      <alignment horizontal="right"/>
    </xf>
    <xf numFmtId="196" fontId="8" fillId="0" borderId="0" xfId="12431" applyNumberFormat="1" applyFont="1" applyFill="1" applyAlignment="1">
      <alignment vertical="center"/>
    </xf>
    <xf numFmtId="0" fontId="17" fillId="0" borderId="0" xfId="54239" applyFont="1" applyAlignment="1">
      <alignment vertical="center"/>
    </xf>
    <xf numFmtId="0" fontId="8" fillId="0" borderId="0" xfId="54239" applyFont="1" applyAlignment="1">
      <alignment horizontal="center" vertical="top"/>
    </xf>
    <xf numFmtId="0" fontId="8" fillId="0" borderId="0" xfId="54239" applyFont="1" applyAlignment="1">
      <alignment horizontal="left" vertical="top" wrapText="1"/>
    </xf>
    <xf numFmtId="0" fontId="20" fillId="0" borderId="0" xfId="54239" applyFont="1" applyAlignment="1">
      <alignment vertical="center"/>
    </xf>
    <xf numFmtId="0" fontId="108" fillId="0" borderId="0" xfId="54239" applyFont="1" applyAlignment="1">
      <alignment vertical="center"/>
    </xf>
    <xf numFmtId="0" fontId="253" fillId="0" borderId="0" xfId="54239" applyFont="1" applyAlignment="1">
      <alignment horizontal="center" vertical="top"/>
    </xf>
    <xf numFmtId="0" fontId="66" fillId="0" borderId="0" xfId="54239" applyFont="1" applyAlignment="1">
      <alignment vertical="center"/>
    </xf>
    <xf numFmtId="0" fontId="67" fillId="0" borderId="0" xfId="54239" applyFont="1" applyAlignment="1">
      <alignment vertical="center"/>
    </xf>
    <xf numFmtId="0" fontId="253" fillId="0" borderId="0" xfId="54239" applyFont="1" applyAlignment="1">
      <alignment vertical="center"/>
    </xf>
    <xf numFmtId="0" fontId="257" fillId="0" borderId="0" xfId="54239" applyFont="1" applyAlignment="1">
      <alignment vertical="center"/>
    </xf>
    <xf numFmtId="0" fontId="258" fillId="0" borderId="0" xfId="54239" applyFont="1" applyAlignment="1">
      <alignment vertical="center"/>
    </xf>
    <xf numFmtId="0" fontId="242" fillId="0" borderId="0" xfId="54239" applyFont="1" applyAlignment="1">
      <alignment vertical="center"/>
    </xf>
    <xf numFmtId="16" fontId="108" fillId="0" borderId="0" xfId="54239" applyNumberFormat="1" applyFont="1" applyAlignment="1">
      <alignment horizontal="left" vertical="center"/>
    </xf>
    <xf numFmtId="0" fontId="8" fillId="0" borderId="0" xfId="54239" applyFont="1" applyAlignment="1">
      <alignment horizontal="left" vertical="center"/>
    </xf>
    <xf numFmtId="0" fontId="134" fillId="0" borderId="0" xfId="54239" applyFont="1" applyAlignment="1">
      <alignment vertical="center"/>
    </xf>
    <xf numFmtId="307" fontId="8" fillId="0" borderId="0" xfId="54239" applyNumberFormat="1" applyFont="1" applyAlignment="1">
      <alignment vertical="center"/>
    </xf>
    <xf numFmtId="270" fontId="8" fillId="0" borderId="0" xfId="4671" applyNumberFormat="1" applyFont="1" applyAlignment="1">
      <alignment vertical="center"/>
    </xf>
    <xf numFmtId="10" fontId="8" fillId="0" borderId="0" xfId="54239" applyNumberFormat="1" applyFont="1" applyAlignment="1">
      <alignment vertical="center"/>
    </xf>
    <xf numFmtId="0" fontId="243" fillId="0" borderId="0" xfId="54239" applyFont="1"/>
    <xf numFmtId="0" fontId="6" fillId="0" borderId="0" xfId="54239"/>
    <xf numFmtId="253" fontId="253" fillId="0" borderId="134" xfId="4671" applyNumberFormat="1" applyFont="1" applyFill="1" applyBorder="1" applyAlignment="1">
      <alignment horizontal="right" vertical="center"/>
    </xf>
    <xf numFmtId="0" fontId="240" fillId="0" borderId="0" xfId="54239" applyFont="1" applyAlignment="1">
      <alignment vertical="center"/>
    </xf>
    <xf numFmtId="0" fontId="8" fillId="0" borderId="288" xfId="54239" applyFont="1" applyBorder="1" applyAlignment="1">
      <alignment vertical="center"/>
    </xf>
    <xf numFmtId="165" fontId="8" fillId="0" borderId="0" xfId="54239" applyNumberFormat="1" applyFont="1" applyAlignment="1">
      <alignment vertical="center"/>
    </xf>
    <xf numFmtId="164" fontId="8" fillId="0" borderId="0" xfId="54239" applyNumberFormat="1" applyFont="1" applyAlignment="1">
      <alignment vertical="center"/>
    </xf>
    <xf numFmtId="164" fontId="253" fillId="0" borderId="178" xfId="54239" applyNumberFormat="1" applyFont="1" applyBorder="1" applyAlignment="1">
      <alignment horizontal="right" vertical="center"/>
    </xf>
    <xf numFmtId="0" fontId="8" fillId="0" borderId="68" xfId="54239" applyFont="1" applyBorder="1" applyAlignment="1">
      <alignment horizontal="right" vertical="center"/>
    </xf>
    <xf numFmtId="164" fontId="8" fillId="0" borderId="0" xfId="54239" applyNumberFormat="1" applyFont="1"/>
    <xf numFmtId="178" fontId="108" fillId="8" borderId="71" xfId="4671" applyFont="1" applyFill="1" applyBorder="1" applyAlignment="1">
      <alignment horizontal="center" vertical="center"/>
    </xf>
    <xf numFmtId="0" fontId="108" fillId="8" borderId="71" xfId="54239" applyFont="1" applyFill="1" applyBorder="1" applyAlignment="1">
      <alignment horizontal="center" vertical="center"/>
    </xf>
    <xf numFmtId="0" fontId="108" fillId="8" borderId="70" xfId="54239" applyFont="1" applyFill="1" applyBorder="1" applyAlignment="1">
      <alignment horizontal="center" vertical="center"/>
    </xf>
    <xf numFmtId="0" fontId="108" fillId="8" borderId="72" xfId="54239" applyFont="1" applyFill="1" applyBorder="1" applyAlignment="1">
      <alignment horizontal="center" vertical="center"/>
    </xf>
    <xf numFmtId="0" fontId="108" fillId="8" borderId="73" xfId="54239" applyFont="1" applyFill="1" applyBorder="1" applyAlignment="1">
      <alignment horizontal="center" vertical="center"/>
    </xf>
    <xf numFmtId="0" fontId="108" fillId="8" borderId="67" xfId="54239" applyFont="1" applyFill="1" applyBorder="1" applyAlignment="1">
      <alignment horizontal="center" vertical="center"/>
    </xf>
    <xf numFmtId="164" fontId="8" fillId="0" borderId="116" xfId="54239" applyNumberFormat="1" applyFont="1" applyBorder="1" applyAlignment="1">
      <alignment horizontal="center" vertical="center"/>
    </xf>
    <xf numFmtId="0" fontId="8" fillId="0" borderId="117" xfId="54239" applyFont="1" applyBorder="1" applyAlignment="1">
      <alignment horizontal="center" vertical="center"/>
    </xf>
    <xf numFmtId="0" fontId="8" fillId="0" borderId="77" xfId="54239" applyFont="1" applyBorder="1" applyAlignment="1">
      <alignment horizontal="right" vertical="center"/>
    </xf>
    <xf numFmtId="0" fontId="240" fillId="0" borderId="77" xfId="54239" applyFont="1" applyBorder="1" applyAlignment="1">
      <alignment vertical="center"/>
    </xf>
    <xf numFmtId="0" fontId="8" fillId="0" borderId="119" xfId="54239" applyFont="1" applyBorder="1" applyAlignment="1">
      <alignment vertical="center"/>
    </xf>
    <xf numFmtId="164" fontId="8" fillId="0" borderId="77" xfId="54239" applyNumberFormat="1" applyFont="1" applyBorder="1" applyAlignment="1">
      <alignment vertical="center"/>
    </xf>
    <xf numFmtId="164" fontId="8" fillId="0" borderId="119" xfId="54239" applyNumberFormat="1" applyFont="1" applyBorder="1" applyAlignment="1">
      <alignment vertical="center"/>
    </xf>
    <xf numFmtId="0" fontId="8" fillId="48" borderId="0" xfId="54239" applyFont="1" applyFill="1" applyAlignment="1">
      <alignment vertical="center"/>
    </xf>
    <xf numFmtId="0" fontId="108" fillId="0" borderId="205" xfId="54239" applyFont="1" applyBorder="1" applyAlignment="1">
      <alignment vertical="center"/>
    </xf>
    <xf numFmtId="10" fontId="8" fillId="0" borderId="126" xfId="54239" applyNumberFormat="1" applyFont="1" applyBorder="1" applyAlignment="1">
      <alignment horizontal="right" vertical="center"/>
    </xf>
    <xf numFmtId="10" fontId="8" fillId="0" borderId="124" xfId="54239" applyNumberFormat="1" applyFont="1" applyBorder="1" applyAlignment="1">
      <alignment horizontal="right" vertical="center"/>
    </xf>
    <xf numFmtId="0" fontId="17" fillId="0" borderId="288" xfId="54239" applyFont="1" applyBorder="1" applyAlignment="1">
      <alignment vertical="center"/>
    </xf>
    <xf numFmtId="0" fontId="17" fillId="48" borderId="0" xfId="54239" applyFont="1" applyFill="1" applyAlignment="1">
      <alignment vertical="center"/>
    </xf>
    <xf numFmtId="0" fontId="108" fillId="0" borderId="79" xfId="54239" applyFont="1" applyBorder="1" applyAlignment="1">
      <alignment vertical="center"/>
    </xf>
    <xf numFmtId="164" fontId="8" fillId="0" borderId="79" xfId="54239" applyNumberFormat="1" applyFont="1" applyBorder="1" applyAlignment="1">
      <alignment horizontal="right" vertical="center"/>
    </xf>
    <xf numFmtId="164" fontId="8" fillId="0" borderId="125" xfId="54239" applyNumberFormat="1" applyFont="1" applyBorder="1" applyAlignment="1">
      <alignment horizontal="right" vertical="center"/>
    </xf>
    <xf numFmtId="10" fontId="8" fillId="0" borderId="77" xfId="54239" applyNumberFormat="1" applyFont="1" applyBorder="1" applyAlignment="1">
      <alignment horizontal="right" vertical="center"/>
    </xf>
    <xf numFmtId="164" fontId="8" fillId="0" borderId="77" xfId="54239" applyNumberFormat="1" applyFont="1" applyBorder="1" applyAlignment="1">
      <alignment horizontal="right" vertical="center"/>
    </xf>
    <xf numFmtId="164" fontId="8" fillId="0" borderId="119" xfId="54239" applyNumberFormat="1" applyFont="1" applyBorder="1" applyAlignment="1">
      <alignment horizontal="right" vertical="center"/>
    </xf>
    <xf numFmtId="164" fontId="8" fillId="0" borderId="126" xfId="54239" applyNumberFormat="1" applyFont="1" applyBorder="1" applyAlignment="1">
      <alignment horizontal="right" vertical="center"/>
    </xf>
    <xf numFmtId="164" fontId="8" fillId="0" borderId="124" xfId="54239" applyNumberFormat="1" applyFont="1" applyBorder="1" applyAlignment="1">
      <alignment horizontal="right" vertical="center"/>
    </xf>
    <xf numFmtId="196" fontId="8" fillId="0" borderId="77" xfId="54239" applyNumberFormat="1" applyFont="1" applyBorder="1" applyAlignment="1">
      <alignment horizontal="right" vertical="center"/>
    </xf>
    <xf numFmtId="196" fontId="8" fillId="0" borderId="119" xfId="54239" applyNumberFormat="1" applyFont="1" applyBorder="1" applyAlignment="1">
      <alignment horizontal="right" vertical="center"/>
    </xf>
    <xf numFmtId="164" fontId="8" fillId="0" borderId="121" xfId="54239" applyNumberFormat="1" applyFont="1" applyBorder="1" applyAlignment="1">
      <alignment horizontal="right" vertical="center"/>
    </xf>
    <xf numFmtId="164" fontId="8" fillId="0" borderId="123" xfId="54239" applyNumberFormat="1" applyFont="1" applyBorder="1" applyAlignment="1">
      <alignment horizontal="right" vertical="center"/>
    </xf>
    <xf numFmtId="0" fontId="8" fillId="0" borderId="289" xfId="0" applyFont="1" applyBorder="1" applyAlignment="1">
      <alignment vertical="top" wrapText="1"/>
    </xf>
    <xf numFmtId="0" fontId="249" fillId="0" borderId="288" xfId="11226" applyFont="1" applyBorder="1" applyProtection="1"/>
    <xf numFmtId="164" fontId="250" fillId="0" borderId="0" xfId="11226" applyNumberFormat="1" applyFont="1"/>
    <xf numFmtId="0" fontId="8" fillId="0" borderId="288" xfId="0" applyFont="1" applyBorder="1" applyAlignment="1">
      <alignment vertical="top" wrapText="1"/>
    </xf>
    <xf numFmtId="0" fontId="8" fillId="0" borderId="0" xfId="0" applyFont="1" applyAlignment="1">
      <alignment horizontal="left" vertical="top" wrapText="1"/>
    </xf>
    <xf numFmtId="0" fontId="8" fillId="0" borderId="0" xfId="0" applyFont="1" applyAlignment="1">
      <alignment horizontal="center" vertical="center"/>
    </xf>
    <xf numFmtId="0" fontId="239" fillId="0" borderId="0" xfId="0" applyFont="1" applyAlignment="1">
      <alignment horizontal="center" vertical="center"/>
    </xf>
    <xf numFmtId="0" fontId="253" fillId="0" borderId="0" xfId="0" applyFont="1" applyAlignment="1">
      <alignment horizontal="center" vertical="top"/>
    </xf>
    <xf numFmtId="0" fontId="253" fillId="0" borderId="0" xfId="0" applyFont="1" applyAlignment="1">
      <alignment horizontal="left" vertical="top" wrapText="1"/>
    </xf>
    <xf numFmtId="0" fontId="8" fillId="0" borderId="0" xfId="0" applyFont="1" applyAlignment="1">
      <alignment horizontal="center" vertical="top"/>
    </xf>
    <xf numFmtId="0" fontId="2" fillId="0" borderId="0" xfId="0" applyFont="1" applyAlignment="1">
      <alignment horizontal="left" vertical="top" wrapText="1"/>
    </xf>
    <xf numFmtId="0" fontId="8" fillId="0" borderId="0" xfId="54239" applyFont="1" applyAlignment="1">
      <alignment horizontal="left" vertical="top" wrapText="1"/>
    </xf>
    <xf numFmtId="0" fontId="8" fillId="0" borderId="0" xfId="54239" applyFont="1" applyAlignment="1">
      <alignment horizontal="center" vertical="center"/>
    </xf>
    <xf numFmtId="0" fontId="239" fillId="0" borderId="0" xfId="54239" applyFont="1" applyAlignment="1">
      <alignment horizontal="center" vertical="center"/>
    </xf>
    <xf numFmtId="0" fontId="253" fillId="0" borderId="0" xfId="54239" applyFont="1" applyAlignment="1">
      <alignment horizontal="center" vertical="top"/>
    </xf>
    <xf numFmtId="0" fontId="253" fillId="0" borderId="0" xfId="54239" applyFont="1" applyAlignment="1">
      <alignment horizontal="left" vertical="top" wrapText="1"/>
    </xf>
    <xf numFmtId="0" fontId="8" fillId="0" borderId="0" xfId="54239" applyFont="1" applyAlignment="1">
      <alignment horizontal="center" vertical="top"/>
    </xf>
    <xf numFmtId="0" fontId="253" fillId="0" borderId="0" xfId="0" applyFont="1" applyAlignment="1">
      <alignment horizontal="center" vertical="center"/>
    </xf>
    <xf numFmtId="0" fontId="8" fillId="0" borderId="0" xfId="0" applyFont="1" applyAlignment="1">
      <alignment vertical="top" wrapText="1"/>
    </xf>
    <xf numFmtId="253" fontId="295" fillId="0" borderId="0" xfId="1" applyNumberFormat="1" applyFont="1" applyFill="1" applyBorder="1" applyAlignment="1">
      <alignment horizontal="left" vertical="center" wrapText="1"/>
    </xf>
    <xf numFmtId="0" fontId="0" fillId="0" borderId="22" xfId="0" applyBorder="1"/>
    <xf numFmtId="0" fontId="296" fillId="0" borderId="0" xfId="0" applyFont="1" applyAlignment="1">
      <alignment horizontal="center" vertical="center" wrapText="1"/>
    </xf>
    <xf numFmtId="253" fontId="8" fillId="0" borderId="5" xfId="1" applyNumberFormat="1" applyFont="1" applyFill="1" applyBorder="1" applyAlignment="1">
      <alignment horizontal="right" vertical="center"/>
    </xf>
    <xf numFmtId="0" fontId="0" fillId="0" borderId="5" xfId="0" applyBorder="1"/>
    <xf numFmtId="253" fontId="8" fillId="0" borderId="5" xfId="1" quotePrefix="1" applyNumberFormat="1" applyFont="1" applyFill="1" applyBorder="1" applyAlignment="1">
      <alignment horizontal="right" vertical="center"/>
    </xf>
    <xf numFmtId="253" fontId="8" fillId="0" borderId="39" xfId="1" applyNumberFormat="1" applyFont="1" applyFill="1" applyBorder="1" applyAlignment="1">
      <alignment horizontal="center" vertical="center"/>
    </xf>
    <xf numFmtId="0" fontId="108" fillId="41" borderId="282" xfId="0" applyFont="1" applyFill="1" applyBorder="1" applyAlignment="1">
      <alignment horizontal="center" vertical="center" wrapText="1"/>
    </xf>
    <xf numFmtId="0" fontId="108" fillId="41" borderId="283" xfId="0" applyFont="1" applyFill="1" applyBorder="1" applyAlignment="1">
      <alignment horizontal="center" vertical="center" wrapText="1"/>
    </xf>
    <xf numFmtId="0" fontId="108" fillId="41" borderId="284" xfId="0" applyFont="1" applyFill="1" applyBorder="1" applyAlignment="1">
      <alignment horizontal="center" vertical="center" wrapText="1"/>
    </xf>
    <xf numFmtId="0" fontId="108" fillId="8" borderId="174" xfId="0" applyFont="1" applyFill="1" applyBorder="1" applyAlignment="1">
      <alignment horizontal="center" vertical="center"/>
    </xf>
    <xf numFmtId="0" fontId="108" fillId="8" borderId="73" xfId="0" applyFont="1" applyFill="1" applyBorder="1" applyAlignment="1">
      <alignment horizontal="center" vertical="center"/>
    </xf>
    <xf numFmtId="0" fontId="8" fillId="0" borderId="13" xfId="0" applyFont="1" applyBorder="1" applyAlignment="1">
      <alignment horizontal="left" vertical="center" wrapText="1"/>
    </xf>
    <xf numFmtId="0" fontId="8" fillId="0" borderId="0" xfId="0" applyFont="1" applyAlignment="1">
      <alignment wrapText="1"/>
    </xf>
    <xf numFmtId="0" fontId="8" fillId="0" borderId="0" xfId="10442" applyFont="1" applyAlignment="1" applyProtection="1">
      <alignment horizontal="center" vertical="center"/>
    </xf>
    <xf numFmtId="0" fontId="239" fillId="0" borderId="0" xfId="10442" applyFont="1" applyAlignment="1" applyProtection="1">
      <alignment horizontal="center" vertical="center"/>
    </xf>
    <xf numFmtId="0" fontId="253" fillId="0" borderId="0" xfId="0" applyFont="1" applyAlignment="1">
      <alignment wrapText="1"/>
    </xf>
    <xf numFmtId="0" fontId="8" fillId="0" borderId="0" xfId="10442" applyFont="1" applyAlignment="1" applyProtection="1">
      <alignment horizontal="left" vertical="top" wrapText="1"/>
    </xf>
    <xf numFmtId="0" fontId="8" fillId="0" borderId="0" xfId="10442" applyFont="1" applyBorder="1" applyAlignment="1" applyProtection="1">
      <alignment horizontal="center"/>
    </xf>
    <xf numFmtId="0" fontId="253" fillId="0" borderId="0" xfId="10442" applyFont="1" applyAlignment="1" applyProtection="1">
      <alignment horizontal="left" vertical="top" wrapText="1"/>
    </xf>
    <xf numFmtId="0" fontId="8" fillId="0" borderId="5" xfId="10442" applyFont="1" applyBorder="1" applyAlignment="1" applyProtection="1">
      <alignment horizontal="center"/>
    </xf>
    <xf numFmtId="0" fontId="8" fillId="0" borderId="5" xfId="10442" applyFont="1" applyBorder="1" applyAlignment="1">
      <alignment horizontal="center"/>
    </xf>
    <xf numFmtId="0" fontId="8" fillId="0" borderId="0" xfId="10442" applyFont="1" applyAlignment="1">
      <alignment horizontal="left" vertical="top" wrapText="1"/>
    </xf>
    <xf numFmtId="0" fontId="8" fillId="0" borderId="0" xfId="10442" applyFont="1" applyBorder="1" applyAlignment="1" applyProtection="1">
      <alignment horizontal="left" vertical="top" wrapText="1"/>
    </xf>
    <xf numFmtId="0" fontId="253" fillId="0" borderId="5" xfId="10442" applyFont="1" applyBorder="1" applyAlignment="1">
      <alignment horizontal="center"/>
    </xf>
    <xf numFmtId="0" fontId="253" fillId="0" borderId="5" xfId="10442" applyFont="1" applyBorder="1" applyAlignment="1" applyProtection="1">
      <alignment horizontal="center"/>
    </xf>
    <xf numFmtId="0" fontId="253" fillId="0" borderId="0" xfId="10442" applyFont="1" applyBorder="1" applyAlignment="1" applyProtection="1">
      <alignment horizontal="left" vertical="top" wrapText="1"/>
    </xf>
    <xf numFmtId="0" fontId="108" fillId="8" borderId="282" xfId="0" applyFont="1" applyFill="1" applyBorder="1" applyAlignment="1">
      <alignment horizontal="center" vertical="center"/>
    </xf>
    <xf numFmtId="0" fontId="108" fillId="8" borderId="283" xfId="0" applyFont="1" applyFill="1" applyBorder="1" applyAlignment="1">
      <alignment horizontal="center" vertical="center"/>
    </xf>
    <xf numFmtId="0" fontId="108" fillId="8" borderId="284" xfId="0" applyFont="1" applyFill="1" applyBorder="1" applyAlignment="1">
      <alignment horizontal="center" vertical="center"/>
    </xf>
    <xf numFmtId="0" fontId="8" fillId="0" borderId="0" xfId="0" applyFont="1" applyAlignment="1">
      <alignment horizontal="center"/>
    </xf>
    <xf numFmtId="0" fontId="8" fillId="0" borderId="0" xfId="11226" applyFont="1" applyAlignment="1" applyProtection="1">
      <alignment horizontal="center"/>
    </xf>
    <xf numFmtId="0" fontId="253" fillId="0" borderId="13" xfId="11226" applyFont="1" applyBorder="1" applyAlignment="1" applyProtection="1">
      <alignment horizontal="left" vertical="top" wrapText="1"/>
    </xf>
    <xf numFmtId="0" fontId="253" fillId="0" borderId="39" xfId="11226" applyFont="1" applyBorder="1" applyAlignment="1" applyProtection="1">
      <alignment horizontal="center" vertical="center"/>
    </xf>
    <xf numFmtId="0" fontId="253" fillId="0" borderId="5" xfId="0" applyFont="1" applyBorder="1" applyAlignment="1">
      <alignment horizontal="left" vertical="center" wrapText="1"/>
    </xf>
    <xf numFmtId="0" fontId="8" fillId="0" borderId="0" xfId="11226" applyFont="1" applyBorder="1" applyAlignment="1" applyProtection="1">
      <alignment horizontal="left" vertical="top" wrapText="1"/>
    </xf>
    <xf numFmtId="0" fontId="253" fillId="0" borderId="5" xfId="0" applyFont="1" applyBorder="1" applyAlignment="1">
      <alignment horizontal="left" vertical="top" wrapText="1"/>
    </xf>
    <xf numFmtId="0" fontId="253" fillId="0" borderId="64" xfId="0" applyFont="1" applyBorder="1" applyAlignment="1">
      <alignment horizontal="left" vertical="top" wrapText="1"/>
    </xf>
    <xf numFmtId="0" fontId="253" fillId="0" borderId="7" xfId="0" applyFont="1" applyBorder="1" applyAlignment="1">
      <alignment horizontal="left" vertical="top" wrapText="1"/>
    </xf>
    <xf numFmtId="0" fontId="253" fillId="0" borderId="12" xfId="0" applyFont="1" applyBorder="1" applyAlignment="1">
      <alignment horizontal="left" vertical="top" wrapText="1"/>
    </xf>
    <xf numFmtId="0" fontId="8" fillId="0" borderId="0" xfId="11226" applyFont="1" applyAlignment="1">
      <alignment horizontal="center"/>
    </xf>
    <xf numFmtId="0" fontId="8" fillId="0" borderId="13" xfId="11226" applyFont="1" applyBorder="1" applyAlignment="1" applyProtection="1">
      <alignment horizontal="left" vertical="top" wrapText="1"/>
    </xf>
    <xf numFmtId="0" fontId="2" fillId="0" borderId="280" xfId="0" applyFont="1" applyBorder="1" applyAlignment="1">
      <alignment horizontal="center" vertical="center"/>
    </xf>
    <xf numFmtId="0" fontId="2" fillId="0" borderId="110" xfId="0" applyFont="1" applyBorder="1" applyAlignment="1">
      <alignment horizontal="center" vertical="center"/>
    </xf>
    <xf numFmtId="0" fontId="2" fillId="0" borderId="281" xfId="0" applyFont="1" applyBorder="1" applyAlignment="1">
      <alignment horizontal="center" vertical="center"/>
    </xf>
    <xf numFmtId="0" fontId="253" fillId="0" borderId="0" xfId="0" applyFont="1" applyAlignment="1">
      <alignment horizontal="left" vertical="center" wrapText="1"/>
    </xf>
    <xf numFmtId="0" fontId="253" fillId="0" borderId="0" xfId="10789" applyFont="1" applyAlignment="1" applyProtection="1">
      <alignment horizontal="left" vertical="center" wrapText="1"/>
    </xf>
    <xf numFmtId="0" fontId="239" fillId="0" borderId="0" xfId="10961" applyFont="1" applyBorder="1" applyAlignment="1" applyProtection="1">
      <alignment horizontal="center"/>
    </xf>
    <xf numFmtId="0" fontId="253" fillId="0" borderId="0" xfId="10789" applyFont="1" applyAlignment="1" applyProtection="1">
      <alignment vertical="top" wrapText="1"/>
    </xf>
    <xf numFmtId="0" fontId="8" fillId="0" borderId="0" xfId="10961" applyFont="1" applyAlignment="1" applyProtection="1">
      <alignment horizontal="center"/>
    </xf>
    <xf numFmtId="0" fontId="254" fillId="0" borderId="0" xfId="10962" applyFont="1" applyAlignment="1" applyProtection="1">
      <alignment horizontal="center" vertical="center"/>
    </xf>
    <xf numFmtId="0" fontId="253" fillId="0" borderId="0" xfId="10962" applyFont="1" applyBorder="1" applyAlignment="1">
      <alignment horizontal="center" vertical="center"/>
    </xf>
    <xf numFmtId="0" fontId="250" fillId="0" borderId="77" xfId="11226" applyFont="1" applyBorder="1" applyAlignment="1">
      <alignment vertical="center" wrapText="1"/>
    </xf>
    <xf numFmtId="0" fontId="250" fillId="41" borderId="61" xfId="11226" applyFont="1" applyFill="1" applyBorder="1" applyAlignment="1">
      <alignment horizontal="center"/>
    </xf>
    <xf numFmtId="0" fontId="250" fillId="10" borderId="77" xfId="11067" applyFont="1" applyFill="1" applyBorder="1" applyAlignment="1">
      <alignment vertical="center" wrapText="1"/>
    </xf>
    <xf numFmtId="0" fontId="256" fillId="42" borderId="49" xfId="0" applyFont="1" applyFill="1" applyBorder="1"/>
    <xf numFmtId="0" fontId="250" fillId="41" borderId="39" xfId="11226" applyFont="1" applyFill="1" applyBorder="1" applyAlignment="1">
      <alignment horizontal="center"/>
    </xf>
    <xf numFmtId="0" fontId="253" fillId="0" borderId="0" xfId="11226" applyFont="1" applyAlignment="1">
      <alignment horizontal="center"/>
    </xf>
    <xf numFmtId="0" fontId="254" fillId="0" borderId="0" xfId="11067" applyFont="1" applyAlignment="1">
      <alignment horizontal="center" vertical="center"/>
    </xf>
    <xf numFmtId="0" fontId="256" fillId="42" borderId="10" xfId="0" applyFont="1" applyFill="1" applyBorder="1"/>
    <xf numFmtId="0" fontId="8" fillId="0" borderId="77" xfId="9846" applyFont="1" applyBorder="1" applyAlignment="1">
      <alignment horizontal="left" vertical="center" wrapText="1"/>
    </xf>
    <xf numFmtId="0" fontId="8" fillId="0" borderId="78" xfId="9846" applyFont="1" applyBorder="1" applyAlignment="1">
      <alignment horizontal="left" vertical="top" wrapText="1"/>
    </xf>
    <xf numFmtId="0" fontId="8" fillId="0" borderId="0" xfId="9846" applyFont="1" applyAlignment="1">
      <alignment horizontal="left" vertical="center" wrapText="1"/>
    </xf>
    <xf numFmtId="0" fontId="8" fillId="0" borderId="0" xfId="11226" applyFont="1" applyAlignment="1">
      <alignment horizontal="left" vertical="top" wrapText="1"/>
    </xf>
    <xf numFmtId="0" fontId="8" fillId="0" borderId="4" xfId="11226" applyFont="1" applyBorder="1" applyAlignment="1">
      <alignment horizontal="center" vertical="center"/>
    </xf>
    <xf numFmtId="0" fontId="8" fillId="0" borderId="0" xfId="11226" applyFont="1" applyAlignment="1">
      <alignment horizontal="center" vertical="center"/>
    </xf>
    <xf numFmtId="0" fontId="8" fillId="0" borderId="10" xfId="11226" applyFont="1" applyBorder="1" applyAlignment="1">
      <alignment horizontal="center" vertical="center"/>
    </xf>
    <xf numFmtId="0" fontId="8" fillId="0" borderId="113" xfId="9846" applyFont="1" applyBorder="1" applyAlignment="1">
      <alignment horizontal="left" vertical="center" wrapText="1"/>
    </xf>
    <xf numFmtId="0" fontId="8" fillId="0" borderId="82" xfId="9846" applyFont="1" applyBorder="1" applyAlignment="1">
      <alignment horizontal="left" vertical="center" wrapText="1"/>
    </xf>
    <xf numFmtId="0" fontId="8" fillId="0" borderId="77" xfId="9846" applyFont="1" applyBorder="1" applyAlignment="1">
      <alignment horizontal="left" vertical="top" wrapText="1"/>
    </xf>
    <xf numFmtId="0" fontId="8" fillId="0" borderId="7" xfId="11226" applyFont="1" applyBorder="1" applyAlignment="1">
      <alignment horizontal="center" vertical="center"/>
    </xf>
    <xf numFmtId="0" fontId="8" fillId="0" borderId="101" xfId="11226" applyFont="1" applyBorder="1" applyAlignment="1">
      <alignment horizontal="center" vertical="center"/>
    </xf>
    <xf numFmtId="253" fontId="8" fillId="0" borderId="104" xfId="1" applyNumberFormat="1" applyFont="1" applyBorder="1" applyAlignment="1">
      <alignment horizontal="center" vertical="center"/>
    </xf>
    <xf numFmtId="253" fontId="8" fillId="0" borderId="105" xfId="1" applyNumberFormat="1" applyFont="1" applyBorder="1" applyAlignment="1">
      <alignment horizontal="center" vertical="center"/>
    </xf>
    <xf numFmtId="253" fontId="8" fillId="0" borderId="286" xfId="1" applyNumberFormat="1" applyFont="1" applyBorder="1" applyAlignment="1">
      <alignment horizontal="center" vertical="center"/>
    </xf>
    <xf numFmtId="253" fontId="8" fillId="0" borderId="107" xfId="1" applyNumberFormat="1" applyFont="1" applyBorder="1" applyAlignment="1">
      <alignment horizontal="center" vertical="center"/>
    </xf>
    <xf numFmtId="0" fontId="8" fillId="0" borderId="159" xfId="11226" applyFont="1" applyBorder="1" applyAlignment="1">
      <alignment horizontal="left" vertical="top" wrapText="1"/>
    </xf>
    <xf numFmtId="0" fontId="8" fillId="0" borderId="39" xfId="11226" applyFont="1" applyBorder="1" applyAlignment="1">
      <alignment horizontal="center" vertical="center"/>
    </xf>
    <xf numFmtId="0" fontId="8" fillId="0" borderId="85" xfId="9846" applyFont="1" applyBorder="1" applyAlignment="1">
      <alignment horizontal="left" vertical="top" wrapText="1"/>
    </xf>
    <xf numFmtId="0" fontId="8" fillId="0" borderId="86" xfId="9846" applyFont="1" applyBorder="1" applyAlignment="1">
      <alignment horizontal="left" vertical="top" wrapText="1"/>
    </xf>
    <xf numFmtId="0" fontId="8" fillId="0" borderId="87" xfId="9846" applyFont="1" applyBorder="1" applyAlignment="1">
      <alignment horizontal="left" vertical="top" wrapText="1"/>
    </xf>
    <xf numFmtId="0" fontId="8" fillId="0" borderId="22" xfId="11226" applyFont="1" applyBorder="1" applyAlignment="1">
      <alignment horizontal="center" vertical="center" wrapText="1"/>
    </xf>
    <xf numFmtId="0" fontId="8" fillId="0" borderId="49" xfId="11226" applyFont="1" applyBorder="1" applyAlignment="1">
      <alignment horizontal="center" vertical="center" wrapText="1"/>
    </xf>
    <xf numFmtId="0" fontId="8" fillId="0" borderId="39" xfId="11226" applyFont="1" applyBorder="1" applyAlignment="1">
      <alignment horizontal="center" vertical="center" wrapText="1"/>
    </xf>
    <xf numFmtId="0" fontId="8" fillId="0" borderId="53" xfId="11226" applyFont="1" applyBorder="1" applyAlignment="1">
      <alignment horizontal="center" vertical="center" wrapText="1"/>
    </xf>
    <xf numFmtId="0" fontId="8" fillId="0" borderId="95" xfId="11226" applyFont="1" applyBorder="1" applyAlignment="1">
      <alignment horizontal="center" vertical="center" wrapText="1"/>
    </xf>
    <xf numFmtId="0" fontId="8" fillId="0" borderId="4" xfId="11226" applyFont="1" applyBorder="1" applyAlignment="1">
      <alignment horizontal="center" vertical="center" wrapText="1"/>
    </xf>
    <xf numFmtId="0" fontId="8" fillId="0" borderId="97" xfId="11226" applyFont="1" applyBorder="1" applyAlignment="1">
      <alignment horizontal="center" vertical="center" wrapText="1"/>
    </xf>
    <xf numFmtId="0" fontId="8" fillId="0" borderId="69" xfId="11226" applyFont="1" applyBorder="1" applyAlignment="1">
      <alignment horizontal="center" vertical="center" wrapText="1"/>
    </xf>
    <xf numFmtId="0" fontId="8" fillId="0" borderId="100" xfId="11226" applyFont="1" applyBorder="1" applyAlignment="1">
      <alignment horizontal="center" vertical="center" wrapText="1"/>
    </xf>
    <xf numFmtId="0" fontId="253" fillId="0" borderId="49" xfId="11226" applyFont="1" applyBorder="1" applyAlignment="1">
      <alignment horizontal="center" vertical="center" wrapText="1"/>
    </xf>
    <xf numFmtId="0" fontId="253" fillId="0" borderId="81" xfId="11226" applyFont="1" applyBorder="1" applyAlignment="1">
      <alignment horizontal="center" vertical="center" wrapText="1"/>
    </xf>
    <xf numFmtId="0" fontId="253" fillId="0" borderId="82" xfId="11226" applyFont="1" applyBorder="1" applyAlignment="1">
      <alignment horizontal="center" vertical="top" wrapText="1"/>
    </xf>
    <xf numFmtId="0" fontId="253" fillId="0" borderId="83" xfId="11226" applyFont="1" applyBorder="1" applyAlignment="1">
      <alignment horizontal="center" vertical="top" wrapText="1"/>
    </xf>
    <xf numFmtId="0" fontId="253" fillId="0" borderId="84" xfId="11226" applyFont="1" applyBorder="1" applyAlignment="1">
      <alignment horizontal="center" vertical="top" wrapText="1"/>
    </xf>
    <xf numFmtId="0" fontId="253" fillId="0" borderId="85" xfId="11226" applyFont="1" applyBorder="1" applyAlignment="1">
      <alignment horizontal="left" vertical="top" wrapText="1"/>
    </xf>
    <xf numFmtId="0" fontId="253" fillId="0" borderId="86" xfId="11226" applyFont="1" applyBorder="1" applyAlignment="1">
      <alignment horizontal="left" vertical="top" wrapText="1"/>
    </xf>
    <xf numFmtId="0" fontId="253" fillId="0" borderId="87" xfId="11226" applyFont="1" applyBorder="1" applyAlignment="1">
      <alignment horizontal="left" vertical="top" wrapText="1"/>
    </xf>
    <xf numFmtId="0" fontId="253" fillId="0" borderId="88" xfId="11226" applyFont="1" applyBorder="1" applyAlignment="1">
      <alignment horizontal="left" vertical="top" wrapText="1"/>
    </xf>
    <xf numFmtId="0" fontId="253" fillId="0" borderId="89" xfId="11226" applyFont="1" applyBorder="1" applyAlignment="1">
      <alignment horizontal="left" vertical="top" wrapText="1"/>
    </xf>
    <xf numFmtId="0" fontId="253" fillId="0" borderId="90" xfId="11226" applyFont="1" applyBorder="1" applyAlignment="1">
      <alignment horizontal="left" vertical="top" wrapText="1"/>
    </xf>
    <xf numFmtId="0" fontId="253" fillId="44" borderId="0" xfId="11226" applyFont="1" applyFill="1" applyAlignment="1">
      <alignment horizontal="left" vertical="top" wrapText="1"/>
    </xf>
    <xf numFmtId="0" fontId="253" fillId="0" borderId="0" xfId="11226" applyFont="1" applyAlignment="1">
      <alignment horizontal="left" vertical="top" wrapText="1"/>
    </xf>
    <xf numFmtId="0" fontId="238" fillId="0" borderId="0" xfId="10442" applyFont="1" applyAlignment="1">
      <alignment horizontal="left" vertical="top" wrapText="1"/>
    </xf>
    <xf numFmtId="0" fontId="8" fillId="0" borderId="0" xfId="9846" applyFont="1" applyAlignment="1">
      <alignment horizontal="center" vertical="center"/>
    </xf>
    <xf numFmtId="0" fontId="239" fillId="0" borderId="0" xfId="9846" applyFont="1" applyAlignment="1">
      <alignment horizontal="center" vertical="center"/>
    </xf>
  </cellXfs>
  <cellStyles count="54240">
    <cellStyle name="-" xfId="85" xr:uid="{00000000-0005-0000-0000-000000000000}"/>
    <cellStyle name=" " xfId="45" xr:uid="{00000000-0005-0000-0000-000001000000}"/>
    <cellStyle name="#,#," xfId="48" xr:uid="{00000000-0005-0000-0000-000002000000}"/>
    <cellStyle name="$" xfId="49" xr:uid="{00000000-0005-0000-0000-000003000000}"/>
    <cellStyle name="$ 0 decimal" xfId="57" xr:uid="{00000000-0005-0000-0000-000004000000}"/>
    <cellStyle name="$ 2 decimals" xfId="58" xr:uid="{00000000-0005-0000-0000-000005000000}"/>
    <cellStyle name="$#,#," xfId="59" xr:uid="{00000000-0005-0000-0000-000006000000}"/>
    <cellStyle name="$." xfId="50" xr:uid="{00000000-0005-0000-0000-000007000000}"/>
    <cellStyle name="$_._" xfId="51" xr:uid="{00000000-0005-0000-0000-000008000000}"/>
    <cellStyle name="$_.__ARTS MTVN PL 101102" xfId="52" xr:uid="{00000000-0005-0000-0000-000009000000}"/>
    <cellStyle name="$_.__Arts Valuation v5" xfId="53" xr:uid="{00000000-0005-0000-0000-00000A000000}"/>
    <cellStyle name="$_.__Book3" xfId="54" xr:uid="{00000000-0005-0000-0000-00000B000000}"/>
    <cellStyle name="$_.__FILMS MTVN 2003 PL 012903 Final" xfId="55" xr:uid="{00000000-0005-0000-0000-00000C000000}"/>
    <cellStyle name="$_.__G-L Channel_06-19-01_premium" xfId="56" xr:uid="{00000000-0005-0000-0000-00000D000000}"/>
    <cellStyle name="$_DCF Shell 2" xfId="60" xr:uid="{00000000-0005-0000-0000-00000E000000}"/>
    <cellStyle name="$_Forecast" xfId="61" xr:uid="{00000000-0005-0000-0000-00000F000000}"/>
    <cellStyle name="$_Model_Sep_2_02" xfId="62" xr:uid="{00000000-0005-0000-0000-000010000000}"/>
    <cellStyle name="$_Pipeline Model v1 (09_09_02) v3" xfId="63" xr:uid="{00000000-0005-0000-0000-000011000000}"/>
    <cellStyle name="$000s1Place" xfId="64" xr:uid="{00000000-0005-0000-0000-000012000000}"/>
    <cellStyle name="$MMs1Place" xfId="65" xr:uid="{00000000-0005-0000-0000-000013000000}"/>
    <cellStyle name="$MMs2Places" xfId="66" xr:uid="{00000000-0005-0000-0000-000014000000}"/>
    <cellStyle name="%" xfId="71" xr:uid="{00000000-0005-0000-0000-000015000000}"/>
    <cellStyle name="% No Sign" xfId="73" xr:uid="{00000000-0005-0000-0000-000016000000}"/>
    <cellStyle name="% With Sign" xfId="74" xr:uid="{00000000-0005-0000-0000-000017000000}"/>
    <cellStyle name="%%" xfId="75" xr:uid="{00000000-0005-0000-0000-000018000000}"/>
    <cellStyle name="%." xfId="72" xr:uid="{00000000-0005-0000-0000-000019000000}"/>
    <cellStyle name="%_Draft Step 2 (8_20_04)-10_11_04" xfId="76" xr:uid="{00000000-0005-0000-0000-00001A000000}"/>
    <cellStyle name="%_eric" xfId="77" xr:uid="{00000000-0005-0000-0000-00001B000000}"/>
    <cellStyle name="%_LaCoipa" xfId="78" xr:uid="{00000000-0005-0000-0000-00001C000000}"/>
    <cellStyle name="%_Sheet1" xfId="79" xr:uid="{00000000-0005-0000-0000-00001D000000}"/>
    <cellStyle name="%2" xfId="80" xr:uid="{00000000-0005-0000-0000-00001E000000}"/>
    <cellStyle name="(" xfId="82" xr:uid="{00000000-0005-0000-0000-00001F000000}"/>
    <cellStyle name="******************************************" xfId="83" xr:uid="{00000000-0005-0000-0000-000020000000}"/>
    <cellStyle name="*TD" xfId="84" xr:uid="{00000000-0005-0000-0000-000021000000}"/>
    <cellStyle name="." xfId="87" xr:uid="{00000000-0005-0000-0000-000022000000}"/>
    <cellStyle name="..1" xfId="88" xr:uid="{00000000-0005-0000-0000-000023000000}"/>
    <cellStyle name=".0" xfId="89" xr:uid="{00000000-0005-0000-0000-000024000000}"/>
    <cellStyle name=".0\" xfId="90" xr:uid="{00000000-0005-0000-0000-000025000000}"/>
    <cellStyle name=".0\ 2" xfId="91" xr:uid="{00000000-0005-0000-0000-000026000000}"/>
    <cellStyle name=".0\ 2 10" xfId="92" xr:uid="{00000000-0005-0000-0000-000027000000}"/>
    <cellStyle name=".0\ 2 10 2" xfId="93" xr:uid="{00000000-0005-0000-0000-000028000000}"/>
    <cellStyle name=".0\ 2 11" xfId="94" xr:uid="{00000000-0005-0000-0000-000029000000}"/>
    <cellStyle name=".0\ 2 2" xfId="95" xr:uid="{00000000-0005-0000-0000-00002A000000}"/>
    <cellStyle name=".0\ 2 2 2" xfId="96" xr:uid="{00000000-0005-0000-0000-00002B000000}"/>
    <cellStyle name=".0\ 2 2 2 2" xfId="97" xr:uid="{00000000-0005-0000-0000-00002C000000}"/>
    <cellStyle name=".0\ 2 2 3" xfId="98" xr:uid="{00000000-0005-0000-0000-00002D000000}"/>
    <cellStyle name=".0\ 2 3" xfId="99" xr:uid="{00000000-0005-0000-0000-00002E000000}"/>
    <cellStyle name=".0\ 2 3 2" xfId="100" xr:uid="{00000000-0005-0000-0000-00002F000000}"/>
    <cellStyle name=".0\ 2 3 2 2" xfId="101" xr:uid="{00000000-0005-0000-0000-000030000000}"/>
    <cellStyle name=".0\ 2 3 3" xfId="102" xr:uid="{00000000-0005-0000-0000-000031000000}"/>
    <cellStyle name=".0\ 2 4" xfId="103" xr:uid="{00000000-0005-0000-0000-000032000000}"/>
    <cellStyle name=".0\ 2 4 2" xfId="104" xr:uid="{00000000-0005-0000-0000-000033000000}"/>
    <cellStyle name=".0\ 2 4 2 2" xfId="105" xr:uid="{00000000-0005-0000-0000-000034000000}"/>
    <cellStyle name=".0\ 2 4 3" xfId="106" xr:uid="{00000000-0005-0000-0000-000035000000}"/>
    <cellStyle name=".0\ 2 5" xfId="107" xr:uid="{00000000-0005-0000-0000-000036000000}"/>
    <cellStyle name=".0\ 2 5 2" xfId="108" xr:uid="{00000000-0005-0000-0000-000037000000}"/>
    <cellStyle name=".0\ 2 5 2 2" xfId="109" xr:uid="{00000000-0005-0000-0000-000038000000}"/>
    <cellStyle name=".0\ 2 5 3" xfId="110" xr:uid="{00000000-0005-0000-0000-000039000000}"/>
    <cellStyle name=".0\ 2 6" xfId="111" xr:uid="{00000000-0005-0000-0000-00003A000000}"/>
    <cellStyle name=".0\ 2 6 2" xfId="112" xr:uid="{00000000-0005-0000-0000-00003B000000}"/>
    <cellStyle name=".0\ 2 6 2 2" xfId="113" xr:uid="{00000000-0005-0000-0000-00003C000000}"/>
    <cellStyle name=".0\ 2 6 3" xfId="114" xr:uid="{00000000-0005-0000-0000-00003D000000}"/>
    <cellStyle name=".0\ 2 7" xfId="115" xr:uid="{00000000-0005-0000-0000-00003E000000}"/>
    <cellStyle name=".0\ 2 7 2" xfId="116" xr:uid="{00000000-0005-0000-0000-00003F000000}"/>
    <cellStyle name=".0\ 2 7 2 2" xfId="117" xr:uid="{00000000-0005-0000-0000-000040000000}"/>
    <cellStyle name=".0\ 2 7 3" xfId="118" xr:uid="{00000000-0005-0000-0000-000041000000}"/>
    <cellStyle name=".0\ 2 8" xfId="119" xr:uid="{00000000-0005-0000-0000-000042000000}"/>
    <cellStyle name=".0\ 2 8 2" xfId="120" xr:uid="{00000000-0005-0000-0000-000043000000}"/>
    <cellStyle name=".0\ 2 8 2 2" xfId="121" xr:uid="{00000000-0005-0000-0000-000044000000}"/>
    <cellStyle name=".0\ 2 8 3" xfId="122" xr:uid="{00000000-0005-0000-0000-000045000000}"/>
    <cellStyle name=".0\ 2 9" xfId="123" xr:uid="{00000000-0005-0000-0000-000046000000}"/>
    <cellStyle name=".0\ 2 9 2" xfId="124" xr:uid="{00000000-0005-0000-0000-000047000000}"/>
    <cellStyle name=".0\ 2 9 2 2" xfId="125" xr:uid="{00000000-0005-0000-0000-000048000000}"/>
    <cellStyle name=".0\ 2 9 3" xfId="126" xr:uid="{00000000-0005-0000-0000-000049000000}"/>
    <cellStyle name=".0\ 3" xfId="127" xr:uid="{00000000-0005-0000-0000-00004A000000}"/>
    <cellStyle name=".0\ 3 2" xfId="128" xr:uid="{00000000-0005-0000-0000-00004B000000}"/>
    <cellStyle name=".0\ 3 2 2" xfId="129" xr:uid="{00000000-0005-0000-0000-00004C000000}"/>
    <cellStyle name=".0\ 3 3" xfId="130" xr:uid="{00000000-0005-0000-0000-00004D000000}"/>
    <cellStyle name=".0\ 4" xfId="131" xr:uid="{00000000-0005-0000-0000-00004E000000}"/>
    <cellStyle name=".0\ 4 2" xfId="132" xr:uid="{00000000-0005-0000-0000-00004F000000}"/>
    <cellStyle name=".0\ 4 2 2" xfId="133" xr:uid="{00000000-0005-0000-0000-000050000000}"/>
    <cellStyle name=".0\ 4 3" xfId="134" xr:uid="{00000000-0005-0000-0000-000051000000}"/>
    <cellStyle name=".0\ 5" xfId="135" xr:uid="{00000000-0005-0000-0000-000052000000}"/>
    <cellStyle name=".0\ 5 2" xfId="136" xr:uid="{00000000-0005-0000-0000-000053000000}"/>
    <cellStyle name=".0\ 5 2 2" xfId="137" xr:uid="{00000000-0005-0000-0000-000054000000}"/>
    <cellStyle name=".0\ 5 3" xfId="138" xr:uid="{00000000-0005-0000-0000-000055000000}"/>
    <cellStyle name=".0\ 6" xfId="139" xr:uid="{00000000-0005-0000-0000-000056000000}"/>
    <cellStyle name=".0\ 6 2" xfId="140" xr:uid="{00000000-0005-0000-0000-000057000000}"/>
    <cellStyle name=".0\ 7" xfId="141" xr:uid="{00000000-0005-0000-0000-000058000000}"/>
    <cellStyle name=".0_eric" xfId="142" xr:uid="{00000000-0005-0000-0000-000059000000}"/>
    <cellStyle name=".00" xfId="143" xr:uid="{00000000-0005-0000-0000-00005A000000}"/>
    <cellStyle name=".000" xfId="144" xr:uid="{00000000-0005-0000-0000-00005B000000}"/>
    <cellStyle name=".1" xfId="145" xr:uid="{00000000-0005-0000-0000-00005C000000}"/>
    <cellStyle name=".11" xfId="146" xr:uid="{00000000-0005-0000-0000-00005D000000}"/>
    <cellStyle name=".12" xfId="147" xr:uid="{00000000-0005-0000-0000-00005E000000}"/>
    <cellStyle name=".2" xfId="148" xr:uid="{00000000-0005-0000-0000-00005F000000}"/>
    <cellStyle name=".3" xfId="149" xr:uid="{00000000-0005-0000-0000-000060000000}"/>
    <cellStyle name=".9" xfId="150" xr:uid="{00000000-0005-0000-0000-000061000000}"/>
    <cellStyle name=".Comma" xfId="151" xr:uid="{00000000-0005-0000-0000-000062000000}"/>
    <cellStyle name=".Currency" xfId="152" xr:uid="{00000000-0005-0000-0000-000063000000}"/>
    <cellStyle name=".d" xfId="153" xr:uid="{00000000-0005-0000-0000-000064000000}"/>
    <cellStyle name=".d." xfId="154" xr:uid="{00000000-0005-0000-0000-000065000000}"/>
    <cellStyle name=".d1" xfId="155" xr:uid="{00000000-0005-0000-0000-000066000000}"/>
    <cellStyle name=".q" xfId="156" xr:uid="{00000000-0005-0000-0000-000067000000}"/>
    <cellStyle name="??" xfId="310" xr:uid="{00000000-0005-0000-0000-000068000000}"/>
    <cellStyle name="?? [0.00]_97 Budget JAPAN final" xfId="312" xr:uid="{00000000-0005-0000-0000-000069000000}"/>
    <cellStyle name="?? [0]_??" xfId="313" xr:uid="{00000000-0005-0000-0000-00006A000000}"/>
    <cellStyle name="???? [0.00]_97 Budget JAPAN final" xfId="314" xr:uid="{00000000-0005-0000-0000-00006B000000}"/>
    <cellStyle name="?????_VERA" xfId="315" xr:uid="{00000000-0005-0000-0000-00006C000000}"/>
    <cellStyle name="????_97 Budget JAPAN final" xfId="316" xr:uid="{00000000-0005-0000-0000-00006D000000}"/>
    <cellStyle name="???[0]_RESULTS" xfId="317" xr:uid="{00000000-0005-0000-0000-00006E000000}"/>
    <cellStyle name="???_RESULTS" xfId="318" xr:uid="{00000000-0005-0000-0000-00006F000000}"/>
    <cellStyle name="??_?.????" xfId="311" xr:uid="{00000000-0005-0000-0000-000070000000}"/>
    <cellStyle name="_%(SignOnly)" xfId="10" xr:uid="{00000000-0005-0000-0000-000071000000}"/>
    <cellStyle name="_%(SignSpaceOnly)" xfId="11" xr:uid="{00000000-0005-0000-0000-000072000000}"/>
    <cellStyle name="__,__.0" xfId="3" xr:uid="{00000000-0005-0000-0000-000073000000}"/>
    <cellStyle name="__,__.0_ARTS MTVN PL 101102" xfId="4" xr:uid="{00000000-0005-0000-0000-000074000000}"/>
    <cellStyle name="__,__.0_Arts Valuation v5" xfId="5" xr:uid="{00000000-0005-0000-0000-000075000000}"/>
    <cellStyle name="__,__.0_Book3" xfId="6" xr:uid="{00000000-0005-0000-0000-000076000000}"/>
    <cellStyle name="__,__.0_FILMS MTVN 2003 PL 012903 Final" xfId="7" xr:uid="{00000000-0005-0000-0000-000077000000}"/>
    <cellStyle name="__,__.0_G-L Channel_06-19-01_premium" xfId="8" xr:uid="{00000000-0005-0000-0000-000078000000}"/>
    <cellStyle name="__,__.00" xfId="9" xr:uid="{00000000-0005-0000-0000-000079000000}"/>
    <cellStyle name="_020829 - RMEC PRO FORMA - FINAL (from Venus 6-3-03 12-04pm)" xfId="12" xr:uid="{00000000-0005-0000-0000-00007A000000}"/>
    <cellStyle name="_10.1 RMEC Proforma Cash Flow 040203 (from Brian 5-20-03 1-47pm)" xfId="13" xr:uid="{00000000-0005-0000-0000-00007B000000}"/>
    <cellStyle name="_2003.01.30 MGC Pro Forma Model" xfId="31" xr:uid="{00000000-0005-0000-0000-00007C000000}"/>
    <cellStyle name="_2003.06.03 MGC Pro Forma " xfId="32" xr:uid="{00000000-0005-0000-0000-00007D000000}"/>
    <cellStyle name="_4Q-2006 Price Curves Updated" xfId="201" xr:uid="{00000000-0005-0000-0000-00007E000000}"/>
    <cellStyle name="_AEP IPPs v.5.4.1" xfId="333" xr:uid="{00000000-0005-0000-0000-00007F000000}"/>
    <cellStyle name="_AIG IRR Analysis_Rolling IRR base case with new numbers3" xfId="334" xr:uid="{00000000-0005-0000-0000-000080000000}"/>
    <cellStyle name="_AIG IRR Analysis_Rolling IRR base case with new numbers4c" xfId="335" xr:uid="{00000000-0005-0000-0000-000081000000}"/>
    <cellStyle name="_AIG IRR Analysis_Rolling IRR base case with new numbers5" xfId="336" xr:uid="{00000000-0005-0000-0000-000082000000}"/>
    <cellStyle name="_ANP.FUNDING.I-R1-11-3-00-E" xfId="337" xr:uid="{00000000-0005-0000-0000-000083000000}"/>
    <cellStyle name="_Aries Model V5.3K (Tr.C) 6.19.03_CPN (from Todd 6-19-03 4-42pm)" xfId="338" xr:uid="{00000000-0005-0000-0000-000084000000}"/>
    <cellStyle name="_Bank Scenario with New Debt 08-17-04" xfId="339" xr:uid="{00000000-0005-0000-0000-000085000000}"/>
    <cellStyle name="_Base Power Plant 08-22-01" xfId="340" xr:uid="{00000000-0005-0000-0000-000086000000}"/>
    <cellStyle name="_Base Power Plant Blank" xfId="341" xr:uid="{00000000-0005-0000-0000-000087000000}"/>
    <cellStyle name="_basic equity model (alliance)" xfId="342" xr:uid="{00000000-0005-0000-0000-000088000000}"/>
    <cellStyle name="_Bayonne Breakage" xfId="343" xr:uid="{00000000-0005-0000-0000-000089000000}"/>
    <cellStyle name="_Bayonne Restructure 2-9-01" xfId="344" xr:uid="{00000000-0005-0000-0000-00008A000000}"/>
    <cellStyle name="_Bayonne Restructuring 10-17" xfId="345" xr:uid="{00000000-0005-0000-0000-00008B000000}"/>
    <cellStyle name="_Bayonne Restructuring 11-15" xfId="346" xr:uid="{00000000-0005-0000-0000-00008C000000}"/>
    <cellStyle name="_Bayonne Restructuring 1-19" xfId="347" xr:uid="{00000000-0005-0000-0000-00008D000000}"/>
    <cellStyle name="_Blockbuster 11-17-03" xfId="348" xr:uid="{00000000-0005-0000-0000-00008E000000}"/>
    <cellStyle name="_Bonneville 10 10 02" xfId="349" xr:uid="{00000000-0005-0000-0000-00008F000000}"/>
    <cellStyle name="_Bonneville 8 28 02" xfId="350" xr:uid="{00000000-0005-0000-0000-000090000000}"/>
    <cellStyle name="_Book1" xfId="351" xr:uid="{00000000-0005-0000-0000-000091000000}"/>
    <cellStyle name="_Book2" xfId="352" xr:uid="{00000000-0005-0000-0000-000092000000}"/>
    <cellStyle name="_Book9" xfId="353" xr:uid="{00000000-0005-0000-0000-000093000000}"/>
    <cellStyle name="_Budget Reconciliation Template" xfId="354" xr:uid="{00000000-0005-0000-0000-000094000000}"/>
    <cellStyle name="_Cabernet Valuation Backup" xfId="355" xr:uid="{00000000-0005-0000-0000-000095000000}"/>
    <cellStyle name="_Cajun II CSFB Model v20_3-12 Term Sheet kb3" xfId="356" xr:uid="{00000000-0005-0000-0000-000096000000}"/>
    <cellStyle name="_CALP_FINAL base_Dynegy Only piece" xfId="357" xr:uid="{00000000-0005-0000-0000-000097000000}"/>
    <cellStyle name="_CALP_FINAL base_NRG + Dynegy Consolidated" xfId="358" xr:uid="{00000000-0005-0000-0000-000098000000}"/>
    <cellStyle name="_Calpine Fox - Equity Yield Calc_102104_with OE Costs" xfId="359" xr:uid="{00000000-0005-0000-0000-000099000000}"/>
    <cellStyle name="_Calpine Fox 111104 definitions1" xfId="360" xr:uid="{00000000-0005-0000-0000-00009A000000}"/>
    <cellStyle name="_Calpine Fox Energy Center  071204 Base" xfId="361" xr:uid="{00000000-0005-0000-0000-00009B000000}"/>
    <cellStyle name="_Calpine Model" xfId="362" xr:uid="{00000000-0005-0000-0000-00009C000000}"/>
    <cellStyle name="_Camden Debt Breakage" xfId="363" xr:uid="{00000000-0005-0000-0000-00009D000000}"/>
    <cellStyle name="_Camden_Bayonne Restructure 6-06-01" xfId="364" xr:uid="{00000000-0005-0000-0000-00009E000000}"/>
    <cellStyle name="_Camden_Bayonne Restructure 7-06-01" xfId="365" xr:uid="{00000000-0005-0000-0000-00009F000000}"/>
    <cellStyle name="_Camden_Bayonne Restructure 7-2-01" xfId="366" xr:uid="{00000000-0005-0000-0000-0000A0000000}"/>
    <cellStyle name="_capm-wacc" xfId="367" xr:uid="{00000000-0005-0000-0000-0000A1000000}"/>
    <cellStyle name="_CBIV v11" xfId="368" xr:uid="{00000000-0005-0000-0000-0000A2000000}"/>
    <cellStyle name="_CBIV v6" xfId="369" xr:uid="{00000000-0005-0000-0000-0000A3000000}"/>
    <cellStyle name="_CBIV v91" xfId="370" xr:uid="{00000000-0005-0000-0000-0000A4000000}"/>
    <cellStyle name="_CE Gen Pref Model" xfId="371" xr:uid="{00000000-0005-0000-0000-0000A5000000}"/>
    <cellStyle name="_Cedar Brakes II Final MK" xfId="372" xr:uid="{00000000-0005-0000-0000-0000A6000000}"/>
    <cellStyle name="_Coleto Creek Financing 3-27-04 v1" xfId="373" xr:uid="{00000000-0005-0000-0000-0000A7000000}"/>
    <cellStyle name="_Combined Assets-E" xfId="374" xr:uid="{00000000-0005-0000-0000-0000A8000000}"/>
    <cellStyle name="_Comma" xfId="375" xr:uid="{00000000-0005-0000-0000-0000A9000000}"/>
    <cellStyle name="_Comma_Copy of 2008 Corporate model.Growth.v(1)" xfId="376" xr:uid="{00000000-0005-0000-0000-0000AA000000}"/>
    <cellStyle name="_Comma_CSC" xfId="377" xr:uid="{00000000-0005-0000-0000-0000AB000000}"/>
    <cellStyle name="_Comma_Kinross Swap PPA ver6" xfId="378" xr:uid="{00000000-0005-0000-0000-0000AC000000}"/>
    <cellStyle name="_Comma_merger_plans_modified_9_3_1999" xfId="379" xr:uid="{00000000-0005-0000-0000-0000AD000000}"/>
    <cellStyle name="_Consolidated CC and TO v4" xfId="380" xr:uid="{00000000-0005-0000-0000-0000AE000000}"/>
    <cellStyle name="_Consolidated MESA Cashflows_v1" xfId="381" xr:uid="{00000000-0005-0000-0000-0000AF000000}"/>
    <cellStyle name="_Consolidated Model 01-12-06" xfId="382" xr:uid="{00000000-0005-0000-0000-0000B0000000}"/>
    <cellStyle name="_Copy of 2007 SBP Model (Current)" xfId="383" xr:uid="{00000000-0005-0000-0000-0000B1000000}"/>
    <cellStyle name="_Copy of GoldcorpValuationModelFeb 14AC V1" xfId="384" xr:uid="{00000000-0005-0000-0000-0000B2000000}"/>
    <cellStyle name="_Currency" xfId="385" xr:uid="{00000000-0005-0000-0000-0000B3000000}"/>
    <cellStyle name="_Currency_Copy of 2008 Corporate model.Growth.v(1)" xfId="386" xr:uid="{00000000-0005-0000-0000-0000B4000000}"/>
    <cellStyle name="_Currency_CSC" xfId="387" xr:uid="{00000000-0005-0000-0000-0000B5000000}"/>
    <cellStyle name="_Currency_Kinross Swap PPA ver6" xfId="388" xr:uid="{00000000-0005-0000-0000-0000B6000000}"/>
    <cellStyle name="_Currency_merger_plans_modified_9_3_1999" xfId="389" xr:uid="{00000000-0005-0000-0000-0000B7000000}"/>
    <cellStyle name="_Currency_Model_Sep_2_02" xfId="390" xr:uid="{00000000-0005-0000-0000-0000B8000000}"/>
    <cellStyle name="_Currency_Pipeline Model v1 (09_09_02) v3" xfId="391" xr:uid="{00000000-0005-0000-0000-0000B9000000}"/>
    <cellStyle name="_CurrencySpace" xfId="392" xr:uid="{00000000-0005-0000-0000-0000BA000000}"/>
    <cellStyle name="_CurrencySpace_Copy of 2008 Corporate model.Growth.v(1)" xfId="393" xr:uid="{00000000-0005-0000-0000-0000BB000000}"/>
    <cellStyle name="_CurrencySpace_CSC" xfId="394" xr:uid="{00000000-0005-0000-0000-0000BC000000}"/>
    <cellStyle name="_CurrencySpace_merger_plans_modified_9_3_1999" xfId="395" xr:uid="{00000000-0005-0000-0000-0000BD000000}"/>
    <cellStyle name="_D&amp;P El Sauzal_2007" xfId="396" xr:uid="{00000000-0005-0000-0000-0000BE000000}"/>
    <cellStyle name="_D&amp;P Martin_2007" xfId="397" xr:uid="{00000000-0005-0000-0000-0000BF000000}"/>
    <cellStyle name="_D&amp;P Penasquito_2007" xfId="398" xr:uid="{00000000-0005-0000-0000-0000C0000000}"/>
    <cellStyle name="_DCF La Coipa" xfId="399" xr:uid="{00000000-0005-0000-0000-0000C1000000}"/>
    <cellStyle name="_DCF LOM model analysis" xfId="400" xr:uid="{00000000-0005-0000-0000-0000C2000000}"/>
    <cellStyle name="_Delta Michigan Draft 52205" xfId="401" xr:uid="{00000000-0005-0000-0000-0000C3000000}"/>
    <cellStyle name="_Draft Step 2 (8_20_04)-10_11_04" xfId="402" xr:uid="{00000000-0005-0000-0000-0000C4000000}"/>
    <cellStyle name="_Draft Trade name 1_28_04" xfId="403" xr:uid="{00000000-0005-0000-0000-0000C5000000}"/>
    <cellStyle name="_ECP 01.04.02" xfId="404" xr:uid="{00000000-0005-0000-0000-0000C6000000}"/>
    <cellStyle name="_ECP 1.17.02MK" xfId="405" xr:uid="{00000000-0005-0000-0000-0000C7000000}"/>
    <cellStyle name="_ECP 1-22-02" xfId="406" xr:uid="{00000000-0005-0000-0000-0000C8000000}"/>
    <cellStyle name="_ECP Model v30 B" xfId="407" xr:uid="{00000000-0005-0000-0000-0000C9000000}"/>
    <cellStyle name="_ECP Model v36 07-27-2001" xfId="408" xr:uid="{00000000-0005-0000-0000-0000CA000000}"/>
    <cellStyle name="_ECP Model v50.SENSITIVITY" xfId="409" xr:uid="{00000000-0005-0000-0000-0000CB000000}"/>
    <cellStyle name="_ecp new - Enron buyout 01-05-01" xfId="410" xr:uid="{00000000-0005-0000-0000-0000CC000000}"/>
    <cellStyle name="_ecp new - Enron buyout 04-09-01" xfId="411" xr:uid="{00000000-0005-0000-0000-0000CD000000}"/>
    <cellStyle name="_ecp new 10" xfId="412" xr:uid="{00000000-0005-0000-0000-0000CE000000}"/>
    <cellStyle name="_ECP v75 EP 10-10-01" xfId="413" xr:uid="{00000000-0005-0000-0000-0000CF000000}"/>
    <cellStyle name="-_eric" xfId="86" xr:uid="{00000000-0005-0000-0000-0000D0000000}"/>
    <cellStyle name="_Forecast" xfId="414" xr:uid="{00000000-0005-0000-0000-0000D1000000}"/>
    <cellStyle name="_Fox 2x1 091504 Reserve and New LTSA.v1" xfId="415" xr:uid="{00000000-0005-0000-0000-0000D2000000}"/>
    <cellStyle name="_Fox Detail Capex and OM" xfId="416" xr:uid="{00000000-0005-0000-0000-0000D3000000}"/>
    <cellStyle name="_Front Range 09-10-02" xfId="417" xr:uid="{00000000-0005-0000-0000-0000D4000000}"/>
    <cellStyle name="_Gold and Engelhard PricesQ12006" xfId="418" xr:uid="{00000000-0005-0000-0000-0000D5000000}"/>
    <cellStyle name="_Gold Prices Q42005 - Q12006" xfId="419" xr:uid="{00000000-0005-0000-0000-0000D6000000}"/>
    <cellStyle name="_Goldcorp Valuation Model Q2 final" xfId="420" xr:uid="{00000000-0005-0000-0000-0000D7000000}"/>
    <cellStyle name="_GPU PPA Calculations 12-10-01" xfId="421" xr:uid="{00000000-0005-0000-0000-0000D8000000}"/>
    <cellStyle name="_Greenport Loan Sizing" xfId="422" xr:uid="{00000000-0005-0000-0000-0000D9000000}"/>
    <cellStyle name="_Greenport Model Hawkeye_Loan" xfId="423" xr:uid="{00000000-0005-0000-0000-0000DA000000}"/>
    <cellStyle name="_Growth Initiative Depreciation 092304" xfId="424" xr:uid="{00000000-0005-0000-0000-0000DB000000}"/>
    <cellStyle name="_Harris-El Paso-Edinburg-05-07-01" xfId="425" xr:uid="{00000000-0005-0000-0000-0000DC000000}"/>
    <cellStyle name="_Harris-El Paso-Edinburg-06-18-01" xfId="426" xr:uid="{00000000-0005-0000-0000-0000DD000000}"/>
    <cellStyle name="_Heading" xfId="427" xr:uid="{00000000-0005-0000-0000-0000DE000000}"/>
    <cellStyle name="_Highlight" xfId="428" xr:uid="{00000000-0005-0000-0000-0000DF000000}"/>
    <cellStyle name="_InterGen Valuation - Citi1_v20" xfId="429" xr:uid="{00000000-0005-0000-0000-0000E0000000}"/>
    <cellStyle name="_IPG" xfId="430" xr:uid="{00000000-0005-0000-0000-0000E1000000}"/>
    <cellStyle name="_JCP&amp;L PPA 1-9-01" xfId="431" xr:uid="{00000000-0005-0000-0000-0000E2000000}"/>
    <cellStyle name="_JPM Model vHOT" xfId="432" xr:uid="{00000000-0005-0000-0000-0000E3000000}"/>
    <cellStyle name="_JPM summary output v2" xfId="433" xr:uid="{00000000-0005-0000-0000-0000E4000000}"/>
    <cellStyle name="_Juniper Client Model 2-9-05 Ryan" xfId="434" xr:uid="{00000000-0005-0000-0000-0000E5000000}"/>
    <cellStyle name="_Juniper Model" xfId="435" xr:uid="{00000000-0005-0000-0000-0000E6000000}"/>
    <cellStyle name="_Juniper-ArcLight model 11 11 04 vNo Refi -Final _EquitymodelfromHancockpurchase" xfId="436" xr:uid="{00000000-0005-0000-0000-0000E7000000}"/>
    <cellStyle name="_Kenilworth Revised" xfId="437" xr:uid="{00000000-0005-0000-0000-0000E8000000}"/>
    <cellStyle name="_La Coipa Land Values 2007 09" xfId="438" xr:uid="{00000000-0005-0000-0000-0000E9000000}"/>
    <cellStyle name="_Linden 2.04.02" xfId="439" xr:uid="{00000000-0005-0000-0000-0000EA000000}"/>
    <cellStyle name="_Linden 2.07.02" xfId="440" xr:uid="{00000000-0005-0000-0000-0000EB000000}"/>
    <cellStyle name="_Linden 5.13.02" xfId="441" xr:uid="{00000000-0005-0000-0000-0000EC000000}"/>
    <cellStyle name="_Linden Restructuring 11-14-01" xfId="442" xr:uid="{00000000-0005-0000-0000-0000ED000000}"/>
    <cellStyle name="_Linden Restructuring 8-24-01" xfId="443" xr:uid="{00000000-0005-0000-0000-0000EE000000}"/>
    <cellStyle name="_McIntosh Market Approach 6-3-04" xfId="444" xr:uid="{00000000-0005-0000-0000-0000EF000000}"/>
    <cellStyle name="_MDO SBP 2008 FS-dato-Sensibilidad" xfId="445" xr:uid="{00000000-0005-0000-0000-0000F0000000}"/>
    <cellStyle name="_Merger Model v36.1" xfId="446" xr:uid="{00000000-0005-0000-0000-0000F1000000}"/>
    <cellStyle name="_Merger Model v36.3 (updating financing assumps)" xfId="447" xr:uid="{00000000-0005-0000-0000-0000F2000000}"/>
    <cellStyle name="_Milford Electron 1Q 2002 04-02-02" xfId="448" xr:uid="{00000000-0005-0000-0000-0000F3000000}"/>
    <cellStyle name="_Model 02-20-06 revised PPA modelv2" xfId="449" xr:uid="{00000000-0005-0000-0000-0000F4000000}"/>
    <cellStyle name="_Multiple" xfId="450" xr:uid="{00000000-0005-0000-0000-0000F5000000}"/>
    <cellStyle name="_Multiple_Copy of 2008 Corporate model.Growth.v(1)" xfId="451" xr:uid="{00000000-0005-0000-0000-0000F6000000}"/>
    <cellStyle name="_Multiple_CSC" xfId="452" xr:uid="{00000000-0005-0000-0000-0000F7000000}"/>
    <cellStyle name="_Multiple_Kinross Swap PPA ver6" xfId="453" xr:uid="{00000000-0005-0000-0000-0000F8000000}"/>
    <cellStyle name="_Multiple_merger_plans_modified_9_3_1999" xfId="454" xr:uid="{00000000-0005-0000-0000-0000F9000000}"/>
    <cellStyle name="_Multiple_Model_Sep_2_02" xfId="455" xr:uid="{00000000-0005-0000-0000-0000FA000000}"/>
    <cellStyle name="_Multiple_Pipeline Model v1 (09_09_02) v3" xfId="456" xr:uid="{00000000-0005-0000-0000-0000FB000000}"/>
    <cellStyle name="_MultipleSpace" xfId="457" xr:uid="{00000000-0005-0000-0000-0000FC000000}"/>
    <cellStyle name="_MultipleSpace_Copy of 2008 Corporate model.Growth.v(1)" xfId="458" xr:uid="{00000000-0005-0000-0000-0000FD000000}"/>
    <cellStyle name="_MultipleSpace_CSC" xfId="459" xr:uid="{00000000-0005-0000-0000-0000FE000000}"/>
    <cellStyle name="_MultipleSpace_Kinross Swap PPA ver6" xfId="460" xr:uid="{00000000-0005-0000-0000-0000FF000000}"/>
    <cellStyle name="_MultipleSpace_merger_plans_modified_9_3_1999" xfId="461" xr:uid="{00000000-0005-0000-0000-000000010000}"/>
    <cellStyle name="_MultipleSpace_Model_Sep_2_02" xfId="462" xr:uid="{00000000-0005-0000-0000-000001010000}"/>
    <cellStyle name="_MultipleSpace_Pipeline Model v1 (09_09_02) v3" xfId="463" xr:uid="{00000000-0005-0000-0000-000002010000}"/>
    <cellStyle name="_Noble comparison structures v26" xfId="464" xr:uid="{00000000-0005-0000-0000-000003010000}"/>
    <cellStyle name="_OEV CF Model_042803 v2" xfId="465" xr:uid="{00000000-0005-0000-0000-000004010000}"/>
    <cellStyle name="_OT Debt" xfId="466" xr:uid="{00000000-0005-0000-0000-000005010000}"/>
    <cellStyle name="_Oxnard Draft 2_18_04" xfId="467" xr:uid="{00000000-0005-0000-0000-000006010000}"/>
    <cellStyle name="_PACE" xfId="468" xr:uid="{00000000-0005-0000-0000-000007010000}"/>
    <cellStyle name="_Pace new curves 9-27-01" xfId="469" xr:uid="{00000000-0005-0000-0000-000008010000}"/>
    <cellStyle name="_Pace Sensitivity" xfId="470" xr:uid="{00000000-0005-0000-0000-000009010000}"/>
    <cellStyle name="_PECHP(S&amp;P) v4" xfId="472" xr:uid="{00000000-0005-0000-0000-00000A010000}"/>
    <cellStyle name="_Peñasquito - Adj Target" xfId="471" xr:uid="{00000000-0005-0000-0000-00000B010000}"/>
    <cellStyle name="_Percent" xfId="473" xr:uid="{00000000-0005-0000-0000-00000C010000}"/>
    <cellStyle name="_Percent_CSC" xfId="474" xr:uid="{00000000-0005-0000-0000-00000D010000}"/>
    <cellStyle name="_Percent_Kinross Swap PPA ver6" xfId="475" xr:uid="{00000000-0005-0000-0000-00000E010000}"/>
    <cellStyle name="_Percent_merger_plans_modified_9_3_1999" xfId="476" xr:uid="{00000000-0005-0000-0000-00000F010000}"/>
    <cellStyle name="_Percent_Model_Sep_2_02" xfId="477" xr:uid="{00000000-0005-0000-0000-000010010000}"/>
    <cellStyle name="_Percent_Pipeline Model v1 (09_09_02) v3" xfId="478" xr:uid="{00000000-0005-0000-0000-000011010000}"/>
    <cellStyle name="_PercentSpace" xfId="479" xr:uid="{00000000-0005-0000-0000-000012010000}"/>
    <cellStyle name="_PercentSpace_CSC" xfId="480" xr:uid="{00000000-0005-0000-0000-000013010000}"/>
    <cellStyle name="_PercentSpace_Kinross Swap PPA ver6" xfId="481" xr:uid="{00000000-0005-0000-0000-000014010000}"/>
    <cellStyle name="_PercentSpace_merger_plans_modified_9_3_1999" xfId="482" xr:uid="{00000000-0005-0000-0000-000015010000}"/>
    <cellStyle name="_PercentSpace_Model_Sep_2_02" xfId="483" xr:uid="{00000000-0005-0000-0000-000016010000}"/>
    <cellStyle name="_PercentSpace_Pipeline Model v1 (09_09_02) v3" xfId="484" xr:uid="{00000000-0005-0000-0000-000017010000}"/>
    <cellStyle name="_PGV Reconcile Client" xfId="485" xr:uid="{00000000-0005-0000-0000-000018010000}"/>
    <cellStyle name="_Polymetal NB Model" xfId="486" xr:uid="{00000000-0005-0000-0000-000019010000}"/>
    <cellStyle name="_PPA Curve Analysis" xfId="487" xr:uid="{00000000-0005-0000-0000-00001A010000}"/>
    <cellStyle name="_PPE June" xfId="488" xr:uid="{00000000-0005-0000-0000-00001B010000}"/>
    <cellStyle name="_Rating Agency Analysis v2" xfId="489" xr:uid="{00000000-0005-0000-0000-00001C010000}"/>
    <cellStyle name="_Rating Agency Model v3" xfId="490" xr:uid="{00000000-0005-0000-0000-00001D010000}"/>
    <cellStyle name="_Reconciliation of Electron to Asset Management Models" xfId="491" xr:uid="{00000000-0005-0000-0000-00001E010000}"/>
    <cellStyle name="_Revised Model - v13 (from CSFB 5-4-04) copy Heat Rate" xfId="492" xr:uid="{00000000-0005-0000-0000-00001F010000}"/>
    <cellStyle name="_Riverside Refi Model 4-14-04" xfId="493" xr:uid="{00000000-0005-0000-0000-000020010000}"/>
    <cellStyle name="_Riverside Refi Model 4-14-04 - aruna" xfId="494" xr:uid="{00000000-0005-0000-0000-000021010000}"/>
    <cellStyle name="_RMEC 2X1 501F 78% starts r6 011402 OM1 (from Andrew W. 6-27-03 9-28am)" xfId="495" xr:uid="{00000000-0005-0000-0000-000022010000}"/>
    <cellStyle name="_RMEC 2X1 501F 84% hours r12 100802" xfId="496" xr:uid="{00000000-0005-0000-0000-000023010000}"/>
    <cellStyle name="_RMEC Refi Model 4-14-04" xfId="497" xr:uid="{00000000-0005-0000-0000-000024010000}"/>
    <cellStyle name="_RMEC Refi Model 4-14-04 - aruna" xfId="498" xr:uid="{00000000-0005-0000-0000-000025010000}"/>
    <cellStyle name="_Rocky Mountain42" xfId="499" xr:uid="{00000000-0005-0000-0000-000026010000}"/>
    <cellStyle name="_RR Tables" xfId="500" xr:uid="{00000000-0005-0000-0000-000027010000}"/>
    <cellStyle name="_Sean working template - new model" xfId="501" xr:uid="{00000000-0005-0000-0000-000028010000}"/>
    <cellStyle name="_SJQN CONS 083102" xfId="502" xr:uid="{00000000-0005-0000-0000-000029010000}"/>
    <cellStyle name="_Std. Output" xfId="503" xr:uid="{00000000-0005-0000-0000-00002A010000}"/>
    <cellStyle name="_Step 1 (8_20_04)-092104" xfId="504" xr:uid="{00000000-0005-0000-0000-00002B010000}"/>
    <cellStyle name="_SubHeading" xfId="505" xr:uid="{00000000-0005-0000-0000-00002C010000}"/>
    <cellStyle name="_sxr model - Dec 10 2006" xfId="506" xr:uid="{00000000-0005-0000-0000-00002D010000}"/>
    <cellStyle name="_sxr model - Dec 10 2006 (pasted sheets only)" xfId="507" xr:uid="{00000000-0005-0000-0000-00002E010000}"/>
    <cellStyle name="_Table" xfId="508" xr:uid="{00000000-0005-0000-0000-00002F010000}"/>
    <cellStyle name="_Table 10" xfId="509" xr:uid="{00000000-0005-0000-0000-000030010000}"/>
    <cellStyle name="_Table 10 10" xfId="510" xr:uid="{00000000-0005-0000-0000-000031010000}"/>
    <cellStyle name="_Table 10 10 2" xfId="511" xr:uid="{00000000-0005-0000-0000-000032010000}"/>
    <cellStyle name="_Table 10 10 2 2" xfId="512" xr:uid="{00000000-0005-0000-0000-000033010000}"/>
    <cellStyle name="_Table 10 10 3" xfId="513" xr:uid="{00000000-0005-0000-0000-000034010000}"/>
    <cellStyle name="_Table 10 11" xfId="514" xr:uid="{00000000-0005-0000-0000-000035010000}"/>
    <cellStyle name="_Table 10 11 2" xfId="515" xr:uid="{00000000-0005-0000-0000-000036010000}"/>
    <cellStyle name="_Table 10 11 2 2" xfId="516" xr:uid="{00000000-0005-0000-0000-000037010000}"/>
    <cellStyle name="_Table 10 11 3" xfId="517" xr:uid="{00000000-0005-0000-0000-000038010000}"/>
    <cellStyle name="_Table 10 12" xfId="518" xr:uid="{00000000-0005-0000-0000-000039010000}"/>
    <cellStyle name="_Table 10 12 2" xfId="519" xr:uid="{00000000-0005-0000-0000-00003A010000}"/>
    <cellStyle name="_Table 10 12 2 2" xfId="520" xr:uid="{00000000-0005-0000-0000-00003B010000}"/>
    <cellStyle name="_Table 10 12 3" xfId="521" xr:uid="{00000000-0005-0000-0000-00003C010000}"/>
    <cellStyle name="_Table 10 13" xfId="522" xr:uid="{00000000-0005-0000-0000-00003D010000}"/>
    <cellStyle name="_Table 10 13 2" xfId="523" xr:uid="{00000000-0005-0000-0000-00003E010000}"/>
    <cellStyle name="_Table 10 13 2 2" xfId="524" xr:uid="{00000000-0005-0000-0000-00003F010000}"/>
    <cellStyle name="_Table 10 13 3" xfId="525" xr:uid="{00000000-0005-0000-0000-000040010000}"/>
    <cellStyle name="_Table 10 14" xfId="526" xr:uid="{00000000-0005-0000-0000-000041010000}"/>
    <cellStyle name="_Table 10 14 2" xfId="527" xr:uid="{00000000-0005-0000-0000-000042010000}"/>
    <cellStyle name="_Table 10 14 2 2" xfId="528" xr:uid="{00000000-0005-0000-0000-000043010000}"/>
    <cellStyle name="_Table 10 14 3" xfId="529" xr:uid="{00000000-0005-0000-0000-000044010000}"/>
    <cellStyle name="_Table 10 15" xfId="530" xr:uid="{00000000-0005-0000-0000-000045010000}"/>
    <cellStyle name="_Table 10 15 2" xfId="531" xr:uid="{00000000-0005-0000-0000-000046010000}"/>
    <cellStyle name="_Table 10 15 2 2" xfId="532" xr:uid="{00000000-0005-0000-0000-000047010000}"/>
    <cellStyle name="_Table 10 15 3" xfId="533" xr:uid="{00000000-0005-0000-0000-000048010000}"/>
    <cellStyle name="_Table 10 16" xfId="534" xr:uid="{00000000-0005-0000-0000-000049010000}"/>
    <cellStyle name="_Table 10 16 2" xfId="535" xr:uid="{00000000-0005-0000-0000-00004A010000}"/>
    <cellStyle name="_Table 10 16 2 2" xfId="536" xr:uid="{00000000-0005-0000-0000-00004B010000}"/>
    <cellStyle name="_Table 10 16 3" xfId="537" xr:uid="{00000000-0005-0000-0000-00004C010000}"/>
    <cellStyle name="_Table 10 17" xfId="538" xr:uid="{00000000-0005-0000-0000-00004D010000}"/>
    <cellStyle name="_Table 10 17 2" xfId="539" xr:uid="{00000000-0005-0000-0000-00004E010000}"/>
    <cellStyle name="_Table 10 17 2 2" xfId="540" xr:uid="{00000000-0005-0000-0000-00004F010000}"/>
    <cellStyle name="_Table 10 17 3" xfId="541" xr:uid="{00000000-0005-0000-0000-000050010000}"/>
    <cellStyle name="_Table 10 18" xfId="542" xr:uid="{00000000-0005-0000-0000-000051010000}"/>
    <cellStyle name="_Table 10 18 2" xfId="543" xr:uid="{00000000-0005-0000-0000-000052010000}"/>
    <cellStyle name="_Table 10 18 2 2" xfId="544" xr:uid="{00000000-0005-0000-0000-000053010000}"/>
    <cellStyle name="_Table 10 18 3" xfId="545" xr:uid="{00000000-0005-0000-0000-000054010000}"/>
    <cellStyle name="_Table 10 19" xfId="546" xr:uid="{00000000-0005-0000-0000-000055010000}"/>
    <cellStyle name="_Table 10 19 2" xfId="547" xr:uid="{00000000-0005-0000-0000-000056010000}"/>
    <cellStyle name="_Table 10 19 2 2" xfId="548" xr:uid="{00000000-0005-0000-0000-000057010000}"/>
    <cellStyle name="_Table 10 19 3" xfId="549" xr:uid="{00000000-0005-0000-0000-000058010000}"/>
    <cellStyle name="_Table 10 2" xfId="550" xr:uid="{00000000-0005-0000-0000-000059010000}"/>
    <cellStyle name="_Table 10 2 2" xfId="551" xr:uid="{00000000-0005-0000-0000-00005A010000}"/>
    <cellStyle name="_Table 10 2 2 2" xfId="552" xr:uid="{00000000-0005-0000-0000-00005B010000}"/>
    <cellStyle name="_Table 10 2 3" xfId="553" xr:uid="{00000000-0005-0000-0000-00005C010000}"/>
    <cellStyle name="_Table 10 20" xfId="554" xr:uid="{00000000-0005-0000-0000-00005D010000}"/>
    <cellStyle name="_Table 10 20 2" xfId="555" xr:uid="{00000000-0005-0000-0000-00005E010000}"/>
    <cellStyle name="_Table 10 20 2 2" xfId="556" xr:uid="{00000000-0005-0000-0000-00005F010000}"/>
    <cellStyle name="_Table 10 20 3" xfId="557" xr:uid="{00000000-0005-0000-0000-000060010000}"/>
    <cellStyle name="_Table 10 21" xfId="558" xr:uid="{00000000-0005-0000-0000-000061010000}"/>
    <cellStyle name="_Table 10 21 2" xfId="559" xr:uid="{00000000-0005-0000-0000-000062010000}"/>
    <cellStyle name="_Table 10 21 2 2" xfId="560" xr:uid="{00000000-0005-0000-0000-000063010000}"/>
    <cellStyle name="_Table 10 21 3" xfId="561" xr:uid="{00000000-0005-0000-0000-000064010000}"/>
    <cellStyle name="_Table 10 22" xfId="562" xr:uid="{00000000-0005-0000-0000-000065010000}"/>
    <cellStyle name="_Table 10 22 2" xfId="563" xr:uid="{00000000-0005-0000-0000-000066010000}"/>
    <cellStyle name="_Table 10 22 2 2" xfId="564" xr:uid="{00000000-0005-0000-0000-000067010000}"/>
    <cellStyle name="_Table 10 22 3" xfId="565" xr:uid="{00000000-0005-0000-0000-000068010000}"/>
    <cellStyle name="_Table 10 23" xfId="566" xr:uid="{00000000-0005-0000-0000-000069010000}"/>
    <cellStyle name="_Table 10 23 2" xfId="567" xr:uid="{00000000-0005-0000-0000-00006A010000}"/>
    <cellStyle name="_Table 10 23 2 2" xfId="568" xr:uid="{00000000-0005-0000-0000-00006B010000}"/>
    <cellStyle name="_Table 10 23 3" xfId="569" xr:uid="{00000000-0005-0000-0000-00006C010000}"/>
    <cellStyle name="_Table 10 24" xfId="570" xr:uid="{00000000-0005-0000-0000-00006D010000}"/>
    <cellStyle name="_Table 10 24 2" xfId="571" xr:uid="{00000000-0005-0000-0000-00006E010000}"/>
    <cellStyle name="_Table 10 24 2 2" xfId="572" xr:uid="{00000000-0005-0000-0000-00006F010000}"/>
    <cellStyle name="_Table 10 24 3" xfId="573" xr:uid="{00000000-0005-0000-0000-000070010000}"/>
    <cellStyle name="_Table 10 25" xfId="574" xr:uid="{00000000-0005-0000-0000-000071010000}"/>
    <cellStyle name="_Table 10 25 2" xfId="575" xr:uid="{00000000-0005-0000-0000-000072010000}"/>
    <cellStyle name="_Table 10 25 2 2" xfId="576" xr:uid="{00000000-0005-0000-0000-000073010000}"/>
    <cellStyle name="_Table 10 25 3" xfId="577" xr:uid="{00000000-0005-0000-0000-000074010000}"/>
    <cellStyle name="_Table 10 26" xfId="578" xr:uid="{00000000-0005-0000-0000-000075010000}"/>
    <cellStyle name="_Table 10 26 2" xfId="579" xr:uid="{00000000-0005-0000-0000-000076010000}"/>
    <cellStyle name="_Table 10 26 2 2" xfId="580" xr:uid="{00000000-0005-0000-0000-000077010000}"/>
    <cellStyle name="_Table 10 26 3" xfId="581" xr:uid="{00000000-0005-0000-0000-000078010000}"/>
    <cellStyle name="_Table 10 27" xfId="582" xr:uid="{00000000-0005-0000-0000-000079010000}"/>
    <cellStyle name="_Table 10 27 2" xfId="583" xr:uid="{00000000-0005-0000-0000-00007A010000}"/>
    <cellStyle name="_Table 10 27 2 2" xfId="584" xr:uid="{00000000-0005-0000-0000-00007B010000}"/>
    <cellStyle name="_Table 10 27 3" xfId="585" xr:uid="{00000000-0005-0000-0000-00007C010000}"/>
    <cellStyle name="_Table 10 28" xfId="586" xr:uid="{00000000-0005-0000-0000-00007D010000}"/>
    <cellStyle name="_Table 10 28 2" xfId="587" xr:uid="{00000000-0005-0000-0000-00007E010000}"/>
    <cellStyle name="_Table 10 28 2 2" xfId="588" xr:uid="{00000000-0005-0000-0000-00007F010000}"/>
    <cellStyle name="_Table 10 28 3" xfId="589" xr:uid="{00000000-0005-0000-0000-000080010000}"/>
    <cellStyle name="_Table 10 29" xfId="590" xr:uid="{00000000-0005-0000-0000-000081010000}"/>
    <cellStyle name="_Table 10 29 2" xfId="591" xr:uid="{00000000-0005-0000-0000-000082010000}"/>
    <cellStyle name="_Table 10 29 2 2" xfId="592" xr:uid="{00000000-0005-0000-0000-000083010000}"/>
    <cellStyle name="_Table 10 29 3" xfId="593" xr:uid="{00000000-0005-0000-0000-000084010000}"/>
    <cellStyle name="_Table 10 3" xfId="594" xr:uid="{00000000-0005-0000-0000-000085010000}"/>
    <cellStyle name="_Table 10 3 2" xfId="595" xr:uid="{00000000-0005-0000-0000-000086010000}"/>
    <cellStyle name="_Table 10 3 2 2" xfId="596" xr:uid="{00000000-0005-0000-0000-000087010000}"/>
    <cellStyle name="_Table 10 3 3" xfId="597" xr:uid="{00000000-0005-0000-0000-000088010000}"/>
    <cellStyle name="_Table 10 30" xfId="598" xr:uid="{00000000-0005-0000-0000-000089010000}"/>
    <cellStyle name="_Table 10 30 2" xfId="599" xr:uid="{00000000-0005-0000-0000-00008A010000}"/>
    <cellStyle name="_Table 10 30 2 2" xfId="600" xr:uid="{00000000-0005-0000-0000-00008B010000}"/>
    <cellStyle name="_Table 10 30 3" xfId="601" xr:uid="{00000000-0005-0000-0000-00008C010000}"/>
    <cellStyle name="_Table 10 31" xfId="602" xr:uid="{00000000-0005-0000-0000-00008D010000}"/>
    <cellStyle name="_Table 10 31 2" xfId="603" xr:uid="{00000000-0005-0000-0000-00008E010000}"/>
    <cellStyle name="_Table 10 31 2 2" xfId="604" xr:uid="{00000000-0005-0000-0000-00008F010000}"/>
    <cellStyle name="_Table 10 31 3" xfId="605" xr:uid="{00000000-0005-0000-0000-000090010000}"/>
    <cellStyle name="_Table 10 32" xfId="606" xr:uid="{00000000-0005-0000-0000-000091010000}"/>
    <cellStyle name="_Table 10 32 2" xfId="607" xr:uid="{00000000-0005-0000-0000-000092010000}"/>
    <cellStyle name="_Table 10 32 2 2" xfId="608" xr:uid="{00000000-0005-0000-0000-000093010000}"/>
    <cellStyle name="_Table 10 32 3" xfId="609" xr:uid="{00000000-0005-0000-0000-000094010000}"/>
    <cellStyle name="_Table 10 33" xfId="610" xr:uid="{00000000-0005-0000-0000-000095010000}"/>
    <cellStyle name="_Table 10 33 2" xfId="611" xr:uid="{00000000-0005-0000-0000-000096010000}"/>
    <cellStyle name="_Table 10 33 2 2" xfId="612" xr:uid="{00000000-0005-0000-0000-000097010000}"/>
    <cellStyle name="_Table 10 33 3" xfId="613" xr:uid="{00000000-0005-0000-0000-000098010000}"/>
    <cellStyle name="_Table 10 34" xfId="614" xr:uid="{00000000-0005-0000-0000-000099010000}"/>
    <cellStyle name="_Table 10 34 2" xfId="615" xr:uid="{00000000-0005-0000-0000-00009A010000}"/>
    <cellStyle name="_Table 10 34 2 2" xfId="616" xr:uid="{00000000-0005-0000-0000-00009B010000}"/>
    <cellStyle name="_Table 10 34 3" xfId="617" xr:uid="{00000000-0005-0000-0000-00009C010000}"/>
    <cellStyle name="_Table 10 35" xfId="618" xr:uid="{00000000-0005-0000-0000-00009D010000}"/>
    <cellStyle name="_Table 10 35 2" xfId="619" xr:uid="{00000000-0005-0000-0000-00009E010000}"/>
    <cellStyle name="_Table 10 35 2 2" xfId="620" xr:uid="{00000000-0005-0000-0000-00009F010000}"/>
    <cellStyle name="_Table 10 35 3" xfId="621" xr:uid="{00000000-0005-0000-0000-0000A0010000}"/>
    <cellStyle name="_Table 10 36" xfId="622" xr:uid="{00000000-0005-0000-0000-0000A1010000}"/>
    <cellStyle name="_Table 10 36 2" xfId="623" xr:uid="{00000000-0005-0000-0000-0000A2010000}"/>
    <cellStyle name="_Table 10 36 2 2" xfId="624" xr:uid="{00000000-0005-0000-0000-0000A3010000}"/>
    <cellStyle name="_Table 10 36 3" xfId="625" xr:uid="{00000000-0005-0000-0000-0000A4010000}"/>
    <cellStyle name="_Table 10 37" xfId="626" xr:uid="{00000000-0005-0000-0000-0000A5010000}"/>
    <cellStyle name="_Table 10 37 2" xfId="627" xr:uid="{00000000-0005-0000-0000-0000A6010000}"/>
    <cellStyle name="_Table 10 37 2 2" xfId="628" xr:uid="{00000000-0005-0000-0000-0000A7010000}"/>
    <cellStyle name="_Table 10 37 3" xfId="629" xr:uid="{00000000-0005-0000-0000-0000A8010000}"/>
    <cellStyle name="_Table 10 38" xfId="630" xr:uid="{00000000-0005-0000-0000-0000A9010000}"/>
    <cellStyle name="_Table 10 38 2" xfId="631" xr:uid="{00000000-0005-0000-0000-0000AA010000}"/>
    <cellStyle name="_Table 10 38 2 2" xfId="632" xr:uid="{00000000-0005-0000-0000-0000AB010000}"/>
    <cellStyle name="_Table 10 38 3" xfId="633" xr:uid="{00000000-0005-0000-0000-0000AC010000}"/>
    <cellStyle name="_Table 10 39" xfId="634" xr:uid="{00000000-0005-0000-0000-0000AD010000}"/>
    <cellStyle name="_Table 10 39 2" xfId="635" xr:uid="{00000000-0005-0000-0000-0000AE010000}"/>
    <cellStyle name="_Table 10 39 2 2" xfId="636" xr:uid="{00000000-0005-0000-0000-0000AF010000}"/>
    <cellStyle name="_Table 10 39 3" xfId="637" xr:uid="{00000000-0005-0000-0000-0000B0010000}"/>
    <cellStyle name="_Table 10 4" xfId="638" xr:uid="{00000000-0005-0000-0000-0000B1010000}"/>
    <cellStyle name="_Table 10 4 2" xfId="639" xr:uid="{00000000-0005-0000-0000-0000B2010000}"/>
    <cellStyle name="_Table 10 4 2 2" xfId="640" xr:uid="{00000000-0005-0000-0000-0000B3010000}"/>
    <cellStyle name="_Table 10 4 3" xfId="641" xr:uid="{00000000-0005-0000-0000-0000B4010000}"/>
    <cellStyle name="_Table 10 40" xfId="642" xr:uid="{00000000-0005-0000-0000-0000B5010000}"/>
    <cellStyle name="_Table 10 40 2" xfId="643" xr:uid="{00000000-0005-0000-0000-0000B6010000}"/>
    <cellStyle name="_Table 10 40 2 2" xfId="644" xr:uid="{00000000-0005-0000-0000-0000B7010000}"/>
    <cellStyle name="_Table 10 40 3" xfId="645" xr:uid="{00000000-0005-0000-0000-0000B8010000}"/>
    <cellStyle name="_Table 10 41" xfId="646" xr:uid="{00000000-0005-0000-0000-0000B9010000}"/>
    <cellStyle name="_Table 10 41 2" xfId="647" xr:uid="{00000000-0005-0000-0000-0000BA010000}"/>
    <cellStyle name="_Table 10 42" xfId="648" xr:uid="{00000000-0005-0000-0000-0000BB010000}"/>
    <cellStyle name="_Table 10 5" xfId="649" xr:uid="{00000000-0005-0000-0000-0000BC010000}"/>
    <cellStyle name="_Table 10 5 2" xfId="650" xr:uid="{00000000-0005-0000-0000-0000BD010000}"/>
    <cellStyle name="_Table 10 5 2 2" xfId="651" xr:uid="{00000000-0005-0000-0000-0000BE010000}"/>
    <cellStyle name="_Table 10 5 3" xfId="652" xr:uid="{00000000-0005-0000-0000-0000BF010000}"/>
    <cellStyle name="_Table 10 6" xfId="653" xr:uid="{00000000-0005-0000-0000-0000C0010000}"/>
    <cellStyle name="_Table 10 6 2" xfId="654" xr:uid="{00000000-0005-0000-0000-0000C1010000}"/>
    <cellStyle name="_Table 10 6 2 2" xfId="655" xr:uid="{00000000-0005-0000-0000-0000C2010000}"/>
    <cellStyle name="_Table 10 6 3" xfId="656" xr:uid="{00000000-0005-0000-0000-0000C3010000}"/>
    <cellStyle name="_Table 10 7" xfId="657" xr:uid="{00000000-0005-0000-0000-0000C4010000}"/>
    <cellStyle name="_Table 10 7 2" xfId="658" xr:uid="{00000000-0005-0000-0000-0000C5010000}"/>
    <cellStyle name="_Table 10 7 2 2" xfId="659" xr:uid="{00000000-0005-0000-0000-0000C6010000}"/>
    <cellStyle name="_Table 10 7 3" xfId="660" xr:uid="{00000000-0005-0000-0000-0000C7010000}"/>
    <cellStyle name="_Table 10 8" xfId="661" xr:uid="{00000000-0005-0000-0000-0000C8010000}"/>
    <cellStyle name="_Table 10 8 2" xfId="662" xr:uid="{00000000-0005-0000-0000-0000C9010000}"/>
    <cellStyle name="_Table 10 8 2 2" xfId="663" xr:uid="{00000000-0005-0000-0000-0000CA010000}"/>
    <cellStyle name="_Table 10 8 3" xfId="664" xr:uid="{00000000-0005-0000-0000-0000CB010000}"/>
    <cellStyle name="_Table 10 9" xfId="665" xr:uid="{00000000-0005-0000-0000-0000CC010000}"/>
    <cellStyle name="_Table 10 9 2" xfId="666" xr:uid="{00000000-0005-0000-0000-0000CD010000}"/>
    <cellStyle name="_Table 10 9 2 2" xfId="667" xr:uid="{00000000-0005-0000-0000-0000CE010000}"/>
    <cellStyle name="_Table 10 9 3" xfId="668" xr:uid="{00000000-0005-0000-0000-0000CF010000}"/>
    <cellStyle name="_Table 11" xfId="669" xr:uid="{00000000-0005-0000-0000-0000D0010000}"/>
    <cellStyle name="_Table 11 10" xfId="670" xr:uid="{00000000-0005-0000-0000-0000D1010000}"/>
    <cellStyle name="_Table 11 10 2" xfId="671" xr:uid="{00000000-0005-0000-0000-0000D2010000}"/>
    <cellStyle name="_Table 11 10 2 2" xfId="672" xr:uid="{00000000-0005-0000-0000-0000D3010000}"/>
    <cellStyle name="_Table 11 10 3" xfId="673" xr:uid="{00000000-0005-0000-0000-0000D4010000}"/>
    <cellStyle name="_Table 11 11" xfId="674" xr:uid="{00000000-0005-0000-0000-0000D5010000}"/>
    <cellStyle name="_Table 11 11 2" xfId="675" xr:uid="{00000000-0005-0000-0000-0000D6010000}"/>
    <cellStyle name="_Table 11 11 2 2" xfId="676" xr:uid="{00000000-0005-0000-0000-0000D7010000}"/>
    <cellStyle name="_Table 11 11 3" xfId="677" xr:uid="{00000000-0005-0000-0000-0000D8010000}"/>
    <cellStyle name="_Table 11 12" xfId="678" xr:uid="{00000000-0005-0000-0000-0000D9010000}"/>
    <cellStyle name="_Table 11 12 2" xfId="679" xr:uid="{00000000-0005-0000-0000-0000DA010000}"/>
    <cellStyle name="_Table 11 12 2 2" xfId="680" xr:uid="{00000000-0005-0000-0000-0000DB010000}"/>
    <cellStyle name="_Table 11 12 3" xfId="681" xr:uid="{00000000-0005-0000-0000-0000DC010000}"/>
    <cellStyle name="_Table 11 13" xfId="682" xr:uid="{00000000-0005-0000-0000-0000DD010000}"/>
    <cellStyle name="_Table 11 13 2" xfId="683" xr:uid="{00000000-0005-0000-0000-0000DE010000}"/>
    <cellStyle name="_Table 11 13 2 2" xfId="684" xr:uid="{00000000-0005-0000-0000-0000DF010000}"/>
    <cellStyle name="_Table 11 13 3" xfId="685" xr:uid="{00000000-0005-0000-0000-0000E0010000}"/>
    <cellStyle name="_Table 11 14" xfId="686" xr:uid="{00000000-0005-0000-0000-0000E1010000}"/>
    <cellStyle name="_Table 11 14 2" xfId="687" xr:uid="{00000000-0005-0000-0000-0000E2010000}"/>
    <cellStyle name="_Table 11 14 2 2" xfId="688" xr:uid="{00000000-0005-0000-0000-0000E3010000}"/>
    <cellStyle name="_Table 11 14 3" xfId="689" xr:uid="{00000000-0005-0000-0000-0000E4010000}"/>
    <cellStyle name="_Table 11 15" xfId="690" xr:uid="{00000000-0005-0000-0000-0000E5010000}"/>
    <cellStyle name="_Table 11 15 2" xfId="691" xr:uid="{00000000-0005-0000-0000-0000E6010000}"/>
    <cellStyle name="_Table 11 15 2 2" xfId="692" xr:uid="{00000000-0005-0000-0000-0000E7010000}"/>
    <cellStyle name="_Table 11 15 3" xfId="693" xr:uid="{00000000-0005-0000-0000-0000E8010000}"/>
    <cellStyle name="_Table 11 16" xfId="694" xr:uid="{00000000-0005-0000-0000-0000E9010000}"/>
    <cellStyle name="_Table 11 16 2" xfId="695" xr:uid="{00000000-0005-0000-0000-0000EA010000}"/>
    <cellStyle name="_Table 11 16 2 2" xfId="696" xr:uid="{00000000-0005-0000-0000-0000EB010000}"/>
    <cellStyle name="_Table 11 16 3" xfId="697" xr:uid="{00000000-0005-0000-0000-0000EC010000}"/>
    <cellStyle name="_Table 11 17" xfId="698" xr:uid="{00000000-0005-0000-0000-0000ED010000}"/>
    <cellStyle name="_Table 11 17 2" xfId="699" xr:uid="{00000000-0005-0000-0000-0000EE010000}"/>
    <cellStyle name="_Table 11 17 2 2" xfId="700" xr:uid="{00000000-0005-0000-0000-0000EF010000}"/>
    <cellStyle name="_Table 11 17 3" xfId="701" xr:uid="{00000000-0005-0000-0000-0000F0010000}"/>
    <cellStyle name="_Table 11 18" xfId="702" xr:uid="{00000000-0005-0000-0000-0000F1010000}"/>
    <cellStyle name="_Table 11 18 2" xfId="703" xr:uid="{00000000-0005-0000-0000-0000F2010000}"/>
    <cellStyle name="_Table 11 18 2 2" xfId="704" xr:uid="{00000000-0005-0000-0000-0000F3010000}"/>
    <cellStyle name="_Table 11 18 3" xfId="705" xr:uid="{00000000-0005-0000-0000-0000F4010000}"/>
    <cellStyle name="_Table 11 19" xfId="706" xr:uid="{00000000-0005-0000-0000-0000F5010000}"/>
    <cellStyle name="_Table 11 19 2" xfId="707" xr:uid="{00000000-0005-0000-0000-0000F6010000}"/>
    <cellStyle name="_Table 11 19 2 2" xfId="708" xr:uid="{00000000-0005-0000-0000-0000F7010000}"/>
    <cellStyle name="_Table 11 19 3" xfId="709" xr:uid="{00000000-0005-0000-0000-0000F8010000}"/>
    <cellStyle name="_Table 11 2" xfId="710" xr:uid="{00000000-0005-0000-0000-0000F9010000}"/>
    <cellStyle name="_Table 11 2 2" xfId="711" xr:uid="{00000000-0005-0000-0000-0000FA010000}"/>
    <cellStyle name="_Table 11 2 2 2" xfId="712" xr:uid="{00000000-0005-0000-0000-0000FB010000}"/>
    <cellStyle name="_Table 11 2 3" xfId="713" xr:uid="{00000000-0005-0000-0000-0000FC010000}"/>
    <cellStyle name="_Table 11 20" xfId="714" xr:uid="{00000000-0005-0000-0000-0000FD010000}"/>
    <cellStyle name="_Table 11 20 2" xfId="715" xr:uid="{00000000-0005-0000-0000-0000FE010000}"/>
    <cellStyle name="_Table 11 20 2 2" xfId="716" xr:uid="{00000000-0005-0000-0000-0000FF010000}"/>
    <cellStyle name="_Table 11 20 3" xfId="717" xr:uid="{00000000-0005-0000-0000-000000020000}"/>
    <cellStyle name="_Table 11 21" xfId="718" xr:uid="{00000000-0005-0000-0000-000001020000}"/>
    <cellStyle name="_Table 11 21 2" xfId="719" xr:uid="{00000000-0005-0000-0000-000002020000}"/>
    <cellStyle name="_Table 11 21 2 2" xfId="720" xr:uid="{00000000-0005-0000-0000-000003020000}"/>
    <cellStyle name="_Table 11 21 3" xfId="721" xr:uid="{00000000-0005-0000-0000-000004020000}"/>
    <cellStyle name="_Table 11 22" xfId="722" xr:uid="{00000000-0005-0000-0000-000005020000}"/>
    <cellStyle name="_Table 11 22 2" xfId="723" xr:uid="{00000000-0005-0000-0000-000006020000}"/>
    <cellStyle name="_Table 11 22 2 2" xfId="724" xr:uid="{00000000-0005-0000-0000-000007020000}"/>
    <cellStyle name="_Table 11 22 3" xfId="725" xr:uid="{00000000-0005-0000-0000-000008020000}"/>
    <cellStyle name="_Table 11 23" xfId="726" xr:uid="{00000000-0005-0000-0000-000009020000}"/>
    <cellStyle name="_Table 11 23 2" xfId="727" xr:uid="{00000000-0005-0000-0000-00000A020000}"/>
    <cellStyle name="_Table 11 23 2 2" xfId="728" xr:uid="{00000000-0005-0000-0000-00000B020000}"/>
    <cellStyle name="_Table 11 23 3" xfId="729" xr:uid="{00000000-0005-0000-0000-00000C020000}"/>
    <cellStyle name="_Table 11 24" xfId="730" xr:uid="{00000000-0005-0000-0000-00000D020000}"/>
    <cellStyle name="_Table 11 24 2" xfId="731" xr:uid="{00000000-0005-0000-0000-00000E020000}"/>
    <cellStyle name="_Table 11 24 2 2" xfId="732" xr:uid="{00000000-0005-0000-0000-00000F020000}"/>
    <cellStyle name="_Table 11 24 3" xfId="733" xr:uid="{00000000-0005-0000-0000-000010020000}"/>
    <cellStyle name="_Table 11 25" xfId="734" xr:uid="{00000000-0005-0000-0000-000011020000}"/>
    <cellStyle name="_Table 11 25 2" xfId="735" xr:uid="{00000000-0005-0000-0000-000012020000}"/>
    <cellStyle name="_Table 11 25 2 2" xfId="736" xr:uid="{00000000-0005-0000-0000-000013020000}"/>
    <cellStyle name="_Table 11 25 3" xfId="737" xr:uid="{00000000-0005-0000-0000-000014020000}"/>
    <cellStyle name="_Table 11 26" xfId="738" xr:uid="{00000000-0005-0000-0000-000015020000}"/>
    <cellStyle name="_Table 11 26 2" xfId="739" xr:uid="{00000000-0005-0000-0000-000016020000}"/>
    <cellStyle name="_Table 11 26 2 2" xfId="740" xr:uid="{00000000-0005-0000-0000-000017020000}"/>
    <cellStyle name="_Table 11 26 3" xfId="741" xr:uid="{00000000-0005-0000-0000-000018020000}"/>
    <cellStyle name="_Table 11 27" xfId="742" xr:uid="{00000000-0005-0000-0000-000019020000}"/>
    <cellStyle name="_Table 11 27 2" xfId="743" xr:uid="{00000000-0005-0000-0000-00001A020000}"/>
    <cellStyle name="_Table 11 27 2 2" xfId="744" xr:uid="{00000000-0005-0000-0000-00001B020000}"/>
    <cellStyle name="_Table 11 27 3" xfId="745" xr:uid="{00000000-0005-0000-0000-00001C020000}"/>
    <cellStyle name="_Table 11 28" xfId="746" xr:uid="{00000000-0005-0000-0000-00001D020000}"/>
    <cellStyle name="_Table 11 28 2" xfId="747" xr:uid="{00000000-0005-0000-0000-00001E020000}"/>
    <cellStyle name="_Table 11 28 2 2" xfId="748" xr:uid="{00000000-0005-0000-0000-00001F020000}"/>
    <cellStyle name="_Table 11 28 3" xfId="749" xr:uid="{00000000-0005-0000-0000-000020020000}"/>
    <cellStyle name="_Table 11 29" xfId="750" xr:uid="{00000000-0005-0000-0000-000021020000}"/>
    <cellStyle name="_Table 11 29 2" xfId="751" xr:uid="{00000000-0005-0000-0000-000022020000}"/>
    <cellStyle name="_Table 11 29 2 2" xfId="752" xr:uid="{00000000-0005-0000-0000-000023020000}"/>
    <cellStyle name="_Table 11 29 3" xfId="753" xr:uid="{00000000-0005-0000-0000-000024020000}"/>
    <cellStyle name="_Table 11 3" xfId="754" xr:uid="{00000000-0005-0000-0000-000025020000}"/>
    <cellStyle name="_Table 11 3 2" xfId="755" xr:uid="{00000000-0005-0000-0000-000026020000}"/>
    <cellStyle name="_Table 11 3 2 2" xfId="756" xr:uid="{00000000-0005-0000-0000-000027020000}"/>
    <cellStyle name="_Table 11 3 3" xfId="757" xr:uid="{00000000-0005-0000-0000-000028020000}"/>
    <cellStyle name="_Table 11 30" xfId="758" xr:uid="{00000000-0005-0000-0000-000029020000}"/>
    <cellStyle name="_Table 11 30 2" xfId="759" xr:uid="{00000000-0005-0000-0000-00002A020000}"/>
    <cellStyle name="_Table 11 30 2 2" xfId="760" xr:uid="{00000000-0005-0000-0000-00002B020000}"/>
    <cellStyle name="_Table 11 30 3" xfId="761" xr:uid="{00000000-0005-0000-0000-00002C020000}"/>
    <cellStyle name="_Table 11 31" xfId="762" xr:uid="{00000000-0005-0000-0000-00002D020000}"/>
    <cellStyle name="_Table 11 31 2" xfId="763" xr:uid="{00000000-0005-0000-0000-00002E020000}"/>
    <cellStyle name="_Table 11 31 2 2" xfId="764" xr:uid="{00000000-0005-0000-0000-00002F020000}"/>
    <cellStyle name="_Table 11 31 3" xfId="765" xr:uid="{00000000-0005-0000-0000-000030020000}"/>
    <cellStyle name="_Table 11 32" xfId="766" xr:uid="{00000000-0005-0000-0000-000031020000}"/>
    <cellStyle name="_Table 11 32 2" xfId="767" xr:uid="{00000000-0005-0000-0000-000032020000}"/>
    <cellStyle name="_Table 11 32 2 2" xfId="768" xr:uid="{00000000-0005-0000-0000-000033020000}"/>
    <cellStyle name="_Table 11 32 3" xfId="769" xr:uid="{00000000-0005-0000-0000-000034020000}"/>
    <cellStyle name="_Table 11 33" xfId="770" xr:uid="{00000000-0005-0000-0000-000035020000}"/>
    <cellStyle name="_Table 11 33 2" xfId="771" xr:uid="{00000000-0005-0000-0000-000036020000}"/>
    <cellStyle name="_Table 11 33 2 2" xfId="772" xr:uid="{00000000-0005-0000-0000-000037020000}"/>
    <cellStyle name="_Table 11 33 3" xfId="773" xr:uid="{00000000-0005-0000-0000-000038020000}"/>
    <cellStyle name="_Table 11 34" xfId="774" xr:uid="{00000000-0005-0000-0000-000039020000}"/>
    <cellStyle name="_Table 11 34 2" xfId="775" xr:uid="{00000000-0005-0000-0000-00003A020000}"/>
    <cellStyle name="_Table 11 34 2 2" xfId="776" xr:uid="{00000000-0005-0000-0000-00003B020000}"/>
    <cellStyle name="_Table 11 34 3" xfId="777" xr:uid="{00000000-0005-0000-0000-00003C020000}"/>
    <cellStyle name="_Table 11 35" xfId="778" xr:uid="{00000000-0005-0000-0000-00003D020000}"/>
    <cellStyle name="_Table 11 35 2" xfId="779" xr:uid="{00000000-0005-0000-0000-00003E020000}"/>
    <cellStyle name="_Table 11 35 2 2" xfId="780" xr:uid="{00000000-0005-0000-0000-00003F020000}"/>
    <cellStyle name="_Table 11 35 3" xfId="781" xr:uid="{00000000-0005-0000-0000-000040020000}"/>
    <cellStyle name="_Table 11 36" xfId="782" xr:uid="{00000000-0005-0000-0000-000041020000}"/>
    <cellStyle name="_Table 11 36 2" xfId="783" xr:uid="{00000000-0005-0000-0000-000042020000}"/>
    <cellStyle name="_Table 11 36 2 2" xfId="784" xr:uid="{00000000-0005-0000-0000-000043020000}"/>
    <cellStyle name="_Table 11 36 3" xfId="785" xr:uid="{00000000-0005-0000-0000-000044020000}"/>
    <cellStyle name="_Table 11 37" xfId="786" xr:uid="{00000000-0005-0000-0000-000045020000}"/>
    <cellStyle name="_Table 11 37 2" xfId="787" xr:uid="{00000000-0005-0000-0000-000046020000}"/>
    <cellStyle name="_Table 11 37 2 2" xfId="788" xr:uid="{00000000-0005-0000-0000-000047020000}"/>
    <cellStyle name="_Table 11 37 3" xfId="789" xr:uid="{00000000-0005-0000-0000-000048020000}"/>
    <cellStyle name="_Table 11 38" xfId="790" xr:uid="{00000000-0005-0000-0000-000049020000}"/>
    <cellStyle name="_Table 11 38 2" xfId="791" xr:uid="{00000000-0005-0000-0000-00004A020000}"/>
    <cellStyle name="_Table 11 38 2 2" xfId="792" xr:uid="{00000000-0005-0000-0000-00004B020000}"/>
    <cellStyle name="_Table 11 38 3" xfId="793" xr:uid="{00000000-0005-0000-0000-00004C020000}"/>
    <cellStyle name="_Table 11 39" xfId="794" xr:uid="{00000000-0005-0000-0000-00004D020000}"/>
    <cellStyle name="_Table 11 39 2" xfId="795" xr:uid="{00000000-0005-0000-0000-00004E020000}"/>
    <cellStyle name="_Table 11 39 2 2" xfId="796" xr:uid="{00000000-0005-0000-0000-00004F020000}"/>
    <cellStyle name="_Table 11 39 3" xfId="797" xr:uid="{00000000-0005-0000-0000-000050020000}"/>
    <cellStyle name="_Table 11 4" xfId="798" xr:uid="{00000000-0005-0000-0000-000051020000}"/>
    <cellStyle name="_Table 11 4 2" xfId="799" xr:uid="{00000000-0005-0000-0000-000052020000}"/>
    <cellStyle name="_Table 11 4 2 2" xfId="800" xr:uid="{00000000-0005-0000-0000-000053020000}"/>
    <cellStyle name="_Table 11 4 3" xfId="801" xr:uid="{00000000-0005-0000-0000-000054020000}"/>
    <cellStyle name="_Table 11 40" xfId="802" xr:uid="{00000000-0005-0000-0000-000055020000}"/>
    <cellStyle name="_Table 11 40 2" xfId="803" xr:uid="{00000000-0005-0000-0000-000056020000}"/>
    <cellStyle name="_Table 11 40 2 2" xfId="804" xr:uid="{00000000-0005-0000-0000-000057020000}"/>
    <cellStyle name="_Table 11 40 3" xfId="805" xr:uid="{00000000-0005-0000-0000-000058020000}"/>
    <cellStyle name="_Table 11 41" xfId="806" xr:uid="{00000000-0005-0000-0000-000059020000}"/>
    <cellStyle name="_Table 11 41 2" xfId="807" xr:uid="{00000000-0005-0000-0000-00005A020000}"/>
    <cellStyle name="_Table 11 41 2 2" xfId="808" xr:uid="{00000000-0005-0000-0000-00005B020000}"/>
    <cellStyle name="_Table 11 41 3" xfId="809" xr:uid="{00000000-0005-0000-0000-00005C020000}"/>
    <cellStyle name="_Table 11 42" xfId="810" xr:uid="{00000000-0005-0000-0000-00005D020000}"/>
    <cellStyle name="_Table 11 42 2" xfId="811" xr:uid="{00000000-0005-0000-0000-00005E020000}"/>
    <cellStyle name="_Table 11 43" xfId="812" xr:uid="{00000000-0005-0000-0000-00005F020000}"/>
    <cellStyle name="_Table 11 5" xfId="813" xr:uid="{00000000-0005-0000-0000-000060020000}"/>
    <cellStyle name="_Table 11 5 2" xfId="814" xr:uid="{00000000-0005-0000-0000-000061020000}"/>
    <cellStyle name="_Table 11 5 2 2" xfId="815" xr:uid="{00000000-0005-0000-0000-000062020000}"/>
    <cellStyle name="_Table 11 5 3" xfId="816" xr:uid="{00000000-0005-0000-0000-000063020000}"/>
    <cellStyle name="_Table 11 6" xfId="817" xr:uid="{00000000-0005-0000-0000-000064020000}"/>
    <cellStyle name="_Table 11 6 2" xfId="818" xr:uid="{00000000-0005-0000-0000-000065020000}"/>
    <cellStyle name="_Table 11 6 2 2" xfId="819" xr:uid="{00000000-0005-0000-0000-000066020000}"/>
    <cellStyle name="_Table 11 6 3" xfId="820" xr:uid="{00000000-0005-0000-0000-000067020000}"/>
    <cellStyle name="_Table 11 7" xfId="821" xr:uid="{00000000-0005-0000-0000-000068020000}"/>
    <cellStyle name="_Table 11 7 2" xfId="822" xr:uid="{00000000-0005-0000-0000-000069020000}"/>
    <cellStyle name="_Table 11 7 2 2" xfId="823" xr:uid="{00000000-0005-0000-0000-00006A020000}"/>
    <cellStyle name="_Table 11 7 3" xfId="824" xr:uid="{00000000-0005-0000-0000-00006B020000}"/>
    <cellStyle name="_Table 11 8" xfId="825" xr:uid="{00000000-0005-0000-0000-00006C020000}"/>
    <cellStyle name="_Table 11 8 2" xfId="826" xr:uid="{00000000-0005-0000-0000-00006D020000}"/>
    <cellStyle name="_Table 11 8 2 2" xfId="827" xr:uid="{00000000-0005-0000-0000-00006E020000}"/>
    <cellStyle name="_Table 11 8 3" xfId="828" xr:uid="{00000000-0005-0000-0000-00006F020000}"/>
    <cellStyle name="_Table 11 9" xfId="829" xr:uid="{00000000-0005-0000-0000-000070020000}"/>
    <cellStyle name="_Table 11 9 2" xfId="830" xr:uid="{00000000-0005-0000-0000-000071020000}"/>
    <cellStyle name="_Table 11 9 2 2" xfId="831" xr:uid="{00000000-0005-0000-0000-000072020000}"/>
    <cellStyle name="_Table 11 9 3" xfId="832" xr:uid="{00000000-0005-0000-0000-000073020000}"/>
    <cellStyle name="_Table 12" xfId="833" xr:uid="{00000000-0005-0000-0000-000074020000}"/>
    <cellStyle name="_Table 12 10" xfId="834" xr:uid="{00000000-0005-0000-0000-000075020000}"/>
    <cellStyle name="_Table 12 10 2" xfId="835" xr:uid="{00000000-0005-0000-0000-000076020000}"/>
    <cellStyle name="_Table 12 10 2 2" xfId="836" xr:uid="{00000000-0005-0000-0000-000077020000}"/>
    <cellStyle name="_Table 12 10 3" xfId="837" xr:uid="{00000000-0005-0000-0000-000078020000}"/>
    <cellStyle name="_Table 12 11" xfId="838" xr:uid="{00000000-0005-0000-0000-000079020000}"/>
    <cellStyle name="_Table 12 11 2" xfId="839" xr:uid="{00000000-0005-0000-0000-00007A020000}"/>
    <cellStyle name="_Table 12 11 2 2" xfId="840" xr:uid="{00000000-0005-0000-0000-00007B020000}"/>
    <cellStyle name="_Table 12 11 3" xfId="841" xr:uid="{00000000-0005-0000-0000-00007C020000}"/>
    <cellStyle name="_Table 12 12" xfId="842" xr:uid="{00000000-0005-0000-0000-00007D020000}"/>
    <cellStyle name="_Table 12 12 2" xfId="843" xr:uid="{00000000-0005-0000-0000-00007E020000}"/>
    <cellStyle name="_Table 12 12 2 2" xfId="844" xr:uid="{00000000-0005-0000-0000-00007F020000}"/>
    <cellStyle name="_Table 12 12 3" xfId="845" xr:uid="{00000000-0005-0000-0000-000080020000}"/>
    <cellStyle name="_Table 12 13" xfId="846" xr:uid="{00000000-0005-0000-0000-000081020000}"/>
    <cellStyle name="_Table 12 13 2" xfId="847" xr:uid="{00000000-0005-0000-0000-000082020000}"/>
    <cellStyle name="_Table 12 13 2 2" xfId="848" xr:uid="{00000000-0005-0000-0000-000083020000}"/>
    <cellStyle name="_Table 12 13 3" xfId="849" xr:uid="{00000000-0005-0000-0000-000084020000}"/>
    <cellStyle name="_Table 12 14" xfId="850" xr:uid="{00000000-0005-0000-0000-000085020000}"/>
    <cellStyle name="_Table 12 14 2" xfId="851" xr:uid="{00000000-0005-0000-0000-000086020000}"/>
    <cellStyle name="_Table 12 14 2 2" xfId="852" xr:uid="{00000000-0005-0000-0000-000087020000}"/>
    <cellStyle name="_Table 12 14 3" xfId="853" xr:uid="{00000000-0005-0000-0000-000088020000}"/>
    <cellStyle name="_Table 12 15" xfId="854" xr:uid="{00000000-0005-0000-0000-000089020000}"/>
    <cellStyle name="_Table 12 15 2" xfId="855" xr:uid="{00000000-0005-0000-0000-00008A020000}"/>
    <cellStyle name="_Table 12 15 2 2" xfId="856" xr:uid="{00000000-0005-0000-0000-00008B020000}"/>
    <cellStyle name="_Table 12 15 3" xfId="857" xr:uid="{00000000-0005-0000-0000-00008C020000}"/>
    <cellStyle name="_Table 12 16" xfId="858" xr:uid="{00000000-0005-0000-0000-00008D020000}"/>
    <cellStyle name="_Table 12 16 2" xfId="859" xr:uid="{00000000-0005-0000-0000-00008E020000}"/>
    <cellStyle name="_Table 12 16 2 2" xfId="860" xr:uid="{00000000-0005-0000-0000-00008F020000}"/>
    <cellStyle name="_Table 12 16 3" xfId="861" xr:uid="{00000000-0005-0000-0000-000090020000}"/>
    <cellStyle name="_Table 12 17" xfId="862" xr:uid="{00000000-0005-0000-0000-000091020000}"/>
    <cellStyle name="_Table 12 17 2" xfId="863" xr:uid="{00000000-0005-0000-0000-000092020000}"/>
    <cellStyle name="_Table 12 17 2 2" xfId="864" xr:uid="{00000000-0005-0000-0000-000093020000}"/>
    <cellStyle name="_Table 12 17 3" xfId="865" xr:uid="{00000000-0005-0000-0000-000094020000}"/>
    <cellStyle name="_Table 12 18" xfId="866" xr:uid="{00000000-0005-0000-0000-000095020000}"/>
    <cellStyle name="_Table 12 18 2" xfId="867" xr:uid="{00000000-0005-0000-0000-000096020000}"/>
    <cellStyle name="_Table 12 18 2 2" xfId="868" xr:uid="{00000000-0005-0000-0000-000097020000}"/>
    <cellStyle name="_Table 12 18 3" xfId="869" xr:uid="{00000000-0005-0000-0000-000098020000}"/>
    <cellStyle name="_Table 12 19" xfId="870" xr:uid="{00000000-0005-0000-0000-000099020000}"/>
    <cellStyle name="_Table 12 19 2" xfId="871" xr:uid="{00000000-0005-0000-0000-00009A020000}"/>
    <cellStyle name="_Table 12 19 2 2" xfId="872" xr:uid="{00000000-0005-0000-0000-00009B020000}"/>
    <cellStyle name="_Table 12 19 3" xfId="873" xr:uid="{00000000-0005-0000-0000-00009C020000}"/>
    <cellStyle name="_Table 12 2" xfId="874" xr:uid="{00000000-0005-0000-0000-00009D020000}"/>
    <cellStyle name="_Table 12 2 2" xfId="875" xr:uid="{00000000-0005-0000-0000-00009E020000}"/>
    <cellStyle name="_Table 12 2 2 2" xfId="876" xr:uid="{00000000-0005-0000-0000-00009F020000}"/>
    <cellStyle name="_Table 12 2 3" xfId="877" xr:uid="{00000000-0005-0000-0000-0000A0020000}"/>
    <cellStyle name="_Table 12 20" xfId="878" xr:uid="{00000000-0005-0000-0000-0000A1020000}"/>
    <cellStyle name="_Table 12 20 2" xfId="879" xr:uid="{00000000-0005-0000-0000-0000A2020000}"/>
    <cellStyle name="_Table 12 20 2 2" xfId="880" xr:uid="{00000000-0005-0000-0000-0000A3020000}"/>
    <cellStyle name="_Table 12 20 3" xfId="881" xr:uid="{00000000-0005-0000-0000-0000A4020000}"/>
    <cellStyle name="_Table 12 21" xfId="882" xr:uid="{00000000-0005-0000-0000-0000A5020000}"/>
    <cellStyle name="_Table 12 21 2" xfId="883" xr:uid="{00000000-0005-0000-0000-0000A6020000}"/>
    <cellStyle name="_Table 12 21 2 2" xfId="884" xr:uid="{00000000-0005-0000-0000-0000A7020000}"/>
    <cellStyle name="_Table 12 21 3" xfId="885" xr:uid="{00000000-0005-0000-0000-0000A8020000}"/>
    <cellStyle name="_Table 12 22" xfId="886" xr:uid="{00000000-0005-0000-0000-0000A9020000}"/>
    <cellStyle name="_Table 12 22 2" xfId="887" xr:uid="{00000000-0005-0000-0000-0000AA020000}"/>
    <cellStyle name="_Table 12 22 2 2" xfId="888" xr:uid="{00000000-0005-0000-0000-0000AB020000}"/>
    <cellStyle name="_Table 12 22 3" xfId="889" xr:uid="{00000000-0005-0000-0000-0000AC020000}"/>
    <cellStyle name="_Table 12 23" xfId="890" xr:uid="{00000000-0005-0000-0000-0000AD020000}"/>
    <cellStyle name="_Table 12 23 2" xfId="891" xr:uid="{00000000-0005-0000-0000-0000AE020000}"/>
    <cellStyle name="_Table 12 23 2 2" xfId="892" xr:uid="{00000000-0005-0000-0000-0000AF020000}"/>
    <cellStyle name="_Table 12 23 3" xfId="893" xr:uid="{00000000-0005-0000-0000-0000B0020000}"/>
    <cellStyle name="_Table 12 24" xfId="894" xr:uid="{00000000-0005-0000-0000-0000B1020000}"/>
    <cellStyle name="_Table 12 24 2" xfId="895" xr:uid="{00000000-0005-0000-0000-0000B2020000}"/>
    <cellStyle name="_Table 12 24 2 2" xfId="896" xr:uid="{00000000-0005-0000-0000-0000B3020000}"/>
    <cellStyle name="_Table 12 24 3" xfId="897" xr:uid="{00000000-0005-0000-0000-0000B4020000}"/>
    <cellStyle name="_Table 12 25" xfId="898" xr:uid="{00000000-0005-0000-0000-0000B5020000}"/>
    <cellStyle name="_Table 12 25 2" xfId="899" xr:uid="{00000000-0005-0000-0000-0000B6020000}"/>
    <cellStyle name="_Table 12 25 2 2" xfId="900" xr:uid="{00000000-0005-0000-0000-0000B7020000}"/>
    <cellStyle name="_Table 12 25 3" xfId="901" xr:uid="{00000000-0005-0000-0000-0000B8020000}"/>
    <cellStyle name="_Table 12 26" xfId="902" xr:uid="{00000000-0005-0000-0000-0000B9020000}"/>
    <cellStyle name="_Table 12 26 2" xfId="903" xr:uid="{00000000-0005-0000-0000-0000BA020000}"/>
    <cellStyle name="_Table 12 26 2 2" xfId="904" xr:uid="{00000000-0005-0000-0000-0000BB020000}"/>
    <cellStyle name="_Table 12 26 3" xfId="905" xr:uid="{00000000-0005-0000-0000-0000BC020000}"/>
    <cellStyle name="_Table 12 27" xfId="906" xr:uid="{00000000-0005-0000-0000-0000BD020000}"/>
    <cellStyle name="_Table 12 27 2" xfId="907" xr:uid="{00000000-0005-0000-0000-0000BE020000}"/>
    <cellStyle name="_Table 12 27 2 2" xfId="908" xr:uid="{00000000-0005-0000-0000-0000BF020000}"/>
    <cellStyle name="_Table 12 27 3" xfId="909" xr:uid="{00000000-0005-0000-0000-0000C0020000}"/>
    <cellStyle name="_Table 12 28" xfId="910" xr:uid="{00000000-0005-0000-0000-0000C1020000}"/>
    <cellStyle name="_Table 12 28 2" xfId="911" xr:uid="{00000000-0005-0000-0000-0000C2020000}"/>
    <cellStyle name="_Table 12 28 2 2" xfId="912" xr:uid="{00000000-0005-0000-0000-0000C3020000}"/>
    <cellStyle name="_Table 12 28 3" xfId="913" xr:uid="{00000000-0005-0000-0000-0000C4020000}"/>
    <cellStyle name="_Table 12 29" xfId="914" xr:uid="{00000000-0005-0000-0000-0000C5020000}"/>
    <cellStyle name="_Table 12 29 2" xfId="915" xr:uid="{00000000-0005-0000-0000-0000C6020000}"/>
    <cellStyle name="_Table 12 29 2 2" xfId="916" xr:uid="{00000000-0005-0000-0000-0000C7020000}"/>
    <cellStyle name="_Table 12 29 3" xfId="917" xr:uid="{00000000-0005-0000-0000-0000C8020000}"/>
    <cellStyle name="_Table 12 3" xfId="918" xr:uid="{00000000-0005-0000-0000-0000C9020000}"/>
    <cellStyle name="_Table 12 3 2" xfId="919" xr:uid="{00000000-0005-0000-0000-0000CA020000}"/>
    <cellStyle name="_Table 12 3 2 2" xfId="920" xr:uid="{00000000-0005-0000-0000-0000CB020000}"/>
    <cellStyle name="_Table 12 3 3" xfId="921" xr:uid="{00000000-0005-0000-0000-0000CC020000}"/>
    <cellStyle name="_Table 12 30" xfId="922" xr:uid="{00000000-0005-0000-0000-0000CD020000}"/>
    <cellStyle name="_Table 12 30 2" xfId="923" xr:uid="{00000000-0005-0000-0000-0000CE020000}"/>
    <cellStyle name="_Table 12 30 2 2" xfId="924" xr:uid="{00000000-0005-0000-0000-0000CF020000}"/>
    <cellStyle name="_Table 12 30 3" xfId="925" xr:uid="{00000000-0005-0000-0000-0000D0020000}"/>
    <cellStyle name="_Table 12 31" xfId="926" xr:uid="{00000000-0005-0000-0000-0000D1020000}"/>
    <cellStyle name="_Table 12 31 2" xfId="927" xr:uid="{00000000-0005-0000-0000-0000D2020000}"/>
    <cellStyle name="_Table 12 31 2 2" xfId="928" xr:uid="{00000000-0005-0000-0000-0000D3020000}"/>
    <cellStyle name="_Table 12 31 3" xfId="929" xr:uid="{00000000-0005-0000-0000-0000D4020000}"/>
    <cellStyle name="_Table 12 32" xfId="930" xr:uid="{00000000-0005-0000-0000-0000D5020000}"/>
    <cellStyle name="_Table 12 32 2" xfId="931" xr:uid="{00000000-0005-0000-0000-0000D6020000}"/>
    <cellStyle name="_Table 12 32 2 2" xfId="932" xr:uid="{00000000-0005-0000-0000-0000D7020000}"/>
    <cellStyle name="_Table 12 32 3" xfId="933" xr:uid="{00000000-0005-0000-0000-0000D8020000}"/>
    <cellStyle name="_Table 12 33" xfId="934" xr:uid="{00000000-0005-0000-0000-0000D9020000}"/>
    <cellStyle name="_Table 12 33 2" xfId="935" xr:uid="{00000000-0005-0000-0000-0000DA020000}"/>
    <cellStyle name="_Table 12 33 2 2" xfId="936" xr:uid="{00000000-0005-0000-0000-0000DB020000}"/>
    <cellStyle name="_Table 12 33 3" xfId="937" xr:uid="{00000000-0005-0000-0000-0000DC020000}"/>
    <cellStyle name="_Table 12 34" xfId="938" xr:uid="{00000000-0005-0000-0000-0000DD020000}"/>
    <cellStyle name="_Table 12 34 2" xfId="939" xr:uid="{00000000-0005-0000-0000-0000DE020000}"/>
    <cellStyle name="_Table 12 34 2 2" xfId="940" xr:uid="{00000000-0005-0000-0000-0000DF020000}"/>
    <cellStyle name="_Table 12 34 3" xfId="941" xr:uid="{00000000-0005-0000-0000-0000E0020000}"/>
    <cellStyle name="_Table 12 35" xfId="942" xr:uid="{00000000-0005-0000-0000-0000E1020000}"/>
    <cellStyle name="_Table 12 35 2" xfId="943" xr:uid="{00000000-0005-0000-0000-0000E2020000}"/>
    <cellStyle name="_Table 12 35 2 2" xfId="944" xr:uid="{00000000-0005-0000-0000-0000E3020000}"/>
    <cellStyle name="_Table 12 35 3" xfId="945" xr:uid="{00000000-0005-0000-0000-0000E4020000}"/>
    <cellStyle name="_Table 12 36" xfId="946" xr:uid="{00000000-0005-0000-0000-0000E5020000}"/>
    <cellStyle name="_Table 12 36 2" xfId="947" xr:uid="{00000000-0005-0000-0000-0000E6020000}"/>
    <cellStyle name="_Table 12 36 2 2" xfId="948" xr:uid="{00000000-0005-0000-0000-0000E7020000}"/>
    <cellStyle name="_Table 12 36 3" xfId="949" xr:uid="{00000000-0005-0000-0000-0000E8020000}"/>
    <cellStyle name="_Table 12 37" xfId="950" xr:uid="{00000000-0005-0000-0000-0000E9020000}"/>
    <cellStyle name="_Table 12 37 2" xfId="951" xr:uid="{00000000-0005-0000-0000-0000EA020000}"/>
    <cellStyle name="_Table 12 37 2 2" xfId="952" xr:uid="{00000000-0005-0000-0000-0000EB020000}"/>
    <cellStyle name="_Table 12 37 3" xfId="953" xr:uid="{00000000-0005-0000-0000-0000EC020000}"/>
    <cellStyle name="_Table 12 38" xfId="954" xr:uid="{00000000-0005-0000-0000-0000ED020000}"/>
    <cellStyle name="_Table 12 38 2" xfId="955" xr:uid="{00000000-0005-0000-0000-0000EE020000}"/>
    <cellStyle name="_Table 12 38 2 2" xfId="956" xr:uid="{00000000-0005-0000-0000-0000EF020000}"/>
    <cellStyle name="_Table 12 38 3" xfId="957" xr:uid="{00000000-0005-0000-0000-0000F0020000}"/>
    <cellStyle name="_Table 12 39" xfId="958" xr:uid="{00000000-0005-0000-0000-0000F1020000}"/>
    <cellStyle name="_Table 12 39 2" xfId="959" xr:uid="{00000000-0005-0000-0000-0000F2020000}"/>
    <cellStyle name="_Table 12 39 2 2" xfId="960" xr:uid="{00000000-0005-0000-0000-0000F3020000}"/>
    <cellStyle name="_Table 12 39 3" xfId="961" xr:uid="{00000000-0005-0000-0000-0000F4020000}"/>
    <cellStyle name="_Table 12 4" xfId="962" xr:uid="{00000000-0005-0000-0000-0000F5020000}"/>
    <cellStyle name="_Table 12 4 2" xfId="963" xr:uid="{00000000-0005-0000-0000-0000F6020000}"/>
    <cellStyle name="_Table 12 4 2 2" xfId="964" xr:uid="{00000000-0005-0000-0000-0000F7020000}"/>
    <cellStyle name="_Table 12 4 3" xfId="965" xr:uid="{00000000-0005-0000-0000-0000F8020000}"/>
    <cellStyle name="_Table 12 40" xfId="966" xr:uid="{00000000-0005-0000-0000-0000F9020000}"/>
    <cellStyle name="_Table 12 40 2" xfId="967" xr:uid="{00000000-0005-0000-0000-0000FA020000}"/>
    <cellStyle name="_Table 12 40 2 2" xfId="968" xr:uid="{00000000-0005-0000-0000-0000FB020000}"/>
    <cellStyle name="_Table 12 40 3" xfId="969" xr:uid="{00000000-0005-0000-0000-0000FC020000}"/>
    <cellStyle name="_Table 12 41" xfId="970" xr:uid="{00000000-0005-0000-0000-0000FD020000}"/>
    <cellStyle name="_Table 12 41 2" xfId="971" xr:uid="{00000000-0005-0000-0000-0000FE020000}"/>
    <cellStyle name="_Table 12 42" xfId="972" xr:uid="{00000000-0005-0000-0000-0000FF020000}"/>
    <cellStyle name="_Table 12 5" xfId="973" xr:uid="{00000000-0005-0000-0000-000000030000}"/>
    <cellStyle name="_Table 12 5 2" xfId="974" xr:uid="{00000000-0005-0000-0000-000001030000}"/>
    <cellStyle name="_Table 12 5 2 2" xfId="975" xr:uid="{00000000-0005-0000-0000-000002030000}"/>
    <cellStyle name="_Table 12 5 3" xfId="976" xr:uid="{00000000-0005-0000-0000-000003030000}"/>
    <cellStyle name="_Table 12 6" xfId="977" xr:uid="{00000000-0005-0000-0000-000004030000}"/>
    <cellStyle name="_Table 12 6 2" xfId="978" xr:uid="{00000000-0005-0000-0000-000005030000}"/>
    <cellStyle name="_Table 12 6 2 2" xfId="979" xr:uid="{00000000-0005-0000-0000-000006030000}"/>
    <cellStyle name="_Table 12 6 3" xfId="980" xr:uid="{00000000-0005-0000-0000-000007030000}"/>
    <cellStyle name="_Table 12 7" xfId="981" xr:uid="{00000000-0005-0000-0000-000008030000}"/>
    <cellStyle name="_Table 12 7 2" xfId="982" xr:uid="{00000000-0005-0000-0000-000009030000}"/>
    <cellStyle name="_Table 12 7 2 2" xfId="983" xr:uid="{00000000-0005-0000-0000-00000A030000}"/>
    <cellStyle name="_Table 12 7 3" xfId="984" xr:uid="{00000000-0005-0000-0000-00000B030000}"/>
    <cellStyle name="_Table 12 8" xfId="985" xr:uid="{00000000-0005-0000-0000-00000C030000}"/>
    <cellStyle name="_Table 12 8 2" xfId="986" xr:uid="{00000000-0005-0000-0000-00000D030000}"/>
    <cellStyle name="_Table 12 8 2 2" xfId="987" xr:uid="{00000000-0005-0000-0000-00000E030000}"/>
    <cellStyle name="_Table 12 8 3" xfId="988" xr:uid="{00000000-0005-0000-0000-00000F030000}"/>
    <cellStyle name="_Table 12 9" xfId="989" xr:uid="{00000000-0005-0000-0000-000010030000}"/>
    <cellStyle name="_Table 12 9 2" xfId="990" xr:uid="{00000000-0005-0000-0000-000011030000}"/>
    <cellStyle name="_Table 12 9 2 2" xfId="991" xr:uid="{00000000-0005-0000-0000-000012030000}"/>
    <cellStyle name="_Table 12 9 3" xfId="992" xr:uid="{00000000-0005-0000-0000-000013030000}"/>
    <cellStyle name="_Table 13" xfId="993" xr:uid="{00000000-0005-0000-0000-000014030000}"/>
    <cellStyle name="_Table 13 10" xfId="994" xr:uid="{00000000-0005-0000-0000-000015030000}"/>
    <cellStyle name="_Table 13 10 2" xfId="995" xr:uid="{00000000-0005-0000-0000-000016030000}"/>
    <cellStyle name="_Table 13 10 2 2" xfId="996" xr:uid="{00000000-0005-0000-0000-000017030000}"/>
    <cellStyle name="_Table 13 10 3" xfId="997" xr:uid="{00000000-0005-0000-0000-000018030000}"/>
    <cellStyle name="_Table 13 11" xfId="998" xr:uid="{00000000-0005-0000-0000-000019030000}"/>
    <cellStyle name="_Table 13 11 2" xfId="999" xr:uid="{00000000-0005-0000-0000-00001A030000}"/>
    <cellStyle name="_Table 13 11 2 2" xfId="1000" xr:uid="{00000000-0005-0000-0000-00001B030000}"/>
    <cellStyle name="_Table 13 11 3" xfId="1001" xr:uid="{00000000-0005-0000-0000-00001C030000}"/>
    <cellStyle name="_Table 13 12" xfId="1002" xr:uid="{00000000-0005-0000-0000-00001D030000}"/>
    <cellStyle name="_Table 13 12 2" xfId="1003" xr:uid="{00000000-0005-0000-0000-00001E030000}"/>
    <cellStyle name="_Table 13 12 2 2" xfId="1004" xr:uid="{00000000-0005-0000-0000-00001F030000}"/>
    <cellStyle name="_Table 13 12 3" xfId="1005" xr:uid="{00000000-0005-0000-0000-000020030000}"/>
    <cellStyle name="_Table 13 13" xfId="1006" xr:uid="{00000000-0005-0000-0000-000021030000}"/>
    <cellStyle name="_Table 13 13 2" xfId="1007" xr:uid="{00000000-0005-0000-0000-000022030000}"/>
    <cellStyle name="_Table 13 13 2 2" xfId="1008" xr:uid="{00000000-0005-0000-0000-000023030000}"/>
    <cellStyle name="_Table 13 13 3" xfId="1009" xr:uid="{00000000-0005-0000-0000-000024030000}"/>
    <cellStyle name="_Table 13 14" xfId="1010" xr:uid="{00000000-0005-0000-0000-000025030000}"/>
    <cellStyle name="_Table 13 14 2" xfId="1011" xr:uid="{00000000-0005-0000-0000-000026030000}"/>
    <cellStyle name="_Table 13 14 2 2" xfId="1012" xr:uid="{00000000-0005-0000-0000-000027030000}"/>
    <cellStyle name="_Table 13 14 3" xfId="1013" xr:uid="{00000000-0005-0000-0000-000028030000}"/>
    <cellStyle name="_Table 13 15" xfId="1014" xr:uid="{00000000-0005-0000-0000-000029030000}"/>
    <cellStyle name="_Table 13 15 2" xfId="1015" xr:uid="{00000000-0005-0000-0000-00002A030000}"/>
    <cellStyle name="_Table 13 15 2 2" xfId="1016" xr:uid="{00000000-0005-0000-0000-00002B030000}"/>
    <cellStyle name="_Table 13 15 3" xfId="1017" xr:uid="{00000000-0005-0000-0000-00002C030000}"/>
    <cellStyle name="_Table 13 16" xfId="1018" xr:uid="{00000000-0005-0000-0000-00002D030000}"/>
    <cellStyle name="_Table 13 16 2" xfId="1019" xr:uid="{00000000-0005-0000-0000-00002E030000}"/>
    <cellStyle name="_Table 13 16 2 2" xfId="1020" xr:uid="{00000000-0005-0000-0000-00002F030000}"/>
    <cellStyle name="_Table 13 16 3" xfId="1021" xr:uid="{00000000-0005-0000-0000-000030030000}"/>
    <cellStyle name="_Table 13 17" xfId="1022" xr:uid="{00000000-0005-0000-0000-000031030000}"/>
    <cellStyle name="_Table 13 17 2" xfId="1023" xr:uid="{00000000-0005-0000-0000-000032030000}"/>
    <cellStyle name="_Table 13 17 2 2" xfId="1024" xr:uid="{00000000-0005-0000-0000-000033030000}"/>
    <cellStyle name="_Table 13 17 3" xfId="1025" xr:uid="{00000000-0005-0000-0000-000034030000}"/>
    <cellStyle name="_Table 13 18" xfId="1026" xr:uid="{00000000-0005-0000-0000-000035030000}"/>
    <cellStyle name="_Table 13 18 2" xfId="1027" xr:uid="{00000000-0005-0000-0000-000036030000}"/>
    <cellStyle name="_Table 13 18 2 2" xfId="1028" xr:uid="{00000000-0005-0000-0000-000037030000}"/>
    <cellStyle name="_Table 13 18 3" xfId="1029" xr:uid="{00000000-0005-0000-0000-000038030000}"/>
    <cellStyle name="_Table 13 19" xfId="1030" xr:uid="{00000000-0005-0000-0000-000039030000}"/>
    <cellStyle name="_Table 13 19 2" xfId="1031" xr:uid="{00000000-0005-0000-0000-00003A030000}"/>
    <cellStyle name="_Table 13 19 2 2" xfId="1032" xr:uid="{00000000-0005-0000-0000-00003B030000}"/>
    <cellStyle name="_Table 13 19 3" xfId="1033" xr:uid="{00000000-0005-0000-0000-00003C030000}"/>
    <cellStyle name="_Table 13 2" xfId="1034" xr:uid="{00000000-0005-0000-0000-00003D030000}"/>
    <cellStyle name="_Table 13 2 2" xfId="1035" xr:uid="{00000000-0005-0000-0000-00003E030000}"/>
    <cellStyle name="_Table 13 2 2 2" xfId="1036" xr:uid="{00000000-0005-0000-0000-00003F030000}"/>
    <cellStyle name="_Table 13 2 3" xfId="1037" xr:uid="{00000000-0005-0000-0000-000040030000}"/>
    <cellStyle name="_Table 13 20" xfId="1038" xr:uid="{00000000-0005-0000-0000-000041030000}"/>
    <cellStyle name="_Table 13 20 2" xfId="1039" xr:uid="{00000000-0005-0000-0000-000042030000}"/>
    <cellStyle name="_Table 13 20 2 2" xfId="1040" xr:uid="{00000000-0005-0000-0000-000043030000}"/>
    <cellStyle name="_Table 13 20 3" xfId="1041" xr:uid="{00000000-0005-0000-0000-000044030000}"/>
    <cellStyle name="_Table 13 21" xfId="1042" xr:uid="{00000000-0005-0000-0000-000045030000}"/>
    <cellStyle name="_Table 13 21 2" xfId="1043" xr:uid="{00000000-0005-0000-0000-000046030000}"/>
    <cellStyle name="_Table 13 21 2 2" xfId="1044" xr:uid="{00000000-0005-0000-0000-000047030000}"/>
    <cellStyle name="_Table 13 21 3" xfId="1045" xr:uid="{00000000-0005-0000-0000-000048030000}"/>
    <cellStyle name="_Table 13 22" xfId="1046" xr:uid="{00000000-0005-0000-0000-000049030000}"/>
    <cellStyle name="_Table 13 22 2" xfId="1047" xr:uid="{00000000-0005-0000-0000-00004A030000}"/>
    <cellStyle name="_Table 13 22 2 2" xfId="1048" xr:uid="{00000000-0005-0000-0000-00004B030000}"/>
    <cellStyle name="_Table 13 22 3" xfId="1049" xr:uid="{00000000-0005-0000-0000-00004C030000}"/>
    <cellStyle name="_Table 13 23" xfId="1050" xr:uid="{00000000-0005-0000-0000-00004D030000}"/>
    <cellStyle name="_Table 13 23 2" xfId="1051" xr:uid="{00000000-0005-0000-0000-00004E030000}"/>
    <cellStyle name="_Table 13 23 2 2" xfId="1052" xr:uid="{00000000-0005-0000-0000-00004F030000}"/>
    <cellStyle name="_Table 13 23 3" xfId="1053" xr:uid="{00000000-0005-0000-0000-000050030000}"/>
    <cellStyle name="_Table 13 24" xfId="1054" xr:uid="{00000000-0005-0000-0000-000051030000}"/>
    <cellStyle name="_Table 13 24 2" xfId="1055" xr:uid="{00000000-0005-0000-0000-000052030000}"/>
    <cellStyle name="_Table 13 24 2 2" xfId="1056" xr:uid="{00000000-0005-0000-0000-000053030000}"/>
    <cellStyle name="_Table 13 24 3" xfId="1057" xr:uid="{00000000-0005-0000-0000-000054030000}"/>
    <cellStyle name="_Table 13 25" xfId="1058" xr:uid="{00000000-0005-0000-0000-000055030000}"/>
    <cellStyle name="_Table 13 25 2" xfId="1059" xr:uid="{00000000-0005-0000-0000-000056030000}"/>
    <cellStyle name="_Table 13 25 2 2" xfId="1060" xr:uid="{00000000-0005-0000-0000-000057030000}"/>
    <cellStyle name="_Table 13 25 3" xfId="1061" xr:uid="{00000000-0005-0000-0000-000058030000}"/>
    <cellStyle name="_Table 13 26" xfId="1062" xr:uid="{00000000-0005-0000-0000-000059030000}"/>
    <cellStyle name="_Table 13 26 2" xfId="1063" xr:uid="{00000000-0005-0000-0000-00005A030000}"/>
    <cellStyle name="_Table 13 26 2 2" xfId="1064" xr:uid="{00000000-0005-0000-0000-00005B030000}"/>
    <cellStyle name="_Table 13 26 3" xfId="1065" xr:uid="{00000000-0005-0000-0000-00005C030000}"/>
    <cellStyle name="_Table 13 27" xfId="1066" xr:uid="{00000000-0005-0000-0000-00005D030000}"/>
    <cellStyle name="_Table 13 27 2" xfId="1067" xr:uid="{00000000-0005-0000-0000-00005E030000}"/>
    <cellStyle name="_Table 13 27 2 2" xfId="1068" xr:uid="{00000000-0005-0000-0000-00005F030000}"/>
    <cellStyle name="_Table 13 27 3" xfId="1069" xr:uid="{00000000-0005-0000-0000-000060030000}"/>
    <cellStyle name="_Table 13 28" xfId="1070" xr:uid="{00000000-0005-0000-0000-000061030000}"/>
    <cellStyle name="_Table 13 28 2" xfId="1071" xr:uid="{00000000-0005-0000-0000-000062030000}"/>
    <cellStyle name="_Table 13 28 2 2" xfId="1072" xr:uid="{00000000-0005-0000-0000-000063030000}"/>
    <cellStyle name="_Table 13 28 3" xfId="1073" xr:uid="{00000000-0005-0000-0000-000064030000}"/>
    <cellStyle name="_Table 13 29" xfId="1074" xr:uid="{00000000-0005-0000-0000-000065030000}"/>
    <cellStyle name="_Table 13 29 2" xfId="1075" xr:uid="{00000000-0005-0000-0000-000066030000}"/>
    <cellStyle name="_Table 13 29 2 2" xfId="1076" xr:uid="{00000000-0005-0000-0000-000067030000}"/>
    <cellStyle name="_Table 13 29 3" xfId="1077" xr:uid="{00000000-0005-0000-0000-000068030000}"/>
    <cellStyle name="_Table 13 3" xfId="1078" xr:uid="{00000000-0005-0000-0000-000069030000}"/>
    <cellStyle name="_Table 13 3 2" xfId="1079" xr:uid="{00000000-0005-0000-0000-00006A030000}"/>
    <cellStyle name="_Table 13 3 2 2" xfId="1080" xr:uid="{00000000-0005-0000-0000-00006B030000}"/>
    <cellStyle name="_Table 13 3 3" xfId="1081" xr:uid="{00000000-0005-0000-0000-00006C030000}"/>
    <cellStyle name="_Table 13 30" xfId="1082" xr:uid="{00000000-0005-0000-0000-00006D030000}"/>
    <cellStyle name="_Table 13 30 2" xfId="1083" xr:uid="{00000000-0005-0000-0000-00006E030000}"/>
    <cellStyle name="_Table 13 30 2 2" xfId="1084" xr:uid="{00000000-0005-0000-0000-00006F030000}"/>
    <cellStyle name="_Table 13 30 3" xfId="1085" xr:uid="{00000000-0005-0000-0000-000070030000}"/>
    <cellStyle name="_Table 13 31" xfId="1086" xr:uid="{00000000-0005-0000-0000-000071030000}"/>
    <cellStyle name="_Table 13 31 2" xfId="1087" xr:uid="{00000000-0005-0000-0000-000072030000}"/>
    <cellStyle name="_Table 13 31 2 2" xfId="1088" xr:uid="{00000000-0005-0000-0000-000073030000}"/>
    <cellStyle name="_Table 13 31 3" xfId="1089" xr:uid="{00000000-0005-0000-0000-000074030000}"/>
    <cellStyle name="_Table 13 32" xfId="1090" xr:uid="{00000000-0005-0000-0000-000075030000}"/>
    <cellStyle name="_Table 13 32 2" xfId="1091" xr:uid="{00000000-0005-0000-0000-000076030000}"/>
    <cellStyle name="_Table 13 32 2 2" xfId="1092" xr:uid="{00000000-0005-0000-0000-000077030000}"/>
    <cellStyle name="_Table 13 32 3" xfId="1093" xr:uid="{00000000-0005-0000-0000-000078030000}"/>
    <cellStyle name="_Table 13 33" xfId="1094" xr:uid="{00000000-0005-0000-0000-000079030000}"/>
    <cellStyle name="_Table 13 33 2" xfId="1095" xr:uid="{00000000-0005-0000-0000-00007A030000}"/>
    <cellStyle name="_Table 13 33 2 2" xfId="1096" xr:uid="{00000000-0005-0000-0000-00007B030000}"/>
    <cellStyle name="_Table 13 33 3" xfId="1097" xr:uid="{00000000-0005-0000-0000-00007C030000}"/>
    <cellStyle name="_Table 13 34" xfId="1098" xr:uid="{00000000-0005-0000-0000-00007D030000}"/>
    <cellStyle name="_Table 13 34 2" xfId="1099" xr:uid="{00000000-0005-0000-0000-00007E030000}"/>
    <cellStyle name="_Table 13 34 2 2" xfId="1100" xr:uid="{00000000-0005-0000-0000-00007F030000}"/>
    <cellStyle name="_Table 13 34 3" xfId="1101" xr:uid="{00000000-0005-0000-0000-000080030000}"/>
    <cellStyle name="_Table 13 35" xfId="1102" xr:uid="{00000000-0005-0000-0000-000081030000}"/>
    <cellStyle name="_Table 13 35 2" xfId="1103" xr:uid="{00000000-0005-0000-0000-000082030000}"/>
    <cellStyle name="_Table 13 35 2 2" xfId="1104" xr:uid="{00000000-0005-0000-0000-000083030000}"/>
    <cellStyle name="_Table 13 35 3" xfId="1105" xr:uid="{00000000-0005-0000-0000-000084030000}"/>
    <cellStyle name="_Table 13 36" xfId="1106" xr:uid="{00000000-0005-0000-0000-000085030000}"/>
    <cellStyle name="_Table 13 36 2" xfId="1107" xr:uid="{00000000-0005-0000-0000-000086030000}"/>
    <cellStyle name="_Table 13 36 2 2" xfId="1108" xr:uid="{00000000-0005-0000-0000-000087030000}"/>
    <cellStyle name="_Table 13 36 3" xfId="1109" xr:uid="{00000000-0005-0000-0000-000088030000}"/>
    <cellStyle name="_Table 13 37" xfId="1110" xr:uid="{00000000-0005-0000-0000-000089030000}"/>
    <cellStyle name="_Table 13 37 2" xfId="1111" xr:uid="{00000000-0005-0000-0000-00008A030000}"/>
    <cellStyle name="_Table 13 37 2 2" xfId="1112" xr:uid="{00000000-0005-0000-0000-00008B030000}"/>
    <cellStyle name="_Table 13 37 3" xfId="1113" xr:uid="{00000000-0005-0000-0000-00008C030000}"/>
    <cellStyle name="_Table 13 38" xfId="1114" xr:uid="{00000000-0005-0000-0000-00008D030000}"/>
    <cellStyle name="_Table 13 38 2" xfId="1115" xr:uid="{00000000-0005-0000-0000-00008E030000}"/>
    <cellStyle name="_Table 13 38 2 2" xfId="1116" xr:uid="{00000000-0005-0000-0000-00008F030000}"/>
    <cellStyle name="_Table 13 38 3" xfId="1117" xr:uid="{00000000-0005-0000-0000-000090030000}"/>
    <cellStyle name="_Table 13 39" xfId="1118" xr:uid="{00000000-0005-0000-0000-000091030000}"/>
    <cellStyle name="_Table 13 39 2" xfId="1119" xr:uid="{00000000-0005-0000-0000-000092030000}"/>
    <cellStyle name="_Table 13 39 2 2" xfId="1120" xr:uid="{00000000-0005-0000-0000-000093030000}"/>
    <cellStyle name="_Table 13 39 3" xfId="1121" xr:uid="{00000000-0005-0000-0000-000094030000}"/>
    <cellStyle name="_Table 13 4" xfId="1122" xr:uid="{00000000-0005-0000-0000-000095030000}"/>
    <cellStyle name="_Table 13 4 2" xfId="1123" xr:uid="{00000000-0005-0000-0000-000096030000}"/>
    <cellStyle name="_Table 13 4 2 2" xfId="1124" xr:uid="{00000000-0005-0000-0000-000097030000}"/>
    <cellStyle name="_Table 13 4 3" xfId="1125" xr:uid="{00000000-0005-0000-0000-000098030000}"/>
    <cellStyle name="_Table 13 40" xfId="1126" xr:uid="{00000000-0005-0000-0000-000099030000}"/>
    <cellStyle name="_Table 13 40 2" xfId="1127" xr:uid="{00000000-0005-0000-0000-00009A030000}"/>
    <cellStyle name="_Table 13 40 2 2" xfId="1128" xr:uid="{00000000-0005-0000-0000-00009B030000}"/>
    <cellStyle name="_Table 13 40 3" xfId="1129" xr:uid="{00000000-0005-0000-0000-00009C030000}"/>
    <cellStyle name="_Table 13 41" xfId="1130" xr:uid="{00000000-0005-0000-0000-00009D030000}"/>
    <cellStyle name="_Table 13 41 2" xfId="1131" xr:uid="{00000000-0005-0000-0000-00009E030000}"/>
    <cellStyle name="_Table 13 42" xfId="1132" xr:uid="{00000000-0005-0000-0000-00009F030000}"/>
    <cellStyle name="_Table 13 5" xfId="1133" xr:uid="{00000000-0005-0000-0000-0000A0030000}"/>
    <cellStyle name="_Table 13 5 2" xfId="1134" xr:uid="{00000000-0005-0000-0000-0000A1030000}"/>
    <cellStyle name="_Table 13 5 2 2" xfId="1135" xr:uid="{00000000-0005-0000-0000-0000A2030000}"/>
    <cellStyle name="_Table 13 5 3" xfId="1136" xr:uid="{00000000-0005-0000-0000-0000A3030000}"/>
    <cellStyle name="_Table 13 6" xfId="1137" xr:uid="{00000000-0005-0000-0000-0000A4030000}"/>
    <cellStyle name="_Table 13 6 2" xfId="1138" xr:uid="{00000000-0005-0000-0000-0000A5030000}"/>
    <cellStyle name="_Table 13 6 2 2" xfId="1139" xr:uid="{00000000-0005-0000-0000-0000A6030000}"/>
    <cellStyle name="_Table 13 6 3" xfId="1140" xr:uid="{00000000-0005-0000-0000-0000A7030000}"/>
    <cellStyle name="_Table 13 7" xfId="1141" xr:uid="{00000000-0005-0000-0000-0000A8030000}"/>
    <cellStyle name="_Table 13 7 2" xfId="1142" xr:uid="{00000000-0005-0000-0000-0000A9030000}"/>
    <cellStyle name="_Table 13 7 2 2" xfId="1143" xr:uid="{00000000-0005-0000-0000-0000AA030000}"/>
    <cellStyle name="_Table 13 7 3" xfId="1144" xr:uid="{00000000-0005-0000-0000-0000AB030000}"/>
    <cellStyle name="_Table 13 8" xfId="1145" xr:uid="{00000000-0005-0000-0000-0000AC030000}"/>
    <cellStyle name="_Table 13 8 2" xfId="1146" xr:uid="{00000000-0005-0000-0000-0000AD030000}"/>
    <cellStyle name="_Table 13 8 2 2" xfId="1147" xr:uid="{00000000-0005-0000-0000-0000AE030000}"/>
    <cellStyle name="_Table 13 8 3" xfId="1148" xr:uid="{00000000-0005-0000-0000-0000AF030000}"/>
    <cellStyle name="_Table 13 9" xfId="1149" xr:uid="{00000000-0005-0000-0000-0000B0030000}"/>
    <cellStyle name="_Table 13 9 2" xfId="1150" xr:uid="{00000000-0005-0000-0000-0000B1030000}"/>
    <cellStyle name="_Table 13 9 2 2" xfId="1151" xr:uid="{00000000-0005-0000-0000-0000B2030000}"/>
    <cellStyle name="_Table 13 9 3" xfId="1152" xr:uid="{00000000-0005-0000-0000-0000B3030000}"/>
    <cellStyle name="_Table 14" xfId="1153" xr:uid="{00000000-0005-0000-0000-0000B4030000}"/>
    <cellStyle name="_Table 14 10" xfId="1154" xr:uid="{00000000-0005-0000-0000-0000B5030000}"/>
    <cellStyle name="_Table 14 10 2" xfId="1155" xr:uid="{00000000-0005-0000-0000-0000B6030000}"/>
    <cellStyle name="_Table 14 10 2 2" xfId="1156" xr:uid="{00000000-0005-0000-0000-0000B7030000}"/>
    <cellStyle name="_Table 14 10 3" xfId="1157" xr:uid="{00000000-0005-0000-0000-0000B8030000}"/>
    <cellStyle name="_Table 14 11" xfId="1158" xr:uid="{00000000-0005-0000-0000-0000B9030000}"/>
    <cellStyle name="_Table 14 11 2" xfId="1159" xr:uid="{00000000-0005-0000-0000-0000BA030000}"/>
    <cellStyle name="_Table 14 11 2 2" xfId="1160" xr:uid="{00000000-0005-0000-0000-0000BB030000}"/>
    <cellStyle name="_Table 14 11 3" xfId="1161" xr:uid="{00000000-0005-0000-0000-0000BC030000}"/>
    <cellStyle name="_Table 14 12" xfId="1162" xr:uid="{00000000-0005-0000-0000-0000BD030000}"/>
    <cellStyle name="_Table 14 12 2" xfId="1163" xr:uid="{00000000-0005-0000-0000-0000BE030000}"/>
    <cellStyle name="_Table 14 12 2 2" xfId="1164" xr:uid="{00000000-0005-0000-0000-0000BF030000}"/>
    <cellStyle name="_Table 14 12 3" xfId="1165" xr:uid="{00000000-0005-0000-0000-0000C0030000}"/>
    <cellStyle name="_Table 14 13" xfId="1166" xr:uid="{00000000-0005-0000-0000-0000C1030000}"/>
    <cellStyle name="_Table 14 13 2" xfId="1167" xr:uid="{00000000-0005-0000-0000-0000C2030000}"/>
    <cellStyle name="_Table 14 13 2 2" xfId="1168" xr:uid="{00000000-0005-0000-0000-0000C3030000}"/>
    <cellStyle name="_Table 14 13 3" xfId="1169" xr:uid="{00000000-0005-0000-0000-0000C4030000}"/>
    <cellStyle name="_Table 14 14" xfId="1170" xr:uid="{00000000-0005-0000-0000-0000C5030000}"/>
    <cellStyle name="_Table 14 14 2" xfId="1171" xr:uid="{00000000-0005-0000-0000-0000C6030000}"/>
    <cellStyle name="_Table 14 14 2 2" xfId="1172" xr:uid="{00000000-0005-0000-0000-0000C7030000}"/>
    <cellStyle name="_Table 14 14 3" xfId="1173" xr:uid="{00000000-0005-0000-0000-0000C8030000}"/>
    <cellStyle name="_Table 14 15" xfId="1174" xr:uid="{00000000-0005-0000-0000-0000C9030000}"/>
    <cellStyle name="_Table 14 15 2" xfId="1175" xr:uid="{00000000-0005-0000-0000-0000CA030000}"/>
    <cellStyle name="_Table 14 15 2 2" xfId="1176" xr:uid="{00000000-0005-0000-0000-0000CB030000}"/>
    <cellStyle name="_Table 14 15 3" xfId="1177" xr:uid="{00000000-0005-0000-0000-0000CC030000}"/>
    <cellStyle name="_Table 14 16" xfId="1178" xr:uid="{00000000-0005-0000-0000-0000CD030000}"/>
    <cellStyle name="_Table 14 16 2" xfId="1179" xr:uid="{00000000-0005-0000-0000-0000CE030000}"/>
    <cellStyle name="_Table 14 16 2 2" xfId="1180" xr:uid="{00000000-0005-0000-0000-0000CF030000}"/>
    <cellStyle name="_Table 14 16 3" xfId="1181" xr:uid="{00000000-0005-0000-0000-0000D0030000}"/>
    <cellStyle name="_Table 14 17" xfId="1182" xr:uid="{00000000-0005-0000-0000-0000D1030000}"/>
    <cellStyle name="_Table 14 17 2" xfId="1183" xr:uid="{00000000-0005-0000-0000-0000D2030000}"/>
    <cellStyle name="_Table 14 17 2 2" xfId="1184" xr:uid="{00000000-0005-0000-0000-0000D3030000}"/>
    <cellStyle name="_Table 14 17 3" xfId="1185" xr:uid="{00000000-0005-0000-0000-0000D4030000}"/>
    <cellStyle name="_Table 14 18" xfId="1186" xr:uid="{00000000-0005-0000-0000-0000D5030000}"/>
    <cellStyle name="_Table 14 18 2" xfId="1187" xr:uid="{00000000-0005-0000-0000-0000D6030000}"/>
    <cellStyle name="_Table 14 18 2 2" xfId="1188" xr:uid="{00000000-0005-0000-0000-0000D7030000}"/>
    <cellStyle name="_Table 14 18 3" xfId="1189" xr:uid="{00000000-0005-0000-0000-0000D8030000}"/>
    <cellStyle name="_Table 14 19" xfId="1190" xr:uid="{00000000-0005-0000-0000-0000D9030000}"/>
    <cellStyle name="_Table 14 19 2" xfId="1191" xr:uid="{00000000-0005-0000-0000-0000DA030000}"/>
    <cellStyle name="_Table 14 19 2 2" xfId="1192" xr:uid="{00000000-0005-0000-0000-0000DB030000}"/>
    <cellStyle name="_Table 14 19 3" xfId="1193" xr:uid="{00000000-0005-0000-0000-0000DC030000}"/>
    <cellStyle name="_Table 14 2" xfId="1194" xr:uid="{00000000-0005-0000-0000-0000DD030000}"/>
    <cellStyle name="_Table 14 2 2" xfId="1195" xr:uid="{00000000-0005-0000-0000-0000DE030000}"/>
    <cellStyle name="_Table 14 2 2 2" xfId="1196" xr:uid="{00000000-0005-0000-0000-0000DF030000}"/>
    <cellStyle name="_Table 14 2 3" xfId="1197" xr:uid="{00000000-0005-0000-0000-0000E0030000}"/>
    <cellStyle name="_Table 14 20" xfId="1198" xr:uid="{00000000-0005-0000-0000-0000E1030000}"/>
    <cellStyle name="_Table 14 20 2" xfId="1199" xr:uid="{00000000-0005-0000-0000-0000E2030000}"/>
    <cellStyle name="_Table 14 20 2 2" xfId="1200" xr:uid="{00000000-0005-0000-0000-0000E3030000}"/>
    <cellStyle name="_Table 14 20 3" xfId="1201" xr:uid="{00000000-0005-0000-0000-0000E4030000}"/>
    <cellStyle name="_Table 14 21" xfId="1202" xr:uid="{00000000-0005-0000-0000-0000E5030000}"/>
    <cellStyle name="_Table 14 21 2" xfId="1203" xr:uid="{00000000-0005-0000-0000-0000E6030000}"/>
    <cellStyle name="_Table 14 21 2 2" xfId="1204" xr:uid="{00000000-0005-0000-0000-0000E7030000}"/>
    <cellStyle name="_Table 14 21 3" xfId="1205" xr:uid="{00000000-0005-0000-0000-0000E8030000}"/>
    <cellStyle name="_Table 14 22" xfId="1206" xr:uid="{00000000-0005-0000-0000-0000E9030000}"/>
    <cellStyle name="_Table 14 22 2" xfId="1207" xr:uid="{00000000-0005-0000-0000-0000EA030000}"/>
    <cellStyle name="_Table 14 22 2 2" xfId="1208" xr:uid="{00000000-0005-0000-0000-0000EB030000}"/>
    <cellStyle name="_Table 14 22 3" xfId="1209" xr:uid="{00000000-0005-0000-0000-0000EC030000}"/>
    <cellStyle name="_Table 14 23" xfId="1210" xr:uid="{00000000-0005-0000-0000-0000ED030000}"/>
    <cellStyle name="_Table 14 23 2" xfId="1211" xr:uid="{00000000-0005-0000-0000-0000EE030000}"/>
    <cellStyle name="_Table 14 23 2 2" xfId="1212" xr:uid="{00000000-0005-0000-0000-0000EF030000}"/>
    <cellStyle name="_Table 14 23 3" xfId="1213" xr:uid="{00000000-0005-0000-0000-0000F0030000}"/>
    <cellStyle name="_Table 14 24" xfId="1214" xr:uid="{00000000-0005-0000-0000-0000F1030000}"/>
    <cellStyle name="_Table 14 24 2" xfId="1215" xr:uid="{00000000-0005-0000-0000-0000F2030000}"/>
    <cellStyle name="_Table 14 24 2 2" xfId="1216" xr:uid="{00000000-0005-0000-0000-0000F3030000}"/>
    <cellStyle name="_Table 14 24 3" xfId="1217" xr:uid="{00000000-0005-0000-0000-0000F4030000}"/>
    <cellStyle name="_Table 14 25" xfId="1218" xr:uid="{00000000-0005-0000-0000-0000F5030000}"/>
    <cellStyle name="_Table 14 25 2" xfId="1219" xr:uid="{00000000-0005-0000-0000-0000F6030000}"/>
    <cellStyle name="_Table 14 25 2 2" xfId="1220" xr:uid="{00000000-0005-0000-0000-0000F7030000}"/>
    <cellStyle name="_Table 14 25 3" xfId="1221" xr:uid="{00000000-0005-0000-0000-0000F8030000}"/>
    <cellStyle name="_Table 14 26" xfId="1222" xr:uid="{00000000-0005-0000-0000-0000F9030000}"/>
    <cellStyle name="_Table 14 26 2" xfId="1223" xr:uid="{00000000-0005-0000-0000-0000FA030000}"/>
    <cellStyle name="_Table 14 26 2 2" xfId="1224" xr:uid="{00000000-0005-0000-0000-0000FB030000}"/>
    <cellStyle name="_Table 14 26 3" xfId="1225" xr:uid="{00000000-0005-0000-0000-0000FC030000}"/>
    <cellStyle name="_Table 14 27" xfId="1226" xr:uid="{00000000-0005-0000-0000-0000FD030000}"/>
    <cellStyle name="_Table 14 27 2" xfId="1227" xr:uid="{00000000-0005-0000-0000-0000FE030000}"/>
    <cellStyle name="_Table 14 27 2 2" xfId="1228" xr:uid="{00000000-0005-0000-0000-0000FF030000}"/>
    <cellStyle name="_Table 14 27 3" xfId="1229" xr:uid="{00000000-0005-0000-0000-000000040000}"/>
    <cellStyle name="_Table 14 28" xfId="1230" xr:uid="{00000000-0005-0000-0000-000001040000}"/>
    <cellStyle name="_Table 14 28 2" xfId="1231" xr:uid="{00000000-0005-0000-0000-000002040000}"/>
    <cellStyle name="_Table 14 28 2 2" xfId="1232" xr:uid="{00000000-0005-0000-0000-000003040000}"/>
    <cellStyle name="_Table 14 28 3" xfId="1233" xr:uid="{00000000-0005-0000-0000-000004040000}"/>
    <cellStyle name="_Table 14 29" xfId="1234" xr:uid="{00000000-0005-0000-0000-000005040000}"/>
    <cellStyle name="_Table 14 29 2" xfId="1235" xr:uid="{00000000-0005-0000-0000-000006040000}"/>
    <cellStyle name="_Table 14 29 2 2" xfId="1236" xr:uid="{00000000-0005-0000-0000-000007040000}"/>
    <cellStyle name="_Table 14 29 3" xfId="1237" xr:uid="{00000000-0005-0000-0000-000008040000}"/>
    <cellStyle name="_Table 14 3" xfId="1238" xr:uid="{00000000-0005-0000-0000-000009040000}"/>
    <cellStyle name="_Table 14 3 2" xfId="1239" xr:uid="{00000000-0005-0000-0000-00000A040000}"/>
    <cellStyle name="_Table 14 3 2 2" xfId="1240" xr:uid="{00000000-0005-0000-0000-00000B040000}"/>
    <cellStyle name="_Table 14 3 3" xfId="1241" xr:uid="{00000000-0005-0000-0000-00000C040000}"/>
    <cellStyle name="_Table 14 30" xfId="1242" xr:uid="{00000000-0005-0000-0000-00000D040000}"/>
    <cellStyle name="_Table 14 30 2" xfId="1243" xr:uid="{00000000-0005-0000-0000-00000E040000}"/>
    <cellStyle name="_Table 14 30 2 2" xfId="1244" xr:uid="{00000000-0005-0000-0000-00000F040000}"/>
    <cellStyle name="_Table 14 30 3" xfId="1245" xr:uid="{00000000-0005-0000-0000-000010040000}"/>
    <cellStyle name="_Table 14 31" xfId="1246" xr:uid="{00000000-0005-0000-0000-000011040000}"/>
    <cellStyle name="_Table 14 31 2" xfId="1247" xr:uid="{00000000-0005-0000-0000-000012040000}"/>
    <cellStyle name="_Table 14 31 2 2" xfId="1248" xr:uid="{00000000-0005-0000-0000-000013040000}"/>
    <cellStyle name="_Table 14 31 3" xfId="1249" xr:uid="{00000000-0005-0000-0000-000014040000}"/>
    <cellStyle name="_Table 14 32" xfId="1250" xr:uid="{00000000-0005-0000-0000-000015040000}"/>
    <cellStyle name="_Table 14 32 2" xfId="1251" xr:uid="{00000000-0005-0000-0000-000016040000}"/>
    <cellStyle name="_Table 14 32 2 2" xfId="1252" xr:uid="{00000000-0005-0000-0000-000017040000}"/>
    <cellStyle name="_Table 14 32 3" xfId="1253" xr:uid="{00000000-0005-0000-0000-000018040000}"/>
    <cellStyle name="_Table 14 33" xfId="1254" xr:uid="{00000000-0005-0000-0000-000019040000}"/>
    <cellStyle name="_Table 14 33 2" xfId="1255" xr:uid="{00000000-0005-0000-0000-00001A040000}"/>
    <cellStyle name="_Table 14 33 2 2" xfId="1256" xr:uid="{00000000-0005-0000-0000-00001B040000}"/>
    <cellStyle name="_Table 14 33 3" xfId="1257" xr:uid="{00000000-0005-0000-0000-00001C040000}"/>
    <cellStyle name="_Table 14 34" xfId="1258" xr:uid="{00000000-0005-0000-0000-00001D040000}"/>
    <cellStyle name="_Table 14 34 2" xfId="1259" xr:uid="{00000000-0005-0000-0000-00001E040000}"/>
    <cellStyle name="_Table 14 34 2 2" xfId="1260" xr:uid="{00000000-0005-0000-0000-00001F040000}"/>
    <cellStyle name="_Table 14 34 3" xfId="1261" xr:uid="{00000000-0005-0000-0000-000020040000}"/>
    <cellStyle name="_Table 14 35" xfId="1262" xr:uid="{00000000-0005-0000-0000-000021040000}"/>
    <cellStyle name="_Table 14 35 2" xfId="1263" xr:uid="{00000000-0005-0000-0000-000022040000}"/>
    <cellStyle name="_Table 14 35 2 2" xfId="1264" xr:uid="{00000000-0005-0000-0000-000023040000}"/>
    <cellStyle name="_Table 14 35 3" xfId="1265" xr:uid="{00000000-0005-0000-0000-000024040000}"/>
    <cellStyle name="_Table 14 36" xfId="1266" xr:uid="{00000000-0005-0000-0000-000025040000}"/>
    <cellStyle name="_Table 14 36 2" xfId="1267" xr:uid="{00000000-0005-0000-0000-000026040000}"/>
    <cellStyle name="_Table 14 36 2 2" xfId="1268" xr:uid="{00000000-0005-0000-0000-000027040000}"/>
    <cellStyle name="_Table 14 36 3" xfId="1269" xr:uid="{00000000-0005-0000-0000-000028040000}"/>
    <cellStyle name="_Table 14 37" xfId="1270" xr:uid="{00000000-0005-0000-0000-000029040000}"/>
    <cellStyle name="_Table 14 37 2" xfId="1271" xr:uid="{00000000-0005-0000-0000-00002A040000}"/>
    <cellStyle name="_Table 14 37 2 2" xfId="1272" xr:uid="{00000000-0005-0000-0000-00002B040000}"/>
    <cellStyle name="_Table 14 37 3" xfId="1273" xr:uid="{00000000-0005-0000-0000-00002C040000}"/>
    <cellStyle name="_Table 14 38" xfId="1274" xr:uid="{00000000-0005-0000-0000-00002D040000}"/>
    <cellStyle name="_Table 14 38 2" xfId="1275" xr:uid="{00000000-0005-0000-0000-00002E040000}"/>
    <cellStyle name="_Table 14 38 2 2" xfId="1276" xr:uid="{00000000-0005-0000-0000-00002F040000}"/>
    <cellStyle name="_Table 14 38 3" xfId="1277" xr:uid="{00000000-0005-0000-0000-000030040000}"/>
    <cellStyle name="_Table 14 39" xfId="1278" xr:uid="{00000000-0005-0000-0000-000031040000}"/>
    <cellStyle name="_Table 14 39 2" xfId="1279" xr:uid="{00000000-0005-0000-0000-000032040000}"/>
    <cellStyle name="_Table 14 4" xfId="1280" xr:uid="{00000000-0005-0000-0000-000033040000}"/>
    <cellStyle name="_Table 14 4 2" xfId="1281" xr:uid="{00000000-0005-0000-0000-000034040000}"/>
    <cellStyle name="_Table 14 4 2 2" xfId="1282" xr:uid="{00000000-0005-0000-0000-000035040000}"/>
    <cellStyle name="_Table 14 4 3" xfId="1283" xr:uid="{00000000-0005-0000-0000-000036040000}"/>
    <cellStyle name="_Table 14 40" xfId="1284" xr:uid="{00000000-0005-0000-0000-000037040000}"/>
    <cellStyle name="_Table 14 5" xfId="1285" xr:uid="{00000000-0005-0000-0000-000038040000}"/>
    <cellStyle name="_Table 14 5 2" xfId="1286" xr:uid="{00000000-0005-0000-0000-000039040000}"/>
    <cellStyle name="_Table 14 5 2 2" xfId="1287" xr:uid="{00000000-0005-0000-0000-00003A040000}"/>
    <cellStyle name="_Table 14 5 3" xfId="1288" xr:uid="{00000000-0005-0000-0000-00003B040000}"/>
    <cellStyle name="_Table 14 6" xfId="1289" xr:uid="{00000000-0005-0000-0000-00003C040000}"/>
    <cellStyle name="_Table 14 6 2" xfId="1290" xr:uid="{00000000-0005-0000-0000-00003D040000}"/>
    <cellStyle name="_Table 14 6 2 2" xfId="1291" xr:uid="{00000000-0005-0000-0000-00003E040000}"/>
    <cellStyle name="_Table 14 6 3" xfId="1292" xr:uid="{00000000-0005-0000-0000-00003F040000}"/>
    <cellStyle name="_Table 14 7" xfId="1293" xr:uid="{00000000-0005-0000-0000-000040040000}"/>
    <cellStyle name="_Table 14 7 2" xfId="1294" xr:uid="{00000000-0005-0000-0000-000041040000}"/>
    <cellStyle name="_Table 14 7 2 2" xfId="1295" xr:uid="{00000000-0005-0000-0000-000042040000}"/>
    <cellStyle name="_Table 14 7 3" xfId="1296" xr:uid="{00000000-0005-0000-0000-000043040000}"/>
    <cellStyle name="_Table 14 8" xfId="1297" xr:uid="{00000000-0005-0000-0000-000044040000}"/>
    <cellStyle name="_Table 14 8 2" xfId="1298" xr:uid="{00000000-0005-0000-0000-000045040000}"/>
    <cellStyle name="_Table 14 8 2 2" xfId="1299" xr:uid="{00000000-0005-0000-0000-000046040000}"/>
    <cellStyle name="_Table 14 8 3" xfId="1300" xr:uid="{00000000-0005-0000-0000-000047040000}"/>
    <cellStyle name="_Table 14 9" xfId="1301" xr:uid="{00000000-0005-0000-0000-000048040000}"/>
    <cellStyle name="_Table 14 9 2" xfId="1302" xr:uid="{00000000-0005-0000-0000-000049040000}"/>
    <cellStyle name="_Table 14 9 2 2" xfId="1303" xr:uid="{00000000-0005-0000-0000-00004A040000}"/>
    <cellStyle name="_Table 14 9 3" xfId="1304" xr:uid="{00000000-0005-0000-0000-00004B040000}"/>
    <cellStyle name="_Table 15" xfId="1305" xr:uid="{00000000-0005-0000-0000-00004C040000}"/>
    <cellStyle name="_Table 15 10" xfId="1306" xr:uid="{00000000-0005-0000-0000-00004D040000}"/>
    <cellStyle name="_Table 15 10 2" xfId="1307" xr:uid="{00000000-0005-0000-0000-00004E040000}"/>
    <cellStyle name="_Table 15 10 2 2" xfId="1308" xr:uid="{00000000-0005-0000-0000-00004F040000}"/>
    <cellStyle name="_Table 15 10 3" xfId="1309" xr:uid="{00000000-0005-0000-0000-000050040000}"/>
    <cellStyle name="_Table 15 11" xfId="1310" xr:uid="{00000000-0005-0000-0000-000051040000}"/>
    <cellStyle name="_Table 15 11 2" xfId="1311" xr:uid="{00000000-0005-0000-0000-000052040000}"/>
    <cellStyle name="_Table 15 11 2 2" xfId="1312" xr:uid="{00000000-0005-0000-0000-000053040000}"/>
    <cellStyle name="_Table 15 11 3" xfId="1313" xr:uid="{00000000-0005-0000-0000-000054040000}"/>
    <cellStyle name="_Table 15 12" xfId="1314" xr:uid="{00000000-0005-0000-0000-000055040000}"/>
    <cellStyle name="_Table 15 12 2" xfId="1315" xr:uid="{00000000-0005-0000-0000-000056040000}"/>
    <cellStyle name="_Table 15 12 2 2" xfId="1316" xr:uid="{00000000-0005-0000-0000-000057040000}"/>
    <cellStyle name="_Table 15 12 3" xfId="1317" xr:uid="{00000000-0005-0000-0000-000058040000}"/>
    <cellStyle name="_Table 15 13" xfId="1318" xr:uid="{00000000-0005-0000-0000-000059040000}"/>
    <cellStyle name="_Table 15 13 2" xfId="1319" xr:uid="{00000000-0005-0000-0000-00005A040000}"/>
    <cellStyle name="_Table 15 13 2 2" xfId="1320" xr:uid="{00000000-0005-0000-0000-00005B040000}"/>
    <cellStyle name="_Table 15 13 3" xfId="1321" xr:uid="{00000000-0005-0000-0000-00005C040000}"/>
    <cellStyle name="_Table 15 14" xfId="1322" xr:uid="{00000000-0005-0000-0000-00005D040000}"/>
    <cellStyle name="_Table 15 14 2" xfId="1323" xr:uid="{00000000-0005-0000-0000-00005E040000}"/>
    <cellStyle name="_Table 15 14 2 2" xfId="1324" xr:uid="{00000000-0005-0000-0000-00005F040000}"/>
    <cellStyle name="_Table 15 14 3" xfId="1325" xr:uid="{00000000-0005-0000-0000-000060040000}"/>
    <cellStyle name="_Table 15 15" xfId="1326" xr:uid="{00000000-0005-0000-0000-000061040000}"/>
    <cellStyle name="_Table 15 15 2" xfId="1327" xr:uid="{00000000-0005-0000-0000-000062040000}"/>
    <cellStyle name="_Table 15 15 2 2" xfId="1328" xr:uid="{00000000-0005-0000-0000-000063040000}"/>
    <cellStyle name="_Table 15 15 3" xfId="1329" xr:uid="{00000000-0005-0000-0000-000064040000}"/>
    <cellStyle name="_Table 15 16" xfId="1330" xr:uid="{00000000-0005-0000-0000-000065040000}"/>
    <cellStyle name="_Table 15 16 2" xfId="1331" xr:uid="{00000000-0005-0000-0000-000066040000}"/>
    <cellStyle name="_Table 15 16 2 2" xfId="1332" xr:uid="{00000000-0005-0000-0000-000067040000}"/>
    <cellStyle name="_Table 15 16 3" xfId="1333" xr:uid="{00000000-0005-0000-0000-000068040000}"/>
    <cellStyle name="_Table 15 17" xfId="1334" xr:uid="{00000000-0005-0000-0000-000069040000}"/>
    <cellStyle name="_Table 15 17 2" xfId="1335" xr:uid="{00000000-0005-0000-0000-00006A040000}"/>
    <cellStyle name="_Table 15 17 2 2" xfId="1336" xr:uid="{00000000-0005-0000-0000-00006B040000}"/>
    <cellStyle name="_Table 15 17 3" xfId="1337" xr:uid="{00000000-0005-0000-0000-00006C040000}"/>
    <cellStyle name="_Table 15 18" xfId="1338" xr:uid="{00000000-0005-0000-0000-00006D040000}"/>
    <cellStyle name="_Table 15 18 2" xfId="1339" xr:uid="{00000000-0005-0000-0000-00006E040000}"/>
    <cellStyle name="_Table 15 18 2 2" xfId="1340" xr:uid="{00000000-0005-0000-0000-00006F040000}"/>
    <cellStyle name="_Table 15 18 3" xfId="1341" xr:uid="{00000000-0005-0000-0000-000070040000}"/>
    <cellStyle name="_Table 15 19" xfId="1342" xr:uid="{00000000-0005-0000-0000-000071040000}"/>
    <cellStyle name="_Table 15 19 2" xfId="1343" xr:uid="{00000000-0005-0000-0000-000072040000}"/>
    <cellStyle name="_Table 15 19 2 2" xfId="1344" xr:uid="{00000000-0005-0000-0000-000073040000}"/>
    <cellStyle name="_Table 15 19 3" xfId="1345" xr:uid="{00000000-0005-0000-0000-000074040000}"/>
    <cellStyle name="_Table 15 2" xfId="1346" xr:uid="{00000000-0005-0000-0000-000075040000}"/>
    <cellStyle name="_Table 15 2 2" xfId="1347" xr:uid="{00000000-0005-0000-0000-000076040000}"/>
    <cellStyle name="_Table 15 2 2 2" xfId="1348" xr:uid="{00000000-0005-0000-0000-000077040000}"/>
    <cellStyle name="_Table 15 2 3" xfId="1349" xr:uid="{00000000-0005-0000-0000-000078040000}"/>
    <cellStyle name="_Table 15 20" xfId="1350" xr:uid="{00000000-0005-0000-0000-000079040000}"/>
    <cellStyle name="_Table 15 20 2" xfId="1351" xr:uid="{00000000-0005-0000-0000-00007A040000}"/>
    <cellStyle name="_Table 15 20 2 2" xfId="1352" xr:uid="{00000000-0005-0000-0000-00007B040000}"/>
    <cellStyle name="_Table 15 20 3" xfId="1353" xr:uid="{00000000-0005-0000-0000-00007C040000}"/>
    <cellStyle name="_Table 15 21" xfId="1354" xr:uid="{00000000-0005-0000-0000-00007D040000}"/>
    <cellStyle name="_Table 15 21 2" xfId="1355" xr:uid="{00000000-0005-0000-0000-00007E040000}"/>
    <cellStyle name="_Table 15 21 2 2" xfId="1356" xr:uid="{00000000-0005-0000-0000-00007F040000}"/>
    <cellStyle name="_Table 15 21 3" xfId="1357" xr:uid="{00000000-0005-0000-0000-000080040000}"/>
    <cellStyle name="_Table 15 22" xfId="1358" xr:uid="{00000000-0005-0000-0000-000081040000}"/>
    <cellStyle name="_Table 15 22 2" xfId="1359" xr:uid="{00000000-0005-0000-0000-000082040000}"/>
    <cellStyle name="_Table 15 22 2 2" xfId="1360" xr:uid="{00000000-0005-0000-0000-000083040000}"/>
    <cellStyle name="_Table 15 22 3" xfId="1361" xr:uid="{00000000-0005-0000-0000-000084040000}"/>
    <cellStyle name="_Table 15 23" xfId="1362" xr:uid="{00000000-0005-0000-0000-000085040000}"/>
    <cellStyle name="_Table 15 23 2" xfId="1363" xr:uid="{00000000-0005-0000-0000-000086040000}"/>
    <cellStyle name="_Table 15 23 2 2" xfId="1364" xr:uid="{00000000-0005-0000-0000-000087040000}"/>
    <cellStyle name="_Table 15 23 3" xfId="1365" xr:uid="{00000000-0005-0000-0000-000088040000}"/>
    <cellStyle name="_Table 15 24" xfId="1366" xr:uid="{00000000-0005-0000-0000-000089040000}"/>
    <cellStyle name="_Table 15 24 2" xfId="1367" xr:uid="{00000000-0005-0000-0000-00008A040000}"/>
    <cellStyle name="_Table 15 24 2 2" xfId="1368" xr:uid="{00000000-0005-0000-0000-00008B040000}"/>
    <cellStyle name="_Table 15 24 3" xfId="1369" xr:uid="{00000000-0005-0000-0000-00008C040000}"/>
    <cellStyle name="_Table 15 25" xfId="1370" xr:uid="{00000000-0005-0000-0000-00008D040000}"/>
    <cellStyle name="_Table 15 25 2" xfId="1371" xr:uid="{00000000-0005-0000-0000-00008E040000}"/>
    <cellStyle name="_Table 15 25 2 2" xfId="1372" xr:uid="{00000000-0005-0000-0000-00008F040000}"/>
    <cellStyle name="_Table 15 25 3" xfId="1373" xr:uid="{00000000-0005-0000-0000-000090040000}"/>
    <cellStyle name="_Table 15 26" xfId="1374" xr:uid="{00000000-0005-0000-0000-000091040000}"/>
    <cellStyle name="_Table 15 26 2" xfId="1375" xr:uid="{00000000-0005-0000-0000-000092040000}"/>
    <cellStyle name="_Table 15 26 2 2" xfId="1376" xr:uid="{00000000-0005-0000-0000-000093040000}"/>
    <cellStyle name="_Table 15 26 3" xfId="1377" xr:uid="{00000000-0005-0000-0000-000094040000}"/>
    <cellStyle name="_Table 15 27" xfId="1378" xr:uid="{00000000-0005-0000-0000-000095040000}"/>
    <cellStyle name="_Table 15 27 2" xfId="1379" xr:uid="{00000000-0005-0000-0000-000096040000}"/>
    <cellStyle name="_Table 15 27 2 2" xfId="1380" xr:uid="{00000000-0005-0000-0000-000097040000}"/>
    <cellStyle name="_Table 15 27 3" xfId="1381" xr:uid="{00000000-0005-0000-0000-000098040000}"/>
    <cellStyle name="_Table 15 28" xfId="1382" xr:uid="{00000000-0005-0000-0000-000099040000}"/>
    <cellStyle name="_Table 15 28 2" xfId="1383" xr:uid="{00000000-0005-0000-0000-00009A040000}"/>
    <cellStyle name="_Table 15 28 2 2" xfId="1384" xr:uid="{00000000-0005-0000-0000-00009B040000}"/>
    <cellStyle name="_Table 15 28 3" xfId="1385" xr:uid="{00000000-0005-0000-0000-00009C040000}"/>
    <cellStyle name="_Table 15 29" xfId="1386" xr:uid="{00000000-0005-0000-0000-00009D040000}"/>
    <cellStyle name="_Table 15 29 2" xfId="1387" xr:uid="{00000000-0005-0000-0000-00009E040000}"/>
    <cellStyle name="_Table 15 29 2 2" xfId="1388" xr:uid="{00000000-0005-0000-0000-00009F040000}"/>
    <cellStyle name="_Table 15 29 3" xfId="1389" xr:uid="{00000000-0005-0000-0000-0000A0040000}"/>
    <cellStyle name="_Table 15 3" xfId="1390" xr:uid="{00000000-0005-0000-0000-0000A1040000}"/>
    <cellStyle name="_Table 15 3 2" xfId="1391" xr:uid="{00000000-0005-0000-0000-0000A2040000}"/>
    <cellStyle name="_Table 15 3 2 2" xfId="1392" xr:uid="{00000000-0005-0000-0000-0000A3040000}"/>
    <cellStyle name="_Table 15 3 3" xfId="1393" xr:uid="{00000000-0005-0000-0000-0000A4040000}"/>
    <cellStyle name="_Table 15 30" xfId="1394" xr:uid="{00000000-0005-0000-0000-0000A5040000}"/>
    <cellStyle name="_Table 15 30 2" xfId="1395" xr:uid="{00000000-0005-0000-0000-0000A6040000}"/>
    <cellStyle name="_Table 15 30 2 2" xfId="1396" xr:uid="{00000000-0005-0000-0000-0000A7040000}"/>
    <cellStyle name="_Table 15 30 3" xfId="1397" xr:uid="{00000000-0005-0000-0000-0000A8040000}"/>
    <cellStyle name="_Table 15 31" xfId="1398" xr:uid="{00000000-0005-0000-0000-0000A9040000}"/>
    <cellStyle name="_Table 15 31 2" xfId="1399" xr:uid="{00000000-0005-0000-0000-0000AA040000}"/>
    <cellStyle name="_Table 15 31 2 2" xfId="1400" xr:uid="{00000000-0005-0000-0000-0000AB040000}"/>
    <cellStyle name="_Table 15 31 3" xfId="1401" xr:uid="{00000000-0005-0000-0000-0000AC040000}"/>
    <cellStyle name="_Table 15 32" xfId="1402" xr:uid="{00000000-0005-0000-0000-0000AD040000}"/>
    <cellStyle name="_Table 15 32 2" xfId="1403" xr:uid="{00000000-0005-0000-0000-0000AE040000}"/>
    <cellStyle name="_Table 15 32 2 2" xfId="1404" xr:uid="{00000000-0005-0000-0000-0000AF040000}"/>
    <cellStyle name="_Table 15 32 3" xfId="1405" xr:uid="{00000000-0005-0000-0000-0000B0040000}"/>
    <cellStyle name="_Table 15 33" xfId="1406" xr:uid="{00000000-0005-0000-0000-0000B1040000}"/>
    <cellStyle name="_Table 15 33 2" xfId="1407" xr:uid="{00000000-0005-0000-0000-0000B2040000}"/>
    <cellStyle name="_Table 15 33 2 2" xfId="1408" xr:uid="{00000000-0005-0000-0000-0000B3040000}"/>
    <cellStyle name="_Table 15 33 3" xfId="1409" xr:uid="{00000000-0005-0000-0000-0000B4040000}"/>
    <cellStyle name="_Table 15 34" xfId="1410" xr:uid="{00000000-0005-0000-0000-0000B5040000}"/>
    <cellStyle name="_Table 15 34 2" xfId="1411" xr:uid="{00000000-0005-0000-0000-0000B6040000}"/>
    <cellStyle name="_Table 15 34 2 2" xfId="1412" xr:uid="{00000000-0005-0000-0000-0000B7040000}"/>
    <cellStyle name="_Table 15 34 3" xfId="1413" xr:uid="{00000000-0005-0000-0000-0000B8040000}"/>
    <cellStyle name="_Table 15 35" xfId="1414" xr:uid="{00000000-0005-0000-0000-0000B9040000}"/>
    <cellStyle name="_Table 15 35 2" xfId="1415" xr:uid="{00000000-0005-0000-0000-0000BA040000}"/>
    <cellStyle name="_Table 15 35 2 2" xfId="1416" xr:uid="{00000000-0005-0000-0000-0000BB040000}"/>
    <cellStyle name="_Table 15 35 3" xfId="1417" xr:uid="{00000000-0005-0000-0000-0000BC040000}"/>
    <cellStyle name="_Table 15 36" xfId="1418" xr:uid="{00000000-0005-0000-0000-0000BD040000}"/>
    <cellStyle name="_Table 15 36 2" xfId="1419" xr:uid="{00000000-0005-0000-0000-0000BE040000}"/>
    <cellStyle name="_Table 15 36 2 2" xfId="1420" xr:uid="{00000000-0005-0000-0000-0000BF040000}"/>
    <cellStyle name="_Table 15 36 3" xfId="1421" xr:uid="{00000000-0005-0000-0000-0000C0040000}"/>
    <cellStyle name="_Table 15 37" xfId="1422" xr:uid="{00000000-0005-0000-0000-0000C1040000}"/>
    <cellStyle name="_Table 15 37 2" xfId="1423" xr:uid="{00000000-0005-0000-0000-0000C2040000}"/>
    <cellStyle name="_Table 15 37 2 2" xfId="1424" xr:uid="{00000000-0005-0000-0000-0000C3040000}"/>
    <cellStyle name="_Table 15 37 3" xfId="1425" xr:uid="{00000000-0005-0000-0000-0000C4040000}"/>
    <cellStyle name="_Table 15 38" xfId="1426" xr:uid="{00000000-0005-0000-0000-0000C5040000}"/>
    <cellStyle name="_Table 15 38 2" xfId="1427" xr:uid="{00000000-0005-0000-0000-0000C6040000}"/>
    <cellStyle name="_Table 15 38 2 2" xfId="1428" xr:uid="{00000000-0005-0000-0000-0000C7040000}"/>
    <cellStyle name="_Table 15 38 3" xfId="1429" xr:uid="{00000000-0005-0000-0000-0000C8040000}"/>
    <cellStyle name="_Table 15 39" xfId="1430" xr:uid="{00000000-0005-0000-0000-0000C9040000}"/>
    <cellStyle name="_Table 15 39 2" xfId="1431" xr:uid="{00000000-0005-0000-0000-0000CA040000}"/>
    <cellStyle name="_Table 15 4" xfId="1432" xr:uid="{00000000-0005-0000-0000-0000CB040000}"/>
    <cellStyle name="_Table 15 4 2" xfId="1433" xr:uid="{00000000-0005-0000-0000-0000CC040000}"/>
    <cellStyle name="_Table 15 4 2 2" xfId="1434" xr:uid="{00000000-0005-0000-0000-0000CD040000}"/>
    <cellStyle name="_Table 15 4 3" xfId="1435" xr:uid="{00000000-0005-0000-0000-0000CE040000}"/>
    <cellStyle name="_Table 15 40" xfId="1436" xr:uid="{00000000-0005-0000-0000-0000CF040000}"/>
    <cellStyle name="_Table 15 5" xfId="1437" xr:uid="{00000000-0005-0000-0000-0000D0040000}"/>
    <cellStyle name="_Table 15 5 2" xfId="1438" xr:uid="{00000000-0005-0000-0000-0000D1040000}"/>
    <cellStyle name="_Table 15 5 2 2" xfId="1439" xr:uid="{00000000-0005-0000-0000-0000D2040000}"/>
    <cellStyle name="_Table 15 5 3" xfId="1440" xr:uid="{00000000-0005-0000-0000-0000D3040000}"/>
    <cellStyle name="_Table 15 6" xfId="1441" xr:uid="{00000000-0005-0000-0000-0000D4040000}"/>
    <cellStyle name="_Table 15 6 2" xfId="1442" xr:uid="{00000000-0005-0000-0000-0000D5040000}"/>
    <cellStyle name="_Table 15 6 2 2" xfId="1443" xr:uid="{00000000-0005-0000-0000-0000D6040000}"/>
    <cellStyle name="_Table 15 6 3" xfId="1444" xr:uid="{00000000-0005-0000-0000-0000D7040000}"/>
    <cellStyle name="_Table 15 7" xfId="1445" xr:uid="{00000000-0005-0000-0000-0000D8040000}"/>
    <cellStyle name="_Table 15 7 2" xfId="1446" xr:uid="{00000000-0005-0000-0000-0000D9040000}"/>
    <cellStyle name="_Table 15 7 2 2" xfId="1447" xr:uid="{00000000-0005-0000-0000-0000DA040000}"/>
    <cellStyle name="_Table 15 7 3" xfId="1448" xr:uid="{00000000-0005-0000-0000-0000DB040000}"/>
    <cellStyle name="_Table 15 8" xfId="1449" xr:uid="{00000000-0005-0000-0000-0000DC040000}"/>
    <cellStyle name="_Table 15 8 2" xfId="1450" xr:uid="{00000000-0005-0000-0000-0000DD040000}"/>
    <cellStyle name="_Table 15 8 2 2" xfId="1451" xr:uid="{00000000-0005-0000-0000-0000DE040000}"/>
    <cellStyle name="_Table 15 8 3" xfId="1452" xr:uid="{00000000-0005-0000-0000-0000DF040000}"/>
    <cellStyle name="_Table 15 9" xfId="1453" xr:uid="{00000000-0005-0000-0000-0000E0040000}"/>
    <cellStyle name="_Table 15 9 2" xfId="1454" xr:uid="{00000000-0005-0000-0000-0000E1040000}"/>
    <cellStyle name="_Table 15 9 2 2" xfId="1455" xr:uid="{00000000-0005-0000-0000-0000E2040000}"/>
    <cellStyle name="_Table 15 9 3" xfId="1456" xr:uid="{00000000-0005-0000-0000-0000E3040000}"/>
    <cellStyle name="_Table 16" xfId="1457" xr:uid="{00000000-0005-0000-0000-0000E4040000}"/>
    <cellStyle name="_Table 16 2" xfId="1458" xr:uid="{00000000-0005-0000-0000-0000E5040000}"/>
    <cellStyle name="_Table 16 2 2" xfId="1459" xr:uid="{00000000-0005-0000-0000-0000E6040000}"/>
    <cellStyle name="_Table 16 3" xfId="1460" xr:uid="{00000000-0005-0000-0000-0000E7040000}"/>
    <cellStyle name="_Table 17" xfId="1461" xr:uid="{00000000-0005-0000-0000-0000E8040000}"/>
    <cellStyle name="_Table 17 2" xfId="1462" xr:uid="{00000000-0005-0000-0000-0000E9040000}"/>
    <cellStyle name="_Table 17 2 2" xfId="1463" xr:uid="{00000000-0005-0000-0000-0000EA040000}"/>
    <cellStyle name="_Table 17 3" xfId="1464" xr:uid="{00000000-0005-0000-0000-0000EB040000}"/>
    <cellStyle name="_Table 18" xfId="1465" xr:uid="{00000000-0005-0000-0000-0000EC040000}"/>
    <cellStyle name="_Table 18 2" xfId="1466" xr:uid="{00000000-0005-0000-0000-0000ED040000}"/>
    <cellStyle name="_Table 18 2 2" xfId="1467" xr:uid="{00000000-0005-0000-0000-0000EE040000}"/>
    <cellStyle name="_Table 18 3" xfId="1468" xr:uid="{00000000-0005-0000-0000-0000EF040000}"/>
    <cellStyle name="_Table 19" xfId="1469" xr:uid="{00000000-0005-0000-0000-0000F0040000}"/>
    <cellStyle name="_Table 19 2" xfId="1470" xr:uid="{00000000-0005-0000-0000-0000F1040000}"/>
    <cellStyle name="_Table 19 2 2" xfId="1471" xr:uid="{00000000-0005-0000-0000-0000F2040000}"/>
    <cellStyle name="_Table 19 3" xfId="1472" xr:uid="{00000000-0005-0000-0000-0000F3040000}"/>
    <cellStyle name="_Table 2" xfId="1473" xr:uid="{00000000-0005-0000-0000-0000F4040000}"/>
    <cellStyle name="_Table 2 10" xfId="1474" xr:uid="{00000000-0005-0000-0000-0000F5040000}"/>
    <cellStyle name="_Table 2 10 2" xfId="1475" xr:uid="{00000000-0005-0000-0000-0000F6040000}"/>
    <cellStyle name="_Table 2 10 2 2" xfId="1476" xr:uid="{00000000-0005-0000-0000-0000F7040000}"/>
    <cellStyle name="_Table 2 10 3" xfId="1477" xr:uid="{00000000-0005-0000-0000-0000F8040000}"/>
    <cellStyle name="_Table 2 11" xfId="1478" xr:uid="{00000000-0005-0000-0000-0000F9040000}"/>
    <cellStyle name="_Table 2 11 2" xfId="1479" xr:uid="{00000000-0005-0000-0000-0000FA040000}"/>
    <cellStyle name="_Table 2 11 2 2" xfId="1480" xr:uid="{00000000-0005-0000-0000-0000FB040000}"/>
    <cellStyle name="_Table 2 11 3" xfId="1481" xr:uid="{00000000-0005-0000-0000-0000FC040000}"/>
    <cellStyle name="_Table 2 12" xfId="1482" xr:uid="{00000000-0005-0000-0000-0000FD040000}"/>
    <cellStyle name="_Table 2 12 2" xfId="1483" xr:uid="{00000000-0005-0000-0000-0000FE040000}"/>
    <cellStyle name="_Table 2 12 2 2" xfId="1484" xr:uid="{00000000-0005-0000-0000-0000FF040000}"/>
    <cellStyle name="_Table 2 12 3" xfId="1485" xr:uid="{00000000-0005-0000-0000-000000050000}"/>
    <cellStyle name="_Table 2 13" xfId="1486" xr:uid="{00000000-0005-0000-0000-000001050000}"/>
    <cellStyle name="_Table 2 13 2" xfId="1487" xr:uid="{00000000-0005-0000-0000-000002050000}"/>
    <cellStyle name="_Table 2 13 2 2" xfId="1488" xr:uid="{00000000-0005-0000-0000-000003050000}"/>
    <cellStyle name="_Table 2 13 3" xfId="1489" xr:uid="{00000000-0005-0000-0000-000004050000}"/>
    <cellStyle name="_Table 2 14" xfId="1490" xr:uid="{00000000-0005-0000-0000-000005050000}"/>
    <cellStyle name="_Table 2 14 2" xfId="1491" xr:uid="{00000000-0005-0000-0000-000006050000}"/>
    <cellStyle name="_Table 2 14 2 2" xfId="1492" xr:uid="{00000000-0005-0000-0000-000007050000}"/>
    <cellStyle name="_Table 2 14 3" xfId="1493" xr:uid="{00000000-0005-0000-0000-000008050000}"/>
    <cellStyle name="_Table 2 15" xfId="1494" xr:uid="{00000000-0005-0000-0000-000009050000}"/>
    <cellStyle name="_Table 2 15 2" xfId="1495" xr:uid="{00000000-0005-0000-0000-00000A050000}"/>
    <cellStyle name="_Table 2 15 2 2" xfId="1496" xr:uid="{00000000-0005-0000-0000-00000B050000}"/>
    <cellStyle name="_Table 2 15 3" xfId="1497" xr:uid="{00000000-0005-0000-0000-00000C050000}"/>
    <cellStyle name="_Table 2 16" xfId="1498" xr:uid="{00000000-0005-0000-0000-00000D050000}"/>
    <cellStyle name="_Table 2 16 2" xfId="1499" xr:uid="{00000000-0005-0000-0000-00000E050000}"/>
    <cellStyle name="_Table 2 16 2 2" xfId="1500" xr:uid="{00000000-0005-0000-0000-00000F050000}"/>
    <cellStyle name="_Table 2 16 3" xfId="1501" xr:uid="{00000000-0005-0000-0000-000010050000}"/>
    <cellStyle name="_Table 2 17" xfId="1502" xr:uid="{00000000-0005-0000-0000-000011050000}"/>
    <cellStyle name="_Table 2 17 2" xfId="1503" xr:uid="{00000000-0005-0000-0000-000012050000}"/>
    <cellStyle name="_Table 2 17 2 2" xfId="1504" xr:uid="{00000000-0005-0000-0000-000013050000}"/>
    <cellStyle name="_Table 2 17 3" xfId="1505" xr:uid="{00000000-0005-0000-0000-000014050000}"/>
    <cellStyle name="_Table 2 18" xfId="1506" xr:uid="{00000000-0005-0000-0000-000015050000}"/>
    <cellStyle name="_Table 2 18 2" xfId="1507" xr:uid="{00000000-0005-0000-0000-000016050000}"/>
    <cellStyle name="_Table 2 18 2 2" xfId="1508" xr:uid="{00000000-0005-0000-0000-000017050000}"/>
    <cellStyle name="_Table 2 18 3" xfId="1509" xr:uid="{00000000-0005-0000-0000-000018050000}"/>
    <cellStyle name="_Table 2 19" xfId="1510" xr:uid="{00000000-0005-0000-0000-000019050000}"/>
    <cellStyle name="_Table 2 19 2" xfId="1511" xr:uid="{00000000-0005-0000-0000-00001A050000}"/>
    <cellStyle name="_Table 2 19 2 2" xfId="1512" xr:uid="{00000000-0005-0000-0000-00001B050000}"/>
    <cellStyle name="_Table 2 19 3" xfId="1513" xr:uid="{00000000-0005-0000-0000-00001C050000}"/>
    <cellStyle name="_Table 2 2" xfId="1514" xr:uid="{00000000-0005-0000-0000-00001D050000}"/>
    <cellStyle name="_Table 2 2 2" xfId="1515" xr:uid="{00000000-0005-0000-0000-00001E050000}"/>
    <cellStyle name="_Table 2 2 2 2" xfId="1516" xr:uid="{00000000-0005-0000-0000-00001F050000}"/>
    <cellStyle name="_Table 2 2 3" xfId="1517" xr:uid="{00000000-0005-0000-0000-000020050000}"/>
    <cellStyle name="_Table 2 20" xfId="1518" xr:uid="{00000000-0005-0000-0000-000021050000}"/>
    <cellStyle name="_Table 2 20 2" xfId="1519" xr:uid="{00000000-0005-0000-0000-000022050000}"/>
    <cellStyle name="_Table 2 20 2 2" xfId="1520" xr:uid="{00000000-0005-0000-0000-000023050000}"/>
    <cellStyle name="_Table 2 20 3" xfId="1521" xr:uid="{00000000-0005-0000-0000-000024050000}"/>
    <cellStyle name="_Table 2 21" xfId="1522" xr:uid="{00000000-0005-0000-0000-000025050000}"/>
    <cellStyle name="_Table 2 21 2" xfId="1523" xr:uid="{00000000-0005-0000-0000-000026050000}"/>
    <cellStyle name="_Table 2 21 2 2" xfId="1524" xr:uid="{00000000-0005-0000-0000-000027050000}"/>
    <cellStyle name="_Table 2 21 3" xfId="1525" xr:uid="{00000000-0005-0000-0000-000028050000}"/>
    <cellStyle name="_Table 2 22" xfId="1526" xr:uid="{00000000-0005-0000-0000-000029050000}"/>
    <cellStyle name="_Table 2 22 2" xfId="1527" xr:uid="{00000000-0005-0000-0000-00002A050000}"/>
    <cellStyle name="_Table 2 22 2 2" xfId="1528" xr:uid="{00000000-0005-0000-0000-00002B050000}"/>
    <cellStyle name="_Table 2 22 3" xfId="1529" xr:uid="{00000000-0005-0000-0000-00002C050000}"/>
    <cellStyle name="_Table 2 23" xfId="1530" xr:uid="{00000000-0005-0000-0000-00002D050000}"/>
    <cellStyle name="_Table 2 23 2" xfId="1531" xr:uid="{00000000-0005-0000-0000-00002E050000}"/>
    <cellStyle name="_Table 2 23 2 2" xfId="1532" xr:uid="{00000000-0005-0000-0000-00002F050000}"/>
    <cellStyle name="_Table 2 23 3" xfId="1533" xr:uid="{00000000-0005-0000-0000-000030050000}"/>
    <cellStyle name="_Table 2 24" xfId="1534" xr:uid="{00000000-0005-0000-0000-000031050000}"/>
    <cellStyle name="_Table 2 24 2" xfId="1535" xr:uid="{00000000-0005-0000-0000-000032050000}"/>
    <cellStyle name="_Table 2 24 2 2" xfId="1536" xr:uid="{00000000-0005-0000-0000-000033050000}"/>
    <cellStyle name="_Table 2 24 3" xfId="1537" xr:uid="{00000000-0005-0000-0000-000034050000}"/>
    <cellStyle name="_Table 2 25" xfId="1538" xr:uid="{00000000-0005-0000-0000-000035050000}"/>
    <cellStyle name="_Table 2 25 2" xfId="1539" xr:uid="{00000000-0005-0000-0000-000036050000}"/>
    <cellStyle name="_Table 2 25 2 2" xfId="1540" xr:uid="{00000000-0005-0000-0000-000037050000}"/>
    <cellStyle name="_Table 2 25 3" xfId="1541" xr:uid="{00000000-0005-0000-0000-000038050000}"/>
    <cellStyle name="_Table 2 26" xfId="1542" xr:uid="{00000000-0005-0000-0000-000039050000}"/>
    <cellStyle name="_Table 2 26 2" xfId="1543" xr:uid="{00000000-0005-0000-0000-00003A050000}"/>
    <cellStyle name="_Table 2 26 2 2" xfId="1544" xr:uid="{00000000-0005-0000-0000-00003B050000}"/>
    <cellStyle name="_Table 2 26 3" xfId="1545" xr:uid="{00000000-0005-0000-0000-00003C050000}"/>
    <cellStyle name="_Table 2 27" xfId="1546" xr:uid="{00000000-0005-0000-0000-00003D050000}"/>
    <cellStyle name="_Table 2 27 2" xfId="1547" xr:uid="{00000000-0005-0000-0000-00003E050000}"/>
    <cellStyle name="_Table 2 27 2 2" xfId="1548" xr:uid="{00000000-0005-0000-0000-00003F050000}"/>
    <cellStyle name="_Table 2 27 3" xfId="1549" xr:uid="{00000000-0005-0000-0000-000040050000}"/>
    <cellStyle name="_Table 2 28" xfId="1550" xr:uid="{00000000-0005-0000-0000-000041050000}"/>
    <cellStyle name="_Table 2 28 2" xfId="1551" xr:uid="{00000000-0005-0000-0000-000042050000}"/>
    <cellStyle name="_Table 2 28 2 2" xfId="1552" xr:uid="{00000000-0005-0000-0000-000043050000}"/>
    <cellStyle name="_Table 2 28 3" xfId="1553" xr:uid="{00000000-0005-0000-0000-000044050000}"/>
    <cellStyle name="_Table 2 29" xfId="1554" xr:uid="{00000000-0005-0000-0000-000045050000}"/>
    <cellStyle name="_Table 2 29 2" xfId="1555" xr:uid="{00000000-0005-0000-0000-000046050000}"/>
    <cellStyle name="_Table 2 29 2 2" xfId="1556" xr:uid="{00000000-0005-0000-0000-000047050000}"/>
    <cellStyle name="_Table 2 29 3" xfId="1557" xr:uid="{00000000-0005-0000-0000-000048050000}"/>
    <cellStyle name="_Table 2 3" xfId="1558" xr:uid="{00000000-0005-0000-0000-000049050000}"/>
    <cellStyle name="_Table 2 3 2" xfId="1559" xr:uid="{00000000-0005-0000-0000-00004A050000}"/>
    <cellStyle name="_Table 2 3 2 2" xfId="1560" xr:uid="{00000000-0005-0000-0000-00004B050000}"/>
    <cellStyle name="_Table 2 3 3" xfId="1561" xr:uid="{00000000-0005-0000-0000-00004C050000}"/>
    <cellStyle name="_Table 2 30" xfId="1562" xr:uid="{00000000-0005-0000-0000-00004D050000}"/>
    <cellStyle name="_Table 2 30 2" xfId="1563" xr:uid="{00000000-0005-0000-0000-00004E050000}"/>
    <cellStyle name="_Table 2 30 2 2" xfId="1564" xr:uid="{00000000-0005-0000-0000-00004F050000}"/>
    <cellStyle name="_Table 2 30 3" xfId="1565" xr:uid="{00000000-0005-0000-0000-000050050000}"/>
    <cellStyle name="_Table 2 31" xfId="1566" xr:uid="{00000000-0005-0000-0000-000051050000}"/>
    <cellStyle name="_Table 2 31 2" xfId="1567" xr:uid="{00000000-0005-0000-0000-000052050000}"/>
    <cellStyle name="_Table 2 31 2 2" xfId="1568" xr:uid="{00000000-0005-0000-0000-000053050000}"/>
    <cellStyle name="_Table 2 31 3" xfId="1569" xr:uid="{00000000-0005-0000-0000-000054050000}"/>
    <cellStyle name="_Table 2 32" xfId="1570" xr:uid="{00000000-0005-0000-0000-000055050000}"/>
    <cellStyle name="_Table 2 32 2" xfId="1571" xr:uid="{00000000-0005-0000-0000-000056050000}"/>
    <cellStyle name="_Table 2 32 2 2" xfId="1572" xr:uid="{00000000-0005-0000-0000-000057050000}"/>
    <cellStyle name="_Table 2 32 3" xfId="1573" xr:uid="{00000000-0005-0000-0000-000058050000}"/>
    <cellStyle name="_Table 2 33" xfId="1574" xr:uid="{00000000-0005-0000-0000-000059050000}"/>
    <cellStyle name="_Table 2 33 2" xfId="1575" xr:uid="{00000000-0005-0000-0000-00005A050000}"/>
    <cellStyle name="_Table 2 33 2 2" xfId="1576" xr:uid="{00000000-0005-0000-0000-00005B050000}"/>
    <cellStyle name="_Table 2 33 3" xfId="1577" xr:uid="{00000000-0005-0000-0000-00005C050000}"/>
    <cellStyle name="_Table 2 34" xfId="1578" xr:uid="{00000000-0005-0000-0000-00005D050000}"/>
    <cellStyle name="_Table 2 34 2" xfId="1579" xr:uid="{00000000-0005-0000-0000-00005E050000}"/>
    <cellStyle name="_Table 2 34 2 2" xfId="1580" xr:uid="{00000000-0005-0000-0000-00005F050000}"/>
    <cellStyle name="_Table 2 34 3" xfId="1581" xr:uid="{00000000-0005-0000-0000-000060050000}"/>
    <cellStyle name="_Table 2 35" xfId="1582" xr:uid="{00000000-0005-0000-0000-000061050000}"/>
    <cellStyle name="_Table 2 35 2" xfId="1583" xr:uid="{00000000-0005-0000-0000-000062050000}"/>
    <cellStyle name="_Table 2 35 2 2" xfId="1584" xr:uid="{00000000-0005-0000-0000-000063050000}"/>
    <cellStyle name="_Table 2 35 3" xfId="1585" xr:uid="{00000000-0005-0000-0000-000064050000}"/>
    <cellStyle name="_Table 2 36" xfId="1586" xr:uid="{00000000-0005-0000-0000-000065050000}"/>
    <cellStyle name="_Table 2 36 2" xfId="1587" xr:uid="{00000000-0005-0000-0000-000066050000}"/>
    <cellStyle name="_Table 2 36 2 2" xfId="1588" xr:uid="{00000000-0005-0000-0000-000067050000}"/>
    <cellStyle name="_Table 2 36 3" xfId="1589" xr:uid="{00000000-0005-0000-0000-000068050000}"/>
    <cellStyle name="_Table 2 37" xfId="1590" xr:uid="{00000000-0005-0000-0000-000069050000}"/>
    <cellStyle name="_Table 2 37 2" xfId="1591" xr:uid="{00000000-0005-0000-0000-00006A050000}"/>
    <cellStyle name="_Table 2 37 2 2" xfId="1592" xr:uid="{00000000-0005-0000-0000-00006B050000}"/>
    <cellStyle name="_Table 2 37 3" xfId="1593" xr:uid="{00000000-0005-0000-0000-00006C050000}"/>
    <cellStyle name="_Table 2 38" xfId="1594" xr:uid="{00000000-0005-0000-0000-00006D050000}"/>
    <cellStyle name="_Table 2 38 2" xfId="1595" xr:uid="{00000000-0005-0000-0000-00006E050000}"/>
    <cellStyle name="_Table 2 38 2 2" xfId="1596" xr:uid="{00000000-0005-0000-0000-00006F050000}"/>
    <cellStyle name="_Table 2 38 3" xfId="1597" xr:uid="{00000000-0005-0000-0000-000070050000}"/>
    <cellStyle name="_Table 2 39" xfId="1598" xr:uid="{00000000-0005-0000-0000-000071050000}"/>
    <cellStyle name="_Table 2 39 2" xfId="1599" xr:uid="{00000000-0005-0000-0000-000072050000}"/>
    <cellStyle name="_Table 2 39 2 2" xfId="1600" xr:uid="{00000000-0005-0000-0000-000073050000}"/>
    <cellStyle name="_Table 2 39 3" xfId="1601" xr:uid="{00000000-0005-0000-0000-000074050000}"/>
    <cellStyle name="_Table 2 4" xfId="1602" xr:uid="{00000000-0005-0000-0000-000075050000}"/>
    <cellStyle name="_Table 2 4 2" xfId="1603" xr:uid="{00000000-0005-0000-0000-000076050000}"/>
    <cellStyle name="_Table 2 4 2 2" xfId="1604" xr:uid="{00000000-0005-0000-0000-000077050000}"/>
    <cellStyle name="_Table 2 4 3" xfId="1605" xr:uid="{00000000-0005-0000-0000-000078050000}"/>
    <cellStyle name="_Table 2 40" xfId="1606" xr:uid="{00000000-0005-0000-0000-000079050000}"/>
    <cellStyle name="_Table 2 40 2" xfId="1607" xr:uid="{00000000-0005-0000-0000-00007A050000}"/>
    <cellStyle name="_Table 2 40 2 2" xfId="1608" xr:uid="{00000000-0005-0000-0000-00007B050000}"/>
    <cellStyle name="_Table 2 40 3" xfId="1609" xr:uid="{00000000-0005-0000-0000-00007C050000}"/>
    <cellStyle name="_Table 2 41" xfId="1610" xr:uid="{00000000-0005-0000-0000-00007D050000}"/>
    <cellStyle name="_Table 2 41 2" xfId="1611" xr:uid="{00000000-0005-0000-0000-00007E050000}"/>
    <cellStyle name="_Table 2 42" xfId="1612" xr:uid="{00000000-0005-0000-0000-00007F050000}"/>
    <cellStyle name="_Table 2 5" xfId="1613" xr:uid="{00000000-0005-0000-0000-000080050000}"/>
    <cellStyle name="_Table 2 5 2" xfId="1614" xr:uid="{00000000-0005-0000-0000-000081050000}"/>
    <cellStyle name="_Table 2 5 2 2" xfId="1615" xr:uid="{00000000-0005-0000-0000-000082050000}"/>
    <cellStyle name="_Table 2 5 3" xfId="1616" xr:uid="{00000000-0005-0000-0000-000083050000}"/>
    <cellStyle name="_Table 2 6" xfId="1617" xr:uid="{00000000-0005-0000-0000-000084050000}"/>
    <cellStyle name="_Table 2 6 2" xfId="1618" xr:uid="{00000000-0005-0000-0000-000085050000}"/>
    <cellStyle name="_Table 2 6 2 2" xfId="1619" xr:uid="{00000000-0005-0000-0000-000086050000}"/>
    <cellStyle name="_Table 2 6 3" xfId="1620" xr:uid="{00000000-0005-0000-0000-000087050000}"/>
    <cellStyle name="_Table 2 7" xfId="1621" xr:uid="{00000000-0005-0000-0000-000088050000}"/>
    <cellStyle name="_Table 2 7 2" xfId="1622" xr:uid="{00000000-0005-0000-0000-000089050000}"/>
    <cellStyle name="_Table 2 7 2 2" xfId="1623" xr:uid="{00000000-0005-0000-0000-00008A050000}"/>
    <cellStyle name="_Table 2 7 3" xfId="1624" xr:uid="{00000000-0005-0000-0000-00008B050000}"/>
    <cellStyle name="_Table 2 8" xfId="1625" xr:uid="{00000000-0005-0000-0000-00008C050000}"/>
    <cellStyle name="_Table 2 8 2" xfId="1626" xr:uid="{00000000-0005-0000-0000-00008D050000}"/>
    <cellStyle name="_Table 2 8 2 2" xfId="1627" xr:uid="{00000000-0005-0000-0000-00008E050000}"/>
    <cellStyle name="_Table 2 8 3" xfId="1628" xr:uid="{00000000-0005-0000-0000-00008F050000}"/>
    <cellStyle name="_Table 2 9" xfId="1629" xr:uid="{00000000-0005-0000-0000-000090050000}"/>
    <cellStyle name="_Table 2 9 2" xfId="1630" xr:uid="{00000000-0005-0000-0000-000091050000}"/>
    <cellStyle name="_Table 2 9 2 2" xfId="1631" xr:uid="{00000000-0005-0000-0000-000092050000}"/>
    <cellStyle name="_Table 2 9 3" xfId="1632" xr:uid="{00000000-0005-0000-0000-000093050000}"/>
    <cellStyle name="_Table 20" xfId="1633" xr:uid="{00000000-0005-0000-0000-000094050000}"/>
    <cellStyle name="_Table 20 2" xfId="1634" xr:uid="{00000000-0005-0000-0000-000095050000}"/>
    <cellStyle name="_Table 20 2 2" xfId="1635" xr:uid="{00000000-0005-0000-0000-000096050000}"/>
    <cellStyle name="_Table 20 3" xfId="1636" xr:uid="{00000000-0005-0000-0000-000097050000}"/>
    <cellStyle name="_Table 21" xfId="1637" xr:uid="{00000000-0005-0000-0000-000098050000}"/>
    <cellStyle name="_Table 21 2" xfId="1638" xr:uid="{00000000-0005-0000-0000-000099050000}"/>
    <cellStyle name="_Table 21 2 2" xfId="1639" xr:uid="{00000000-0005-0000-0000-00009A050000}"/>
    <cellStyle name="_Table 21 3" xfId="1640" xr:uid="{00000000-0005-0000-0000-00009B050000}"/>
    <cellStyle name="_Table 22" xfId="1641" xr:uid="{00000000-0005-0000-0000-00009C050000}"/>
    <cellStyle name="_Table 22 2" xfId="1642" xr:uid="{00000000-0005-0000-0000-00009D050000}"/>
    <cellStyle name="_Table 22 2 2" xfId="1643" xr:uid="{00000000-0005-0000-0000-00009E050000}"/>
    <cellStyle name="_Table 22 3" xfId="1644" xr:uid="{00000000-0005-0000-0000-00009F050000}"/>
    <cellStyle name="_Table 23" xfId="1645" xr:uid="{00000000-0005-0000-0000-0000A0050000}"/>
    <cellStyle name="_Table 23 2" xfId="1646" xr:uid="{00000000-0005-0000-0000-0000A1050000}"/>
    <cellStyle name="_Table 23 2 2" xfId="1647" xr:uid="{00000000-0005-0000-0000-0000A2050000}"/>
    <cellStyle name="_Table 23 3" xfId="1648" xr:uid="{00000000-0005-0000-0000-0000A3050000}"/>
    <cellStyle name="_Table 24" xfId="1649" xr:uid="{00000000-0005-0000-0000-0000A4050000}"/>
    <cellStyle name="_Table 24 2" xfId="1650" xr:uid="{00000000-0005-0000-0000-0000A5050000}"/>
    <cellStyle name="_Table 24 2 2" xfId="1651" xr:uid="{00000000-0005-0000-0000-0000A6050000}"/>
    <cellStyle name="_Table 24 3" xfId="1652" xr:uid="{00000000-0005-0000-0000-0000A7050000}"/>
    <cellStyle name="_Table 25" xfId="1653" xr:uid="{00000000-0005-0000-0000-0000A8050000}"/>
    <cellStyle name="_Table 25 2" xfId="1654" xr:uid="{00000000-0005-0000-0000-0000A9050000}"/>
    <cellStyle name="_Table 25 2 2" xfId="1655" xr:uid="{00000000-0005-0000-0000-0000AA050000}"/>
    <cellStyle name="_Table 25 3" xfId="1656" xr:uid="{00000000-0005-0000-0000-0000AB050000}"/>
    <cellStyle name="_Table 26" xfId="1657" xr:uid="{00000000-0005-0000-0000-0000AC050000}"/>
    <cellStyle name="_Table 26 2" xfId="1658" xr:uid="{00000000-0005-0000-0000-0000AD050000}"/>
    <cellStyle name="_Table 26 2 2" xfId="1659" xr:uid="{00000000-0005-0000-0000-0000AE050000}"/>
    <cellStyle name="_Table 26 3" xfId="1660" xr:uid="{00000000-0005-0000-0000-0000AF050000}"/>
    <cellStyle name="_Table 27" xfId="1661" xr:uid="{00000000-0005-0000-0000-0000B0050000}"/>
    <cellStyle name="_Table 27 2" xfId="1662" xr:uid="{00000000-0005-0000-0000-0000B1050000}"/>
    <cellStyle name="_Table 27 2 2" xfId="1663" xr:uid="{00000000-0005-0000-0000-0000B2050000}"/>
    <cellStyle name="_Table 27 3" xfId="1664" xr:uid="{00000000-0005-0000-0000-0000B3050000}"/>
    <cellStyle name="_Table 28" xfId="1665" xr:uid="{00000000-0005-0000-0000-0000B4050000}"/>
    <cellStyle name="_Table 28 2" xfId="1666" xr:uid="{00000000-0005-0000-0000-0000B5050000}"/>
    <cellStyle name="_Table 28 2 2" xfId="1667" xr:uid="{00000000-0005-0000-0000-0000B6050000}"/>
    <cellStyle name="_Table 28 3" xfId="1668" xr:uid="{00000000-0005-0000-0000-0000B7050000}"/>
    <cellStyle name="_Table 29" xfId="1669" xr:uid="{00000000-0005-0000-0000-0000B8050000}"/>
    <cellStyle name="_Table 29 2" xfId="1670" xr:uid="{00000000-0005-0000-0000-0000B9050000}"/>
    <cellStyle name="_Table 29 2 2" xfId="1671" xr:uid="{00000000-0005-0000-0000-0000BA050000}"/>
    <cellStyle name="_Table 29 3" xfId="1672" xr:uid="{00000000-0005-0000-0000-0000BB050000}"/>
    <cellStyle name="_Table 3" xfId="1673" xr:uid="{00000000-0005-0000-0000-0000BC050000}"/>
    <cellStyle name="_Table 3 10" xfId="1674" xr:uid="{00000000-0005-0000-0000-0000BD050000}"/>
    <cellStyle name="_Table 3 10 2" xfId="1675" xr:uid="{00000000-0005-0000-0000-0000BE050000}"/>
    <cellStyle name="_Table 3 10 2 2" xfId="1676" xr:uid="{00000000-0005-0000-0000-0000BF050000}"/>
    <cellStyle name="_Table 3 10 3" xfId="1677" xr:uid="{00000000-0005-0000-0000-0000C0050000}"/>
    <cellStyle name="_Table 3 11" xfId="1678" xr:uid="{00000000-0005-0000-0000-0000C1050000}"/>
    <cellStyle name="_Table 3 11 2" xfId="1679" xr:uid="{00000000-0005-0000-0000-0000C2050000}"/>
    <cellStyle name="_Table 3 11 2 2" xfId="1680" xr:uid="{00000000-0005-0000-0000-0000C3050000}"/>
    <cellStyle name="_Table 3 11 3" xfId="1681" xr:uid="{00000000-0005-0000-0000-0000C4050000}"/>
    <cellStyle name="_Table 3 12" xfId="1682" xr:uid="{00000000-0005-0000-0000-0000C5050000}"/>
    <cellStyle name="_Table 3 12 2" xfId="1683" xr:uid="{00000000-0005-0000-0000-0000C6050000}"/>
    <cellStyle name="_Table 3 12 2 2" xfId="1684" xr:uid="{00000000-0005-0000-0000-0000C7050000}"/>
    <cellStyle name="_Table 3 12 3" xfId="1685" xr:uid="{00000000-0005-0000-0000-0000C8050000}"/>
    <cellStyle name="_Table 3 13" xfId="1686" xr:uid="{00000000-0005-0000-0000-0000C9050000}"/>
    <cellStyle name="_Table 3 13 2" xfId="1687" xr:uid="{00000000-0005-0000-0000-0000CA050000}"/>
    <cellStyle name="_Table 3 13 2 2" xfId="1688" xr:uid="{00000000-0005-0000-0000-0000CB050000}"/>
    <cellStyle name="_Table 3 13 3" xfId="1689" xr:uid="{00000000-0005-0000-0000-0000CC050000}"/>
    <cellStyle name="_Table 3 14" xfId="1690" xr:uid="{00000000-0005-0000-0000-0000CD050000}"/>
    <cellStyle name="_Table 3 14 2" xfId="1691" xr:uid="{00000000-0005-0000-0000-0000CE050000}"/>
    <cellStyle name="_Table 3 14 2 2" xfId="1692" xr:uid="{00000000-0005-0000-0000-0000CF050000}"/>
    <cellStyle name="_Table 3 14 3" xfId="1693" xr:uid="{00000000-0005-0000-0000-0000D0050000}"/>
    <cellStyle name="_Table 3 15" xfId="1694" xr:uid="{00000000-0005-0000-0000-0000D1050000}"/>
    <cellStyle name="_Table 3 15 2" xfId="1695" xr:uid="{00000000-0005-0000-0000-0000D2050000}"/>
    <cellStyle name="_Table 3 15 2 2" xfId="1696" xr:uid="{00000000-0005-0000-0000-0000D3050000}"/>
    <cellStyle name="_Table 3 15 3" xfId="1697" xr:uid="{00000000-0005-0000-0000-0000D4050000}"/>
    <cellStyle name="_Table 3 16" xfId="1698" xr:uid="{00000000-0005-0000-0000-0000D5050000}"/>
    <cellStyle name="_Table 3 16 2" xfId="1699" xr:uid="{00000000-0005-0000-0000-0000D6050000}"/>
    <cellStyle name="_Table 3 16 2 2" xfId="1700" xr:uid="{00000000-0005-0000-0000-0000D7050000}"/>
    <cellStyle name="_Table 3 16 3" xfId="1701" xr:uid="{00000000-0005-0000-0000-0000D8050000}"/>
    <cellStyle name="_Table 3 17" xfId="1702" xr:uid="{00000000-0005-0000-0000-0000D9050000}"/>
    <cellStyle name="_Table 3 17 2" xfId="1703" xr:uid="{00000000-0005-0000-0000-0000DA050000}"/>
    <cellStyle name="_Table 3 17 2 2" xfId="1704" xr:uid="{00000000-0005-0000-0000-0000DB050000}"/>
    <cellStyle name="_Table 3 17 3" xfId="1705" xr:uid="{00000000-0005-0000-0000-0000DC050000}"/>
    <cellStyle name="_Table 3 18" xfId="1706" xr:uid="{00000000-0005-0000-0000-0000DD050000}"/>
    <cellStyle name="_Table 3 18 2" xfId="1707" xr:uid="{00000000-0005-0000-0000-0000DE050000}"/>
    <cellStyle name="_Table 3 18 2 2" xfId="1708" xr:uid="{00000000-0005-0000-0000-0000DF050000}"/>
    <cellStyle name="_Table 3 18 3" xfId="1709" xr:uid="{00000000-0005-0000-0000-0000E0050000}"/>
    <cellStyle name="_Table 3 19" xfId="1710" xr:uid="{00000000-0005-0000-0000-0000E1050000}"/>
    <cellStyle name="_Table 3 19 2" xfId="1711" xr:uid="{00000000-0005-0000-0000-0000E2050000}"/>
    <cellStyle name="_Table 3 19 2 2" xfId="1712" xr:uid="{00000000-0005-0000-0000-0000E3050000}"/>
    <cellStyle name="_Table 3 19 3" xfId="1713" xr:uid="{00000000-0005-0000-0000-0000E4050000}"/>
    <cellStyle name="_Table 3 2" xfId="1714" xr:uid="{00000000-0005-0000-0000-0000E5050000}"/>
    <cellStyle name="_Table 3 2 2" xfId="1715" xr:uid="{00000000-0005-0000-0000-0000E6050000}"/>
    <cellStyle name="_Table 3 2 2 2" xfId="1716" xr:uid="{00000000-0005-0000-0000-0000E7050000}"/>
    <cellStyle name="_Table 3 2 3" xfId="1717" xr:uid="{00000000-0005-0000-0000-0000E8050000}"/>
    <cellStyle name="_Table 3 20" xfId="1718" xr:uid="{00000000-0005-0000-0000-0000E9050000}"/>
    <cellStyle name="_Table 3 20 2" xfId="1719" xr:uid="{00000000-0005-0000-0000-0000EA050000}"/>
    <cellStyle name="_Table 3 20 2 2" xfId="1720" xr:uid="{00000000-0005-0000-0000-0000EB050000}"/>
    <cellStyle name="_Table 3 20 3" xfId="1721" xr:uid="{00000000-0005-0000-0000-0000EC050000}"/>
    <cellStyle name="_Table 3 21" xfId="1722" xr:uid="{00000000-0005-0000-0000-0000ED050000}"/>
    <cellStyle name="_Table 3 21 2" xfId="1723" xr:uid="{00000000-0005-0000-0000-0000EE050000}"/>
    <cellStyle name="_Table 3 21 2 2" xfId="1724" xr:uid="{00000000-0005-0000-0000-0000EF050000}"/>
    <cellStyle name="_Table 3 21 3" xfId="1725" xr:uid="{00000000-0005-0000-0000-0000F0050000}"/>
    <cellStyle name="_Table 3 22" xfId="1726" xr:uid="{00000000-0005-0000-0000-0000F1050000}"/>
    <cellStyle name="_Table 3 22 2" xfId="1727" xr:uid="{00000000-0005-0000-0000-0000F2050000}"/>
    <cellStyle name="_Table 3 22 2 2" xfId="1728" xr:uid="{00000000-0005-0000-0000-0000F3050000}"/>
    <cellStyle name="_Table 3 22 3" xfId="1729" xr:uid="{00000000-0005-0000-0000-0000F4050000}"/>
    <cellStyle name="_Table 3 23" xfId="1730" xr:uid="{00000000-0005-0000-0000-0000F5050000}"/>
    <cellStyle name="_Table 3 23 2" xfId="1731" xr:uid="{00000000-0005-0000-0000-0000F6050000}"/>
    <cellStyle name="_Table 3 23 2 2" xfId="1732" xr:uid="{00000000-0005-0000-0000-0000F7050000}"/>
    <cellStyle name="_Table 3 23 3" xfId="1733" xr:uid="{00000000-0005-0000-0000-0000F8050000}"/>
    <cellStyle name="_Table 3 24" xfId="1734" xr:uid="{00000000-0005-0000-0000-0000F9050000}"/>
    <cellStyle name="_Table 3 24 2" xfId="1735" xr:uid="{00000000-0005-0000-0000-0000FA050000}"/>
    <cellStyle name="_Table 3 24 2 2" xfId="1736" xr:uid="{00000000-0005-0000-0000-0000FB050000}"/>
    <cellStyle name="_Table 3 24 3" xfId="1737" xr:uid="{00000000-0005-0000-0000-0000FC050000}"/>
    <cellStyle name="_Table 3 25" xfId="1738" xr:uid="{00000000-0005-0000-0000-0000FD050000}"/>
    <cellStyle name="_Table 3 25 2" xfId="1739" xr:uid="{00000000-0005-0000-0000-0000FE050000}"/>
    <cellStyle name="_Table 3 25 2 2" xfId="1740" xr:uid="{00000000-0005-0000-0000-0000FF050000}"/>
    <cellStyle name="_Table 3 25 3" xfId="1741" xr:uid="{00000000-0005-0000-0000-000000060000}"/>
    <cellStyle name="_Table 3 26" xfId="1742" xr:uid="{00000000-0005-0000-0000-000001060000}"/>
    <cellStyle name="_Table 3 26 2" xfId="1743" xr:uid="{00000000-0005-0000-0000-000002060000}"/>
    <cellStyle name="_Table 3 26 2 2" xfId="1744" xr:uid="{00000000-0005-0000-0000-000003060000}"/>
    <cellStyle name="_Table 3 26 3" xfId="1745" xr:uid="{00000000-0005-0000-0000-000004060000}"/>
    <cellStyle name="_Table 3 27" xfId="1746" xr:uid="{00000000-0005-0000-0000-000005060000}"/>
    <cellStyle name="_Table 3 27 2" xfId="1747" xr:uid="{00000000-0005-0000-0000-000006060000}"/>
    <cellStyle name="_Table 3 27 2 2" xfId="1748" xr:uid="{00000000-0005-0000-0000-000007060000}"/>
    <cellStyle name="_Table 3 27 3" xfId="1749" xr:uid="{00000000-0005-0000-0000-000008060000}"/>
    <cellStyle name="_Table 3 28" xfId="1750" xr:uid="{00000000-0005-0000-0000-000009060000}"/>
    <cellStyle name="_Table 3 28 2" xfId="1751" xr:uid="{00000000-0005-0000-0000-00000A060000}"/>
    <cellStyle name="_Table 3 28 2 2" xfId="1752" xr:uid="{00000000-0005-0000-0000-00000B060000}"/>
    <cellStyle name="_Table 3 28 3" xfId="1753" xr:uid="{00000000-0005-0000-0000-00000C060000}"/>
    <cellStyle name="_Table 3 29" xfId="1754" xr:uid="{00000000-0005-0000-0000-00000D060000}"/>
    <cellStyle name="_Table 3 29 2" xfId="1755" xr:uid="{00000000-0005-0000-0000-00000E060000}"/>
    <cellStyle name="_Table 3 29 2 2" xfId="1756" xr:uid="{00000000-0005-0000-0000-00000F060000}"/>
    <cellStyle name="_Table 3 29 3" xfId="1757" xr:uid="{00000000-0005-0000-0000-000010060000}"/>
    <cellStyle name="_Table 3 3" xfId="1758" xr:uid="{00000000-0005-0000-0000-000011060000}"/>
    <cellStyle name="_Table 3 3 2" xfId="1759" xr:uid="{00000000-0005-0000-0000-000012060000}"/>
    <cellStyle name="_Table 3 3 2 2" xfId="1760" xr:uid="{00000000-0005-0000-0000-000013060000}"/>
    <cellStyle name="_Table 3 3 3" xfId="1761" xr:uid="{00000000-0005-0000-0000-000014060000}"/>
    <cellStyle name="_Table 3 30" xfId="1762" xr:uid="{00000000-0005-0000-0000-000015060000}"/>
    <cellStyle name="_Table 3 30 2" xfId="1763" xr:uid="{00000000-0005-0000-0000-000016060000}"/>
    <cellStyle name="_Table 3 30 2 2" xfId="1764" xr:uid="{00000000-0005-0000-0000-000017060000}"/>
    <cellStyle name="_Table 3 30 3" xfId="1765" xr:uid="{00000000-0005-0000-0000-000018060000}"/>
    <cellStyle name="_Table 3 31" xfId="1766" xr:uid="{00000000-0005-0000-0000-000019060000}"/>
    <cellStyle name="_Table 3 31 2" xfId="1767" xr:uid="{00000000-0005-0000-0000-00001A060000}"/>
    <cellStyle name="_Table 3 31 2 2" xfId="1768" xr:uid="{00000000-0005-0000-0000-00001B060000}"/>
    <cellStyle name="_Table 3 31 3" xfId="1769" xr:uid="{00000000-0005-0000-0000-00001C060000}"/>
    <cellStyle name="_Table 3 32" xfId="1770" xr:uid="{00000000-0005-0000-0000-00001D060000}"/>
    <cellStyle name="_Table 3 32 2" xfId="1771" xr:uid="{00000000-0005-0000-0000-00001E060000}"/>
    <cellStyle name="_Table 3 32 2 2" xfId="1772" xr:uid="{00000000-0005-0000-0000-00001F060000}"/>
    <cellStyle name="_Table 3 32 3" xfId="1773" xr:uid="{00000000-0005-0000-0000-000020060000}"/>
    <cellStyle name="_Table 3 33" xfId="1774" xr:uid="{00000000-0005-0000-0000-000021060000}"/>
    <cellStyle name="_Table 3 33 2" xfId="1775" xr:uid="{00000000-0005-0000-0000-000022060000}"/>
    <cellStyle name="_Table 3 33 2 2" xfId="1776" xr:uid="{00000000-0005-0000-0000-000023060000}"/>
    <cellStyle name="_Table 3 33 3" xfId="1777" xr:uid="{00000000-0005-0000-0000-000024060000}"/>
    <cellStyle name="_Table 3 34" xfId="1778" xr:uid="{00000000-0005-0000-0000-000025060000}"/>
    <cellStyle name="_Table 3 34 2" xfId="1779" xr:uid="{00000000-0005-0000-0000-000026060000}"/>
    <cellStyle name="_Table 3 34 2 2" xfId="1780" xr:uid="{00000000-0005-0000-0000-000027060000}"/>
    <cellStyle name="_Table 3 34 3" xfId="1781" xr:uid="{00000000-0005-0000-0000-000028060000}"/>
    <cellStyle name="_Table 3 35" xfId="1782" xr:uid="{00000000-0005-0000-0000-000029060000}"/>
    <cellStyle name="_Table 3 35 2" xfId="1783" xr:uid="{00000000-0005-0000-0000-00002A060000}"/>
    <cellStyle name="_Table 3 35 2 2" xfId="1784" xr:uid="{00000000-0005-0000-0000-00002B060000}"/>
    <cellStyle name="_Table 3 35 3" xfId="1785" xr:uid="{00000000-0005-0000-0000-00002C060000}"/>
    <cellStyle name="_Table 3 36" xfId="1786" xr:uid="{00000000-0005-0000-0000-00002D060000}"/>
    <cellStyle name="_Table 3 36 2" xfId="1787" xr:uid="{00000000-0005-0000-0000-00002E060000}"/>
    <cellStyle name="_Table 3 36 2 2" xfId="1788" xr:uid="{00000000-0005-0000-0000-00002F060000}"/>
    <cellStyle name="_Table 3 36 3" xfId="1789" xr:uid="{00000000-0005-0000-0000-000030060000}"/>
    <cellStyle name="_Table 3 37" xfId="1790" xr:uid="{00000000-0005-0000-0000-000031060000}"/>
    <cellStyle name="_Table 3 37 2" xfId="1791" xr:uid="{00000000-0005-0000-0000-000032060000}"/>
    <cellStyle name="_Table 3 37 2 2" xfId="1792" xr:uid="{00000000-0005-0000-0000-000033060000}"/>
    <cellStyle name="_Table 3 37 3" xfId="1793" xr:uid="{00000000-0005-0000-0000-000034060000}"/>
    <cellStyle name="_Table 3 38" xfId="1794" xr:uid="{00000000-0005-0000-0000-000035060000}"/>
    <cellStyle name="_Table 3 38 2" xfId="1795" xr:uid="{00000000-0005-0000-0000-000036060000}"/>
    <cellStyle name="_Table 3 38 2 2" xfId="1796" xr:uid="{00000000-0005-0000-0000-000037060000}"/>
    <cellStyle name="_Table 3 38 3" xfId="1797" xr:uid="{00000000-0005-0000-0000-000038060000}"/>
    <cellStyle name="_Table 3 39" xfId="1798" xr:uid="{00000000-0005-0000-0000-000039060000}"/>
    <cellStyle name="_Table 3 39 2" xfId="1799" xr:uid="{00000000-0005-0000-0000-00003A060000}"/>
    <cellStyle name="_Table 3 39 2 2" xfId="1800" xr:uid="{00000000-0005-0000-0000-00003B060000}"/>
    <cellStyle name="_Table 3 39 3" xfId="1801" xr:uid="{00000000-0005-0000-0000-00003C060000}"/>
    <cellStyle name="_Table 3 4" xfId="1802" xr:uid="{00000000-0005-0000-0000-00003D060000}"/>
    <cellStyle name="_Table 3 4 2" xfId="1803" xr:uid="{00000000-0005-0000-0000-00003E060000}"/>
    <cellStyle name="_Table 3 4 2 2" xfId="1804" xr:uid="{00000000-0005-0000-0000-00003F060000}"/>
    <cellStyle name="_Table 3 4 3" xfId="1805" xr:uid="{00000000-0005-0000-0000-000040060000}"/>
    <cellStyle name="_Table 3 40" xfId="1806" xr:uid="{00000000-0005-0000-0000-000041060000}"/>
    <cellStyle name="_Table 3 40 2" xfId="1807" xr:uid="{00000000-0005-0000-0000-000042060000}"/>
    <cellStyle name="_Table 3 40 2 2" xfId="1808" xr:uid="{00000000-0005-0000-0000-000043060000}"/>
    <cellStyle name="_Table 3 40 3" xfId="1809" xr:uid="{00000000-0005-0000-0000-000044060000}"/>
    <cellStyle name="_Table 3 41" xfId="1810" xr:uid="{00000000-0005-0000-0000-000045060000}"/>
    <cellStyle name="_Table 3 41 2" xfId="1811" xr:uid="{00000000-0005-0000-0000-000046060000}"/>
    <cellStyle name="_Table 3 42" xfId="1812" xr:uid="{00000000-0005-0000-0000-000047060000}"/>
    <cellStyle name="_Table 3 5" xfId="1813" xr:uid="{00000000-0005-0000-0000-000048060000}"/>
    <cellStyle name="_Table 3 5 2" xfId="1814" xr:uid="{00000000-0005-0000-0000-000049060000}"/>
    <cellStyle name="_Table 3 5 2 2" xfId="1815" xr:uid="{00000000-0005-0000-0000-00004A060000}"/>
    <cellStyle name="_Table 3 5 3" xfId="1816" xr:uid="{00000000-0005-0000-0000-00004B060000}"/>
    <cellStyle name="_Table 3 6" xfId="1817" xr:uid="{00000000-0005-0000-0000-00004C060000}"/>
    <cellStyle name="_Table 3 6 2" xfId="1818" xr:uid="{00000000-0005-0000-0000-00004D060000}"/>
    <cellStyle name="_Table 3 6 2 2" xfId="1819" xr:uid="{00000000-0005-0000-0000-00004E060000}"/>
    <cellStyle name="_Table 3 6 3" xfId="1820" xr:uid="{00000000-0005-0000-0000-00004F060000}"/>
    <cellStyle name="_Table 3 7" xfId="1821" xr:uid="{00000000-0005-0000-0000-000050060000}"/>
    <cellStyle name="_Table 3 7 2" xfId="1822" xr:uid="{00000000-0005-0000-0000-000051060000}"/>
    <cellStyle name="_Table 3 7 2 2" xfId="1823" xr:uid="{00000000-0005-0000-0000-000052060000}"/>
    <cellStyle name="_Table 3 7 3" xfId="1824" xr:uid="{00000000-0005-0000-0000-000053060000}"/>
    <cellStyle name="_Table 3 8" xfId="1825" xr:uid="{00000000-0005-0000-0000-000054060000}"/>
    <cellStyle name="_Table 3 8 2" xfId="1826" xr:uid="{00000000-0005-0000-0000-000055060000}"/>
    <cellStyle name="_Table 3 8 2 2" xfId="1827" xr:uid="{00000000-0005-0000-0000-000056060000}"/>
    <cellStyle name="_Table 3 8 3" xfId="1828" xr:uid="{00000000-0005-0000-0000-000057060000}"/>
    <cellStyle name="_Table 3 9" xfId="1829" xr:uid="{00000000-0005-0000-0000-000058060000}"/>
    <cellStyle name="_Table 3 9 2" xfId="1830" xr:uid="{00000000-0005-0000-0000-000059060000}"/>
    <cellStyle name="_Table 3 9 2 2" xfId="1831" xr:uid="{00000000-0005-0000-0000-00005A060000}"/>
    <cellStyle name="_Table 3 9 3" xfId="1832" xr:uid="{00000000-0005-0000-0000-00005B060000}"/>
    <cellStyle name="_Table 30" xfId="1833" xr:uid="{00000000-0005-0000-0000-00005C060000}"/>
    <cellStyle name="_Table 30 2" xfId="1834" xr:uid="{00000000-0005-0000-0000-00005D060000}"/>
    <cellStyle name="_Table 30 2 2" xfId="1835" xr:uid="{00000000-0005-0000-0000-00005E060000}"/>
    <cellStyle name="_Table 30 3" xfId="1836" xr:uid="{00000000-0005-0000-0000-00005F060000}"/>
    <cellStyle name="_Table 31" xfId="1837" xr:uid="{00000000-0005-0000-0000-000060060000}"/>
    <cellStyle name="_Table 31 2" xfId="1838" xr:uid="{00000000-0005-0000-0000-000061060000}"/>
    <cellStyle name="_Table 31 2 2" xfId="1839" xr:uid="{00000000-0005-0000-0000-000062060000}"/>
    <cellStyle name="_Table 31 3" xfId="1840" xr:uid="{00000000-0005-0000-0000-000063060000}"/>
    <cellStyle name="_Table 32" xfId="1841" xr:uid="{00000000-0005-0000-0000-000064060000}"/>
    <cellStyle name="_Table 32 2" xfId="1842" xr:uid="{00000000-0005-0000-0000-000065060000}"/>
    <cellStyle name="_Table 32 2 2" xfId="1843" xr:uid="{00000000-0005-0000-0000-000066060000}"/>
    <cellStyle name="_Table 32 3" xfId="1844" xr:uid="{00000000-0005-0000-0000-000067060000}"/>
    <cellStyle name="_Table 33" xfId="1845" xr:uid="{00000000-0005-0000-0000-000068060000}"/>
    <cellStyle name="_Table 33 2" xfId="1846" xr:uid="{00000000-0005-0000-0000-000069060000}"/>
    <cellStyle name="_Table 33 2 2" xfId="1847" xr:uid="{00000000-0005-0000-0000-00006A060000}"/>
    <cellStyle name="_Table 33 3" xfId="1848" xr:uid="{00000000-0005-0000-0000-00006B060000}"/>
    <cellStyle name="_Table 34" xfId="1849" xr:uid="{00000000-0005-0000-0000-00006C060000}"/>
    <cellStyle name="_Table 34 2" xfId="1850" xr:uid="{00000000-0005-0000-0000-00006D060000}"/>
    <cellStyle name="_Table 34 2 2" xfId="1851" xr:uid="{00000000-0005-0000-0000-00006E060000}"/>
    <cellStyle name="_Table 34 3" xfId="1852" xr:uid="{00000000-0005-0000-0000-00006F060000}"/>
    <cellStyle name="_Table 35" xfId="1853" xr:uid="{00000000-0005-0000-0000-000070060000}"/>
    <cellStyle name="_Table 35 2" xfId="1854" xr:uid="{00000000-0005-0000-0000-000071060000}"/>
    <cellStyle name="_Table 35 2 2" xfId="1855" xr:uid="{00000000-0005-0000-0000-000072060000}"/>
    <cellStyle name="_Table 35 3" xfId="1856" xr:uid="{00000000-0005-0000-0000-000073060000}"/>
    <cellStyle name="_Table 36" xfId="1857" xr:uid="{00000000-0005-0000-0000-000074060000}"/>
    <cellStyle name="_Table 36 2" xfId="1858" xr:uid="{00000000-0005-0000-0000-000075060000}"/>
    <cellStyle name="_Table 36 2 2" xfId="1859" xr:uid="{00000000-0005-0000-0000-000076060000}"/>
    <cellStyle name="_Table 36 3" xfId="1860" xr:uid="{00000000-0005-0000-0000-000077060000}"/>
    <cellStyle name="_Table 37" xfId="1861" xr:uid="{00000000-0005-0000-0000-000078060000}"/>
    <cellStyle name="_Table 37 2" xfId="1862" xr:uid="{00000000-0005-0000-0000-000079060000}"/>
    <cellStyle name="_Table 37 2 2" xfId="1863" xr:uid="{00000000-0005-0000-0000-00007A060000}"/>
    <cellStyle name="_Table 37 3" xfId="1864" xr:uid="{00000000-0005-0000-0000-00007B060000}"/>
    <cellStyle name="_Table 38" xfId="1865" xr:uid="{00000000-0005-0000-0000-00007C060000}"/>
    <cellStyle name="_Table 38 2" xfId="1866" xr:uid="{00000000-0005-0000-0000-00007D060000}"/>
    <cellStyle name="_Table 38 2 2" xfId="1867" xr:uid="{00000000-0005-0000-0000-00007E060000}"/>
    <cellStyle name="_Table 38 3" xfId="1868" xr:uid="{00000000-0005-0000-0000-00007F060000}"/>
    <cellStyle name="_Table 39" xfId="1869" xr:uid="{00000000-0005-0000-0000-000080060000}"/>
    <cellStyle name="_Table 39 2" xfId="1870" xr:uid="{00000000-0005-0000-0000-000081060000}"/>
    <cellStyle name="_Table 39 2 2" xfId="1871" xr:uid="{00000000-0005-0000-0000-000082060000}"/>
    <cellStyle name="_Table 39 3" xfId="1872" xr:uid="{00000000-0005-0000-0000-000083060000}"/>
    <cellStyle name="_Table 4" xfId="1873" xr:uid="{00000000-0005-0000-0000-000084060000}"/>
    <cellStyle name="_Table 4 10" xfId="1874" xr:uid="{00000000-0005-0000-0000-000085060000}"/>
    <cellStyle name="_Table 4 10 2" xfId="1875" xr:uid="{00000000-0005-0000-0000-000086060000}"/>
    <cellStyle name="_Table 4 10 2 2" xfId="1876" xr:uid="{00000000-0005-0000-0000-000087060000}"/>
    <cellStyle name="_Table 4 10 3" xfId="1877" xr:uid="{00000000-0005-0000-0000-000088060000}"/>
    <cellStyle name="_Table 4 11" xfId="1878" xr:uid="{00000000-0005-0000-0000-000089060000}"/>
    <cellStyle name="_Table 4 11 2" xfId="1879" xr:uid="{00000000-0005-0000-0000-00008A060000}"/>
    <cellStyle name="_Table 4 11 2 2" xfId="1880" xr:uid="{00000000-0005-0000-0000-00008B060000}"/>
    <cellStyle name="_Table 4 11 3" xfId="1881" xr:uid="{00000000-0005-0000-0000-00008C060000}"/>
    <cellStyle name="_Table 4 12" xfId="1882" xr:uid="{00000000-0005-0000-0000-00008D060000}"/>
    <cellStyle name="_Table 4 12 2" xfId="1883" xr:uid="{00000000-0005-0000-0000-00008E060000}"/>
    <cellStyle name="_Table 4 12 2 2" xfId="1884" xr:uid="{00000000-0005-0000-0000-00008F060000}"/>
    <cellStyle name="_Table 4 12 3" xfId="1885" xr:uid="{00000000-0005-0000-0000-000090060000}"/>
    <cellStyle name="_Table 4 13" xfId="1886" xr:uid="{00000000-0005-0000-0000-000091060000}"/>
    <cellStyle name="_Table 4 13 2" xfId="1887" xr:uid="{00000000-0005-0000-0000-000092060000}"/>
    <cellStyle name="_Table 4 13 2 2" xfId="1888" xr:uid="{00000000-0005-0000-0000-000093060000}"/>
    <cellStyle name="_Table 4 13 3" xfId="1889" xr:uid="{00000000-0005-0000-0000-000094060000}"/>
    <cellStyle name="_Table 4 14" xfId="1890" xr:uid="{00000000-0005-0000-0000-000095060000}"/>
    <cellStyle name="_Table 4 14 2" xfId="1891" xr:uid="{00000000-0005-0000-0000-000096060000}"/>
    <cellStyle name="_Table 4 14 2 2" xfId="1892" xr:uid="{00000000-0005-0000-0000-000097060000}"/>
    <cellStyle name="_Table 4 14 3" xfId="1893" xr:uid="{00000000-0005-0000-0000-000098060000}"/>
    <cellStyle name="_Table 4 15" xfId="1894" xr:uid="{00000000-0005-0000-0000-000099060000}"/>
    <cellStyle name="_Table 4 15 2" xfId="1895" xr:uid="{00000000-0005-0000-0000-00009A060000}"/>
    <cellStyle name="_Table 4 15 2 2" xfId="1896" xr:uid="{00000000-0005-0000-0000-00009B060000}"/>
    <cellStyle name="_Table 4 15 3" xfId="1897" xr:uid="{00000000-0005-0000-0000-00009C060000}"/>
    <cellStyle name="_Table 4 16" xfId="1898" xr:uid="{00000000-0005-0000-0000-00009D060000}"/>
    <cellStyle name="_Table 4 16 2" xfId="1899" xr:uid="{00000000-0005-0000-0000-00009E060000}"/>
    <cellStyle name="_Table 4 16 2 2" xfId="1900" xr:uid="{00000000-0005-0000-0000-00009F060000}"/>
    <cellStyle name="_Table 4 16 3" xfId="1901" xr:uid="{00000000-0005-0000-0000-0000A0060000}"/>
    <cellStyle name="_Table 4 17" xfId="1902" xr:uid="{00000000-0005-0000-0000-0000A1060000}"/>
    <cellStyle name="_Table 4 17 2" xfId="1903" xr:uid="{00000000-0005-0000-0000-0000A2060000}"/>
    <cellStyle name="_Table 4 17 2 2" xfId="1904" xr:uid="{00000000-0005-0000-0000-0000A3060000}"/>
    <cellStyle name="_Table 4 17 3" xfId="1905" xr:uid="{00000000-0005-0000-0000-0000A4060000}"/>
    <cellStyle name="_Table 4 18" xfId="1906" xr:uid="{00000000-0005-0000-0000-0000A5060000}"/>
    <cellStyle name="_Table 4 18 2" xfId="1907" xr:uid="{00000000-0005-0000-0000-0000A6060000}"/>
    <cellStyle name="_Table 4 18 2 2" xfId="1908" xr:uid="{00000000-0005-0000-0000-0000A7060000}"/>
    <cellStyle name="_Table 4 18 3" xfId="1909" xr:uid="{00000000-0005-0000-0000-0000A8060000}"/>
    <cellStyle name="_Table 4 19" xfId="1910" xr:uid="{00000000-0005-0000-0000-0000A9060000}"/>
    <cellStyle name="_Table 4 19 2" xfId="1911" xr:uid="{00000000-0005-0000-0000-0000AA060000}"/>
    <cellStyle name="_Table 4 19 2 2" xfId="1912" xr:uid="{00000000-0005-0000-0000-0000AB060000}"/>
    <cellStyle name="_Table 4 19 3" xfId="1913" xr:uid="{00000000-0005-0000-0000-0000AC060000}"/>
    <cellStyle name="_Table 4 2" xfId="1914" xr:uid="{00000000-0005-0000-0000-0000AD060000}"/>
    <cellStyle name="_Table 4 2 2" xfId="1915" xr:uid="{00000000-0005-0000-0000-0000AE060000}"/>
    <cellStyle name="_Table 4 2 2 2" xfId="1916" xr:uid="{00000000-0005-0000-0000-0000AF060000}"/>
    <cellStyle name="_Table 4 2 3" xfId="1917" xr:uid="{00000000-0005-0000-0000-0000B0060000}"/>
    <cellStyle name="_Table 4 20" xfId="1918" xr:uid="{00000000-0005-0000-0000-0000B1060000}"/>
    <cellStyle name="_Table 4 20 2" xfId="1919" xr:uid="{00000000-0005-0000-0000-0000B2060000}"/>
    <cellStyle name="_Table 4 20 2 2" xfId="1920" xr:uid="{00000000-0005-0000-0000-0000B3060000}"/>
    <cellStyle name="_Table 4 20 3" xfId="1921" xr:uid="{00000000-0005-0000-0000-0000B4060000}"/>
    <cellStyle name="_Table 4 21" xfId="1922" xr:uid="{00000000-0005-0000-0000-0000B5060000}"/>
    <cellStyle name="_Table 4 21 2" xfId="1923" xr:uid="{00000000-0005-0000-0000-0000B6060000}"/>
    <cellStyle name="_Table 4 21 2 2" xfId="1924" xr:uid="{00000000-0005-0000-0000-0000B7060000}"/>
    <cellStyle name="_Table 4 21 3" xfId="1925" xr:uid="{00000000-0005-0000-0000-0000B8060000}"/>
    <cellStyle name="_Table 4 22" xfId="1926" xr:uid="{00000000-0005-0000-0000-0000B9060000}"/>
    <cellStyle name="_Table 4 22 2" xfId="1927" xr:uid="{00000000-0005-0000-0000-0000BA060000}"/>
    <cellStyle name="_Table 4 22 2 2" xfId="1928" xr:uid="{00000000-0005-0000-0000-0000BB060000}"/>
    <cellStyle name="_Table 4 22 3" xfId="1929" xr:uid="{00000000-0005-0000-0000-0000BC060000}"/>
    <cellStyle name="_Table 4 23" xfId="1930" xr:uid="{00000000-0005-0000-0000-0000BD060000}"/>
    <cellStyle name="_Table 4 23 2" xfId="1931" xr:uid="{00000000-0005-0000-0000-0000BE060000}"/>
    <cellStyle name="_Table 4 23 2 2" xfId="1932" xr:uid="{00000000-0005-0000-0000-0000BF060000}"/>
    <cellStyle name="_Table 4 23 3" xfId="1933" xr:uid="{00000000-0005-0000-0000-0000C0060000}"/>
    <cellStyle name="_Table 4 24" xfId="1934" xr:uid="{00000000-0005-0000-0000-0000C1060000}"/>
    <cellStyle name="_Table 4 24 2" xfId="1935" xr:uid="{00000000-0005-0000-0000-0000C2060000}"/>
    <cellStyle name="_Table 4 24 2 2" xfId="1936" xr:uid="{00000000-0005-0000-0000-0000C3060000}"/>
    <cellStyle name="_Table 4 24 3" xfId="1937" xr:uid="{00000000-0005-0000-0000-0000C4060000}"/>
    <cellStyle name="_Table 4 25" xfId="1938" xr:uid="{00000000-0005-0000-0000-0000C5060000}"/>
    <cellStyle name="_Table 4 25 2" xfId="1939" xr:uid="{00000000-0005-0000-0000-0000C6060000}"/>
    <cellStyle name="_Table 4 25 2 2" xfId="1940" xr:uid="{00000000-0005-0000-0000-0000C7060000}"/>
    <cellStyle name="_Table 4 25 3" xfId="1941" xr:uid="{00000000-0005-0000-0000-0000C8060000}"/>
    <cellStyle name="_Table 4 26" xfId="1942" xr:uid="{00000000-0005-0000-0000-0000C9060000}"/>
    <cellStyle name="_Table 4 26 2" xfId="1943" xr:uid="{00000000-0005-0000-0000-0000CA060000}"/>
    <cellStyle name="_Table 4 26 2 2" xfId="1944" xr:uid="{00000000-0005-0000-0000-0000CB060000}"/>
    <cellStyle name="_Table 4 26 3" xfId="1945" xr:uid="{00000000-0005-0000-0000-0000CC060000}"/>
    <cellStyle name="_Table 4 27" xfId="1946" xr:uid="{00000000-0005-0000-0000-0000CD060000}"/>
    <cellStyle name="_Table 4 27 2" xfId="1947" xr:uid="{00000000-0005-0000-0000-0000CE060000}"/>
    <cellStyle name="_Table 4 27 2 2" xfId="1948" xr:uid="{00000000-0005-0000-0000-0000CF060000}"/>
    <cellStyle name="_Table 4 27 3" xfId="1949" xr:uid="{00000000-0005-0000-0000-0000D0060000}"/>
    <cellStyle name="_Table 4 28" xfId="1950" xr:uid="{00000000-0005-0000-0000-0000D1060000}"/>
    <cellStyle name="_Table 4 28 2" xfId="1951" xr:uid="{00000000-0005-0000-0000-0000D2060000}"/>
    <cellStyle name="_Table 4 28 2 2" xfId="1952" xr:uid="{00000000-0005-0000-0000-0000D3060000}"/>
    <cellStyle name="_Table 4 28 3" xfId="1953" xr:uid="{00000000-0005-0000-0000-0000D4060000}"/>
    <cellStyle name="_Table 4 29" xfId="1954" xr:uid="{00000000-0005-0000-0000-0000D5060000}"/>
    <cellStyle name="_Table 4 29 2" xfId="1955" xr:uid="{00000000-0005-0000-0000-0000D6060000}"/>
    <cellStyle name="_Table 4 29 2 2" xfId="1956" xr:uid="{00000000-0005-0000-0000-0000D7060000}"/>
    <cellStyle name="_Table 4 29 3" xfId="1957" xr:uid="{00000000-0005-0000-0000-0000D8060000}"/>
    <cellStyle name="_Table 4 3" xfId="1958" xr:uid="{00000000-0005-0000-0000-0000D9060000}"/>
    <cellStyle name="_Table 4 3 2" xfId="1959" xr:uid="{00000000-0005-0000-0000-0000DA060000}"/>
    <cellStyle name="_Table 4 3 2 2" xfId="1960" xr:uid="{00000000-0005-0000-0000-0000DB060000}"/>
    <cellStyle name="_Table 4 3 3" xfId="1961" xr:uid="{00000000-0005-0000-0000-0000DC060000}"/>
    <cellStyle name="_Table 4 30" xfId="1962" xr:uid="{00000000-0005-0000-0000-0000DD060000}"/>
    <cellStyle name="_Table 4 30 2" xfId="1963" xr:uid="{00000000-0005-0000-0000-0000DE060000}"/>
    <cellStyle name="_Table 4 30 2 2" xfId="1964" xr:uid="{00000000-0005-0000-0000-0000DF060000}"/>
    <cellStyle name="_Table 4 30 3" xfId="1965" xr:uid="{00000000-0005-0000-0000-0000E0060000}"/>
    <cellStyle name="_Table 4 31" xfId="1966" xr:uid="{00000000-0005-0000-0000-0000E1060000}"/>
    <cellStyle name="_Table 4 31 2" xfId="1967" xr:uid="{00000000-0005-0000-0000-0000E2060000}"/>
    <cellStyle name="_Table 4 31 2 2" xfId="1968" xr:uid="{00000000-0005-0000-0000-0000E3060000}"/>
    <cellStyle name="_Table 4 31 3" xfId="1969" xr:uid="{00000000-0005-0000-0000-0000E4060000}"/>
    <cellStyle name="_Table 4 32" xfId="1970" xr:uid="{00000000-0005-0000-0000-0000E5060000}"/>
    <cellStyle name="_Table 4 32 2" xfId="1971" xr:uid="{00000000-0005-0000-0000-0000E6060000}"/>
    <cellStyle name="_Table 4 32 2 2" xfId="1972" xr:uid="{00000000-0005-0000-0000-0000E7060000}"/>
    <cellStyle name="_Table 4 32 3" xfId="1973" xr:uid="{00000000-0005-0000-0000-0000E8060000}"/>
    <cellStyle name="_Table 4 33" xfId="1974" xr:uid="{00000000-0005-0000-0000-0000E9060000}"/>
    <cellStyle name="_Table 4 33 2" xfId="1975" xr:uid="{00000000-0005-0000-0000-0000EA060000}"/>
    <cellStyle name="_Table 4 33 2 2" xfId="1976" xr:uid="{00000000-0005-0000-0000-0000EB060000}"/>
    <cellStyle name="_Table 4 33 3" xfId="1977" xr:uid="{00000000-0005-0000-0000-0000EC060000}"/>
    <cellStyle name="_Table 4 34" xfId="1978" xr:uid="{00000000-0005-0000-0000-0000ED060000}"/>
    <cellStyle name="_Table 4 34 2" xfId="1979" xr:uid="{00000000-0005-0000-0000-0000EE060000}"/>
    <cellStyle name="_Table 4 34 2 2" xfId="1980" xr:uid="{00000000-0005-0000-0000-0000EF060000}"/>
    <cellStyle name="_Table 4 34 3" xfId="1981" xr:uid="{00000000-0005-0000-0000-0000F0060000}"/>
    <cellStyle name="_Table 4 35" xfId="1982" xr:uid="{00000000-0005-0000-0000-0000F1060000}"/>
    <cellStyle name="_Table 4 35 2" xfId="1983" xr:uid="{00000000-0005-0000-0000-0000F2060000}"/>
    <cellStyle name="_Table 4 35 2 2" xfId="1984" xr:uid="{00000000-0005-0000-0000-0000F3060000}"/>
    <cellStyle name="_Table 4 35 3" xfId="1985" xr:uid="{00000000-0005-0000-0000-0000F4060000}"/>
    <cellStyle name="_Table 4 36" xfId="1986" xr:uid="{00000000-0005-0000-0000-0000F5060000}"/>
    <cellStyle name="_Table 4 36 2" xfId="1987" xr:uid="{00000000-0005-0000-0000-0000F6060000}"/>
    <cellStyle name="_Table 4 36 2 2" xfId="1988" xr:uid="{00000000-0005-0000-0000-0000F7060000}"/>
    <cellStyle name="_Table 4 36 3" xfId="1989" xr:uid="{00000000-0005-0000-0000-0000F8060000}"/>
    <cellStyle name="_Table 4 37" xfId="1990" xr:uid="{00000000-0005-0000-0000-0000F9060000}"/>
    <cellStyle name="_Table 4 37 2" xfId="1991" xr:uid="{00000000-0005-0000-0000-0000FA060000}"/>
    <cellStyle name="_Table 4 37 2 2" xfId="1992" xr:uid="{00000000-0005-0000-0000-0000FB060000}"/>
    <cellStyle name="_Table 4 37 3" xfId="1993" xr:uid="{00000000-0005-0000-0000-0000FC060000}"/>
    <cellStyle name="_Table 4 38" xfId="1994" xr:uid="{00000000-0005-0000-0000-0000FD060000}"/>
    <cellStyle name="_Table 4 38 2" xfId="1995" xr:uid="{00000000-0005-0000-0000-0000FE060000}"/>
    <cellStyle name="_Table 4 38 2 2" xfId="1996" xr:uid="{00000000-0005-0000-0000-0000FF060000}"/>
    <cellStyle name="_Table 4 38 3" xfId="1997" xr:uid="{00000000-0005-0000-0000-000000070000}"/>
    <cellStyle name="_Table 4 39" xfId="1998" xr:uid="{00000000-0005-0000-0000-000001070000}"/>
    <cellStyle name="_Table 4 39 2" xfId="1999" xr:uid="{00000000-0005-0000-0000-000002070000}"/>
    <cellStyle name="_Table 4 39 2 2" xfId="2000" xr:uid="{00000000-0005-0000-0000-000003070000}"/>
    <cellStyle name="_Table 4 39 3" xfId="2001" xr:uid="{00000000-0005-0000-0000-000004070000}"/>
    <cellStyle name="_Table 4 4" xfId="2002" xr:uid="{00000000-0005-0000-0000-000005070000}"/>
    <cellStyle name="_Table 4 4 2" xfId="2003" xr:uid="{00000000-0005-0000-0000-000006070000}"/>
    <cellStyle name="_Table 4 4 2 2" xfId="2004" xr:uid="{00000000-0005-0000-0000-000007070000}"/>
    <cellStyle name="_Table 4 4 3" xfId="2005" xr:uid="{00000000-0005-0000-0000-000008070000}"/>
    <cellStyle name="_Table 4 40" xfId="2006" xr:uid="{00000000-0005-0000-0000-000009070000}"/>
    <cellStyle name="_Table 4 40 2" xfId="2007" xr:uid="{00000000-0005-0000-0000-00000A070000}"/>
    <cellStyle name="_Table 4 40 2 2" xfId="2008" xr:uid="{00000000-0005-0000-0000-00000B070000}"/>
    <cellStyle name="_Table 4 40 3" xfId="2009" xr:uid="{00000000-0005-0000-0000-00000C070000}"/>
    <cellStyle name="_Table 4 41" xfId="2010" xr:uid="{00000000-0005-0000-0000-00000D070000}"/>
    <cellStyle name="_Table 4 41 2" xfId="2011" xr:uid="{00000000-0005-0000-0000-00000E070000}"/>
    <cellStyle name="_Table 4 42" xfId="2012" xr:uid="{00000000-0005-0000-0000-00000F070000}"/>
    <cellStyle name="_Table 4 5" xfId="2013" xr:uid="{00000000-0005-0000-0000-000010070000}"/>
    <cellStyle name="_Table 4 5 2" xfId="2014" xr:uid="{00000000-0005-0000-0000-000011070000}"/>
    <cellStyle name="_Table 4 5 2 2" xfId="2015" xr:uid="{00000000-0005-0000-0000-000012070000}"/>
    <cellStyle name="_Table 4 5 3" xfId="2016" xr:uid="{00000000-0005-0000-0000-000013070000}"/>
    <cellStyle name="_Table 4 6" xfId="2017" xr:uid="{00000000-0005-0000-0000-000014070000}"/>
    <cellStyle name="_Table 4 6 2" xfId="2018" xr:uid="{00000000-0005-0000-0000-000015070000}"/>
    <cellStyle name="_Table 4 6 2 2" xfId="2019" xr:uid="{00000000-0005-0000-0000-000016070000}"/>
    <cellStyle name="_Table 4 6 3" xfId="2020" xr:uid="{00000000-0005-0000-0000-000017070000}"/>
    <cellStyle name="_Table 4 7" xfId="2021" xr:uid="{00000000-0005-0000-0000-000018070000}"/>
    <cellStyle name="_Table 4 7 2" xfId="2022" xr:uid="{00000000-0005-0000-0000-000019070000}"/>
    <cellStyle name="_Table 4 7 2 2" xfId="2023" xr:uid="{00000000-0005-0000-0000-00001A070000}"/>
    <cellStyle name="_Table 4 7 3" xfId="2024" xr:uid="{00000000-0005-0000-0000-00001B070000}"/>
    <cellStyle name="_Table 4 8" xfId="2025" xr:uid="{00000000-0005-0000-0000-00001C070000}"/>
    <cellStyle name="_Table 4 8 2" xfId="2026" xr:uid="{00000000-0005-0000-0000-00001D070000}"/>
    <cellStyle name="_Table 4 8 2 2" xfId="2027" xr:uid="{00000000-0005-0000-0000-00001E070000}"/>
    <cellStyle name="_Table 4 8 3" xfId="2028" xr:uid="{00000000-0005-0000-0000-00001F070000}"/>
    <cellStyle name="_Table 4 9" xfId="2029" xr:uid="{00000000-0005-0000-0000-000020070000}"/>
    <cellStyle name="_Table 4 9 2" xfId="2030" xr:uid="{00000000-0005-0000-0000-000021070000}"/>
    <cellStyle name="_Table 4 9 2 2" xfId="2031" xr:uid="{00000000-0005-0000-0000-000022070000}"/>
    <cellStyle name="_Table 4 9 3" xfId="2032" xr:uid="{00000000-0005-0000-0000-000023070000}"/>
    <cellStyle name="_Table 40" xfId="2033" xr:uid="{00000000-0005-0000-0000-000024070000}"/>
    <cellStyle name="_Table 40 2" xfId="2034" xr:uid="{00000000-0005-0000-0000-000025070000}"/>
    <cellStyle name="_Table 40 2 2" xfId="2035" xr:uid="{00000000-0005-0000-0000-000026070000}"/>
    <cellStyle name="_Table 40 3" xfId="2036" xr:uid="{00000000-0005-0000-0000-000027070000}"/>
    <cellStyle name="_Table 41" xfId="2037" xr:uid="{00000000-0005-0000-0000-000028070000}"/>
    <cellStyle name="_Table 41 2" xfId="2038" xr:uid="{00000000-0005-0000-0000-000029070000}"/>
    <cellStyle name="_Table 42" xfId="2039" xr:uid="{00000000-0005-0000-0000-00002A070000}"/>
    <cellStyle name="_Table 5" xfId="2040" xr:uid="{00000000-0005-0000-0000-00002B070000}"/>
    <cellStyle name="_Table 5 10" xfId="2041" xr:uid="{00000000-0005-0000-0000-00002C070000}"/>
    <cellStyle name="_Table 5 10 2" xfId="2042" xr:uid="{00000000-0005-0000-0000-00002D070000}"/>
    <cellStyle name="_Table 5 10 2 2" xfId="2043" xr:uid="{00000000-0005-0000-0000-00002E070000}"/>
    <cellStyle name="_Table 5 10 3" xfId="2044" xr:uid="{00000000-0005-0000-0000-00002F070000}"/>
    <cellStyle name="_Table 5 11" xfId="2045" xr:uid="{00000000-0005-0000-0000-000030070000}"/>
    <cellStyle name="_Table 5 11 2" xfId="2046" xr:uid="{00000000-0005-0000-0000-000031070000}"/>
    <cellStyle name="_Table 5 11 2 2" xfId="2047" xr:uid="{00000000-0005-0000-0000-000032070000}"/>
    <cellStyle name="_Table 5 11 3" xfId="2048" xr:uid="{00000000-0005-0000-0000-000033070000}"/>
    <cellStyle name="_Table 5 12" xfId="2049" xr:uid="{00000000-0005-0000-0000-000034070000}"/>
    <cellStyle name="_Table 5 12 2" xfId="2050" xr:uid="{00000000-0005-0000-0000-000035070000}"/>
    <cellStyle name="_Table 5 12 2 2" xfId="2051" xr:uid="{00000000-0005-0000-0000-000036070000}"/>
    <cellStyle name="_Table 5 12 3" xfId="2052" xr:uid="{00000000-0005-0000-0000-000037070000}"/>
    <cellStyle name="_Table 5 13" xfId="2053" xr:uid="{00000000-0005-0000-0000-000038070000}"/>
    <cellStyle name="_Table 5 13 2" xfId="2054" xr:uid="{00000000-0005-0000-0000-000039070000}"/>
    <cellStyle name="_Table 5 13 2 2" xfId="2055" xr:uid="{00000000-0005-0000-0000-00003A070000}"/>
    <cellStyle name="_Table 5 13 3" xfId="2056" xr:uid="{00000000-0005-0000-0000-00003B070000}"/>
    <cellStyle name="_Table 5 14" xfId="2057" xr:uid="{00000000-0005-0000-0000-00003C070000}"/>
    <cellStyle name="_Table 5 14 2" xfId="2058" xr:uid="{00000000-0005-0000-0000-00003D070000}"/>
    <cellStyle name="_Table 5 14 2 2" xfId="2059" xr:uid="{00000000-0005-0000-0000-00003E070000}"/>
    <cellStyle name="_Table 5 14 3" xfId="2060" xr:uid="{00000000-0005-0000-0000-00003F070000}"/>
    <cellStyle name="_Table 5 15" xfId="2061" xr:uid="{00000000-0005-0000-0000-000040070000}"/>
    <cellStyle name="_Table 5 15 2" xfId="2062" xr:uid="{00000000-0005-0000-0000-000041070000}"/>
    <cellStyle name="_Table 5 15 2 2" xfId="2063" xr:uid="{00000000-0005-0000-0000-000042070000}"/>
    <cellStyle name="_Table 5 15 3" xfId="2064" xr:uid="{00000000-0005-0000-0000-000043070000}"/>
    <cellStyle name="_Table 5 16" xfId="2065" xr:uid="{00000000-0005-0000-0000-000044070000}"/>
    <cellStyle name="_Table 5 16 2" xfId="2066" xr:uid="{00000000-0005-0000-0000-000045070000}"/>
    <cellStyle name="_Table 5 16 2 2" xfId="2067" xr:uid="{00000000-0005-0000-0000-000046070000}"/>
    <cellStyle name="_Table 5 16 3" xfId="2068" xr:uid="{00000000-0005-0000-0000-000047070000}"/>
    <cellStyle name="_Table 5 17" xfId="2069" xr:uid="{00000000-0005-0000-0000-000048070000}"/>
    <cellStyle name="_Table 5 17 2" xfId="2070" xr:uid="{00000000-0005-0000-0000-000049070000}"/>
    <cellStyle name="_Table 5 17 2 2" xfId="2071" xr:uid="{00000000-0005-0000-0000-00004A070000}"/>
    <cellStyle name="_Table 5 17 3" xfId="2072" xr:uid="{00000000-0005-0000-0000-00004B070000}"/>
    <cellStyle name="_Table 5 18" xfId="2073" xr:uid="{00000000-0005-0000-0000-00004C070000}"/>
    <cellStyle name="_Table 5 18 2" xfId="2074" xr:uid="{00000000-0005-0000-0000-00004D070000}"/>
    <cellStyle name="_Table 5 18 2 2" xfId="2075" xr:uid="{00000000-0005-0000-0000-00004E070000}"/>
    <cellStyle name="_Table 5 18 3" xfId="2076" xr:uid="{00000000-0005-0000-0000-00004F070000}"/>
    <cellStyle name="_Table 5 19" xfId="2077" xr:uid="{00000000-0005-0000-0000-000050070000}"/>
    <cellStyle name="_Table 5 19 2" xfId="2078" xr:uid="{00000000-0005-0000-0000-000051070000}"/>
    <cellStyle name="_Table 5 19 2 2" xfId="2079" xr:uid="{00000000-0005-0000-0000-000052070000}"/>
    <cellStyle name="_Table 5 19 3" xfId="2080" xr:uid="{00000000-0005-0000-0000-000053070000}"/>
    <cellStyle name="_Table 5 2" xfId="2081" xr:uid="{00000000-0005-0000-0000-000054070000}"/>
    <cellStyle name="_Table 5 2 2" xfId="2082" xr:uid="{00000000-0005-0000-0000-000055070000}"/>
    <cellStyle name="_Table 5 2 2 2" xfId="2083" xr:uid="{00000000-0005-0000-0000-000056070000}"/>
    <cellStyle name="_Table 5 2 3" xfId="2084" xr:uid="{00000000-0005-0000-0000-000057070000}"/>
    <cellStyle name="_Table 5 20" xfId="2085" xr:uid="{00000000-0005-0000-0000-000058070000}"/>
    <cellStyle name="_Table 5 20 2" xfId="2086" xr:uid="{00000000-0005-0000-0000-000059070000}"/>
    <cellStyle name="_Table 5 20 2 2" xfId="2087" xr:uid="{00000000-0005-0000-0000-00005A070000}"/>
    <cellStyle name="_Table 5 20 3" xfId="2088" xr:uid="{00000000-0005-0000-0000-00005B070000}"/>
    <cellStyle name="_Table 5 21" xfId="2089" xr:uid="{00000000-0005-0000-0000-00005C070000}"/>
    <cellStyle name="_Table 5 21 2" xfId="2090" xr:uid="{00000000-0005-0000-0000-00005D070000}"/>
    <cellStyle name="_Table 5 21 2 2" xfId="2091" xr:uid="{00000000-0005-0000-0000-00005E070000}"/>
    <cellStyle name="_Table 5 21 3" xfId="2092" xr:uid="{00000000-0005-0000-0000-00005F070000}"/>
    <cellStyle name="_Table 5 22" xfId="2093" xr:uid="{00000000-0005-0000-0000-000060070000}"/>
    <cellStyle name="_Table 5 22 2" xfId="2094" xr:uid="{00000000-0005-0000-0000-000061070000}"/>
    <cellStyle name="_Table 5 22 2 2" xfId="2095" xr:uid="{00000000-0005-0000-0000-000062070000}"/>
    <cellStyle name="_Table 5 22 3" xfId="2096" xr:uid="{00000000-0005-0000-0000-000063070000}"/>
    <cellStyle name="_Table 5 23" xfId="2097" xr:uid="{00000000-0005-0000-0000-000064070000}"/>
    <cellStyle name="_Table 5 23 2" xfId="2098" xr:uid="{00000000-0005-0000-0000-000065070000}"/>
    <cellStyle name="_Table 5 23 2 2" xfId="2099" xr:uid="{00000000-0005-0000-0000-000066070000}"/>
    <cellStyle name="_Table 5 23 3" xfId="2100" xr:uid="{00000000-0005-0000-0000-000067070000}"/>
    <cellStyle name="_Table 5 24" xfId="2101" xr:uid="{00000000-0005-0000-0000-000068070000}"/>
    <cellStyle name="_Table 5 24 2" xfId="2102" xr:uid="{00000000-0005-0000-0000-000069070000}"/>
    <cellStyle name="_Table 5 24 2 2" xfId="2103" xr:uid="{00000000-0005-0000-0000-00006A070000}"/>
    <cellStyle name="_Table 5 24 3" xfId="2104" xr:uid="{00000000-0005-0000-0000-00006B070000}"/>
    <cellStyle name="_Table 5 25" xfId="2105" xr:uid="{00000000-0005-0000-0000-00006C070000}"/>
    <cellStyle name="_Table 5 25 2" xfId="2106" xr:uid="{00000000-0005-0000-0000-00006D070000}"/>
    <cellStyle name="_Table 5 25 2 2" xfId="2107" xr:uid="{00000000-0005-0000-0000-00006E070000}"/>
    <cellStyle name="_Table 5 25 3" xfId="2108" xr:uid="{00000000-0005-0000-0000-00006F070000}"/>
    <cellStyle name="_Table 5 26" xfId="2109" xr:uid="{00000000-0005-0000-0000-000070070000}"/>
    <cellStyle name="_Table 5 26 2" xfId="2110" xr:uid="{00000000-0005-0000-0000-000071070000}"/>
    <cellStyle name="_Table 5 26 2 2" xfId="2111" xr:uid="{00000000-0005-0000-0000-000072070000}"/>
    <cellStyle name="_Table 5 26 3" xfId="2112" xr:uid="{00000000-0005-0000-0000-000073070000}"/>
    <cellStyle name="_Table 5 27" xfId="2113" xr:uid="{00000000-0005-0000-0000-000074070000}"/>
    <cellStyle name="_Table 5 27 2" xfId="2114" xr:uid="{00000000-0005-0000-0000-000075070000}"/>
    <cellStyle name="_Table 5 27 2 2" xfId="2115" xr:uid="{00000000-0005-0000-0000-000076070000}"/>
    <cellStyle name="_Table 5 27 3" xfId="2116" xr:uid="{00000000-0005-0000-0000-000077070000}"/>
    <cellStyle name="_Table 5 28" xfId="2117" xr:uid="{00000000-0005-0000-0000-000078070000}"/>
    <cellStyle name="_Table 5 28 2" xfId="2118" xr:uid="{00000000-0005-0000-0000-000079070000}"/>
    <cellStyle name="_Table 5 28 2 2" xfId="2119" xr:uid="{00000000-0005-0000-0000-00007A070000}"/>
    <cellStyle name="_Table 5 28 3" xfId="2120" xr:uid="{00000000-0005-0000-0000-00007B070000}"/>
    <cellStyle name="_Table 5 29" xfId="2121" xr:uid="{00000000-0005-0000-0000-00007C070000}"/>
    <cellStyle name="_Table 5 29 2" xfId="2122" xr:uid="{00000000-0005-0000-0000-00007D070000}"/>
    <cellStyle name="_Table 5 29 2 2" xfId="2123" xr:uid="{00000000-0005-0000-0000-00007E070000}"/>
    <cellStyle name="_Table 5 29 3" xfId="2124" xr:uid="{00000000-0005-0000-0000-00007F070000}"/>
    <cellStyle name="_Table 5 3" xfId="2125" xr:uid="{00000000-0005-0000-0000-000080070000}"/>
    <cellStyle name="_Table 5 3 2" xfId="2126" xr:uid="{00000000-0005-0000-0000-000081070000}"/>
    <cellStyle name="_Table 5 3 2 2" xfId="2127" xr:uid="{00000000-0005-0000-0000-000082070000}"/>
    <cellStyle name="_Table 5 3 3" xfId="2128" xr:uid="{00000000-0005-0000-0000-000083070000}"/>
    <cellStyle name="_Table 5 30" xfId="2129" xr:uid="{00000000-0005-0000-0000-000084070000}"/>
    <cellStyle name="_Table 5 30 2" xfId="2130" xr:uid="{00000000-0005-0000-0000-000085070000}"/>
    <cellStyle name="_Table 5 30 2 2" xfId="2131" xr:uid="{00000000-0005-0000-0000-000086070000}"/>
    <cellStyle name="_Table 5 30 3" xfId="2132" xr:uid="{00000000-0005-0000-0000-000087070000}"/>
    <cellStyle name="_Table 5 31" xfId="2133" xr:uid="{00000000-0005-0000-0000-000088070000}"/>
    <cellStyle name="_Table 5 31 2" xfId="2134" xr:uid="{00000000-0005-0000-0000-000089070000}"/>
    <cellStyle name="_Table 5 31 2 2" xfId="2135" xr:uid="{00000000-0005-0000-0000-00008A070000}"/>
    <cellStyle name="_Table 5 31 3" xfId="2136" xr:uid="{00000000-0005-0000-0000-00008B070000}"/>
    <cellStyle name="_Table 5 32" xfId="2137" xr:uid="{00000000-0005-0000-0000-00008C070000}"/>
    <cellStyle name="_Table 5 32 2" xfId="2138" xr:uid="{00000000-0005-0000-0000-00008D070000}"/>
    <cellStyle name="_Table 5 32 2 2" xfId="2139" xr:uid="{00000000-0005-0000-0000-00008E070000}"/>
    <cellStyle name="_Table 5 32 3" xfId="2140" xr:uid="{00000000-0005-0000-0000-00008F070000}"/>
    <cellStyle name="_Table 5 33" xfId="2141" xr:uid="{00000000-0005-0000-0000-000090070000}"/>
    <cellStyle name="_Table 5 33 2" xfId="2142" xr:uid="{00000000-0005-0000-0000-000091070000}"/>
    <cellStyle name="_Table 5 33 2 2" xfId="2143" xr:uid="{00000000-0005-0000-0000-000092070000}"/>
    <cellStyle name="_Table 5 33 3" xfId="2144" xr:uid="{00000000-0005-0000-0000-000093070000}"/>
    <cellStyle name="_Table 5 34" xfId="2145" xr:uid="{00000000-0005-0000-0000-000094070000}"/>
    <cellStyle name="_Table 5 34 2" xfId="2146" xr:uid="{00000000-0005-0000-0000-000095070000}"/>
    <cellStyle name="_Table 5 34 2 2" xfId="2147" xr:uid="{00000000-0005-0000-0000-000096070000}"/>
    <cellStyle name="_Table 5 34 3" xfId="2148" xr:uid="{00000000-0005-0000-0000-000097070000}"/>
    <cellStyle name="_Table 5 35" xfId="2149" xr:uid="{00000000-0005-0000-0000-000098070000}"/>
    <cellStyle name="_Table 5 35 2" xfId="2150" xr:uid="{00000000-0005-0000-0000-000099070000}"/>
    <cellStyle name="_Table 5 35 2 2" xfId="2151" xr:uid="{00000000-0005-0000-0000-00009A070000}"/>
    <cellStyle name="_Table 5 35 3" xfId="2152" xr:uid="{00000000-0005-0000-0000-00009B070000}"/>
    <cellStyle name="_Table 5 36" xfId="2153" xr:uid="{00000000-0005-0000-0000-00009C070000}"/>
    <cellStyle name="_Table 5 36 2" xfId="2154" xr:uid="{00000000-0005-0000-0000-00009D070000}"/>
    <cellStyle name="_Table 5 36 2 2" xfId="2155" xr:uid="{00000000-0005-0000-0000-00009E070000}"/>
    <cellStyle name="_Table 5 36 3" xfId="2156" xr:uid="{00000000-0005-0000-0000-00009F070000}"/>
    <cellStyle name="_Table 5 37" xfId="2157" xr:uid="{00000000-0005-0000-0000-0000A0070000}"/>
    <cellStyle name="_Table 5 37 2" xfId="2158" xr:uid="{00000000-0005-0000-0000-0000A1070000}"/>
    <cellStyle name="_Table 5 37 2 2" xfId="2159" xr:uid="{00000000-0005-0000-0000-0000A2070000}"/>
    <cellStyle name="_Table 5 37 3" xfId="2160" xr:uid="{00000000-0005-0000-0000-0000A3070000}"/>
    <cellStyle name="_Table 5 38" xfId="2161" xr:uid="{00000000-0005-0000-0000-0000A4070000}"/>
    <cellStyle name="_Table 5 38 2" xfId="2162" xr:uid="{00000000-0005-0000-0000-0000A5070000}"/>
    <cellStyle name="_Table 5 38 2 2" xfId="2163" xr:uid="{00000000-0005-0000-0000-0000A6070000}"/>
    <cellStyle name="_Table 5 38 3" xfId="2164" xr:uid="{00000000-0005-0000-0000-0000A7070000}"/>
    <cellStyle name="_Table 5 39" xfId="2165" xr:uid="{00000000-0005-0000-0000-0000A8070000}"/>
    <cellStyle name="_Table 5 39 2" xfId="2166" xr:uid="{00000000-0005-0000-0000-0000A9070000}"/>
    <cellStyle name="_Table 5 39 2 2" xfId="2167" xr:uid="{00000000-0005-0000-0000-0000AA070000}"/>
    <cellStyle name="_Table 5 39 3" xfId="2168" xr:uid="{00000000-0005-0000-0000-0000AB070000}"/>
    <cellStyle name="_Table 5 4" xfId="2169" xr:uid="{00000000-0005-0000-0000-0000AC070000}"/>
    <cellStyle name="_Table 5 4 2" xfId="2170" xr:uid="{00000000-0005-0000-0000-0000AD070000}"/>
    <cellStyle name="_Table 5 4 2 2" xfId="2171" xr:uid="{00000000-0005-0000-0000-0000AE070000}"/>
    <cellStyle name="_Table 5 4 3" xfId="2172" xr:uid="{00000000-0005-0000-0000-0000AF070000}"/>
    <cellStyle name="_Table 5 40" xfId="2173" xr:uid="{00000000-0005-0000-0000-0000B0070000}"/>
    <cellStyle name="_Table 5 40 2" xfId="2174" xr:uid="{00000000-0005-0000-0000-0000B1070000}"/>
    <cellStyle name="_Table 5 40 2 2" xfId="2175" xr:uid="{00000000-0005-0000-0000-0000B2070000}"/>
    <cellStyle name="_Table 5 40 3" xfId="2176" xr:uid="{00000000-0005-0000-0000-0000B3070000}"/>
    <cellStyle name="_Table 5 41" xfId="2177" xr:uid="{00000000-0005-0000-0000-0000B4070000}"/>
    <cellStyle name="_Table 5 41 2" xfId="2178" xr:uid="{00000000-0005-0000-0000-0000B5070000}"/>
    <cellStyle name="_Table 5 42" xfId="2179" xr:uid="{00000000-0005-0000-0000-0000B6070000}"/>
    <cellStyle name="_Table 5 5" xfId="2180" xr:uid="{00000000-0005-0000-0000-0000B7070000}"/>
    <cellStyle name="_Table 5 5 2" xfId="2181" xr:uid="{00000000-0005-0000-0000-0000B8070000}"/>
    <cellStyle name="_Table 5 5 2 2" xfId="2182" xr:uid="{00000000-0005-0000-0000-0000B9070000}"/>
    <cellStyle name="_Table 5 5 3" xfId="2183" xr:uid="{00000000-0005-0000-0000-0000BA070000}"/>
    <cellStyle name="_Table 5 6" xfId="2184" xr:uid="{00000000-0005-0000-0000-0000BB070000}"/>
    <cellStyle name="_Table 5 6 2" xfId="2185" xr:uid="{00000000-0005-0000-0000-0000BC070000}"/>
    <cellStyle name="_Table 5 6 2 2" xfId="2186" xr:uid="{00000000-0005-0000-0000-0000BD070000}"/>
    <cellStyle name="_Table 5 6 3" xfId="2187" xr:uid="{00000000-0005-0000-0000-0000BE070000}"/>
    <cellStyle name="_Table 5 7" xfId="2188" xr:uid="{00000000-0005-0000-0000-0000BF070000}"/>
    <cellStyle name="_Table 5 7 2" xfId="2189" xr:uid="{00000000-0005-0000-0000-0000C0070000}"/>
    <cellStyle name="_Table 5 7 2 2" xfId="2190" xr:uid="{00000000-0005-0000-0000-0000C1070000}"/>
    <cellStyle name="_Table 5 7 3" xfId="2191" xr:uid="{00000000-0005-0000-0000-0000C2070000}"/>
    <cellStyle name="_Table 5 8" xfId="2192" xr:uid="{00000000-0005-0000-0000-0000C3070000}"/>
    <cellStyle name="_Table 5 8 2" xfId="2193" xr:uid="{00000000-0005-0000-0000-0000C4070000}"/>
    <cellStyle name="_Table 5 8 2 2" xfId="2194" xr:uid="{00000000-0005-0000-0000-0000C5070000}"/>
    <cellStyle name="_Table 5 8 3" xfId="2195" xr:uid="{00000000-0005-0000-0000-0000C6070000}"/>
    <cellStyle name="_Table 5 9" xfId="2196" xr:uid="{00000000-0005-0000-0000-0000C7070000}"/>
    <cellStyle name="_Table 5 9 2" xfId="2197" xr:uid="{00000000-0005-0000-0000-0000C8070000}"/>
    <cellStyle name="_Table 5 9 2 2" xfId="2198" xr:uid="{00000000-0005-0000-0000-0000C9070000}"/>
    <cellStyle name="_Table 5 9 3" xfId="2199" xr:uid="{00000000-0005-0000-0000-0000CA070000}"/>
    <cellStyle name="_Table 6" xfId="2200" xr:uid="{00000000-0005-0000-0000-0000CB070000}"/>
    <cellStyle name="_Table 6 10" xfId="2201" xr:uid="{00000000-0005-0000-0000-0000CC070000}"/>
    <cellStyle name="_Table 6 10 2" xfId="2202" xr:uid="{00000000-0005-0000-0000-0000CD070000}"/>
    <cellStyle name="_Table 6 10 2 2" xfId="2203" xr:uid="{00000000-0005-0000-0000-0000CE070000}"/>
    <cellStyle name="_Table 6 10 3" xfId="2204" xr:uid="{00000000-0005-0000-0000-0000CF070000}"/>
    <cellStyle name="_Table 6 11" xfId="2205" xr:uid="{00000000-0005-0000-0000-0000D0070000}"/>
    <cellStyle name="_Table 6 11 2" xfId="2206" xr:uid="{00000000-0005-0000-0000-0000D1070000}"/>
    <cellStyle name="_Table 6 11 2 2" xfId="2207" xr:uid="{00000000-0005-0000-0000-0000D2070000}"/>
    <cellStyle name="_Table 6 11 3" xfId="2208" xr:uid="{00000000-0005-0000-0000-0000D3070000}"/>
    <cellStyle name="_Table 6 12" xfId="2209" xr:uid="{00000000-0005-0000-0000-0000D4070000}"/>
    <cellStyle name="_Table 6 12 2" xfId="2210" xr:uid="{00000000-0005-0000-0000-0000D5070000}"/>
    <cellStyle name="_Table 6 12 2 2" xfId="2211" xr:uid="{00000000-0005-0000-0000-0000D6070000}"/>
    <cellStyle name="_Table 6 12 3" xfId="2212" xr:uid="{00000000-0005-0000-0000-0000D7070000}"/>
    <cellStyle name="_Table 6 13" xfId="2213" xr:uid="{00000000-0005-0000-0000-0000D8070000}"/>
    <cellStyle name="_Table 6 13 2" xfId="2214" xr:uid="{00000000-0005-0000-0000-0000D9070000}"/>
    <cellStyle name="_Table 6 13 2 2" xfId="2215" xr:uid="{00000000-0005-0000-0000-0000DA070000}"/>
    <cellStyle name="_Table 6 13 3" xfId="2216" xr:uid="{00000000-0005-0000-0000-0000DB070000}"/>
    <cellStyle name="_Table 6 14" xfId="2217" xr:uid="{00000000-0005-0000-0000-0000DC070000}"/>
    <cellStyle name="_Table 6 14 2" xfId="2218" xr:uid="{00000000-0005-0000-0000-0000DD070000}"/>
    <cellStyle name="_Table 6 14 2 2" xfId="2219" xr:uid="{00000000-0005-0000-0000-0000DE070000}"/>
    <cellStyle name="_Table 6 14 3" xfId="2220" xr:uid="{00000000-0005-0000-0000-0000DF070000}"/>
    <cellStyle name="_Table 6 15" xfId="2221" xr:uid="{00000000-0005-0000-0000-0000E0070000}"/>
    <cellStyle name="_Table 6 15 2" xfId="2222" xr:uid="{00000000-0005-0000-0000-0000E1070000}"/>
    <cellStyle name="_Table 6 15 2 2" xfId="2223" xr:uid="{00000000-0005-0000-0000-0000E2070000}"/>
    <cellStyle name="_Table 6 15 3" xfId="2224" xr:uid="{00000000-0005-0000-0000-0000E3070000}"/>
    <cellStyle name="_Table 6 16" xfId="2225" xr:uid="{00000000-0005-0000-0000-0000E4070000}"/>
    <cellStyle name="_Table 6 16 2" xfId="2226" xr:uid="{00000000-0005-0000-0000-0000E5070000}"/>
    <cellStyle name="_Table 6 16 2 2" xfId="2227" xr:uid="{00000000-0005-0000-0000-0000E6070000}"/>
    <cellStyle name="_Table 6 16 3" xfId="2228" xr:uid="{00000000-0005-0000-0000-0000E7070000}"/>
    <cellStyle name="_Table 6 17" xfId="2229" xr:uid="{00000000-0005-0000-0000-0000E8070000}"/>
    <cellStyle name="_Table 6 17 2" xfId="2230" xr:uid="{00000000-0005-0000-0000-0000E9070000}"/>
    <cellStyle name="_Table 6 17 2 2" xfId="2231" xr:uid="{00000000-0005-0000-0000-0000EA070000}"/>
    <cellStyle name="_Table 6 17 3" xfId="2232" xr:uid="{00000000-0005-0000-0000-0000EB070000}"/>
    <cellStyle name="_Table 6 18" xfId="2233" xr:uid="{00000000-0005-0000-0000-0000EC070000}"/>
    <cellStyle name="_Table 6 18 2" xfId="2234" xr:uid="{00000000-0005-0000-0000-0000ED070000}"/>
    <cellStyle name="_Table 6 18 2 2" xfId="2235" xr:uid="{00000000-0005-0000-0000-0000EE070000}"/>
    <cellStyle name="_Table 6 18 3" xfId="2236" xr:uid="{00000000-0005-0000-0000-0000EF070000}"/>
    <cellStyle name="_Table 6 19" xfId="2237" xr:uid="{00000000-0005-0000-0000-0000F0070000}"/>
    <cellStyle name="_Table 6 19 2" xfId="2238" xr:uid="{00000000-0005-0000-0000-0000F1070000}"/>
    <cellStyle name="_Table 6 19 2 2" xfId="2239" xr:uid="{00000000-0005-0000-0000-0000F2070000}"/>
    <cellStyle name="_Table 6 19 3" xfId="2240" xr:uid="{00000000-0005-0000-0000-0000F3070000}"/>
    <cellStyle name="_Table 6 2" xfId="2241" xr:uid="{00000000-0005-0000-0000-0000F4070000}"/>
    <cellStyle name="_Table 6 2 2" xfId="2242" xr:uid="{00000000-0005-0000-0000-0000F5070000}"/>
    <cellStyle name="_Table 6 2 2 2" xfId="2243" xr:uid="{00000000-0005-0000-0000-0000F6070000}"/>
    <cellStyle name="_Table 6 2 3" xfId="2244" xr:uid="{00000000-0005-0000-0000-0000F7070000}"/>
    <cellStyle name="_Table 6 20" xfId="2245" xr:uid="{00000000-0005-0000-0000-0000F8070000}"/>
    <cellStyle name="_Table 6 20 2" xfId="2246" xr:uid="{00000000-0005-0000-0000-0000F9070000}"/>
    <cellStyle name="_Table 6 20 2 2" xfId="2247" xr:uid="{00000000-0005-0000-0000-0000FA070000}"/>
    <cellStyle name="_Table 6 20 3" xfId="2248" xr:uid="{00000000-0005-0000-0000-0000FB070000}"/>
    <cellStyle name="_Table 6 21" xfId="2249" xr:uid="{00000000-0005-0000-0000-0000FC070000}"/>
    <cellStyle name="_Table 6 21 2" xfId="2250" xr:uid="{00000000-0005-0000-0000-0000FD070000}"/>
    <cellStyle name="_Table 6 21 2 2" xfId="2251" xr:uid="{00000000-0005-0000-0000-0000FE070000}"/>
    <cellStyle name="_Table 6 21 3" xfId="2252" xr:uid="{00000000-0005-0000-0000-0000FF070000}"/>
    <cellStyle name="_Table 6 22" xfId="2253" xr:uid="{00000000-0005-0000-0000-000000080000}"/>
    <cellStyle name="_Table 6 22 2" xfId="2254" xr:uid="{00000000-0005-0000-0000-000001080000}"/>
    <cellStyle name="_Table 6 22 2 2" xfId="2255" xr:uid="{00000000-0005-0000-0000-000002080000}"/>
    <cellStyle name="_Table 6 22 3" xfId="2256" xr:uid="{00000000-0005-0000-0000-000003080000}"/>
    <cellStyle name="_Table 6 23" xfId="2257" xr:uid="{00000000-0005-0000-0000-000004080000}"/>
    <cellStyle name="_Table 6 23 2" xfId="2258" xr:uid="{00000000-0005-0000-0000-000005080000}"/>
    <cellStyle name="_Table 6 23 2 2" xfId="2259" xr:uid="{00000000-0005-0000-0000-000006080000}"/>
    <cellStyle name="_Table 6 23 3" xfId="2260" xr:uid="{00000000-0005-0000-0000-000007080000}"/>
    <cellStyle name="_Table 6 24" xfId="2261" xr:uid="{00000000-0005-0000-0000-000008080000}"/>
    <cellStyle name="_Table 6 24 2" xfId="2262" xr:uid="{00000000-0005-0000-0000-000009080000}"/>
    <cellStyle name="_Table 6 24 2 2" xfId="2263" xr:uid="{00000000-0005-0000-0000-00000A080000}"/>
    <cellStyle name="_Table 6 24 3" xfId="2264" xr:uid="{00000000-0005-0000-0000-00000B080000}"/>
    <cellStyle name="_Table 6 25" xfId="2265" xr:uid="{00000000-0005-0000-0000-00000C080000}"/>
    <cellStyle name="_Table 6 25 2" xfId="2266" xr:uid="{00000000-0005-0000-0000-00000D080000}"/>
    <cellStyle name="_Table 6 25 2 2" xfId="2267" xr:uid="{00000000-0005-0000-0000-00000E080000}"/>
    <cellStyle name="_Table 6 25 3" xfId="2268" xr:uid="{00000000-0005-0000-0000-00000F080000}"/>
    <cellStyle name="_Table 6 26" xfId="2269" xr:uid="{00000000-0005-0000-0000-000010080000}"/>
    <cellStyle name="_Table 6 26 2" xfId="2270" xr:uid="{00000000-0005-0000-0000-000011080000}"/>
    <cellStyle name="_Table 6 26 2 2" xfId="2271" xr:uid="{00000000-0005-0000-0000-000012080000}"/>
    <cellStyle name="_Table 6 26 3" xfId="2272" xr:uid="{00000000-0005-0000-0000-000013080000}"/>
    <cellStyle name="_Table 6 27" xfId="2273" xr:uid="{00000000-0005-0000-0000-000014080000}"/>
    <cellStyle name="_Table 6 27 2" xfId="2274" xr:uid="{00000000-0005-0000-0000-000015080000}"/>
    <cellStyle name="_Table 6 27 2 2" xfId="2275" xr:uid="{00000000-0005-0000-0000-000016080000}"/>
    <cellStyle name="_Table 6 27 3" xfId="2276" xr:uid="{00000000-0005-0000-0000-000017080000}"/>
    <cellStyle name="_Table 6 28" xfId="2277" xr:uid="{00000000-0005-0000-0000-000018080000}"/>
    <cellStyle name="_Table 6 28 2" xfId="2278" xr:uid="{00000000-0005-0000-0000-000019080000}"/>
    <cellStyle name="_Table 6 28 2 2" xfId="2279" xr:uid="{00000000-0005-0000-0000-00001A080000}"/>
    <cellStyle name="_Table 6 28 3" xfId="2280" xr:uid="{00000000-0005-0000-0000-00001B080000}"/>
    <cellStyle name="_Table 6 29" xfId="2281" xr:uid="{00000000-0005-0000-0000-00001C080000}"/>
    <cellStyle name="_Table 6 29 2" xfId="2282" xr:uid="{00000000-0005-0000-0000-00001D080000}"/>
    <cellStyle name="_Table 6 29 2 2" xfId="2283" xr:uid="{00000000-0005-0000-0000-00001E080000}"/>
    <cellStyle name="_Table 6 29 3" xfId="2284" xr:uid="{00000000-0005-0000-0000-00001F080000}"/>
    <cellStyle name="_Table 6 3" xfId="2285" xr:uid="{00000000-0005-0000-0000-000020080000}"/>
    <cellStyle name="_Table 6 3 2" xfId="2286" xr:uid="{00000000-0005-0000-0000-000021080000}"/>
    <cellStyle name="_Table 6 3 2 2" xfId="2287" xr:uid="{00000000-0005-0000-0000-000022080000}"/>
    <cellStyle name="_Table 6 3 3" xfId="2288" xr:uid="{00000000-0005-0000-0000-000023080000}"/>
    <cellStyle name="_Table 6 30" xfId="2289" xr:uid="{00000000-0005-0000-0000-000024080000}"/>
    <cellStyle name="_Table 6 30 2" xfId="2290" xr:uid="{00000000-0005-0000-0000-000025080000}"/>
    <cellStyle name="_Table 6 30 2 2" xfId="2291" xr:uid="{00000000-0005-0000-0000-000026080000}"/>
    <cellStyle name="_Table 6 30 3" xfId="2292" xr:uid="{00000000-0005-0000-0000-000027080000}"/>
    <cellStyle name="_Table 6 31" xfId="2293" xr:uid="{00000000-0005-0000-0000-000028080000}"/>
    <cellStyle name="_Table 6 31 2" xfId="2294" xr:uid="{00000000-0005-0000-0000-000029080000}"/>
    <cellStyle name="_Table 6 31 2 2" xfId="2295" xr:uid="{00000000-0005-0000-0000-00002A080000}"/>
    <cellStyle name="_Table 6 31 3" xfId="2296" xr:uid="{00000000-0005-0000-0000-00002B080000}"/>
    <cellStyle name="_Table 6 32" xfId="2297" xr:uid="{00000000-0005-0000-0000-00002C080000}"/>
    <cellStyle name="_Table 6 32 2" xfId="2298" xr:uid="{00000000-0005-0000-0000-00002D080000}"/>
    <cellStyle name="_Table 6 32 2 2" xfId="2299" xr:uid="{00000000-0005-0000-0000-00002E080000}"/>
    <cellStyle name="_Table 6 32 3" xfId="2300" xr:uid="{00000000-0005-0000-0000-00002F080000}"/>
    <cellStyle name="_Table 6 33" xfId="2301" xr:uid="{00000000-0005-0000-0000-000030080000}"/>
    <cellStyle name="_Table 6 33 2" xfId="2302" xr:uid="{00000000-0005-0000-0000-000031080000}"/>
    <cellStyle name="_Table 6 33 2 2" xfId="2303" xr:uid="{00000000-0005-0000-0000-000032080000}"/>
    <cellStyle name="_Table 6 33 3" xfId="2304" xr:uid="{00000000-0005-0000-0000-000033080000}"/>
    <cellStyle name="_Table 6 34" xfId="2305" xr:uid="{00000000-0005-0000-0000-000034080000}"/>
    <cellStyle name="_Table 6 34 2" xfId="2306" xr:uid="{00000000-0005-0000-0000-000035080000}"/>
    <cellStyle name="_Table 6 34 2 2" xfId="2307" xr:uid="{00000000-0005-0000-0000-000036080000}"/>
    <cellStyle name="_Table 6 34 3" xfId="2308" xr:uid="{00000000-0005-0000-0000-000037080000}"/>
    <cellStyle name="_Table 6 35" xfId="2309" xr:uid="{00000000-0005-0000-0000-000038080000}"/>
    <cellStyle name="_Table 6 35 2" xfId="2310" xr:uid="{00000000-0005-0000-0000-000039080000}"/>
    <cellStyle name="_Table 6 35 2 2" xfId="2311" xr:uid="{00000000-0005-0000-0000-00003A080000}"/>
    <cellStyle name="_Table 6 35 3" xfId="2312" xr:uid="{00000000-0005-0000-0000-00003B080000}"/>
    <cellStyle name="_Table 6 36" xfId="2313" xr:uid="{00000000-0005-0000-0000-00003C080000}"/>
    <cellStyle name="_Table 6 36 2" xfId="2314" xr:uid="{00000000-0005-0000-0000-00003D080000}"/>
    <cellStyle name="_Table 6 36 2 2" xfId="2315" xr:uid="{00000000-0005-0000-0000-00003E080000}"/>
    <cellStyle name="_Table 6 36 3" xfId="2316" xr:uid="{00000000-0005-0000-0000-00003F080000}"/>
    <cellStyle name="_Table 6 37" xfId="2317" xr:uid="{00000000-0005-0000-0000-000040080000}"/>
    <cellStyle name="_Table 6 37 2" xfId="2318" xr:uid="{00000000-0005-0000-0000-000041080000}"/>
    <cellStyle name="_Table 6 37 2 2" xfId="2319" xr:uid="{00000000-0005-0000-0000-000042080000}"/>
    <cellStyle name="_Table 6 37 3" xfId="2320" xr:uid="{00000000-0005-0000-0000-000043080000}"/>
    <cellStyle name="_Table 6 38" xfId="2321" xr:uid="{00000000-0005-0000-0000-000044080000}"/>
    <cellStyle name="_Table 6 38 2" xfId="2322" xr:uid="{00000000-0005-0000-0000-000045080000}"/>
    <cellStyle name="_Table 6 38 2 2" xfId="2323" xr:uid="{00000000-0005-0000-0000-000046080000}"/>
    <cellStyle name="_Table 6 38 3" xfId="2324" xr:uid="{00000000-0005-0000-0000-000047080000}"/>
    <cellStyle name="_Table 6 39" xfId="2325" xr:uid="{00000000-0005-0000-0000-000048080000}"/>
    <cellStyle name="_Table 6 39 2" xfId="2326" xr:uid="{00000000-0005-0000-0000-000049080000}"/>
    <cellStyle name="_Table 6 39 2 2" xfId="2327" xr:uid="{00000000-0005-0000-0000-00004A080000}"/>
    <cellStyle name="_Table 6 39 3" xfId="2328" xr:uid="{00000000-0005-0000-0000-00004B080000}"/>
    <cellStyle name="_Table 6 4" xfId="2329" xr:uid="{00000000-0005-0000-0000-00004C080000}"/>
    <cellStyle name="_Table 6 4 2" xfId="2330" xr:uid="{00000000-0005-0000-0000-00004D080000}"/>
    <cellStyle name="_Table 6 4 2 2" xfId="2331" xr:uid="{00000000-0005-0000-0000-00004E080000}"/>
    <cellStyle name="_Table 6 4 3" xfId="2332" xr:uid="{00000000-0005-0000-0000-00004F080000}"/>
    <cellStyle name="_Table 6 40" xfId="2333" xr:uid="{00000000-0005-0000-0000-000050080000}"/>
    <cellStyle name="_Table 6 40 2" xfId="2334" xr:uid="{00000000-0005-0000-0000-000051080000}"/>
    <cellStyle name="_Table 6 40 2 2" xfId="2335" xr:uid="{00000000-0005-0000-0000-000052080000}"/>
    <cellStyle name="_Table 6 40 3" xfId="2336" xr:uid="{00000000-0005-0000-0000-000053080000}"/>
    <cellStyle name="_Table 6 41" xfId="2337" xr:uid="{00000000-0005-0000-0000-000054080000}"/>
    <cellStyle name="_Table 6 41 2" xfId="2338" xr:uid="{00000000-0005-0000-0000-000055080000}"/>
    <cellStyle name="_Table 6 42" xfId="2339" xr:uid="{00000000-0005-0000-0000-000056080000}"/>
    <cellStyle name="_Table 6 5" xfId="2340" xr:uid="{00000000-0005-0000-0000-000057080000}"/>
    <cellStyle name="_Table 6 5 2" xfId="2341" xr:uid="{00000000-0005-0000-0000-000058080000}"/>
    <cellStyle name="_Table 6 5 2 2" xfId="2342" xr:uid="{00000000-0005-0000-0000-000059080000}"/>
    <cellStyle name="_Table 6 5 3" xfId="2343" xr:uid="{00000000-0005-0000-0000-00005A080000}"/>
    <cellStyle name="_Table 6 6" xfId="2344" xr:uid="{00000000-0005-0000-0000-00005B080000}"/>
    <cellStyle name="_Table 6 6 2" xfId="2345" xr:uid="{00000000-0005-0000-0000-00005C080000}"/>
    <cellStyle name="_Table 6 6 2 2" xfId="2346" xr:uid="{00000000-0005-0000-0000-00005D080000}"/>
    <cellStyle name="_Table 6 6 3" xfId="2347" xr:uid="{00000000-0005-0000-0000-00005E080000}"/>
    <cellStyle name="_Table 6 7" xfId="2348" xr:uid="{00000000-0005-0000-0000-00005F080000}"/>
    <cellStyle name="_Table 6 7 2" xfId="2349" xr:uid="{00000000-0005-0000-0000-000060080000}"/>
    <cellStyle name="_Table 6 7 2 2" xfId="2350" xr:uid="{00000000-0005-0000-0000-000061080000}"/>
    <cellStyle name="_Table 6 7 3" xfId="2351" xr:uid="{00000000-0005-0000-0000-000062080000}"/>
    <cellStyle name="_Table 6 8" xfId="2352" xr:uid="{00000000-0005-0000-0000-000063080000}"/>
    <cellStyle name="_Table 6 8 2" xfId="2353" xr:uid="{00000000-0005-0000-0000-000064080000}"/>
    <cellStyle name="_Table 6 8 2 2" xfId="2354" xr:uid="{00000000-0005-0000-0000-000065080000}"/>
    <cellStyle name="_Table 6 8 3" xfId="2355" xr:uid="{00000000-0005-0000-0000-000066080000}"/>
    <cellStyle name="_Table 6 9" xfId="2356" xr:uid="{00000000-0005-0000-0000-000067080000}"/>
    <cellStyle name="_Table 6 9 2" xfId="2357" xr:uid="{00000000-0005-0000-0000-000068080000}"/>
    <cellStyle name="_Table 6 9 2 2" xfId="2358" xr:uid="{00000000-0005-0000-0000-000069080000}"/>
    <cellStyle name="_Table 6 9 3" xfId="2359" xr:uid="{00000000-0005-0000-0000-00006A080000}"/>
    <cellStyle name="_Table 7" xfId="2360" xr:uid="{00000000-0005-0000-0000-00006B080000}"/>
    <cellStyle name="_Table 7 10" xfId="2361" xr:uid="{00000000-0005-0000-0000-00006C080000}"/>
    <cellStyle name="_Table 7 10 2" xfId="2362" xr:uid="{00000000-0005-0000-0000-00006D080000}"/>
    <cellStyle name="_Table 7 10 2 2" xfId="2363" xr:uid="{00000000-0005-0000-0000-00006E080000}"/>
    <cellStyle name="_Table 7 10 3" xfId="2364" xr:uid="{00000000-0005-0000-0000-00006F080000}"/>
    <cellStyle name="_Table 7 11" xfId="2365" xr:uid="{00000000-0005-0000-0000-000070080000}"/>
    <cellStyle name="_Table 7 11 2" xfId="2366" xr:uid="{00000000-0005-0000-0000-000071080000}"/>
    <cellStyle name="_Table 7 11 2 2" xfId="2367" xr:uid="{00000000-0005-0000-0000-000072080000}"/>
    <cellStyle name="_Table 7 11 3" xfId="2368" xr:uid="{00000000-0005-0000-0000-000073080000}"/>
    <cellStyle name="_Table 7 12" xfId="2369" xr:uid="{00000000-0005-0000-0000-000074080000}"/>
    <cellStyle name="_Table 7 12 2" xfId="2370" xr:uid="{00000000-0005-0000-0000-000075080000}"/>
    <cellStyle name="_Table 7 12 2 2" xfId="2371" xr:uid="{00000000-0005-0000-0000-000076080000}"/>
    <cellStyle name="_Table 7 12 3" xfId="2372" xr:uid="{00000000-0005-0000-0000-000077080000}"/>
    <cellStyle name="_Table 7 13" xfId="2373" xr:uid="{00000000-0005-0000-0000-000078080000}"/>
    <cellStyle name="_Table 7 13 2" xfId="2374" xr:uid="{00000000-0005-0000-0000-000079080000}"/>
    <cellStyle name="_Table 7 13 2 2" xfId="2375" xr:uid="{00000000-0005-0000-0000-00007A080000}"/>
    <cellStyle name="_Table 7 13 3" xfId="2376" xr:uid="{00000000-0005-0000-0000-00007B080000}"/>
    <cellStyle name="_Table 7 14" xfId="2377" xr:uid="{00000000-0005-0000-0000-00007C080000}"/>
    <cellStyle name="_Table 7 14 2" xfId="2378" xr:uid="{00000000-0005-0000-0000-00007D080000}"/>
    <cellStyle name="_Table 7 14 2 2" xfId="2379" xr:uid="{00000000-0005-0000-0000-00007E080000}"/>
    <cellStyle name="_Table 7 14 3" xfId="2380" xr:uid="{00000000-0005-0000-0000-00007F080000}"/>
    <cellStyle name="_Table 7 15" xfId="2381" xr:uid="{00000000-0005-0000-0000-000080080000}"/>
    <cellStyle name="_Table 7 15 2" xfId="2382" xr:uid="{00000000-0005-0000-0000-000081080000}"/>
    <cellStyle name="_Table 7 15 2 2" xfId="2383" xr:uid="{00000000-0005-0000-0000-000082080000}"/>
    <cellStyle name="_Table 7 15 3" xfId="2384" xr:uid="{00000000-0005-0000-0000-000083080000}"/>
    <cellStyle name="_Table 7 16" xfId="2385" xr:uid="{00000000-0005-0000-0000-000084080000}"/>
    <cellStyle name="_Table 7 16 2" xfId="2386" xr:uid="{00000000-0005-0000-0000-000085080000}"/>
    <cellStyle name="_Table 7 16 2 2" xfId="2387" xr:uid="{00000000-0005-0000-0000-000086080000}"/>
    <cellStyle name="_Table 7 16 3" xfId="2388" xr:uid="{00000000-0005-0000-0000-000087080000}"/>
    <cellStyle name="_Table 7 17" xfId="2389" xr:uid="{00000000-0005-0000-0000-000088080000}"/>
    <cellStyle name="_Table 7 17 2" xfId="2390" xr:uid="{00000000-0005-0000-0000-000089080000}"/>
    <cellStyle name="_Table 7 17 2 2" xfId="2391" xr:uid="{00000000-0005-0000-0000-00008A080000}"/>
    <cellStyle name="_Table 7 17 3" xfId="2392" xr:uid="{00000000-0005-0000-0000-00008B080000}"/>
    <cellStyle name="_Table 7 18" xfId="2393" xr:uid="{00000000-0005-0000-0000-00008C080000}"/>
    <cellStyle name="_Table 7 18 2" xfId="2394" xr:uid="{00000000-0005-0000-0000-00008D080000}"/>
    <cellStyle name="_Table 7 18 2 2" xfId="2395" xr:uid="{00000000-0005-0000-0000-00008E080000}"/>
    <cellStyle name="_Table 7 18 3" xfId="2396" xr:uid="{00000000-0005-0000-0000-00008F080000}"/>
    <cellStyle name="_Table 7 19" xfId="2397" xr:uid="{00000000-0005-0000-0000-000090080000}"/>
    <cellStyle name="_Table 7 19 2" xfId="2398" xr:uid="{00000000-0005-0000-0000-000091080000}"/>
    <cellStyle name="_Table 7 19 2 2" xfId="2399" xr:uid="{00000000-0005-0000-0000-000092080000}"/>
    <cellStyle name="_Table 7 19 3" xfId="2400" xr:uid="{00000000-0005-0000-0000-000093080000}"/>
    <cellStyle name="_Table 7 2" xfId="2401" xr:uid="{00000000-0005-0000-0000-000094080000}"/>
    <cellStyle name="_Table 7 2 2" xfId="2402" xr:uid="{00000000-0005-0000-0000-000095080000}"/>
    <cellStyle name="_Table 7 2 2 2" xfId="2403" xr:uid="{00000000-0005-0000-0000-000096080000}"/>
    <cellStyle name="_Table 7 2 3" xfId="2404" xr:uid="{00000000-0005-0000-0000-000097080000}"/>
    <cellStyle name="_Table 7 20" xfId="2405" xr:uid="{00000000-0005-0000-0000-000098080000}"/>
    <cellStyle name="_Table 7 20 2" xfId="2406" xr:uid="{00000000-0005-0000-0000-000099080000}"/>
    <cellStyle name="_Table 7 20 2 2" xfId="2407" xr:uid="{00000000-0005-0000-0000-00009A080000}"/>
    <cellStyle name="_Table 7 20 3" xfId="2408" xr:uid="{00000000-0005-0000-0000-00009B080000}"/>
    <cellStyle name="_Table 7 21" xfId="2409" xr:uid="{00000000-0005-0000-0000-00009C080000}"/>
    <cellStyle name="_Table 7 21 2" xfId="2410" xr:uid="{00000000-0005-0000-0000-00009D080000}"/>
    <cellStyle name="_Table 7 21 2 2" xfId="2411" xr:uid="{00000000-0005-0000-0000-00009E080000}"/>
    <cellStyle name="_Table 7 21 3" xfId="2412" xr:uid="{00000000-0005-0000-0000-00009F080000}"/>
    <cellStyle name="_Table 7 22" xfId="2413" xr:uid="{00000000-0005-0000-0000-0000A0080000}"/>
    <cellStyle name="_Table 7 22 2" xfId="2414" xr:uid="{00000000-0005-0000-0000-0000A1080000}"/>
    <cellStyle name="_Table 7 22 2 2" xfId="2415" xr:uid="{00000000-0005-0000-0000-0000A2080000}"/>
    <cellStyle name="_Table 7 22 3" xfId="2416" xr:uid="{00000000-0005-0000-0000-0000A3080000}"/>
    <cellStyle name="_Table 7 23" xfId="2417" xr:uid="{00000000-0005-0000-0000-0000A4080000}"/>
    <cellStyle name="_Table 7 23 2" xfId="2418" xr:uid="{00000000-0005-0000-0000-0000A5080000}"/>
    <cellStyle name="_Table 7 23 2 2" xfId="2419" xr:uid="{00000000-0005-0000-0000-0000A6080000}"/>
    <cellStyle name="_Table 7 23 3" xfId="2420" xr:uid="{00000000-0005-0000-0000-0000A7080000}"/>
    <cellStyle name="_Table 7 24" xfId="2421" xr:uid="{00000000-0005-0000-0000-0000A8080000}"/>
    <cellStyle name="_Table 7 24 2" xfId="2422" xr:uid="{00000000-0005-0000-0000-0000A9080000}"/>
    <cellStyle name="_Table 7 24 2 2" xfId="2423" xr:uid="{00000000-0005-0000-0000-0000AA080000}"/>
    <cellStyle name="_Table 7 24 3" xfId="2424" xr:uid="{00000000-0005-0000-0000-0000AB080000}"/>
    <cellStyle name="_Table 7 25" xfId="2425" xr:uid="{00000000-0005-0000-0000-0000AC080000}"/>
    <cellStyle name="_Table 7 25 2" xfId="2426" xr:uid="{00000000-0005-0000-0000-0000AD080000}"/>
    <cellStyle name="_Table 7 25 2 2" xfId="2427" xr:uid="{00000000-0005-0000-0000-0000AE080000}"/>
    <cellStyle name="_Table 7 25 3" xfId="2428" xr:uid="{00000000-0005-0000-0000-0000AF080000}"/>
    <cellStyle name="_Table 7 26" xfId="2429" xr:uid="{00000000-0005-0000-0000-0000B0080000}"/>
    <cellStyle name="_Table 7 26 2" xfId="2430" xr:uid="{00000000-0005-0000-0000-0000B1080000}"/>
    <cellStyle name="_Table 7 26 2 2" xfId="2431" xr:uid="{00000000-0005-0000-0000-0000B2080000}"/>
    <cellStyle name="_Table 7 26 3" xfId="2432" xr:uid="{00000000-0005-0000-0000-0000B3080000}"/>
    <cellStyle name="_Table 7 27" xfId="2433" xr:uid="{00000000-0005-0000-0000-0000B4080000}"/>
    <cellStyle name="_Table 7 27 2" xfId="2434" xr:uid="{00000000-0005-0000-0000-0000B5080000}"/>
    <cellStyle name="_Table 7 27 2 2" xfId="2435" xr:uid="{00000000-0005-0000-0000-0000B6080000}"/>
    <cellStyle name="_Table 7 27 3" xfId="2436" xr:uid="{00000000-0005-0000-0000-0000B7080000}"/>
    <cellStyle name="_Table 7 28" xfId="2437" xr:uid="{00000000-0005-0000-0000-0000B8080000}"/>
    <cellStyle name="_Table 7 28 2" xfId="2438" xr:uid="{00000000-0005-0000-0000-0000B9080000}"/>
    <cellStyle name="_Table 7 28 2 2" xfId="2439" xr:uid="{00000000-0005-0000-0000-0000BA080000}"/>
    <cellStyle name="_Table 7 28 3" xfId="2440" xr:uid="{00000000-0005-0000-0000-0000BB080000}"/>
    <cellStyle name="_Table 7 29" xfId="2441" xr:uid="{00000000-0005-0000-0000-0000BC080000}"/>
    <cellStyle name="_Table 7 29 2" xfId="2442" xr:uid="{00000000-0005-0000-0000-0000BD080000}"/>
    <cellStyle name="_Table 7 29 2 2" xfId="2443" xr:uid="{00000000-0005-0000-0000-0000BE080000}"/>
    <cellStyle name="_Table 7 29 3" xfId="2444" xr:uid="{00000000-0005-0000-0000-0000BF080000}"/>
    <cellStyle name="_Table 7 3" xfId="2445" xr:uid="{00000000-0005-0000-0000-0000C0080000}"/>
    <cellStyle name="_Table 7 3 2" xfId="2446" xr:uid="{00000000-0005-0000-0000-0000C1080000}"/>
    <cellStyle name="_Table 7 3 2 2" xfId="2447" xr:uid="{00000000-0005-0000-0000-0000C2080000}"/>
    <cellStyle name="_Table 7 3 3" xfId="2448" xr:uid="{00000000-0005-0000-0000-0000C3080000}"/>
    <cellStyle name="_Table 7 30" xfId="2449" xr:uid="{00000000-0005-0000-0000-0000C4080000}"/>
    <cellStyle name="_Table 7 30 2" xfId="2450" xr:uid="{00000000-0005-0000-0000-0000C5080000}"/>
    <cellStyle name="_Table 7 30 2 2" xfId="2451" xr:uid="{00000000-0005-0000-0000-0000C6080000}"/>
    <cellStyle name="_Table 7 30 3" xfId="2452" xr:uid="{00000000-0005-0000-0000-0000C7080000}"/>
    <cellStyle name="_Table 7 31" xfId="2453" xr:uid="{00000000-0005-0000-0000-0000C8080000}"/>
    <cellStyle name="_Table 7 31 2" xfId="2454" xr:uid="{00000000-0005-0000-0000-0000C9080000}"/>
    <cellStyle name="_Table 7 31 2 2" xfId="2455" xr:uid="{00000000-0005-0000-0000-0000CA080000}"/>
    <cellStyle name="_Table 7 31 3" xfId="2456" xr:uid="{00000000-0005-0000-0000-0000CB080000}"/>
    <cellStyle name="_Table 7 32" xfId="2457" xr:uid="{00000000-0005-0000-0000-0000CC080000}"/>
    <cellStyle name="_Table 7 32 2" xfId="2458" xr:uid="{00000000-0005-0000-0000-0000CD080000}"/>
    <cellStyle name="_Table 7 32 2 2" xfId="2459" xr:uid="{00000000-0005-0000-0000-0000CE080000}"/>
    <cellStyle name="_Table 7 32 3" xfId="2460" xr:uid="{00000000-0005-0000-0000-0000CF080000}"/>
    <cellStyle name="_Table 7 33" xfId="2461" xr:uid="{00000000-0005-0000-0000-0000D0080000}"/>
    <cellStyle name="_Table 7 33 2" xfId="2462" xr:uid="{00000000-0005-0000-0000-0000D1080000}"/>
    <cellStyle name="_Table 7 33 2 2" xfId="2463" xr:uid="{00000000-0005-0000-0000-0000D2080000}"/>
    <cellStyle name="_Table 7 33 3" xfId="2464" xr:uid="{00000000-0005-0000-0000-0000D3080000}"/>
    <cellStyle name="_Table 7 34" xfId="2465" xr:uid="{00000000-0005-0000-0000-0000D4080000}"/>
    <cellStyle name="_Table 7 34 2" xfId="2466" xr:uid="{00000000-0005-0000-0000-0000D5080000}"/>
    <cellStyle name="_Table 7 34 2 2" xfId="2467" xr:uid="{00000000-0005-0000-0000-0000D6080000}"/>
    <cellStyle name="_Table 7 34 3" xfId="2468" xr:uid="{00000000-0005-0000-0000-0000D7080000}"/>
    <cellStyle name="_Table 7 35" xfId="2469" xr:uid="{00000000-0005-0000-0000-0000D8080000}"/>
    <cellStyle name="_Table 7 35 2" xfId="2470" xr:uid="{00000000-0005-0000-0000-0000D9080000}"/>
    <cellStyle name="_Table 7 35 2 2" xfId="2471" xr:uid="{00000000-0005-0000-0000-0000DA080000}"/>
    <cellStyle name="_Table 7 35 3" xfId="2472" xr:uid="{00000000-0005-0000-0000-0000DB080000}"/>
    <cellStyle name="_Table 7 36" xfId="2473" xr:uid="{00000000-0005-0000-0000-0000DC080000}"/>
    <cellStyle name="_Table 7 36 2" xfId="2474" xr:uid="{00000000-0005-0000-0000-0000DD080000}"/>
    <cellStyle name="_Table 7 36 2 2" xfId="2475" xr:uid="{00000000-0005-0000-0000-0000DE080000}"/>
    <cellStyle name="_Table 7 36 3" xfId="2476" xr:uid="{00000000-0005-0000-0000-0000DF080000}"/>
    <cellStyle name="_Table 7 37" xfId="2477" xr:uid="{00000000-0005-0000-0000-0000E0080000}"/>
    <cellStyle name="_Table 7 37 2" xfId="2478" xr:uid="{00000000-0005-0000-0000-0000E1080000}"/>
    <cellStyle name="_Table 7 37 2 2" xfId="2479" xr:uid="{00000000-0005-0000-0000-0000E2080000}"/>
    <cellStyle name="_Table 7 37 3" xfId="2480" xr:uid="{00000000-0005-0000-0000-0000E3080000}"/>
    <cellStyle name="_Table 7 38" xfId="2481" xr:uid="{00000000-0005-0000-0000-0000E4080000}"/>
    <cellStyle name="_Table 7 38 2" xfId="2482" xr:uid="{00000000-0005-0000-0000-0000E5080000}"/>
    <cellStyle name="_Table 7 38 2 2" xfId="2483" xr:uid="{00000000-0005-0000-0000-0000E6080000}"/>
    <cellStyle name="_Table 7 38 3" xfId="2484" xr:uid="{00000000-0005-0000-0000-0000E7080000}"/>
    <cellStyle name="_Table 7 39" xfId="2485" xr:uid="{00000000-0005-0000-0000-0000E8080000}"/>
    <cellStyle name="_Table 7 39 2" xfId="2486" xr:uid="{00000000-0005-0000-0000-0000E9080000}"/>
    <cellStyle name="_Table 7 39 2 2" xfId="2487" xr:uid="{00000000-0005-0000-0000-0000EA080000}"/>
    <cellStyle name="_Table 7 39 3" xfId="2488" xr:uid="{00000000-0005-0000-0000-0000EB080000}"/>
    <cellStyle name="_Table 7 4" xfId="2489" xr:uid="{00000000-0005-0000-0000-0000EC080000}"/>
    <cellStyle name="_Table 7 4 2" xfId="2490" xr:uid="{00000000-0005-0000-0000-0000ED080000}"/>
    <cellStyle name="_Table 7 4 2 2" xfId="2491" xr:uid="{00000000-0005-0000-0000-0000EE080000}"/>
    <cellStyle name="_Table 7 4 3" xfId="2492" xr:uid="{00000000-0005-0000-0000-0000EF080000}"/>
    <cellStyle name="_Table 7 40" xfId="2493" xr:uid="{00000000-0005-0000-0000-0000F0080000}"/>
    <cellStyle name="_Table 7 40 2" xfId="2494" xr:uid="{00000000-0005-0000-0000-0000F1080000}"/>
    <cellStyle name="_Table 7 40 2 2" xfId="2495" xr:uid="{00000000-0005-0000-0000-0000F2080000}"/>
    <cellStyle name="_Table 7 40 3" xfId="2496" xr:uid="{00000000-0005-0000-0000-0000F3080000}"/>
    <cellStyle name="_Table 7 41" xfId="2497" xr:uid="{00000000-0005-0000-0000-0000F4080000}"/>
    <cellStyle name="_Table 7 41 2" xfId="2498" xr:uid="{00000000-0005-0000-0000-0000F5080000}"/>
    <cellStyle name="_Table 7 42" xfId="2499" xr:uid="{00000000-0005-0000-0000-0000F6080000}"/>
    <cellStyle name="_Table 7 5" xfId="2500" xr:uid="{00000000-0005-0000-0000-0000F7080000}"/>
    <cellStyle name="_Table 7 5 2" xfId="2501" xr:uid="{00000000-0005-0000-0000-0000F8080000}"/>
    <cellStyle name="_Table 7 5 2 2" xfId="2502" xr:uid="{00000000-0005-0000-0000-0000F9080000}"/>
    <cellStyle name="_Table 7 5 3" xfId="2503" xr:uid="{00000000-0005-0000-0000-0000FA080000}"/>
    <cellStyle name="_Table 7 6" xfId="2504" xr:uid="{00000000-0005-0000-0000-0000FB080000}"/>
    <cellStyle name="_Table 7 6 2" xfId="2505" xr:uid="{00000000-0005-0000-0000-0000FC080000}"/>
    <cellStyle name="_Table 7 6 2 2" xfId="2506" xr:uid="{00000000-0005-0000-0000-0000FD080000}"/>
    <cellStyle name="_Table 7 6 3" xfId="2507" xr:uid="{00000000-0005-0000-0000-0000FE080000}"/>
    <cellStyle name="_Table 7 7" xfId="2508" xr:uid="{00000000-0005-0000-0000-0000FF080000}"/>
    <cellStyle name="_Table 7 7 2" xfId="2509" xr:uid="{00000000-0005-0000-0000-000000090000}"/>
    <cellStyle name="_Table 7 7 2 2" xfId="2510" xr:uid="{00000000-0005-0000-0000-000001090000}"/>
    <cellStyle name="_Table 7 7 3" xfId="2511" xr:uid="{00000000-0005-0000-0000-000002090000}"/>
    <cellStyle name="_Table 7 8" xfId="2512" xr:uid="{00000000-0005-0000-0000-000003090000}"/>
    <cellStyle name="_Table 7 8 2" xfId="2513" xr:uid="{00000000-0005-0000-0000-000004090000}"/>
    <cellStyle name="_Table 7 8 2 2" xfId="2514" xr:uid="{00000000-0005-0000-0000-000005090000}"/>
    <cellStyle name="_Table 7 8 3" xfId="2515" xr:uid="{00000000-0005-0000-0000-000006090000}"/>
    <cellStyle name="_Table 7 9" xfId="2516" xr:uid="{00000000-0005-0000-0000-000007090000}"/>
    <cellStyle name="_Table 7 9 2" xfId="2517" xr:uid="{00000000-0005-0000-0000-000008090000}"/>
    <cellStyle name="_Table 7 9 2 2" xfId="2518" xr:uid="{00000000-0005-0000-0000-000009090000}"/>
    <cellStyle name="_Table 7 9 3" xfId="2519" xr:uid="{00000000-0005-0000-0000-00000A090000}"/>
    <cellStyle name="_Table 8" xfId="2520" xr:uid="{00000000-0005-0000-0000-00000B090000}"/>
    <cellStyle name="_Table 8 10" xfId="2521" xr:uid="{00000000-0005-0000-0000-00000C090000}"/>
    <cellStyle name="_Table 8 10 2" xfId="2522" xr:uid="{00000000-0005-0000-0000-00000D090000}"/>
    <cellStyle name="_Table 8 10 2 2" xfId="2523" xr:uid="{00000000-0005-0000-0000-00000E090000}"/>
    <cellStyle name="_Table 8 10 3" xfId="2524" xr:uid="{00000000-0005-0000-0000-00000F090000}"/>
    <cellStyle name="_Table 8 11" xfId="2525" xr:uid="{00000000-0005-0000-0000-000010090000}"/>
    <cellStyle name="_Table 8 11 2" xfId="2526" xr:uid="{00000000-0005-0000-0000-000011090000}"/>
    <cellStyle name="_Table 8 11 2 2" xfId="2527" xr:uid="{00000000-0005-0000-0000-000012090000}"/>
    <cellStyle name="_Table 8 11 3" xfId="2528" xr:uid="{00000000-0005-0000-0000-000013090000}"/>
    <cellStyle name="_Table 8 12" xfId="2529" xr:uid="{00000000-0005-0000-0000-000014090000}"/>
    <cellStyle name="_Table 8 12 2" xfId="2530" xr:uid="{00000000-0005-0000-0000-000015090000}"/>
    <cellStyle name="_Table 8 12 2 2" xfId="2531" xr:uid="{00000000-0005-0000-0000-000016090000}"/>
    <cellStyle name="_Table 8 12 3" xfId="2532" xr:uid="{00000000-0005-0000-0000-000017090000}"/>
    <cellStyle name="_Table 8 13" xfId="2533" xr:uid="{00000000-0005-0000-0000-000018090000}"/>
    <cellStyle name="_Table 8 13 2" xfId="2534" xr:uid="{00000000-0005-0000-0000-000019090000}"/>
    <cellStyle name="_Table 8 13 2 2" xfId="2535" xr:uid="{00000000-0005-0000-0000-00001A090000}"/>
    <cellStyle name="_Table 8 13 3" xfId="2536" xr:uid="{00000000-0005-0000-0000-00001B090000}"/>
    <cellStyle name="_Table 8 14" xfId="2537" xr:uid="{00000000-0005-0000-0000-00001C090000}"/>
    <cellStyle name="_Table 8 14 2" xfId="2538" xr:uid="{00000000-0005-0000-0000-00001D090000}"/>
    <cellStyle name="_Table 8 14 2 2" xfId="2539" xr:uid="{00000000-0005-0000-0000-00001E090000}"/>
    <cellStyle name="_Table 8 14 3" xfId="2540" xr:uid="{00000000-0005-0000-0000-00001F090000}"/>
    <cellStyle name="_Table 8 15" xfId="2541" xr:uid="{00000000-0005-0000-0000-000020090000}"/>
    <cellStyle name="_Table 8 15 2" xfId="2542" xr:uid="{00000000-0005-0000-0000-000021090000}"/>
    <cellStyle name="_Table 8 15 2 2" xfId="2543" xr:uid="{00000000-0005-0000-0000-000022090000}"/>
    <cellStyle name="_Table 8 15 3" xfId="2544" xr:uid="{00000000-0005-0000-0000-000023090000}"/>
    <cellStyle name="_Table 8 16" xfId="2545" xr:uid="{00000000-0005-0000-0000-000024090000}"/>
    <cellStyle name="_Table 8 16 2" xfId="2546" xr:uid="{00000000-0005-0000-0000-000025090000}"/>
    <cellStyle name="_Table 8 16 2 2" xfId="2547" xr:uid="{00000000-0005-0000-0000-000026090000}"/>
    <cellStyle name="_Table 8 16 3" xfId="2548" xr:uid="{00000000-0005-0000-0000-000027090000}"/>
    <cellStyle name="_Table 8 17" xfId="2549" xr:uid="{00000000-0005-0000-0000-000028090000}"/>
    <cellStyle name="_Table 8 17 2" xfId="2550" xr:uid="{00000000-0005-0000-0000-000029090000}"/>
    <cellStyle name="_Table 8 17 2 2" xfId="2551" xr:uid="{00000000-0005-0000-0000-00002A090000}"/>
    <cellStyle name="_Table 8 17 3" xfId="2552" xr:uid="{00000000-0005-0000-0000-00002B090000}"/>
    <cellStyle name="_Table 8 18" xfId="2553" xr:uid="{00000000-0005-0000-0000-00002C090000}"/>
    <cellStyle name="_Table 8 18 2" xfId="2554" xr:uid="{00000000-0005-0000-0000-00002D090000}"/>
    <cellStyle name="_Table 8 18 2 2" xfId="2555" xr:uid="{00000000-0005-0000-0000-00002E090000}"/>
    <cellStyle name="_Table 8 18 3" xfId="2556" xr:uid="{00000000-0005-0000-0000-00002F090000}"/>
    <cellStyle name="_Table 8 19" xfId="2557" xr:uid="{00000000-0005-0000-0000-000030090000}"/>
    <cellStyle name="_Table 8 19 2" xfId="2558" xr:uid="{00000000-0005-0000-0000-000031090000}"/>
    <cellStyle name="_Table 8 19 2 2" xfId="2559" xr:uid="{00000000-0005-0000-0000-000032090000}"/>
    <cellStyle name="_Table 8 19 3" xfId="2560" xr:uid="{00000000-0005-0000-0000-000033090000}"/>
    <cellStyle name="_Table 8 2" xfId="2561" xr:uid="{00000000-0005-0000-0000-000034090000}"/>
    <cellStyle name="_Table 8 2 2" xfId="2562" xr:uid="{00000000-0005-0000-0000-000035090000}"/>
    <cellStyle name="_Table 8 2 2 2" xfId="2563" xr:uid="{00000000-0005-0000-0000-000036090000}"/>
    <cellStyle name="_Table 8 2 3" xfId="2564" xr:uid="{00000000-0005-0000-0000-000037090000}"/>
    <cellStyle name="_Table 8 20" xfId="2565" xr:uid="{00000000-0005-0000-0000-000038090000}"/>
    <cellStyle name="_Table 8 20 2" xfId="2566" xr:uid="{00000000-0005-0000-0000-000039090000}"/>
    <cellStyle name="_Table 8 20 2 2" xfId="2567" xr:uid="{00000000-0005-0000-0000-00003A090000}"/>
    <cellStyle name="_Table 8 20 3" xfId="2568" xr:uid="{00000000-0005-0000-0000-00003B090000}"/>
    <cellStyle name="_Table 8 21" xfId="2569" xr:uid="{00000000-0005-0000-0000-00003C090000}"/>
    <cellStyle name="_Table 8 21 2" xfId="2570" xr:uid="{00000000-0005-0000-0000-00003D090000}"/>
    <cellStyle name="_Table 8 21 2 2" xfId="2571" xr:uid="{00000000-0005-0000-0000-00003E090000}"/>
    <cellStyle name="_Table 8 21 3" xfId="2572" xr:uid="{00000000-0005-0000-0000-00003F090000}"/>
    <cellStyle name="_Table 8 22" xfId="2573" xr:uid="{00000000-0005-0000-0000-000040090000}"/>
    <cellStyle name="_Table 8 22 2" xfId="2574" xr:uid="{00000000-0005-0000-0000-000041090000}"/>
    <cellStyle name="_Table 8 22 2 2" xfId="2575" xr:uid="{00000000-0005-0000-0000-000042090000}"/>
    <cellStyle name="_Table 8 22 3" xfId="2576" xr:uid="{00000000-0005-0000-0000-000043090000}"/>
    <cellStyle name="_Table 8 23" xfId="2577" xr:uid="{00000000-0005-0000-0000-000044090000}"/>
    <cellStyle name="_Table 8 23 2" xfId="2578" xr:uid="{00000000-0005-0000-0000-000045090000}"/>
    <cellStyle name="_Table 8 23 2 2" xfId="2579" xr:uid="{00000000-0005-0000-0000-000046090000}"/>
    <cellStyle name="_Table 8 23 3" xfId="2580" xr:uid="{00000000-0005-0000-0000-000047090000}"/>
    <cellStyle name="_Table 8 24" xfId="2581" xr:uid="{00000000-0005-0000-0000-000048090000}"/>
    <cellStyle name="_Table 8 24 2" xfId="2582" xr:uid="{00000000-0005-0000-0000-000049090000}"/>
    <cellStyle name="_Table 8 24 2 2" xfId="2583" xr:uid="{00000000-0005-0000-0000-00004A090000}"/>
    <cellStyle name="_Table 8 24 3" xfId="2584" xr:uid="{00000000-0005-0000-0000-00004B090000}"/>
    <cellStyle name="_Table 8 25" xfId="2585" xr:uid="{00000000-0005-0000-0000-00004C090000}"/>
    <cellStyle name="_Table 8 25 2" xfId="2586" xr:uid="{00000000-0005-0000-0000-00004D090000}"/>
    <cellStyle name="_Table 8 25 2 2" xfId="2587" xr:uid="{00000000-0005-0000-0000-00004E090000}"/>
    <cellStyle name="_Table 8 25 3" xfId="2588" xr:uid="{00000000-0005-0000-0000-00004F090000}"/>
    <cellStyle name="_Table 8 26" xfId="2589" xr:uid="{00000000-0005-0000-0000-000050090000}"/>
    <cellStyle name="_Table 8 26 2" xfId="2590" xr:uid="{00000000-0005-0000-0000-000051090000}"/>
    <cellStyle name="_Table 8 26 2 2" xfId="2591" xr:uid="{00000000-0005-0000-0000-000052090000}"/>
    <cellStyle name="_Table 8 26 3" xfId="2592" xr:uid="{00000000-0005-0000-0000-000053090000}"/>
    <cellStyle name="_Table 8 27" xfId="2593" xr:uid="{00000000-0005-0000-0000-000054090000}"/>
    <cellStyle name="_Table 8 27 2" xfId="2594" xr:uid="{00000000-0005-0000-0000-000055090000}"/>
    <cellStyle name="_Table 8 27 2 2" xfId="2595" xr:uid="{00000000-0005-0000-0000-000056090000}"/>
    <cellStyle name="_Table 8 27 3" xfId="2596" xr:uid="{00000000-0005-0000-0000-000057090000}"/>
    <cellStyle name="_Table 8 28" xfId="2597" xr:uid="{00000000-0005-0000-0000-000058090000}"/>
    <cellStyle name="_Table 8 28 2" xfId="2598" xr:uid="{00000000-0005-0000-0000-000059090000}"/>
    <cellStyle name="_Table 8 28 2 2" xfId="2599" xr:uid="{00000000-0005-0000-0000-00005A090000}"/>
    <cellStyle name="_Table 8 28 3" xfId="2600" xr:uid="{00000000-0005-0000-0000-00005B090000}"/>
    <cellStyle name="_Table 8 29" xfId="2601" xr:uid="{00000000-0005-0000-0000-00005C090000}"/>
    <cellStyle name="_Table 8 29 2" xfId="2602" xr:uid="{00000000-0005-0000-0000-00005D090000}"/>
    <cellStyle name="_Table 8 29 2 2" xfId="2603" xr:uid="{00000000-0005-0000-0000-00005E090000}"/>
    <cellStyle name="_Table 8 29 3" xfId="2604" xr:uid="{00000000-0005-0000-0000-00005F090000}"/>
    <cellStyle name="_Table 8 3" xfId="2605" xr:uid="{00000000-0005-0000-0000-000060090000}"/>
    <cellStyle name="_Table 8 3 2" xfId="2606" xr:uid="{00000000-0005-0000-0000-000061090000}"/>
    <cellStyle name="_Table 8 3 2 2" xfId="2607" xr:uid="{00000000-0005-0000-0000-000062090000}"/>
    <cellStyle name="_Table 8 3 3" xfId="2608" xr:uid="{00000000-0005-0000-0000-000063090000}"/>
    <cellStyle name="_Table 8 30" xfId="2609" xr:uid="{00000000-0005-0000-0000-000064090000}"/>
    <cellStyle name="_Table 8 30 2" xfId="2610" xr:uid="{00000000-0005-0000-0000-000065090000}"/>
    <cellStyle name="_Table 8 30 2 2" xfId="2611" xr:uid="{00000000-0005-0000-0000-000066090000}"/>
    <cellStyle name="_Table 8 30 3" xfId="2612" xr:uid="{00000000-0005-0000-0000-000067090000}"/>
    <cellStyle name="_Table 8 31" xfId="2613" xr:uid="{00000000-0005-0000-0000-000068090000}"/>
    <cellStyle name="_Table 8 31 2" xfId="2614" xr:uid="{00000000-0005-0000-0000-000069090000}"/>
    <cellStyle name="_Table 8 31 2 2" xfId="2615" xr:uid="{00000000-0005-0000-0000-00006A090000}"/>
    <cellStyle name="_Table 8 31 3" xfId="2616" xr:uid="{00000000-0005-0000-0000-00006B090000}"/>
    <cellStyle name="_Table 8 32" xfId="2617" xr:uid="{00000000-0005-0000-0000-00006C090000}"/>
    <cellStyle name="_Table 8 32 2" xfId="2618" xr:uid="{00000000-0005-0000-0000-00006D090000}"/>
    <cellStyle name="_Table 8 32 2 2" xfId="2619" xr:uid="{00000000-0005-0000-0000-00006E090000}"/>
    <cellStyle name="_Table 8 32 3" xfId="2620" xr:uid="{00000000-0005-0000-0000-00006F090000}"/>
    <cellStyle name="_Table 8 33" xfId="2621" xr:uid="{00000000-0005-0000-0000-000070090000}"/>
    <cellStyle name="_Table 8 33 2" xfId="2622" xr:uid="{00000000-0005-0000-0000-000071090000}"/>
    <cellStyle name="_Table 8 33 2 2" xfId="2623" xr:uid="{00000000-0005-0000-0000-000072090000}"/>
    <cellStyle name="_Table 8 33 3" xfId="2624" xr:uid="{00000000-0005-0000-0000-000073090000}"/>
    <cellStyle name="_Table 8 34" xfId="2625" xr:uid="{00000000-0005-0000-0000-000074090000}"/>
    <cellStyle name="_Table 8 34 2" xfId="2626" xr:uid="{00000000-0005-0000-0000-000075090000}"/>
    <cellStyle name="_Table 8 34 2 2" xfId="2627" xr:uid="{00000000-0005-0000-0000-000076090000}"/>
    <cellStyle name="_Table 8 34 3" xfId="2628" xr:uid="{00000000-0005-0000-0000-000077090000}"/>
    <cellStyle name="_Table 8 35" xfId="2629" xr:uid="{00000000-0005-0000-0000-000078090000}"/>
    <cellStyle name="_Table 8 35 2" xfId="2630" xr:uid="{00000000-0005-0000-0000-000079090000}"/>
    <cellStyle name="_Table 8 35 2 2" xfId="2631" xr:uid="{00000000-0005-0000-0000-00007A090000}"/>
    <cellStyle name="_Table 8 35 3" xfId="2632" xr:uid="{00000000-0005-0000-0000-00007B090000}"/>
    <cellStyle name="_Table 8 36" xfId="2633" xr:uid="{00000000-0005-0000-0000-00007C090000}"/>
    <cellStyle name="_Table 8 36 2" xfId="2634" xr:uid="{00000000-0005-0000-0000-00007D090000}"/>
    <cellStyle name="_Table 8 36 2 2" xfId="2635" xr:uid="{00000000-0005-0000-0000-00007E090000}"/>
    <cellStyle name="_Table 8 36 3" xfId="2636" xr:uid="{00000000-0005-0000-0000-00007F090000}"/>
    <cellStyle name="_Table 8 37" xfId="2637" xr:uid="{00000000-0005-0000-0000-000080090000}"/>
    <cellStyle name="_Table 8 37 2" xfId="2638" xr:uid="{00000000-0005-0000-0000-000081090000}"/>
    <cellStyle name="_Table 8 37 2 2" xfId="2639" xr:uid="{00000000-0005-0000-0000-000082090000}"/>
    <cellStyle name="_Table 8 37 3" xfId="2640" xr:uid="{00000000-0005-0000-0000-000083090000}"/>
    <cellStyle name="_Table 8 38" xfId="2641" xr:uid="{00000000-0005-0000-0000-000084090000}"/>
    <cellStyle name="_Table 8 38 2" xfId="2642" xr:uid="{00000000-0005-0000-0000-000085090000}"/>
    <cellStyle name="_Table 8 38 2 2" xfId="2643" xr:uid="{00000000-0005-0000-0000-000086090000}"/>
    <cellStyle name="_Table 8 38 3" xfId="2644" xr:uid="{00000000-0005-0000-0000-000087090000}"/>
    <cellStyle name="_Table 8 39" xfId="2645" xr:uid="{00000000-0005-0000-0000-000088090000}"/>
    <cellStyle name="_Table 8 39 2" xfId="2646" xr:uid="{00000000-0005-0000-0000-000089090000}"/>
    <cellStyle name="_Table 8 39 2 2" xfId="2647" xr:uid="{00000000-0005-0000-0000-00008A090000}"/>
    <cellStyle name="_Table 8 39 3" xfId="2648" xr:uid="{00000000-0005-0000-0000-00008B090000}"/>
    <cellStyle name="_Table 8 4" xfId="2649" xr:uid="{00000000-0005-0000-0000-00008C090000}"/>
    <cellStyle name="_Table 8 4 2" xfId="2650" xr:uid="{00000000-0005-0000-0000-00008D090000}"/>
    <cellStyle name="_Table 8 4 2 2" xfId="2651" xr:uid="{00000000-0005-0000-0000-00008E090000}"/>
    <cellStyle name="_Table 8 4 3" xfId="2652" xr:uid="{00000000-0005-0000-0000-00008F090000}"/>
    <cellStyle name="_Table 8 40" xfId="2653" xr:uid="{00000000-0005-0000-0000-000090090000}"/>
    <cellStyle name="_Table 8 40 2" xfId="2654" xr:uid="{00000000-0005-0000-0000-000091090000}"/>
    <cellStyle name="_Table 8 40 2 2" xfId="2655" xr:uid="{00000000-0005-0000-0000-000092090000}"/>
    <cellStyle name="_Table 8 40 3" xfId="2656" xr:uid="{00000000-0005-0000-0000-000093090000}"/>
    <cellStyle name="_Table 8 41" xfId="2657" xr:uid="{00000000-0005-0000-0000-000094090000}"/>
    <cellStyle name="_Table 8 41 2" xfId="2658" xr:uid="{00000000-0005-0000-0000-000095090000}"/>
    <cellStyle name="_Table 8 42" xfId="2659" xr:uid="{00000000-0005-0000-0000-000096090000}"/>
    <cellStyle name="_Table 8 5" xfId="2660" xr:uid="{00000000-0005-0000-0000-000097090000}"/>
    <cellStyle name="_Table 8 5 2" xfId="2661" xr:uid="{00000000-0005-0000-0000-000098090000}"/>
    <cellStyle name="_Table 8 5 2 2" xfId="2662" xr:uid="{00000000-0005-0000-0000-000099090000}"/>
    <cellStyle name="_Table 8 5 3" xfId="2663" xr:uid="{00000000-0005-0000-0000-00009A090000}"/>
    <cellStyle name="_Table 8 6" xfId="2664" xr:uid="{00000000-0005-0000-0000-00009B090000}"/>
    <cellStyle name="_Table 8 6 2" xfId="2665" xr:uid="{00000000-0005-0000-0000-00009C090000}"/>
    <cellStyle name="_Table 8 6 2 2" xfId="2666" xr:uid="{00000000-0005-0000-0000-00009D090000}"/>
    <cellStyle name="_Table 8 6 3" xfId="2667" xr:uid="{00000000-0005-0000-0000-00009E090000}"/>
    <cellStyle name="_Table 8 7" xfId="2668" xr:uid="{00000000-0005-0000-0000-00009F090000}"/>
    <cellStyle name="_Table 8 7 2" xfId="2669" xr:uid="{00000000-0005-0000-0000-0000A0090000}"/>
    <cellStyle name="_Table 8 7 2 2" xfId="2670" xr:uid="{00000000-0005-0000-0000-0000A1090000}"/>
    <cellStyle name="_Table 8 7 3" xfId="2671" xr:uid="{00000000-0005-0000-0000-0000A2090000}"/>
    <cellStyle name="_Table 8 8" xfId="2672" xr:uid="{00000000-0005-0000-0000-0000A3090000}"/>
    <cellStyle name="_Table 8 8 2" xfId="2673" xr:uid="{00000000-0005-0000-0000-0000A4090000}"/>
    <cellStyle name="_Table 8 8 2 2" xfId="2674" xr:uid="{00000000-0005-0000-0000-0000A5090000}"/>
    <cellStyle name="_Table 8 8 3" xfId="2675" xr:uid="{00000000-0005-0000-0000-0000A6090000}"/>
    <cellStyle name="_Table 8 9" xfId="2676" xr:uid="{00000000-0005-0000-0000-0000A7090000}"/>
    <cellStyle name="_Table 8 9 2" xfId="2677" xr:uid="{00000000-0005-0000-0000-0000A8090000}"/>
    <cellStyle name="_Table 8 9 2 2" xfId="2678" xr:uid="{00000000-0005-0000-0000-0000A9090000}"/>
    <cellStyle name="_Table 8 9 3" xfId="2679" xr:uid="{00000000-0005-0000-0000-0000AA090000}"/>
    <cellStyle name="_Table 9" xfId="2680" xr:uid="{00000000-0005-0000-0000-0000AB090000}"/>
    <cellStyle name="_Table 9 10" xfId="2681" xr:uid="{00000000-0005-0000-0000-0000AC090000}"/>
    <cellStyle name="_Table 9 10 2" xfId="2682" xr:uid="{00000000-0005-0000-0000-0000AD090000}"/>
    <cellStyle name="_Table 9 10 2 2" xfId="2683" xr:uid="{00000000-0005-0000-0000-0000AE090000}"/>
    <cellStyle name="_Table 9 10 3" xfId="2684" xr:uid="{00000000-0005-0000-0000-0000AF090000}"/>
    <cellStyle name="_Table 9 11" xfId="2685" xr:uid="{00000000-0005-0000-0000-0000B0090000}"/>
    <cellStyle name="_Table 9 11 2" xfId="2686" xr:uid="{00000000-0005-0000-0000-0000B1090000}"/>
    <cellStyle name="_Table 9 11 2 2" xfId="2687" xr:uid="{00000000-0005-0000-0000-0000B2090000}"/>
    <cellStyle name="_Table 9 11 3" xfId="2688" xr:uid="{00000000-0005-0000-0000-0000B3090000}"/>
    <cellStyle name="_Table 9 12" xfId="2689" xr:uid="{00000000-0005-0000-0000-0000B4090000}"/>
    <cellStyle name="_Table 9 12 2" xfId="2690" xr:uid="{00000000-0005-0000-0000-0000B5090000}"/>
    <cellStyle name="_Table 9 12 2 2" xfId="2691" xr:uid="{00000000-0005-0000-0000-0000B6090000}"/>
    <cellStyle name="_Table 9 12 3" xfId="2692" xr:uid="{00000000-0005-0000-0000-0000B7090000}"/>
    <cellStyle name="_Table 9 13" xfId="2693" xr:uid="{00000000-0005-0000-0000-0000B8090000}"/>
    <cellStyle name="_Table 9 13 2" xfId="2694" xr:uid="{00000000-0005-0000-0000-0000B9090000}"/>
    <cellStyle name="_Table 9 13 2 2" xfId="2695" xr:uid="{00000000-0005-0000-0000-0000BA090000}"/>
    <cellStyle name="_Table 9 13 3" xfId="2696" xr:uid="{00000000-0005-0000-0000-0000BB090000}"/>
    <cellStyle name="_Table 9 14" xfId="2697" xr:uid="{00000000-0005-0000-0000-0000BC090000}"/>
    <cellStyle name="_Table 9 14 2" xfId="2698" xr:uid="{00000000-0005-0000-0000-0000BD090000}"/>
    <cellStyle name="_Table 9 14 2 2" xfId="2699" xr:uid="{00000000-0005-0000-0000-0000BE090000}"/>
    <cellStyle name="_Table 9 14 3" xfId="2700" xr:uid="{00000000-0005-0000-0000-0000BF090000}"/>
    <cellStyle name="_Table 9 15" xfId="2701" xr:uid="{00000000-0005-0000-0000-0000C0090000}"/>
    <cellStyle name="_Table 9 15 2" xfId="2702" xr:uid="{00000000-0005-0000-0000-0000C1090000}"/>
    <cellStyle name="_Table 9 15 2 2" xfId="2703" xr:uid="{00000000-0005-0000-0000-0000C2090000}"/>
    <cellStyle name="_Table 9 15 3" xfId="2704" xr:uid="{00000000-0005-0000-0000-0000C3090000}"/>
    <cellStyle name="_Table 9 16" xfId="2705" xr:uid="{00000000-0005-0000-0000-0000C4090000}"/>
    <cellStyle name="_Table 9 16 2" xfId="2706" xr:uid="{00000000-0005-0000-0000-0000C5090000}"/>
    <cellStyle name="_Table 9 16 2 2" xfId="2707" xr:uid="{00000000-0005-0000-0000-0000C6090000}"/>
    <cellStyle name="_Table 9 16 3" xfId="2708" xr:uid="{00000000-0005-0000-0000-0000C7090000}"/>
    <cellStyle name="_Table 9 17" xfId="2709" xr:uid="{00000000-0005-0000-0000-0000C8090000}"/>
    <cellStyle name="_Table 9 17 2" xfId="2710" xr:uid="{00000000-0005-0000-0000-0000C9090000}"/>
    <cellStyle name="_Table 9 17 2 2" xfId="2711" xr:uid="{00000000-0005-0000-0000-0000CA090000}"/>
    <cellStyle name="_Table 9 17 3" xfId="2712" xr:uid="{00000000-0005-0000-0000-0000CB090000}"/>
    <cellStyle name="_Table 9 18" xfId="2713" xr:uid="{00000000-0005-0000-0000-0000CC090000}"/>
    <cellStyle name="_Table 9 18 2" xfId="2714" xr:uid="{00000000-0005-0000-0000-0000CD090000}"/>
    <cellStyle name="_Table 9 18 2 2" xfId="2715" xr:uid="{00000000-0005-0000-0000-0000CE090000}"/>
    <cellStyle name="_Table 9 18 3" xfId="2716" xr:uid="{00000000-0005-0000-0000-0000CF090000}"/>
    <cellStyle name="_Table 9 19" xfId="2717" xr:uid="{00000000-0005-0000-0000-0000D0090000}"/>
    <cellStyle name="_Table 9 19 2" xfId="2718" xr:uid="{00000000-0005-0000-0000-0000D1090000}"/>
    <cellStyle name="_Table 9 19 2 2" xfId="2719" xr:uid="{00000000-0005-0000-0000-0000D2090000}"/>
    <cellStyle name="_Table 9 19 3" xfId="2720" xr:uid="{00000000-0005-0000-0000-0000D3090000}"/>
    <cellStyle name="_Table 9 2" xfId="2721" xr:uid="{00000000-0005-0000-0000-0000D4090000}"/>
    <cellStyle name="_Table 9 2 2" xfId="2722" xr:uid="{00000000-0005-0000-0000-0000D5090000}"/>
    <cellStyle name="_Table 9 2 2 2" xfId="2723" xr:uid="{00000000-0005-0000-0000-0000D6090000}"/>
    <cellStyle name="_Table 9 2 3" xfId="2724" xr:uid="{00000000-0005-0000-0000-0000D7090000}"/>
    <cellStyle name="_Table 9 20" xfId="2725" xr:uid="{00000000-0005-0000-0000-0000D8090000}"/>
    <cellStyle name="_Table 9 20 2" xfId="2726" xr:uid="{00000000-0005-0000-0000-0000D9090000}"/>
    <cellStyle name="_Table 9 20 2 2" xfId="2727" xr:uid="{00000000-0005-0000-0000-0000DA090000}"/>
    <cellStyle name="_Table 9 20 3" xfId="2728" xr:uid="{00000000-0005-0000-0000-0000DB090000}"/>
    <cellStyle name="_Table 9 21" xfId="2729" xr:uid="{00000000-0005-0000-0000-0000DC090000}"/>
    <cellStyle name="_Table 9 21 2" xfId="2730" xr:uid="{00000000-0005-0000-0000-0000DD090000}"/>
    <cellStyle name="_Table 9 21 2 2" xfId="2731" xr:uid="{00000000-0005-0000-0000-0000DE090000}"/>
    <cellStyle name="_Table 9 21 3" xfId="2732" xr:uid="{00000000-0005-0000-0000-0000DF090000}"/>
    <cellStyle name="_Table 9 22" xfId="2733" xr:uid="{00000000-0005-0000-0000-0000E0090000}"/>
    <cellStyle name="_Table 9 22 2" xfId="2734" xr:uid="{00000000-0005-0000-0000-0000E1090000}"/>
    <cellStyle name="_Table 9 22 2 2" xfId="2735" xr:uid="{00000000-0005-0000-0000-0000E2090000}"/>
    <cellStyle name="_Table 9 22 3" xfId="2736" xr:uid="{00000000-0005-0000-0000-0000E3090000}"/>
    <cellStyle name="_Table 9 23" xfId="2737" xr:uid="{00000000-0005-0000-0000-0000E4090000}"/>
    <cellStyle name="_Table 9 23 2" xfId="2738" xr:uid="{00000000-0005-0000-0000-0000E5090000}"/>
    <cellStyle name="_Table 9 23 2 2" xfId="2739" xr:uid="{00000000-0005-0000-0000-0000E6090000}"/>
    <cellStyle name="_Table 9 23 3" xfId="2740" xr:uid="{00000000-0005-0000-0000-0000E7090000}"/>
    <cellStyle name="_Table 9 24" xfId="2741" xr:uid="{00000000-0005-0000-0000-0000E8090000}"/>
    <cellStyle name="_Table 9 24 2" xfId="2742" xr:uid="{00000000-0005-0000-0000-0000E9090000}"/>
    <cellStyle name="_Table 9 24 2 2" xfId="2743" xr:uid="{00000000-0005-0000-0000-0000EA090000}"/>
    <cellStyle name="_Table 9 24 3" xfId="2744" xr:uid="{00000000-0005-0000-0000-0000EB090000}"/>
    <cellStyle name="_Table 9 25" xfId="2745" xr:uid="{00000000-0005-0000-0000-0000EC090000}"/>
    <cellStyle name="_Table 9 25 2" xfId="2746" xr:uid="{00000000-0005-0000-0000-0000ED090000}"/>
    <cellStyle name="_Table 9 25 2 2" xfId="2747" xr:uid="{00000000-0005-0000-0000-0000EE090000}"/>
    <cellStyle name="_Table 9 25 3" xfId="2748" xr:uid="{00000000-0005-0000-0000-0000EF090000}"/>
    <cellStyle name="_Table 9 26" xfId="2749" xr:uid="{00000000-0005-0000-0000-0000F0090000}"/>
    <cellStyle name="_Table 9 26 2" xfId="2750" xr:uid="{00000000-0005-0000-0000-0000F1090000}"/>
    <cellStyle name="_Table 9 26 2 2" xfId="2751" xr:uid="{00000000-0005-0000-0000-0000F2090000}"/>
    <cellStyle name="_Table 9 26 3" xfId="2752" xr:uid="{00000000-0005-0000-0000-0000F3090000}"/>
    <cellStyle name="_Table 9 27" xfId="2753" xr:uid="{00000000-0005-0000-0000-0000F4090000}"/>
    <cellStyle name="_Table 9 27 2" xfId="2754" xr:uid="{00000000-0005-0000-0000-0000F5090000}"/>
    <cellStyle name="_Table 9 27 2 2" xfId="2755" xr:uid="{00000000-0005-0000-0000-0000F6090000}"/>
    <cellStyle name="_Table 9 27 3" xfId="2756" xr:uid="{00000000-0005-0000-0000-0000F7090000}"/>
    <cellStyle name="_Table 9 28" xfId="2757" xr:uid="{00000000-0005-0000-0000-0000F8090000}"/>
    <cellStyle name="_Table 9 28 2" xfId="2758" xr:uid="{00000000-0005-0000-0000-0000F9090000}"/>
    <cellStyle name="_Table 9 28 2 2" xfId="2759" xr:uid="{00000000-0005-0000-0000-0000FA090000}"/>
    <cellStyle name="_Table 9 28 3" xfId="2760" xr:uid="{00000000-0005-0000-0000-0000FB090000}"/>
    <cellStyle name="_Table 9 29" xfId="2761" xr:uid="{00000000-0005-0000-0000-0000FC090000}"/>
    <cellStyle name="_Table 9 29 2" xfId="2762" xr:uid="{00000000-0005-0000-0000-0000FD090000}"/>
    <cellStyle name="_Table 9 29 2 2" xfId="2763" xr:uid="{00000000-0005-0000-0000-0000FE090000}"/>
    <cellStyle name="_Table 9 29 3" xfId="2764" xr:uid="{00000000-0005-0000-0000-0000FF090000}"/>
    <cellStyle name="_Table 9 3" xfId="2765" xr:uid="{00000000-0005-0000-0000-0000000A0000}"/>
    <cellStyle name="_Table 9 3 2" xfId="2766" xr:uid="{00000000-0005-0000-0000-0000010A0000}"/>
    <cellStyle name="_Table 9 3 2 2" xfId="2767" xr:uid="{00000000-0005-0000-0000-0000020A0000}"/>
    <cellStyle name="_Table 9 3 3" xfId="2768" xr:uid="{00000000-0005-0000-0000-0000030A0000}"/>
    <cellStyle name="_Table 9 30" xfId="2769" xr:uid="{00000000-0005-0000-0000-0000040A0000}"/>
    <cellStyle name="_Table 9 30 2" xfId="2770" xr:uid="{00000000-0005-0000-0000-0000050A0000}"/>
    <cellStyle name="_Table 9 30 2 2" xfId="2771" xr:uid="{00000000-0005-0000-0000-0000060A0000}"/>
    <cellStyle name="_Table 9 30 3" xfId="2772" xr:uid="{00000000-0005-0000-0000-0000070A0000}"/>
    <cellStyle name="_Table 9 31" xfId="2773" xr:uid="{00000000-0005-0000-0000-0000080A0000}"/>
    <cellStyle name="_Table 9 31 2" xfId="2774" xr:uid="{00000000-0005-0000-0000-0000090A0000}"/>
    <cellStyle name="_Table 9 31 2 2" xfId="2775" xr:uid="{00000000-0005-0000-0000-00000A0A0000}"/>
    <cellStyle name="_Table 9 31 3" xfId="2776" xr:uid="{00000000-0005-0000-0000-00000B0A0000}"/>
    <cellStyle name="_Table 9 32" xfId="2777" xr:uid="{00000000-0005-0000-0000-00000C0A0000}"/>
    <cellStyle name="_Table 9 32 2" xfId="2778" xr:uid="{00000000-0005-0000-0000-00000D0A0000}"/>
    <cellStyle name="_Table 9 32 2 2" xfId="2779" xr:uid="{00000000-0005-0000-0000-00000E0A0000}"/>
    <cellStyle name="_Table 9 32 3" xfId="2780" xr:uid="{00000000-0005-0000-0000-00000F0A0000}"/>
    <cellStyle name="_Table 9 33" xfId="2781" xr:uid="{00000000-0005-0000-0000-0000100A0000}"/>
    <cellStyle name="_Table 9 33 2" xfId="2782" xr:uid="{00000000-0005-0000-0000-0000110A0000}"/>
    <cellStyle name="_Table 9 33 2 2" xfId="2783" xr:uid="{00000000-0005-0000-0000-0000120A0000}"/>
    <cellStyle name="_Table 9 33 3" xfId="2784" xr:uid="{00000000-0005-0000-0000-0000130A0000}"/>
    <cellStyle name="_Table 9 34" xfId="2785" xr:uid="{00000000-0005-0000-0000-0000140A0000}"/>
    <cellStyle name="_Table 9 34 2" xfId="2786" xr:uid="{00000000-0005-0000-0000-0000150A0000}"/>
    <cellStyle name="_Table 9 34 2 2" xfId="2787" xr:uid="{00000000-0005-0000-0000-0000160A0000}"/>
    <cellStyle name="_Table 9 34 3" xfId="2788" xr:uid="{00000000-0005-0000-0000-0000170A0000}"/>
    <cellStyle name="_Table 9 35" xfId="2789" xr:uid="{00000000-0005-0000-0000-0000180A0000}"/>
    <cellStyle name="_Table 9 35 2" xfId="2790" xr:uid="{00000000-0005-0000-0000-0000190A0000}"/>
    <cellStyle name="_Table 9 35 2 2" xfId="2791" xr:uid="{00000000-0005-0000-0000-00001A0A0000}"/>
    <cellStyle name="_Table 9 35 3" xfId="2792" xr:uid="{00000000-0005-0000-0000-00001B0A0000}"/>
    <cellStyle name="_Table 9 36" xfId="2793" xr:uid="{00000000-0005-0000-0000-00001C0A0000}"/>
    <cellStyle name="_Table 9 36 2" xfId="2794" xr:uid="{00000000-0005-0000-0000-00001D0A0000}"/>
    <cellStyle name="_Table 9 36 2 2" xfId="2795" xr:uid="{00000000-0005-0000-0000-00001E0A0000}"/>
    <cellStyle name="_Table 9 36 3" xfId="2796" xr:uid="{00000000-0005-0000-0000-00001F0A0000}"/>
    <cellStyle name="_Table 9 37" xfId="2797" xr:uid="{00000000-0005-0000-0000-0000200A0000}"/>
    <cellStyle name="_Table 9 37 2" xfId="2798" xr:uid="{00000000-0005-0000-0000-0000210A0000}"/>
    <cellStyle name="_Table 9 37 2 2" xfId="2799" xr:uid="{00000000-0005-0000-0000-0000220A0000}"/>
    <cellStyle name="_Table 9 37 3" xfId="2800" xr:uid="{00000000-0005-0000-0000-0000230A0000}"/>
    <cellStyle name="_Table 9 38" xfId="2801" xr:uid="{00000000-0005-0000-0000-0000240A0000}"/>
    <cellStyle name="_Table 9 38 2" xfId="2802" xr:uid="{00000000-0005-0000-0000-0000250A0000}"/>
    <cellStyle name="_Table 9 38 2 2" xfId="2803" xr:uid="{00000000-0005-0000-0000-0000260A0000}"/>
    <cellStyle name="_Table 9 38 3" xfId="2804" xr:uid="{00000000-0005-0000-0000-0000270A0000}"/>
    <cellStyle name="_Table 9 39" xfId="2805" xr:uid="{00000000-0005-0000-0000-0000280A0000}"/>
    <cellStyle name="_Table 9 39 2" xfId="2806" xr:uid="{00000000-0005-0000-0000-0000290A0000}"/>
    <cellStyle name="_Table 9 39 2 2" xfId="2807" xr:uid="{00000000-0005-0000-0000-00002A0A0000}"/>
    <cellStyle name="_Table 9 39 3" xfId="2808" xr:uid="{00000000-0005-0000-0000-00002B0A0000}"/>
    <cellStyle name="_Table 9 4" xfId="2809" xr:uid="{00000000-0005-0000-0000-00002C0A0000}"/>
    <cellStyle name="_Table 9 4 2" xfId="2810" xr:uid="{00000000-0005-0000-0000-00002D0A0000}"/>
    <cellStyle name="_Table 9 4 2 2" xfId="2811" xr:uid="{00000000-0005-0000-0000-00002E0A0000}"/>
    <cellStyle name="_Table 9 4 3" xfId="2812" xr:uid="{00000000-0005-0000-0000-00002F0A0000}"/>
    <cellStyle name="_Table 9 40" xfId="2813" xr:uid="{00000000-0005-0000-0000-0000300A0000}"/>
    <cellStyle name="_Table 9 40 2" xfId="2814" xr:uid="{00000000-0005-0000-0000-0000310A0000}"/>
    <cellStyle name="_Table 9 40 2 2" xfId="2815" xr:uid="{00000000-0005-0000-0000-0000320A0000}"/>
    <cellStyle name="_Table 9 40 3" xfId="2816" xr:uid="{00000000-0005-0000-0000-0000330A0000}"/>
    <cellStyle name="_Table 9 41" xfId="2817" xr:uid="{00000000-0005-0000-0000-0000340A0000}"/>
    <cellStyle name="_Table 9 41 2" xfId="2818" xr:uid="{00000000-0005-0000-0000-0000350A0000}"/>
    <cellStyle name="_Table 9 42" xfId="2819" xr:uid="{00000000-0005-0000-0000-0000360A0000}"/>
    <cellStyle name="_Table 9 5" xfId="2820" xr:uid="{00000000-0005-0000-0000-0000370A0000}"/>
    <cellStyle name="_Table 9 5 2" xfId="2821" xr:uid="{00000000-0005-0000-0000-0000380A0000}"/>
    <cellStyle name="_Table 9 5 2 2" xfId="2822" xr:uid="{00000000-0005-0000-0000-0000390A0000}"/>
    <cellStyle name="_Table 9 5 3" xfId="2823" xr:uid="{00000000-0005-0000-0000-00003A0A0000}"/>
    <cellStyle name="_Table 9 6" xfId="2824" xr:uid="{00000000-0005-0000-0000-00003B0A0000}"/>
    <cellStyle name="_Table 9 6 2" xfId="2825" xr:uid="{00000000-0005-0000-0000-00003C0A0000}"/>
    <cellStyle name="_Table 9 6 2 2" xfId="2826" xr:uid="{00000000-0005-0000-0000-00003D0A0000}"/>
    <cellStyle name="_Table 9 6 3" xfId="2827" xr:uid="{00000000-0005-0000-0000-00003E0A0000}"/>
    <cellStyle name="_Table 9 7" xfId="2828" xr:uid="{00000000-0005-0000-0000-00003F0A0000}"/>
    <cellStyle name="_Table 9 7 2" xfId="2829" xr:uid="{00000000-0005-0000-0000-0000400A0000}"/>
    <cellStyle name="_Table 9 7 2 2" xfId="2830" xr:uid="{00000000-0005-0000-0000-0000410A0000}"/>
    <cellStyle name="_Table 9 7 3" xfId="2831" xr:uid="{00000000-0005-0000-0000-0000420A0000}"/>
    <cellStyle name="_Table 9 8" xfId="2832" xr:uid="{00000000-0005-0000-0000-0000430A0000}"/>
    <cellStyle name="_Table 9 8 2" xfId="2833" xr:uid="{00000000-0005-0000-0000-0000440A0000}"/>
    <cellStyle name="_Table 9 8 2 2" xfId="2834" xr:uid="{00000000-0005-0000-0000-0000450A0000}"/>
    <cellStyle name="_Table 9 8 3" xfId="2835" xr:uid="{00000000-0005-0000-0000-0000460A0000}"/>
    <cellStyle name="_Table 9 9" xfId="2836" xr:uid="{00000000-0005-0000-0000-0000470A0000}"/>
    <cellStyle name="_Table 9 9 2" xfId="2837" xr:uid="{00000000-0005-0000-0000-0000480A0000}"/>
    <cellStyle name="_Table 9 9 2 2" xfId="2838" xr:uid="{00000000-0005-0000-0000-0000490A0000}"/>
    <cellStyle name="_Table 9 9 3" xfId="2839" xr:uid="{00000000-0005-0000-0000-00004A0A0000}"/>
    <cellStyle name="_TableHead" xfId="2840" xr:uid="{00000000-0005-0000-0000-00004B0A0000}"/>
    <cellStyle name="_TableHead 2" xfId="2841" xr:uid="{00000000-0005-0000-0000-00004C0A0000}"/>
    <cellStyle name="_TableHead 2 2" xfId="2842" xr:uid="{00000000-0005-0000-0000-00004D0A0000}"/>
    <cellStyle name="_TableRowHead" xfId="2843" xr:uid="{00000000-0005-0000-0000-00004E0A0000}"/>
    <cellStyle name="_TableSuperHead" xfId="2844" xr:uid="{00000000-0005-0000-0000-00004F0A0000}"/>
    <cellStyle name="_TOP_Budget_8-13-03 from tax" xfId="2845" xr:uid="{00000000-0005-0000-0000-0000500A0000}"/>
    <cellStyle name="_Total Growth vs Comp Breakout" xfId="2846" xr:uid="{00000000-0005-0000-0000-0000510A0000}"/>
    <cellStyle name="_TX - NM Split Model 0707 Calculated WACC.af" xfId="2847" xr:uid="{00000000-0005-0000-0000-0000520A0000}"/>
    <cellStyle name="_unify" xfId="2848" xr:uid="{00000000-0005-0000-0000-0000530A0000}"/>
    <cellStyle name="_Uranium Forecasts 8-24-07" xfId="2849" xr:uid="{00000000-0005-0000-0000-0000540A0000}"/>
    <cellStyle name="_v12 3.1.02 Aries II CDG Base Case" xfId="2850" xr:uid="{00000000-0005-0000-0000-0000550A0000}"/>
    <cellStyle name="_V3" xfId="2851" xr:uid="{00000000-0005-0000-0000-0000560A0000}"/>
    <cellStyle name="_V39 - Bain_Tenaska Numbers2" xfId="2852" xr:uid="{00000000-0005-0000-0000-0000570A0000}"/>
    <cellStyle name="_WestLB Case 3A - $300MM plus $110MM at $450 Price" xfId="2853" xr:uid="{00000000-0005-0000-0000-0000580A0000}"/>
    <cellStyle name="_Wildflower Pro Forma v28 FS" xfId="2854" xr:uid="{00000000-0005-0000-0000-0000590A0000}"/>
    <cellStyle name="’Ê‰Ý [0.00]_GE 3 MINIMUM" xfId="320" xr:uid="{00000000-0005-0000-0000-00005A0A0000}"/>
    <cellStyle name="’Ê‰Ý_GE 3 MINIMUM" xfId="321" xr:uid="{00000000-0005-0000-0000-00005B0A0000}"/>
    <cellStyle name="”€ќђќ‘ћ‚›‰" xfId="325" xr:uid="{00000000-0005-0000-0000-00005C0A0000}"/>
    <cellStyle name="”€љ‘€ђћ‚ђќќ›‰" xfId="324" xr:uid="{00000000-0005-0000-0000-00005D0A0000}"/>
    <cellStyle name="”ќђќ‘ћ‚›‰" xfId="323" xr:uid="{00000000-0005-0000-0000-00005E0A0000}"/>
    <cellStyle name="”љ‘ђћ‚ђќќ›‰" xfId="322" xr:uid="{00000000-0005-0000-0000-00005F0A0000}"/>
    <cellStyle name="„…ќ…†ќ›‰" xfId="326" xr:uid="{00000000-0005-0000-0000-0000600A0000}"/>
    <cellStyle name="–¢’è‹`" xfId="319" xr:uid="{00000000-0005-0000-0000-0000610A0000}"/>
    <cellStyle name="£ BP" xfId="23" xr:uid="{00000000-0005-0000-0000-0000620A0000}"/>
    <cellStyle name="£[2]" xfId="24" xr:uid="{00000000-0005-0000-0000-0000630A0000}"/>
    <cellStyle name="¥" xfId="81" xr:uid="{00000000-0005-0000-0000-0000640A0000}"/>
    <cellStyle name="¥ JY" xfId="25" xr:uid="{00000000-0005-0000-0000-0000650A0000}"/>
    <cellStyle name="€’ћѓћ‚›‰" xfId="332" xr:uid="{00000000-0005-0000-0000-0000660A0000}"/>
    <cellStyle name="=C:\WINNT35\SYSTEM32\COMMAND.COM" xfId="309" xr:uid="{00000000-0005-0000-0000-0000670A0000}"/>
    <cellStyle name="‡" xfId="327" xr:uid="{00000000-0005-0000-0000-0000680A0000}"/>
    <cellStyle name="‡ђѓћ‹ћ‚ћљ1" xfId="328" xr:uid="{00000000-0005-0000-0000-0000690A0000}"/>
    <cellStyle name="‡ђѓћ‹ћ‚ћљ2" xfId="329" xr:uid="{00000000-0005-0000-0000-00006A0A0000}"/>
    <cellStyle name="•W€_GE 3 MINIMUM" xfId="331" xr:uid="{00000000-0005-0000-0000-00006B0A0000}"/>
    <cellStyle name="•W_GE 3 MINIMUM" xfId="330" xr:uid="{00000000-0005-0000-0000-00006C0A0000}"/>
    <cellStyle name="’ћѓћ‚›‰" xfId="22" xr:uid="{00000000-0005-0000-0000-00006D0A0000}"/>
    <cellStyle name="0" xfId="157" xr:uid="{00000000-0005-0000-0000-00006E0A0000}"/>
    <cellStyle name="0%" xfId="165" xr:uid="{00000000-0005-0000-0000-00006F0A0000}"/>
    <cellStyle name="0.0" xfId="158" xr:uid="{00000000-0005-0000-0000-0000700A0000}"/>
    <cellStyle name="0.0%" xfId="159" xr:uid="{00000000-0005-0000-0000-0000710A0000}"/>
    <cellStyle name="0.0_Forecast" xfId="160" xr:uid="{00000000-0005-0000-0000-0000720A0000}"/>
    <cellStyle name="0.00" xfId="161" xr:uid="{00000000-0005-0000-0000-0000730A0000}"/>
    <cellStyle name="0.00%" xfId="162" xr:uid="{00000000-0005-0000-0000-0000740A0000}"/>
    <cellStyle name="0.00% No Sign" xfId="163" xr:uid="{00000000-0005-0000-0000-0000750A0000}"/>
    <cellStyle name="0.00% With Sign" xfId="164" xr:uid="{00000000-0005-0000-0000-0000760A0000}"/>
    <cellStyle name="0_5338821_71" xfId="166" xr:uid="{00000000-0005-0000-0000-0000770A0000}"/>
    <cellStyle name="0_5722390_1" xfId="167" xr:uid="{00000000-0005-0000-0000-0000780A0000}"/>
    <cellStyle name="0_5726070_1" xfId="168" xr:uid="{00000000-0005-0000-0000-0000790A0000}"/>
    <cellStyle name="0_Calpine Fox - Equity Yield Calc_102104_with OE Costs" xfId="169" xr:uid="{00000000-0005-0000-0000-00007A0A0000}"/>
    <cellStyle name="0_Calpine Fox 111104 definitions1" xfId="170" xr:uid="{00000000-0005-0000-0000-00007B0A0000}"/>
    <cellStyle name="0_Consolidated Model 01-12-06" xfId="171" xr:uid="{00000000-0005-0000-0000-00007C0A0000}"/>
    <cellStyle name="0_Forecast" xfId="172" xr:uid="{00000000-0005-0000-0000-00007D0A0000}"/>
    <cellStyle name="0_Juniper Client Model 2-9-05 Ryan" xfId="173" xr:uid="{00000000-0005-0000-0000-00007E0A0000}"/>
    <cellStyle name="0_Juniper-ArcLight model 11 11 04 vNo Refi -Final _EquitymodelfromHancockpurchase" xfId="174" xr:uid="{00000000-0005-0000-0000-00007F0A0000}"/>
    <cellStyle name="0_Model 02-20-06 revised PPA modelv2" xfId="175" xr:uid="{00000000-0005-0000-0000-0000800A0000}"/>
    <cellStyle name="0_PGV Reconcile Client" xfId="176" xr:uid="{00000000-0005-0000-0000-0000810A0000}"/>
    <cellStyle name="0_Phase_2_Model_Nov_13" xfId="177" xr:uid="{00000000-0005-0000-0000-0000820A0000}"/>
    <cellStyle name="0_Research - NGGLAT270802 v2" xfId="178" xr:uid="{00000000-0005-0000-0000-0000830A0000}"/>
    <cellStyle name="0000" xfId="179" xr:uid="{00000000-0005-0000-0000-0000840A0000}"/>
    <cellStyle name="000000" xfId="180" xr:uid="{00000000-0005-0000-0000-0000850A0000}"/>
    <cellStyle name="0DP" xfId="181" xr:uid="{00000000-0005-0000-0000-0000860A0000}"/>
    <cellStyle name="0DP bold" xfId="182" xr:uid="{00000000-0005-0000-0000-0000870A0000}"/>
    <cellStyle name="0DP_calcSens" xfId="183" xr:uid="{00000000-0005-0000-0000-0000880A0000}"/>
    <cellStyle name="1" xfId="184" xr:uid="{00000000-0005-0000-0000-0000890A0000}"/>
    <cellStyle name="1 Decimal % ()" xfId="185" xr:uid="{00000000-0005-0000-0000-00008A0A0000}"/>
    <cellStyle name="1_5192662_1" xfId="186" xr:uid="{00000000-0005-0000-0000-00008B0A0000}"/>
    <cellStyle name="1_test" xfId="187" xr:uid="{00000000-0005-0000-0000-00008C0A0000}"/>
    <cellStyle name="10" xfId="188" xr:uid="{00000000-0005-0000-0000-00008D0A0000}"/>
    <cellStyle name="1000s1Place" xfId="189" xr:uid="{00000000-0005-0000-0000-00008E0A0000}"/>
    <cellStyle name="12" xfId="190" xr:uid="{00000000-0005-0000-0000-00008F0A0000}"/>
    <cellStyle name="14" xfId="191" xr:uid="{00000000-0005-0000-0000-0000900A0000}"/>
    <cellStyle name="18" xfId="192" xr:uid="{00000000-0005-0000-0000-0000910A0000}"/>
    <cellStyle name="1DP" xfId="193" xr:uid="{00000000-0005-0000-0000-0000920A0000}"/>
    <cellStyle name="1DP bold" xfId="194" xr:uid="{00000000-0005-0000-0000-0000930A0000}"/>
    <cellStyle name="1H" xfId="195" xr:uid="{00000000-0005-0000-0000-0000940A0000}"/>
    <cellStyle name="1MMs1Place" xfId="196" xr:uid="{00000000-0005-0000-0000-0000950A0000}"/>
    <cellStyle name="1MMs2Places" xfId="197" xr:uid="{00000000-0005-0000-0000-0000960A0000}"/>
    <cellStyle name="1N" xfId="198" xr:uid="{00000000-0005-0000-0000-0000970A0000}"/>
    <cellStyle name="1p" xfId="199" xr:uid="{00000000-0005-0000-0000-0000980A0000}"/>
    <cellStyle name="1R" xfId="200" xr:uid="{00000000-0005-0000-0000-0000990A0000}"/>
    <cellStyle name="20% - Accent1" xfId="54216" builtinId="30" customBuiltin="1"/>
    <cellStyle name="20% - Accent1 2" xfId="208" xr:uid="{00000000-0005-0000-0000-00009A0A0000}"/>
    <cellStyle name="20% - Accent2" xfId="54220" builtinId="34" customBuiltin="1"/>
    <cellStyle name="20% - Accent2 2" xfId="209" xr:uid="{00000000-0005-0000-0000-00009B0A0000}"/>
    <cellStyle name="20% - Accent3" xfId="54224" builtinId="38" customBuiltin="1"/>
    <cellStyle name="20% - Accent3 2" xfId="210" xr:uid="{00000000-0005-0000-0000-00009C0A0000}"/>
    <cellStyle name="20% - Accent4" xfId="54228" builtinId="42" customBuiltin="1"/>
    <cellStyle name="20% - Accent4 2" xfId="211" xr:uid="{00000000-0005-0000-0000-00009D0A0000}"/>
    <cellStyle name="20% - Accent5" xfId="54232" builtinId="46" customBuiltin="1"/>
    <cellStyle name="20% - Accent5 2" xfId="212" xr:uid="{00000000-0005-0000-0000-00009E0A0000}"/>
    <cellStyle name="20% - Accent6" xfId="54236" builtinId="50" customBuiltin="1"/>
    <cellStyle name="20% - Accent6 2" xfId="213" xr:uid="{00000000-0005-0000-0000-00009F0A0000}"/>
    <cellStyle name="20% - Énfasis1" xfId="202" xr:uid="{00000000-0005-0000-0000-0000A00A0000}"/>
    <cellStyle name="20% - Énfasis2" xfId="203" xr:uid="{00000000-0005-0000-0000-0000A10A0000}"/>
    <cellStyle name="20% - Énfasis3" xfId="204" xr:uid="{00000000-0005-0000-0000-0000A20A0000}"/>
    <cellStyle name="20% - Énfasis4" xfId="205" xr:uid="{00000000-0005-0000-0000-0000A30A0000}"/>
    <cellStyle name="20% - Énfasis5" xfId="206" xr:uid="{00000000-0005-0000-0000-0000A40A0000}"/>
    <cellStyle name="20% - Énfasis6" xfId="207" xr:uid="{00000000-0005-0000-0000-0000A50A0000}"/>
    <cellStyle name="24" xfId="214" xr:uid="{00000000-0005-0000-0000-0000A60A0000}"/>
    <cellStyle name="2DP" xfId="215" xr:uid="{00000000-0005-0000-0000-0000A70A0000}"/>
    <cellStyle name="2DP bold" xfId="216" xr:uid="{00000000-0005-0000-0000-0000A80A0000}"/>
    <cellStyle name="2H" xfId="217" xr:uid="{00000000-0005-0000-0000-0000A90A0000}"/>
    <cellStyle name="2N" xfId="218" xr:uid="{00000000-0005-0000-0000-0000AA0A0000}"/>
    <cellStyle name="2R" xfId="219" xr:uid="{00000000-0005-0000-0000-0000AB0A0000}"/>
    <cellStyle name="3" xfId="220" xr:uid="{00000000-0005-0000-0000-0000AC0A0000}"/>
    <cellStyle name="38" xfId="221" xr:uid="{00000000-0005-0000-0000-0000AD0A0000}"/>
    <cellStyle name="38 10" xfId="222" xr:uid="{00000000-0005-0000-0000-0000AE0A0000}"/>
    <cellStyle name="38 10 2" xfId="223" xr:uid="{00000000-0005-0000-0000-0000AF0A0000}"/>
    <cellStyle name="38 10 2 2" xfId="224" xr:uid="{00000000-0005-0000-0000-0000B00A0000}"/>
    <cellStyle name="38 10 3" xfId="225" xr:uid="{00000000-0005-0000-0000-0000B10A0000}"/>
    <cellStyle name="38 11" xfId="226" xr:uid="{00000000-0005-0000-0000-0000B20A0000}"/>
    <cellStyle name="38 11 2" xfId="227" xr:uid="{00000000-0005-0000-0000-0000B30A0000}"/>
    <cellStyle name="38 11 2 2" xfId="228" xr:uid="{00000000-0005-0000-0000-0000B40A0000}"/>
    <cellStyle name="38 11 3" xfId="229" xr:uid="{00000000-0005-0000-0000-0000B50A0000}"/>
    <cellStyle name="38 12" xfId="230" xr:uid="{00000000-0005-0000-0000-0000B60A0000}"/>
    <cellStyle name="38 12 2" xfId="231" xr:uid="{00000000-0005-0000-0000-0000B70A0000}"/>
    <cellStyle name="38 12 2 2" xfId="232" xr:uid="{00000000-0005-0000-0000-0000B80A0000}"/>
    <cellStyle name="38 13" xfId="233" xr:uid="{00000000-0005-0000-0000-0000B90A0000}"/>
    <cellStyle name="38 13 2" xfId="234" xr:uid="{00000000-0005-0000-0000-0000BA0A0000}"/>
    <cellStyle name="38 13 2 2" xfId="235" xr:uid="{00000000-0005-0000-0000-0000BB0A0000}"/>
    <cellStyle name="38 13 3" xfId="236" xr:uid="{00000000-0005-0000-0000-0000BC0A0000}"/>
    <cellStyle name="38 14" xfId="237" xr:uid="{00000000-0005-0000-0000-0000BD0A0000}"/>
    <cellStyle name="38 14 2" xfId="238" xr:uid="{00000000-0005-0000-0000-0000BE0A0000}"/>
    <cellStyle name="38 15" xfId="239" xr:uid="{00000000-0005-0000-0000-0000BF0A0000}"/>
    <cellStyle name="38 2" xfId="240" xr:uid="{00000000-0005-0000-0000-0000C00A0000}"/>
    <cellStyle name="38 2 2" xfId="241" xr:uid="{00000000-0005-0000-0000-0000C10A0000}"/>
    <cellStyle name="38 2 2 2" xfId="242" xr:uid="{00000000-0005-0000-0000-0000C20A0000}"/>
    <cellStyle name="38 2 2 2 2" xfId="243" xr:uid="{00000000-0005-0000-0000-0000C30A0000}"/>
    <cellStyle name="38 2 3" xfId="244" xr:uid="{00000000-0005-0000-0000-0000C40A0000}"/>
    <cellStyle name="38 2 3 2" xfId="245" xr:uid="{00000000-0005-0000-0000-0000C50A0000}"/>
    <cellStyle name="38 2 3 2 2" xfId="246" xr:uid="{00000000-0005-0000-0000-0000C60A0000}"/>
    <cellStyle name="38 2 4" xfId="247" xr:uid="{00000000-0005-0000-0000-0000C70A0000}"/>
    <cellStyle name="38 2 4 2" xfId="248" xr:uid="{00000000-0005-0000-0000-0000C80A0000}"/>
    <cellStyle name="38 2 4 2 2" xfId="249" xr:uid="{00000000-0005-0000-0000-0000C90A0000}"/>
    <cellStyle name="38 2 5" xfId="250" xr:uid="{00000000-0005-0000-0000-0000CA0A0000}"/>
    <cellStyle name="38 2 5 2" xfId="251" xr:uid="{00000000-0005-0000-0000-0000CB0A0000}"/>
    <cellStyle name="38 3" xfId="252" xr:uid="{00000000-0005-0000-0000-0000CC0A0000}"/>
    <cellStyle name="38 3 2" xfId="253" xr:uid="{00000000-0005-0000-0000-0000CD0A0000}"/>
    <cellStyle name="38 3 2 2" xfId="254" xr:uid="{00000000-0005-0000-0000-0000CE0A0000}"/>
    <cellStyle name="38 3 3" xfId="255" xr:uid="{00000000-0005-0000-0000-0000CF0A0000}"/>
    <cellStyle name="38 4" xfId="256" xr:uid="{00000000-0005-0000-0000-0000D00A0000}"/>
    <cellStyle name="38 4 2" xfId="257" xr:uid="{00000000-0005-0000-0000-0000D10A0000}"/>
    <cellStyle name="38 4 2 2" xfId="258" xr:uid="{00000000-0005-0000-0000-0000D20A0000}"/>
    <cellStyle name="38 5" xfId="259" xr:uid="{00000000-0005-0000-0000-0000D30A0000}"/>
    <cellStyle name="38 5 2" xfId="260" xr:uid="{00000000-0005-0000-0000-0000D40A0000}"/>
    <cellStyle name="38 5 2 2" xfId="261" xr:uid="{00000000-0005-0000-0000-0000D50A0000}"/>
    <cellStyle name="38 5 3" xfId="262" xr:uid="{00000000-0005-0000-0000-0000D60A0000}"/>
    <cellStyle name="38 6" xfId="263" xr:uid="{00000000-0005-0000-0000-0000D70A0000}"/>
    <cellStyle name="38 6 2" xfId="264" xr:uid="{00000000-0005-0000-0000-0000D80A0000}"/>
    <cellStyle name="38 6 2 2" xfId="265" xr:uid="{00000000-0005-0000-0000-0000D90A0000}"/>
    <cellStyle name="38 6 3" xfId="266" xr:uid="{00000000-0005-0000-0000-0000DA0A0000}"/>
    <cellStyle name="38 7" xfId="267" xr:uid="{00000000-0005-0000-0000-0000DB0A0000}"/>
    <cellStyle name="38 7 2" xfId="268" xr:uid="{00000000-0005-0000-0000-0000DC0A0000}"/>
    <cellStyle name="38 7 2 2" xfId="269" xr:uid="{00000000-0005-0000-0000-0000DD0A0000}"/>
    <cellStyle name="38 7 3" xfId="270" xr:uid="{00000000-0005-0000-0000-0000DE0A0000}"/>
    <cellStyle name="38 8" xfId="271" xr:uid="{00000000-0005-0000-0000-0000DF0A0000}"/>
    <cellStyle name="38 8 2" xfId="272" xr:uid="{00000000-0005-0000-0000-0000E00A0000}"/>
    <cellStyle name="38 8 2 2" xfId="273" xr:uid="{00000000-0005-0000-0000-0000E10A0000}"/>
    <cellStyle name="38 8 3" xfId="274" xr:uid="{00000000-0005-0000-0000-0000E20A0000}"/>
    <cellStyle name="38 9" xfId="275" xr:uid="{00000000-0005-0000-0000-0000E30A0000}"/>
    <cellStyle name="38 9 2" xfId="276" xr:uid="{00000000-0005-0000-0000-0000E40A0000}"/>
    <cellStyle name="38 9 2 2" xfId="277" xr:uid="{00000000-0005-0000-0000-0000E50A0000}"/>
    <cellStyle name="3DP" xfId="278" xr:uid="{00000000-0005-0000-0000-0000E60A0000}"/>
    <cellStyle name="40% - Accent1" xfId="54217" builtinId="31" customBuiltin="1"/>
    <cellStyle name="40% - Accent1 2" xfId="285" xr:uid="{00000000-0005-0000-0000-0000E70A0000}"/>
    <cellStyle name="40% - Accent2" xfId="54221" builtinId="35" customBuiltin="1"/>
    <cellStyle name="40% - Accent2 2" xfId="286" xr:uid="{00000000-0005-0000-0000-0000E80A0000}"/>
    <cellStyle name="40% - Accent3" xfId="54225" builtinId="39" customBuiltin="1"/>
    <cellStyle name="40% - Accent3 2" xfId="287" xr:uid="{00000000-0005-0000-0000-0000E90A0000}"/>
    <cellStyle name="40% - Accent4" xfId="54229" builtinId="43" customBuiltin="1"/>
    <cellStyle name="40% - Accent4 2" xfId="288" xr:uid="{00000000-0005-0000-0000-0000EA0A0000}"/>
    <cellStyle name="40% - Accent5" xfId="54233" builtinId="47" customBuiltin="1"/>
    <cellStyle name="40% - Accent5 2" xfId="289" xr:uid="{00000000-0005-0000-0000-0000EB0A0000}"/>
    <cellStyle name="40% - Accent6" xfId="54237" builtinId="51" customBuiltin="1"/>
    <cellStyle name="40% - Accent6 2" xfId="290" xr:uid="{00000000-0005-0000-0000-0000EC0A0000}"/>
    <cellStyle name="40% - Énfasis1" xfId="279" xr:uid="{00000000-0005-0000-0000-0000ED0A0000}"/>
    <cellStyle name="40% - Énfasis2" xfId="280" xr:uid="{00000000-0005-0000-0000-0000EE0A0000}"/>
    <cellStyle name="40% - Énfasis3" xfId="281" xr:uid="{00000000-0005-0000-0000-0000EF0A0000}"/>
    <cellStyle name="40% - Énfasis4" xfId="282" xr:uid="{00000000-0005-0000-0000-0000F00A0000}"/>
    <cellStyle name="40% - Énfasis5" xfId="283" xr:uid="{00000000-0005-0000-0000-0000F10A0000}"/>
    <cellStyle name="40% - Énfasis6" xfId="284" xr:uid="{00000000-0005-0000-0000-0000F20A0000}"/>
    <cellStyle name="5" xfId="291" xr:uid="{00000000-0005-0000-0000-0000F30A0000}"/>
    <cellStyle name="6" xfId="292" xr:uid="{00000000-0005-0000-0000-0000F40A0000}"/>
    <cellStyle name="6_Uranium Forecasts 8-24-07" xfId="293" xr:uid="{00000000-0005-0000-0000-0000F50A0000}"/>
    <cellStyle name="60% - Accent1" xfId="54218" builtinId="32" customBuiltin="1"/>
    <cellStyle name="60% - Accent1 2" xfId="300" xr:uid="{00000000-0005-0000-0000-0000F60A0000}"/>
    <cellStyle name="60% - Accent2" xfId="54222" builtinId="36" customBuiltin="1"/>
    <cellStyle name="60% - Accent2 2" xfId="301" xr:uid="{00000000-0005-0000-0000-0000F70A0000}"/>
    <cellStyle name="60% - Accent3" xfId="54226" builtinId="40" customBuiltin="1"/>
    <cellStyle name="60% - Accent3 2" xfId="302" xr:uid="{00000000-0005-0000-0000-0000F80A0000}"/>
    <cellStyle name="60% - Accent4" xfId="54230" builtinId="44" customBuiltin="1"/>
    <cellStyle name="60% - Accent4 2" xfId="303" xr:uid="{00000000-0005-0000-0000-0000F90A0000}"/>
    <cellStyle name="60% - Accent5" xfId="54234" builtinId="48" customBuiltin="1"/>
    <cellStyle name="60% - Accent5 2" xfId="304" xr:uid="{00000000-0005-0000-0000-0000FA0A0000}"/>
    <cellStyle name="60% - Accent6" xfId="54238" builtinId="52" customBuiltin="1"/>
    <cellStyle name="60% - Accent6 2" xfId="305" xr:uid="{00000000-0005-0000-0000-0000FB0A0000}"/>
    <cellStyle name="60% - Énfasis1" xfId="294" xr:uid="{00000000-0005-0000-0000-0000FC0A0000}"/>
    <cellStyle name="60% - Énfasis2" xfId="295" xr:uid="{00000000-0005-0000-0000-0000FD0A0000}"/>
    <cellStyle name="60% - Énfasis3" xfId="296" xr:uid="{00000000-0005-0000-0000-0000FE0A0000}"/>
    <cellStyle name="60% - Énfasis4" xfId="297" xr:uid="{00000000-0005-0000-0000-0000FF0A0000}"/>
    <cellStyle name="60% - Énfasis5" xfId="298" xr:uid="{00000000-0005-0000-0000-0000000B0000}"/>
    <cellStyle name="60% - Énfasis6" xfId="299" xr:uid="{00000000-0005-0000-0000-0000010B0000}"/>
    <cellStyle name="752131" xfId="306" xr:uid="{00000000-0005-0000-0000-0000020B0000}"/>
    <cellStyle name="8" xfId="307" xr:uid="{00000000-0005-0000-0000-0000030B0000}"/>
    <cellStyle name="9" xfId="308" xr:uid="{00000000-0005-0000-0000-0000040B0000}"/>
    <cellStyle name="a" xfId="2855" xr:uid="{00000000-0005-0000-0000-0000050B0000}"/>
    <cellStyle name="a1" xfId="2856" xr:uid="{00000000-0005-0000-0000-0000060B0000}"/>
    <cellStyle name="Accent1" xfId="54215" builtinId="29" customBuiltin="1"/>
    <cellStyle name="Accent1 - 20%" xfId="2857" xr:uid="{00000000-0005-0000-0000-0000070B0000}"/>
    <cellStyle name="Accent1 - 20% 2" xfId="2858" xr:uid="{00000000-0005-0000-0000-0000080B0000}"/>
    <cellStyle name="Accent1 - 40%" xfId="2859" xr:uid="{00000000-0005-0000-0000-0000090B0000}"/>
    <cellStyle name="Accent1 - 40% 2" xfId="2860" xr:uid="{00000000-0005-0000-0000-00000A0B0000}"/>
    <cellStyle name="Accent1 - 60%" xfId="2861" xr:uid="{00000000-0005-0000-0000-00000B0B0000}"/>
    <cellStyle name="Accent1 - 60% 2" xfId="2862" xr:uid="{00000000-0005-0000-0000-00000C0B0000}"/>
    <cellStyle name="Accent1 10" xfId="2863" xr:uid="{00000000-0005-0000-0000-00000D0B0000}"/>
    <cellStyle name="Accent1 11" xfId="2864" xr:uid="{00000000-0005-0000-0000-00000E0B0000}"/>
    <cellStyle name="Accent1 12" xfId="2865" xr:uid="{00000000-0005-0000-0000-00000F0B0000}"/>
    <cellStyle name="Accent1 13" xfId="2866" xr:uid="{00000000-0005-0000-0000-0000100B0000}"/>
    <cellStyle name="Accent1 14" xfId="2867" xr:uid="{00000000-0005-0000-0000-0000110B0000}"/>
    <cellStyle name="Accent1 15" xfId="2868" xr:uid="{00000000-0005-0000-0000-0000120B0000}"/>
    <cellStyle name="Accent1 16" xfId="2869" xr:uid="{00000000-0005-0000-0000-0000130B0000}"/>
    <cellStyle name="Accent1 17" xfId="2870" xr:uid="{00000000-0005-0000-0000-0000140B0000}"/>
    <cellStyle name="Accent1 18" xfId="2871" xr:uid="{00000000-0005-0000-0000-0000150B0000}"/>
    <cellStyle name="Accent1 19" xfId="2872" xr:uid="{00000000-0005-0000-0000-0000160B0000}"/>
    <cellStyle name="Accent1 2" xfId="2873" xr:uid="{00000000-0005-0000-0000-0000170B0000}"/>
    <cellStyle name="Accent1 20" xfId="2874" xr:uid="{00000000-0005-0000-0000-0000180B0000}"/>
    <cellStyle name="Accent1 21" xfId="2875" xr:uid="{00000000-0005-0000-0000-0000190B0000}"/>
    <cellStyle name="Accent1 22" xfId="2876" xr:uid="{00000000-0005-0000-0000-00001A0B0000}"/>
    <cellStyle name="Accent1 23" xfId="2877" xr:uid="{00000000-0005-0000-0000-00001B0B0000}"/>
    <cellStyle name="Accent1 24" xfId="2878" xr:uid="{00000000-0005-0000-0000-00001C0B0000}"/>
    <cellStyle name="Accent1 25" xfId="2879" xr:uid="{00000000-0005-0000-0000-00001D0B0000}"/>
    <cellStyle name="Accent1 26" xfId="2880" xr:uid="{00000000-0005-0000-0000-00001E0B0000}"/>
    <cellStyle name="Accent1 27" xfId="2881" xr:uid="{00000000-0005-0000-0000-00001F0B0000}"/>
    <cellStyle name="Accent1 28" xfId="2882" xr:uid="{00000000-0005-0000-0000-0000200B0000}"/>
    <cellStyle name="Accent1 29" xfId="2883" xr:uid="{00000000-0005-0000-0000-0000210B0000}"/>
    <cellStyle name="Accent1 3" xfId="2884" xr:uid="{00000000-0005-0000-0000-0000220B0000}"/>
    <cellStyle name="Accent1 30" xfId="2885" xr:uid="{00000000-0005-0000-0000-0000230B0000}"/>
    <cellStyle name="Accent1 31" xfId="2886" xr:uid="{00000000-0005-0000-0000-0000240B0000}"/>
    <cellStyle name="Accent1 4" xfId="2887" xr:uid="{00000000-0005-0000-0000-0000250B0000}"/>
    <cellStyle name="Accent1 5" xfId="2888" xr:uid="{00000000-0005-0000-0000-0000260B0000}"/>
    <cellStyle name="Accent1 6" xfId="2889" xr:uid="{00000000-0005-0000-0000-0000270B0000}"/>
    <cellStyle name="Accent1 7" xfId="2890" xr:uid="{00000000-0005-0000-0000-0000280B0000}"/>
    <cellStyle name="Accent1 8" xfId="2891" xr:uid="{00000000-0005-0000-0000-0000290B0000}"/>
    <cellStyle name="Accent1 9" xfId="2892" xr:uid="{00000000-0005-0000-0000-00002A0B0000}"/>
    <cellStyle name="Accent2" xfId="54219" builtinId="33" customBuiltin="1"/>
    <cellStyle name="Accent2 - 20%" xfId="2893" xr:uid="{00000000-0005-0000-0000-00002B0B0000}"/>
    <cellStyle name="Accent2 - 20% 2" xfId="2894" xr:uid="{00000000-0005-0000-0000-00002C0B0000}"/>
    <cellStyle name="Accent2 - 40%" xfId="2895" xr:uid="{00000000-0005-0000-0000-00002D0B0000}"/>
    <cellStyle name="Accent2 - 40% 2" xfId="2896" xr:uid="{00000000-0005-0000-0000-00002E0B0000}"/>
    <cellStyle name="Accent2 - 60%" xfId="2897" xr:uid="{00000000-0005-0000-0000-00002F0B0000}"/>
    <cellStyle name="Accent2 - 60% 2" xfId="2898" xr:uid="{00000000-0005-0000-0000-0000300B0000}"/>
    <cellStyle name="Accent2 10" xfId="2899" xr:uid="{00000000-0005-0000-0000-0000310B0000}"/>
    <cellStyle name="Accent2 11" xfId="2900" xr:uid="{00000000-0005-0000-0000-0000320B0000}"/>
    <cellStyle name="Accent2 12" xfId="2901" xr:uid="{00000000-0005-0000-0000-0000330B0000}"/>
    <cellStyle name="Accent2 13" xfId="2902" xr:uid="{00000000-0005-0000-0000-0000340B0000}"/>
    <cellStyle name="Accent2 14" xfId="2903" xr:uid="{00000000-0005-0000-0000-0000350B0000}"/>
    <cellStyle name="Accent2 15" xfId="2904" xr:uid="{00000000-0005-0000-0000-0000360B0000}"/>
    <cellStyle name="Accent2 16" xfId="2905" xr:uid="{00000000-0005-0000-0000-0000370B0000}"/>
    <cellStyle name="Accent2 17" xfId="2906" xr:uid="{00000000-0005-0000-0000-0000380B0000}"/>
    <cellStyle name="Accent2 18" xfId="2907" xr:uid="{00000000-0005-0000-0000-0000390B0000}"/>
    <cellStyle name="Accent2 19" xfId="2908" xr:uid="{00000000-0005-0000-0000-00003A0B0000}"/>
    <cellStyle name="Accent2 2" xfId="2909" xr:uid="{00000000-0005-0000-0000-00003B0B0000}"/>
    <cellStyle name="Accent2 20" xfId="2910" xr:uid="{00000000-0005-0000-0000-00003C0B0000}"/>
    <cellStyle name="Accent2 21" xfId="2911" xr:uid="{00000000-0005-0000-0000-00003D0B0000}"/>
    <cellStyle name="Accent2 22" xfId="2912" xr:uid="{00000000-0005-0000-0000-00003E0B0000}"/>
    <cellStyle name="Accent2 23" xfId="2913" xr:uid="{00000000-0005-0000-0000-00003F0B0000}"/>
    <cellStyle name="Accent2 24" xfId="2914" xr:uid="{00000000-0005-0000-0000-0000400B0000}"/>
    <cellStyle name="Accent2 25" xfId="2915" xr:uid="{00000000-0005-0000-0000-0000410B0000}"/>
    <cellStyle name="Accent2 26" xfId="2916" xr:uid="{00000000-0005-0000-0000-0000420B0000}"/>
    <cellStyle name="Accent2 27" xfId="2917" xr:uid="{00000000-0005-0000-0000-0000430B0000}"/>
    <cellStyle name="Accent2 28" xfId="2918" xr:uid="{00000000-0005-0000-0000-0000440B0000}"/>
    <cellStyle name="Accent2 29" xfId="2919" xr:uid="{00000000-0005-0000-0000-0000450B0000}"/>
    <cellStyle name="Accent2 3" xfId="2920" xr:uid="{00000000-0005-0000-0000-0000460B0000}"/>
    <cellStyle name="Accent2 30" xfId="2921" xr:uid="{00000000-0005-0000-0000-0000470B0000}"/>
    <cellStyle name="Accent2 31" xfId="2922" xr:uid="{00000000-0005-0000-0000-0000480B0000}"/>
    <cellStyle name="Accent2 4" xfId="2923" xr:uid="{00000000-0005-0000-0000-0000490B0000}"/>
    <cellStyle name="Accent2 5" xfId="2924" xr:uid="{00000000-0005-0000-0000-00004A0B0000}"/>
    <cellStyle name="Accent2 6" xfId="2925" xr:uid="{00000000-0005-0000-0000-00004B0B0000}"/>
    <cellStyle name="Accent2 7" xfId="2926" xr:uid="{00000000-0005-0000-0000-00004C0B0000}"/>
    <cellStyle name="Accent2 8" xfId="2927" xr:uid="{00000000-0005-0000-0000-00004D0B0000}"/>
    <cellStyle name="Accent2 9" xfId="2928" xr:uid="{00000000-0005-0000-0000-00004E0B0000}"/>
    <cellStyle name="Accent3" xfId="54223" builtinId="37" customBuiltin="1"/>
    <cellStyle name="Accent3 - 20%" xfId="2929" xr:uid="{00000000-0005-0000-0000-00004F0B0000}"/>
    <cellStyle name="Accent3 - 20% 2" xfId="2930" xr:uid="{00000000-0005-0000-0000-0000500B0000}"/>
    <cellStyle name="Accent3 - 40%" xfId="2931" xr:uid="{00000000-0005-0000-0000-0000510B0000}"/>
    <cellStyle name="Accent3 - 40% 2" xfId="2932" xr:uid="{00000000-0005-0000-0000-0000520B0000}"/>
    <cellStyle name="Accent3 - 60%" xfId="2933" xr:uid="{00000000-0005-0000-0000-0000530B0000}"/>
    <cellStyle name="Accent3 - 60% 2" xfId="2934" xr:uid="{00000000-0005-0000-0000-0000540B0000}"/>
    <cellStyle name="Accent3 10" xfId="2935" xr:uid="{00000000-0005-0000-0000-0000550B0000}"/>
    <cellStyle name="Accent3 11" xfId="2936" xr:uid="{00000000-0005-0000-0000-0000560B0000}"/>
    <cellStyle name="Accent3 12" xfId="2937" xr:uid="{00000000-0005-0000-0000-0000570B0000}"/>
    <cellStyle name="Accent3 13" xfId="2938" xr:uid="{00000000-0005-0000-0000-0000580B0000}"/>
    <cellStyle name="Accent3 14" xfId="2939" xr:uid="{00000000-0005-0000-0000-0000590B0000}"/>
    <cellStyle name="Accent3 15" xfId="2940" xr:uid="{00000000-0005-0000-0000-00005A0B0000}"/>
    <cellStyle name="Accent3 16" xfId="2941" xr:uid="{00000000-0005-0000-0000-00005B0B0000}"/>
    <cellStyle name="Accent3 17" xfId="2942" xr:uid="{00000000-0005-0000-0000-00005C0B0000}"/>
    <cellStyle name="Accent3 18" xfId="2943" xr:uid="{00000000-0005-0000-0000-00005D0B0000}"/>
    <cellStyle name="Accent3 19" xfId="2944" xr:uid="{00000000-0005-0000-0000-00005E0B0000}"/>
    <cellStyle name="Accent3 2" xfId="2945" xr:uid="{00000000-0005-0000-0000-00005F0B0000}"/>
    <cellStyle name="Accent3 20" xfId="2946" xr:uid="{00000000-0005-0000-0000-0000600B0000}"/>
    <cellStyle name="Accent3 21" xfId="2947" xr:uid="{00000000-0005-0000-0000-0000610B0000}"/>
    <cellStyle name="Accent3 22" xfId="2948" xr:uid="{00000000-0005-0000-0000-0000620B0000}"/>
    <cellStyle name="Accent3 23" xfId="2949" xr:uid="{00000000-0005-0000-0000-0000630B0000}"/>
    <cellStyle name="Accent3 24" xfId="2950" xr:uid="{00000000-0005-0000-0000-0000640B0000}"/>
    <cellStyle name="Accent3 25" xfId="2951" xr:uid="{00000000-0005-0000-0000-0000650B0000}"/>
    <cellStyle name="Accent3 26" xfId="2952" xr:uid="{00000000-0005-0000-0000-0000660B0000}"/>
    <cellStyle name="Accent3 27" xfId="2953" xr:uid="{00000000-0005-0000-0000-0000670B0000}"/>
    <cellStyle name="Accent3 28" xfId="2954" xr:uid="{00000000-0005-0000-0000-0000680B0000}"/>
    <cellStyle name="Accent3 29" xfId="2955" xr:uid="{00000000-0005-0000-0000-0000690B0000}"/>
    <cellStyle name="Accent3 3" xfId="2956" xr:uid="{00000000-0005-0000-0000-00006A0B0000}"/>
    <cellStyle name="Accent3 30" xfId="2957" xr:uid="{00000000-0005-0000-0000-00006B0B0000}"/>
    <cellStyle name="Accent3 31" xfId="2958" xr:uid="{00000000-0005-0000-0000-00006C0B0000}"/>
    <cellStyle name="Accent3 4" xfId="2959" xr:uid="{00000000-0005-0000-0000-00006D0B0000}"/>
    <cellStyle name="Accent3 5" xfId="2960" xr:uid="{00000000-0005-0000-0000-00006E0B0000}"/>
    <cellStyle name="Accent3 6" xfId="2961" xr:uid="{00000000-0005-0000-0000-00006F0B0000}"/>
    <cellStyle name="Accent3 7" xfId="2962" xr:uid="{00000000-0005-0000-0000-0000700B0000}"/>
    <cellStyle name="Accent3 8" xfId="2963" xr:uid="{00000000-0005-0000-0000-0000710B0000}"/>
    <cellStyle name="Accent3 9" xfId="2964" xr:uid="{00000000-0005-0000-0000-0000720B0000}"/>
    <cellStyle name="Accent4" xfId="54227" builtinId="41" customBuiltin="1"/>
    <cellStyle name="Accent4 - 20%" xfId="2965" xr:uid="{00000000-0005-0000-0000-0000730B0000}"/>
    <cellStyle name="Accent4 - 20% 2" xfId="2966" xr:uid="{00000000-0005-0000-0000-0000740B0000}"/>
    <cellStyle name="Accent4 - 40%" xfId="2967" xr:uid="{00000000-0005-0000-0000-0000750B0000}"/>
    <cellStyle name="Accent4 - 40% 2" xfId="2968" xr:uid="{00000000-0005-0000-0000-0000760B0000}"/>
    <cellStyle name="Accent4 - 60%" xfId="2969" xr:uid="{00000000-0005-0000-0000-0000770B0000}"/>
    <cellStyle name="Accent4 - 60% 2" xfId="2970" xr:uid="{00000000-0005-0000-0000-0000780B0000}"/>
    <cellStyle name="Accent4 10" xfId="2971" xr:uid="{00000000-0005-0000-0000-0000790B0000}"/>
    <cellStyle name="Accent4 11" xfId="2972" xr:uid="{00000000-0005-0000-0000-00007A0B0000}"/>
    <cellStyle name="Accent4 12" xfId="2973" xr:uid="{00000000-0005-0000-0000-00007B0B0000}"/>
    <cellStyle name="Accent4 13" xfId="2974" xr:uid="{00000000-0005-0000-0000-00007C0B0000}"/>
    <cellStyle name="Accent4 14" xfId="2975" xr:uid="{00000000-0005-0000-0000-00007D0B0000}"/>
    <cellStyle name="Accent4 15" xfId="2976" xr:uid="{00000000-0005-0000-0000-00007E0B0000}"/>
    <cellStyle name="Accent4 16" xfId="2977" xr:uid="{00000000-0005-0000-0000-00007F0B0000}"/>
    <cellStyle name="Accent4 17" xfId="2978" xr:uid="{00000000-0005-0000-0000-0000800B0000}"/>
    <cellStyle name="Accent4 18" xfId="2979" xr:uid="{00000000-0005-0000-0000-0000810B0000}"/>
    <cellStyle name="Accent4 19" xfId="2980" xr:uid="{00000000-0005-0000-0000-0000820B0000}"/>
    <cellStyle name="Accent4 2" xfId="2981" xr:uid="{00000000-0005-0000-0000-0000830B0000}"/>
    <cellStyle name="Accent4 20" xfId="2982" xr:uid="{00000000-0005-0000-0000-0000840B0000}"/>
    <cellStyle name="Accent4 21" xfId="2983" xr:uid="{00000000-0005-0000-0000-0000850B0000}"/>
    <cellStyle name="Accent4 22" xfId="2984" xr:uid="{00000000-0005-0000-0000-0000860B0000}"/>
    <cellStyle name="Accent4 23" xfId="2985" xr:uid="{00000000-0005-0000-0000-0000870B0000}"/>
    <cellStyle name="Accent4 24" xfId="2986" xr:uid="{00000000-0005-0000-0000-0000880B0000}"/>
    <cellStyle name="Accent4 25" xfId="2987" xr:uid="{00000000-0005-0000-0000-0000890B0000}"/>
    <cellStyle name="Accent4 26" xfId="2988" xr:uid="{00000000-0005-0000-0000-00008A0B0000}"/>
    <cellStyle name="Accent4 27" xfId="2989" xr:uid="{00000000-0005-0000-0000-00008B0B0000}"/>
    <cellStyle name="Accent4 28" xfId="2990" xr:uid="{00000000-0005-0000-0000-00008C0B0000}"/>
    <cellStyle name="Accent4 29" xfId="2991" xr:uid="{00000000-0005-0000-0000-00008D0B0000}"/>
    <cellStyle name="Accent4 3" xfId="2992" xr:uid="{00000000-0005-0000-0000-00008E0B0000}"/>
    <cellStyle name="Accent4 30" xfId="2993" xr:uid="{00000000-0005-0000-0000-00008F0B0000}"/>
    <cellStyle name="Accent4 31" xfId="2994" xr:uid="{00000000-0005-0000-0000-0000900B0000}"/>
    <cellStyle name="Accent4 4" xfId="2995" xr:uid="{00000000-0005-0000-0000-0000910B0000}"/>
    <cellStyle name="Accent4 5" xfId="2996" xr:uid="{00000000-0005-0000-0000-0000920B0000}"/>
    <cellStyle name="Accent4 6" xfId="2997" xr:uid="{00000000-0005-0000-0000-0000930B0000}"/>
    <cellStyle name="Accent4 7" xfId="2998" xr:uid="{00000000-0005-0000-0000-0000940B0000}"/>
    <cellStyle name="Accent4 8" xfId="2999" xr:uid="{00000000-0005-0000-0000-0000950B0000}"/>
    <cellStyle name="Accent4 9" xfId="3000" xr:uid="{00000000-0005-0000-0000-0000960B0000}"/>
    <cellStyle name="Accent5" xfId="54231" builtinId="45" customBuiltin="1"/>
    <cellStyle name="Accent5 - 20%" xfId="3001" xr:uid="{00000000-0005-0000-0000-0000970B0000}"/>
    <cellStyle name="Accent5 - 20% 2" xfId="3002" xr:uid="{00000000-0005-0000-0000-0000980B0000}"/>
    <cellStyle name="Accent5 - 40%" xfId="3003" xr:uid="{00000000-0005-0000-0000-0000990B0000}"/>
    <cellStyle name="Accent5 - 40% 2" xfId="3004" xr:uid="{00000000-0005-0000-0000-00009A0B0000}"/>
    <cellStyle name="Accent5 - 60%" xfId="3005" xr:uid="{00000000-0005-0000-0000-00009B0B0000}"/>
    <cellStyle name="Accent5 - 60% 2" xfId="3006" xr:uid="{00000000-0005-0000-0000-00009C0B0000}"/>
    <cellStyle name="Accent5 10" xfId="3007" xr:uid="{00000000-0005-0000-0000-00009D0B0000}"/>
    <cellStyle name="Accent5 11" xfId="3008" xr:uid="{00000000-0005-0000-0000-00009E0B0000}"/>
    <cellStyle name="Accent5 12" xfId="3009" xr:uid="{00000000-0005-0000-0000-00009F0B0000}"/>
    <cellStyle name="Accent5 13" xfId="3010" xr:uid="{00000000-0005-0000-0000-0000A00B0000}"/>
    <cellStyle name="Accent5 14" xfId="3011" xr:uid="{00000000-0005-0000-0000-0000A10B0000}"/>
    <cellStyle name="Accent5 15" xfId="3012" xr:uid="{00000000-0005-0000-0000-0000A20B0000}"/>
    <cellStyle name="Accent5 16" xfId="3013" xr:uid="{00000000-0005-0000-0000-0000A30B0000}"/>
    <cellStyle name="Accent5 17" xfId="3014" xr:uid="{00000000-0005-0000-0000-0000A40B0000}"/>
    <cellStyle name="Accent5 18" xfId="3015" xr:uid="{00000000-0005-0000-0000-0000A50B0000}"/>
    <cellStyle name="Accent5 19" xfId="3016" xr:uid="{00000000-0005-0000-0000-0000A60B0000}"/>
    <cellStyle name="Accent5 2" xfId="3017" xr:uid="{00000000-0005-0000-0000-0000A70B0000}"/>
    <cellStyle name="Accent5 20" xfId="3018" xr:uid="{00000000-0005-0000-0000-0000A80B0000}"/>
    <cellStyle name="Accent5 21" xfId="3019" xr:uid="{00000000-0005-0000-0000-0000A90B0000}"/>
    <cellStyle name="Accent5 22" xfId="3020" xr:uid="{00000000-0005-0000-0000-0000AA0B0000}"/>
    <cellStyle name="Accent5 23" xfId="3021" xr:uid="{00000000-0005-0000-0000-0000AB0B0000}"/>
    <cellStyle name="Accent5 24" xfId="3022" xr:uid="{00000000-0005-0000-0000-0000AC0B0000}"/>
    <cellStyle name="Accent5 25" xfId="3023" xr:uid="{00000000-0005-0000-0000-0000AD0B0000}"/>
    <cellStyle name="Accent5 26" xfId="3024" xr:uid="{00000000-0005-0000-0000-0000AE0B0000}"/>
    <cellStyle name="Accent5 27" xfId="3025" xr:uid="{00000000-0005-0000-0000-0000AF0B0000}"/>
    <cellStyle name="Accent5 28" xfId="3026" xr:uid="{00000000-0005-0000-0000-0000B00B0000}"/>
    <cellStyle name="Accent5 29" xfId="3027" xr:uid="{00000000-0005-0000-0000-0000B10B0000}"/>
    <cellStyle name="Accent5 3" xfId="3028" xr:uid="{00000000-0005-0000-0000-0000B20B0000}"/>
    <cellStyle name="Accent5 30" xfId="3029" xr:uid="{00000000-0005-0000-0000-0000B30B0000}"/>
    <cellStyle name="Accent5 31" xfId="3030" xr:uid="{00000000-0005-0000-0000-0000B40B0000}"/>
    <cellStyle name="Accent5 4" xfId="3031" xr:uid="{00000000-0005-0000-0000-0000B50B0000}"/>
    <cellStyle name="Accent5 5" xfId="3032" xr:uid="{00000000-0005-0000-0000-0000B60B0000}"/>
    <cellStyle name="Accent5 6" xfId="3033" xr:uid="{00000000-0005-0000-0000-0000B70B0000}"/>
    <cellStyle name="Accent5 7" xfId="3034" xr:uid="{00000000-0005-0000-0000-0000B80B0000}"/>
    <cellStyle name="Accent5 8" xfId="3035" xr:uid="{00000000-0005-0000-0000-0000B90B0000}"/>
    <cellStyle name="Accent5 9" xfId="3036" xr:uid="{00000000-0005-0000-0000-0000BA0B0000}"/>
    <cellStyle name="Accent6" xfId="54235" builtinId="49" customBuiltin="1"/>
    <cellStyle name="Accent6 - 20%" xfId="3037" xr:uid="{00000000-0005-0000-0000-0000BB0B0000}"/>
    <cellStyle name="Accent6 - 20% 2" xfId="3038" xr:uid="{00000000-0005-0000-0000-0000BC0B0000}"/>
    <cellStyle name="Accent6 - 40%" xfId="3039" xr:uid="{00000000-0005-0000-0000-0000BD0B0000}"/>
    <cellStyle name="Accent6 - 40% 2" xfId="3040" xr:uid="{00000000-0005-0000-0000-0000BE0B0000}"/>
    <cellStyle name="Accent6 - 60%" xfId="3041" xr:uid="{00000000-0005-0000-0000-0000BF0B0000}"/>
    <cellStyle name="Accent6 - 60% 2" xfId="3042" xr:uid="{00000000-0005-0000-0000-0000C00B0000}"/>
    <cellStyle name="Accent6 10" xfId="3043" xr:uid="{00000000-0005-0000-0000-0000C10B0000}"/>
    <cellStyle name="Accent6 11" xfId="3044" xr:uid="{00000000-0005-0000-0000-0000C20B0000}"/>
    <cellStyle name="Accent6 12" xfId="3045" xr:uid="{00000000-0005-0000-0000-0000C30B0000}"/>
    <cellStyle name="Accent6 13" xfId="3046" xr:uid="{00000000-0005-0000-0000-0000C40B0000}"/>
    <cellStyle name="Accent6 14" xfId="3047" xr:uid="{00000000-0005-0000-0000-0000C50B0000}"/>
    <cellStyle name="Accent6 15" xfId="3048" xr:uid="{00000000-0005-0000-0000-0000C60B0000}"/>
    <cellStyle name="Accent6 16" xfId="3049" xr:uid="{00000000-0005-0000-0000-0000C70B0000}"/>
    <cellStyle name="Accent6 17" xfId="3050" xr:uid="{00000000-0005-0000-0000-0000C80B0000}"/>
    <cellStyle name="Accent6 18" xfId="3051" xr:uid="{00000000-0005-0000-0000-0000C90B0000}"/>
    <cellStyle name="Accent6 19" xfId="3052" xr:uid="{00000000-0005-0000-0000-0000CA0B0000}"/>
    <cellStyle name="Accent6 2" xfId="3053" xr:uid="{00000000-0005-0000-0000-0000CB0B0000}"/>
    <cellStyle name="Accent6 20" xfId="3054" xr:uid="{00000000-0005-0000-0000-0000CC0B0000}"/>
    <cellStyle name="Accent6 21" xfId="3055" xr:uid="{00000000-0005-0000-0000-0000CD0B0000}"/>
    <cellStyle name="Accent6 22" xfId="3056" xr:uid="{00000000-0005-0000-0000-0000CE0B0000}"/>
    <cellStyle name="Accent6 23" xfId="3057" xr:uid="{00000000-0005-0000-0000-0000CF0B0000}"/>
    <cellStyle name="Accent6 24" xfId="3058" xr:uid="{00000000-0005-0000-0000-0000D00B0000}"/>
    <cellStyle name="Accent6 25" xfId="3059" xr:uid="{00000000-0005-0000-0000-0000D10B0000}"/>
    <cellStyle name="Accent6 26" xfId="3060" xr:uid="{00000000-0005-0000-0000-0000D20B0000}"/>
    <cellStyle name="Accent6 27" xfId="3061" xr:uid="{00000000-0005-0000-0000-0000D30B0000}"/>
    <cellStyle name="Accent6 28" xfId="3062" xr:uid="{00000000-0005-0000-0000-0000D40B0000}"/>
    <cellStyle name="Accent6 29" xfId="3063" xr:uid="{00000000-0005-0000-0000-0000D50B0000}"/>
    <cellStyle name="Accent6 3" xfId="3064" xr:uid="{00000000-0005-0000-0000-0000D60B0000}"/>
    <cellStyle name="Accent6 30" xfId="3065" xr:uid="{00000000-0005-0000-0000-0000D70B0000}"/>
    <cellStyle name="Accent6 31" xfId="3066" xr:uid="{00000000-0005-0000-0000-0000D80B0000}"/>
    <cellStyle name="Accent6 4" xfId="3067" xr:uid="{00000000-0005-0000-0000-0000D90B0000}"/>
    <cellStyle name="Accent6 5" xfId="3068" xr:uid="{00000000-0005-0000-0000-0000DA0B0000}"/>
    <cellStyle name="Accent6 6" xfId="3069" xr:uid="{00000000-0005-0000-0000-0000DB0B0000}"/>
    <cellStyle name="Accent6 7" xfId="3070" xr:uid="{00000000-0005-0000-0000-0000DC0B0000}"/>
    <cellStyle name="Accent6 8" xfId="3071" xr:uid="{00000000-0005-0000-0000-0000DD0B0000}"/>
    <cellStyle name="Accent6 9" xfId="3072" xr:uid="{00000000-0005-0000-0000-0000DE0B0000}"/>
    <cellStyle name="Acctg" xfId="3073" xr:uid="{00000000-0005-0000-0000-0000DF0B0000}"/>
    <cellStyle name="Across" xfId="3074" xr:uid="{00000000-0005-0000-0000-0000E00B0000}"/>
    <cellStyle name="active" xfId="3075" xr:uid="{00000000-0005-0000-0000-0000E10B0000}"/>
    <cellStyle name="Actual Date" xfId="3076" xr:uid="{00000000-0005-0000-0000-0000E20B0000}"/>
    <cellStyle name="Actuals" xfId="3077" xr:uid="{00000000-0005-0000-0000-0000E30B0000}"/>
    <cellStyle name="Add" xfId="3078" xr:uid="{00000000-0005-0000-0000-0000E40B0000}"/>
    <cellStyle name="Adjustable" xfId="3079" xr:uid="{00000000-0005-0000-0000-0000E50B0000}"/>
    <cellStyle name="adjusted" xfId="3080" xr:uid="{00000000-0005-0000-0000-0000E60B0000}"/>
    <cellStyle name="ÅëÈ­ [0]_±âÅ¸" xfId="29" xr:uid="{00000000-0005-0000-0000-0000E70B0000}"/>
    <cellStyle name="ÅëÈ­_±âÅ¸" xfId="28" xr:uid="{00000000-0005-0000-0000-0000E80B0000}"/>
    <cellStyle name="AFE" xfId="3081" xr:uid="{00000000-0005-0000-0000-0000E90B0000}"/>
    <cellStyle name="Ag_gpt" xfId="3082" xr:uid="{00000000-0005-0000-0000-0000EA0B0000}"/>
    <cellStyle name="al" xfId="3083" xr:uid="{00000000-0005-0000-0000-0000EB0B0000}"/>
    <cellStyle name="AMN" xfId="3084" xr:uid="{00000000-0005-0000-0000-0000EC0B0000}"/>
    <cellStyle name="Ann'l_Incr" xfId="3085" xr:uid="{00000000-0005-0000-0000-0000ED0B0000}"/>
    <cellStyle name="AREATITLE" xfId="3086" xr:uid="{00000000-0005-0000-0000-0000EE0B0000}"/>
    <cellStyle name="args.style" xfId="3087" xr:uid="{00000000-0005-0000-0000-0000EF0B0000}"/>
    <cellStyle name="Arial 10" xfId="3088" xr:uid="{00000000-0005-0000-0000-0000F00B0000}"/>
    <cellStyle name="Arial 12" xfId="3089" xr:uid="{00000000-0005-0000-0000-0000F10B0000}"/>
    <cellStyle name="ARIAL 12 BOLD" xfId="3090" xr:uid="{00000000-0005-0000-0000-0000F20B0000}"/>
    <cellStyle name="Arial 12_Copy of 2008 Corporate model.Growth.v(1)" xfId="3091" xr:uid="{00000000-0005-0000-0000-0000F30B0000}"/>
    <cellStyle name="ARIAL 24 BOLD" xfId="3092" xr:uid="{00000000-0005-0000-0000-0000F40B0000}"/>
    <cellStyle name="ArialNormal" xfId="3093" xr:uid="{00000000-0005-0000-0000-0000F50B0000}"/>
    <cellStyle name="ArialNormal 10" xfId="3094" xr:uid="{00000000-0005-0000-0000-0000F60B0000}"/>
    <cellStyle name="ArialNormal 10 2" xfId="3095" xr:uid="{00000000-0005-0000-0000-0000F70B0000}"/>
    <cellStyle name="ArialNormal 10 2 2" xfId="3096" xr:uid="{00000000-0005-0000-0000-0000F80B0000}"/>
    <cellStyle name="ArialNormal 10 3" xfId="3097" xr:uid="{00000000-0005-0000-0000-0000F90B0000}"/>
    <cellStyle name="ArialNormal 11" xfId="3098" xr:uid="{00000000-0005-0000-0000-0000FA0B0000}"/>
    <cellStyle name="ArialNormal 11 2" xfId="3099" xr:uid="{00000000-0005-0000-0000-0000FB0B0000}"/>
    <cellStyle name="ArialNormal 2" xfId="3100" xr:uid="{00000000-0005-0000-0000-0000FC0B0000}"/>
    <cellStyle name="ArialNormal 2 2" xfId="3101" xr:uid="{00000000-0005-0000-0000-0000FD0B0000}"/>
    <cellStyle name="ArialNormal 2 2 2" xfId="3102" xr:uid="{00000000-0005-0000-0000-0000FE0B0000}"/>
    <cellStyle name="ArialNormal 3" xfId="3103" xr:uid="{00000000-0005-0000-0000-0000FF0B0000}"/>
    <cellStyle name="ArialNormal 3 2" xfId="3104" xr:uid="{00000000-0005-0000-0000-0000000C0000}"/>
    <cellStyle name="ArialNormal 3 2 2" xfId="3105" xr:uid="{00000000-0005-0000-0000-0000010C0000}"/>
    <cellStyle name="ArialNormal 4" xfId="3106" xr:uid="{00000000-0005-0000-0000-0000020C0000}"/>
    <cellStyle name="ArialNormal 4 2" xfId="3107" xr:uid="{00000000-0005-0000-0000-0000030C0000}"/>
    <cellStyle name="ArialNormal 4 2 2" xfId="3108" xr:uid="{00000000-0005-0000-0000-0000040C0000}"/>
    <cellStyle name="ArialNormal 4 3" xfId="3109" xr:uid="{00000000-0005-0000-0000-0000050C0000}"/>
    <cellStyle name="ArialNormal 5" xfId="3110" xr:uid="{00000000-0005-0000-0000-0000060C0000}"/>
    <cellStyle name="ArialNormal 5 2" xfId="3111" xr:uid="{00000000-0005-0000-0000-0000070C0000}"/>
    <cellStyle name="ArialNormal 5 2 2" xfId="3112" xr:uid="{00000000-0005-0000-0000-0000080C0000}"/>
    <cellStyle name="ArialNormal 5 3" xfId="3113" xr:uid="{00000000-0005-0000-0000-0000090C0000}"/>
    <cellStyle name="ArialNormal 6" xfId="3114" xr:uid="{00000000-0005-0000-0000-00000A0C0000}"/>
    <cellStyle name="ArialNormal 6 2" xfId="3115" xr:uid="{00000000-0005-0000-0000-00000B0C0000}"/>
    <cellStyle name="ArialNormal 6 2 2" xfId="3116" xr:uid="{00000000-0005-0000-0000-00000C0C0000}"/>
    <cellStyle name="ArialNormal 6 3" xfId="3117" xr:uid="{00000000-0005-0000-0000-00000D0C0000}"/>
    <cellStyle name="ArialNormal 7" xfId="3118" xr:uid="{00000000-0005-0000-0000-00000E0C0000}"/>
    <cellStyle name="ArialNormal 7 2" xfId="3119" xr:uid="{00000000-0005-0000-0000-00000F0C0000}"/>
    <cellStyle name="ArialNormal 7 2 2" xfId="3120" xr:uid="{00000000-0005-0000-0000-0000100C0000}"/>
    <cellStyle name="ArialNormal 7 3" xfId="3121" xr:uid="{00000000-0005-0000-0000-0000110C0000}"/>
    <cellStyle name="ArialNormal 8" xfId="3122" xr:uid="{00000000-0005-0000-0000-0000120C0000}"/>
    <cellStyle name="ArialNormal 8 2" xfId="3123" xr:uid="{00000000-0005-0000-0000-0000130C0000}"/>
    <cellStyle name="ArialNormal 8 2 2" xfId="3124" xr:uid="{00000000-0005-0000-0000-0000140C0000}"/>
    <cellStyle name="ArialNormal 8 3" xfId="3125" xr:uid="{00000000-0005-0000-0000-0000150C0000}"/>
    <cellStyle name="ArialNormal 9" xfId="3126" xr:uid="{00000000-0005-0000-0000-0000160C0000}"/>
    <cellStyle name="ArialNormal 9 2" xfId="3127" xr:uid="{00000000-0005-0000-0000-0000170C0000}"/>
    <cellStyle name="ArialNormal 9 2 2" xfId="3128" xr:uid="{00000000-0005-0000-0000-0000180C0000}"/>
    <cellStyle name="ArialNormal 9 3" xfId="3129" xr:uid="{00000000-0005-0000-0000-0000190C0000}"/>
    <cellStyle name="Array Enter" xfId="3130" xr:uid="{00000000-0005-0000-0000-00001A0C0000}"/>
    <cellStyle name="Assumptions" xfId="3131" xr:uid="{00000000-0005-0000-0000-00001B0C0000}"/>
    <cellStyle name="ÄÞ¸¶ [0]_±âÅ¸" xfId="27" xr:uid="{00000000-0005-0000-0000-00001C0C0000}"/>
    <cellStyle name="ÄÞ¸¶_±âÅ¸" xfId="26" xr:uid="{00000000-0005-0000-0000-00001D0C0000}"/>
    <cellStyle name="Au_gpt" xfId="3132" xr:uid="{00000000-0005-0000-0000-00001E0C0000}"/>
    <cellStyle name="B" xfId="3133" xr:uid="{00000000-0005-0000-0000-00001F0C0000}"/>
    <cellStyle name="b'" xfId="3135" xr:uid="{00000000-0005-0000-0000-0000200C0000}"/>
    <cellStyle name="b." xfId="3134" xr:uid="{00000000-0005-0000-0000-0000210C0000}"/>
    <cellStyle name="b;ll" xfId="3136" xr:uid="{00000000-0005-0000-0000-0000220C0000}"/>
    <cellStyle name="b_diamond2" xfId="3137" xr:uid="{00000000-0005-0000-0000-0000230C0000}"/>
    <cellStyle name="B_MERGER" xfId="3138" xr:uid="{00000000-0005-0000-0000-0000240C0000}"/>
    <cellStyle name="b_Sheet2" xfId="3139" xr:uid="{00000000-0005-0000-0000-0000250C0000}"/>
    <cellStyle name="Background" xfId="3140" xr:uid="{00000000-0005-0000-0000-0000260C0000}"/>
    <cellStyle name="Background 2" xfId="3141" xr:uid="{00000000-0005-0000-0000-0000270C0000}"/>
    <cellStyle name="Background 2 2" xfId="3142" xr:uid="{00000000-0005-0000-0000-0000280C0000}"/>
    <cellStyle name="Background 2 2 2" xfId="3143" xr:uid="{00000000-0005-0000-0000-0000290C0000}"/>
    <cellStyle name="Background 2 2 2 2" xfId="3144" xr:uid="{00000000-0005-0000-0000-00002A0C0000}"/>
    <cellStyle name="Background 2 3" xfId="3145" xr:uid="{00000000-0005-0000-0000-00002B0C0000}"/>
    <cellStyle name="Background 2 3 2" xfId="3146" xr:uid="{00000000-0005-0000-0000-00002C0C0000}"/>
    <cellStyle name="Background 2 3 2 2" xfId="3147" xr:uid="{00000000-0005-0000-0000-00002D0C0000}"/>
    <cellStyle name="Background 2 3 3" xfId="3148" xr:uid="{00000000-0005-0000-0000-00002E0C0000}"/>
    <cellStyle name="Background 2 4" xfId="3149" xr:uid="{00000000-0005-0000-0000-00002F0C0000}"/>
    <cellStyle name="Background 2 4 2" xfId="3150" xr:uid="{00000000-0005-0000-0000-0000300C0000}"/>
    <cellStyle name="Background 2 4 2 2" xfId="3151" xr:uid="{00000000-0005-0000-0000-0000310C0000}"/>
    <cellStyle name="Background 2 4 3" xfId="3152" xr:uid="{00000000-0005-0000-0000-0000320C0000}"/>
    <cellStyle name="Background 2 5" xfId="3153" xr:uid="{00000000-0005-0000-0000-0000330C0000}"/>
    <cellStyle name="Background 2 5 2" xfId="3154" xr:uid="{00000000-0005-0000-0000-0000340C0000}"/>
    <cellStyle name="Background 2 5 2 2" xfId="3155" xr:uid="{00000000-0005-0000-0000-0000350C0000}"/>
    <cellStyle name="Background 2 5 3" xfId="3156" xr:uid="{00000000-0005-0000-0000-0000360C0000}"/>
    <cellStyle name="Background 2 6" xfId="3157" xr:uid="{00000000-0005-0000-0000-0000370C0000}"/>
    <cellStyle name="Background 2 6 2" xfId="3158" xr:uid="{00000000-0005-0000-0000-0000380C0000}"/>
    <cellStyle name="Background 2 6 2 2" xfId="3159" xr:uid="{00000000-0005-0000-0000-0000390C0000}"/>
    <cellStyle name="Background 2 6 3" xfId="3160" xr:uid="{00000000-0005-0000-0000-00003A0C0000}"/>
    <cellStyle name="Background 2 7" xfId="3161" xr:uid="{00000000-0005-0000-0000-00003B0C0000}"/>
    <cellStyle name="Background 2 7 2" xfId="3162" xr:uid="{00000000-0005-0000-0000-00003C0C0000}"/>
    <cellStyle name="Background 2 7 2 2" xfId="3163" xr:uid="{00000000-0005-0000-0000-00003D0C0000}"/>
    <cellStyle name="Background 2 7 3" xfId="3164" xr:uid="{00000000-0005-0000-0000-00003E0C0000}"/>
    <cellStyle name="Background 2 8" xfId="3165" xr:uid="{00000000-0005-0000-0000-00003F0C0000}"/>
    <cellStyle name="Background 2 8 2" xfId="3166" xr:uid="{00000000-0005-0000-0000-0000400C0000}"/>
    <cellStyle name="Background 2 8 2 2" xfId="3167" xr:uid="{00000000-0005-0000-0000-0000410C0000}"/>
    <cellStyle name="Background 2 8 3" xfId="3168" xr:uid="{00000000-0005-0000-0000-0000420C0000}"/>
    <cellStyle name="Background 2 9" xfId="3169" xr:uid="{00000000-0005-0000-0000-0000430C0000}"/>
    <cellStyle name="Background 2 9 2" xfId="3170" xr:uid="{00000000-0005-0000-0000-0000440C0000}"/>
    <cellStyle name="Background 3" xfId="3171" xr:uid="{00000000-0005-0000-0000-0000450C0000}"/>
    <cellStyle name="Background 3 2" xfId="3172" xr:uid="{00000000-0005-0000-0000-0000460C0000}"/>
    <cellStyle name="Background 3 2 2" xfId="3173" xr:uid="{00000000-0005-0000-0000-0000470C0000}"/>
    <cellStyle name="Background 3 3" xfId="3174" xr:uid="{00000000-0005-0000-0000-0000480C0000}"/>
    <cellStyle name="Background 4" xfId="3175" xr:uid="{00000000-0005-0000-0000-0000490C0000}"/>
    <cellStyle name="Background 4 2" xfId="3176" xr:uid="{00000000-0005-0000-0000-00004A0C0000}"/>
    <cellStyle name="Background 4 2 2" xfId="3177" xr:uid="{00000000-0005-0000-0000-00004B0C0000}"/>
    <cellStyle name="Background 4 3" xfId="3178" xr:uid="{00000000-0005-0000-0000-00004C0C0000}"/>
    <cellStyle name="Background 5" xfId="3179" xr:uid="{00000000-0005-0000-0000-00004D0C0000}"/>
    <cellStyle name="Background 5 2" xfId="3180" xr:uid="{00000000-0005-0000-0000-00004E0C0000}"/>
    <cellStyle name="Background 5 2 2" xfId="3181" xr:uid="{00000000-0005-0000-0000-00004F0C0000}"/>
    <cellStyle name="Background 5 3" xfId="3182" xr:uid="{00000000-0005-0000-0000-0000500C0000}"/>
    <cellStyle name="Background 6" xfId="3183" xr:uid="{00000000-0005-0000-0000-0000510C0000}"/>
    <cellStyle name="Background 6 2" xfId="3184" xr:uid="{00000000-0005-0000-0000-0000520C0000}"/>
    <cellStyle name="Background 7" xfId="3185" xr:uid="{00000000-0005-0000-0000-0000530C0000}"/>
    <cellStyle name="Bad" xfId="54204" builtinId="27" customBuiltin="1"/>
    <cellStyle name="Bad 10" xfId="3186" xr:uid="{00000000-0005-0000-0000-0000540C0000}"/>
    <cellStyle name="Bad 11" xfId="3187" xr:uid="{00000000-0005-0000-0000-0000550C0000}"/>
    <cellStyle name="Bad 12" xfId="3188" xr:uid="{00000000-0005-0000-0000-0000560C0000}"/>
    <cellStyle name="Bad 13" xfId="3189" xr:uid="{00000000-0005-0000-0000-0000570C0000}"/>
    <cellStyle name="Bad 2" xfId="3190" xr:uid="{00000000-0005-0000-0000-0000580C0000}"/>
    <cellStyle name="Bad 3" xfId="3191" xr:uid="{00000000-0005-0000-0000-0000590C0000}"/>
    <cellStyle name="Bad 4" xfId="3192" xr:uid="{00000000-0005-0000-0000-00005A0C0000}"/>
    <cellStyle name="Bad 5" xfId="3193" xr:uid="{00000000-0005-0000-0000-00005B0C0000}"/>
    <cellStyle name="Bad 6" xfId="3194" xr:uid="{00000000-0005-0000-0000-00005C0C0000}"/>
    <cellStyle name="Bad 7" xfId="3195" xr:uid="{00000000-0005-0000-0000-00005D0C0000}"/>
    <cellStyle name="Bad 8" xfId="3196" xr:uid="{00000000-0005-0000-0000-00005E0C0000}"/>
    <cellStyle name="Bad 9" xfId="3197" xr:uid="{00000000-0005-0000-0000-00005F0C0000}"/>
    <cellStyle name="balnk" xfId="3198" xr:uid="{00000000-0005-0000-0000-0000600C0000}"/>
    <cellStyle name="balnk 2" xfId="3199" xr:uid="{00000000-0005-0000-0000-0000610C0000}"/>
    <cellStyle name="balnk 2 2" xfId="3200" xr:uid="{00000000-0005-0000-0000-0000620C0000}"/>
    <cellStyle name="balnk 2 2 2" xfId="3201" xr:uid="{00000000-0005-0000-0000-0000630C0000}"/>
    <cellStyle name="balnk 3" xfId="3202" xr:uid="{00000000-0005-0000-0000-0000640C0000}"/>
    <cellStyle name="balnk 3 2" xfId="3203" xr:uid="{00000000-0005-0000-0000-0000650C0000}"/>
    <cellStyle name="balnk 3 2 2" xfId="3204" xr:uid="{00000000-0005-0000-0000-0000660C0000}"/>
    <cellStyle name="balnk 3 3" xfId="3205" xr:uid="{00000000-0005-0000-0000-0000670C0000}"/>
    <cellStyle name="balnk 4" xfId="3206" xr:uid="{00000000-0005-0000-0000-0000680C0000}"/>
    <cellStyle name="balnk 4 2" xfId="3207" xr:uid="{00000000-0005-0000-0000-0000690C0000}"/>
    <cellStyle name="balnk 4 2 2" xfId="3208" xr:uid="{00000000-0005-0000-0000-00006A0C0000}"/>
    <cellStyle name="balnk 4 3" xfId="3209" xr:uid="{00000000-0005-0000-0000-00006B0C0000}"/>
    <cellStyle name="balnk 5" xfId="3210" xr:uid="{00000000-0005-0000-0000-00006C0C0000}"/>
    <cellStyle name="balnk 5 2" xfId="3211" xr:uid="{00000000-0005-0000-0000-00006D0C0000}"/>
    <cellStyle name="balnk 5 2 2" xfId="3212" xr:uid="{00000000-0005-0000-0000-00006E0C0000}"/>
    <cellStyle name="balnk 5 3" xfId="3213" xr:uid="{00000000-0005-0000-0000-00006F0C0000}"/>
    <cellStyle name="balnk 6" xfId="3214" xr:uid="{00000000-0005-0000-0000-0000700C0000}"/>
    <cellStyle name="balnk 6 2" xfId="3215" xr:uid="{00000000-0005-0000-0000-0000710C0000}"/>
    <cellStyle name="balnk 6 2 2" xfId="3216" xr:uid="{00000000-0005-0000-0000-0000720C0000}"/>
    <cellStyle name="balnk 6 3" xfId="3217" xr:uid="{00000000-0005-0000-0000-0000730C0000}"/>
    <cellStyle name="balnk 7" xfId="3218" xr:uid="{00000000-0005-0000-0000-0000740C0000}"/>
    <cellStyle name="balnk 7 2" xfId="3219" xr:uid="{00000000-0005-0000-0000-0000750C0000}"/>
    <cellStyle name="balnk 7 2 2" xfId="3220" xr:uid="{00000000-0005-0000-0000-0000760C0000}"/>
    <cellStyle name="balnk 7 3" xfId="3221" xr:uid="{00000000-0005-0000-0000-0000770C0000}"/>
    <cellStyle name="balnk 8" xfId="3222" xr:uid="{00000000-0005-0000-0000-0000780C0000}"/>
    <cellStyle name="balnk 8 2" xfId="3223" xr:uid="{00000000-0005-0000-0000-0000790C0000}"/>
    <cellStyle name="balnk 8 2 2" xfId="3224" xr:uid="{00000000-0005-0000-0000-00007A0C0000}"/>
    <cellStyle name="balnk 8 3" xfId="3225" xr:uid="{00000000-0005-0000-0000-00007B0C0000}"/>
    <cellStyle name="balnk 9" xfId="3226" xr:uid="{00000000-0005-0000-0000-00007C0C0000}"/>
    <cellStyle name="balnk 9 2" xfId="3227" xr:uid="{00000000-0005-0000-0000-00007D0C0000}"/>
    <cellStyle name="Basic" xfId="3228" xr:uid="{00000000-0005-0000-0000-00007E0C0000}"/>
    <cellStyle name="Basic - Style1" xfId="3229" xr:uid="{00000000-0005-0000-0000-00007F0C0000}"/>
    <cellStyle name="bc" xfId="3230" xr:uid="{00000000-0005-0000-0000-0000800C0000}"/>
    <cellStyle name="Benoit" xfId="3231" xr:uid="{00000000-0005-0000-0000-0000810C0000}"/>
    <cellStyle name="BigHead" xfId="3232" xr:uid="{00000000-0005-0000-0000-0000820C0000}"/>
    <cellStyle name="bl" xfId="3233" xr:uid="{00000000-0005-0000-0000-0000830C0000}"/>
    <cellStyle name="bl'" xfId="3234" xr:uid="{00000000-0005-0000-0000-0000840C0000}"/>
    <cellStyle name="bl_Conemsco" xfId="3235" xr:uid="{00000000-0005-0000-0000-0000850C0000}"/>
    <cellStyle name="Black" xfId="3236" xr:uid="{00000000-0005-0000-0000-0000860C0000}"/>
    <cellStyle name="black currency" xfId="3237" xr:uid="{00000000-0005-0000-0000-0000870C0000}"/>
    <cellStyle name="black currency, w/ $" xfId="3238" xr:uid="{00000000-0005-0000-0000-0000880C0000}"/>
    <cellStyle name="Black Days" xfId="3239" xr:uid="{00000000-0005-0000-0000-0000890C0000}"/>
    <cellStyle name="Black Decimal" xfId="3240" xr:uid="{00000000-0005-0000-0000-00008A0C0000}"/>
    <cellStyle name="Black Dollar" xfId="3241" xr:uid="{00000000-0005-0000-0000-00008B0C0000}"/>
    <cellStyle name="Black Dollar 2" xfId="3242" xr:uid="{00000000-0005-0000-0000-00008C0C0000}"/>
    <cellStyle name="Black Dollar 2 10" xfId="3243" xr:uid="{00000000-0005-0000-0000-00008D0C0000}"/>
    <cellStyle name="Black Dollar 2 10 2" xfId="3244" xr:uid="{00000000-0005-0000-0000-00008E0C0000}"/>
    <cellStyle name="Black Dollar 2 11" xfId="3245" xr:uid="{00000000-0005-0000-0000-00008F0C0000}"/>
    <cellStyle name="Black Dollar 2 2" xfId="3246" xr:uid="{00000000-0005-0000-0000-0000900C0000}"/>
    <cellStyle name="Black Dollar 2 2 2" xfId="3247" xr:uid="{00000000-0005-0000-0000-0000910C0000}"/>
    <cellStyle name="Black Dollar 2 2 2 2" xfId="3248" xr:uid="{00000000-0005-0000-0000-0000920C0000}"/>
    <cellStyle name="Black Dollar 2 2 3" xfId="3249" xr:uid="{00000000-0005-0000-0000-0000930C0000}"/>
    <cellStyle name="Black Dollar 2 3" xfId="3250" xr:uid="{00000000-0005-0000-0000-0000940C0000}"/>
    <cellStyle name="Black Dollar 2 3 2" xfId="3251" xr:uid="{00000000-0005-0000-0000-0000950C0000}"/>
    <cellStyle name="Black Dollar 2 3 2 2" xfId="3252" xr:uid="{00000000-0005-0000-0000-0000960C0000}"/>
    <cellStyle name="Black Dollar 2 3 3" xfId="3253" xr:uid="{00000000-0005-0000-0000-0000970C0000}"/>
    <cellStyle name="Black Dollar 2 4" xfId="3254" xr:uid="{00000000-0005-0000-0000-0000980C0000}"/>
    <cellStyle name="Black Dollar 2 4 2" xfId="3255" xr:uid="{00000000-0005-0000-0000-0000990C0000}"/>
    <cellStyle name="Black Dollar 2 4 2 2" xfId="3256" xr:uid="{00000000-0005-0000-0000-00009A0C0000}"/>
    <cellStyle name="Black Dollar 2 4 3" xfId="3257" xr:uid="{00000000-0005-0000-0000-00009B0C0000}"/>
    <cellStyle name="Black Dollar 2 5" xfId="3258" xr:uid="{00000000-0005-0000-0000-00009C0C0000}"/>
    <cellStyle name="Black Dollar 2 5 2" xfId="3259" xr:uid="{00000000-0005-0000-0000-00009D0C0000}"/>
    <cellStyle name="Black Dollar 2 5 2 2" xfId="3260" xr:uid="{00000000-0005-0000-0000-00009E0C0000}"/>
    <cellStyle name="Black Dollar 2 5 3" xfId="3261" xr:uid="{00000000-0005-0000-0000-00009F0C0000}"/>
    <cellStyle name="Black Dollar 2 6" xfId="3262" xr:uid="{00000000-0005-0000-0000-0000A00C0000}"/>
    <cellStyle name="Black Dollar 2 6 2" xfId="3263" xr:uid="{00000000-0005-0000-0000-0000A10C0000}"/>
    <cellStyle name="Black Dollar 2 6 2 2" xfId="3264" xr:uid="{00000000-0005-0000-0000-0000A20C0000}"/>
    <cellStyle name="Black Dollar 2 6 3" xfId="3265" xr:uid="{00000000-0005-0000-0000-0000A30C0000}"/>
    <cellStyle name="Black Dollar 2 7" xfId="3266" xr:uid="{00000000-0005-0000-0000-0000A40C0000}"/>
    <cellStyle name="Black Dollar 2 7 2" xfId="3267" xr:uid="{00000000-0005-0000-0000-0000A50C0000}"/>
    <cellStyle name="Black Dollar 2 7 2 2" xfId="3268" xr:uid="{00000000-0005-0000-0000-0000A60C0000}"/>
    <cellStyle name="Black Dollar 2 7 3" xfId="3269" xr:uid="{00000000-0005-0000-0000-0000A70C0000}"/>
    <cellStyle name="Black Dollar 2 8" xfId="3270" xr:uid="{00000000-0005-0000-0000-0000A80C0000}"/>
    <cellStyle name="Black Dollar 2 8 2" xfId="3271" xr:uid="{00000000-0005-0000-0000-0000A90C0000}"/>
    <cellStyle name="Black Dollar 2 8 2 2" xfId="3272" xr:uid="{00000000-0005-0000-0000-0000AA0C0000}"/>
    <cellStyle name="Black Dollar 2 8 3" xfId="3273" xr:uid="{00000000-0005-0000-0000-0000AB0C0000}"/>
    <cellStyle name="Black Dollar 2 9" xfId="3274" xr:uid="{00000000-0005-0000-0000-0000AC0C0000}"/>
    <cellStyle name="Black Dollar 2 9 2" xfId="3275" xr:uid="{00000000-0005-0000-0000-0000AD0C0000}"/>
    <cellStyle name="Black Dollar 2 9 2 2" xfId="3276" xr:uid="{00000000-0005-0000-0000-0000AE0C0000}"/>
    <cellStyle name="Black Dollar 2 9 3" xfId="3277" xr:uid="{00000000-0005-0000-0000-0000AF0C0000}"/>
    <cellStyle name="Black Dollar 3" xfId="3278" xr:uid="{00000000-0005-0000-0000-0000B00C0000}"/>
    <cellStyle name="Black Dollar 3 2" xfId="3279" xr:uid="{00000000-0005-0000-0000-0000B10C0000}"/>
    <cellStyle name="Black Dollar 3 2 2" xfId="3280" xr:uid="{00000000-0005-0000-0000-0000B20C0000}"/>
    <cellStyle name="Black Dollar 3 3" xfId="3281" xr:uid="{00000000-0005-0000-0000-0000B30C0000}"/>
    <cellStyle name="Black Dollar 4" xfId="3282" xr:uid="{00000000-0005-0000-0000-0000B40C0000}"/>
    <cellStyle name="Black Dollar 4 2" xfId="3283" xr:uid="{00000000-0005-0000-0000-0000B50C0000}"/>
    <cellStyle name="Black Dollar 4 2 2" xfId="3284" xr:uid="{00000000-0005-0000-0000-0000B60C0000}"/>
    <cellStyle name="Black Dollar 4 3" xfId="3285" xr:uid="{00000000-0005-0000-0000-0000B70C0000}"/>
    <cellStyle name="Black Dollar 5" xfId="3286" xr:uid="{00000000-0005-0000-0000-0000B80C0000}"/>
    <cellStyle name="Black Dollar 5 2" xfId="3287" xr:uid="{00000000-0005-0000-0000-0000B90C0000}"/>
    <cellStyle name="Black Dollar 5 2 2" xfId="3288" xr:uid="{00000000-0005-0000-0000-0000BA0C0000}"/>
    <cellStyle name="Black Dollar 5 3" xfId="3289" xr:uid="{00000000-0005-0000-0000-0000BB0C0000}"/>
    <cellStyle name="Black Dollar 6" xfId="3290" xr:uid="{00000000-0005-0000-0000-0000BC0C0000}"/>
    <cellStyle name="Black Dollar 6 2" xfId="3291" xr:uid="{00000000-0005-0000-0000-0000BD0C0000}"/>
    <cellStyle name="Black Dollar 7" xfId="3292" xr:uid="{00000000-0005-0000-0000-0000BE0C0000}"/>
    <cellStyle name="Black EPS" xfId="3293" xr:uid="{00000000-0005-0000-0000-0000BF0C0000}"/>
    <cellStyle name="Black Percent" xfId="3294" xr:uid="{00000000-0005-0000-0000-0000C00C0000}"/>
    <cellStyle name="Black Percent2" xfId="3295" xr:uid="{00000000-0005-0000-0000-0000C10C0000}"/>
    <cellStyle name="Black Times" xfId="3296" xr:uid="{00000000-0005-0000-0000-0000C20C0000}"/>
    <cellStyle name="Black Times Two Deci" xfId="3298" xr:uid="{00000000-0005-0000-0000-0000C30C0000}"/>
    <cellStyle name="Black Times Two Deci2" xfId="3299" xr:uid="{00000000-0005-0000-0000-0000C40C0000}"/>
    <cellStyle name="Black Times_283324_91" xfId="3297" xr:uid="{00000000-0005-0000-0000-0000C50C0000}"/>
    <cellStyle name="Black Times2" xfId="3300" xr:uid="{00000000-0005-0000-0000-0000C60C0000}"/>
    <cellStyle name="black_Copy of 2008 Corporate model.Growth.v(1)" xfId="3301" xr:uid="{00000000-0005-0000-0000-0000C70C0000}"/>
    <cellStyle name="BlackStrike" xfId="3302" xr:uid="{00000000-0005-0000-0000-0000C80C0000}"/>
    <cellStyle name="BlackText" xfId="3303" xr:uid="{00000000-0005-0000-0000-0000C90C0000}"/>
    <cellStyle name="blank" xfId="3304" xr:uid="{00000000-0005-0000-0000-0000CA0C0000}"/>
    <cellStyle name="Blue" xfId="3305" xr:uid="{00000000-0005-0000-0000-0000CB0C0000}"/>
    <cellStyle name="blue currency" xfId="3306" xr:uid="{00000000-0005-0000-0000-0000CC0C0000}"/>
    <cellStyle name="blue currency, w/ $" xfId="3307" xr:uid="{00000000-0005-0000-0000-0000CD0C0000}"/>
    <cellStyle name="Blue Decimal" xfId="3308" xr:uid="{00000000-0005-0000-0000-0000CE0C0000}"/>
    <cellStyle name="Blue Dollar" xfId="3309" xr:uid="{00000000-0005-0000-0000-0000CF0C0000}"/>
    <cellStyle name="Blue EPS" xfId="3310" xr:uid="{00000000-0005-0000-0000-0000D00C0000}"/>
    <cellStyle name="Blue Text" xfId="3311" xr:uid="{00000000-0005-0000-0000-0000D10C0000}"/>
    <cellStyle name="Blue Zero Deci" xfId="3312" xr:uid="{00000000-0005-0000-0000-0000D20C0000}"/>
    <cellStyle name="blue_Calpine Fox - Equity Yield Calc_102104_with OE Costs" xfId="3313" xr:uid="{00000000-0005-0000-0000-0000D30C0000}"/>
    <cellStyle name="bluenodec" xfId="3314" xr:uid="{00000000-0005-0000-0000-0000D40C0000}"/>
    <cellStyle name="bluepercent" xfId="3315" xr:uid="{00000000-0005-0000-0000-0000D50C0000}"/>
    <cellStyle name="bobby" xfId="3316" xr:uid="{00000000-0005-0000-0000-0000D60C0000}"/>
    <cellStyle name="Body" xfId="3317" xr:uid="{00000000-0005-0000-0000-0000D70C0000}"/>
    <cellStyle name="Bold" xfId="3318" xr:uid="{00000000-0005-0000-0000-0000D80C0000}"/>
    <cellStyle name="bold big" xfId="3319" xr:uid="{00000000-0005-0000-0000-0000D90C0000}"/>
    <cellStyle name="Bold/Border" xfId="3320" xr:uid="{00000000-0005-0000-0000-0000DA0C0000}"/>
    <cellStyle name="boldno$" xfId="3321" xr:uid="{00000000-0005-0000-0000-0000DB0C0000}"/>
    <cellStyle name="BoldText" xfId="3322" xr:uid="{00000000-0005-0000-0000-0000DC0C0000}"/>
    <cellStyle name="boldwith$" xfId="3323" xr:uid="{00000000-0005-0000-0000-0000DD0C0000}"/>
    <cellStyle name="BooleanYorN" xfId="3324" xr:uid="{00000000-0005-0000-0000-0000DE0C0000}"/>
    <cellStyle name="Border" xfId="3325" xr:uid="{00000000-0005-0000-0000-0000DF0C0000}"/>
    <cellStyle name="Border Heavy" xfId="3326" xr:uid="{00000000-0005-0000-0000-0000E00C0000}"/>
    <cellStyle name="Border Heavy 2" xfId="3327" xr:uid="{00000000-0005-0000-0000-0000E10C0000}"/>
    <cellStyle name="Border Heavy 2 2" xfId="3328" xr:uid="{00000000-0005-0000-0000-0000E20C0000}"/>
    <cellStyle name="Border Thin" xfId="3329" xr:uid="{00000000-0005-0000-0000-0000E30C0000}"/>
    <cellStyle name="BorderAreas" xfId="3330" xr:uid="{00000000-0005-0000-0000-0000E40C0000}"/>
    <cellStyle name="Bottom" xfId="3331" xr:uid="{00000000-0005-0000-0000-0000E50C0000}"/>
    <cellStyle name="Bottom Edge" xfId="3332" xr:uid="{00000000-0005-0000-0000-0000E60C0000}"/>
    <cellStyle name="Bottom Edge 10" xfId="3333" xr:uid="{00000000-0005-0000-0000-0000E70C0000}"/>
    <cellStyle name="Bottom Edge 10 2" xfId="3334" xr:uid="{00000000-0005-0000-0000-0000E80C0000}"/>
    <cellStyle name="Bottom Edge 10 2 2" xfId="3335" xr:uid="{00000000-0005-0000-0000-0000E90C0000}"/>
    <cellStyle name="Bottom Edge 10 3" xfId="3336" xr:uid="{00000000-0005-0000-0000-0000EA0C0000}"/>
    <cellStyle name="Bottom Edge 11" xfId="3337" xr:uid="{00000000-0005-0000-0000-0000EB0C0000}"/>
    <cellStyle name="Bottom Edge 11 2" xfId="3338" xr:uid="{00000000-0005-0000-0000-0000EC0C0000}"/>
    <cellStyle name="Bottom Edge 12" xfId="3339" xr:uid="{00000000-0005-0000-0000-0000ED0C0000}"/>
    <cellStyle name="Bottom Edge 2" xfId="3340" xr:uid="{00000000-0005-0000-0000-0000EE0C0000}"/>
    <cellStyle name="Bottom Edge 2 2" xfId="3341" xr:uid="{00000000-0005-0000-0000-0000EF0C0000}"/>
    <cellStyle name="Bottom Edge 2 2 2" xfId="3342" xr:uid="{00000000-0005-0000-0000-0000F00C0000}"/>
    <cellStyle name="Bottom Edge 2 3" xfId="3343" xr:uid="{00000000-0005-0000-0000-0000F10C0000}"/>
    <cellStyle name="Bottom Edge 3" xfId="3344" xr:uid="{00000000-0005-0000-0000-0000F20C0000}"/>
    <cellStyle name="Bottom Edge 3 2" xfId="3345" xr:uid="{00000000-0005-0000-0000-0000F30C0000}"/>
    <cellStyle name="Bottom Edge 3 2 2" xfId="3346" xr:uid="{00000000-0005-0000-0000-0000F40C0000}"/>
    <cellStyle name="Bottom Edge 3 3" xfId="3347" xr:uid="{00000000-0005-0000-0000-0000F50C0000}"/>
    <cellStyle name="Bottom Edge 4" xfId="3348" xr:uid="{00000000-0005-0000-0000-0000F60C0000}"/>
    <cellStyle name="Bottom Edge 4 2" xfId="3349" xr:uid="{00000000-0005-0000-0000-0000F70C0000}"/>
    <cellStyle name="Bottom Edge 4 2 2" xfId="3350" xr:uid="{00000000-0005-0000-0000-0000F80C0000}"/>
    <cellStyle name="Bottom Edge 4 3" xfId="3351" xr:uid="{00000000-0005-0000-0000-0000F90C0000}"/>
    <cellStyle name="Bottom Edge 5" xfId="3352" xr:uid="{00000000-0005-0000-0000-0000FA0C0000}"/>
    <cellStyle name="Bottom Edge 5 2" xfId="3353" xr:uid="{00000000-0005-0000-0000-0000FB0C0000}"/>
    <cellStyle name="Bottom Edge 5 2 2" xfId="3354" xr:uid="{00000000-0005-0000-0000-0000FC0C0000}"/>
    <cellStyle name="Bottom Edge 5 3" xfId="3355" xr:uid="{00000000-0005-0000-0000-0000FD0C0000}"/>
    <cellStyle name="Bottom Edge 6" xfId="3356" xr:uid="{00000000-0005-0000-0000-0000FE0C0000}"/>
    <cellStyle name="Bottom Edge 6 2" xfId="3357" xr:uid="{00000000-0005-0000-0000-0000FF0C0000}"/>
    <cellStyle name="Bottom Edge 6 2 2" xfId="3358" xr:uid="{00000000-0005-0000-0000-0000000D0000}"/>
    <cellStyle name="Bottom Edge 6 3" xfId="3359" xr:uid="{00000000-0005-0000-0000-0000010D0000}"/>
    <cellStyle name="Bottom Edge 7" xfId="3360" xr:uid="{00000000-0005-0000-0000-0000020D0000}"/>
    <cellStyle name="Bottom Edge 7 2" xfId="3361" xr:uid="{00000000-0005-0000-0000-0000030D0000}"/>
    <cellStyle name="Bottom Edge 7 2 2" xfId="3362" xr:uid="{00000000-0005-0000-0000-0000040D0000}"/>
    <cellStyle name="Bottom Edge 7 3" xfId="3363" xr:uid="{00000000-0005-0000-0000-0000050D0000}"/>
    <cellStyle name="Bottom Edge 8" xfId="3364" xr:uid="{00000000-0005-0000-0000-0000060D0000}"/>
    <cellStyle name="Bottom Edge 8 2" xfId="3365" xr:uid="{00000000-0005-0000-0000-0000070D0000}"/>
    <cellStyle name="Bottom Edge 8 2 2" xfId="3366" xr:uid="{00000000-0005-0000-0000-0000080D0000}"/>
    <cellStyle name="Bottom Edge 8 3" xfId="3367" xr:uid="{00000000-0005-0000-0000-0000090D0000}"/>
    <cellStyle name="Bottom Edge 9" xfId="3368" xr:uid="{00000000-0005-0000-0000-00000A0D0000}"/>
    <cellStyle name="Bottom Edge 9 2" xfId="3369" xr:uid="{00000000-0005-0000-0000-00000B0D0000}"/>
    <cellStyle name="Bottom Edge 9 2 2" xfId="3370" xr:uid="{00000000-0005-0000-0000-00000C0D0000}"/>
    <cellStyle name="Bottom Edge 9 3" xfId="3371" xr:uid="{00000000-0005-0000-0000-00000D0D0000}"/>
    <cellStyle name="bp" xfId="3372" xr:uid="{00000000-0005-0000-0000-00000E0D0000}"/>
    <cellStyle name="Bracket $'000 total" xfId="3373" xr:uid="{00000000-0005-0000-0000-00000F0D0000}"/>
    <cellStyle name="Bracket $'000 total 2" xfId="3374" xr:uid="{00000000-0005-0000-0000-0000100D0000}"/>
    <cellStyle name="Bracket $'000 total 2 2" xfId="3375" xr:uid="{00000000-0005-0000-0000-0000110D0000}"/>
    <cellStyle name="Bracket $'000 total 2 2 2" xfId="3376" xr:uid="{00000000-0005-0000-0000-0000120D0000}"/>
    <cellStyle name="Bracket $'000 total 3" xfId="3377" xr:uid="{00000000-0005-0000-0000-0000130D0000}"/>
    <cellStyle name="Bracket $'000 total 3 2" xfId="3378" xr:uid="{00000000-0005-0000-0000-0000140D0000}"/>
    <cellStyle name="Bracket $'000 total 3 2 2" xfId="3379" xr:uid="{00000000-0005-0000-0000-0000150D0000}"/>
    <cellStyle name="Bracket $'000 total 3 3" xfId="3380" xr:uid="{00000000-0005-0000-0000-0000160D0000}"/>
    <cellStyle name="Bracket $'000 total 4" xfId="3381" xr:uid="{00000000-0005-0000-0000-0000170D0000}"/>
    <cellStyle name="Bracket $'000 total 4 2" xfId="3382" xr:uid="{00000000-0005-0000-0000-0000180D0000}"/>
    <cellStyle name="Bracket $'000 total 4 2 2" xfId="3383" xr:uid="{00000000-0005-0000-0000-0000190D0000}"/>
    <cellStyle name="Bracket $'000 total 4 3" xfId="3384" xr:uid="{00000000-0005-0000-0000-00001A0D0000}"/>
    <cellStyle name="Bracket $'000 total 5" xfId="3385" xr:uid="{00000000-0005-0000-0000-00001B0D0000}"/>
    <cellStyle name="Bracket $'000 total 5 2" xfId="3386" xr:uid="{00000000-0005-0000-0000-00001C0D0000}"/>
    <cellStyle name="Bracket $'000 total 5 2 2" xfId="3387" xr:uid="{00000000-0005-0000-0000-00001D0D0000}"/>
    <cellStyle name="Bracket $'000 total 5 3" xfId="3388" xr:uid="{00000000-0005-0000-0000-00001E0D0000}"/>
    <cellStyle name="Bracket $'000 total 6" xfId="3389" xr:uid="{00000000-0005-0000-0000-00001F0D0000}"/>
    <cellStyle name="Bracket $'000 total 6 2" xfId="3390" xr:uid="{00000000-0005-0000-0000-0000200D0000}"/>
    <cellStyle name="Bracket $'000 total 6 2 2" xfId="3391" xr:uid="{00000000-0005-0000-0000-0000210D0000}"/>
    <cellStyle name="Bracket $'000 total 6 3" xfId="3392" xr:uid="{00000000-0005-0000-0000-0000220D0000}"/>
    <cellStyle name="Bracket $'000 total 7" xfId="3393" xr:uid="{00000000-0005-0000-0000-0000230D0000}"/>
    <cellStyle name="Bracket $'000 total 7 2" xfId="3394" xr:uid="{00000000-0005-0000-0000-0000240D0000}"/>
    <cellStyle name="Bracket $'000 total 7 2 2" xfId="3395" xr:uid="{00000000-0005-0000-0000-0000250D0000}"/>
    <cellStyle name="Bracket $'000 total 7 3" xfId="3396" xr:uid="{00000000-0005-0000-0000-0000260D0000}"/>
    <cellStyle name="Bracket $'000 total 8" xfId="3397" xr:uid="{00000000-0005-0000-0000-0000270D0000}"/>
    <cellStyle name="Bracket $'000 total 8 2" xfId="3398" xr:uid="{00000000-0005-0000-0000-0000280D0000}"/>
    <cellStyle name="Bracket $'000 total 8 2 2" xfId="3399" xr:uid="{00000000-0005-0000-0000-0000290D0000}"/>
    <cellStyle name="Bracket $'000 total 8 3" xfId="3400" xr:uid="{00000000-0005-0000-0000-00002A0D0000}"/>
    <cellStyle name="Bracket $'000 total 9" xfId="3401" xr:uid="{00000000-0005-0000-0000-00002B0D0000}"/>
    <cellStyle name="Bracket $'000 total 9 2" xfId="3402" xr:uid="{00000000-0005-0000-0000-00002C0D0000}"/>
    <cellStyle name="Bracket 0 Decimal calc" xfId="3403" xr:uid="{00000000-0005-0000-0000-00002D0D0000}"/>
    <cellStyle name="Bracket 0 Decimal Input" xfId="3404" xr:uid="{00000000-0005-0000-0000-00002E0D0000}"/>
    <cellStyle name="Bracket 0 Decimal Total" xfId="3405" xr:uid="{00000000-0005-0000-0000-00002F0D0000}"/>
    <cellStyle name="Bracket 1 Decimal Input" xfId="3406" xr:uid="{00000000-0005-0000-0000-0000300D0000}"/>
    <cellStyle name="Bracket 2 Decimal calc" xfId="3407" xr:uid="{00000000-0005-0000-0000-0000310D0000}"/>
    <cellStyle name="Bracket 2 Decimal input" xfId="3408" xr:uid="{00000000-0005-0000-0000-0000320D0000}"/>
    <cellStyle name="Bracket 2 Decimal total" xfId="3409" xr:uid="{00000000-0005-0000-0000-0000330D0000}"/>
    <cellStyle name="Bridget" xfId="3410" xr:uid="{00000000-0005-0000-0000-0000340D0000}"/>
    <cellStyle name="British Pound" xfId="3411" xr:uid="{00000000-0005-0000-0000-0000350D0000}"/>
    <cellStyle name="Bud Sum Normal" xfId="3412" xr:uid="{00000000-0005-0000-0000-0000360D0000}"/>
    <cellStyle name="budget" xfId="3413" xr:uid="{00000000-0005-0000-0000-0000370D0000}"/>
    <cellStyle name="Buena" xfId="3414" xr:uid="{00000000-0005-0000-0000-0000380D0000}"/>
    <cellStyle name="Bullet" xfId="3415" xr:uid="{00000000-0005-0000-0000-0000390D0000}"/>
    <cellStyle name="c" xfId="3416" xr:uid="{00000000-0005-0000-0000-00003A0D0000}"/>
    <cellStyle name="c_Acc (Dil) Matrix (2)" xfId="3454" xr:uid="{00000000-0005-0000-0000-00003B0D0000}"/>
    <cellStyle name="c_Ariz_Nevada (2)" xfId="3455" xr:uid="{00000000-0005-0000-0000-00003C0D0000}"/>
    <cellStyle name="c_Bal Sheets" xfId="3456" xr:uid="{00000000-0005-0000-0000-00003D0D0000}"/>
    <cellStyle name="c_Bal Sheets_Book1" xfId="3457" xr:uid="{00000000-0005-0000-0000-00003E0D0000}"/>
    <cellStyle name="c_BH Pickle Projections.020201" xfId="3458" xr:uid="{00000000-0005-0000-0000-00003F0D0000}"/>
    <cellStyle name="c_CA Cases (2)" xfId="3459" xr:uid="{00000000-0005-0000-0000-0000400D0000}"/>
    <cellStyle name="c_Cal. (2)" xfId="3460" xr:uid="{00000000-0005-0000-0000-0000410D0000}"/>
    <cellStyle name="c_Cases (2)" xfId="3461" xr:uid="{00000000-0005-0000-0000-0000420D0000}"/>
    <cellStyle name="c_Celtic DCF" xfId="3462" xr:uid="{00000000-0005-0000-0000-0000430D0000}"/>
    <cellStyle name="c_Celtic DCF Inputs" xfId="3463" xr:uid="{00000000-0005-0000-0000-0000440D0000}"/>
    <cellStyle name="c_Credit (2)" xfId="3464" xr:uid="{00000000-0005-0000-0000-0000450D0000}"/>
    <cellStyle name="c_Credit (2)_Book1" xfId="3465" xr:uid="{00000000-0005-0000-0000-0000460D0000}"/>
    <cellStyle name="c_Credit Buildup (2)" xfId="3466" xr:uid="{00000000-0005-0000-0000-0000470D0000}"/>
    <cellStyle name="c_CredSens" xfId="3467" xr:uid="{00000000-0005-0000-0000-0000480D0000}"/>
    <cellStyle name="c_DCF Inputs (2)" xfId="3468" xr:uid="{00000000-0005-0000-0000-0000490D0000}"/>
    <cellStyle name="c_DCF Matrix (2)" xfId="3469" xr:uid="{00000000-0005-0000-0000-00004A0D0000}"/>
    <cellStyle name="c_Deal" xfId="3470" xr:uid="{00000000-0005-0000-0000-00004B0D0000}"/>
    <cellStyle name="c_Dental (2)" xfId="3471" xr:uid="{00000000-0005-0000-0000-00004C0D0000}"/>
    <cellStyle name="c_Earnings" xfId="3472" xr:uid="{00000000-0005-0000-0000-00004D0D0000}"/>
    <cellStyle name="c_Earnings (2)" xfId="3473" xr:uid="{00000000-0005-0000-0000-00004E0D0000}"/>
    <cellStyle name="c_Earnings (2)_Book1" xfId="3474" xr:uid="{00000000-0005-0000-0000-00004F0D0000}"/>
    <cellStyle name="c_Earnings_Book1" xfId="3475" xr:uid="{00000000-0005-0000-0000-0000500D0000}"/>
    <cellStyle name="c_East Coast (2)" xfId="3476" xr:uid="{00000000-0005-0000-0000-0000510D0000}"/>
    <cellStyle name="c_finsumm" xfId="3477" xr:uid="{00000000-0005-0000-0000-0000520D0000}"/>
    <cellStyle name="c_finsumm_Book1" xfId="3478" xr:uid="{00000000-0005-0000-0000-0000530D0000}"/>
    <cellStyle name="c_Florida (2)" xfId="3479" xr:uid="{00000000-0005-0000-0000-0000540D0000}"/>
    <cellStyle name="c_Forecast" xfId="3480" xr:uid="{00000000-0005-0000-0000-0000550D0000}"/>
    <cellStyle name="c_Forecast_Book1" xfId="3481" xr:uid="{00000000-0005-0000-0000-0000560D0000}"/>
    <cellStyle name="c_Georgia (2)" xfId="3482" xr:uid="{00000000-0005-0000-0000-0000570D0000}"/>
    <cellStyle name="c_GoroWipTax-to2050_fromCo_Oct21_99" xfId="3483" xr:uid="{00000000-0005-0000-0000-0000580D0000}"/>
    <cellStyle name="c_GoroWipTax-to2050_fromCo_Oct21_99_Book1" xfId="3484" xr:uid="{00000000-0005-0000-0000-0000590D0000}"/>
    <cellStyle name="c_Hard Rock" xfId="3485" xr:uid="{00000000-0005-0000-0000-00005A0D0000}"/>
    <cellStyle name="c_Hard Rock (2)" xfId="3486" xr:uid="{00000000-0005-0000-0000-00005B0D0000}"/>
    <cellStyle name="c_HardInc " xfId="3487" xr:uid="{00000000-0005-0000-0000-00005C0D0000}"/>
    <cellStyle name="c_HardInc  (2)" xfId="3488" xr:uid="{00000000-0005-0000-0000-00005D0D0000}"/>
    <cellStyle name="c_HardInc _Forecast" xfId="3489" xr:uid="{00000000-0005-0000-0000-00005E0D0000}"/>
    <cellStyle name="c_HardInc _Forecast_Book1" xfId="3490" xr:uid="{00000000-0005-0000-0000-00005F0D0000}"/>
    <cellStyle name="c_Has-Gets (2)" xfId="3491" xr:uid="{00000000-0005-0000-0000-0000600D0000}"/>
    <cellStyle name="c_Hist Inputs (2)" xfId="3492" xr:uid="{00000000-0005-0000-0000-0000610D0000}"/>
    <cellStyle name="c_Hist Inputs (2)_Book1" xfId="3493" xr:uid="{00000000-0005-0000-0000-0000620D0000}"/>
    <cellStyle name="c_IEL_finsumm" xfId="3494" xr:uid="{00000000-0005-0000-0000-0000630D0000}"/>
    <cellStyle name="c_IEL_finsumm_Book1" xfId="3495" xr:uid="{00000000-0005-0000-0000-0000640D0000}"/>
    <cellStyle name="c_IEL_finsumm1" xfId="3496" xr:uid="{00000000-0005-0000-0000-0000650D0000}"/>
    <cellStyle name="c_IEL_finsumm1_Book1" xfId="3497" xr:uid="{00000000-0005-0000-0000-0000660D0000}"/>
    <cellStyle name="c_IRR Sensitivity (2)" xfId="3498" xr:uid="{00000000-0005-0000-0000-0000670D0000}"/>
    <cellStyle name="c_LBO Summary" xfId="3499" xr:uid="{00000000-0005-0000-0000-0000680D0000}"/>
    <cellStyle name="c_LBO Summary_Book1" xfId="3500" xr:uid="{00000000-0005-0000-0000-0000690D0000}"/>
    <cellStyle name="c_Macros" xfId="3501" xr:uid="{00000000-0005-0000-0000-00006A0D0000}"/>
    <cellStyle name="c_Mango Merger" xfId="3502" xr:uid="{00000000-0005-0000-0000-00006B0D0000}"/>
    <cellStyle name="c_Mango Merger 3" xfId="3503" xr:uid="{00000000-0005-0000-0000-00006C0D0000}"/>
    <cellStyle name="c_MERGERBlackhawk" xfId="3504" xr:uid="{00000000-0005-0000-0000-00006D0D0000}"/>
    <cellStyle name="c_Model Assumptions (2)" xfId="3505" xr:uid="{00000000-0005-0000-0000-00006E0D0000}"/>
    <cellStyle name="c_OBGYN (2)" xfId="3506" xr:uid="{00000000-0005-0000-0000-00006F0D0000}"/>
    <cellStyle name="c_Other Businesses (2)" xfId="3507" xr:uid="{00000000-0005-0000-0000-0000700D0000}"/>
    <cellStyle name="c_Ownership" xfId="3508" xr:uid="{00000000-0005-0000-0000-0000710D0000}"/>
    <cellStyle name="c_PFMA Income (2)" xfId="3509" xr:uid="{00000000-0005-0000-0000-0000720D0000}"/>
    <cellStyle name="c_Pippen (2)" xfId="3510" xr:uid="{00000000-0005-0000-0000-0000730D0000}"/>
    <cellStyle name="c_Pippen Cases (2)" xfId="3511" xr:uid="{00000000-0005-0000-0000-0000740D0000}"/>
    <cellStyle name="c_Pippen ValMatrix (2)" xfId="3512" xr:uid="{00000000-0005-0000-0000-0000750D0000}"/>
    <cellStyle name="c_PMAT (2)" xfId="3513" xr:uid="{00000000-0005-0000-0000-0000760D0000}"/>
    <cellStyle name="c_PMAT (3)" xfId="3514" xr:uid="{00000000-0005-0000-0000-0000770D0000}"/>
    <cellStyle name="c_PoundInc" xfId="3515" xr:uid="{00000000-0005-0000-0000-0000780D0000}"/>
    <cellStyle name="c_PoundInc (2)" xfId="3516" xr:uid="{00000000-0005-0000-0000-0000790D0000}"/>
    <cellStyle name="c_Poundstone (2)" xfId="3517" xr:uid="{00000000-0005-0000-0000-00007A0D0000}"/>
    <cellStyle name="c_Preliminary Poundstone (2)" xfId="3518" xr:uid="{00000000-0005-0000-0000-00007B0D0000}"/>
    <cellStyle name="c_RushValSum (2)" xfId="3519" xr:uid="{00000000-0005-0000-0000-00007C0D0000}"/>
    <cellStyle name="c_Schedules" xfId="3520" xr:uid="{00000000-0005-0000-0000-00007D0D0000}"/>
    <cellStyle name="c_Schedules_Book1" xfId="3521" xr:uid="{00000000-0005-0000-0000-00007E0D0000}"/>
    <cellStyle name="c_Stub Value" xfId="3522" xr:uid="{00000000-0005-0000-0000-00007F0D0000}"/>
    <cellStyle name="c_Summary of Pro Forma (2)" xfId="3523" xr:uid="{00000000-0005-0000-0000-0000800D0000}"/>
    <cellStyle name="c_Summary of Pro Forma (3)" xfId="3524" xr:uid="{00000000-0005-0000-0000-0000810D0000}"/>
    <cellStyle name="c_SZA DF Valuation.Base.4" xfId="3525" xr:uid="{00000000-0005-0000-0000-0000820D0000}"/>
    <cellStyle name="c_Texas_Louisiana (2)" xfId="3526" xr:uid="{00000000-0005-0000-0000-0000830D0000}"/>
    <cellStyle name="c_Timex-Gucci Merger2" xfId="3527" xr:uid="{00000000-0005-0000-0000-0000840D0000}"/>
    <cellStyle name="c_Trans Assump (2)" xfId="3528" xr:uid="{00000000-0005-0000-0000-0000850D0000}"/>
    <cellStyle name="c_Trans Assump (2)_Book1" xfId="3529" xr:uid="{00000000-0005-0000-0000-0000860D0000}"/>
    <cellStyle name="c_Unit Price Sen. (2)" xfId="3530" xr:uid="{00000000-0005-0000-0000-0000870D0000}"/>
    <cellStyle name="c_Unit Price Sen. (2)_Book1" xfId="3531" xr:uid="{00000000-0005-0000-0000-0000880D0000}"/>
    <cellStyle name="c_Valuation Summary" xfId="3532" xr:uid="{00000000-0005-0000-0000-0000890D0000}"/>
    <cellStyle name="c_Valuation Summary (2)" xfId="3533" xr:uid="{00000000-0005-0000-0000-00008A0D0000}"/>
    <cellStyle name="c_Warrant" xfId="3534" xr:uid="{00000000-0005-0000-0000-00008B0D0000}"/>
    <cellStyle name="Ç¥ÁØ_¿ù°£¿ä¾àº¸°í" xfId="30" xr:uid="{00000000-0005-0000-0000-00008C0D0000}"/>
    <cellStyle name="c2" xfId="3535" xr:uid="{00000000-0005-0000-0000-00008D0D0000}"/>
    <cellStyle name="Cabece - Modelo1" xfId="3536" xr:uid="{00000000-0005-0000-0000-00008E0D0000}"/>
    <cellStyle name="Cabecera 1" xfId="3537" xr:uid="{00000000-0005-0000-0000-00008F0D0000}"/>
    <cellStyle name="Cabecera 2" xfId="3538" xr:uid="{00000000-0005-0000-0000-0000900D0000}"/>
    <cellStyle name="Calc Currency (0)" xfId="3539" xr:uid="{00000000-0005-0000-0000-0000910D0000}"/>
    <cellStyle name="Calc Currency (2)" xfId="3540" xr:uid="{00000000-0005-0000-0000-0000920D0000}"/>
    <cellStyle name="Calc Percent (0)" xfId="3541" xr:uid="{00000000-0005-0000-0000-0000930D0000}"/>
    <cellStyle name="Calc Percent (1)" xfId="3542" xr:uid="{00000000-0005-0000-0000-0000940D0000}"/>
    <cellStyle name="Calc Percent (2)" xfId="3543" xr:uid="{00000000-0005-0000-0000-0000950D0000}"/>
    <cellStyle name="Calc Units (0)" xfId="3544" xr:uid="{00000000-0005-0000-0000-0000960D0000}"/>
    <cellStyle name="Calc Units (1)" xfId="3545" xr:uid="{00000000-0005-0000-0000-0000970D0000}"/>
    <cellStyle name="Calc Units (2)" xfId="3546" xr:uid="{00000000-0005-0000-0000-0000980D0000}"/>
    <cellStyle name="CalcInput" xfId="3547" xr:uid="{00000000-0005-0000-0000-0000990D0000}"/>
    <cellStyle name="Calcs" xfId="3548" xr:uid="{00000000-0005-0000-0000-00009A0D0000}"/>
    <cellStyle name="Calculation" xfId="54208" builtinId="22" customBuiltin="1"/>
    <cellStyle name="Calculation 10" xfId="3549" xr:uid="{00000000-0005-0000-0000-00009B0D0000}"/>
    <cellStyle name="Calculation 10 10" xfId="3550" xr:uid="{00000000-0005-0000-0000-00009C0D0000}"/>
    <cellStyle name="Calculation 10 10 2" xfId="3551" xr:uid="{00000000-0005-0000-0000-00009D0D0000}"/>
    <cellStyle name="Calculation 10 10 2 2" xfId="3552" xr:uid="{00000000-0005-0000-0000-00009E0D0000}"/>
    <cellStyle name="Calculation 10 10 3" xfId="3553" xr:uid="{00000000-0005-0000-0000-00009F0D0000}"/>
    <cellStyle name="Calculation 10 11" xfId="3554" xr:uid="{00000000-0005-0000-0000-0000A00D0000}"/>
    <cellStyle name="Calculation 10 11 2" xfId="3555" xr:uid="{00000000-0005-0000-0000-0000A10D0000}"/>
    <cellStyle name="Calculation 10 2" xfId="3556" xr:uid="{00000000-0005-0000-0000-0000A20D0000}"/>
    <cellStyle name="Calculation 10 2 2" xfId="3557" xr:uid="{00000000-0005-0000-0000-0000A30D0000}"/>
    <cellStyle name="Calculation 10 2 2 2" xfId="3558" xr:uid="{00000000-0005-0000-0000-0000A40D0000}"/>
    <cellStyle name="Calculation 10 3" xfId="3559" xr:uid="{00000000-0005-0000-0000-0000A50D0000}"/>
    <cellStyle name="Calculation 10 3 2" xfId="3560" xr:uid="{00000000-0005-0000-0000-0000A60D0000}"/>
    <cellStyle name="Calculation 10 3 2 2" xfId="3561" xr:uid="{00000000-0005-0000-0000-0000A70D0000}"/>
    <cellStyle name="Calculation 10 4" xfId="3562" xr:uid="{00000000-0005-0000-0000-0000A80D0000}"/>
    <cellStyle name="Calculation 10 4 2" xfId="3563" xr:uid="{00000000-0005-0000-0000-0000A90D0000}"/>
    <cellStyle name="Calculation 10 4 2 2" xfId="3564" xr:uid="{00000000-0005-0000-0000-0000AA0D0000}"/>
    <cellStyle name="Calculation 10 4 3" xfId="3565" xr:uid="{00000000-0005-0000-0000-0000AB0D0000}"/>
    <cellStyle name="Calculation 10 5" xfId="3566" xr:uid="{00000000-0005-0000-0000-0000AC0D0000}"/>
    <cellStyle name="Calculation 10 5 2" xfId="3567" xr:uid="{00000000-0005-0000-0000-0000AD0D0000}"/>
    <cellStyle name="Calculation 10 5 2 2" xfId="3568" xr:uid="{00000000-0005-0000-0000-0000AE0D0000}"/>
    <cellStyle name="Calculation 10 5 3" xfId="3569" xr:uid="{00000000-0005-0000-0000-0000AF0D0000}"/>
    <cellStyle name="Calculation 10 6" xfId="3570" xr:uid="{00000000-0005-0000-0000-0000B00D0000}"/>
    <cellStyle name="Calculation 10 6 2" xfId="3571" xr:uid="{00000000-0005-0000-0000-0000B10D0000}"/>
    <cellStyle name="Calculation 10 6 2 2" xfId="3572" xr:uid="{00000000-0005-0000-0000-0000B20D0000}"/>
    <cellStyle name="Calculation 10 6 3" xfId="3573" xr:uid="{00000000-0005-0000-0000-0000B30D0000}"/>
    <cellStyle name="Calculation 10 7" xfId="3574" xr:uid="{00000000-0005-0000-0000-0000B40D0000}"/>
    <cellStyle name="Calculation 10 7 2" xfId="3575" xr:uid="{00000000-0005-0000-0000-0000B50D0000}"/>
    <cellStyle name="Calculation 10 7 2 2" xfId="3576" xr:uid="{00000000-0005-0000-0000-0000B60D0000}"/>
    <cellStyle name="Calculation 10 7 3" xfId="3577" xr:uid="{00000000-0005-0000-0000-0000B70D0000}"/>
    <cellStyle name="Calculation 10 8" xfId="3578" xr:uid="{00000000-0005-0000-0000-0000B80D0000}"/>
    <cellStyle name="Calculation 10 8 2" xfId="3579" xr:uid="{00000000-0005-0000-0000-0000B90D0000}"/>
    <cellStyle name="Calculation 10 8 2 2" xfId="3580" xr:uid="{00000000-0005-0000-0000-0000BA0D0000}"/>
    <cellStyle name="Calculation 10 8 3" xfId="3581" xr:uid="{00000000-0005-0000-0000-0000BB0D0000}"/>
    <cellStyle name="Calculation 10 9" xfId="3582" xr:uid="{00000000-0005-0000-0000-0000BC0D0000}"/>
    <cellStyle name="Calculation 10 9 2" xfId="3583" xr:uid="{00000000-0005-0000-0000-0000BD0D0000}"/>
    <cellStyle name="Calculation 10 9 2 2" xfId="3584" xr:uid="{00000000-0005-0000-0000-0000BE0D0000}"/>
    <cellStyle name="Calculation 10 9 3" xfId="3585" xr:uid="{00000000-0005-0000-0000-0000BF0D0000}"/>
    <cellStyle name="Calculation 11" xfId="3586" xr:uid="{00000000-0005-0000-0000-0000C00D0000}"/>
    <cellStyle name="Calculation 11 10" xfId="3587" xr:uid="{00000000-0005-0000-0000-0000C10D0000}"/>
    <cellStyle name="Calculation 11 10 2" xfId="3588" xr:uid="{00000000-0005-0000-0000-0000C20D0000}"/>
    <cellStyle name="Calculation 11 10 2 2" xfId="3589" xr:uid="{00000000-0005-0000-0000-0000C30D0000}"/>
    <cellStyle name="Calculation 11 10 3" xfId="3590" xr:uid="{00000000-0005-0000-0000-0000C40D0000}"/>
    <cellStyle name="Calculation 11 11" xfId="3591" xr:uid="{00000000-0005-0000-0000-0000C50D0000}"/>
    <cellStyle name="Calculation 11 11 2" xfId="3592" xr:uid="{00000000-0005-0000-0000-0000C60D0000}"/>
    <cellStyle name="Calculation 11 2" xfId="3593" xr:uid="{00000000-0005-0000-0000-0000C70D0000}"/>
    <cellStyle name="Calculation 11 2 2" xfId="3594" xr:uid="{00000000-0005-0000-0000-0000C80D0000}"/>
    <cellStyle name="Calculation 11 2 2 2" xfId="3595" xr:uid="{00000000-0005-0000-0000-0000C90D0000}"/>
    <cellStyle name="Calculation 11 3" xfId="3596" xr:uid="{00000000-0005-0000-0000-0000CA0D0000}"/>
    <cellStyle name="Calculation 11 3 2" xfId="3597" xr:uid="{00000000-0005-0000-0000-0000CB0D0000}"/>
    <cellStyle name="Calculation 11 3 2 2" xfId="3598" xr:uid="{00000000-0005-0000-0000-0000CC0D0000}"/>
    <cellStyle name="Calculation 11 4" xfId="3599" xr:uid="{00000000-0005-0000-0000-0000CD0D0000}"/>
    <cellStyle name="Calculation 11 4 2" xfId="3600" xr:uid="{00000000-0005-0000-0000-0000CE0D0000}"/>
    <cellStyle name="Calculation 11 4 2 2" xfId="3601" xr:uid="{00000000-0005-0000-0000-0000CF0D0000}"/>
    <cellStyle name="Calculation 11 4 3" xfId="3602" xr:uid="{00000000-0005-0000-0000-0000D00D0000}"/>
    <cellStyle name="Calculation 11 5" xfId="3603" xr:uid="{00000000-0005-0000-0000-0000D10D0000}"/>
    <cellStyle name="Calculation 11 5 2" xfId="3604" xr:uid="{00000000-0005-0000-0000-0000D20D0000}"/>
    <cellStyle name="Calculation 11 5 2 2" xfId="3605" xr:uid="{00000000-0005-0000-0000-0000D30D0000}"/>
    <cellStyle name="Calculation 11 5 3" xfId="3606" xr:uid="{00000000-0005-0000-0000-0000D40D0000}"/>
    <cellStyle name="Calculation 11 6" xfId="3607" xr:uid="{00000000-0005-0000-0000-0000D50D0000}"/>
    <cellStyle name="Calculation 11 6 2" xfId="3608" xr:uid="{00000000-0005-0000-0000-0000D60D0000}"/>
    <cellStyle name="Calculation 11 6 2 2" xfId="3609" xr:uid="{00000000-0005-0000-0000-0000D70D0000}"/>
    <cellStyle name="Calculation 11 6 3" xfId="3610" xr:uid="{00000000-0005-0000-0000-0000D80D0000}"/>
    <cellStyle name="Calculation 11 7" xfId="3611" xr:uid="{00000000-0005-0000-0000-0000D90D0000}"/>
    <cellStyle name="Calculation 11 7 2" xfId="3612" xr:uid="{00000000-0005-0000-0000-0000DA0D0000}"/>
    <cellStyle name="Calculation 11 7 2 2" xfId="3613" xr:uid="{00000000-0005-0000-0000-0000DB0D0000}"/>
    <cellStyle name="Calculation 11 7 3" xfId="3614" xr:uid="{00000000-0005-0000-0000-0000DC0D0000}"/>
    <cellStyle name="Calculation 11 8" xfId="3615" xr:uid="{00000000-0005-0000-0000-0000DD0D0000}"/>
    <cellStyle name="Calculation 11 8 2" xfId="3616" xr:uid="{00000000-0005-0000-0000-0000DE0D0000}"/>
    <cellStyle name="Calculation 11 8 2 2" xfId="3617" xr:uid="{00000000-0005-0000-0000-0000DF0D0000}"/>
    <cellStyle name="Calculation 11 8 3" xfId="3618" xr:uid="{00000000-0005-0000-0000-0000E00D0000}"/>
    <cellStyle name="Calculation 11 9" xfId="3619" xr:uid="{00000000-0005-0000-0000-0000E10D0000}"/>
    <cellStyle name="Calculation 11 9 2" xfId="3620" xr:uid="{00000000-0005-0000-0000-0000E20D0000}"/>
    <cellStyle name="Calculation 11 9 2 2" xfId="3621" xr:uid="{00000000-0005-0000-0000-0000E30D0000}"/>
    <cellStyle name="Calculation 11 9 3" xfId="3622" xr:uid="{00000000-0005-0000-0000-0000E40D0000}"/>
    <cellStyle name="Calculation 12" xfId="3623" xr:uid="{00000000-0005-0000-0000-0000E50D0000}"/>
    <cellStyle name="Calculation 12 10" xfId="3624" xr:uid="{00000000-0005-0000-0000-0000E60D0000}"/>
    <cellStyle name="Calculation 12 10 2" xfId="3625" xr:uid="{00000000-0005-0000-0000-0000E70D0000}"/>
    <cellStyle name="Calculation 12 10 2 2" xfId="3626" xr:uid="{00000000-0005-0000-0000-0000E80D0000}"/>
    <cellStyle name="Calculation 12 10 3" xfId="3627" xr:uid="{00000000-0005-0000-0000-0000E90D0000}"/>
    <cellStyle name="Calculation 12 11" xfId="3628" xr:uid="{00000000-0005-0000-0000-0000EA0D0000}"/>
    <cellStyle name="Calculation 12 11 2" xfId="3629" xr:uid="{00000000-0005-0000-0000-0000EB0D0000}"/>
    <cellStyle name="Calculation 12 2" xfId="3630" xr:uid="{00000000-0005-0000-0000-0000EC0D0000}"/>
    <cellStyle name="Calculation 12 2 2" xfId="3631" xr:uid="{00000000-0005-0000-0000-0000ED0D0000}"/>
    <cellStyle name="Calculation 12 2 2 2" xfId="3632" xr:uid="{00000000-0005-0000-0000-0000EE0D0000}"/>
    <cellStyle name="Calculation 12 3" xfId="3633" xr:uid="{00000000-0005-0000-0000-0000EF0D0000}"/>
    <cellStyle name="Calculation 12 3 2" xfId="3634" xr:uid="{00000000-0005-0000-0000-0000F00D0000}"/>
    <cellStyle name="Calculation 12 3 2 2" xfId="3635" xr:uid="{00000000-0005-0000-0000-0000F10D0000}"/>
    <cellStyle name="Calculation 12 4" xfId="3636" xr:uid="{00000000-0005-0000-0000-0000F20D0000}"/>
    <cellStyle name="Calculation 12 4 2" xfId="3637" xr:uid="{00000000-0005-0000-0000-0000F30D0000}"/>
    <cellStyle name="Calculation 12 4 2 2" xfId="3638" xr:uid="{00000000-0005-0000-0000-0000F40D0000}"/>
    <cellStyle name="Calculation 12 4 3" xfId="3639" xr:uid="{00000000-0005-0000-0000-0000F50D0000}"/>
    <cellStyle name="Calculation 12 5" xfId="3640" xr:uid="{00000000-0005-0000-0000-0000F60D0000}"/>
    <cellStyle name="Calculation 12 5 2" xfId="3641" xr:uid="{00000000-0005-0000-0000-0000F70D0000}"/>
    <cellStyle name="Calculation 12 5 2 2" xfId="3642" xr:uid="{00000000-0005-0000-0000-0000F80D0000}"/>
    <cellStyle name="Calculation 12 5 3" xfId="3643" xr:uid="{00000000-0005-0000-0000-0000F90D0000}"/>
    <cellStyle name="Calculation 12 6" xfId="3644" xr:uid="{00000000-0005-0000-0000-0000FA0D0000}"/>
    <cellStyle name="Calculation 12 6 2" xfId="3645" xr:uid="{00000000-0005-0000-0000-0000FB0D0000}"/>
    <cellStyle name="Calculation 12 6 2 2" xfId="3646" xr:uid="{00000000-0005-0000-0000-0000FC0D0000}"/>
    <cellStyle name="Calculation 12 6 3" xfId="3647" xr:uid="{00000000-0005-0000-0000-0000FD0D0000}"/>
    <cellStyle name="Calculation 12 7" xfId="3648" xr:uid="{00000000-0005-0000-0000-0000FE0D0000}"/>
    <cellStyle name="Calculation 12 7 2" xfId="3649" xr:uid="{00000000-0005-0000-0000-0000FF0D0000}"/>
    <cellStyle name="Calculation 12 7 2 2" xfId="3650" xr:uid="{00000000-0005-0000-0000-0000000E0000}"/>
    <cellStyle name="Calculation 12 7 3" xfId="3651" xr:uid="{00000000-0005-0000-0000-0000010E0000}"/>
    <cellStyle name="Calculation 12 8" xfId="3652" xr:uid="{00000000-0005-0000-0000-0000020E0000}"/>
    <cellStyle name="Calculation 12 8 2" xfId="3653" xr:uid="{00000000-0005-0000-0000-0000030E0000}"/>
    <cellStyle name="Calculation 12 8 2 2" xfId="3654" xr:uid="{00000000-0005-0000-0000-0000040E0000}"/>
    <cellStyle name="Calculation 12 8 3" xfId="3655" xr:uid="{00000000-0005-0000-0000-0000050E0000}"/>
    <cellStyle name="Calculation 12 9" xfId="3656" xr:uid="{00000000-0005-0000-0000-0000060E0000}"/>
    <cellStyle name="Calculation 12 9 2" xfId="3657" xr:uid="{00000000-0005-0000-0000-0000070E0000}"/>
    <cellStyle name="Calculation 12 9 2 2" xfId="3658" xr:uid="{00000000-0005-0000-0000-0000080E0000}"/>
    <cellStyle name="Calculation 12 9 3" xfId="3659" xr:uid="{00000000-0005-0000-0000-0000090E0000}"/>
    <cellStyle name="Calculation 13" xfId="3660" xr:uid="{00000000-0005-0000-0000-00000A0E0000}"/>
    <cellStyle name="Calculation 13 10" xfId="3661" xr:uid="{00000000-0005-0000-0000-00000B0E0000}"/>
    <cellStyle name="Calculation 13 10 2" xfId="3662" xr:uid="{00000000-0005-0000-0000-00000C0E0000}"/>
    <cellStyle name="Calculation 13 10 2 2" xfId="3663" xr:uid="{00000000-0005-0000-0000-00000D0E0000}"/>
    <cellStyle name="Calculation 13 10 3" xfId="3664" xr:uid="{00000000-0005-0000-0000-00000E0E0000}"/>
    <cellStyle name="Calculation 13 11" xfId="3665" xr:uid="{00000000-0005-0000-0000-00000F0E0000}"/>
    <cellStyle name="Calculation 13 11 2" xfId="3666" xr:uid="{00000000-0005-0000-0000-0000100E0000}"/>
    <cellStyle name="Calculation 13 2" xfId="3667" xr:uid="{00000000-0005-0000-0000-0000110E0000}"/>
    <cellStyle name="Calculation 13 2 2" xfId="3668" xr:uid="{00000000-0005-0000-0000-0000120E0000}"/>
    <cellStyle name="Calculation 13 2 2 2" xfId="3669" xr:uid="{00000000-0005-0000-0000-0000130E0000}"/>
    <cellStyle name="Calculation 13 3" xfId="3670" xr:uid="{00000000-0005-0000-0000-0000140E0000}"/>
    <cellStyle name="Calculation 13 3 2" xfId="3671" xr:uid="{00000000-0005-0000-0000-0000150E0000}"/>
    <cellStyle name="Calculation 13 3 2 2" xfId="3672" xr:uid="{00000000-0005-0000-0000-0000160E0000}"/>
    <cellStyle name="Calculation 13 4" xfId="3673" xr:uid="{00000000-0005-0000-0000-0000170E0000}"/>
    <cellStyle name="Calculation 13 4 2" xfId="3674" xr:uid="{00000000-0005-0000-0000-0000180E0000}"/>
    <cellStyle name="Calculation 13 4 2 2" xfId="3675" xr:uid="{00000000-0005-0000-0000-0000190E0000}"/>
    <cellStyle name="Calculation 13 4 3" xfId="3676" xr:uid="{00000000-0005-0000-0000-00001A0E0000}"/>
    <cellStyle name="Calculation 13 5" xfId="3677" xr:uid="{00000000-0005-0000-0000-00001B0E0000}"/>
    <cellStyle name="Calculation 13 5 2" xfId="3678" xr:uid="{00000000-0005-0000-0000-00001C0E0000}"/>
    <cellStyle name="Calculation 13 5 2 2" xfId="3679" xr:uid="{00000000-0005-0000-0000-00001D0E0000}"/>
    <cellStyle name="Calculation 13 5 3" xfId="3680" xr:uid="{00000000-0005-0000-0000-00001E0E0000}"/>
    <cellStyle name="Calculation 13 6" xfId="3681" xr:uid="{00000000-0005-0000-0000-00001F0E0000}"/>
    <cellStyle name="Calculation 13 6 2" xfId="3682" xr:uid="{00000000-0005-0000-0000-0000200E0000}"/>
    <cellStyle name="Calculation 13 6 2 2" xfId="3683" xr:uid="{00000000-0005-0000-0000-0000210E0000}"/>
    <cellStyle name="Calculation 13 6 3" xfId="3684" xr:uid="{00000000-0005-0000-0000-0000220E0000}"/>
    <cellStyle name="Calculation 13 7" xfId="3685" xr:uid="{00000000-0005-0000-0000-0000230E0000}"/>
    <cellStyle name="Calculation 13 7 2" xfId="3686" xr:uid="{00000000-0005-0000-0000-0000240E0000}"/>
    <cellStyle name="Calculation 13 7 2 2" xfId="3687" xr:uid="{00000000-0005-0000-0000-0000250E0000}"/>
    <cellStyle name="Calculation 13 7 3" xfId="3688" xr:uid="{00000000-0005-0000-0000-0000260E0000}"/>
    <cellStyle name="Calculation 13 8" xfId="3689" xr:uid="{00000000-0005-0000-0000-0000270E0000}"/>
    <cellStyle name="Calculation 13 8 2" xfId="3690" xr:uid="{00000000-0005-0000-0000-0000280E0000}"/>
    <cellStyle name="Calculation 13 8 2 2" xfId="3691" xr:uid="{00000000-0005-0000-0000-0000290E0000}"/>
    <cellStyle name="Calculation 13 8 3" xfId="3692" xr:uid="{00000000-0005-0000-0000-00002A0E0000}"/>
    <cellStyle name="Calculation 13 9" xfId="3693" xr:uid="{00000000-0005-0000-0000-00002B0E0000}"/>
    <cellStyle name="Calculation 13 9 2" xfId="3694" xr:uid="{00000000-0005-0000-0000-00002C0E0000}"/>
    <cellStyle name="Calculation 13 9 2 2" xfId="3695" xr:uid="{00000000-0005-0000-0000-00002D0E0000}"/>
    <cellStyle name="Calculation 13 9 3" xfId="3696" xr:uid="{00000000-0005-0000-0000-00002E0E0000}"/>
    <cellStyle name="Calculation 2" xfId="3697" xr:uid="{00000000-0005-0000-0000-00002F0E0000}"/>
    <cellStyle name="Calculation 2 10" xfId="3698" xr:uid="{00000000-0005-0000-0000-0000300E0000}"/>
    <cellStyle name="Calculation 2 10 2" xfId="3699" xr:uid="{00000000-0005-0000-0000-0000310E0000}"/>
    <cellStyle name="Calculation 2 10 2 2" xfId="3700" xr:uid="{00000000-0005-0000-0000-0000320E0000}"/>
    <cellStyle name="Calculation 2 10 3" xfId="3701" xr:uid="{00000000-0005-0000-0000-0000330E0000}"/>
    <cellStyle name="Calculation 2 11" xfId="3702" xr:uid="{00000000-0005-0000-0000-0000340E0000}"/>
    <cellStyle name="Calculation 2 11 2" xfId="3703" xr:uid="{00000000-0005-0000-0000-0000350E0000}"/>
    <cellStyle name="Calculation 2 12" xfId="3704" xr:uid="{00000000-0005-0000-0000-0000360E0000}"/>
    <cellStyle name="Calculation 2 2" xfId="3705" xr:uid="{00000000-0005-0000-0000-0000370E0000}"/>
    <cellStyle name="Calculation 2 2 2" xfId="3706" xr:uid="{00000000-0005-0000-0000-0000380E0000}"/>
    <cellStyle name="Calculation 2 2 2 2" xfId="3707" xr:uid="{00000000-0005-0000-0000-0000390E0000}"/>
    <cellStyle name="Calculation 2 2 3" xfId="3708" xr:uid="{00000000-0005-0000-0000-00003A0E0000}"/>
    <cellStyle name="Calculation 2 3" xfId="3709" xr:uid="{00000000-0005-0000-0000-00003B0E0000}"/>
    <cellStyle name="Calculation 2 3 2" xfId="3710" xr:uid="{00000000-0005-0000-0000-00003C0E0000}"/>
    <cellStyle name="Calculation 2 3 2 2" xfId="3711" xr:uid="{00000000-0005-0000-0000-00003D0E0000}"/>
    <cellStyle name="Calculation 2 3 3" xfId="3712" xr:uid="{00000000-0005-0000-0000-00003E0E0000}"/>
    <cellStyle name="Calculation 2 4" xfId="3713" xr:uid="{00000000-0005-0000-0000-00003F0E0000}"/>
    <cellStyle name="Calculation 2 4 2" xfId="3714" xr:uid="{00000000-0005-0000-0000-0000400E0000}"/>
    <cellStyle name="Calculation 2 4 2 2" xfId="3715" xr:uid="{00000000-0005-0000-0000-0000410E0000}"/>
    <cellStyle name="Calculation 2 4 3" xfId="3716" xr:uid="{00000000-0005-0000-0000-0000420E0000}"/>
    <cellStyle name="Calculation 2 5" xfId="3717" xr:uid="{00000000-0005-0000-0000-0000430E0000}"/>
    <cellStyle name="Calculation 2 5 2" xfId="3718" xr:uid="{00000000-0005-0000-0000-0000440E0000}"/>
    <cellStyle name="Calculation 2 5 2 2" xfId="3719" xr:uid="{00000000-0005-0000-0000-0000450E0000}"/>
    <cellStyle name="Calculation 2 5 3" xfId="3720" xr:uid="{00000000-0005-0000-0000-0000460E0000}"/>
    <cellStyle name="Calculation 2 6" xfId="3721" xr:uid="{00000000-0005-0000-0000-0000470E0000}"/>
    <cellStyle name="Calculation 2 6 2" xfId="3722" xr:uid="{00000000-0005-0000-0000-0000480E0000}"/>
    <cellStyle name="Calculation 2 6 2 2" xfId="3723" xr:uid="{00000000-0005-0000-0000-0000490E0000}"/>
    <cellStyle name="Calculation 2 6 3" xfId="3724" xr:uid="{00000000-0005-0000-0000-00004A0E0000}"/>
    <cellStyle name="Calculation 2 7" xfId="3725" xr:uid="{00000000-0005-0000-0000-00004B0E0000}"/>
    <cellStyle name="Calculation 2 7 2" xfId="3726" xr:uid="{00000000-0005-0000-0000-00004C0E0000}"/>
    <cellStyle name="Calculation 2 7 2 2" xfId="3727" xr:uid="{00000000-0005-0000-0000-00004D0E0000}"/>
    <cellStyle name="Calculation 2 7 3" xfId="3728" xr:uid="{00000000-0005-0000-0000-00004E0E0000}"/>
    <cellStyle name="Calculation 2 8" xfId="3729" xr:uid="{00000000-0005-0000-0000-00004F0E0000}"/>
    <cellStyle name="Calculation 2 8 2" xfId="3730" xr:uid="{00000000-0005-0000-0000-0000500E0000}"/>
    <cellStyle name="Calculation 2 8 2 2" xfId="3731" xr:uid="{00000000-0005-0000-0000-0000510E0000}"/>
    <cellStyle name="Calculation 2 8 3" xfId="3732" xr:uid="{00000000-0005-0000-0000-0000520E0000}"/>
    <cellStyle name="Calculation 2 9" xfId="3733" xr:uid="{00000000-0005-0000-0000-0000530E0000}"/>
    <cellStyle name="Calculation 2 9 2" xfId="3734" xr:uid="{00000000-0005-0000-0000-0000540E0000}"/>
    <cellStyle name="Calculation 2 9 2 2" xfId="3735" xr:uid="{00000000-0005-0000-0000-0000550E0000}"/>
    <cellStyle name="Calculation 2 9 3" xfId="3736" xr:uid="{00000000-0005-0000-0000-0000560E0000}"/>
    <cellStyle name="Calculation 3" xfId="3737" xr:uid="{00000000-0005-0000-0000-0000570E0000}"/>
    <cellStyle name="Calculation 3 10" xfId="3738" xr:uid="{00000000-0005-0000-0000-0000580E0000}"/>
    <cellStyle name="Calculation 3 10 2" xfId="3739" xr:uid="{00000000-0005-0000-0000-0000590E0000}"/>
    <cellStyle name="Calculation 3 10 2 2" xfId="3740" xr:uid="{00000000-0005-0000-0000-00005A0E0000}"/>
    <cellStyle name="Calculation 3 10 3" xfId="3741" xr:uid="{00000000-0005-0000-0000-00005B0E0000}"/>
    <cellStyle name="Calculation 3 11" xfId="3742" xr:uid="{00000000-0005-0000-0000-00005C0E0000}"/>
    <cellStyle name="Calculation 3 11 2" xfId="3743" xr:uid="{00000000-0005-0000-0000-00005D0E0000}"/>
    <cellStyle name="Calculation 3 2" xfId="3744" xr:uid="{00000000-0005-0000-0000-00005E0E0000}"/>
    <cellStyle name="Calculation 3 2 2" xfId="3745" xr:uid="{00000000-0005-0000-0000-00005F0E0000}"/>
    <cellStyle name="Calculation 3 2 2 2" xfId="3746" xr:uid="{00000000-0005-0000-0000-0000600E0000}"/>
    <cellStyle name="Calculation 3 3" xfId="3747" xr:uid="{00000000-0005-0000-0000-0000610E0000}"/>
    <cellStyle name="Calculation 3 3 2" xfId="3748" xr:uid="{00000000-0005-0000-0000-0000620E0000}"/>
    <cellStyle name="Calculation 3 3 2 2" xfId="3749" xr:uid="{00000000-0005-0000-0000-0000630E0000}"/>
    <cellStyle name="Calculation 3 4" xfId="3750" xr:uid="{00000000-0005-0000-0000-0000640E0000}"/>
    <cellStyle name="Calculation 3 4 2" xfId="3751" xr:uid="{00000000-0005-0000-0000-0000650E0000}"/>
    <cellStyle name="Calculation 3 4 2 2" xfId="3752" xr:uid="{00000000-0005-0000-0000-0000660E0000}"/>
    <cellStyle name="Calculation 3 4 3" xfId="3753" xr:uid="{00000000-0005-0000-0000-0000670E0000}"/>
    <cellStyle name="Calculation 3 5" xfId="3754" xr:uid="{00000000-0005-0000-0000-0000680E0000}"/>
    <cellStyle name="Calculation 3 5 2" xfId="3755" xr:uid="{00000000-0005-0000-0000-0000690E0000}"/>
    <cellStyle name="Calculation 3 5 2 2" xfId="3756" xr:uid="{00000000-0005-0000-0000-00006A0E0000}"/>
    <cellStyle name="Calculation 3 5 3" xfId="3757" xr:uid="{00000000-0005-0000-0000-00006B0E0000}"/>
    <cellStyle name="Calculation 3 6" xfId="3758" xr:uid="{00000000-0005-0000-0000-00006C0E0000}"/>
    <cellStyle name="Calculation 3 6 2" xfId="3759" xr:uid="{00000000-0005-0000-0000-00006D0E0000}"/>
    <cellStyle name="Calculation 3 6 2 2" xfId="3760" xr:uid="{00000000-0005-0000-0000-00006E0E0000}"/>
    <cellStyle name="Calculation 3 6 3" xfId="3761" xr:uid="{00000000-0005-0000-0000-00006F0E0000}"/>
    <cellStyle name="Calculation 3 7" xfId="3762" xr:uid="{00000000-0005-0000-0000-0000700E0000}"/>
    <cellStyle name="Calculation 3 7 2" xfId="3763" xr:uid="{00000000-0005-0000-0000-0000710E0000}"/>
    <cellStyle name="Calculation 3 7 2 2" xfId="3764" xr:uid="{00000000-0005-0000-0000-0000720E0000}"/>
    <cellStyle name="Calculation 3 7 3" xfId="3765" xr:uid="{00000000-0005-0000-0000-0000730E0000}"/>
    <cellStyle name="Calculation 3 8" xfId="3766" xr:uid="{00000000-0005-0000-0000-0000740E0000}"/>
    <cellStyle name="Calculation 3 8 2" xfId="3767" xr:uid="{00000000-0005-0000-0000-0000750E0000}"/>
    <cellStyle name="Calculation 3 8 2 2" xfId="3768" xr:uid="{00000000-0005-0000-0000-0000760E0000}"/>
    <cellStyle name="Calculation 3 8 3" xfId="3769" xr:uid="{00000000-0005-0000-0000-0000770E0000}"/>
    <cellStyle name="Calculation 3 9" xfId="3770" xr:uid="{00000000-0005-0000-0000-0000780E0000}"/>
    <cellStyle name="Calculation 3 9 2" xfId="3771" xr:uid="{00000000-0005-0000-0000-0000790E0000}"/>
    <cellStyle name="Calculation 3 9 2 2" xfId="3772" xr:uid="{00000000-0005-0000-0000-00007A0E0000}"/>
    <cellStyle name="Calculation 3 9 3" xfId="3773" xr:uid="{00000000-0005-0000-0000-00007B0E0000}"/>
    <cellStyle name="Calculation 4" xfId="3774" xr:uid="{00000000-0005-0000-0000-00007C0E0000}"/>
    <cellStyle name="Calculation 4 10" xfId="3775" xr:uid="{00000000-0005-0000-0000-00007D0E0000}"/>
    <cellStyle name="Calculation 4 10 2" xfId="3776" xr:uid="{00000000-0005-0000-0000-00007E0E0000}"/>
    <cellStyle name="Calculation 4 10 2 2" xfId="3777" xr:uid="{00000000-0005-0000-0000-00007F0E0000}"/>
    <cellStyle name="Calculation 4 10 3" xfId="3778" xr:uid="{00000000-0005-0000-0000-0000800E0000}"/>
    <cellStyle name="Calculation 4 11" xfId="3779" xr:uid="{00000000-0005-0000-0000-0000810E0000}"/>
    <cellStyle name="Calculation 4 11 2" xfId="3780" xr:uid="{00000000-0005-0000-0000-0000820E0000}"/>
    <cellStyle name="Calculation 4 2" xfId="3781" xr:uid="{00000000-0005-0000-0000-0000830E0000}"/>
    <cellStyle name="Calculation 4 2 2" xfId="3782" xr:uid="{00000000-0005-0000-0000-0000840E0000}"/>
    <cellStyle name="Calculation 4 2 2 2" xfId="3783" xr:uid="{00000000-0005-0000-0000-0000850E0000}"/>
    <cellStyle name="Calculation 4 3" xfId="3784" xr:uid="{00000000-0005-0000-0000-0000860E0000}"/>
    <cellStyle name="Calculation 4 3 2" xfId="3785" xr:uid="{00000000-0005-0000-0000-0000870E0000}"/>
    <cellStyle name="Calculation 4 3 2 2" xfId="3786" xr:uid="{00000000-0005-0000-0000-0000880E0000}"/>
    <cellStyle name="Calculation 4 4" xfId="3787" xr:uid="{00000000-0005-0000-0000-0000890E0000}"/>
    <cellStyle name="Calculation 4 4 2" xfId="3788" xr:uid="{00000000-0005-0000-0000-00008A0E0000}"/>
    <cellStyle name="Calculation 4 4 2 2" xfId="3789" xr:uid="{00000000-0005-0000-0000-00008B0E0000}"/>
    <cellStyle name="Calculation 4 4 3" xfId="3790" xr:uid="{00000000-0005-0000-0000-00008C0E0000}"/>
    <cellStyle name="Calculation 4 5" xfId="3791" xr:uid="{00000000-0005-0000-0000-00008D0E0000}"/>
    <cellStyle name="Calculation 4 5 2" xfId="3792" xr:uid="{00000000-0005-0000-0000-00008E0E0000}"/>
    <cellStyle name="Calculation 4 5 2 2" xfId="3793" xr:uid="{00000000-0005-0000-0000-00008F0E0000}"/>
    <cellStyle name="Calculation 4 5 3" xfId="3794" xr:uid="{00000000-0005-0000-0000-0000900E0000}"/>
    <cellStyle name="Calculation 4 6" xfId="3795" xr:uid="{00000000-0005-0000-0000-0000910E0000}"/>
    <cellStyle name="Calculation 4 6 2" xfId="3796" xr:uid="{00000000-0005-0000-0000-0000920E0000}"/>
    <cellStyle name="Calculation 4 6 2 2" xfId="3797" xr:uid="{00000000-0005-0000-0000-0000930E0000}"/>
    <cellStyle name="Calculation 4 6 3" xfId="3798" xr:uid="{00000000-0005-0000-0000-0000940E0000}"/>
    <cellStyle name="Calculation 4 7" xfId="3799" xr:uid="{00000000-0005-0000-0000-0000950E0000}"/>
    <cellStyle name="Calculation 4 7 2" xfId="3800" xr:uid="{00000000-0005-0000-0000-0000960E0000}"/>
    <cellStyle name="Calculation 4 7 2 2" xfId="3801" xr:uid="{00000000-0005-0000-0000-0000970E0000}"/>
    <cellStyle name="Calculation 4 7 3" xfId="3802" xr:uid="{00000000-0005-0000-0000-0000980E0000}"/>
    <cellStyle name="Calculation 4 8" xfId="3803" xr:uid="{00000000-0005-0000-0000-0000990E0000}"/>
    <cellStyle name="Calculation 4 8 2" xfId="3804" xr:uid="{00000000-0005-0000-0000-00009A0E0000}"/>
    <cellStyle name="Calculation 4 8 2 2" xfId="3805" xr:uid="{00000000-0005-0000-0000-00009B0E0000}"/>
    <cellStyle name="Calculation 4 8 3" xfId="3806" xr:uid="{00000000-0005-0000-0000-00009C0E0000}"/>
    <cellStyle name="Calculation 4 9" xfId="3807" xr:uid="{00000000-0005-0000-0000-00009D0E0000}"/>
    <cellStyle name="Calculation 4 9 2" xfId="3808" xr:uid="{00000000-0005-0000-0000-00009E0E0000}"/>
    <cellStyle name="Calculation 4 9 2 2" xfId="3809" xr:uid="{00000000-0005-0000-0000-00009F0E0000}"/>
    <cellStyle name="Calculation 4 9 3" xfId="3810" xr:uid="{00000000-0005-0000-0000-0000A00E0000}"/>
    <cellStyle name="Calculation 5" xfId="3811" xr:uid="{00000000-0005-0000-0000-0000A10E0000}"/>
    <cellStyle name="Calculation 5 10" xfId="3812" xr:uid="{00000000-0005-0000-0000-0000A20E0000}"/>
    <cellStyle name="Calculation 5 10 2" xfId="3813" xr:uid="{00000000-0005-0000-0000-0000A30E0000}"/>
    <cellStyle name="Calculation 5 10 2 2" xfId="3814" xr:uid="{00000000-0005-0000-0000-0000A40E0000}"/>
    <cellStyle name="Calculation 5 10 3" xfId="3815" xr:uid="{00000000-0005-0000-0000-0000A50E0000}"/>
    <cellStyle name="Calculation 5 11" xfId="3816" xr:uid="{00000000-0005-0000-0000-0000A60E0000}"/>
    <cellStyle name="Calculation 5 11 2" xfId="3817" xr:uid="{00000000-0005-0000-0000-0000A70E0000}"/>
    <cellStyle name="Calculation 5 2" xfId="3818" xr:uid="{00000000-0005-0000-0000-0000A80E0000}"/>
    <cellStyle name="Calculation 5 2 2" xfId="3819" xr:uid="{00000000-0005-0000-0000-0000A90E0000}"/>
    <cellStyle name="Calculation 5 2 2 2" xfId="3820" xr:uid="{00000000-0005-0000-0000-0000AA0E0000}"/>
    <cellStyle name="Calculation 5 3" xfId="3821" xr:uid="{00000000-0005-0000-0000-0000AB0E0000}"/>
    <cellStyle name="Calculation 5 3 2" xfId="3822" xr:uid="{00000000-0005-0000-0000-0000AC0E0000}"/>
    <cellStyle name="Calculation 5 3 2 2" xfId="3823" xr:uid="{00000000-0005-0000-0000-0000AD0E0000}"/>
    <cellStyle name="Calculation 5 4" xfId="3824" xr:uid="{00000000-0005-0000-0000-0000AE0E0000}"/>
    <cellStyle name="Calculation 5 4 2" xfId="3825" xr:uid="{00000000-0005-0000-0000-0000AF0E0000}"/>
    <cellStyle name="Calculation 5 4 2 2" xfId="3826" xr:uid="{00000000-0005-0000-0000-0000B00E0000}"/>
    <cellStyle name="Calculation 5 4 3" xfId="3827" xr:uid="{00000000-0005-0000-0000-0000B10E0000}"/>
    <cellStyle name="Calculation 5 5" xfId="3828" xr:uid="{00000000-0005-0000-0000-0000B20E0000}"/>
    <cellStyle name="Calculation 5 5 2" xfId="3829" xr:uid="{00000000-0005-0000-0000-0000B30E0000}"/>
    <cellStyle name="Calculation 5 5 2 2" xfId="3830" xr:uid="{00000000-0005-0000-0000-0000B40E0000}"/>
    <cellStyle name="Calculation 5 5 3" xfId="3831" xr:uid="{00000000-0005-0000-0000-0000B50E0000}"/>
    <cellStyle name="Calculation 5 6" xfId="3832" xr:uid="{00000000-0005-0000-0000-0000B60E0000}"/>
    <cellStyle name="Calculation 5 6 2" xfId="3833" xr:uid="{00000000-0005-0000-0000-0000B70E0000}"/>
    <cellStyle name="Calculation 5 6 2 2" xfId="3834" xr:uid="{00000000-0005-0000-0000-0000B80E0000}"/>
    <cellStyle name="Calculation 5 6 3" xfId="3835" xr:uid="{00000000-0005-0000-0000-0000B90E0000}"/>
    <cellStyle name="Calculation 5 7" xfId="3836" xr:uid="{00000000-0005-0000-0000-0000BA0E0000}"/>
    <cellStyle name="Calculation 5 7 2" xfId="3837" xr:uid="{00000000-0005-0000-0000-0000BB0E0000}"/>
    <cellStyle name="Calculation 5 7 2 2" xfId="3838" xr:uid="{00000000-0005-0000-0000-0000BC0E0000}"/>
    <cellStyle name="Calculation 5 7 3" xfId="3839" xr:uid="{00000000-0005-0000-0000-0000BD0E0000}"/>
    <cellStyle name="Calculation 5 8" xfId="3840" xr:uid="{00000000-0005-0000-0000-0000BE0E0000}"/>
    <cellStyle name="Calculation 5 8 2" xfId="3841" xr:uid="{00000000-0005-0000-0000-0000BF0E0000}"/>
    <cellStyle name="Calculation 5 8 2 2" xfId="3842" xr:uid="{00000000-0005-0000-0000-0000C00E0000}"/>
    <cellStyle name="Calculation 5 8 3" xfId="3843" xr:uid="{00000000-0005-0000-0000-0000C10E0000}"/>
    <cellStyle name="Calculation 5 9" xfId="3844" xr:uid="{00000000-0005-0000-0000-0000C20E0000}"/>
    <cellStyle name="Calculation 5 9 2" xfId="3845" xr:uid="{00000000-0005-0000-0000-0000C30E0000}"/>
    <cellStyle name="Calculation 5 9 2 2" xfId="3846" xr:uid="{00000000-0005-0000-0000-0000C40E0000}"/>
    <cellStyle name="Calculation 5 9 3" xfId="3847" xr:uid="{00000000-0005-0000-0000-0000C50E0000}"/>
    <cellStyle name="Calculation 6" xfId="3848" xr:uid="{00000000-0005-0000-0000-0000C60E0000}"/>
    <cellStyle name="Calculation 6 10" xfId="3849" xr:uid="{00000000-0005-0000-0000-0000C70E0000}"/>
    <cellStyle name="Calculation 6 10 2" xfId="3850" xr:uid="{00000000-0005-0000-0000-0000C80E0000}"/>
    <cellStyle name="Calculation 6 10 2 2" xfId="3851" xr:uid="{00000000-0005-0000-0000-0000C90E0000}"/>
    <cellStyle name="Calculation 6 10 3" xfId="3852" xr:uid="{00000000-0005-0000-0000-0000CA0E0000}"/>
    <cellStyle name="Calculation 6 11" xfId="3853" xr:uid="{00000000-0005-0000-0000-0000CB0E0000}"/>
    <cellStyle name="Calculation 6 11 2" xfId="3854" xr:uid="{00000000-0005-0000-0000-0000CC0E0000}"/>
    <cellStyle name="Calculation 6 2" xfId="3855" xr:uid="{00000000-0005-0000-0000-0000CD0E0000}"/>
    <cellStyle name="Calculation 6 2 2" xfId="3856" xr:uid="{00000000-0005-0000-0000-0000CE0E0000}"/>
    <cellStyle name="Calculation 6 2 2 2" xfId="3857" xr:uid="{00000000-0005-0000-0000-0000CF0E0000}"/>
    <cellStyle name="Calculation 6 3" xfId="3858" xr:uid="{00000000-0005-0000-0000-0000D00E0000}"/>
    <cellStyle name="Calculation 6 3 2" xfId="3859" xr:uid="{00000000-0005-0000-0000-0000D10E0000}"/>
    <cellStyle name="Calculation 6 3 2 2" xfId="3860" xr:uid="{00000000-0005-0000-0000-0000D20E0000}"/>
    <cellStyle name="Calculation 6 4" xfId="3861" xr:uid="{00000000-0005-0000-0000-0000D30E0000}"/>
    <cellStyle name="Calculation 6 4 2" xfId="3862" xr:uid="{00000000-0005-0000-0000-0000D40E0000}"/>
    <cellStyle name="Calculation 6 4 2 2" xfId="3863" xr:uid="{00000000-0005-0000-0000-0000D50E0000}"/>
    <cellStyle name="Calculation 6 4 3" xfId="3864" xr:uid="{00000000-0005-0000-0000-0000D60E0000}"/>
    <cellStyle name="Calculation 6 5" xfId="3865" xr:uid="{00000000-0005-0000-0000-0000D70E0000}"/>
    <cellStyle name="Calculation 6 5 2" xfId="3866" xr:uid="{00000000-0005-0000-0000-0000D80E0000}"/>
    <cellStyle name="Calculation 6 5 2 2" xfId="3867" xr:uid="{00000000-0005-0000-0000-0000D90E0000}"/>
    <cellStyle name="Calculation 6 5 3" xfId="3868" xr:uid="{00000000-0005-0000-0000-0000DA0E0000}"/>
    <cellStyle name="Calculation 6 6" xfId="3869" xr:uid="{00000000-0005-0000-0000-0000DB0E0000}"/>
    <cellStyle name="Calculation 6 6 2" xfId="3870" xr:uid="{00000000-0005-0000-0000-0000DC0E0000}"/>
    <cellStyle name="Calculation 6 6 2 2" xfId="3871" xr:uid="{00000000-0005-0000-0000-0000DD0E0000}"/>
    <cellStyle name="Calculation 6 6 3" xfId="3872" xr:uid="{00000000-0005-0000-0000-0000DE0E0000}"/>
    <cellStyle name="Calculation 6 7" xfId="3873" xr:uid="{00000000-0005-0000-0000-0000DF0E0000}"/>
    <cellStyle name="Calculation 6 7 2" xfId="3874" xr:uid="{00000000-0005-0000-0000-0000E00E0000}"/>
    <cellStyle name="Calculation 6 7 2 2" xfId="3875" xr:uid="{00000000-0005-0000-0000-0000E10E0000}"/>
    <cellStyle name="Calculation 6 7 3" xfId="3876" xr:uid="{00000000-0005-0000-0000-0000E20E0000}"/>
    <cellStyle name="Calculation 6 8" xfId="3877" xr:uid="{00000000-0005-0000-0000-0000E30E0000}"/>
    <cellStyle name="Calculation 6 8 2" xfId="3878" xr:uid="{00000000-0005-0000-0000-0000E40E0000}"/>
    <cellStyle name="Calculation 6 8 2 2" xfId="3879" xr:uid="{00000000-0005-0000-0000-0000E50E0000}"/>
    <cellStyle name="Calculation 6 8 3" xfId="3880" xr:uid="{00000000-0005-0000-0000-0000E60E0000}"/>
    <cellStyle name="Calculation 6 9" xfId="3881" xr:uid="{00000000-0005-0000-0000-0000E70E0000}"/>
    <cellStyle name="Calculation 6 9 2" xfId="3882" xr:uid="{00000000-0005-0000-0000-0000E80E0000}"/>
    <cellStyle name="Calculation 6 9 2 2" xfId="3883" xr:uid="{00000000-0005-0000-0000-0000E90E0000}"/>
    <cellStyle name="Calculation 6 9 3" xfId="3884" xr:uid="{00000000-0005-0000-0000-0000EA0E0000}"/>
    <cellStyle name="Calculation 7" xfId="3885" xr:uid="{00000000-0005-0000-0000-0000EB0E0000}"/>
    <cellStyle name="Calculation 7 10" xfId="3886" xr:uid="{00000000-0005-0000-0000-0000EC0E0000}"/>
    <cellStyle name="Calculation 7 10 2" xfId="3887" xr:uid="{00000000-0005-0000-0000-0000ED0E0000}"/>
    <cellStyle name="Calculation 7 10 2 2" xfId="3888" xr:uid="{00000000-0005-0000-0000-0000EE0E0000}"/>
    <cellStyle name="Calculation 7 10 3" xfId="3889" xr:uid="{00000000-0005-0000-0000-0000EF0E0000}"/>
    <cellStyle name="Calculation 7 11" xfId="3890" xr:uid="{00000000-0005-0000-0000-0000F00E0000}"/>
    <cellStyle name="Calculation 7 11 2" xfId="3891" xr:uid="{00000000-0005-0000-0000-0000F10E0000}"/>
    <cellStyle name="Calculation 7 2" xfId="3892" xr:uid="{00000000-0005-0000-0000-0000F20E0000}"/>
    <cellStyle name="Calculation 7 2 2" xfId="3893" xr:uid="{00000000-0005-0000-0000-0000F30E0000}"/>
    <cellStyle name="Calculation 7 2 2 2" xfId="3894" xr:uid="{00000000-0005-0000-0000-0000F40E0000}"/>
    <cellStyle name="Calculation 7 3" xfId="3895" xr:uid="{00000000-0005-0000-0000-0000F50E0000}"/>
    <cellStyle name="Calculation 7 3 2" xfId="3896" xr:uid="{00000000-0005-0000-0000-0000F60E0000}"/>
    <cellStyle name="Calculation 7 3 2 2" xfId="3897" xr:uid="{00000000-0005-0000-0000-0000F70E0000}"/>
    <cellStyle name="Calculation 7 4" xfId="3898" xr:uid="{00000000-0005-0000-0000-0000F80E0000}"/>
    <cellStyle name="Calculation 7 4 2" xfId="3899" xr:uid="{00000000-0005-0000-0000-0000F90E0000}"/>
    <cellStyle name="Calculation 7 4 2 2" xfId="3900" xr:uid="{00000000-0005-0000-0000-0000FA0E0000}"/>
    <cellStyle name="Calculation 7 4 3" xfId="3901" xr:uid="{00000000-0005-0000-0000-0000FB0E0000}"/>
    <cellStyle name="Calculation 7 5" xfId="3902" xr:uid="{00000000-0005-0000-0000-0000FC0E0000}"/>
    <cellStyle name="Calculation 7 5 2" xfId="3903" xr:uid="{00000000-0005-0000-0000-0000FD0E0000}"/>
    <cellStyle name="Calculation 7 5 2 2" xfId="3904" xr:uid="{00000000-0005-0000-0000-0000FE0E0000}"/>
    <cellStyle name="Calculation 7 5 3" xfId="3905" xr:uid="{00000000-0005-0000-0000-0000FF0E0000}"/>
    <cellStyle name="Calculation 7 6" xfId="3906" xr:uid="{00000000-0005-0000-0000-0000000F0000}"/>
    <cellStyle name="Calculation 7 6 2" xfId="3907" xr:uid="{00000000-0005-0000-0000-0000010F0000}"/>
    <cellStyle name="Calculation 7 6 2 2" xfId="3908" xr:uid="{00000000-0005-0000-0000-0000020F0000}"/>
    <cellStyle name="Calculation 7 6 3" xfId="3909" xr:uid="{00000000-0005-0000-0000-0000030F0000}"/>
    <cellStyle name="Calculation 7 7" xfId="3910" xr:uid="{00000000-0005-0000-0000-0000040F0000}"/>
    <cellStyle name="Calculation 7 7 2" xfId="3911" xr:uid="{00000000-0005-0000-0000-0000050F0000}"/>
    <cellStyle name="Calculation 7 7 2 2" xfId="3912" xr:uid="{00000000-0005-0000-0000-0000060F0000}"/>
    <cellStyle name="Calculation 7 7 3" xfId="3913" xr:uid="{00000000-0005-0000-0000-0000070F0000}"/>
    <cellStyle name="Calculation 7 8" xfId="3914" xr:uid="{00000000-0005-0000-0000-0000080F0000}"/>
    <cellStyle name="Calculation 7 8 2" xfId="3915" xr:uid="{00000000-0005-0000-0000-0000090F0000}"/>
    <cellStyle name="Calculation 7 8 2 2" xfId="3916" xr:uid="{00000000-0005-0000-0000-00000A0F0000}"/>
    <cellStyle name="Calculation 7 8 3" xfId="3917" xr:uid="{00000000-0005-0000-0000-00000B0F0000}"/>
    <cellStyle name="Calculation 7 9" xfId="3918" xr:uid="{00000000-0005-0000-0000-00000C0F0000}"/>
    <cellStyle name="Calculation 7 9 2" xfId="3919" xr:uid="{00000000-0005-0000-0000-00000D0F0000}"/>
    <cellStyle name="Calculation 7 9 2 2" xfId="3920" xr:uid="{00000000-0005-0000-0000-00000E0F0000}"/>
    <cellStyle name="Calculation 7 9 3" xfId="3921" xr:uid="{00000000-0005-0000-0000-00000F0F0000}"/>
    <cellStyle name="Calculation 8" xfId="3922" xr:uid="{00000000-0005-0000-0000-0000100F0000}"/>
    <cellStyle name="Calculation 8 10" xfId="3923" xr:uid="{00000000-0005-0000-0000-0000110F0000}"/>
    <cellStyle name="Calculation 8 10 2" xfId="3924" xr:uid="{00000000-0005-0000-0000-0000120F0000}"/>
    <cellStyle name="Calculation 8 10 2 2" xfId="3925" xr:uid="{00000000-0005-0000-0000-0000130F0000}"/>
    <cellStyle name="Calculation 8 10 3" xfId="3926" xr:uid="{00000000-0005-0000-0000-0000140F0000}"/>
    <cellStyle name="Calculation 8 11" xfId="3927" xr:uid="{00000000-0005-0000-0000-0000150F0000}"/>
    <cellStyle name="Calculation 8 11 2" xfId="3928" xr:uid="{00000000-0005-0000-0000-0000160F0000}"/>
    <cellStyle name="Calculation 8 2" xfId="3929" xr:uid="{00000000-0005-0000-0000-0000170F0000}"/>
    <cellStyle name="Calculation 8 2 2" xfId="3930" xr:uid="{00000000-0005-0000-0000-0000180F0000}"/>
    <cellStyle name="Calculation 8 2 2 2" xfId="3931" xr:uid="{00000000-0005-0000-0000-0000190F0000}"/>
    <cellStyle name="Calculation 8 3" xfId="3932" xr:uid="{00000000-0005-0000-0000-00001A0F0000}"/>
    <cellStyle name="Calculation 8 3 2" xfId="3933" xr:uid="{00000000-0005-0000-0000-00001B0F0000}"/>
    <cellStyle name="Calculation 8 3 2 2" xfId="3934" xr:uid="{00000000-0005-0000-0000-00001C0F0000}"/>
    <cellStyle name="Calculation 8 4" xfId="3935" xr:uid="{00000000-0005-0000-0000-00001D0F0000}"/>
    <cellStyle name="Calculation 8 4 2" xfId="3936" xr:uid="{00000000-0005-0000-0000-00001E0F0000}"/>
    <cellStyle name="Calculation 8 4 2 2" xfId="3937" xr:uid="{00000000-0005-0000-0000-00001F0F0000}"/>
    <cellStyle name="Calculation 8 4 3" xfId="3938" xr:uid="{00000000-0005-0000-0000-0000200F0000}"/>
    <cellStyle name="Calculation 8 5" xfId="3939" xr:uid="{00000000-0005-0000-0000-0000210F0000}"/>
    <cellStyle name="Calculation 8 5 2" xfId="3940" xr:uid="{00000000-0005-0000-0000-0000220F0000}"/>
    <cellStyle name="Calculation 8 5 2 2" xfId="3941" xr:uid="{00000000-0005-0000-0000-0000230F0000}"/>
    <cellStyle name="Calculation 8 5 3" xfId="3942" xr:uid="{00000000-0005-0000-0000-0000240F0000}"/>
    <cellStyle name="Calculation 8 6" xfId="3943" xr:uid="{00000000-0005-0000-0000-0000250F0000}"/>
    <cellStyle name="Calculation 8 6 2" xfId="3944" xr:uid="{00000000-0005-0000-0000-0000260F0000}"/>
    <cellStyle name="Calculation 8 6 2 2" xfId="3945" xr:uid="{00000000-0005-0000-0000-0000270F0000}"/>
    <cellStyle name="Calculation 8 6 3" xfId="3946" xr:uid="{00000000-0005-0000-0000-0000280F0000}"/>
    <cellStyle name="Calculation 8 7" xfId="3947" xr:uid="{00000000-0005-0000-0000-0000290F0000}"/>
    <cellStyle name="Calculation 8 7 2" xfId="3948" xr:uid="{00000000-0005-0000-0000-00002A0F0000}"/>
    <cellStyle name="Calculation 8 7 2 2" xfId="3949" xr:uid="{00000000-0005-0000-0000-00002B0F0000}"/>
    <cellStyle name="Calculation 8 7 3" xfId="3950" xr:uid="{00000000-0005-0000-0000-00002C0F0000}"/>
    <cellStyle name="Calculation 8 8" xfId="3951" xr:uid="{00000000-0005-0000-0000-00002D0F0000}"/>
    <cellStyle name="Calculation 8 8 2" xfId="3952" xr:uid="{00000000-0005-0000-0000-00002E0F0000}"/>
    <cellStyle name="Calculation 8 8 2 2" xfId="3953" xr:uid="{00000000-0005-0000-0000-00002F0F0000}"/>
    <cellStyle name="Calculation 8 8 3" xfId="3954" xr:uid="{00000000-0005-0000-0000-0000300F0000}"/>
    <cellStyle name="Calculation 8 9" xfId="3955" xr:uid="{00000000-0005-0000-0000-0000310F0000}"/>
    <cellStyle name="Calculation 8 9 2" xfId="3956" xr:uid="{00000000-0005-0000-0000-0000320F0000}"/>
    <cellStyle name="Calculation 8 9 2 2" xfId="3957" xr:uid="{00000000-0005-0000-0000-0000330F0000}"/>
    <cellStyle name="Calculation 8 9 3" xfId="3958" xr:uid="{00000000-0005-0000-0000-0000340F0000}"/>
    <cellStyle name="Calculation 9" xfId="3959" xr:uid="{00000000-0005-0000-0000-0000350F0000}"/>
    <cellStyle name="Calculation 9 10" xfId="3960" xr:uid="{00000000-0005-0000-0000-0000360F0000}"/>
    <cellStyle name="Calculation 9 10 2" xfId="3961" xr:uid="{00000000-0005-0000-0000-0000370F0000}"/>
    <cellStyle name="Calculation 9 10 2 2" xfId="3962" xr:uid="{00000000-0005-0000-0000-0000380F0000}"/>
    <cellStyle name="Calculation 9 10 3" xfId="3963" xr:uid="{00000000-0005-0000-0000-0000390F0000}"/>
    <cellStyle name="Calculation 9 11" xfId="3964" xr:uid="{00000000-0005-0000-0000-00003A0F0000}"/>
    <cellStyle name="Calculation 9 11 2" xfId="3965" xr:uid="{00000000-0005-0000-0000-00003B0F0000}"/>
    <cellStyle name="Calculation 9 2" xfId="3966" xr:uid="{00000000-0005-0000-0000-00003C0F0000}"/>
    <cellStyle name="Calculation 9 2 2" xfId="3967" xr:uid="{00000000-0005-0000-0000-00003D0F0000}"/>
    <cellStyle name="Calculation 9 2 2 2" xfId="3968" xr:uid="{00000000-0005-0000-0000-00003E0F0000}"/>
    <cellStyle name="Calculation 9 3" xfId="3969" xr:uid="{00000000-0005-0000-0000-00003F0F0000}"/>
    <cellStyle name="Calculation 9 3 2" xfId="3970" xr:uid="{00000000-0005-0000-0000-0000400F0000}"/>
    <cellStyle name="Calculation 9 3 2 2" xfId="3971" xr:uid="{00000000-0005-0000-0000-0000410F0000}"/>
    <cellStyle name="Calculation 9 4" xfId="3972" xr:uid="{00000000-0005-0000-0000-0000420F0000}"/>
    <cellStyle name="Calculation 9 4 2" xfId="3973" xr:uid="{00000000-0005-0000-0000-0000430F0000}"/>
    <cellStyle name="Calculation 9 4 2 2" xfId="3974" xr:uid="{00000000-0005-0000-0000-0000440F0000}"/>
    <cellStyle name="Calculation 9 4 3" xfId="3975" xr:uid="{00000000-0005-0000-0000-0000450F0000}"/>
    <cellStyle name="Calculation 9 5" xfId="3976" xr:uid="{00000000-0005-0000-0000-0000460F0000}"/>
    <cellStyle name="Calculation 9 5 2" xfId="3977" xr:uid="{00000000-0005-0000-0000-0000470F0000}"/>
    <cellStyle name="Calculation 9 5 2 2" xfId="3978" xr:uid="{00000000-0005-0000-0000-0000480F0000}"/>
    <cellStyle name="Calculation 9 5 3" xfId="3979" xr:uid="{00000000-0005-0000-0000-0000490F0000}"/>
    <cellStyle name="Calculation 9 6" xfId="3980" xr:uid="{00000000-0005-0000-0000-00004A0F0000}"/>
    <cellStyle name="Calculation 9 6 2" xfId="3981" xr:uid="{00000000-0005-0000-0000-00004B0F0000}"/>
    <cellStyle name="Calculation 9 6 2 2" xfId="3982" xr:uid="{00000000-0005-0000-0000-00004C0F0000}"/>
    <cellStyle name="Calculation 9 6 3" xfId="3983" xr:uid="{00000000-0005-0000-0000-00004D0F0000}"/>
    <cellStyle name="Calculation 9 7" xfId="3984" xr:uid="{00000000-0005-0000-0000-00004E0F0000}"/>
    <cellStyle name="Calculation 9 7 2" xfId="3985" xr:uid="{00000000-0005-0000-0000-00004F0F0000}"/>
    <cellStyle name="Calculation 9 7 2 2" xfId="3986" xr:uid="{00000000-0005-0000-0000-0000500F0000}"/>
    <cellStyle name="Calculation 9 7 3" xfId="3987" xr:uid="{00000000-0005-0000-0000-0000510F0000}"/>
    <cellStyle name="Calculation 9 8" xfId="3988" xr:uid="{00000000-0005-0000-0000-0000520F0000}"/>
    <cellStyle name="Calculation 9 8 2" xfId="3989" xr:uid="{00000000-0005-0000-0000-0000530F0000}"/>
    <cellStyle name="Calculation 9 8 2 2" xfId="3990" xr:uid="{00000000-0005-0000-0000-0000540F0000}"/>
    <cellStyle name="Calculation 9 8 3" xfId="3991" xr:uid="{00000000-0005-0000-0000-0000550F0000}"/>
    <cellStyle name="Calculation 9 9" xfId="3992" xr:uid="{00000000-0005-0000-0000-0000560F0000}"/>
    <cellStyle name="Calculation 9 9 2" xfId="3993" xr:uid="{00000000-0005-0000-0000-0000570F0000}"/>
    <cellStyle name="Calculation 9 9 2 2" xfId="3994" xr:uid="{00000000-0005-0000-0000-0000580F0000}"/>
    <cellStyle name="Calculation 9 9 3" xfId="3995" xr:uid="{00000000-0005-0000-0000-0000590F0000}"/>
    <cellStyle name="Cálculo" xfId="3417" xr:uid="{00000000-0005-0000-0000-00005A0F0000}"/>
    <cellStyle name="Cálculo 10" xfId="3418" xr:uid="{00000000-0005-0000-0000-00005B0F0000}"/>
    <cellStyle name="Cálculo 10 2" xfId="3419" xr:uid="{00000000-0005-0000-0000-00005C0F0000}"/>
    <cellStyle name="Cálculo 10 2 2" xfId="3420" xr:uid="{00000000-0005-0000-0000-00005D0F0000}"/>
    <cellStyle name="Cálculo 10 3" xfId="3421" xr:uid="{00000000-0005-0000-0000-00005E0F0000}"/>
    <cellStyle name="Cálculo 11" xfId="3422" xr:uid="{00000000-0005-0000-0000-00005F0F0000}"/>
    <cellStyle name="Cálculo 11 2" xfId="3423" xr:uid="{00000000-0005-0000-0000-0000600F0000}"/>
    <cellStyle name="Cálculo 2" xfId="3424" xr:uid="{00000000-0005-0000-0000-0000610F0000}"/>
    <cellStyle name="Cálculo 2 2" xfId="3425" xr:uid="{00000000-0005-0000-0000-0000620F0000}"/>
    <cellStyle name="Cálculo 2 2 2" xfId="3426" xr:uid="{00000000-0005-0000-0000-0000630F0000}"/>
    <cellStyle name="Cálculo 3" xfId="3427" xr:uid="{00000000-0005-0000-0000-0000640F0000}"/>
    <cellStyle name="Cálculo 3 2" xfId="3428" xr:uid="{00000000-0005-0000-0000-0000650F0000}"/>
    <cellStyle name="Cálculo 3 2 2" xfId="3429" xr:uid="{00000000-0005-0000-0000-0000660F0000}"/>
    <cellStyle name="Cálculo 4" xfId="3430" xr:uid="{00000000-0005-0000-0000-0000670F0000}"/>
    <cellStyle name="Cálculo 4 2" xfId="3431" xr:uid="{00000000-0005-0000-0000-0000680F0000}"/>
    <cellStyle name="Cálculo 4 2 2" xfId="3432" xr:uid="{00000000-0005-0000-0000-0000690F0000}"/>
    <cellStyle name="Cálculo 4 3" xfId="3433" xr:uid="{00000000-0005-0000-0000-00006A0F0000}"/>
    <cellStyle name="Cálculo 5" xfId="3434" xr:uid="{00000000-0005-0000-0000-00006B0F0000}"/>
    <cellStyle name="Cálculo 5 2" xfId="3435" xr:uid="{00000000-0005-0000-0000-00006C0F0000}"/>
    <cellStyle name="Cálculo 5 2 2" xfId="3436" xr:uid="{00000000-0005-0000-0000-00006D0F0000}"/>
    <cellStyle name="Cálculo 5 3" xfId="3437" xr:uid="{00000000-0005-0000-0000-00006E0F0000}"/>
    <cellStyle name="Cálculo 6" xfId="3438" xr:uid="{00000000-0005-0000-0000-00006F0F0000}"/>
    <cellStyle name="Cálculo 6 2" xfId="3439" xr:uid="{00000000-0005-0000-0000-0000700F0000}"/>
    <cellStyle name="Cálculo 6 2 2" xfId="3440" xr:uid="{00000000-0005-0000-0000-0000710F0000}"/>
    <cellStyle name="Cálculo 6 3" xfId="3441" xr:uid="{00000000-0005-0000-0000-0000720F0000}"/>
    <cellStyle name="Cálculo 7" xfId="3442" xr:uid="{00000000-0005-0000-0000-0000730F0000}"/>
    <cellStyle name="Cálculo 7 2" xfId="3443" xr:uid="{00000000-0005-0000-0000-0000740F0000}"/>
    <cellStyle name="Cálculo 7 2 2" xfId="3444" xr:uid="{00000000-0005-0000-0000-0000750F0000}"/>
    <cellStyle name="Cálculo 7 3" xfId="3445" xr:uid="{00000000-0005-0000-0000-0000760F0000}"/>
    <cellStyle name="Cálculo 8" xfId="3446" xr:uid="{00000000-0005-0000-0000-0000770F0000}"/>
    <cellStyle name="Cálculo 8 2" xfId="3447" xr:uid="{00000000-0005-0000-0000-0000780F0000}"/>
    <cellStyle name="Cálculo 8 2 2" xfId="3448" xr:uid="{00000000-0005-0000-0000-0000790F0000}"/>
    <cellStyle name="Cálculo 8 3" xfId="3449" xr:uid="{00000000-0005-0000-0000-00007A0F0000}"/>
    <cellStyle name="Cálculo 9" xfId="3450" xr:uid="{00000000-0005-0000-0000-00007B0F0000}"/>
    <cellStyle name="Cálculo 9 2" xfId="3451" xr:uid="{00000000-0005-0000-0000-00007C0F0000}"/>
    <cellStyle name="Cálculo 9 2 2" xfId="3452" xr:uid="{00000000-0005-0000-0000-00007D0F0000}"/>
    <cellStyle name="Cálculo 9 3" xfId="3453" xr:uid="{00000000-0005-0000-0000-00007E0F0000}"/>
    <cellStyle name="Cancel" xfId="3996" xr:uid="{00000000-0005-0000-0000-00007F0F0000}"/>
    <cellStyle name="carrying value" xfId="3997" xr:uid="{00000000-0005-0000-0000-0000800F0000}"/>
    <cellStyle name="Case" xfId="3998" xr:uid="{00000000-0005-0000-0000-0000810F0000}"/>
    <cellStyle name="category" xfId="3999" xr:uid="{00000000-0005-0000-0000-0000820F0000}"/>
    <cellStyle name="Celda de comprobación" xfId="4000" xr:uid="{00000000-0005-0000-0000-0000830F0000}"/>
    <cellStyle name="Celda vinculada" xfId="4001" xr:uid="{00000000-0005-0000-0000-0000840F0000}"/>
    <cellStyle name="Center" xfId="4002" xr:uid="{00000000-0005-0000-0000-0000850F0000}"/>
    <cellStyle name="Center Comma [0.00]" xfId="4003" xr:uid="{00000000-0005-0000-0000-0000860F0000}"/>
    <cellStyle name="Center Comma [0.00] 2" xfId="4004" xr:uid="{00000000-0005-0000-0000-0000870F0000}"/>
    <cellStyle name="Center Comma [0.00] 2 2" xfId="4005" xr:uid="{00000000-0005-0000-0000-0000880F0000}"/>
    <cellStyle name="Center Comma [0.00] 2 2 2" xfId="4006" xr:uid="{00000000-0005-0000-0000-0000890F0000}"/>
    <cellStyle name="Center Comma [0.00] 2 3" xfId="4007" xr:uid="{00000000-0005-0000-0000-00008A0F0000}"/>
    <cellStyle name="Center Comma [0.00] 3" xfId="4008" xr:uid="{00000000-0005-0000-0000-00008B0F0000}"/>
    <cellStyle name="Center Comma [0.00] 3 2" xfId="4009" xr:uid="{00000000-0005-0000-0000-00008C0F0000}"/>
    <cellStyle name="Center Comma [0.00] 3 2 2" xfId="4010" xr:uid="{00000000-0005-0000-0000-00008D0F0000}"/>
    <cellStyle name="Center Comma [0.00] 3 3" xfId="4011" xr:uid="{00000000-0005-0000-0000-00008E0F0000}"/>
    <cellStyle name="Center Comma [0.00] 4" xfId="4012" xr:uid="{00000000-0005-0000-0000-00008F0F0000}"/>
    <cellStyle name="Center Comma [0.00] 4 2" xfId="4013" xr:uid="{00000000-0005-0000-0000-0000900F0000}"/>
    <cellStyle name="Center Comma [0]" xfId="4014" xr:uid="{00000000-0005-0000-0000-0000910F0000}"/>
    <cellStyle name="Cents" xfId="4015" xr:uid="{00000000-0005-0000-0000-0000920F0000}"/>
    <cellStyle name="Cents (0.0)" xfId="4016" xr:uid="{00000000-0005-0000-0000-0000930F0000}"/>
    <cellStyle name="Cents_GE Cross-Sound Model 9-14-05 v1 with sensitivity" xfId="4017" xr:uid="{00000000-0005-0000-0000-0000940F0000}"/>
    <cellStyle name="Changeable" xfId="4018" xr:uid="{00000000-0005-0000-0000-0000950F0000}"/>
    <cellStyle name="Changed" xfId="4019" xr:uid="{00000000-0005-0000-0000-0000960F0000}"/>
    <cellStyle name="Chapter" xfId="4020" xr:uid="{00000000-0005-0000-0000-0000970F0000}"/>
    <cellStyle name="Check Cell" xfId="54210" builtinId="23" customBuiltin="1"/>
    <cellStyle name="Check Cell 10" xfId="4021" xr:uid="{00000000-0005-0000-0000-0000980F0000}"/>
    <cellStyle name="Check Cell 11" xfId="4022" xr:uid="{00000000-0005-0000-0000-0000990F0000}"/>
    <cellStyle name="Check Cell 12" xfId="4023" xr:uid="{00000000-0005-0000-0000-00009A0F0000}"/>
    <cellStyle name="Check Cell 13" xfId="4024" xr:uid="{00000000-0005-0000-0000-00009B0F0000}"/>
    <cellStyle name="Check Cell 2" xfId="4025" xr:uid="{00000000-0005-0000-0000-00009C0F0000}"/>
    <cellStyle name="Check Cell 3" xfId="4026" xr:uid="{00000000-0005-0000-0000-00009D0F0000}"/>
    <cellStyle name="Check Cell 4" xfId="4027" xr:uid="{00000000-0005-0000-0000-00009E0F0000}"/>
    <cellStyle name="Check Cell 5" xfId="4028" xr:uid="{00000000-0005-0000-0000-00009F0F0000}"/>
    <cellStyle name="Check Cell 6" xfId="4029" xr:uid="{00000000-0005-0000-0000-0000A00F0000}"/>
    <cellStyle name="Check Cell 7" xfId="4030" xr:uid="{00000000-0005-0000-0000-0000A10F0000}"/>
    <cellStyle name="Check Cell 8" xfId="4031" xr:uid="{00000000-0005-0000-0000-0000A20F0000}"/>
    <cellStyle name="Check Cell 9" xfId="4032" xr:uid="{00000000-0005-0000-0000-0000A30F0000}"/>
    <cellStyle name="CHF" xfId="4033" xr:uid="{00000000-0005-0000-0000-0000A40F0000}"/>
    <cellStyle name="Clean" xfId="4034" xr:uid="{00000000-0005-0000-0000-0000A50F0000}"/>
    <cellStyle name="Clear" xfId="4035" xr:uid="{00000000-0005-0000-0000-0000A60F0000}"/>
    <cellStyle name="Co. Names" xfId="4036" xr:uid="{00000000-0005-0000-0000-0000A70F0000}"/>
    <cellStyle name="Code" xfId="4037" xr:uid="{00000000-0005-0000-0000-0000A80F0000}"/>
    <cellStyle name="Col Heads" xfId="4038" xr:uid="{00000000-0005-0000-0000-0000A90F0000}"/>
    <cellStyle name="ColHead" xfId="4039" xr:uid="{00000000-0005-0000-0000-0000AA0F0000}"/>
    <cellStyle name="ColHeading" xfId="4040" xr:uid="{00000000-0005-0000-0000-0000AB0F0000}"/>
    <cellStyle name="Coltitle" xfId="4041" xr:uid="{00000000-0005-0000-0000-0000AC0F0000}"/>
    <cellStyle name="Column Headers" xfId="4042" xr:uid="{00000000-0005-0000-0000-0000AD0F0000}"/>
    <cellStyle name="Column Headers 10" xfId="4043" xr:uid="{00000000-0005-0000-0000-0000AE0F0000}"/>
    <cellStyle name="Column Headers 10 2" xfId="4044" xr:uid="{00000000-0005-0000-0000-0000AF0F0000}"/>
    <cellStyle name="Column Headers 10 2 2" xfId="4045" xr:uid="{00000000-0005-0000-0000-0000B00F0000}"/>
    <cellStyle name="Column Headers 10 3" xfId="4046" xr:uid="{00000000-0005-0000-0000-0000B10F0000}"/>
    <cellStyle name="Column Headers 11" xfId="4047" xr:uid="{00000000-0005-0000-0000-0000B20F0000}"/>
    <cellStyle name="Column Headers 11 2" xfId="4048" xr:uid="{00000000-0005-0000-0000-0000B30F0000}"/>
    <cellStyle name="Column Headers 11 2 2" xfId="4049" xr:uid="{00000000-0005-0000-0000-0000B40F0000}"/>
    <cellStyle name="Column Headers 11 3" xfId="4050" xr:uid="{00000000-0005-0000-0000-0000B50F0000}"/>
    <cellStyle name="Column Headers 12" xfId="4051" xr:uid="{00000000-0005-0000-0000-0000B60F0000}"/>
    <cellStyle name="Column Headers 12 2" xfId="4052" xr:uid="{00000000-0005-0000-0000-0000B70F0000}"/>
    <cellStyle name="Column Headers 12 2 2" xfId="4053" xr:uid="{00000000-0005-0000-0000-0000B80F0000}"/>
    <cellStyle name="Column Headers 12 3" xfId="4054" xr:uid="{00000000-0005-0000-0000-0000B90F0000}"/>
    <cellStyle name="Column Headers 13" xfId="4055" xr:uid="{00000000-0005-0000-0000-0000BA0F0000}"/>
    <cellStyle name="Column Headers 13 2" xfId="4056" xr:uid="{00000000-0005-0000-0000-0000BB0F0000}"/>
    <cellStyle name="Column Headers 13 2 2" xfId="4057" xr:uid="{00000000-0005-0000-0000-0000BC0F0000}"/>
    <cellStyle name="Column Headers 13 3" xfId="4058" xr:uid="{00000000-0005-0000-0000-0000BD0F0000}"/>
    <cellStyle name="Column Headers 14" xfId="4059" xr:uid="{00000000-0005-0000-0000-0000BE0F0000}"/>
    <cellStyle name="Column Headers 14 2" xfId="4060" xr:uid="{00000000-0005-0000-0000-0000BF0F0000}"/>
    <cellStyle name="Column Headers 14 2 2" xfId="4061" xr:uid="{00000000-0005-0000-0000-0000C00F0000}"/>
    <cellStyle name="Column Headers 14 3" xfId="4062" xr:uid="{00000000-0005-0000-0000-0000C10F0000}"/>
    <cellStyle name="Column Headers 15" xfId="4063" xr:uid="{00000000-0005-0000-0000-0000C20F0000}"/>
    <cellStyle name="Column Headers 15 2" xfId="4064" xr:uid="{00000000-0005-0000-0000-0000C30F0000}"/>
    <cellStyle name="Column Headers 15 2 2" xfId="4065" xr:uid="{00000000-0005-0000-0000-0000C40F0000}"/>
    <cellStyle name="Column Headers 15 3" xfId="4066" xr:uid="{00000000-0005-0000-0000-0000C50F0000}"/>
    <cellStyle name="Column Headers 16" xfId="4067" xr:uid="{00000000-0005-0000-0000-0000C60F0000}"/>
    <cellStyle name="Column Headers 16 2" xfId="4068" xr:uid="{00000000-0005-0000-0000-0000C70F0000}"/>
    <cellStyle name="Column Headers 16 2 2" xfId="4069" xr:uid="{00000000-0005-0000-0000-0000C80F0000}"/>
    <cellStyle name="Column Headers 16 3" xfId="4070" xr:uid="{00000000-0005-0000-0000-0000C90F0000}"/>
    <cellStyle name="Column Headers 17" xfId="4071" xr:uid="{00000000-0005-0000-0000-0000CA0F0000}"/>
    <cellStyle name="Column Headers 17 2" xfId="4072" xr:uid="{00000000-0005-0000-0000-0000CB0F0000}"/>
    <cellStyle name="Column Headers 17 2 2" xfId="4073" xr:uid="{00000000-0005-0000-0000-0000CC0F0000}"/>
    <cellStyle name="Column Headers 17 3" xfId="4074" xr:uid="{00000000-0005-0000-0000-0000CD0F0000}"/>
    <cellStyle name="Column Headers 18" xfId="4075" xr:uid="{00000000-0005-0000-0000-0000CE0F0000}"/>
    <cellStyle name="Column Headers 18 2" xfId="4076" xr:uid="{00000000-0005-0000-0000-0000CF0F0000}"/>
    <cellStyle name="Column Headers 18 2 2" xfId="4077" xr:uid="{00000000-0005-0000-0000-0000D00F0000}"/>
    <cellStyle name="Column Headers 18 3" xfId="4078" xr:uid="{00000000-0005-0000-0000-0000D10F0000}"/>
    <cellStyle name="Column Headers 19" xfId="4079" xr:uid="{00000000-0005-0000-0000-0000D20F0000}"/>
    <cellStyle name="Column Headers 19 2" xfId="4080" xr:uid="{00000000-0005-0000-0000-0000D30F0000}"/>
    <cellStyle name="Column Headers 19 2 2" xfId="4081" xr:uid="{00000000-0005-0000-0000-0000D40F0000}"/>
    <cellStyle name="Column Headers 19 3" xfId="4082" xr:uid="{00000000-0005-0000-0000-0000D50F0000}"/>
    <cellStyle name="Column Headers 2" xfId="4083" xr:uid="{00000000-0005-0000-0000-0000D60F0000}"/>
    <cellStyle name="Column Headers 2 10" xfId="4084" xr:uid="{00000000-0005-0000-0000-0000D70F0000}"/>
    <cellStyle name="Column Headers 2 10 2" xfId="4085" xr:uid="{00000000-0005-0000-0000-0000D80F0000}"/>
    <cellStyle name="Column Headers 2 10 2 2" xfId="4086" xr:uid="{00000000-0005-0000-0000-0000D90F0000}"/>
    <cellStyle name="Column Headers 2 10 3" xfId="4087" xr:uid="{00000000-0005-0000-0000-0000DA0F0000}"/>
    <cellStyle name="Column Headers 2 11" xfId="4088" xr:uid="{00000000-0005-0000-0000-0000DB0F0000}"/>
    <cellStyle name="Column Headers 2 11 2" xfId="4089" xr:uid="{00000000-0005-0000-0000-0000DC0F0000}"/>
    <cellStyle name="Column Headers 2 11 2 2" xfId="4090" xr:uid="{00000000-0005-0000-0000-0000DD0F0000}"/>
    <cellStyle name="Column Headers 2 11 3" xfId="4091" xr:uid="{00000000-0005-0000-0000-0000DE0F0000}"/>
    <cellStyle name="Column Headers 2 12" xfId="4092" xr:uid="{00000000-0005-0000-0000-0000DF0F0000}"/>
    <cellStyle name="Column Headers 2 12 2" xfId="4093" xr:uid="{00000000-0005-0000-0000-0000E00F0000}"/>
    <cellStyle name="Column Headers 2 12 2 2" xfId="4094" xr:uid="{00000000-0005-0000-0000-0000E10F0000}"/>
    <cellStyle name="Column Headers 2 12 3" xfId="4095" xr:uid="{00000000-0005-0000-0000-0000E20F0000}"/>
    <cellStyle name="Column Headers 2 13" xfId="4096" xr:uid="{00000000-0005-0000-0000-0000E30F0000}"/>
    <cellStyle name="Column Headers 2 13 2" xfId="4097" xr:uid="{00000000-0005-0000-0000-0000E40F0000}"/>
    <cellStyle name="Column Headers 2 13 2 2" xfId="4098" xr:uid="{00000000-0005-0000-0000-0000E50F0000}"/>
    <cellStyle name="Column Headers 2 13 3" xfId="4099" xr:uid="{00000000-0005-0000-0000-0000E60F0000}"/>
    <cellStyle name="Column Headers 2 14" xfId="4100" xr:uid="{00000000-0005-0000-0000-0000E70F0000}"/>
    <cellStyle name="Column Headers 2 14 2" xfId="4101" xr:uid="{00000000-0005-0000-0000-0000E80F0000}"/>
    <cellStyle name="Column Headers 2 14 2 2" xfId="4102" xr:uid="{00000000-0005-0000-0000-0000E90F0000}"/>
    <cellStyle name="Column Headers 2 14 3" xfId="4103" xr:uid="{00000000-0005-0000-0000-0000EA0F0000}"/>
    <cellStyle name="Column Headers 2 15" xfId="4104" xr:uid="{00000000-0005-0000-0000-0000EB0F0000}"/>
    <cellStyle name="Column Headers 2 15 2" xfId="4105" xr:uid="{00000000-0005-0000-0000-0000EC0F0000}"/>
    <cellStyle name="Column Headers 2 15 2 2" xfId="4106" xr:uid="{00000000-0005-0000-0000-0000ED0F0000}"/>
    <cellStyle name="Column Headers 2 15 3" xfId="4107" xr:uid="{00000000-0005-0000-0000-0000EE0F0000}"/>
    <cellStyle name="Column Headers 2 16" xfId="4108" xr:uid="{00000000-0005-0000-0000-0000EF0F0000}"/>
    <cellStyle name="Column Headers 2 16 2" xfId="4109" xr:uid="{00000000-0005-0000-0000-0000F00F0000}"/>
    <cellStyle name="Column Headers 2 16 2 2" xfId="4110" xr:uid="{00000000-0005-0000-0000-0000F10F0000}"/>
    <cellStyle name="Column Headers 2 16 3" xfId="4111" xr:uid="{00000000-0005-0000-0000-0000F20F0000}"/>
    <cellStyle name="Column Headers 2 17" xfId="4112" xr:uid="{00000000-0005-0000-0000-0000F30F0000}"/>
    <cellStyle name="Column Headers 2 17 2" xfId="4113" xr:uid="{00000000-0005-0000-0000-0000F40F0000}"/>
    <cellStyle name="Column Headers 2 17 2 2" xfId="4114" xr:uid="{00000000-0005-0000-0000-0000F50F0000}"/>
    <cellStyle name="Column Headers 2 17 3" xfId="4115" xr:uid="{00000000-0005-0000-0000-0000F60F0000}"/>
    <cellStyle name="Column Headers 2 18" xfId="4116" xr:uid="{00000000-0005-0000-0000-0000F70F0000}"/>
    <cellStyle name="Column Headers 2 18 2" xfId="4117" xr:uid="{00000000-0005-0000-0000-0000F80F0000}"/>
    <cellStyle name="Column Headers 2 18 2 2" xfId="4118" xr:uid="{00000000-0005-0000-0000-0000F90F0000}"/>
    <cellStyle name="Column Headers 2 18 3" xfId="4119" xr:uid="{00000000-0005-0000-0000-0000FA0F0000}"/>
    <cellStyle name="Column Headers 2 19" xfId="4120" xr:uid="{00000000-0005-0000-0000-0000FB0F0000}"/>
    <cellStyle name="Column Headers 2 19 2" xfId="4121" xr:uid="{00000000-0005-0000-0000-0000FC0F0000}"/>
    <cellStyle name="Column Headers 2 19 2 2" xfId="4122" xr:uid="{00000000-0005-0000-0000-0000FD0F0000}"/>
    <cellStyle name="Column Headers 2 19 3" xfId="4123" xr:uid="{00000000-0005-0000-0000-0000FE0F0000}"/>
    <cellStyle name="Column Headers 2 2" xfId="4124" xr:uid="{00000000-0005-0000-0000-0000FF0F0000}"/>
    <cellStyle name="Column Headers 2 2 2" xfId="4125" xr:uid="{00000000-0005-0000-0000-000000100000}"/>
    <cellStyle name="Column Headers 2 2 2 2" xfId="4126" xr:uid="{00000000-0005-0000-0000-000001100000}"/>
    <cellStyle name="Column Headers 2 2 3" xfId="4127" xr:uid="{00000000-0005-0000-0000-000002100000}"/>
    <cellStyle name="Column Headers 2 20" xfId="4128" xr:uid="{00000000-0005-0000-0000-000003100000}"/>
    <cellStyle name="Column Headers 2 20 2" xfId="4129" xr:uid="{00000000-0005-0000-0000-000004100000}"/>
    <cellStyle name="Column Headers 2 20 2 2" xfId="4130" xr:uid="{00000000-0005-0000-0000-000005100000}"/>
    <cellStyle name="Column Headers 2 20 3" xfId="4131" xr:uid="{00000000-0005-0000-0000-000006100000}"/>
    <cellStyle name="Column Headers 2 21" xfId="4132" xr:uid="{00000000-0005-0000-0000-000007100000}"/>
    <cellStyle name="Column Headers 2 21 2" xfId="4133" xr:uid="{00000000-0005-0000-0000-000008100000}"/>
    <cellStyle name="Column Headers 2 21 2 2" xfId="4134" xr:uid="{00000000-0005-0000-0000-000009100000}"/>
    <cellStyle name="Column Headers 2 21 3" xfId="4135" xr:uid="{00000000-0005-0000-0000-00000A100000}"/>
    <cellStyle name="Column Headers 2 22" xfId="4136" xr:uid="{00000000-0005-0000-0000-00000B100000}"/>
    <cellStyle name="Column Headers 2 22 2" xfId="4137" xr:uid="{00000000-0005-0000-0000-00000C100000}"/>
    <cellStyle name="Column Headers 2 23" xfId="4138" xr:uid="{00000000-0005-0000-0000-00000D100000}"/>
    <cellStyle name="Column Headers 2 3" xfId="4139" xr:uid="{00000000-0005-0000-0000-00000E100000}"/>
    <cellStyle name="Column Headers 2 3 2" xfId="4140" xr:uid="{00000000-0005-0000-0000-00000F100000}"/>
    <cellStyle name="Column Headers 2 3 2 2" xfId="4141" xr:uid="{00000000-0005-0000-0000-000010100000}"/>
    <cellStyle name="Column Headers 2 3 3" xfId="4142" xr:uid="{00000000-0005-0000-0000-000011100000}"/>
    <cellStyle name="Column Headers 2 4" xfId="4143" xr:uid="{00000000-0005-0000-0000-000012100000}"/>
    <cellStyle name="Column Headers 2 4 2" xfId="4144" xr:uid="{00000000-0005-0000-0000-000013100000}"/>
    <cellStyle name="Column Headers 2 4 2 2" xfId="4145" xr:uid="{00000000-0005-0000-0000-000014100000}"/>
    <cellStyle name="Column Headers 2 4 3" xfId="4146" xr:uid="{00000000-0005-0000-0000-000015100000}"/>
    <cellStyle name="Column Headers 2 5" xfId="4147" xr:uid="{00000000-0005-0000-0000-000016100000}"/>
    <cellStyle name="Column Headers 2 5 2" xfId="4148" xr:uid="{00000000-0005-0000-0000-000017100000}"/>
    <cellStyle name="Column Headers 2 5 2 2" xfId="4149" xr:uid="{00000000-0005-0000-0000-000018100000}"/>
    <cellStyle name="Column Headers 2 5 3" xfId="4150" xr:uid="{00000000-0005-0000-0000-000019100000}"/>
    <cellStyle name="Column Headers 2 6" xfId="4151" xr:uid="{00000000-0005-0000-0000-00001A100000}"/>
    <cellStyle name="Column Headers 2 6 2" xfId="4152" xr:uid="{00000000-0005-0000-0000-00001B100000}"/>
    <cellStyle name="Column Headers 2 6 2 2" xfId="4153" xr:uid="{00000000-0005-0000-0000-00001C100000}"/>
    <cellStyle name="Column Headers 2 6 3" xfId="4154" xr:uid="{00000000-0005-0000-0000-00001D100000}"/>
    <cellStyle name="Column Headers 2 7" xfId="4155" xr:uid="{00000000-0005-0000-0000-00001E100000}"/>
    <cellStyle name="Column Headers 2 7 2" xfId="4156" xr:uid="{00000000-0005-0000-0000-00001F100000}"/>
    <cellStyle name="Column Headers 2 7 2 2" xfId="4157" xr:uid="{00000000-0005-0000-0000-000020100000}"/>
    <cellStyle name="Column Headers 2 7 3" xfId="4158" xr:uid="{00000000-0005-0000-0000-000021100000}"/>
    <cellStyle name="Column Headers 2 8" xfId="4159" xr:uid="{00000000-0005-0000-0000-000022100000}"/>
    <cellStyle name="Column Headers 2 8 2" xfId="4160" xr:uid="{00000000-0005-0000-0000-000023100000}"/>
    <cellStyle name="Column Headers 2 8 2 2" xfId="4161" xr:uid="{00000000-0005-0000-0000-000024100000}"/>
    <cellStyle name="Column Headers 2 8 3" xfId="4162" xr:uid="{00000000-0005-0000-0000-000025100000}"/>
    <cellStyle name="Column Headers 2 9" xfId="4163" xr:uid="{00000000-0005-0000-0000-000026100000}"/>
    <cellStyle name="Column Headers 2 9 2" xfId="4164" xr:uid="{00000000-0005-0000-0000-000027100000}"/>
    <cellStyle name="Column Headers 2 9 2 2" xfId="4165" xr:uid="{00000000-0005-0000-0000-000028100000}"/>
    <cellStyle name="Column Headers 2 9 3" xfId="4166" xr:uid="{00000000-0005-0000-0000-000029100000}"/>
    <cellStyle name="Column Headers 20" xfId="4167" xr:uid="{00000000-0005-0000-0000-00002A100000}"/>
    <cellStyle name="Column Headers 20 2" xfId="4168" xr:uid="{00000000-0005-0000-0000-00002B100000}"/>
    <cellStyle name="Column Headers 20 2 2" xfId="4169" xr:uid="{00000000-0005-0000-0000-00002C100000}"/>
    <cellStyle name="Column Headers 20 3" xfId="4170" xr:uid="{00000000-0005-0000-0000-00002D100000}"/>
    <cellStyle name="Column Headers 21" xfId="4171" xr:uid="{00000000-0005-0000-0000-00002E100000}"/>
    <cellStyle name="Column Headers 21 2" xfId="4172" xr:uid="{00000000-0005-0000-0000-00002F100000}"/>
    <cellStyle name="Column Headers 21 2 2" xfId="4173" xr:uid="{00000000-0005-0000-0000-000030100000}"/>
    <cellStyle name="Column Headers 21 3" xfId="4174" xr:uid="{00000000-0005-0000-0000-000031100000}"/>
    <cellStyle name="Column Headers 22" xfId="4175" xr:uid="{00000000-0005-0000-0000-000032100000}"/>
    <cellStyle name="Column Headers 22 2" xfId="4176" xr:uid="{00000000-0005-0000-0000-000033100000}"/>
    <cellStyle name="Column Headers 22 2 2" xfId="4177" xr:uid="{00000000-0005-0000-0000-000034100000}"/>
    <cellStyle name="Column Headers 22 3" xfId="4178" xr:uid="{00000000-0005-0000-0000-000035100000}"/>
    <cellStyle name="Column Headers 23" xfId="4179" xr:uid="{00000000-0005-0000-0000-000036100000}"/>
    <cellStyle name="Column Headers 23 2" xfId="4180" xr:uid="{00000000-0005-0000-0000-000037100000}"/>
    <cellStyle name="Column Headers 24" xfId="4181" xr:uid="{00000000-0005-0000-0000-000038100000}"/>
    <cellStyle name="Column Headers 3" xfId="4182" xr:uid="{00000000-0005-0000-0000-000039100000}"/>
    <cellStyle name="Column Headers 3 10" xfId="4183" xr:uid="{00000000-0005-0000-0000-00003A100000}"/>
    <cellStyle name="Column Headers 3 10 2" xfId="4184" xr:uid="{00000000-0005-0000-0000-00003B100000}"/>
    <cellStyle name="Column Headers 3 10 2 2" xfId="4185" xr:uid="{00000000-0005-0000-0000-00003C100000}"/>
    <cellStyle name="Column Headers 3 10 3" xfId="4186" xr:uid="{00000000-0005-0000-0000-00003D100000}"/>
    <cellStyle name="Column Headers 3 11" xfId="4187" xr:uid="{00000000-0005-0000-0000-00003E100000}"/>
    <cellStyle name="Column Headers 3 11 2" xfId="4188" xr:uid="{00000000-0005-0000-0000-00003F100000}"/>
    <cellStyle name="Column Headers 3 11 2 2" xfId="4189" xr:uid="{00000000-0005-0000-0000-000040100000}"/>
    <cellStyle name="Column Headers 3 11 3" xfId="4190" xr:uid="{00000000-0005-0000-0000-000041100000}"/>
    <cellStyle name="Column Headers 3 12" xfId="4191" xr:uid="{00000000-0005-0000-0000-000042100000}"/>
    <cellStyle name="Column Headers 3 12 2" xfId="4192" xr:uid="{00000000-0005-0000-0000-000043100000}"/>
    <cellStyle name="Column Headers 3 12 2 2" xfId="4193" xr:uid="{00000000-0005-0000-0000-000044100000}"/>
    <cellStyle name="Column Headers 3 12 3" xfId="4194" xr:uid="{00000000-0005-0000-0000-000045100000}"/>
    <cellStyle name="Column Headers 3 13" xfId="4195" xr:uid="{00000000-0005-0000-0000-000046100000}"/>
    <cellStyle name="Column Headers 3 13 2" xfId="4196" xr:uid="{00000000-0005-0000-0000-000047100000}"/>
    <cellStyle name="Column Headers 3 13 2 2" xfId="4197" xr:uid="{00000000-0005-0000-0000-000048100000}"/>
    <cellStyle name="Column Headers 3 13 3" xfId="4198" xr:uid="{00000000-0005-0000-0000-000049100000}"/>
    <cellStyle name="Column Headers 3 14" xfId="4199" xr:uid="{00000000-0005-0000-0000-00004A100000}"/>
    <cellStyle name="Column Headers 3 14 2" xfId="4200" xr:uid="{00000000-0005-0000-0000-00004B100000}"/>
    <cellStyle name="Column Headers 3 14 2 2" xfId="4201" xr:uid="{00000000-0005-0000-0000-00004C100000}"/>
    <cellStyle name="Column Headers 3 14 3" xfId="4202" xr:uid="{00000000-0005-0000-0000-00004D100000}"/>
    <cellStyle name="Column Headers 3 15" xfId="4203" xr:uid="{00000000-0005-0000-0000-00004E100000}"/>
    <cellStyle name="Column Headers 3 15 2" xfId="4204" xr:uid="{00000000-0005-0000-0000-00004F100000}"/>
    <cellStyle name="Column Headers 3 15 2 2" xfId="4205" xr:uid="{00000000-0005-0000-0000-000050100000}"/>
    <cellStyle name="Column Headers 3 15 3" xfId="4206" xr:uid="{00000000-0005-0000-0000-000051100000}"/>
    <cellStyle name="Column Headers 3 16" xfId="4207" xr:uid="{00000000-0005-0000-0000-000052100000}"/>
    <cellStyle name="Column Headers 3 16 2" xfId="4208" xr:uid="{00000000-0005-0000-0000-000053100000}"/>
    <cellStyle name="Column Headers 3 16 2 2" xfId="4209" xr:uid="{00000000-0005-0000-0000-000054100000}"/>
    <cellStyle name="Column Headers 3 16 3" xfId="4210" xr:uid="{00000000-0005-0000-0000-000055100000}"/>
    <cellStyle name="Column Headers 3 17" xfId="4211" xr:uid="{00000000-0005-0000-0000-000056100000}"/>
    <cellStyle name="Column Headers 3 17 2" xfId="4212" xr:uid="{00000000-0005-0000-0000-000057100000}"/>
    <cellStyle name="Column Headers 3 17 2 2" xfId="4213" xr:uid="{00000000-0005-0000-0000-000058100000}"/>
    <cellStyle name="Column Headers 3 17 3" xfId="4214" xr:uid="{00000000-0005-0000-0000-000059100000}"/>
    <cellStyle name="Column Headers 3 18" xfId="4215" xr:uid="{00000000-0005-0000-0000-00005A100000}"/>
    <cellStyle name="Column Headers 3 18 2" xfId="4216" xr:uid="{00000000-0005-0000-0000-00005B100000}"/>
    <cellStyle name="Column Headers 3 18 2 2" xfId="4217" xr:uid="{00000000-0005-0000-0000-00005C100000}"/>
    <cellStyle name="Column Headers 3 18 3" xfId="4218" xr:uid="{00000000-0005-0000-0000-00005D100000}"/>
    <cellStyle name="Column Headers 3 19" xfId="4219" xr:uid="{00000000-0005-0000-0000-00005E100000}"/>
    <cellStyle name="Column Headers 3 19 2" xfId="4220" xr:uid="{00000000-0005-0000-0000-00005F100000}"/>
    <cellStyle name="Column Headers 3 19 2 2" xfId="4221" xr:uid="{00000000-0005-0000-0000-000060100000}"/>
    <cellStyle name="Column Headers 3 19 3" xfId="4222" xr:uid="{00000000-0005-0000-0000-000061100000}"/>
    <cellStyle name="Column Headers 3 2" xfId="4223" xr:uid="{00000000-0005-0000-0000-000062100000}"/>
    <cellStyle name="Column Headers 3 2 2" xfId="4224" xr:uid="{00000000-0005-0000-0000-000063100000}"/>
    <cellStyle name="Column Headers 3 2 2 2" xfId="4225" xr:uid="{00000000-0005-0000-0000-000064100000}"/>
    <cellStyle name="Column Headers 3 2 3" xfId="4226" xr:uid="{00000000-0005-0000-0000-000065100000}"/>
    <cellStyle name="Column Headers 3 20" xfId="4227" xr:uid="{00000000-0005-0000-0000-000066100000}"/>
    <cellStyle name="Column Headers 3 20 2" xfId="4228" xr:uid="{00000000-0005-0000-0000-000067100000}"/>
    <cellStyle name="Column Headers 3 20 2 2" xfId="4229" xr:uid="{00000000-0005-0000-0000-000068100000}"/>
    <cellStyle name="Column Headers 3 20 3" xfId="4230" xr:uid="{00000000-0005-0000-0000-000069100000}"/>
    <cellStyle name="Column Headers 3 21" xfId="4231" xr:uid="{00000000-0005-0000-0000-00006A100000}"/>
    <cellStyle name="Column Headers 3 21 2" xfId="4232" xr:uid="{00000000-0005-0000-0000-00006B100000}"/>
    <cellStyle name="Column Headers 3 22" xfId="4233" xr:uid="{00000000-0005-0000-0000-00006C100000}"/>
    <cellStyle name="Column Headers 3 3" xfId="4234" xr:uid="{00000000-0005-0000-0000-00006D100000}"/>
    <cellStyle name="Column Headers 3 3 2" xfId="4235" xr:uid="{00000000-0005-0000-0000-00006E100000}"/>
    <cellStyle name="Column Headers 3 3 2 2" xfId="4236" xr:uid="{00000000-0005-0000-0000-00006F100000}"/>
    <cellStyle name="Column Headers 3 3 3" xfId="4237" xr:uid="{00000000-0005-0000-0000-000070100000}"/>
    <cellStyle name="Column Headers 3 4" xfId="4238" xr:uid="{00000000-0005-0000-0000-000071100000}"/>
    <cellStyle name="Column Headers 3 4 2" xfId="4239" xr:uid="{00000000-0005-0000-0000-000072100000}"/>
    <cellStyle name="Column Headers 3 4 2 2" xfId="4240" xr:uid="{00000000-0005-0000-0000-000073100000}"/>
    <cellStyle name="Column Headers 3 4 3" xfId="4241" xr:uid="{00000000-0005-0000-0000-000074100000}"/>
    <cellStyle name="Column Headers 3 5" xfId="4242" xr:uid="{00000000-0005-0000-0000-000075100000}"/>
    <cellStyle name="Column Headers 3 5 2" xfId="4243" xr:uid="{00000000-0005-0000-0000-000076100000}"/>
    <cellStyle name="Column Headers 3 5 2 2" xfId="4244" xr:uid="{00000000-0005-0000-0000-000077100000}"/>
    <cellStyle name="Column Headers 3 5 3" xfId="4245" xr:uid="{00000000-0005-0000-0000-000078100000}"/>
    <cellStyle name="Column Headers 3 6" xfId="4246" xr:uid="{00000000-0005-0000-0000-000079100000}"/>
    <cellStyle name="Column Headers 3 6 2" xfId="4247" xr:uid="{00000000-0005-0000-0000-00007A100000}"/>
    <cellStyle name="Column Headers 3 6 2 2" xfId="4248" xr:uid="{00000000-0005-0000-0000-00007B100000}"/>
    <cellStyle name="Column Headers 3 6 3" xfId="4249" xr:uid="{00000000-0005-0000-0000-00007C100000}"/>
    <cellStyle name="Column Headers 3 7" xfId="4250" xr:uid="{00000000-0005-0000-0000-00007D100000}"/>
    <cellStyle name="Column Headers 3 7 2" xfId="4251" xr:uid="{00000000-0005-0000-0000-00007E100000}"/>
    <cellStyle name="Column Headers 3 7 2 2" xfId="4252" xr:uid="{00000000-0005-0000-0000-00007F100000}"/>
    <cellStyle name="Column Headers 3 7 3" xfId="4253" xr:uid="{00000000-0005-0000-0000-000080100000}"/>
    <cellStyle name="Column Headers 3 8" xfId="4254" xr:uid="{00000000-0005-0000-0000-000081100000}"/>
    <cellStyle name="Column Headers 3 8 2" xfId="4255" xr:uid="{00000000-0005-0000-0000-000082100000}"/>
    <cellStyle name="Column Headers 3 8 2 2" xfId="4256" xr:uid="{00000000-0005-0000-0000-000083100000}"/>
    <cellStyle name="Column Headers 3 8 3" xfId="4257" xr:uid="{00000000-0005-0000-0000-000084100000}"/>
    <cellStyle name="Column Headers 3 9" xfId="4258" xr:uid="{00000000-0005-0000-0000-000085100000}"/>
    <cellStyle name="Column Headers 3 9 2" xfId="4259" xr:uid="{00000000-0005-0000-0000-000086100000}"/>
    <cellStyle name="Column Headers 3 9 2 2" xfId="4260" xr:uid="{00000000-0005-0000-0000-000087100000}"/>
    <cellStyle name="Column Headers 3 9 3" xfId="4261" xr:uid="{00000000-0005-0000-0000-000088100000}"/>
    <cellStyle name="Column Headers 4" xfId="4262" xr:uid="{00000000-0005-0000-0000-000089100000}"/>
    <cellStyle name="Column Headers 4 2" xfId="4263" xr:uid="{00000000-0005-0000-0000-00008A100000}"/>
    <cellStyle name="Column Headers 4 2 2" xfId="4264" xr:uid="{00000000-0005-0000-0000-00008B100000}"/>
    <cellStyle name="Column Headers 4 3" xfId="4265" xr:uid="{00000000-0005-0000-0000-00008C100000}"/>
    <cellStyle name="Column Headers 5" xfId="4266" xr:uid="{00000000-0005-0000-0000-00008D100000}"/>
    <cellStyle name="Column Headers 5 2" xfId="4267" xr:uid="{00000000-0005-0000-0000-00008E100000}"/>
    <cellStyle name="Column Headers 5 2 2" xfId="4268" xr:uid="{00000000-0005-0000-0000-00008F100000}"/>
    <cellStyle name="Column Headers 5 3" xfId="4269" xr:uid="{00000000-0005-0000-0000-000090100000}"/>
    <cellStyle name="Column Headers 6" xfId="4270" xr:uid="{00000000-0005-0000-0000-000091100000}"/>
    <cellStyle name="Column Headers 6 2" xfId="4271" xr:uid="{00000000-0005-0000-0000-000092100000}"/>
    <cellStyle name="Column Headers 6 2 2" xfId="4272" xr:uid="{00000000-0005-0000-0000-000093100000}"/>
    <cellStyle name="Column Headers 6 3" xfId="4273" xr:uid="{00000000-0005-0000-0000-000094100000}"/>
    <cellStyle name="Column Headers 7" xfId="4274" xr:uid="{00000000-0005-0000-0000-000095100000}"/>
    <cellStyle name="Column Headers 7 2" xfId="4275" xr:uid="{00000000-0005-0000-0000-000096100000}"/>
    <cellStyle name="Column Headers 7 2 2" xfId="4276" xr:uid="{00000000-0005-0000-0000-000097100000}"/>
    <cellStyle name="Column Headers 7 3" xfId="4277" xr:uid="{00000000-0005-0000-0000-000098100000}"/>
    <cellStyle name="Column Headers 8" xfId="4278" xr:uid="{00000000-0005-0000-0000-000099100000}"/>
    <cellStyle name="Column Headers 8 2" xfId="4279" xr:uid="{00000000-0005-0000-0000-00009A100000}"/>
    <cellStyle name="Column Headers 8 2 2" xfId="4280" xr:uid="{00000000-0005-0000-0000-00009B100000}"/>
    <cellStyle name="Column Headers 8 3" xfId="4281" xr:uid="{00000000-0005-0000-0000-00009C100000}"/>
    <cellStyle name="Column Headers 9" xfId="4282" xr:uid="{00000000-0005-0000-0000-00009D100000}"/>
    <cellStyle name="Column Headers 9 2" xfId="4283" xr:uid="{00000000-0005-0000-0000-00009E100000}"/>
    <cellStyle name="Column Headers 9 2 2" xfId="4284" xr:uid="{00000000-0005-0000-0000-00009F100000}"/>
    <cellStyle name="Column Headers 9 3" xfId="4285" xr:uid="{00000000-0005-0000-0000-0000A0100000}"/>
    <cellStyle name="Column Headings" xfId="4286" xr:uid="{00000000-0005-0000-0000-0000A1100000}"/>
    <cellStyle name="Column_Title" xfId="4287" xr:uid="{00000000-0005-0000-0000-0000A2100000}"/>
    <cellStyle name="Com⯭a_Chart1 (4)" xfId="4288" xr:uid="{00000000-0005-0000-0000-0000A3100000}"/>
    <cellStyle name="Coma0" xfId="4289" xr:uid="{00000000-0005-0000-0000-0000A4100000}"/>
    <cellStyle name="Coma1" xfId="4290" xr:uid="{00000000-0005-0000-0000-0000A5100000}"/>
    <cellStyle name="ComicSansMS8" xfId="4291" xr:uid="{00000000-0005-0000-0000-0000A6100000}"/>
    <cellStyle name="Comma" xfId="1" builtinId="3" customBuiltin="1"/>
    <cellStyle name="Comma  - Style1" xfId="4293" xr:uid="{00000000-0005-0000-0000-0000A8100000}"/>
    <cellStyle name="Comma  - Style2" xfId="4294" xr:uid="{00000000-0005-0000-0000-0000A9100000}"/>
    <cellStyle name="Comma  - Style3" xfId="4295" xr:uid="{00000000-0005-0000-0000-0000AA100000}"/>
    <cellStyle name="Comma  - Style4" xfId="4296" xr:uid="{00000000-0005-0000-0000-0000AB100000}"/>
    <cellStyle name="Comma  - Style5" xfId="4297" xr:uid="{00000000-0005-0000-0000-0000AC100000}"/>
    <cellStyle name="Comma  - Style6" xfId="4298" xr:uid="{00000000-0005-0000-0000-0000AD100000}"/>
    <cellStyle name="Comma  - Style7" xfId="4299" xr:uid="{00000000-0005-0000-0000-0000AE100000}"/>
    <cellStyle name="Comma  - Style8" xfId="4300" xr:uid="{00000000-0005-0000-0000-0000AF100000}"/>
    <cellStyle name="comma - currency" xfId="4301" xr:uid="{00000000-0005-0000-0000-0000B0100000}"/>
    <cellStyle name="comma - multiple" xfId="4302" xr:uid="{00000000-0005-0000-0000-0000B1100000}"/>
    <cellStyle name="comma - multiple other" xfId="4303" xr:uid="{00000000-0005-0000-0000-0000B2100000}"/>
    <cellStyle name="comma - price" xfId="4304" xr:uid="{00000000-0005-0000-0000-0000B3100000}"/>
    <cellStyle name="comma - rev multiple" xfId="4305" xr:uid="{00000000-0005-0000-0000-0000B4100000}"/>
    <cellStyle name="comma - Revenue Multiple" xfId="4306" xr:uid="{00000000-0005-0000-0000-0000B5100000}"/>
    <cellStyle name="comma - us" xfId="4307" xr:uid="{00000000-0005-0000-0000-0000B6100000}"/>
    <cellStyle name="Comma (0)" xfId="4308" xr:uid="{00000000-0005-0000-0000-0000B7100000}"/>
    <cellStyle name="Comma (1)" xfId="4309" xr:uid="{00000000-0005-0000-0000-0000B8100000}"/>
    <cellStyle name="Comma (3)" xfId="4310" xr:uid="{00000000-0005-0000-0000-0000B9100000}"/>
    <cellStyle name="Comma [0] - Credits" xfId="4311" xr:uid="{00000000-0005-0000-0000-0000BA100000}"/>
    <cellStyle name="Comma [0] - Debits" xfId="4312" xr:uid="{00000000-0005-0000-0000-0000BB100000}"/>
    <cellStyle name="Comma [00]" xfId="4313" xr:uid="{00000000-0005-0000-0000-0000BC100000}"/>
    <cellStyle name="Comma [1]" xfId="4314" xr:uid="{00000000-0005-0000-0000-0000BD100000}"/>
    <cellStyle name="Comma [2]" xfId="4315" xr:uid="{00000000-0005-0000-0000-0000BE100000}"/>
    <cellStyle name="Comma [3]" xfId="4316" xr:uid="{00000000-0005-0000-0000-0000BF100000}"/>
    <cellStyle name="Comma 0" xfId="4317" xr:uid="{00000000-0005-0000-0000-0000C0100000}"/>
    <cellStyle name="Comma 0 [0]" xfId="4318" xr:uid="{00000000-0005-0000-0000-0000C1100000}"/>
    <cellStyle name="Comma 0*" xfId="4319" xr:uid="{00000000-0005-0000-0000-0000C2100000}"/>
    <cellStyle name="Comma 0_5162172_7" xfId="4320" xr:uid="{00000000-0005-0000-0000-0000C3100000}"/>
    <cellStyle name="Comma 1" xfId="4321" xr:uid="{00000000-0005-0000-0000-0000C4100000}"/>
    <cellStyle name="Comma 1 Btons" xfId="4322" xr:uid="{00000000-0005-0000-0000-0000C5100000}"/>
    <cellStyle name="Comma 1 Tcf" xfId="4323" xr:uid="{00000000-0005-0000-0000-0000C6100000}"/>
    <cellStyle name="Comma 1_Calpine Fox - Equity Yield Calc_102104_with OE Costs" xfId="4324" xr:uid="{00000000-0005-0000-0000-0000C7100000}"/>
    <cellStyle name="Comma 10" xfId="4325" xr:uid="{00000000-0005-0000-0000-0000C8100000}"/>
    <cellStyle name="Comma 109" xfId="4326" xr:uid="{00000000-0005-0000-0000-0000C9100000}"/>
    <cellStyle name="Comma 109 2" xfId="4327" xr:uid="{00000000-0005-0000-0000-0000CA100000}"/>
    <cellStyle name="Comma 109 2 2" xfId="4328" xr:uid="{00000000-0005-0000-0000-0000CB100000}"/>
    <cellStyle name="Comma 109 2 2 2" xfId="4329" xr:uid="{00000000-0005-0000-0000-0000CC100000}"/>
    <cellStyle name="Comma 109 2 2 2 2" xfId="4330" xr:uid="{00000000-0005-0000-0000-0000CD100000}"/>
    <cellStyle name="Comma 109 2 2 2 2 2" xfId="4331" xr:uid="{00000000-0005-0000-0000-0000CE100000}"/>
    <cellStyle name="Comma 109 2 2 2 3" xfId="4332" xr:uid="{00000000-0005-0000-0000-0000CF100000}"/>
    <cellStyle name="Comma 109 2 2 3" xfId="4333" xr:uid="{00000000-0005-0000-0000-0000D0100000}"/>
    <cellStyle name="Comma 109 2 2 3 2" xfId="4334" xr:uid="{00000000-0005-0000-0000-0000D1100000}"/>
    <cellStyle name="Comma 109 2 2 3 2 2" xfId="4335" xr:uid="{00000000-0005-0000-0000-0000D2100000}"/>
    <cellStyle name="Comma 109 2 2 3 3" xfId="4336" xr:uid="{00000000-0005-0000-0000-0000D3100000}"/>
    <cellStyle name="Comma 109 2 2 4" xfId="4337" xr:uid="{00000000-0005-0000-0000-0000D4100000}"/>
    <cellStyle name="Comma 109 2 2 4 2" xfId="4338" xr:uid="{00000000-0005-0000-0000-0000D5100000}"/>
    <cellStyle name="Comma 109 2 2 5" xfId="4339" xr:uid="{00000000-0005-0000-0000-0000D6100000}"/>
    <cellStyle name="Comma 109 2 3" xfId="4340" xr:uid="{00000000-0005-0000-0000-0000D7100000}"/>
    <cellStyle name="Comma 109 2 3 2" xfId="4341" xr:uid="{00000000-0005-0000-0000-0000D8100000}"/>
    <cellStyle name="Comma 109 2 3 2 2" xfId="4342" xr:uid="{00000000-0005-0000-0000-0000D9100000}"/>
    <cellStyle name="Comma 109 2 3 3" xfId="4343" xr:uid="{00000000-0005-0000-0000-0000DA100000}"/>
    <cellStyle name="Comma 109 2 4" xfId="4344" xr:uid="{00000000-0005-0000-0000-0000DB100000}"/>
    <cellStyle name="Comma 109 2 4 2" xfId="4345" xr:uid="{00000000-0005-0000-0000-0000DC100000}"/>
    <cellStyle name="Comma 109 2 4 2 2" xfId="4346" xr:uid="{00000000-0005-0000-0000-0000DD100000}"/>
    <cellStyle name="Comma 109 2 4 3" xfId="4347" xr:uid="{00000000-0005-0000-0000-0000DE100000}"/>
    <cellStyle name="Comma 109 2 5" xfId="4348" xr:uid="{00000000-0005-0000-0000-0000DF100000}"/>
    <cellStyle name="Comma 109 2 5 2" xfId="4349" xr:uid="{00000000-0005-0000-0000-0000E0100000}"/>
    <cellStyle name="Comma 109 2 5 2 2" xfId="4350" xr:uid="{00000000-0005-0000-0000-0000E1100000}"/>
    <cellStyle name="Comma 109 2 5 3" xfId="4351" xr:uid="{00000000-0005-0000-0000-0000E2100000}"/>
    <cellStyle name="Comma 109 2 6" xfId="4352" xr:uid="{00000000-0005-0000-0000-0000E3100000}"/>
    <cellStyle name="Comma 109 2 6 2" xfId="4353" xr:uid="{00000000-0005-0000-0000-0000E4100000}"/>
    <cellStyle name="Comma 109 2 7" xfId="4354" xr:uid="{00000000-0005-0000-0000-0000E5100000}"/>
    <cellStyle name="Comma 109 3" xfId="4355" xr:uid="{00000000-0005-0000-0000-0000E6100000}"/>
    <cellStyle name="Comma 109 3 2" xfId="4356" xr:uid="{00000000-0005-0000-0000-0000E7100000}"/>
    <cellStyle name="Comma 109 3 2 2" xfId="4357" xr:uid="{00000000-0005-0000-0000-0000E8100000}"/>
    <cellStyle name="Comma 109 3 2 2 2" xfId="4358" xr:uid="{00000000-0005-0000-0000-0000E9100000}"/>
    <cellStyle name="Comma 109 3 2 3" xfId="4359" xr:uid="{00000000-0005-0000-0000-0000EA100000}"/>
    <cellStyle name="Comma 109 3 3" xfId="4360" xr:uid="{00000000-0005-0000-0000-0000EB100000}"/>
    <cellStyle name="Comma 109 3 3 2" xfId="4361" xr:uid="{00000000-0005-0000-0000-0000EC100000}"/>
    <cellStyle name="Comma 109 3 3 2 2" xfId="4362" xr:uid="{00000000-0005-0000-0000-0000ED100000}"/>
    <cellStyle name="Comma 109 3 3 3" xfId="4363" xr:uid="{00000000-0005-0000-0000-0000EE100000}"/>
    <cellStyle name="Comma 109 3 4" xfId="4364" xr:uid="{00000000-0005-0000-0000-0000EF100000}"/>
    <cellStyle name="Comma 109 3 4 2" xfId="4365" xr:uid="{00000000-0005-0000-0000-0000F0100000}"/>
    <cellStyle name="Comma 109 3 5" xfId="4366" xr:uid="{00000000-0005-0000-0000-0000F1100000}"/>
    <cellStyle name="Comma 109 4" xfId="4367" xr:uid="{00000000-0005-0000-0000-0000F2100000}"/>
    <cellStyle name="Comma 109 4 2" xfId="4368" xr:uid="{00000000-0005-0000-0000-0000F3100000}"/>
    <cellStyle name="Comma 109 4 2 2" xfId="4369" xr:uid="{00000000-0005-0000-0000-0000F4100000}"/>
    <cellStyle name="Comma 109 4 3" xfId="4370" xr:uid="{00000000-0005-0000-0000-0000F5100000}"/>
    <cellStyle name="Comma 109 5" xfId="4371" xr:uid="{00000000-0005-0000-0000-0000F6100000}"/>
    <cellStyle name="Comma 109 5 2" xfId="4372" xr:uid="{00000000-0005-0000-0000-0000F7100000}"/>
    <cellStyle name="Comma 109 5 2 2" xfId="4373" xr:uid="{00000000-0005-0000-0000-0000F8100000}"/>
    <cellStyle name="Comma 109 5 3" xfId="4374" xr:uid="{00000000-0005-0000-0000-0000F9100000}"/>
    <cellStyle name="Comma 109 6" xfId="4375" xr:uid="{00000000-0005-0000-0000-0000FA100000}"/>
    <cellStyle name="Comma 109 6 2" xfId="4376" xr:uid="{00000000-0005-0000-0000-0000FB100000}"/>
    <cellStyle name="Comma 109 6 2 2" xfId="4377" xr:uid="{00000000-0005-0000-0000-0000FC100000}"/>
    <cellStyle name="Comma 109 6 3" xfId="4378" xr:uid="{00000000-0005-0000-0000-0000FD100000}"/>
    <cellStyle name="Comma 109 7" xfId="4379" xr:uid="{00000000-0005-0000-0000-0000FE100000}"/>
    <cellStyle name="Comma 109 7 2" xfId="4380" xr:uid="{00000000-0005-0000-0000-0000FF100000}"/>
    <cellStyle name="Comma 109 8" xfId="4381" xr:uid="{00000000-0005-0000-0000-000000110000}"/>
    <cellStyle name="Comma 11" xfId="4382" xr:uid="{00000000-0005-0000-0000-000001110000}"/>
    <cellStyle name="Comma 11 2" xfId="4383" xr:uid="{00000000-0005-0000-0000-000002110000}"/>
    <cellStyle name="Comma 11 2 2" xfId="4384" xr:uid="{00000000-0005-0000-0000-000003110000}"/>
    <cellStyle name="Comma 11 2 2 2" xfId="4385" xr:uid="{00000000-0005-0000-0000-000004110000}"/>
    <cellStyle name="Comma 11 2 2 2 2" xfId="4386" xr:uid="{00000000-0005-0000-0000-000005110000}"/>
    <cellStyle name="Comma 11 2 2 2 2 2" xfId="4387" xr:uid="{00000000-0005-0000-0000-000006110000}"/>
    <cellStyle name="Comma 11 2 2 2 3" xfId="4388" xr:uid="{00000000-0005-0000-0000-000007110000}"/>
    <cellStyle name="Comma 11 2 2 3" xfId="4389" xr:uid="{00000000-0005-0000-0000-000008110000}"/>
    <cellStyle name="Comma 11 2 2 3 2" xfId="4390" xr:uid="{00000000-0005-0000-0000-000009110000}"/>
    <cellStyle name="Comma 11 2 2 3 2 2" xfId="4391" xr:uid="{00000000-0005-0000-0000-00000A110000}"/>
    <cellStyle name="Comma 11 2 2 3 3" xfId="4392" xr:uid="{00000000-0005-0000-0000-00000B110000}"/>
    <cellStyle name="Comma 11 2 2 4" xfId="4393" xr:uid="{00000000-0005-0000-0000-00000C110000}"/>
    <cellStyle name="Comma 11 2 2 4 2" xfId="4394" xr:uid="{00000000-0005-0000-0000-00000D110000}"/>
    <cellStyle name="Comma 11 2 2 5" xfId="4395" xr:uid="{00000000-0005-0000-0000-00000E110000}"/>
    <cellStyle name="Comma 11 2 3" xfId="4396" xr:uid="{00000000-0005-0000-0000-00000F110000}"/>
    <cellStyle name="Comma 11 2 3 2" xfId="4397" xr:uid="{00000000-0005-0000-0000-000010110000}"/>
    <cellStyle name="Comma 11 2 3 2 2" xfId="4398" xr:uid="{00000000-0005-0000-0000-000011110000}"/>
    <cellStyle name="Comma 11 2 3 3" xfId="4399" xr:uid="{00000000-0005-0000-0000-000012110000}"/>
    <cellStyle name="Comma 11 2 4" xfId="4400" xr:uid="{00000000-0005-0000-0000-000013110000}"/>
    <cellStyle name="Comma 11 2 4 2" xfId="4401" xr:uid="{00000000-0005-0000-0000-000014110000}"/>
    <cellStyle name="Comma 11 2 4 2 2" xfId="4402" xr:uid="{00000000-0005-0000-0000-000015110000}"/>
    <cellStyle name="Comma 11 2 4 3" xfId="4403" xr:uid="{00000000-0005-0000-0000-000016110000}"/>
    <cellStyle name="Comma 11 2 5" xfId="4404" xr:uid="{00000000-0005-0000-0000-000017110000}"/>
    <cellStyle name="Comma 11 2 5 2" xfId="4405" xr:uid="{00000000-0005-0000-0000-000018110000}"/>
    <cellStyle name="Comma 11 2 5 2 2" xfId="4406" xr:uid="{00000000-0005-0000-0000-000019110000}"/>
    <cellStyle name="Comma 11 2 5 3" xfId="4407" xr:uid="{00000000-0005-0000-0000-00001A110000}"/>
    <cellStyle name="Comma 11 2 6" xfId="4408" xr:uid="{00000000-0005-0000-0000-00001B110000}"/>
    <cellStyle name="Comma 11 2 6 2" xfId="4409" xr:uid="{00000000-0005-0000-0000-00001C110000}"/>
    <cellStyle name="Comma 11 2 7" xfId="4410" xr:uid="{00000000-0005-0000-0000-00001D110000}"/>
    <cellStyle name="Comma 12" xfId="4411" xr:uid="{00000000-0005-0000-0000-00001E110000}"/>
    <cellStyle name="Comma 12 2" xfId="4412" xr:uid="{00000000-0005-0000-0000-00001F110000}"/>
    <cellStyle name="Comma 12 2 2" xfId="4413" xr:uid="{00000000-0005-0000-0000-000020110000}"/>
    <cellStyle name="Comma 12 2 2 2" xfId="4414" xr:uid="{00000000-0005-0000-0000-000021110000}"/>
    <cellStyle name="Comma 12 2 2 2 2" xfId="4415" xr:uid="{00000000-0005-0000-0000-000022110000}"/>
    <cellStyle name="Comma 12 2 2 2 2 2" xfId="4416" xr:uid="{00000000-0005-0000-0000-000023110000}"/>
    <cellStyle name="Comma 12 2 2 2 3" xfId="4417" xr:uid="{00000000-0005-0000-0000-000024110000}"/>
    <cellStyle name="Comma 12 2 2 3" xfId="4418" xr:uid="{00000000-0005-0000-0000-000025110000}"/>
    <cellStyle name="Comma 12 2 2 3 2" xfId="4419" xr:uid="{00000000-0005-0000-0000-000026110000}"/>
    <cellStyle name="Comma 12 2 2 3 2 2" xfId="4420" xr:uid="{00000000-0005-0000-0000-000027110000}"/>
    <cellStyle name="Comma 12 2 2 3 3" xfId="4421" xr:uid="{00000000-0005-0000-0000-000028110000}"/>
    <cellStyle name="Comma 12 2 2 4" xfId="4422" xr:uid="{00000000-0005-0000-0000-000029110000}"/>
    <cellStyle name="Comma 12 2 2 4 2" xfId="4423" xr:uid="{00000000-0005-0000-0000-00002A110000}"/>
    <cellStyle name="Comma 12 2 2 5" xfId="4424" xr:uid="{00000000-0005-0000-0000-00002B110000}"/>
    <cellStyle name="Comma 12 2 3" xfId="4425" xr:uid="{00000000-0005-0000-0000-00002C110000}"/>
    <cellStyle name="Comma 12 2 3 2" xfId="4426" xr:uid="{00000000-0005-0000-0000-00002D110000}"/>
    <cellStyle name="Comma 12 2 3 2 2" xfId="4427" xr:uid="{00000000-0005-0000-0000-00002E110000}"/>
    <cellStyle name="Comma 12 2 3 3" xfId="4428" xr:uid="{00000000-0005-0000-0000-00002F110000}"/>
    <cellStyle name="Comma 12 2 4" xfId="4429" xr:uid="{00000000-0005-0000-0000-000030110000}"/>
    <cellStyle name="Comma 12 2 4 2" xfId="4430" xr:uid="{00000000-0005-0000-0000-000031110000}"/>
    <cellStyle name="Comma 12 2 4 2 2" xfId="4431" xr:uid="{00000000-0005-0000-0000-000032110000}"/>
    <cellStyle name="Comma 12 2 4 3" xfId="4432" xr:uid="{00000000-0005-0000-0000-000033110000}"/>
    <cellStyle name="Comma 12 2 5" xfId="4433" xr:uid="{00000000-0005-0000-0000-000034110000}"/>
    <cellStyle name="Comma 12 2 5 2" xfId="4434" xr:uid="{00000000-0005-0000-0000-000035110000}"/>
    <cellStyle name="Comma 12 2 5 2 2" xfId="4435" xr:uid="{00000000-0005-0000-0000-000036110000}"/>
    <cellStyle name="Comma 12 2 5 3" xfId="4436" xr:uid="{00000000-0005-0000-0000-000037110000}"/>
    <cellStyle name="Comma 12 2 6" xfId="4437" xr:uid="{00000000-0005-0000-0000-000038110000}"/>
    <cellStyle name="Comma 12 2 6 2" xfId="4438" xr:uid="{00000000-0005-0000-0000-000039110000}"/>
    <cellStyle name="Comma 12 2 7" xfId="4439" xr:uid="{00000000-0005-0000-0000-00003A110000}"/>
    <cellStyle name="Comma 121" xfId="4440" xr:uid="{00000000-0005-0000-0000-00003B110000}"/>
    <cellStyle name="Comma 121 2" xfId="4441" xr:uid="{00000000-0005-0000-0000-00003C110000}"/>
    <cellStyle name="Comma 121 2 2" xfId="4442" xr:uid="{00000000-0005-0000-0000-00003D110000}"/>
    <cellStyle name="Comma 121 2 2 2" xfId="4443" xr:uid="{00000000-0005-0000-0000-00003E110000}"/>
    <cellStyle name="Comma 121 2 2 2 2" xfId="4444" xr:uid="{00000000-0005-0000-0000-00003F110000}"/>
    <cellStyle name="Comma 121 2 2 2 2 2" xfId="4445" xr:uid="{00000000-0005-0000-0000-000040110000}"/>
    <cellStyle name="Comma 121 2 2 2 3" xfId="4446" xr:uid="{00000000-0005-0000-0000-000041110000}"/>
    <cellStyle name="Comma 121 2 2 3" xfId="4447" xr:uid="{00000000-0005-0000-0000-000042110000}"/>
    <cellStyle name="Comma 121 2 2 3 2" xfId="4448" xr:uid="{00000000-0005-0000-0000-000043110000}"/>
    <cellStyle name="Comma 121 2 2 3 2 2" xfId="4449" xr:uid="{00000000-0005-0000-0000-000044110000}"/>
    <cellStyle name="Comma 121 2 2 3 3" xfId="4450" xr:uid="{00000000-0005-0000-0000-000045110000}"/>
    <cellStyle name="Comma 121 2 2 4" xfId="4451" xr:uid="{00000000-0005-0000-0000-000046110000}"/>
    <cellStyle name="Comma 121 2 2 4 2" xfId="4452" xr:uid="{00000000-0005-0000-0000-000047110000}"/>
    <cellStyle name="Comma 121 2 2 5" xfId="4453" xr:uid="{00000000-0005-0000-0000-000048110000}"/>
    <cellStyle name="Comma 121 2 3" xfId="4454" xr:uid="{00000000-0005-0000-0000-000049110000}"/>
    <cellStyle name="Comma 121 2 3 2" xfId="4455" xr:uid="{00000000-0005-0000-0000-00004A110000}"/>
    <cellStyle name="Comma 121 2 3 2 2" xfId="4456" xr:uid="{00000000-0005-0000-0000-00004B110000}"/>
    <cellStyle name="Comma 121 2 3 3" xfId="4457" xr:uid="{00000000-0005-0000-0000-00004C110000}"/>
    <cellStyle name="Comma 121 2 4" xfId="4458" xr:uid="{00000000-0005-0000-0000-00004D110000}"/>
    <cellStyle name="Comma 121 2 4 2" xfId="4459" xr:uid="{00000000-0005-0000-0000-00004E110000}"/>
    <cellStyle name="Comma 121 2 4 2 2" xfId="4460" xr:uid="{00000000-0005-0000-0000-00004F110000}"/>
    <cellStyle name="Comma 121 2 4 3" xfId="4461" xr:uid="{00000000-0005-0000-0000-000050110000}"/>
    <cellStyle name="Comma 121 2 5" xfId="4462" xr:uid="{00000000-0005-0000-0000-000051110000}"/>
    <cellStyle name="Comma 121 2 5 2" xfId="4463" xr:uid="{00000000-0005-0000-0000-000052110000}"/>
    <cellStyle name="Comma 121 2 5 2 2" xfId="4464" xr:uid="{00000000-0005-0000-0000-000053110000}"/>
    <cellStyle name="Comma 121 2 5 3" xfId="4465" xr:uid="{00000000-0005-0000-0000-000054110000}"/>
    <cellStyle name="Comma 121 2 6" xfId="4466" xr:uid="{00000000-0005-0000-0000-000055110000}"/>
    <cellStyle name="Comma 121 2 6 2" xfId="4467" xr:uid="{00000000-0005-0000-0000-000056110000}"/>
    <cellStyle name="Comma 121 2 7" xfId="4468" xr:uid="{00000000-0005-0000-0000-000057110000}"/>
    <cellStyle name="Comma 121 3" xfId="4469" xr:uid="{00000000-0005-0000-0000-000058110000}"/>
    <cellStyle name="Comma 121 3 2" xfId="4470" xr:uid="{00000000-0005-0000-0000-000059110000}"/>
    <cellStyle name="Comma 121 3 2 2" xfId="4471" xr:uid="{00000000-0005-0000-0000-00005A110000}"/>
    <cellStyle name="Comma 121 3 2 2 2" xfId="4472" xr:uid="{00000000-0005-0000-0000-00005B110000}"/>
    <cellStyle name="Comma 121 3 2 3" xfId="4473" xr:uid="{00000000-0005-0000-0000-00005C110000}"/>
    <cellStyle name="Comma 121 3 3" xfId="4474" xr:uid="{00000000-0005-0000-0000-00005D110000}"/>
    <cellStyle name="Comma 121 3 3 2" xfId="4475" xr:uid="{00000000-0005-0000-0000-00005E110000}"/>
    <cellStyle name="Comma 121 3 3 2 2" xfId="4476" xr:uid="{00000000-0005-0000-0000-00005F110000}"/>
    <cellStyle name="Comma 121 3 3 3" xfId="4477" xr:uid="{00000000-0005-0000-0000-000060110000}"/>
    <cellStyle name="Comma 121 3 4" xfId="4478" xr:uid="{00000000-0005-0000-0000-000061110000}"/>
    <cellStyle name="Comma 121 3 4 2" xfId="4479" xr:uid="{00000000-0005-0000-0000-000062110000}"/>
    <cellStyle name="Comma 121 3 5" xfId="4480" xr:uid="{00000000-0005-0000-0000-000063110000}"/>
    <cellStyle name="Comma 121 4" xfId="4481" xr:uid="{00000000-0005-0000-0000-000064110000}"/>
    <cellStyle name="Comma 121 4 2" xfId="4482" xr:uid="{00000000-0005-0000-0000-000065110000}"/>
    <cellStyle name="Comma 121 4 2 2" xfId="4483" xr:uid="{00000000-0005-0000-0000-000066110000}"/>
    <cellStyle name="Comma 121 4 3" xfId="4484" xr:uid="{00000000-0005-0000-0000-000067110000}"/>
    <cellStyle name="Comma 121 5" xfId="4485" xr:uid="{00000000-0005-0000-0000-000068110000}"/>
    <cellStyle name="Comma 121 5 2" xfId="4486" xr:uid="{00000000-0005-0000-0000-000069110000}"/>
    <cellStyle name="Comma 121 5 2 2" xfId="4487" xr:uid="{00000000-0005-0000-0000-00006A110000}"/>
    <cellStyle name="Comma 121 5 3" xfId="4488" xr:uid="{00000000-0005-0000-0000-00006B110000}"/>
    <cellStyle name="Comma 121 6" xfId="4489" xr:uid="{00000000-0005-0000-0000-00006C110000}"/>
    <cellStyle name="Comma 121 6 2" xfId="4490" xr:uid="{00000000-0005-0000-0000-00006D110000}"/>
    <cellStyle name="Comma 121 6 2 2" xfId="4491" xr:uid="{00000000-0005-0000-0000-00006E110000}"/>
    <cellStyle name="Comma 121 6 3" xfId="4492" xr:uid="{00000000-0005-0000-0000-00006F110000}"/>
    <cellStyle name="Comma 121 7" xfId="4493" xr:uid="{00000000-0005-0000-0000-000070110000}"/>
    <cellStyle name="Comma 121 7 2" xfId="4494" xr:uid="{00000000-0005-0000-0000-000071110000}"/>
    <cellStyle name="Comma 121 8" xfId="4495" xr:uid="{00000000-0005-0000-0000-000072110000}"/>
    <cellStyle name="Comma 13" xfId="4496" xr:uid="{00000000-0005-0000-0000-000073110000}"/>
    <cellStyle name="Comma 14" xfId="4497" xr:uid="{00000000-0005-0000-0000-000074110000}"/>
    <cellStyle name="Comma 14 10" xfId="4498" xr:uid="{00000000-0005-0000-0000-000075110000}"/>
    <cellStyle name="Comma 14 10 2" xfId="4499" xr:uid="{00000000-0005-0000-0000-000076110000}"/>
    <cellStyle name="Comma 14 11" xfId="4500" xr:uid="{00000000-0005-0000-0000-000077110000}"/>
    <cellStyle name="Comma 14 2" xfId="4501" xr:uid="{00000000-0005-0000-0000-000078110000}"/>
    <cellStyle name="Comma 14 3" xfId="4502" xr:uid="{00000000-0005-0000-0000-000079110000}"/>
    <cellStyle name="Comma 14 3 2" xfId="4503" xr:uid="{00000000-0005-0000-0000-00007A110000}"/>
    <cellStyle name="Comma 14 3 2 2" xfId="4504" xr:uid="{00000000-0005-0000-0000-00007B110000}"/>
    <cellStyle name="Comma 14 3 2 2 2" xfId="4505" xr:uid="{00000000-0005-0000-0000-00007C110000}"/>
    <cellStyle name="Comma 14 3 2 2 2 2" xfId="4506" xr:uid="{00000000-0005-0000-0000-00007D110000}"/>
    <cellStyle name="Comma 14 3 2 2 3" xfId="4507" xr:uid="{00000000-0005-0000-0000-00007E110000}"/>
    <cellStyle name="Comma 14 3 2 3" xfId="4508" xr:uid="{00000000-0005-0000-0000-00007F110000}"/>
    <cellStyle name="Comma 14 3 2 3 2" xfId="4509" xr:uid="{00000000-0005-0000-0000-000080110000}"/>
    <cellStyle name="Comma 14 3 2 3 2 2" xfId="4510" xr:uid="{00000000-0005-0000-0000-000081110000}"/>
    <cellStyle name="Comma 14 3 2 3 3" xfId="4511" xr:uid="{00000000-0005-0000-0000-000082110000}"/>
    <cellStyle name="Comma 14 3 2 4" xfId="4512" xr:uid="{00000000-0005-0000-0000-000083110000}"/>
    <cellStyle name="Comma 14 3 2 4 2" xfId="4513" xr:uid="{00000000-0005-0000-0000-000084110000}"/>
    <cellStyle name="Comma 14 3 2 5" xfId="4514" xr:uid="{00000000-0005-0000-0000-000085110000}"/>
    <cellStyle name="Comma 14 3 3" xfId="4515" xr:uid="{00000000-0005-0000-0000-000086110000}"/>
    <cellStyle name="Comma 14 3 3 2" xfId="4516" xr:uid="{00000000-0005-0000-0000-000087110000}"/>
    <cellStyle name="Comma 14 3 3 2 2" xfId="4517" xr:uid="{00000000-0005-0000-0000-000088110000}"/>
    <cellStyle name="Comma 14 3 3 2 2 2" xfId="4518" xr:uid="{00000000-0005-0000-0000-000089110000}"/>
    <cellStyle name="Comma 14 3 3 2 3" xfId="4519" xr:uid="{00000000-0005-0000-0000-00008A110000}"/>
    <cellStyle name="Comma 14 3 3 3" xfId="4520" xr:uid="{00000000-0005-0000-0000-00008B110000}"/>
    <cellStyle name="Comma 14 3 3 3 2" xfId="4521" xr:uid="{00000000-0005-0000-0000-00008C110000}"/>
    <cellStyle name="Comma 14 3 3 3 2 2" xfId="4522" xr:uid="{00000000-0005-0000-0000-00008D110000}"/>
    <cellStyle name="Comma 14 3 3 3 3" xfId="4523" xr:uid="{00000000-0005-0000-0000-00008E110000}"/>
    <cellStyle name="Comma 14 3 3 4" xfId="4524" xr:uid="{00000000-0005-0000-0000-00008F110000}"/>
    <cellStyle name="Comma 14 3 3 4 2" xfId="4525" xr:uid="{00000000-0005-0000-0000-000090110000}"/>
    <cellStyle name="Comma 14 3 3 5" xfId="4526" xr:uid="{00000000-0005-0000-0000-000091110000}"/>
    <cellStyle name="Comma 14 3 4" xfId="4527" xr:uid="{00000000-0005-0000-0000-000092110000}"/>
    <cellStyle name="Comma 14 3 4 2" xfId="4528" xr:uid="{00000000-0005-0000-0000-000093110000}"/>
    <cellStyle name="Comma 14 3 4 2 2" xfId="4529" xr:uid="{00000000-0005-0000-0000-000094110000}"/>
    <cellStyle name="Comma 14 3 4 3" xfId="4530" xr:uid="{00000000-0005-0000-0000-000095110000}"/>
    <cellStyle name="Comma 14 3 5" xfId="4531" xr:uid="{00000000-0005-0000-0000-000096110000}"/>
    <cellStyle name="Comma 14 3 5 2" xfId="4532" xr:uid="{00000000-0005-0000-0000-000097110000}"/>
    <cellStyle name="Comma 14 3 5 2 2" xfId="4533" xr:uid="{00000000-0005-0000-0000-000098110000}"/>
    <cellStyle name="Comma 14 3 5 3" xfId="4534" xr:uid="{00000000-0005-0000-0000-000099110000}"/>
    <cellStyle name="Comma 14 3 6" xfId="4535" xr:uid="{00000000-0005-0000-0000-00009A110000}"/>
    <cellStyle name="Comma 14 3 6 2" xfId="4536" xr:uid="{00000000-0005-0000-0000-00009B110000}"/>
    <cellStyle name="Comma 14 3 6 2 2" xfId="4537" xr:uid="{00000000-0005-0000-0000-00009C110000}"/>
    <cellStyle name="Comma 14 3 6 3" xfId="4538" xr:uid="{00000000-0005-0000-0000-00009D110000}"/>
    <cellStyle name="Comma 14 3 7" xfId="4539" xr:uid="{00000000-0005-0000-0000-00009E110000}"/>
    <cellStyle name="Comma 14 3 7 2" xfId="4540" xr:uid="{00000000-0005-0000-0000-00009F110000}"/>
    <cellStyle name="Comma 14 3 8" xfId="4541" xr:uid="{00000000-0005-0000-0000-0000A0110000}"/>
    <cellStyle name="Comma 14 3 9" xfId="54190" xr:uid="{AA273B5A-BC8B-40D2-B100-04920E241978}"/>
    <cellStyle name="Comma 14 4" xfId="4542" xr:uid="{00000000-0005-0000-0000-0000A1110000}"/>
    <cellStyle name="Comma 14 4 2" xfId="4543" xr:uid="{00000000-0005-0000-0000-0000A2110000}"/>
    <cellStyle name="Comma 14 4 2 2" xfId="4544" xr:uid="{00000000-0005-0000-0000-0000A3110000}"/>
    <cellStyle name="Comma 14 4 2 2 2" xfId="4545" xr:uid="{00000000-0005-0000-0000-0000A4110000}"/>
    <cellStyle name="Comma 14 4 2 3" xfId="4546" xr:uid="{00000000-0005-0000-0000-0000A5110000}"/>
    <cellStyle name="Comma 14 4 3" xfId="4547" xr:uid="{00000000-0005-0000-0000-0000A6110000}"/>
    <cellStyle name="Comma 14 4 3 2" xfId="4548" xr:uid="{00000000-0005-0000-0000-0000A7110000}"/>
    <cellStyle name="Comma 14 4 3 2 2" xfId="4549" xr:uid="{00000000-0005-0000-0000-0000A8110000}"/>
    <cellStyle name="Comma 14 4 3 3" xfId="4550" xr:uid="{00000000-0005-0000-0000-0000A9110000}"/>
    <cellStyle name="Comma 14 4 4" xfId="4551" xr:uid="{00000000-0005-0000-0000-0000AA110000}"/>
    <cellStyle name="Comma 14 4 4 2" xfId="4552" xr:uid="{00000000-0005-0000-0000-0000AB110000}"/>
    <cellStyle name="Comma 14 4 5" xfId="4553" xr:uid="{00000000-0005-0000-0000-0000AC110000}"/>
    <cellStyle name="Comma 14 5" xfId="4554" xr:uid="{00000000-0005-0000-0000-0000AD110000}"/>
    <cellStyle name="Comma 14 5 2" xfId="4555" xr:uid="{00000000-0005-0000-0000-0000AE110000}"/>
    <cellStyle name="Comma 14 5 2 2" xfId="4556" xr:uid="{00000000-0005-0000-0000-0000AF110000}"/>
    <cellStyle name="Comma 14 5 2 2 2" xfId="4557" xr:uid="{00000000-0005-0000-0000-0000B0110000}"/>
    <cellStyle name="Comma 14 5 2 3" xfId="4558" xr:uid="{00000000-0005-0000-0000-0000B1110000}"/>
    <cellStyle name="Comma 14 5 3" xfId="4559" xr:uid="{00000000-0005-0000-0000-0000B2110000}"/>
    <cellStyle name="Comma 14 5 3 2" xfId="4560" xr:uid="{00000000-0005-0000-0000-0000B3110000}"/>
    <cellStyle name="Comma 14 5 3 2 2" xfId="4561" xr:uid="{00000000-0005-0000-0000-0000B4110000}"/>
    <cellStyle name="Comma 14 5 3 3" xfId="4562" xr:uid="{00000000-0005-0000-0000-0000B5110000}"/>
    <cellStyle name="Comma 14 5 4" xfId="4563" xr:uid="{00000000-0005-0000-0000-0000B6110000}"/>
    <cellStyle name="Comma 14 5 4 2" xfId="4564" xr:uid="{00000000-0005-0000-0000-0000B7110000}"/>
    <cellStyle name="Comma 14 5 5" xfId="4565" xr:uid="{00000000-0005-0000-0000-0000B8110000}"/>
    <cellStyle name="Comma 14 6" xfId="4566" xr:uid="{00000000-0005-0000-0000-0000B9110000}"/>
    <cellStyle name="Comma 14 6 2" xfId="4567" xr:uid="{00000000-0005-0000-0000-0000BA110000}"/>
    <cellStyle name="Comma 14 6 2 2" xfId="4568" xr:uid="{00000000-0005-0000-0000-0000BB110000}"/>
    <cellStyle name="Comma 14 6 3" xfId="4569" xr:uid="{00000000-0005-0000-0000-0000BC110000}"/>
    <cellStyle name="Comma 14 7" xfId="4570" xr:uid="{00000000-0005-0000-0000-0000BD110000}"/>
    <cellStyle name="Comma 14 7 2" xfId="4571" xr:uid="{00000000-0005-0000-0000-0000BE110000}"/>
    <cellStyle name="Comma 14 7 2 2" xfId="4572" xr:uid="{00000000-0005-0000-0000-0000BF110000}"/>
    <cellStyle name="Comma 14 7 3" xfId="4573" xr:uid="{00000000-0005-0000-0000-0000C0110000}"/>
    <cellStyle name="Comma 14 8" xfId="4574" xr:uid="{00000000-0005-0000-0000-0000C1110000}"/>
    <cellStyle name="Comma 14 8 2" xfId="4575" xr:uid="{00000000-0005-0000-0000-0000C2110000}"/>
    <cellStyle name="Comma 14 8 2 2" xfId="4576" xr:uid="{00000000-0005-0000-0000-0000C3110000}"/>
    <cellStyle name="Comma 14 8 3" xfId="4577" xr:uid="{00000000-0005-0000-0000-0000C4110000}"/>
    <cellStyle name="Comma 14 9" xfId="4578" xr:uid="{00000000-0005-0000-0000-0000C5110000}"/>
    <cellStyle name="Comma 14 9 2" xfId="4579" xr:uid="{00000000-0005-0000-0000-0000C6110000}"/>
    <cellStyle name="Comma 15" xfId="4580" xr:uid="{00000000-0005-0000-0000-0000C7110000}"/>
    <cellStyle name="Comma 15 2" xfId="4581" xr:uid="{00000000-0005-0000-0000-0000C8110000}"/>
    <cellStyle name="Comma 15 2 2" xfId="4582" xr:uid="{00000000-0005-0000-0000-0000C9110000}"/>
    <cellStyle name="Comma 15 2 2 2" xfId="4583" xr:uid="{00000000-0005-0000-0000-0000CA110000}"/>
    <cellStyle name="Comma 15 2 2 2 2" xfId="4584" xr:uid="{00000000-0005-0000-0000-0000CB110000}"/>
    <cellStyle name="Comma 15 2 2 3" xfId="4585" xr:uid="{00000000-0005-0000-0000-0000CC110000}"/>
    <cellStyle name="Comma 15 2 3" xfId="4586" xr:uid="{00000000-0005-0000-0000-0000CD110000}"/>
    <cellStyle name="Comma 15 2 3 2" xfId="4587" xr:uid="{00000000-0005-0000-0000-0000CE110000}"/>
    <cellStyle name="Comma 15 2 3 2 2" xfId="4588" xr:uid="{00000000-0005-0000-0000-0000CF110000}"/>
    <cellStyle name="Comma 15 2 3 3" xfId="4589" xr:uid="{00000000-0005-0000-0000-0000D0110000}"/>
    <cellStyle name="Comma 15 2 4" xfId="4590" xr:uid="{00000000-0005-0000-0000-0000D1110000}"/>
    <cellStyle name="Comma 15 2 4 2" xfId="4591" xr:uid="{00000000-0005-0000-0000-0000D2110000}"/>
    <cellStyle name="Comma 15 2 5" xfId="4592" xr:uid="{00000000-0005-0000-0000-0000D3110000}"/>
    <cellStyle name="Comma 15 3" xfId="4593" xr:uid="{00000000-0005-0000-0000-0000D4110000}"/>
    <cellStyle name="Comma 15 3 2" xfId="4594" xr:uid="{00000000-0005-0000-0000-0000D5110000}"/>
    <cellStyle name="Comma 15 3 2 2" xfId="4595" xr:uid="{00000000-0005-0000-0000-0000D6110000}"/>
    <cellStyle name="Comma 15 3 3" xfId="4596" xr:uid="{00000000-0005-0000-0000-0000D7110000}"/>
    <cellStyle name="Comma 15 4" xfId="4597" xr:uid="{00000000-0005-0000-0000-0000D8110000}"/>
    <cellStyle name="Comma 15 4 2" xfId="4598" xr:uid="{00000000-0005-0000-0000-0000D9110000}"/>
    <cellStyle name="Comma 15 4 2 2" xfId="4599" xr:uid="{00000000-0005-0000-0000-0000DA110000}"/>
    <cellStyle name="Comma 15 4 3" xfId="4600" xr:uid="{00000000-0005-0000-0000-0000DB110000}"/>
    <cellStyle name="Comma 15 5" xfId="4601" xr:uid="{00000000-0005-0000-0000-0000DC110000}"/>
    <cellStyle name="Comma 15 5 2" xfId="4602" xr:uid="{00000000-0005-0000-0000-0000DD110000}"/>
    <cellStyle name="Comma 15 5 2 2" xfId="4603" xr:uid="{00000000-0005-0000-0000-0000DE110000}"/>
    <cellStyle name="Comma 15 5 3" xfId="4604" xr:uid="{00000000-0005-0000-0000-0000DF110000}"/>
    <cellStyle name="Comma 15 6" xfId="4605" xr:uid="{00000000-0005-0000-0000-0000E0110000}"/>
    <cellStyle name="Comma 15 6 2" xfId="4606" xr:uid="{00000000-0005-0000-0000-0000E1110000}"/>
    <cellStyle name="Comma 15 7" xfId="4607" xr:uid="{00000000-0005-0000-0000-0000E2110000}"/>
    <cellStyle name="Comma 16" xfId="4608" xr:uid="{00000000-0005-0000-0000-0000E3110000}"/>
    <cellStyle name="Comma 17 2 2 2 2 5 2 2 8" xfId="4609" xr:uid="{00000000-0005-0000-0000-0000E4110000}"/>
    <cellStyle name="Comma 17 2 2 2 2 5 2 2 8 2" xfId="4610" xr:uid="{00000000-0005-0000-0000-0000E5110000}"/>
    <cellStyle name="Comma 17 2 2 2 2 5 2 2 8 2 2" xfId="4611" xr:uid="{00000000-0005-0000-0000-0000E6110000}"/>
    <cellStyle name="Comma 17 2 2 2 2 5 2 2 8 2 2 2" xfId="4612" xr:uid="{00000000-0005-0000-0000-0000E7110000}"/>
    <cellStyle name="Comma 17 2 2 2 2 5 2 2 8 2 2 2 2" xfId="4613" xr:uid="{00000000-0005-0000-0000-0000E8110000}"/>
    <cellStyle name="Comma 17 2 2 2 2 5 2 2 8 2 2 2 2 2" xfId="4614" xr:uid="{00000000-0005-0000-0000-0000E9110000}"/>
    <cellStyle name="Comma 17 2 2 2 2 5 2 2 8 2 2 2 3" xfId="4615" xr:uid="{00000000-0005-0000-0000-0000EA110000}"/>
    <cellStyle name="Comma 17 2 2 2 2 5 2 2 8 2 2 3" xfId="4616" xr:uid="{00000000-0005-0000-0000-0000EB110000}"/>
    <cellStyle name="Comma 17 2 2 2 2 5 2 2 8 2 2 3 2" xfId="4617" xr:uid="{00000000-0005-0000-0000-0000EC110000}"/>
    <cellStyle name="Comma 17 2 2 2 2 5 2 2 8 2 2 3 2 2" xfId="4618" xr:uid="{00000000-0005-0000-0000-0000ED110000}"/>
    <cellStyle name="Comma 17 2 2 2 2 5 2 2 8 2 2 3 3" xfId="4619" xr:uid="{00000000-0005-0000-0000-0000EE110000}"/>
    <cellStyle name="Comma 17 2 2 2 2 5 2 2 8 2 2 4" xfId="4620" xr:uid="{00000000-0005-0000-0000-0000EF110000}"/>
    <cellStyle name="Comma 17 2 2 2 2 5 2 2 8 2 2 4 2" xfId="4621" xr:uid="{00000000-0005-0000-0000-0000F0110000}"/>
    <cellStyle name="Comma 17 2 2 2 2 5 2 2 8 2 2 5" xfId="4622" xr:uid="{00000000-0005-0000-0000-0000F1110000}"/>
    <cellStyle name="Comma 17 2 2 2 2 5 2 2 8 2 3" xfId="4623" xr:uid="{00000000-0005-0000-0000-0000F2110000}"/>
    <cellStyle name="Comma 17 2 2 2 2 5 2 2 8 2 3 2" xfId="4624" xr:uid="{00000000-0005-0000-0000-0000F3110000}"/>
    <cellStyle name="Comma 17 2 2 2 2 5 2 2 8 2 3 2 2" xfId="4625" xr:uid="{00000000-0005-0000-0000-0000F4110000}"/>
    <cellStyle name="Comma 17 2 2 2 2 5 2 2 8 2 3 3" xfId="4626" xr:uid="{00000000-0005-0000-0000-0000F5110000}"/>
    <cellStyle name="Comma 17 2 2 2 2 5 2 2 8 2 4" xfId="4627" xr:uid="{00000000-0005-0000-0000-0000F6110000}"/>
    <cellStyle name="Comma 17 2 2 2 2 5 2 2 8 2 4 2" xfId="4628" xr:uid="{00000000-0005-0000-0000-0000F7110000}"/>
    <cellStyle name="Comma 17 2 2 2 2 5 2 2 8 2 4 2 2" xfId="4629" xr:uid="{00000000-0005-0000-0000-0000F8110000}"/>
    <cellStyle name="Comma 17 2 2 2 2 5 2 2 8 2 4 3" xfId="4630" xr:uid="{00000000-0005-0000-0000-0000F9110000}"/>
    <cellStyle name="Comma 17 2 2 2 2 5 2 2 8 2 5" xfId="4631" xr:uid="{00000000-0005-0000-0000-0000FA110000}"/>
    <cellStyle name="Comma 17 2 2 2 2 5 2 2 8 2 5 2" xfId="4632" xr:uid="{00000000-0005-0000-0000-0000FB110000}"/>
    <cellStyle name="Comma 17 2 2 2 2 5 2 2 8 2 5 2 2" xfId="4633" xr:uid="{00000000-0005-0000-0000-0000FC110000}"/>
    <cellStyle name="Comma 17 2 2 2 2 5 2 2 8 2 5 3" xfId="4634" xr:uid="{00000000-0005-0000-0000-0000FD110000}"/>
    <cellStyle name="Comma 17 2 2 2 2 5 2 2 8 2 6" xfId="4635" xr:uid="{00000000-0005-0000-0000-0000FE110000}"/>
    <cellStyle name="Comma 17 2 2 2 2 5 2 2 8 2 6 2" xfId="4636" xr:uid="{00000000-0005-0000-0000-0000FF110000}"/>
    <cellStyle name="Comma 17 2 2 2 2 5 2 2 8 2 7" xfId="4637" xr:uid="{00000000-0005-0000-0000-000000120000}"/>
    <cellStyle name="Comma 17 2 2 2 2 5 2 2 8 3" xfId="4638" xr:uid="{00000000-0005-0000-0000-000001120000}"/>
    <cellStyle name="Comma 17 2 2 2 2 5 2 2 8 3 2" xfId="4639" xr:uid="{00000000-0005-0000-0000-000002120000}"/>
    <cellStyle name="Comma 17 2 2 2 2 5 2 2 8 3 2 2" xfId="4640" xr:uid="{00000000-0005-0000-0000-000003120000}"/>
    <cellStyle name="Comma 17 2 2 2 2 5 2 2 8 3 2 2 2" xfId="4641" xr:uid="{00000000-0005-0000-0000-000004120000}"/>
    <cellStyle name="Comma 17 2 2 2 2 5 2 2 8 3 2 3" xfId="4642" xr:uid="{00000000-0005-0000-0000-000005120000}"/>
    <cellStyle name="Comma 17 2 2 2 2 5 2 2 8 3 3" xfId="4643" xr:uid="{00000000-0005-0000-0000-000006120000}"/>
    <cellStyle name="Comma 17 2 2 2 2 5 2 2 8 3 3 2" xfId="4644" xr:uid="{00000000-0005-0000-0000-000007120000}"/>
    <cellStyle name="Comma 17 2 2 2 2 5 2 2 8 3 3 2 2" xfId="4645" xr:uid="{00000000-0005-0000-0000-000008120000}"/>
    <cellStyle name="Comma 17 2 2 2 2 5 2 2 8 3 3 3" xfId="4646" xr:uid="{00000000-0005-0000-0000-000009120000}"/>
    <cellStyle name="Comma 17 2 2 2 2 5 2 2 8 3 4" xfId="4647" xr:uid="{00000000-0005-0000-0000-00000A120000}"/>
    <cellStyle name="Comma 17 2 2 2 2 5 2 2 8 3 4 2" xfId="4648" xr:uid="{00000000-0005-0000-0000-00000B120000}"/>
    <cellStyle name="Comma 17 2 2 2 2 5 2 2 8 3 5" xfId="4649" xr:uid="{00000000-0005-0000-0000-00000C120000}"/>
    <cellStyle name="Comma 17 2 2 2 2 5 2 2 8 4" xfId="4650" xr:uid="{00000000-0005-0000-0000-00000D120000}"/>
    <cellStyle name="Comma 17 2 2 2 2 5 2 2 8 4 2" xfId="4651" xr:uid="{00000000-0005-0000-0000-00000E120000}"/>
    <cellStyle name="Comma 17 2 2 2 2 5 2 2 8 4 2 2" xfId="4652" xr:uid="{00000000-0005-0000-0000-00000F120000}"/>
    <cellStyle name="Comma 17 2 2 2 2 5 2 2 8 4 3" xfId="4653" xr:uid="{00000000-0005-0000-0000-000010120000}"/>
    <cellStyle name="Comma 17 2 2 2 2 5 2 2 8 5" xfId="4654" xr:uid="{00000000-0005-0000-0000-000011120000}"/>
    <cellStyle name="Comma 17 2 2 2 2 5 2 2 8 5 2" xfId="4655" xr:uid="{00000000-0005-0000-0000-000012120000}"/>
    <cellStyle name="Comma 17 2 2 2 2 5 2 2 8 5 2 2" xfId="4656" xr:uid="{00000000-0005-0000-0000-000013120000}"/>
    <cellStyle name="Comma 17 2 2 2 2 5 2 2 8 5 3" xfId="4657" xr:uid="{00000000-0005-0000-0000-000014120000}"/>
    <cellStyle name="Comma 17 2 2 2 2 5 2 2 8 6" xfId="4658" xr:uid="{00000000-0005-0000-0000-000015120000}"/>
    <cellStyle name="Comma 17 2 2 2 2 5 2 2 8 6 2" xfId="4659" xr:uid="{00000000-0005-0000-0000-000016120000}"/>
    <cellStyle name="Comma 17 2 2 2 2 5 2 2 8 6 2 2" xfId="4660" xr:uid="{00000000-0005-0000-0000-000017120000}"/>
    <cellStyle name="Comma 17 2 2 2 2 5 2 2 8 6 3" xfId="4661" xr:uid="{00000000-0005-0000-0000-000018120000}"/>
    <cellStyle name="Comma 17 2 2 2 2 5 2 2 8 7" xfId="4662" xr:uid="{00000000-0005-0000-0000-000019120000}"/>
    <cellStyle name="Comma 17 2 2 2 2 5 2 2 8 7 2" xfId="4663" xr:uid="{00000000-0005-0000-0000-00001A120000}"/>
    <cellStyle name="Comma 17 2 2 2 2 5 2 2 8 8" xfId="4664" xr:uid="{00000000-0005-0000-0000-00001B120000}"/>
    <cellStyle name="Comma 2" xfId="4665" xr:uid="{00000000-0005-0000-0000-00001C120000}"/>
    <cellStyle name="Comma 2 2" xfId="4667" xr:uid="{00000000-0005-0000-0000-00001D120000}"/>
    <cellStyle name="Comma 2 2 2" xfId="4668" xr:uid="{00000000-0005-0000-0000-00001E120000}"/>
    <cellStyle name="Comma 2 2 3" xfId="54186" xr:uid="{218DAB9A-668A-4078-AC16-F96BD98F689A}"/>
    <cellStyle name="Comma 2 3" xfId="4669" xr:uid="{00000000-0005-0000-0000-00001F120000}"/>
    <cellStyle name="Comma 2*" xfId="4670" xr:uid="{00000000-0005-0000-0000-000020120000}"/>
    <cellStyle name="Comma 2_3. ARO Balance 2010-2014 CGAAP - BP Submission January 15 2010" xfId="4666" xr:uid="{00000000-0005-0000-0000-000021120000}"/>
    <cellStyle name="Comma 3" xfId="4671" xr:uid="{00000000-0005-0000-0000-000022120000}"/>
    <cellStyle name="Comma 3 2" xfId="4672" xr:uid="{00000000-0005-0000-0000-000023120000}"/>
    <cellStyle name="Comma 3 2 2" xfId="4673" xr:uid="{00000000-0005-0000-0000-000024120000}"/>
    <cellStyle name="Comma 3 2 2 2" xfId="4674" xr:uid="{00000000-0005-0000-0000-000025120000}"/>
    <cellStyle name="Comma 3 2 2 2 2" xfId="4675" xr:uid="{00000000-0005-0000-0000-000026120000}"/>
    <cellStyle name="Comma 3 2 2 2 2 2" xfId="4676" xr:uid="{00000000-0005-0000-0000-000027120000}"/>
    <cellStyle name="Comma 3 2 2 2 3" xfId="4677" xr:uid="{00000000-0005-0000-0000-000028120000}"/>
    <cellStyle name="Comma 3 2 2 3" xfId="4678" xr:uid="{00000000-0005-0000-0000-000029120000}"/>
    <cellStyle name="Comma 3 2 2 3 2" xfId="4679" xr:uid="{00000000-0005-0000-0000-00002A120000}"/>
    <cellStyle name="Comma 3 2 2 3 2 2" xfId="4680" xr:uid="{00000000-0005-0000-0000-00002B120000}"/>
    <cellStyle name="Comma 3 2 2 3 3" xfId="4681" xr:uid="{00000000-0005-0000-0000-00002C120000}"/>
    <cellStyle name="Comma 3 2 2 4" xfId="4682" xr:uid="{00000000-0005-0000-0000-00002D120000}"/>
    <cellStyle name="Comma 3 2 2 4 2" xfId="4683" xr:uid="{00000000-0005-0000-0000-00002E120000}"/>
    <cellStyle name="Comma 3 2 2 5" xfId="4684" xr:uid="{00000000-0005-0000-0000-00002F120000}"/>
    <cellStyle name="Comma 3 2 3" xfId="4685" xr:uid="{00000000-0005-0000-0000-000030120000}"/>
    <cellStyle name="Comma 3 2 3 2" xfId="4686" xr:uid="{00000000-0005-0000-0000-000031120000}"/>
    <cellStyle name="Comma 3 2 3 2 2" xfId="4687" xr:uid="{00000000-0005-0000-0000-000032120000}"/>
    <cellStyle name="Comma 3 2 3 3" xfId="4688" xr:uid="{00000000-0005-0000-0000-000033120000}"/>
    <cellStyle name="Comma 3 2 4" xfId="4689" xr:uid="{00000000-0005-0000-0000-000034120000}"/>
    <cellStyle name="Comma 3 2 4 2" xfId="4690" xr:uid="{00000000-0005-0000-0000-000035120000}"/>
    <cellStyle name="Comma 3 2 4 2 2" xfId="4691" xr:uid="{00000000-0005-0000-0000-000036120000}"/>
    <cellStyle name="Comma 3 2 4 3" xfId="4692" xr:uid="{00000000-0005-0000-0000-000037120000}"/>
    <cellStyle name="Comma 3 2 5" xfId="4693" xr:uid="{00000000-0005-0000-0000-000038120000}"/>
    <cellStyle name="Comma 3 2 5 2" xfId="4694" xr:uid="{00000000-0005-0000-0000-000039120000}"/>
    <cellStyle name="Comma 3 2 5 2 2" xfId="4695" xr:uid="{00000000-0005-0000-0000-00003A120000}"/>
    <cellStyle name="Comma 3 2 5 3" xfId="4696" xr:uid="{00000000-0005-0000-0000-00003B120000}"/>
    <cellStyle name="Comma 3 2 6" xfId="4697" xr:uid="{00000000-0005-0000-0000-00003C120000}"/>
    <cellStyle name="Comma 3 2 6 2" xfId="4698" xr:uid="{00000000-0005-0000-0000-00003D120000}"/>
    <cellStyle name="Comma 3 2 7" xfId="4699" xr:uid="{00000000-0005-0000-0000-00003E120000}"/>
    <cellStyle name="Comma 3*" xfId="4700" xr:uid="{00000000-0005-0000-0000-00003F120000}"/>
    <cellStyle name="Comma 3_LaCoipa" xfId="4701" xr:uid="{00000000-0005-0000-0000-000040120000}"/>
    <cellStyle name="Comma 4" xfId="4702" xr:uid="{00000000-0005-0000-0000-000041120000}"/>
    <cellStyle name="Comma 5" xfId="4703" xr:uid="{00000000-0005-0000-0000-000042120000}"/>
    <cellStyle name="Comma 5 2 4 2" xfId="4704" xr:uid="{00000000-0005-0000-0000-000043120000}"/>
    <cellStyle name="Comma 5 2 4 2 12" xfId="4705" xr:uid="{00000000-0005-0000-0000-000044120000}"/>
    <cellStyle name="Comma 5 2 4 2 12 2" xfId="4706" xr:uid="{00000000-0005-0000-0000-000045120000}"/>
    <cellStyle name="Comma 5 2 4 2 12 2 2" xfId="4707" xr:uid="{00000000-0005-0000-0000-000046120000}"/>
    <cellStyle name="Comma 5 2 4 2 12 2 2 2" xfId="4708" xr:uid="{00000000-0005-0000-0000-000047120000}"/>
    <cellStyle name="Comma 5 2 4 2 12 2 2 2 2" xfId="4709" xr:uid="{00000000-0005-0000-0000-000048120000}"/>
    <cellStyle name="Comma 5 2 4 2 12 2 2 3" xfId="4710" xr:uid="{00000000-0005-0000-0000-000049120000}"/>
    <cellStyle name="Comma 5 2 4 2 12 2 3" xfId="4711" xr:uid="{00000000-0005-0000-0000-00004A120000}"/>
    <cellStyle name="Comma 5 2 4 2 12 2 3 2" xfId="4712" xr:uid="{00000000-0005-0000-0000-00004B120000}"/>
    <cellStyle name="Comma 5 2 4 2 12 2 3 2 2" xfId="4713" xr:uid="{00000000-0005-0000-0000-00004C120000}"/>
    <cellStyle name="Comma 5 2 4 2 12 2 3 3" xfId="4714" xr:uid="{00000000-0005-0000-0000-00004D120000}"/>
    <cellStyle name="Comma 5 2 4 2 12 2 4" xfId="4715" xr:uid="{00000000-0005-0000-0000-00004E120000}"/>
    <cellStyle name="Comma 5 2 4 2 12 2 4 2" xfId="4716" xr:uid="{00000000-0005-0000-0000-00004F120000}"/>
    <cellStyle name="Comma 5 2 4 2 12 2 5" xfId="4717" xr:uid="{00000000-0005-0000-0000-000050120000}"/>
    <cellStyle name="Comma 5 2 4 2 12 3" xfId="4718" xr:uid="{00000000-0005-0000-0000-000051120000}"/>
    <cellStyle name="Comma 5 2 4 2 12 3 2" xfId="4719" xr:uid="{00000000-0005-0000-0000-000052120000}"/>
    <cellStyle name="Comma 5 2 4 2 12 3 2 2" xfId="4720" xr:uid="{00000000-0005-0000-0000-000053120000}"/>
    <cellStyle name="Comma 5 2 4 2 12 3 3" xfId="4721" xr:uid="{00000000-0005-0000-0000-000054120000}"/>
    <cellStyle name="Comma 5 2 4 2 12 4" xfId="4722" xr:uid="{00000000-0005-0000-0000-000055120000}"/>
    <cellStyle name="Comma 5 2 4 2 12 4 2" xfId="4723" xr:uid="{00000000-0005-0000-0000-000056120000}"/>
    <cellStyle name="Comma 5 2 4 2 12 4 2 2" xfId="4724" xr:uid="{00000000-0005-0000-0000-000057120000}"/>
    <cellStyle name="Comma 5 2 4 2 12 4 3" xfId="4725" xr:uid="{00000000-0005-0000-0000-000058120000}"/>
    <cellStyle name="Comma 5 2 4 2 12 5" xfId="4726" xr:uid="{00000000-0005-0000-0000-000059120000}"/>
    <cellStyle name="Comma 5 2 4 2 12 5 2" xfId="4727" xr:uid="{00000000-0005-0000-0000-00005A120000}"/>
    <cellStyle name="Comma 5 2 4 2 12 5 2 2" xfId="4728" xr:uid="{00000000-0005-0000-0000-00005B120000}"/>
    <cellStyle name="Comma 5 2 4 2 12 5 3" xfId="4729" xr:uid="{00000000-0005-0000-0000-00005C120000}"/>
    <cellStyle name="Comma 5 2 4 2 12 6" xfId="4730" xr:uid="{00000000-0005-0000-0000-00005D120000}"/>
    <cellStyle name="Comma 5 2 4 2 12 6 2" xfId="4731" xr:uid="{00000000-0005-0000-0000-00005E120000}"/>
    <cellStyle name="Comma 5 2 4 2 12 7" xfId="4732" xr:uid="{00000000-0005-0000-0000-00005F120000}"/>
    <cellStyle name="Comma 5 2 4 2 2" xfId="4733" xr:uid="{00000000-0005-0000-0000-000060120000}"/>
    <cellStyle name="Comma 5 2 4 2 2 2" xfId="4734" xr:uid="{00000000-0005-0000-0000-000061120000}"/>
    <cellStyle name="Comma 5 2 4 2 2 2 2" xfId="4735" xr:uid="{00000000-0005-0000-0000-000062120000}"/>
    <cellStyle name="Comma 5 2 4 2 2 2 2 2" xfId="4736" xr:uid="{00000000-0005-0000-0000-000063120000}"/>
    <cellStyle name="Comma 5 2 4 2 2 2 3" xfId="4737" xr:uid="{00000000-0005-0000-0000-000064120000}"/>
    <cellStyle name="Comma 5 2 4 2 2 3" xfId="4738" xr:uid="{00000000-0005-0000-0000-000065120000}"/>
    <cellStyle name="Comma 5 2 4 2 2 3 2" xfId="4739" xr:uid="{00000000-0005-0000-0000-000066120000}"/>
    <cellStyle name="Comma 5 2 4 2 2 3 2 2" xfId="4740" xr:uid="{00000000-0005-0000-0000-000067120000}"/>
    <cellStyle name="Comma 5 2 4 2 2 3 3" xfId="4741" xr:uid="{00000000-0005-0000-0000-000068120000}"/>
    <cellStyle name="Comma 5 2 4 2 2 4" xfId="4742" xr:uid="{00000000-0005-0000-0000-000069120000}"/>
    <cellStyle name="Comma 5 2 4 2 2 4 2" xfId="4743" xr:uid="{00000000-0005-0000-0000-00006A120000}"/>
    <cellStyle name="Comma 5 2 4 2 2 5" xfId="4744" xr:uid="{00000000-0005-0000-0000-00006B120000}"/>
    <cellStyle name="Comma 5 2 4 2 3" xfId="4745" xr:uid="{00000000-0005-0000-0000-00006C120000}"/>
    <cellStyle name="Comma 5 2 4 2 3 2" xfId="4746" xr:uid="{00000000-0005-0000-0000-00006D120000}"/>
    <cellStyle name="Comma 5 2 4 2 3 2 2" xfId="4747" xr:uid="{00000000-0005-0000-0000-00006E120000}"/>
    <cellStyle name="Comma 5 2 4 2 3 3" xfId="4748" xr:uid="{00000000-0005-0000-0000-00006F120000}"/>
    <cellStyle name="Comma 5 2 4 2 4" xfId="4749" xr:uid="{00000000-0005-0000-0000-000070120000}"/>
    <cellStyle name="Comma 5 2 4 2 4 2" xfId="4750" xr:uid="{00000000-0005-0000-0000-000071120000}"/>
    <cellStyle name="Comma 5 2 4 2 4 2 2" xfId="4751" xr:uid="{00000000-0005-0000-0000-000072120000}"/>
    <cellStyle name="Comma 5 2 4 2 4 3" xfId="4752" xr:uid="{00000000-0005-0000-0000-000073120000}"/>
    <cellStyle name="Comma 5 2 4 2 5" xfId="4753" xr:uid="{00000000-0005-0000-0000-000074120000}"/>
    <cellStyle name="Comma 5 2 4 2 5 2" xfId="4754" xr:uid="{00000000-0005-0000-0000-000075120000}"/>
    <cellStyle name="Comma 5 2 4 2 5 2 2" xfId="4755" xr:uid="{00000000-0005-0000-0000-000076120000}"/>
    <cellStyle name="Comma 5 2 4 2 5 3" xfId="4756" xr:uid="{00000000-0005-0000-0000-000077120000}"/>
    <cellStyle name="Comma 5 2 4 2 6" xfId="4757" xr:uid="{00000000-0005-0000-0000-000078120000}"/>
    <cellStyle name="Comma 5 2 4 2 6 2" xfId="4758" xr:uid="{00000000-0005-0000-0000-000079120000}"/>
    <cellStyle name="Comma 5 2 4 2 7" xfId="4759" xr:uid="{00000000-0005-0000-0000-00007A120000}"/>
    <cellStyle name="Comma 53" xfId="4760" xr:uid="{00000000-0005-0000-0000-00007B120000}"/>
    <cellStyle name="Comma 53 2" xfId="4761" xr:uid="{00000000-0005-0000-0000-00007C120000}"/>
    <cellStyle name="Comma 53 2 2" xfId="4762" xr:uid="{00000000-0005-0000-0000-00007D120000}"/>
    <cellStyle name="Comma 53 2 2 2" xfId="4763" xr:uid="{00000000-0005-0000-0000-00007E120000}"/>
    <cellStyle name="Comma 53 2 2 2 2" xfId="4764" xr:uid="{00000000-0005-0000-0000-00007F120000}"/>
    <cellStyle name="Comma 53 2 2 3" xfId="4765" xr:uid="{00000000-0005-0000-0000-000080120000}"/>
    <cellStyle name="Comma 53 2 3" xfId="4766" xr:uid="{00000000-0005-0000-0000-000081120000}"/>
    <cellStyle name="Comma 53 2 3 2" xfId="4767" xr:uid="{00000000-0005-0000-0000-000082120000}"/>
    <cellStyle name="Comma 53 2 3 2 2" xfId="4768" xr:uid="{00000000-0005-0000-0000-000083120000}"/>
    <cellStyle name="Comma 53 2 3 3" xfId="4769" xr:uid="{00000000-0005-0000-0000-000084120000}"/>
    <cellStyle name="Comma 53 2 4" xfId="4770" xr:uid="{00000000-0005-0000-0000-000085120000}"/>
    <cellStyle name="Comma 53 2 4 2" xfId="4771" xr:uid="{00000000-0005-0000-0000-000086120000}"/>
    <cellStyle name="Comma 53 2 5" xfId="4772" xr:uid="{00000000-0005-0000-0000-000087120000}"/>
    <cellStyle name="Comma 53 3" xfId="4773" xr:uid="{00000000-0005-0000-0000-000088120000}"/>
    <cellStyle name="Comma 53 3 2" xfId="4774" xr:uid="{00000000-0005-0000-0000-000089120000}"/>
    <cellStyle name="Comma 53 3 2 2" xfId="4775" xr:uid="{00000000-0005-0000-0000-00008A120000}"/>
    <cellStyle name="Comma 53 3 3" xfId="4776" xr:uid="{00000000-0005-0000-0000-00008B120000}"/>
    <cellStyle name="Comma 53 4" xfId="4777" xr:uid="{00000000-0005-0000-0000-00008C120000}"/>
    <cellStyle name="Comma 53 4 2" xfId="4778" xr:uid="{00000000-0005-0000-0000-00008D120000}"/>
    <cellStyle name="Comma 53 4 2 2" xfId="4779" xr:uid="{00000000-0005-0000-0000-00008E120000}"/>
    <cellStyle name="Comma 53 4 3" xfId="4780" xr:uid="{00000000-0005-0000-0000-00008F120000}"/>
    <cellStyle name="Comma 53 5" xfId="4781" xr:uid="{00000000-0005-0000-0000-000090120000}"/>
    <cellStyle name="Comma 53 5 2" xfId="4782" xr:uid="{00000000-0005-0000-0000-000091120000}"/>
    <cellStyle name="Comma 53 5 2 2" xfId="4783" xr:uid="{00000000-0005-0000-0000-000092120000}"/>
    <cellStyle name="Comma 53 5 3" xfId="4784" xr:uid="{00000000-0005-0000-0000-000093120000}"/>
    <cellStyle name="Comma 53 6" xfId="4785" xr:uid="{00000000-0005-0000-0000-000094120000}"/>
    <cellStyle name="Comma 53 6 2" xfId="4786" xr:uid="{00000000-0005-0000-0000-000095120000}"/>
    <cellStyle name="Comma 53 7" xfId="4787" xr:uid="{00000000-0005-0000-0000-000096120000}"/>
    <cellStyle name="Comma 54 3" xfId="4788" xr:uid="{00000000-0005-0000-0000-000097120000}"/>
    <cellStyle name="Comma 54 3 2" xfId="4789" xr:uid="{00000000-0005-0000-0000-000098120000}"/>
    <cellStyle name="Comma 54 3 2 2" xfId="4790" xr:uid="{00000000-0005-0000-0000-000099120000}"/>
    <cellStyle name="Comma 54 3 2 2 2" xfId="4791" xr:uid="{00000000-0005-0000-0000-00009A120000}"/>
    <cellStyle name="Comma 54 3 2 2 2 2" xfId="4792" xr:uid="{00000000-0005-0000-0000-00009B120000}"/>
    <cellStyle name="Comma 54 3 2 2 3" xfId="4793" xr:uid="{00000000-0005-0000-0000-00009C120000}"/>
    <cellStyle name="Comma 54 3 2 3" xfId="4794" xr:uid="{00000000-0005-0000-0000-00009D120000}"/>
    <cellStyle name="Comma 54 3 2 3 2" xfId="4795" xr:uid="{00000000-0005-0000-0000-00009E120000}"/>
    <cellStyle name="Comma 54 3 2 3 2 2" xfId="4796" xr:uid="{00000000-0005-0000-0000-00009F120000}"/>
    <cellStyle name="Comma 54 3 2 3 3" xfId="4797" xr:uid="{00000000-0005-0000-0000-0000A0120000}"/>
    <cellStyle name="Comma 54 3 2 4" xfId="4798" xr:uid="{00000000-0005-0000-0000-0000A1120000}"/>
    <cellStyle name="Comma 54 3 2 4 2" xfId="4799" xr:uid="{00000000-0005-0000-0000-0000A2120000}"/>
    <cellStyle name="Comma 54 3 2 5" xfId="4800" xr:uid="{00000000-0005-0000-0000-0000A3120000}"/>
    <cellStyle name="Comma 54 3 3" xfId="4801" xr:uid="{00000000-0005-0000-0000-0000A4120000}"/>
    <cellStyle name="Comma 54 3 3 2" xfId="4802" xr:uid="{00000000-0005-0000-0000-0000A5120000}"/>
    <cellStyle name="Comma 54 3 3 2 2" xfId="4803" xr:uid="{00000000-0005-0000-0000-0000A6120000}"/>
    <cellStyle name="Comma 54 3 3 3" xfId="4804" xr:uid="{00000000-0005-0000-0000-0000A7120000}"/>
    <cellStyle name="Comma 54 3 4" xfId="4805" xr:uid="{00000000-0005-0000-0000-0000A8120000}"/>
    <cellStyle name="Comma 54 3 4 2" xfId="4806" xr:uid="{00000000-0005-0000-0000-0000A9120000}"/>
    <cellStyle name="Comma 54 3 4 2 2" xfId="4807" xr:uid="{00000000-0005-0000-0000-0000AA120000}"/>
    <cellStyle name="Comma 54 3 4 3" xfId="4808" xr:uid="{00000000-0005-0000-0000-0000AB120000}"/>
    <cellStyle name="Comma 54 3 5" xfId="4809" xr:uid="{00000000-0005-0000-0000-0000AC120000}"/>
    <cellStyle name="Comma 54 3 5 2" xfId="4810" xr:uid="{00000000-0005-0000-0000-0000AD120000}"/>
    <cellStyle name="Comma 54 3 5 2 2" xfId="4811" xr:uid="{00000000-0005-0000-0000-0000AE120000}"/>
    <cellStyle name="Comma 54 3 5 3" xfId="4812" xr:uid="{00000000-0005-0000-0000-0000AF120000}"/>
    <cellStyle name="Comma 54 3 6" xfId="4813" xr:uid="{00000000-0005-0000-0000-0000B0120000}"/>
    <cellStyle name="Comma 54 3 6 2" xfId="4814" xr:uid="{00000000-0005-0000-0000-0000B1120000}"/>
    <cellStyle name="Comma 54 3 7" xfId="4815" xr:uid="{00000000-0005-0000-0000-0000B2120000}"/>
    <cellStyle name="Comma 6" xfId="4816" xr:uid="{00000000-0005-0000-0000-0000B3120000}"/>
    <cellStyle name="Comma 6 2" xfId="4817" xr:uid="{00000000-0005-0000-0000-0000B4120000}"/>
    <cellStyle name="Comma 6 2 2" xfId="4818" xr:uid="{00000000-0005-0000-0000-0000B5120000}"/>
    <cellStyle name="Comma 6 2 2 2" xfId="4819" xr:uid="{00000000-0005-0000-0000-0000B6120000}"/>
    <cellStyle name="Comma 6 2 2 2 2" xfId="4820" xr:uid="{00000000-0005-0000-0000-0000B7120000}"/>
    <cellStyle name="Comma 6 2 2 2 2 2" xfId="4821" xr:uid="{00000000-0005-0000-0000-0000B8120000}"/>
    <cellStyle name="Comma 6 2 2 2 3" xfId="4822" xr:uid="{00000000-0005-0000-0000-0000B9120000}"/>
    <cellStyle name="Comma 6 2 2 3" xfId="4823" xr:uid="{00000000-0005-0000-0000-0000BA120000}"/>
    <cellStyle name="Comma 6 2 2 3 2" xfId="4824" xr:uid="{00000000-0005-0000-0000-0000BB120000}"/>
    <cellStyle name="Comma 6 2 2 3 2 2" xfId="4825" xr:uid="{00000000-0005-0000-0000-0000BC120000}"/>
    <cellStyle name="Comma 6 2 2 3 3" xfId="4826" xr:uid="{00000000-0005-0000-0000-0000BD120000}"/>
    <cellStyle name="Comma 6 2 2 4" xfId="4827" xr:uid="{00000000-0005-0000-0000-0000BE120000}"/>
    <cellStyle name="Comma 6 2 2 4 2" xfId="4828" xr:uid="{00000000-0005-0000-0000-0000BF120000}"/>
    <cellStyle name="Comma 6 2 2 5" xfId="4829" xr:uid="{00000000-0005-0000-0000-0000C0120000}"/>
    <cellStyle name="Comma 6 2 3" xfId="4830" xr:uid="{00000000-0005-0000-0000-0000C1120000}"/>
    <cellStyle name="Comma 6 2 3 2" xfId="4831" xr:uid="{00000000-0005-0000-0000-0000C2120000}"/>
    <cellStyle name="Comma 6 2 3 2 2" xfId="4832" xr:uid="{00000000-0005-0000-0000-0000C3120000}"/>
    <cellStyle name="Comma 6 2 3 3" xfId="4833" xr:uid="{00000000-0005-0000-0000-0000C4120000}"/>
    <cellStyle name="Comma 6 2 4" xfId="4834" xr:uid="{00000000-0005-0000-0000-0000C5120000}"/>
    <cellStyle name="Comma 6 2 4 2" xfId="4835" xr:uid="{00000000-0005-0000-0000-0000C6120000}"/>
    <cellStyle name="Comma 6 2 4 2 2" xfId="4836" xr:uid="{00000000-0005-0000-0000-0000C7120000}"/>
    <cellStyle name="Comma 6 2 4 3" xfId="4837" xr:uid="{00000000-0005-0000-0000-0000C8120000}"/>
    <cellStyle name="Comma 6 2 5" xfId="4838" xr:uid="{00000000-0005-0000-0000-0000C9120000}"/>
    <cellStyle name="Comma 6 2 5 2" xfId="4839" xr:uid="{00000000-0005-0000-0000-0000CA120000}"/>
    <cellStyle name="Comma 6 2 5 2 2" xfId="4840" xr:uid="{00000000-0005-0000-0000-0000CB120000}"/>
    <cellStyle name="Comma 6 2 5 3" xfId="4841" xr:uid="{00000000-0005-0000-0000-0000CC120000}"/>
    <cellStyle name="Comma 6 2 6" xfId="4842" xr:uid="{00000000-0005-0000-0000-0000CD120000}"/>
    <cellStyle name="Comma 6 2 6 2" xfId="4843" xr:uid="{00000000-0005-0000-0000-0000CE120000}"/>
    <cellStyle name="Comma 6 2 7" xfId="4844" xr:uid="{00000000-0005-0000-0000-0000CF120000}"/>
    <cellStyle name="Comma 7" xfId="4845" xr:uid="{00000000-0005-0000-0000-0000D0120000}"/>
    <cellStyle name="Comma 79 5" xfId="4846" xr:uid="{00000000-0005-0000-0000-0000D1120000}"/>
    <cellStyle name="Comma 79 5 2" xfId="4847" xr:uid="{00000000-0005-0000-0000-0000D2120000}"/>
    <cellStyle name="Comma 79 5 2 2" xfId="4848" xr:uid="{00000000-0005-0000-0000-0000D3120000}"/>
    <cellStyle name="Comma 79 5 2 2 2" xfId="4849" xr:uid="{00000000-0005-0000-0000-0000D4120000}"/>
    <cellStyle name="Comma 79 5 2 2 2 2" xfId="4850" xr:uid="{00000000-0005-0000-0000-0000D5120000}"/>
    <cellStyle name="Comma 79 5 2 2 3" xfId="4851" xr:uid="{00000000-0005-0000-0000-0000D6120000}"/>
    <cellStyle name="Comma 79 5 2 3" xfId="4852" xr:uid="{00000000-0005-0000-0000-0000D7120000}"/>
    <cellStyle name="Comma 79 5 2 3 2" xfId="4853" xr:uid="{00000000-0005-0000-0000-0000D8120000}"/>
    <cellStyle name="Comma 79 5 2 3 2 2" xfId="4854" xr:uid="{00000000-0005-0000-0000-0000D9120000}"/>
    <cellStyle name="Comma 79 5 2 3 3" xfId="4855" xr:uid="{00000000-0005-0000-0000-0000DA120000}"/>
    <cellStyle name="Comma 79 5 2 4" xfId="4856" xr:uid="{00000000-0005-0000-0000-0000DB120000}"/>
    <cellStyle name="Comma 79 5 2 4 2" xfId="4857" xr:uid="{00000000-0005-0000-0000-0000DC120000}"/>
    <cellStyle name="Comma 79 5 2 5" xfId="4858" xr:uid="{00000000-0005-0000-0000-0000DD120000}"/>
    <cellStyle name="Comma 79 5 3" xfId="4859" xr:uid="{00000000-0005-0000-0000-0000DE120000}"/>
    <cellStyle name="Comma 79 5 3 2" xfId="4860" xr:uid="{00000000-0005-0000-0000-0000DF120000}"/>
    <cellStyle name="Comma 79 5 3 2 2" xfId="4861" xr:uid="{00000000-0005-0000-0000-0000E0120000}"/>
    <cellStyle name="Comma 79 5 3 3" xfId="4862" xr:uid="{00000000-0005-0000-0000-0000E1120000}"/>
    <cellStyle name="Comma 79 5 4" xfId="4863" xr:uid="{00000000-0005-0000-0000-0000E2120000}"/>
    <cellStyle name="Comma 79 5 4 2" xfId="4864" xr:uid="{00000000-0005-0000-0000-0000E3120000}"/>
    <cellStyle name="Comma 79 5 4 2 2" xfId="4865" xr:uid="{00000000-0005-0000-0000-0000E4120000}"/>
    <cellStyle name="Comma 79 5 4 3" xfId="4866" xr:uid="{00000000-0005-0000-0000-0000E5120000}"/>
    <cellStyle name="Comma 79 5 5" xfId="4867" xr:uid="{00000000-0005-0000-0000-0000E6120000}"/>
    <cellStyle name="Comma 79 5 5 2" xfId="4868" xr:uid="{00000000-0005-0000-0000-0000E7120000}"/>
    <cellStyle name="Comma 79 5 5 2 2" xfId="4869" xr:uid="{00000000-0005-0000-0000-0000E8120000}"/>
    <cellStyle name="Comma 79 5 5 3" xfId="4870" xr:uid="{00000000-0005-0000-0000-0000E9120000}"/>
    <cellStyle name="Comma 79 5 6" xfId="4871" xr:uid="{00000000-0005-0000-0000-0000EA120000}"/>
    <cellStyle name="Comma 79 5 6 2" xfId="4872" xr:uid="{00000000-0005-0000-0000-0000EB120000}"/>
    <cellStyle name="Comma 79 5 7" xfId="4873" xr:uid="{00000000-0005-0000-0000-0000EC120000}"/>
    <cellStyle name="Comma 8" xfId="4874" xr:uid="{00000000-0005-0000-0000-0000ED120000}"/>
    <cellStyle name="Comma 82 4 5" xfId="4875" xr:uid="{00000000-0005-0000-0000-0000EE120000}"/>
    <cellStyle name="Comma 82 4 5 2" xfId="4876" xr:uid="{00000000-0005-0000-0000-0000EF120000}"/>
    <cellStyle name="Comma 82 4 5 2 2" xfId="4877" xr:uid="{00000000-0005-0000-0000-0000F0120000}"/>
    <cellStyle name="Comma 82 4 5 2 2 2" xfId="4878" xr:uid="{00000000-0005-0000-0000-0000F1120000}"/>
    <cellStyle name="Comma 82 4 5 2 2 2 2" xfId="4879" xr:uid="{00000000-0005-0000-0000-0000F2120000}"/>
    <cellStyle name="Comma 82 4 5 2 2 3" xfId="4880" xr:uid="{00000000-0005-0000-0000-0000F3120000}"/>
    <cellStyle name="Comma 82 4 5 2 3" xfId="4881" xr:uid="{00000000-0005-0000-0000-0000F4120000}"/>
    <cellStyle name="Comma 82 4 5 2 3 2" xfId="4882" xr:uid="{00000000-0005-0000-0000-0000F5120000}"/>
    <cellStyle name="Comma 82 4 5 2 3 2 2" xfId="4883" xr:uid="{00000000-0005-0000-0000-0000F6120000}"/>
    <cellStyle name="Comma 82 4 5 2 3 3" xfId="4884" xr:uid="{00000000-0005-0000-0000-0000F7120000}"/>
    <cellStyle name="Comma 82 4 5 2 4" xfId="4885" xr:uid="{00000000-0005-0000-0000-0000F8120000}"/>
    <cellStyle name="Comma 82 4 5 2 4 2" xfId="4886" xr:uid="{00000000-0005-0000-0000-0000F9120000}"/>
    <cellStyle name="Comma 82 4 5 2 5" xfId="4887" xr:uid="{00000000-0005-0000-0000-0000FA120000}"/>
    <cellStyle name="Comma 82 4 5 3" xfId="4888" xr:uid="{00000000-0005-0000-0000-0000FB120000}"/>
    <cellStyle name="Comma 82 4 5 3 2" xfId="4889" xr:uid="{00000000-0005-0000-0000-0000FC120000}"/>
    <cellStyle name="Comma 82 4 5 3 2 2" xfId="4890" xr:uid="{00000000-0005-0000-0000-0000FD120000}"/>
    <cellStyle name="Comma 82 4 5 3 3" xfId="4891" xr:uid="{00000000-0005-0000-0000-0000FE120000}"/>
    <cellStyle name="Comma 82 4 5 4" xfId="4892" xr:uid="{00000000-0005-0000-0000-0000FF120000}"/>
    <cellStyle name="Comma 82 4 5 4 2" xfId="4893" xr:uid="{00000000-0005-0000-0000-000000130000}"/>
    <cellStyle name="Comma 82 4 5 4 2 2" xfId="4894" xr:uid="{00000000-0005-0000-0000-000001130000}"/>
    <cellStyle name="Comma 82 4 5 4 3" xfId="4895" xr:uid="{00000000-0005-0000-0000-000002130000}"/>
    <cellStyle name="Comma 82 4 5 5" xfId="4896" xr:uid="{00000000-0005-0000-0000-000003130000}"/>
    <cellStyle name="Comma 82 4 5 5 2" xfId="4897" xr:uid="{00000000-0005-0000-0000-000004130000}"/>
    <cellStyle name="Comma 82 4 5 5 2 2" xfId="4898" xr:uid="{00000000-0005-0000-0000-000005130000}"/>
    <cellStyle name="Comma 82 4 5 5 3" xfId="4899" xr:uid="{00000000-0005-0000-0000-000006130000}"/>
    <cellStyle name="Comma 82 4 5 6" xfId="4900" xr:uid="{00000000-0005-0000-0000-000007130000}"/>
    <cellStyle name="Comma 82 4 5 6 2" xfId="4901" xr:uid="{00000000-0005-0000-0000-000008130000}"/>
    <cellStyle name="Comma 82 4 5 7" xfId="4902" xr:uid="{00000000-0005-0000-0000-000009130000}"/>
    <cellStyle name="Comma 9" xfId="4903" xr:uid="{00000000-0005-0000-0000-00000A130000}"/>
    <cellStyle name="Comma 9 3" xfId="4904" xr:uid="{00000000-0005-0000-0000-00000B130000}"/>
    <cellStyle name="Comma 9 3 2" xfId="4905" xr:uid="{00000000-0005-0000-0000-00000C130000}"/>
    <cellStyle name="Comma 9 3 2 2" xfId="4906" xr:uid="{00000000-0005-0000-0000-00000D130000}"/>
    <cellStyle name="Comma 9 3 2 2 2" xfId="4907" xr:uid="{00000000-0005-0000-0000-00000E130000}"/>
    <cellStyle name="Comma 9 3 2 2 2 2" xfId="4908" xr:uid="{00000000-0005-0000-0000-00000F130000}"/>
    <cellStyle name="Comma 9 3 2 2 3" xfId="4909" xr:uid="{00000000-0005-0000-0000-000010130000}"/>
    <cellStyle name="Comma 9 3 2 3" xfId="4910" xr:uid="{00000000-0005-0000-0000-000011130000}"/>
    <cellStyle name="Comma 9 3 2 3 2" xfId="4911" xr:uid="{00000000-0005-0000-0000-000012130000}"/>
    <cellStyle name="Comma 9 3 2 3 2 2" xfId="4912" xr:uid="{00000000-0005-0000-0000-000013130000}"/>
    <cellStyle name="Comma 9 3 2 3 3" xfId="4913" xr:uid="{00000000-0005-0000-0000-000014130000}"/>
    <cellStyle name="Comma 9 3 2 4" xfId="4914" xr:uid="{00000000-0005-0000-0000-000015130000}"/>
    <cellStyle name="Comma 9 3 2 4 2" xfId="4915" xr:uid="{00000000-0005-0000-0000-000016130000}"/>
    <cellStyle name="Comma 9 3 2 5" xfId="4916" xr:uid="{00000000-0005-0000-0000-000017130000}"/>
    <cellStyle name="Comma 9 3 3" xfId="4917" xr:uid="{00000000-0005-0000-0000-000018130000}"/>
    <cellStyle name="Comma 9 3 3 2" xfId="4918" xr:uid="{00000000-0005-0000-0000-000019130000}"/>
    <cellStyle name="Comma 9 3 3 2 2" xfId="4919" xr:uid="{00000000-0005-0000-0000-00001A130000}"/>
    <cellStyle name="Comma 9 3 3 3" xfId="4920" xr:uid="{00000000-0005-0000-0000-00001B130000}"/>
    <cellStyle name="Comma 9 3 4" xfId="4921" xr:uid="{00000000-0005-0000-0000-00001C130000}"/>
    <cellStyle name="Comma 9 3 4 2" xfId="4922" xr:uid="{00000000-0005-0000-0000-00001D130000}"/>
    <cellStyle name="Comma 9 3 4 2 2" xfId="4923" xr:uid="{00000000-0005-0000-0000-00001E130000}"/>
    <cellStyle name="Comma 9 3 4 3" xfId="4924" xr:uid="{00000000-0005-0000-0000-00001F130000}"/>
    <cellStyle name="Comma 9 3 5" xfId="4925" xr:uid="{00000000-0005-0000-0000-000020130000}"/>
    <cellStyle name="Comma 9 3 5 2" xfId="4926" xr:uid="{00000000-0005-0000-0000-000021130000}"/>
    <cellStyle name="Comma 9 3 5 2 2" xfId="4927" xr:uid="{00000000-0005-0000-0000-000022130000}"/>
    <cellStyle name="Comma 9 3 5 3" xfId="4928" xr:uid="{00000000-0005-0000-0000-000023130000}"/>
    <cellStyle name="Comma 9 3 6" xfId="4929" xr:uid="{00000000-0005-0000-0000-000024130000}"/>
    <cellStyle name="Comma 9 3 6 2" xfId="4930" xr:uid="{00000000-0005-0000-0000-000025130000}"/>
    <cellStyle name="Comma 9 3 7" xfId="4931" xr:uid="{00000000-0005-0000-0000-000026130000}"/>
    <cellStyle name="Comma 91 4 3" xfId="4932" xr:uid="{00000000-0005-0000-0000-000027130000}"/>
    <cellStyle name="Comma 91 4 3 2" xfId="4933" xr:uid="{00000000-0005-0000-0000-000028130000}"/>
    <cellStyle name="Comma 91 4 3 2 2" xfId="4934" xr:uid="{00000000-0005-0000-0000-000029130000}"/>
    <cellStyle name="Comma 91 4 3 2 2 2" xfId="4935" xr:uid="{00000000-0005-0000-0000-00002A130000}"/>
    <cellStyle name="Comma 91 4 3 2 2 2 2" xfId="4936" xr:uid="{00000000-0005-0000-0000-00002B130000}"/>
    <cellStyle name="Comma 91 4 3 2 2 3" xfId="4937" xr:uid="{00000000-0005-0000-0000-00002C130000}"/>
    <cellStyle name="Comma 91 4 3 2 3" xfId="4938" xr:uid="{00000000-0005-0000-0000-00002D130000}"/>
    <cellStyle name="Comma 91 4 3 2 3 2" xfId="4939" xr:uid="{00000000-0005-0000-0000-00002E130000}"/>
    <cellStyle name="Comma 91 4 3 2 3 2 2" xfId="4940" xr:uid="{00000000-0005-0000-0000-00002F130000}"/>
    <cellStyle name="Comma 91 4 3 2 3 3" xfId="4941" xr:uid="{00000000-0005-0000-0000-000030130000}"/>
    <cellStyle name="Comma 91 4 3 2 4" xfId="4942" xr:uid="{00000000-0005-0000-0000-000031130000}"/>
    <cellStyle name="Comma 91 4 3 2 4 2" xfId="4943" xr:uid="{00000000-0005-0000-0000-000032130000}"/>
    <cellStyle name="Comma 91 4 3 2 5" xfId="4944" xr:uid="{00000000-0005-0000-0000-000033130000}"/>
    <cellStyle name="Comma 91 4 3 3" xfId="4945" xr:uid="{00000000-0005-0000-0000-000034130000}"/>
    <cellStyle name="Comma 91 4 3 3 2" xfId="4946" xr:uid="{00000000-0005-0000-0000-000035130000}"/>
    <cellStyle name="Comma 91 4 3 3 2 2" xfId="4947" xr:uid="{00000000-0005-0000-0000-000036130000}"/>
    <cellStyle name="Comma 91 4 3 3 3" xfId="4948" xr:uid="{00000000-0005-0000-0000-000037130000}"/>
    <cellStyle name="Comma 91 4 3 4" xfId="4949" xr:uid="{00000000-0005-0000-0000-000038130000}"/>
    <cellStyle name="Comma 91 4 3 4 2" xfId="4950" xr:uid="{00000000-0005-0000-0000-000039130000}"/>
    <cellStyle name="Comma 91 4 3 4 2 2" xfId="4951" xr:uid="{00000000-0005-0000-0000-00003A130000}"/>
    <cellStyle name="Comma 91 4 3 4 3" xfId="4952" xr:uid="{00000000-0005-0000-0000-00003B130000}"/>
    <cellStyle name="Comma 91 4 3 5" xfId="4953" xr:uid="{00000000-0005-0000-0000-00003C130000}"/>
    <cellStyle name="Comma 91 4 3 5 2" xfId="4954" xr:uid="{00000000-0005-0000-0000-00003D130000}"/>
    <cellStyle name="Comma 91 4 3 5 2 2" xfId="4955" xr:uid="{00000000-0005-0000-0000-00003E130000}"/>
    <cellStyle name="Comma 91 4 3 5 3" xfId="4956" xr:uid="{00000000-0005-0000-0000-00003F130000}"/>
    <cellStyle name="Comma 91 4 3 6" xfId="4957" xr:uid="{00000000-0005-0000-0000-000040130000}"/>
    <cellStyle name="Comma 91 4 3 6 2" xfId="4958" xr:uid="{00000000-0005-0000-0000-000041130000}"/>
    <cellStyle name="Comma 91 4 3 7" xfId="4959" xr:uid="{00000000-0005-0000-0000-000042130000}"/>
    <cellStyle name="Comma Cents" xfId="4960" xr:uid="{00000000-0005-0000-0000-000043130000}"/>
    <cellStyle name="comma multiple -other" xfId="4961" xr:uid="{00000000-0005-0000-0000-000044130000}"/>
    <cellStyle name="comma zerodec" xfId="4962" xr:uid="{00000000-0005-0000-0000-000045130000}"/>
    <cellStyle name="comma zerodec 10" xfId="4963" xr:uid="{00000000-0005-0000-0000-000046130000}"/>
    <cellStyle name="comma zerodec 11" xfId="4964" xr:uid="{00000000-0005-0000-0000-000047130000}"/>
    <cellStyle name="comma zerodec 12" xfId="4965" xr:uid="{00000000-0005-0000-0000-000048130000}"/>
    <cellStyle name="comma zerodec 2" xfId="4966" xr:uid="{00000000-0005-0000-0000-000049130000}"/>
    <cellStyle name="comma zerodec 3" xfId="4967" xr:uid="{00000000-0005-0000-0000-00004A130000}"/>
    <cellStyle name="comma zerodec 4" xfId="4968" xr:uid="{00000000-0005-0000-0000-00004B130000}"/>
    <cellStyle name="comma zerodec 5" xfId="4969" xr:uid="{00000000-0005-0000-0000-00004C130000}"/>
    <cellStyle name="comma zerodec 6" xfId="4970" xr:uid="{00000000-0005-0000-0000-00004D130000}"/>
    <cellStyle name="comma zerodec 7" xfId="4971" xr:uid="{00000000-0005-0000-0000-00004E130000}"/>
    <cellStyle name="comma zerodec 8" xfId="4972" xr:uid="{00000000-0005-0000-0000-00004F130000}"/>
    <cellStyle name="comma zerodec 9" xfId="4973" xr:uid="{00000000-0005-0000-0000-000050130000}"/>
    <cellStyle name="Comma*" xfId="4974" xr:uid="{00000000-0005-0000-0000-000051130000}"/>
    <cellStyle name="Comma,0" xfId="4975" xr:uid="{00000000-0005-0000-0000-000052130000}"/>
    <cellStyle name="Comma,1" xfId="4976" xr:uid="{00000000-0005-0000-0000-000053130000}"/>
    <cellStyle name="Comma,2" xfId="4977" xr:uid="{00000000-0005-0000-0000-000054130000}"/>
    <cellStyle name="Comma.00" xfId="4292" xr:uid="{00000000-0005-0000-0000-000055130000}"/>
    <cellStyle name="comma[0]" xfId="4978" xr:uid="{00000000-0005-0000-0000-000056130000}"/>
    <cellStyle name="Comma0" xfId="4979" xr:uid="{00000000-0005-0000-0000-000057130000}"/>
    <cellStyle name="Comma0 - Style1" xfId="4980" xr:uid="{00000000-0005-0000-0000-000058130000}"/>
    <cellStyle name="Comma0 - Style2" xfId="4981" xr:uid="{00000000-0005-0000-0000-000059130000}"/>
    <cellStyle name="Comma0 - Style3" xfId="4982" xr:uid="{00000000-0005-0000-0000-00005A130000}"/>
    <cellStyle name="Comma0 - Style4" xfId="4983" xr:uid="{00000000-0005-0000-0000-00005B130000}"/>
    <cellStyle name="Comma0 - Style6" xfId="4984" xr:uid="{00000000-0005-0000-0000-00005C130000}"/>
    <cellStyle name="Comma0_Bonneville 10 10 02" xfId="4985" xr:uid="{00000000-0005-0000-0000-00005D130000}"/>
    <cellStyle name="Comma1" xfId="4986" xr:uid="{00000000-0005-0000-0000-00005E130000}"/>
    <cellStyle name="Comma1 - Style1" xfId="4987" xr:uid="{00000000-0005-0000-0000-00005F130000}"/>
    <cellStyle name="comma1 - Style2" xfId="4988" xr:uid="{00000000-0005-0000-0000-000060130000}"/>
    <cellStyle name="Comma1 - Style4" xfId="4989" xr:uid="{00000000-0005-0000-0000-000061130000}"/>
    <cellStyle name="Comma1 - Style7" xfId="4990" xr:uid="{00000000-0005-0000-0000-000062130000}"/>
    <cellStyle name="Comma2" xfId="4991" xr:uid="{00000000-0005-0000-0000-000063130000}"/>
    <cellStyle name="comma2 - Style3" xfId="4992" xr:uid="{00000000-0005-0000-0000-000064130000}"/>
    <cellStyle name="Comma2 - Style5" xfId="4993" xr:uid="{00000000-0005-0000-0000-000065130000}"/>
    <cellStyle name="comma2 - Style6" xfId="4994" xr:uid="{00000000-0005-0000-0000-000066130000}"/>
    <cellStyle name="Comma2 - Style8" xfId="4995" xr:uid="{00000000-0005-0000-0000-000067130000}"/>
    <cellStyle name="Comma3" xfId="4996" xr:uid="{00000000-0005-0000-0000-000068130000}"/>
    <cellStyle name="Comment" xfId="4997" xr:uid="{00000000-0005-0000-0000-000069130000}"/>
    <cellStyle name="commma" xfId="4998" xr:uid="{00000000-0005-0000-0000-00006A130000}"/>
    <cellStyle name="Company" xfId="4999" xr:uid="{00000000-0005-0000-0000-00006B130000}"/>
    <cellStyle name="Company name" xfId="5000" xr:uid="{00000000-0005-0000-0000-00006C130000}"/>
    <cellStyle name="CompanyName" xfId="5001" xr:uid="{00000000-0005-0000-0000-00006D130000}"/>
    <cellStyle name="CompanyNum" xfId="5002" xr:uid="{00000000-0005-0000-0000-00006E130000}"/>
    <cellStyle name="CompanyNum 2" xfId="5003" xr:uid="{00000000-0005-0000-0000-00006F130000}"/>
    <cellStyle name="CompanyNum 2 2" xfId="5004" xr:uid="{00000000-0005-0000-0000-000070130000}"/>
    <cellStyle name="Constant" xfId="5005" xr:uid="{00000000-0005-0000-0000-000071130000}"/>
    <cellStyle name="ConvVer" xfId="5006" xr:uid="{00000000-0005-0000-0000-000072130000}"/>
    <cellStyle name="Copied" xfId="5007" xr:uid="{00000000-0005-0000-0000-000073130000}"/>
    <cellStyle name="Copy0_" xfId="5008" xr:uid="{00000000-0005-0000-0000-000074130000}"/>
    <cellStyle name="Copy1_" xfId="5009" xr:uid="{00000000-0005-0000-0000-000075130000}"/>
    <cellStyle name="Copy2_" xfId="5010" xr:uid="{00000000-0005-0000-0000-000076130000}"/>
    <cellStyle name="cr" xfId="5011" xr:uid="{00000000-0005-0000-0000-000077130000}"/>
    <cellStyle name="cr 2" xfId="5012" xr:uid="{00000000-0005-0000-0000-000078130000}"/>
    <cellStyle name="cr 2 2" xfId="5013" xr:uid="{00000000-0005-0000-0000-000079130000}"/>
    <cellStyle name="cu" xfId="5014" xr:uid="{00000000-0005-0000-0000-00007A130000}"/>
    <cellStyle name="Curr_Dec" xfId="5015" xr:uid="{00000000-0005-0000-0000-00007B130000}"/>
    <cellStyle name="CurRatio" xfId="5016" xr:uid="{00000000-0005-0000-0000-00007C130000}"/>
    <cellStyle name="Curren - Style1" xfId="5017" xr:uid="{00000000-0005-0000-0000-00007D130000}"/>
    <cellStyle name="Curren - Style2" xfId="5018" xr:uid="{00000000-0005-0000-0000-00007E130000}"/>
    <cellStyle name="Curren - Style3" xfId="5019" xr:uid="{00000000-0005-0000-0000-00007F130000}"/>
    <cellStyle name="Curren - Style4" xfId="5020" xr:uid="{00000000-0005-0000-0000-000080130000}"/>
    <cellStyle name="Curren - Style5" xfId="5021" xr:uid="{00000000-0005-0000-0000-000081130000}"/>
    <cellStyle name="Curren - Style6" xfId="5022" xr:uid="{00000000-0005-0000-0000-000082130000}"/>
    <cellStyle name="Curren - Style7" xfId="5023" xr:uid="{00000000-0005-0000-0000-000083130000}"/>
    <cellStyle name="Curren - Style8" xfId="5024" xr:uid="{00000000-0005-0000-0000-000084130000}"/>
    <cellStyle name="Currency" xfId="54183" builtinId="4"/>
    <cellStyle name="currency - comma" xfId="5026" xr:uid="{00000000-0005-0000-0000-000086130000}"/>
    <cellStyle name="currency - price" xfId="5027" xr:uid="{00000000-0005-0000-0000-000087130000}"/>
    <cellStyle name="currency - price3" xfId="5028" xr:uid="{00000000-0005-0000-0000-000088130000}"/>
    <cellStyle name="currency - us" xfId="5029" xr:uid="{00000000-0005-0000-0000-000089130000}"/>
    <cellStyle name="Currency ($)" xfId="5031" xr:uid="{00000000-0005-0000-0000-00008A130000}"/>
    <cellStyle name="Currency (£)" xfId="5030" xr:uid="{00000000-0005-0000-0000-00008B130000}"/>
    <cellStyle name="Currency [$0]" xfId="5033" xr:uid="{00000000-0005-0000-0000-00008C130000}"/>
    <cellStyle name="Currency [£0]" xfId="5032" xr:uid="{00000000-0005-0000-0000-00008D130000}"/>
    <cellStyle name="Currency [0.00]" xfId="5034" xr:uid="{00000000-0005-0000-0000-00008E130000}"/>
    <cellStyle name="Currency [0] - Credits" xfId="5035" xr:uid="{00000000-0005-0000-0000-00008F130000}"/>
    <cellStyle name="Currency [0] - Debits" xfId="5036" xr:uid="{00000000-0005-0000-0000-000090130000}"/>
    <cellStyle name="Currency [00]" xfId="5037" xr:uid="{00000000-0005-0000-0000-000091130000}"/>
    <cellStyle name="Currency [1]" xfId="5038" xr:uid="{00000000-0005-0000-0000-000092130000}"/>
    <cellStyle name="Currency [2]" xfId="5039" xr:uid="{00000000-0005-0000-0000-000093130000}"/>
    <cellStyle name="Currency [2] 10" xfId="5040" xr:uid="{00000000-0005-0000-0000-000094130000}"/>
    <cellStyle name="Currency [2] 10 2" xfId="5041" xr:uid="{00000000-0005-0000-0000-000095130000}"/>
    <cellStyle name="Currency [2] 10 2 2" xfId="5042" xr:uid="{00000000-0005-0000-0000-000096130000}"/>
    <cellStyle name="Currency [2] 10 3" xfId="5043" xr:uid="{00000000-0005-0000-0000-000097130000}"/>
    <cellStyle name="Currency [2] 11" xfId="5044" xr:uid="{00000000-0005-0000-0000-000098130000}"/>
    <cellStyle name="Currency [2] 11 2" xfId="5045" xr:uid="{00000000-0005-0000-0000-000099130000}"/>
    <cellStyle name="Currency [2] 2" xfId="5046" xr:uid="{00000000-0005-0000-0000-00009A130000}"/>
    <cellStyle name="Currency [2] 2 2" xfId="5047" xr:uid="{00000000-0005-0000-0000-00009B130000}"/>
    <cellStyle name="Currency [2] 2 2 2" xfId="5048" xr:uid="{00000000-0005-0000-0000-00009C130000}"/>
    <cellStyle name="Currency [2] 3" xfId="5049" xr:uid="{00000000-0005-0000-0000-00009D130000}"/>
    <cellStyle name="Currency [2] 3 2" xfId="5050" xr:uid="{00000000-0005-0000-0000-00009E130000}"/>
    <cellStyle name="Currency [2] 3 2 2" xfId="5051" xr:uid="{00000000-0005-0000-0000-00009F130000}"/>
    <cellStyle name="Currency [2] 4" xfId="5052" xr:uid="{00000000-0005-0000-0000-0000A0130000}"/>
    <cellStyle name="Currency [2] 4 2" xfId="5053" xr:uid="{00000000-0005-0000-0000-0000A1130000}"/>
    <cellStyle name="Currency [2] 4 2 2" xfId="5054" xr:uid="{00000000-0005-0000-0000-0000A2130000}"/>
    <cellStyle name="Currency [2] 4 3" xfId="5055" xr:uid="{00000000-0005-0000-0000-0000A3130000}"/>
    <cellStyle name="Currency [2] 5" xfId="5056" xr:uid="{00000000-0005-0000-0000-0000A4130000}"/>
    <cellStyle name="Currency [2] 5 2" xfId="5057" xr:uid="{00000000-0005-0000-0000-0000A5130000}"/>
    <cellStyle name="Currency [2] 5 2 2" xfId="5058" xr:uid="{00000000-0005-0000-0000-0000A6130000}"/>
    <cellStyle name="Currency [2] 5 3" xfId="5059" xr:uid="{00000000-0005-0000-0000-0000A7130000}"/>
    <cellStyle name="Currency [2] 6" xfId="5060" xr:uid="{00000000-0005-0000-0000-0000A8130000}"/>
    <cellStyle name="Currency [2] 6 2" xfId="5061" xr:uid="{00000000-0005-0000-0000-0000A9130000}"/>
    <cellStyle name="Currency [2] 6 2 2" xfId="5062" xr:uid="{00000000-0005-0000-0000-0000AA130000}"/>
    <cellStyle name="Currency [2] 6 3" xfId="5063" xr:uid="{00000000-0005-0000-0000-0000AB130000}"/>
    <cellStyle name="Currency [2] 7" xfId="5064" xr:uid="{00000000-0005-0000-0000-0000AC130000}"/>
    <cellStyle name="Currency [2] 7 2" xfId="5065" xr:uid="{00000000-0005-0000-0000-0000AD130000}"/>
    <cellStyle name="Currency [2] 7 2 2" xfId="5066" xr:uid="{00000000-0005-0000-0000-0000AE130000}"/>
    <cellStyle name="Currency [2] 7 3" xfId="5067" xr:uid="{00000000-0005-0000-0000-0000AF130000}"/>
    <cellStyle name="Currency [2] 8" xfId="5068" xr:uid="{00000000-0005-0000-0000-0000B0130000}"/>
    <cellStyle name="Currency [2] 8 2" xfId="5069" xr:uid="{00000000-0005-0000-0000-0000B1130000}"/>
    <cellStyle name="Currency [2] 8 2 2" xfId="5070" xr:uid="{00000000-0005-0000-0000-0000B2130000}"/>
    <cellStyle name="Currency [2] 8 3" xfId="5071" xr:uid="{00000000-0005-0000-0000-0000B3130000}"/>
    <cellStyle name="Currency [2] 9" xfId="5072" xr:uid="{00000000-0005-0000-0000-0000B4130000}"/>
    <cellStyle name="Currency [2] 9 2" xfId="5073" xr:uid="{00000000-0005-0000-0000-0000B5130000}"/>
    <cellStyle name="Currency [2] 9 2 2" xfId="5074" xr:uid="{00000000-0005-0000-0000-0000B6130000}"/>
    <cellStyle name="Currency [2] 9 3" xfId="5075" xr:uid="{00000000-0005-0000-0000-0000B7130000}"/>
    <cellStyle name="Currency [3]" xfId="5076" xr:uid="{00000000-0005-0000-0000-0000B8130000}"/>
    <cellStyle name="Currency 0" xfId="5077" xr:uid="{00000000-0005-0000-0000-0000B9130000}"/>
    <cellStyle name="Currency 1" xfId="5078" xr:uid="{00000000-0005-0000-0000-0000BA130000}"/>
    <cellStyle name="Currency 2" xfId="5079" xr:uid="{00000000-0005-0000-0000-0000BB130000}"/>
    <cellStyle name="Currency 2 2" xfId="5080" xr:uid="{00000000-0005-0000-0000-0000BC130000}"/>
    <cellStyle name="Currency 2*" xfId="5081" xr:uid="{00000000-0005-0000-0000-0000BD130000}"/>
    <cellStyle name="Currency 2_Forecast" xfId="5082" xr:uid="{00000000-0005-0000-0000-0000BE130000}"/>
    <cellStyle name="Currency 3" xfId="5083" xr:uid="{00000000-0005-0000-0000-0000BF130000}"/>
    <cellStyle name="Currency 3 14" xfId="5084" xr:uid="{00000000-0005-0000-0000-0000C0130000}"/>
    <cellStyle name="Currency 3 2" xfId="5085" xr:uid="{00000000-0005-0000-0000-0000C1130000}"/>
    <cellStyle name="Currency 3 2 2" xfId="5086" xr:uid="{00000000-0005-0000-0000-0000C2130000}"/>
    <cellStyle name="Currency 3 2 2 2" xfId="5087" xr:uid="{00000000-0005-0000-0000-0000C3130000}"/>
    <cellStyle name="Currency 3 2 2 2 2" xfId="5088" xr:uid="{00000000-0005-0000-0000-0000C4130000}"/>
    <cellStyle name="Currency 3 2 2 3" xfId="5089" xr:uid="{00000000-0005-0000-0000-0000C5130000}"/>
    <cellStyle name="Currency 3 2 3" xfId="5090" xr:uid="{00000000-0005-0000-0000-0000C6130000}"/>
    <cellStyle name="Currency 3 2 3 2" xfId="5091" xr:uid="{00000000-0005-0000-0000-0000C7130000}"/>
    <cellStyle name="Currency 3 2 3 2 2" xfId="5092" xr:uid="{00000000-0005-0000-0000-0000C8130000}"/>
    <cellStyle name="Currency 3 2 3 3" xfId="5093" xr:uid="{00000000-0005-0000-0000-0000C9130000}"/>
    <cellStyle name="Currency 3 2 4" xfId="5094" xr:uid="{00000000-0005-0000-0000-0000CA130000}"/>
    <cellStyle name="Currency 3 2 4 2" xfId="5095" xr:uid="{00000000-0005-0000-0000-0000CB130000}"/>
    <cellStyle name="Currency 3 2 5" xfId="5096" xr:uid="{00000000-0005-0000-0000-0000CC130000}"/>
    <cellStyle name="Currency 3 3" xfId="5097" xr:uid="{00000000-0005-0000-0000-0000CD130000}"/>
    <cellStyle name="Currency 3 3 2" xfId="5098" xr:uid="{00000000-0005-0000-0000-0000CE130000}"/>
    <cellStyle name="Currency 3 3 2 2" xfId="5099" xr:uid="{00000000-0005-0000-0000-0000CF130000}"/>
    <cellStyle name="Currency 3 3 3" xfId="5100" xr:uid="{00000000-0005-0000-0000-0000D0130000}"/>
    <cellStyle name="Currency 3 4" xfId="5101" xr:uid="{00000000-0005-0000-0000-0000D1130000}"/>
    <cellStyle name="Currency 3 4 2" xfId="5102" xr:uid="{00000000-0005-0000-0000-0000D2130000}"/>
    <cellStyle name="Currency 3 4 2 2" xfId="5103" xr:uid="{00000000-0005-0000-0000-0000D3130000}"/>
    <cellStyle name="Currency 3 4 3" xfId="5104" xr:uid="{00000000-0005-0000-0000-0000D4130000}"/>
    <cellStyle name="Currency 3 5" xfId="5105" xr:uid="{00000000-0005-0000-0000-0000D5130000}"/>
    <cellStyle name="Currency 3 5 2" xfId="5106" xr:uid="{00000000-0005-0000-0000-0000D6130000}"/>
    <cellStyle name="Currency 3 5 2 2" xfId="5107" xr:uid="{00000000-0005-0000-0000-0000D7130000}"/>
    <cellStyle name="Currency 3 5 3" xfId="5108" xr:uid="{00000000-0005-0000-0000-0000D8130000}"/>
    <cellStyle name="Currency 3 6" xfId="5109" xr:uid="{00000000-0005-0000-0000-0000D9130000}"/>
    <cellStyle name="Currency 3 6 2" xfId="5110" xr:uid="{00000000-0005-0000-0000-0000DA130000}"/>
    <cellStyle name="Currency 3 7" xfId="5111" xr:uid="{00000000-0005-0000-0000-0000DB130000}"/>
    <cellStyle name="Currency 3*" xfId="5112" xr:uid="{00000000-0005-0000-0000-0000DC130000}"/>
    <cellStyle name="Currency 4" xfId="5113" xr:uid="{00000000-0005-0000-0000-0000DD130000}"/>
    <cellStyle name="Currency 4 2" xfId="5114" xr:uid="{00000000-0005-0000-0000-0000DE130000}"/>
    <cellStyle name="Currency 4 2 2" xfId="5115" xr:uid="{00000000-0005-0000-0000-0000DF130000}"/>
    <cellStyle name="Currency 4 2 2 2" xfId="5116" xr:uid="{00000000-0005-0000-0000-0000E0130000}"/>
    <cellStyle name="Currency 4 2 2 2 2" xfId="5117" xr:uid="{00000000-0005-0000-0000-0000E1130000}"/>
    <cellStyle name="Currency 4 2 2 3" xfId="5118" xr:uid="{00000000-0005-0000-0000-0000E2130000}"/>
    <cellStyle name="Currency 4 2 3" xfId="5119" xr:uid="{00000000-0005-0000-0000-0000E3130000}"/>
    <cellStyle name="Currency 4 2 3 2" xfId="5120" xr:uid="{00000000-0005-0000-0000-0000E4130000}"/>
    <cellStyle name="Currency 4 2 3 2 2" xfId="5121" xr:uid="{00000000-0005-0000-0000-0000E5130000}"/>
    <cellStyle name="Currency 4 2 3 3" xfId="5122" xr:uid="{00000000-0005-0000-0000-0000E6130000}"/>
    <cellStyle name="Currency 4 2 4" xfId="5123" xr:uid="{00000000-0005-0000-0000-0000E7130000}"/>
    <cellStyle name="Currency 4 2 4 2" xfId="5124" xr:uid="{00000000-0005-0000-0000-0000E8130000}"/>
    <cellStyle name="Currency 4 2 5" xfId="5125" xr:uid="{00000000-0005-0000-0000-0000E9130000}"/>
    <cellStyle name="Currency 4 3" xfId="5126" xr:uid="{00000000-0005-0000-0000-0000EA130000}"/>
    <cellStyle name="Currency 4 3 2" xfId="5127" xr:uid="{00000000-0005-0000-0000-0000EB130000}"/>
    <cellStyle name="Currency 4 3 2 2" xfId="5128" xr:uid="{00000000-0005-0000-0000-0000EC130000}"/>
    <cellStyle name="Currency 4 3 3" xfId="5129" xr:uid="{00000000-0005-0000-0000-0000ED130000}"/>
    <cellStyle name="Currency 4 4" xfId="5130" xr:uid="{00000000-0005-0000-0000-0000EE130000}"/>
    <cellStyle name="Currency 4 4 2" xfId="5131" xr:uid="{00000000-0005-0000-0000-0000EF130000}"/>
    <cellStyle name="Currency 4 4 2 2" xfId="5132" xr:uid="{00000000-0005-0000-0000-0000F0130000}"/>
    <cellStyle name="Currency 4 4 3" xfId="5133" xr:uid="{00000000-0005-0000-0000-0000F1130000}"/>
    <cellStyle name="Currency 4 5" xfId="5134" xr:uid="{00000000-0005-0000-0000-0000F2130000}"/>
    <cellStyle name="Currency 4 5 2" xfId="5135" xr:uid="{00000000-0005-0000-0000-0000F3130000}"/>
    <cellStyle name="Currency 4 5 2 2" xfId="5136" xr:uid="{00000000-0005-0000-0000-0000F4130000}"/>
    <cellStyle name="Currency 4 5 3" xfId="5137" xr:uid="{00000000-0005-0000-0000-0000F5130000}"/>
    <cellStyle name="Currency 4 6" xfId="5138" xr:uid="{00000000-0005-0000-0000-0000F6130000}"/>
    <cellStyle name="Currency 4 6 2" xfId="5139" xr:uid="{00000000-0005-0000-0000-0000F7130000}"/>
    <cellStyle name="Currency 4 7" xfId="5140" xr:uid="{00000000-0005-0000-0000-0000F8130000}"/>
    <cellStyle name="Currency new" xfId="5141" xr:uid="{00000000-0005-0000-0000-0000F9130000}"/>
    <cellStyle name="Currency*" xfId="5142" xr:uid="{00000000-0005-0000-0000-0000FA130000}"/>
    <cellStyle name="Currency,0" xfId="5143" xr:uid="{00000000-0005-0000-0000-0000FB130000}"/>
    <cellStyle name="Currency,2" xfId="5144" xr:uid="{00000000-0005-0000-0000-0000FC130000}"/>
    <cellStyle name="Currency.00" xfId="5025" xr:uid="{00000000-0005-0000-0000-0000FD130000}"/>
    <cellStyle name="Currency₤" xfId="5145" xr:uid="{00000000-0005-0000-0000-0000FE130000}"/>
    <cellStyle name="Currency€" xfId="5146" xr:uid="{00000000-0005-0000-0000-0000FF130000}"/>
    <cellStyle name="Currency0" xfId="5147" xr:uid="{00000000-0005-0000-0000-000000140000}"/>
    <cellStyle name="Currency0₤" xfId="5148" xr:uid="{00000000-0005-0000-0000-000001140000}"/>
    <cellStyle name="Currency0€" xfId="5149" xr:uid="{00000000-0005-0000-0000-000002140000}"/>
    <cellStyle name="Currency0Cdn" xfId="5150" xr:uid="{00000000-0005-0000-0000-000003140000}"/>
    <cellStyle name="Currency0US" xfId="5151" xr:uid="{00000000-0005-0000-0000-000004140000}"/>
    <cellStyle name="Currency1" xfId="5152" xr:uid="{00000000-0005-0000-0000-000005140000}"/>
    <cellStyle name="Currency1 10" xfId="5153" xr:uid="{00000000-0005-0000-0000-000006140000}"/>
    <cellStyle name="Currency1 11" xfId="5154" xr:uid="{00000000-0005-0000-0000-000007140000}"/>
    <cellStyle name="Currency1 12" xfId="5155" xr:uid="{00000000-0005-0000-0000-000008140000}"/>
    <cellStyle name="Currency1 2" xfId="5156" xr:uid="{00000000-0005-0000-0000-000009140000}"/>
    <cellStyle name="Currency1 3" xfId="5157" xr:uid="{00000000-0005-0000-0000-00000A140000}"/>
    <cellStyle name="Currency1 4" xfId="5158" xr:uid="{00000000-0005-0000-0000-00000B140000}"/>
    <cellStyle name="Currency1 5" xfId="5159" xr:uid="{00000000-0005-0000-0000-00000C140000}"/>
    <cellStyle name="Currency1 6" xfId="5160" xr:uid="{00000000-0005-0000-0000-00000D140000}"/>
    <cellStyle name="Currency1 7" xfId="5161" xr:uid="{00000000-0005-0000-0000-00000E140000}"/>
    <cellStyle name="Currency1 8" xfId="5162" xr:uid="{00000000-0005-0000-0000-00000F140000}"/>
    <cellStyle name="Currency1 9" xfId="5163" xr:uid="{00000000-0005-0000-0000-000010140000}"/>
    <cellStyle name="Currency2" xfId="5164" xr:uid="{00000000-0005-0000-0000-000011140000}"/>
    <cellStyle name="Currency3" xfId="5165" xr:uid="{00000000-0005-0000-0000-000012140000}"/>
    <cellStyle name="CurrencyCdn" xfId="5166" xr:uid="{00000000-0005-0000-0000-000013140000}"/>
    <cellStyle name="CurrencyEuro" xfId="5167" xr:uid="{00000000-0005-0000-0000-000014140000}"/>
    <cellStyle name="CurrencyUS" xfId="5168" xr:uid="{00000000-0005-0000-0000-000015140000}"/>
    <cellStyle name="Currsmall" xfId="5169" xr:uid="{00000000-0005-0000-0000-000016140000}"/>
    <cellStyle name="D" xfId="5170" xr:uid="{00000000-0005-0000-0000-000017140000}"/>
    <cellStyle name="darren" xfId="5171" xr:uid="{00000000-0005-0000-0000-000018140000}"/>
    <cellStyle name="Dash" xfId="5172" xr:uid="{00000000-0005-0000-0000-000019140000}"/>
    <cellStyle name="Data entry" xfId="5173" xr:uid="{00000000-0005-0000-0000-00001A140000}"/>
    <cellStyle name="Data Link" xfId="5174" xr:uid="{00000000-0005-0000-0000-00001B140000}"/>
    <cellStyle name="Date" xfId="5175" xr:uid="{00000000-0005-0000-0000-00001C140000}"/>
    <cellStyle name="Date - Monthly" xfId="5177" xr:uid="{00000000-0005-0000-0000-00001D140000}"/>
    <cellStyle name="Date - Style2" xfId="5178" xr:uid="{00000000-0005-0000-0000-00001E140000}"/>
    <cellStyle name="Date - Style3" xfId="5179" xr:uid="{00000000-0005-0000-0000-00001F140000}"/>
    <cellStyle name="Date - Style5" xfId="5180" xr:uid="{00000000-0005-0000-0000-000020140000}"/>
    <cellStyle name="Date [dmy]" xfId="5182" xr:uid="{00000000-0005-0000-0000-000021140000}"/>
    <cellStyle name="Date [my]" xfId="5183" xr:uid="{00000000-0005-0000-0000-000022140000}"/>
    <cellStyle name="Date [y]" xfId="5184" xr:uid="{00000000-0005-0000-0000-000023140000}"/>
    <cellStyle name="Date + Time" xfId="5181" xr:uid="{00000000-0005-0000-0000-000024140000}"/>
    <cellStyle name="Date Aligned" xfId="5185" xr:uid="{00000000-0005-0000-0000-000025140000}"/>
    <cellStyle name="Date Aligned*" xfId="5186" xr:uid="{00000000-0005-0000-0000-000026140000}"/>
    <cellStyle name="Date Aligned_Forecast" xfId="5187" xr:uid="{00000000-0005-0000-0000-000027140000}"/>
    <cellStyle name="Date Draft" xfId="5188" xr:uid="{00000000-0005-0000-0000-000028140000}"/>
    <cellStyle name="Date Short" xfId="5189" xr:uid="{00000000-0005-0000-0000-000029140000}"/>
    <cellStyle name="Date Year" xfId="5190" xr:uid="{00000000-0005-0000-0000-00002A140000}"/>
    <cellStyle name="Date_~0029761" xfId="5176" xr:uid="{00000000-0005-0000-0000-00002B140000}"/>
    <cellStyle name="Date1" xfId="5191" xr:uid="{00000000-0005-0000-0000-00002C140000}"/>
    <cellStyle name="Date2" xfId="5192" xr:uid="{00000000-0005-0000-0000-00002D140000}"/>
    <cellStyle name="DateLong" xfId="5193" xr:uid="{00000000-0005-0000-0000-00002E140000}"/>
    <cellStyle name="datemm - Style2" xfId="5194" xr:uid="{00000000-0005-0000-0000-00002F140000}"/>
    <cellStyle name="DateMM - Style3" xfId="5195" xr:uid="{00000000-0005-0000-0000-000030140000}"/>
    <cellStyle name="datemm - Style7" xfId="5196" xr:uid="{00000000-0005-0000-0000-000031140000}"/>
    <cellStyle name="DateMM - Style8" xfId="5197" xr:uid="{00000000-0005-0000-0000-000032140000}"/>
    <cellStyle name="DateShort" xfId="5198" xr:uid="{00000000-0005-0000-0000-000033140000}"/>
    <cellStyle name="Day" xfId="5199" xr:uid="{00000000-0005-0000-0000-000034140000}"/>
    <cellStyle name="Daydate" xfId="5200" xr:uid="{00000000-0005-0000-0000-000035140000}"/>
    <cellStyle name="Dec places 0" xfId="5201" xr:uid="{00000000-0005-0000-0000-000036140000}"/>
    <cellStyle name="Dec places 1, millions" xfId="5202" xr:uid="{00000000-0005-0000-0000-000037140000}"/>
    <cellStyle name="Dec places 2" xfId="5203" xr:uid="{00000000-0005-0000-0000-000038140000}"/>
    <cellStyle name="Dec places 2, millions" xfId="5204" xr:uid="{00000000-0005-0000-0000-000039140000}"/>
    <cellStyle name="decimal" xfId="5205" xr:uid="{00000000-0005-0000-0000-00003A140000}"/>
    <cellStyle name="Del" xfId="5206" xr:uid="{00000000-0005-0000-0000-00003B140000}"/>
    <cellStyle name="DELTA" xfId="5207" xr:uid="{00000000-0005-0000-0000-00003C140000}"/>
    <cellStyle name="Dezimal [0]_Compiling Utility Macros" xfId="5208" xr:uid="{00000000-0005-0000-0000-00003D140000}"/>
    <cellStyle name="Dezimal_Compiling Utility Macros" xfId="5209" xr:uid="{00000000-0005-0000-0000-00003E140000}"/>
    <cellStyle name="Dirham" xfId="5210" xr:uid="{00000000-0005-0000-0000-00003F140000}"/>
    <cellStyle name="Divideline" xfId="5211" xr:uid="{00000000-0005-0000-0000-000040140000}"/>
    <cellStyle name="Dol0" xfId="5212" xr:uid="{00000000-0005-0000-0000-000041140000}"/>
    <cellStyle name="dollar" xfId="5213" xr:uid="{00000000-0005-0000-0000-000042140000}"/>
    <cellStyle name="Dollar (zero dec)" xfId="5214" xr:uid="{00000000-0005-0000-0000-000043140000}"/>
    <cellStyle name="Dollar (zero dec) 10" xfId="5215" xr:uid="{00000000-0005-0000-0000-000044140000}"/>
    <cellStyle name="Dollar (zero dec) 11" xfId="5216" xr:uid="{00000000-0005-0000-0000-000045140000}"/>
    <cellStyle name="Dollar (zero dec) 12" xfId="5217" xr:uid="{00000000-0005-0000-0000-000046140000}"/>
    <cellStyle name="Dollar (zero dec) 2" xfId="5218" xr:uid="{00000000-0005-0000-0000-000047140000}"/>
    <cellStyle name="Dollar (zero dec) 3" xfId="5219" xr:uid="{00000000-0005-0000-0000-000048140000}"/>
    <cellStyle name="Dollar (zero dec) 4" xfId="5220" xr:uid="{00000000-0005-0000-0000-000049140000}"/>
    <cellStyle name="Dollar (zero dec) 5" xfId="5221" xr:uid="{00000000-0005-0000-0000-00004A140000}"/>
    <cellStyle name="Dollar (zero dec) 6" xfId="5222" xr:uid="{00000000-0005-0000-0000-00004B140000}"/>
    <cellStyle name="Dollar (zero dec) 7" xfId="5223" xr:uid="{00000000-0005-0000-0000-00004C140000}"/>
    <cellStyle name="Dollar (zero dec) 8" xfId="5224" xr:uid="{00000000-0005-0000-0000-00004D140000}"/>
    <cellStyle name="Dollar (zero dec) 9" xfId="5225" xr:uid="{00000000-0005-0000-0000-00004E140000}"/>
    <cellStyle name="dollar[0]" xfId="5226" xr:uid="{00000000-0005-0000-0000-00004F140000}"/>
    <cellStyle name="Dollar_Bulls - Pacers v44" xfId="5227" xr:uid="{00000000-0005-0000-0000-000050140000}"/>
    <cellStyle name="dollar0" xfId="5228" xr:uid="{00000000-0005-0000-0000-000051140000}"/>
    <cellStyle name="Dollar1" xfId="5229" xr:uid="{00000000-0005-0000-0000-000052140000}"/>
    <cellStyle name="Dollar1Blue" xfId="5230" xr:uid="{00000000-0005-0000-0000-000053140000}"/>
    <cellStyle name="Dollar2" xfId="5231" xr:uid="{00000000-0005-0000-0000-000054140000}"/>
    <cellStyle name="Dollar3" xfId="5232" xr:uid="{00000000-0005-0000-0000-000055140000}"/>
    <cellStyle name="dollarb" xfId="5233" xr:uid="{00000000-0005-0000-0000-000056140000}"/>
    <cellStyle name="dollarl" xfId="5234" xr:uid="{00000000-0005-0000-0000-000057140000}"/>
    <cellStyle name="dollarl 2" xfId="5235" xr:uid="{00000000-0005-0000-0000-000058140000}"/>
    <cellStyle name="dollarl 2 10" xfId="5236" xr:uid="{00000000-0005-0000-0000-000059140000}"/>
    <cellStyle name="dollarl 2 10 2" xfId="5237" xr:uid="{00000000-0005-0000-0000-00005A140000}"/>
    <cellStyle name="dollarl 2 11" xfId="5238" xr:uid="{00000000-0005-0000-0000-00005B140000}"/>
    <cellStyle name="dollarl 2 2" xfId="5239" xr:uid="{00000000-0005-0000-0000-00005C140000}"/>
    <cellStyle name="dollarl 2 2 2" xfId="5240" xr:uid="{00000000-0005-0000-0000-00005D140000}"/>
    <cellStyle name="dollarl 2 2 2 2" xfId="5241" xr:uid="{00000000-0005-0000-0000-00005E140000}"/>
    <cellStyle name="dollarl 2 2 3" xfId="5242" xr:uid="{00000000-0005-0000-0000-00005F140000}"/>
    <cellStyle name="dollarl 2 3" xfId="5243" xr:uid="{00000000-0005-0000-0000-000060140000}"/>
    <cellStyle name="dollarl 2 3 2" xfId="5244" xr:uid="{00000000-0005-0000-0000-000061140000}"/>
    <cellStyle name="dollarl 2 3 2 2" xfId="5245" xr:uid="{00000000-0005-0000-0000-000062140000}"/>
    <cellStyle name="dollarl 2 3 3" xfId="5246" xr:uid="{00000000-0005-0000-0000-000063140000}"/>
    <cellStyle name="dollarl 2 4" xfId="5247" xr:uid="{00000000-0005-0000-0000-000064140000}"/>
    <cellStyle name="dollarl 2 4 2" xfId="5248" xr:uid="{00000000-0005-0000-0000-000065140000}"/>
    <cellStyle name="dollarl 2 4 2 2" xfId="5249" xr:uid="{00000000-0005-0000-0000-000066140000}"/>
    <cellStyle name="dollarl 2 4 3" xfId="5250" xr:uid="{00000000-0005-0000-0000-000067140000}"/>
    <cellStyle name="dollarl 2 5" xfId="5251" xr:uid="{00000000-0005-0000-0000-000068140000}"/>
    <cellStyle name="dollarl 2 5 2" xfId="5252" xr:uid="{00000000-0005-0000-0000-000069140000}"/>
    <cellStyle name="dollarl 2 5 2 2" xfId="5253" xr:uid="{00000000-0005-0000-0000-00006A140000}"/>
    <cellStyle name="dollarl 2 5 3" xfId="5254" xr:uid="{00000000-0005-0000-0000-00006B140000}"/>
    <cellStyle name="dollarl 2 6" xfId="5255" xr:uid="{00000000-0005-0000-0000-00006C140000}"/>
    <cellStyle name="dollarl 2 6 2" xfId="5256" xr:uid="{00000000-0005-0000-0000-00006D140000}"/>
    <cellStyle name="dollarl 2 6 2 2" xfId="5257" xr:uid="{00000000-0005-0000-0000-00006E140000}"/>
    <cellStyle name="dollarl 2 6 3" xfId="5258" xr:uid="{00000000-0005-0000-0000-00006F140000}"/>
    <cellStyle name="dollarl 2 7" xfId="5259" xr:uid="{00000000-0005-0000-0000-000070140000}"/>
    <cellStyle name="dollarl 2 7 2" xfId="5260" xr:uid="{00000000-0005-0000-0000-000071140000}"/>
    <cellStyle name="dollarl 2 7 2 2" xfId="5261" xr:uid="{00000000-0005-0000-0000-000072140000}"/>
    <cellStyle name="dollarl 2 7 3" xfId="5262" xr:uid="{00000000-0005-0000-0000-000073140000}"/>
    <cellStyle name="dollarl 2 8" xfId="5263" xr:uid="{00000000-0005-0000-0000-000074140000}"/>
    <cellStyle name="dollarl 2 8 2" xfId="5264" xr:uid="{00000000-0005-0000-0000-000075140000}"/>
    <cellStyle name="dollarl 2 8 2 2" xfId="5265" xr:uid="{00000000-0005-0000-0000-000076140000}"/>
    <cellStyle name="dollarl 2 8 3" xfId="5266" xr:uid="{00000000-0005-0000-0000-000077140000}"/>
    <cellStyle name="dollarl 2 9" xfId="5267" xr:uid="{00000000-0005-0000-0000-000078140000}"/>
    <cellStyle name="dollarl 2 9 2" xfId="5268" xr:uid="{00000000-0005-0000-0000-000079140000}"/>
    <cellStyle name="dollarl 2 9 2 2" xfId="5269" xr:uid="{00000000-0005-0000-0000-00007A140000}"/>
    <cellStyle name="dollarl 2 9 3" xfId="5270" xr:uid="{00000000-0005-0000-0000-00007B140000}"/>
    <cellStyle name="dollarl 3" xfId="5271" xr:uid="{00000000-0005-0000-0000-00007C140000}"/>
    <cellStyle name="dollarl 3 2" xfId="5272" xr:uid="{00000000-0005-0000-0000-00007D140000}"/>
    <cellStyle name="dollarl 3 2 2" xfId="5273" xr:uid="{00000000-0005-0000-0000-00007E140000}"/>
    <cellStyle name="dollarl 3 3" xfId="5274" xr:uid="{00000000-0005-0000-0000-00007F140000}"/>
    <cellStyle name="dollarl 4" xfId="5275" xr:uid="{00000000-0005-0000-0000-000080140000}"/>
    <cellStyle name="dollarl 4 2" xfId="5276" xr:uid="{00000000-0005-0000-0000-000081140000}"/>
    <cellStyle name="dollarl 4 2 2" xfId="5277" xr:uid="{00000000-0005-0000-0000-000082140000}"/>
    <cellStyle name="dollarl 4 3" xfId="5278" xr:uid="{00000000-0005-0000-0000-000083140000}"/>
    <cellStyle name="dollarl 5" xfId="5279" xr:uid="{00000000-0005-0000-0000-000084140000}"/>
    <cellStyle name="dollarl 5 2" xfId="5280" xr:uid="{00000000-0005-0000-0000-000085140000}"/>
    <cellStyle name="dollarl 5 2 2" xfId="5281" xr:uid="{00000000-0005-0000-0000-000086140000}"/>
    <cellStyle name="dollarl 5 3" xfId="5282" xr:uid="{00000000-0005-0000-0000-000087140000}"/>
    <cellStyle name="dollarl 6" xfId="5283" xr:uid="{00000000-0005-0000-0000-000088140000}"/>
    <cellStyle name="dollarl 6 2" xfId="5284" xr:uid="{00000000-0005-0000-0000-000089140000}"/>
    <cellStyle name="dollarl 7" xfId="5285" xr:uid="{00000000-0005-0000-0000-00008A140000}"/>
    <cellStyle name="Dollars" xfId="5286" xr:uid="{00000000-0005-0000-0000-00008B140000}"/>
    <cellStyle name="Dotted Line" xfId="5287" xr:uid="{00000000-0005-0000-0000-00008C140000}"/>
    <cellStyle name="Double" xfId="5288" xr:uid="{00000000-0005-0000-0000-00008D140000}"/>
    <cellStyle name="Double Accounting" xfId="5289" xr:uid="{00000000-0005-0000-0000-00008E140000}"/>
    <cellStyle name="DP 0, no commas" xfId="5290" xr:uid="{00000000-0005-0000-0000-00008F140000}"/>
    <cellStyle name="Driver" xfId="5291" xr:uid="{00000000-0005-0000-0000-000090140000}"/>
    <cellStyle name="Emphasis 1" xfId="5292" xr:uid="{00000000-0005-0000-0000-000091140000}"/>
    <cellStyle name="Emphasis 1 10" xfId="5293" xr:uid="{00000000-0005-0000-0000-000092140000}"/>
    <cellStyle name="Emphasis 1 11" xfId="5294" xr:uid="{00000000-0005-0000-0000-000093140000}"/>
    <cellStyle name="Emphasis 1 12" xfId="5295" xr:uid="{00000000-0005-0000-0000-000094140000}"/>
    <cellStyle name="Emphasis 1 13" xfId="5296" xr:uid="{00000000-0005-0000-0000-000095140000}"/>
    <cellStyle name="Emphasis 1 2" xfId="5297" xr:uid="{00000000-0005-0000-0000-000096140000}"/>
    <cellStyle name="Emphasis 1 3" xfId="5298" xr:uid="{00000000-0005-0000-0000-000097140000}"/>
    <cellStyle name="Emphasis 1 4" xfId="5299" xr:uid="{00000000-0005-0000-0000-000098140000}"/>
    <cellStyle name="Emphasis 1 5" xfId="5300" xr:uid="{00000000-0005-0000-0000-000099140000}"/>
    <cellStyle name="Emphasis 1 6" xfId="5301" xr:uid="{00000000-0005-0000-0000-00009A140000}"/>
    <cellStyle name="Emphasis 1 7" xfId="5302" xr:uid="{00000000-0005-0000-0000-00009B140000}"/>
    <cellStyle name="Emphasis 1 8" xfId="5303" xr:uid="{00000000-0005-0000-0000-00009C140000}"/>
    <cellStyle name="Emphasis 1 9" xfId="5304" xr:uid="{00000000-0005-0000-0000-00009D140000}"/>
    <cellStyle name="Emphasis 2" xfId="5305" xr:uid="{00000000-0005-0000-0000-00009E140000}"/>
    <cellStyle name="Emphasis 2 10" xfId="5306" xr:uid="{00000000-0005-0000-0000-00009F140000}"/>
    <cellStyle name="Emphasis 2 11" xfId="5307" xr:uid="{00000000-0005-0000-0000-0000A0140000}"/>
    <cellStyle name="Emphasis 2 12" xfId="5308" xr:uid="{00000000-0005-0000-0000-0000A1140000}"/>
    <cellStyle name="Emphasis 2 13" xfId="5309" xr:uid="{00000000-0005-0000-0000-0000A2140000}"/>
    <cellStyle name="Emphasis 2 2" xfId="5310" xr:uid="{00000000-0005-0000-0000-0000A3140000}"/>
    <cellStyle name="Emphasis 2 3" xfId="5311" xr:uid="{00000000-0005-0000-0000-0000A4140000}"/>
    <cellStyle name="Emphasis 2 4" xfId="5312" xr:uid="{00000000-0005-0000-0000-0000A5140000}"/>
    <cellStyle name="Emphasis 2 5" xfId="5313" xr:uid="{00000000-0005-0000-0000-0000A6140000}"/>
    <cellStyle name="Emphasis 2 6" xfId="5314" xr:uid="{00000000-0005-0000-0000-0000A7140000}"/>
    <cellStyle name="Emphasis 2 7" xfId="5315" xr:uid="{00000000-0005-0000-0000-0000A8140000}"/>
    <cellStyle name="Emphasis 2 8" xfId="5316" xr:uid="{00000000-0005-0000-0000-0000A9140000}"/>
    <cellStyle name="Emphasis 2 9" xfId="5317" xr:uid="{00000000-0005-0000-0000-0000AA140000}"/>
    <cellStyle name="Emphasis 3" xfId="5318" xr:uid="{00000000-0005-0000-0000-0000AB140000}"/>
    <cellStyle name="Emphasis 3 10" xfId="5319" xr:uid="{00000000-0005-0000-0000-0000AC140000}"/>
    <cellStyle name="Emphasis 3 11" xfId="5320" xr:uid="{00000000-0005-0000-0000-0000AD140000}"/>
    <cellStyle name="Emphasis 3 12" xfId="5321" xr:uid="{00000000-0005-0000-0000-0000AE140000}"/>
    <cellStyle name="Emphasis 3 13" xfId="5322" xr:uid="{00000000-0005-0000-0000-0000AF140000}"/>
    <cellStyle name="Emphasis 3 2" xfId="5323" xr:uid="{00000000-0005-0000-0000-0000B0140000}"/>
    <cellStyle name="Emphasis 3 3" xfId="5324" xr:uid="{00000000-0005-0000-0000-0000B1140000}"/>
    <cellStyle name="Emphasis 3 4" xfId="5325" xr:uid="{00000000-0005-0000-0000-0000B2140000}"/>
    <cellStyle name="Emphasis 3 5" xfId="5326" xr:uid="{00000000-0005-0000-0000-0000B3140000}"/>
    <cellStyle name="Emphasis 3 6" xfId="5327" xr:uid="{00000000-0005-0000-0000-0000B4140000}"/>
    <cellStyle name="Emphasis 3 7" xfId="5328" xr:uid="{00000000-0005-0000-0000-0000B5140000}"/>
    <cellStyle name="Emphasis 3 8" xfId="5329" xr:uid="{00000000-0005-0000-0000-0000B6140000}"/>
    <cellStyle name="Emphasis 3 9" xfId="5330" xr:uid="{00000000-0005-0000-0000-0000B7140000}"/>
    <cellStyle name="Encabezado 1" xfId="5331" xr:uid="{00000000-0005-0000-0000-0000B8140000}"/>
    <cellStyle name="Encabezado 2" xfId="5332" xr:uid="{00000000-0005-0000-0000-0000B9140000}"/>
    <cellStyle name="Encabezado 4" xfId="5333" xr:uid="{00000000-0005-0000-0000-0000BA140000}"/>
    <cellStyle name="Énfasis1" xfId="33" xr:uid="{00000000-0005-0000-0000-0000BB140000}"/>
    <cellStyle name="Énfasis2" xfId="34" xr:uid="{00000000-0005-0000-0000-0000BC140000}"/>
    <cellStyle name="Énfasis3" xfId="35" xr:uid="{00000000-0005-0000-0000-0000BD140000}"/>
    <cellStyle name="Énfasis4" xfId="36" xr:uid="{00000000-0005-0000-0000-0000BE140000}"/>
    <cellStyle name="Énfasis5" xfId="37" xr:uid="{00000000-0005-0000-0000-0000BF140000}"/>
    <cellStyle name="Énfasis6" xfId="38" xr:uid="{00000000-0005-0000-0000-0000C0140000}"/>
    <cellStyle name="Engine" xfId="5334" xr:uid="{00000000-0005-0000-0000-0000C1140000}"/>
    <cellStyle name="Enter Currency (0)" xfId="5335" xr:uid="{00000000-0005-0000-0000-0000C2140000}"/>
    <cellStyle name="Enter Currency (2)" xfId="5336" xr:uid="{00000000-0005-0000-0000-0000C3140000}"/>
    <cellStyle name="Enter Units (0)" xfId="5337" xr:uid="{00000000-0005-0000-0000-0000C4140000}"/>
    <cellStyle name="Enter Units (1)" xfId="5338" xr:uid="{00000000-0005-0000-0000-0000C5140000}"/>
    <cellStyle name="Enter Units (2)" xfId="5339" xr:uid="{00000000-0005-0000-0000-0000C6140000}"/>
    <cellStyle name="Entered" xfId="5340" xr:uid="{00000000-0005-0000-0000-0000C7140000}"/>
    <cellStyle name="Entrada" xfId="5341" xr:uid="{00000000-0005-0000-0000-0000C8140000}"/>
    <cellStyle name="Entrada 10" xfId="5342" xr:uid="{00000000-0005-0000-0000-0000C9140000}"/>
    <cellStyle name="Entrada 10 2" xfId="5343" xr:uid="{00000000-0005-0000-0000-0000CA140000}"/>
    <cellStyle name="Entrada 10 2 2" xfId="5344" xr:uid="{00000000-0005-0000-0000-0000CB140000}"/>
    <cellStyle name="Entrada 10 3" xfId="5345" xr:uid="{00000000-0005-0000-0000-0000CC140000}"/>
    <cellStyle name="Entrada 11" xfId="5346" xr:uid="{00000000-0005-0000-0000-0000CD140000}"/>
    <cellStyle name="Entrada 11 2" xfId="5347" xr:uid="{00000000-0005-0000-0000-0000CE140000}"/>
    <cellStyle name="Entrada 2" xfId="5348" xr:uid="{00000000-0005-0000-0000-0000CF140000}"/>
    <cellStyle name="Entrada 2 2" xfId="5349" xr:uid="{00000000-0005-0000-0000-0000D0140000}"/>
    <cellStyle name="Entrada 2 2 2" xfId="5350" xr:uid="{00000000-0005-0000-0000-0000D1140000}"/>
    <cellStyle name="Entrada 3" xfId="5351" xr:uid="{00000000-0005-0000-0000-0000D2140000}"/>
    <cellStyle name="Entrada 3 2" xfId="5352" xr:uid="{00000000-0005-0000-0000-0000D3140000}"/>
    <cellStyle name="Entrada 3 2 2" xfId="5353" xr:uid="{00000000-0005-0000-0000-0000D4140000}"/>
    <cellStyle name="Entrada 4" xfId="5354" xr:uid="{00000000-0005-0000-0000-0000D5140000}"/>
    <cellStyle name="Entrada 4 2" xfId="5355" xr:uid="{00000000-0005-0000-0000-0000D6140000}"/>
    <cellStyle name="Entrada 4 2 2" xfId="5356" xr:uid="{00000000-0005-0000-0000-0000D7140000}"/>
    <cellStyle name="Entrada 4 3" xfId="5357" xr:uid="{00000000-0005-0000-0000-0000D8140000}"/>
    <cellStyle name="Entrada 5" xfId="5358" xr:uid="{00000000-0005-0000-0000-0000D9140000}"/>
    <cellStyle name="Entrada 5 2" xfId="5359" xr:uid="{00000000-0005-0000-0000-0000DA140000}"/>
    <cellStyle name="Entrada 5 2 2" xfId="5360" xr:uid="{00000000-0005-0000-0000-0000DB140000}"/>
    <cellStyle name="Entrada 5 3" xfId="5361" xr:uid="{00000000-0005-0000-0000-0000DC140000}"/>
    <cellStyle name="Entrada 6" xfId="5362" xr:uid="{00000000-0005-0000-0000-0000DD140000}"/>
    <cellStyle name="Entrada 6 2" xfId="5363" xr:uid="{00000000-0005-0000-0000-0000DE140000}"/>
    <cellStyle name="Entrada 6 2 2" xfId="5364" xr:uid="{00000000-0005-0000-0000-0000DF140000}"/>
    <cellStyle name="Entrada 6 3" xfId="5365" xr:uid="{00000000-0005-0000-0000-0000E0140000}"/>
    <cellStyle name="Entrada 7" xfId="5366" xr:uid="{00000000-0005-0000-0000-0000E1140000}"/>
    <cellStyle name="Entrada 7 2" xfId="5367" xr:uid="{00000000-0005-0000-0000-0000E2140000}"/>
    <cellStyle name="Entrada 7 2 2" xfId="5368" xr:uid="{00000000-0005-0000-0000-0000E3140000}"/>
    <cellStyle name="Entrada 7 3" xfId="5369" xr:uid="{00000000-0005-0000-0000-0000E4140000}"/>
    <cellStyle name="Entrada 8" xfId="5370" xr:uid="{00000000-0005-0000-0000-0000E5140000}"/>
    <cellStyle name="Entrada 8 2" xfId="5371" xr:uid="{00000000-0005-0000-0000-0000E6140000}"/>
    <cellStyle name="Entrada 8 2 2" xfId="5372" xr:uid="{00000000-0005-0000-0000-0000E7140000}"/>
    <cellStyle name="Entrada 8 3" xfId="5373" xr:uid="{00000000-0005-0000-0000-0000E8140000}"/>
    <cellStyle name="Entrada 9" xfId="5374" xr:uid="{00000000-0005-0000-0000-0000E9140000}"/>
    <cellStyle name="Entrada 9 2" xfId="5375" xr:uid="{00000000-0005-0000-0000-0000EA140000}"/>
    <cellStyle name="Entrada 9 2 2" xfId="5376" xr:uid="{00000000-0005-0000-0000-0000EB140000}"/>
    <cellStyle name="Entrada 9 3" xfId="5377" xr:uid="{00000000-0005-0000-0000-0000EC140000}"/>
    <cellStyle name="eps" xfId="5378" xr:uid="{00000000-0005-0000-0000-0000ED140000}"/>
    <cellStyle name="Euro" xfId="5379" xr:uid="{00000000-0005-0000-0000-0000EE140000}"/>
    <cellStyle name="Euro Sign" xfId="5380" xr:uid="{00000000-0005-0000-0000-0000EF140000}"/>
    <cellStyle name="Explanatory Text" xfId="54213" builtinId="53" customBuiltin="1"/>
    <cellStyle name="Explanatory Text 2" xfId="5381" xr:uid="{00000000-0005-0000-0000-0000F0140000}"/>
    <cellStyle name="F2" xfId="5382" xr:uid="{00000000-0005-0000-0000-0000F1140000}"/>
    <cellStyle name="F2 - Style1" xfId="5383" xr:uid="{00000000-0005-0000-0000-0000F2140000}"/>
    <cellStyle name="F2_LaCoipa" xfId="5384" xr:uid="{00000000-0005-0000-0000-0000F3140000}"/>
    <cellStyle name="F3" xfId="5385" xr:uid="{00000000-0005-0000-0000-0000F4140000}"/>
    <cellStyle name="F4" xfId="5386" xr:uid="{00000000-0005-0000-0000-0000F5140000}"/>
    <cellStyle name="F5" xfId="5387" xr:uid="{00000000-0005-0000-0000-0000F6140000}"/>
    <cellStyle name="F6" xfId="5388" xr:uid="{00000000-0005-0000-0000-0000F7140000}"/>
    <cellStyle name="F7" xfId="5389" xr:uid="{00000000-0005-0000-0000-0000F8140000}"/>
    <cellStyle name="F8" xfId="5390" xr:uid="{00000000-0005-0000-0000-0000F9140000}"/>
    <cellStyle name="Factor" xfId="5391" xr:uid="{00000000-0005-0000-0000-0000FA140000}"/>
    <cellStyle name="FAS Number" xfId="5392" xr:uid="{00000000-0005-0000-0000-0000FB140000}"/>
    <cellStyle name="Fecha" xfId="5393" xr:uid="{00000000-0005-0000-0000-0000FC140000}"/>
    <cellStyle name="Fecha - Modelo3" xfId="5394" xr:uid="{00000000-0005-0000-0000-0000FD140000}"/>
    <cellStyle name="Fecha_Copy of 2008 Corporate model.Growth.v(1)" xfId="5395" xr:uid="{00000000-0005-0000-0000-0000FE140000}"/>
    <cellStyle name="Fijo" xfId="5396" xr:uid="{00000000-0005-0000-0000-0000FF140000}"/>
    <cellStyle name="finals" xfId="5397" xr:uid="{00000000-0005-0000-0000-000000150000}"/>
    <cellStyle name="Fixed" xfId="5398" xr:uid="{00000000-0005-0000-0000-000001150000}"/>
    <cellStyle name="Fixed 1" xfId="5399" xr:uid="{00000000-0005-0000-0000-000002150000}"/>
    <cellStyle name="Fixed 2" xfId="5400" xr:uid="{00000000-0005-0000-0000-000003150000}"/>
    <cellStyle name="Fixed_aig model cover" xfId="5401" xr:uid="{00000000-0005-0000-0000-000004150000}"/>
    <cellStyle name="Fixed0" xfId="5402" xr:uid="{00000000-0005-0000-0000-000005150000}"/>
    <cellStyle name="Fixed2 - Style2" xfId="5403" xr:uid="{00000000-0005-0000-0000-000006150000}"/>
    <cellStyle name="Fixed3 - Style3" xfId="5404" xr:uid="{00000000-0005-0000-0000-000007150000}"/>
    <cellStyle name="Fixed4 - Style4" xfId="5405" xr:uid="{00000000-0005-0000-0000-000008150000}"/>
    <cellStyle name="Fixlong" xfId="5406" xr:uid="{00000000-0005-0000-0000-000009150000}"/>
    <cellStyle name="Followe೤ Hyperlink" xfId="5407" xr:uid="{00000000-0005-0000-0000-00000A150000}"/>
    <cellStyle name="Followe? Hyperlink" xfId="5408" xr:uid="{00000000-0005-0000-0000-00000B150000}"/>
    <cellStyle name="font12" xfId="5409" xr:uid="{00000000-0005-0000-0000-00000C150000}"/>
    <cellStyle name="font14" xfId="5410" xr:uid="{00000000-0005-0000-0000-00000D150000}"/>
    <cellStyle name="Footer" xfId="5411" xr:uid="{00000000-0005-0000-0000-00000E150000}"/>
    <cellStyle name="FOOTER - Style1" xfId="5412" xr:uid="{00000000-0005-0000-0000-00000F150000}"/>
    <cellStyle name="Footer_Copy of 2008 Corporate model.Growth.v(1)" xfId="5413" xr:uid="{00000000-0005-0000-0000-000010150000}"/>
    <cellStyle name="Footnote" xfId="5414" xr:uid="{00000000-0005-0000-0000-000011150000}"/>
    <cellStyle name="Footnote8ital" xfId="5415" xr:uid="{00000000-0005-0000-0000-000012150000}"/>
    <cellStyle name="FORECAST" xfId="5416" xr:uid="{00000000-0005-0000-0000-000013150000}"/>
    <cellStyle name="ForecastInput" xfId="5417" xr:uid="{00000000-0005-0000-0000-000014150000}"/>
    <cellStyle name="Format Number Column" xfId="5418" xr:uid="{00000000-0005-0000-0000-000015150000}"/>
    <cellStyle name="Formula" xfId="5419" xr:uid="{00000000-0005-0000-0000-000016150000}"/>
    <cellStyle name="Formula 10" xfId="5420" xr:uid="{00000000-0005-0000-0000-000017150000}"/>
    <cellStyle name="Formula 10 2" xfId="5421" xr:uid="{00000000-0005-0000-0000-000018150000}"/>
    <cellStyle name="Formula 10 2 2" xfId="5422" xr:uid="{00000000-0005-0000-0000-000019150000}"/>
    <cellStyle name="Formula 10 3" xfId="5423" xr:uid="{00000000-0005-0000-0000-00001A150000}"/>
    <cellStyle name="Formula 11" xfId="5424" xr:uid="{00000000-0005-0000-0000-00001B150000}"/>
    <cellStyle name="Formula 11 2" xfId="5425" xr:uid="{00000000-0005-0000-0000-00001C150000}"/>
    <cellStyle name="Formula 11 2 2" xfId="5426" xr:uid="{00000000-0005-0000-0000-00001D150000}"/>
    <cellStyle name="Formula 11 3" xfId="5427" xr:uid="{00000000-0005-0000-0000-00001E150000}"/>
    <cellStyle name="Formula 12" xfId="5428" xr:uid="{00000000-0005-0000-0000-00001F150000}"/>
    <cellStyle name="Formula 12 2" xfId="5429" xr:uid="{00000000-0005-0000-0000-000020150000}"/>
    <cellStyle name="Formula 12 2 2" xfId="5430" xr:uid="{00000000-0005-0000-0000-000021150000}"/>
    <cellStyle name="Formula 12 3" xfId="5431" xr:uid="{00000000-0005-0000-0000-000022150000}"/>
    <cellStyle name="Formula 13" xfId="5432" xr:uid="{00000000-0005-0000-0000-000023150000}"/>
    <cellStyle name="Formula 13 2" xfId="5433" xr:uid="{00000000-0005-0000-0000-000024150000}"/>
    <cellStyle name="Formula 13 2 2" xfId="5434" xr:uid="{00000000-0005-0000-0000-000025150000}"/>
    <cellStyle name="Formula 13 3" xfId="5435" xr:uid="{00000000-0005-0000-0000-000026150000}"/>
    <cellStyle name="Formula 14" xfId="5436" xr:uid="{00000000-0005-0000-0000-000027150000}"/>
    <cellStyle name="Formula 14 2" xfId="5437" xr:uid="{00000000-0005-0000-0000-000028150000}"/>
    <cellStyle name="Formula 2" xfId="5438" xr:uid="{00000000-0005-0000-0000-000029150000}"/>
    <cellStyle name="Formula 2 2" xfId="5439" xr:uid="{00000000-0005-0000-0000-00002A150000}"/>
    <cellStyle name="Formula 2 2 2" xfId="5440" xr:uid="{00000000-0005-0000-0000-00002B150000}"/>
    <cellStyle name="Formula 2 2 2 2" xfId="5441" xr:uid="{00000000-0005-0000-0000-00002C150000}"/>
    <cellStyle name="Formula 2 2 3" xfId="5442" xr:uid="{00000000-0005-0000-0000-00002D150000}"/>
    <cellStyle name="Formula 2 3" xfId="5443" xr:uid="{00000000-0005-0000-0000-00002E150000}"/>
    <cellStyle name="Formula 2 3 2" xfId="5444" xr:uid="{00000000-0005-0000-0000-00002F150000}"/>
    <cellStyle name="Formula 2 3 2 2" xfId="5445" xr:uid="{00000000-0005-0000-0000-000030150000}"/>
    <cellStyle name="Formula 2 3 3" xfId="5446" xr:uid="{00000000-0005-0000-0000-000031150000}"/>
    <cellStyle name="Formula 2 4" xfId="5447" xr:uid="{00000000-0005-0000-0000-000032150000}"/>
    <cellStyle name="Formula 2 4 2" xfId="5448" xr:uid="{00000000-0005-0000-0000-000033150000}"/>
    <cellStyle name="Formula 2 4 2 2" xfId="5449" xr:uid="{00000000-0005-0000-0000-000034150000}"/>
    <cellStyle name="Formula 2 4 3" xfId="5450" xr:uid="{00000000-0005-0000-0000-000035150000}"/>
    <cellStyle name="Formula 2 5" xfId="5451" xr:uid="{00000000-0005-0000-0000-000036150000}"/>
    <cellStyle name="Formula 2 5 2" xfId="5452" xr:uid="{00000000-0005-0000-0000-000037150000}"/>
    <cellStyle name="Formula 2 6" xfId="5453" xr:uid="{00000000-0005-0000-0000-000038150000}"/>
    <cellStyle name="Formula 3" xfId="5454" xr:uid="{00000000-0005-0000-0000-000039150000}"/>
    <cellStyle name="Formula 3 2" xfId="5455" xr:uid="{00000000-0005-0000-0000-00003A150000}"/>
    <cellStyle name="Formula 3 2 2" xfId="5456" xr:uid="{00000000-0005-0000-0000-00003B150000}"/>
    <cellStyle name="Formula 4" xfId="5457" xr:uid="{00000000-0005-0000-0000-00003C150000}"/>
    <cellStyle name="Formula 4 2" xfId="5458" xr:uid="{00000000-0005-0000-0000-00003D150000}"/>
    <cellStyle name="Formula 4 2 2" xfId="5459" xr:uid="{00000000-0005-0000-0000-00003E150000}"/>
    <cellStyle name="Formula 4 3" xfId="5460" xr:uid="{00000000-0005-0000-0000-00003F150000}"/>
    <cellStyle name="Formula 5" xfId="5461" xr:uid="{00000000-0005-0000-0000-000040150000}"/>
    <cellStyle name="Formula 5 2" xfId="5462" xr:uid="{00000000-0005-0000-0000-000041150000}"/>
    <cellStyle name="Formula 5 2 2" xfId="5463" xr:uid="{00000000-0005-0000-0000-000042150000}"/>
    <cellStyle name="Formula 6" xfId="5464" xr:uid="{00000000-0005-0000-0000-000043150000}"/>
    <cellStyle name="Formula 6 2" xfId="5465" xr:uid="{00000000-0005-0000-0000-000044150000}"/>
    <cellStyle name="Formula 6 2 2" xfId="5466" xr:uid="{00000000-0005-0000-0000-000045150000}"/>
    <cellStyle name="Formula 7" xfId="5467" xr:uid="{00000000-0005-0000-0000-000046150000}"/>
    <cellStyle name="Formula 7 2" xfId="5468" xr:uid="{00000000-0005-0000-0000-000047150000}"/>
    <cellStyle name="Formula 7 2 2" xfId="5469" xr:uid="{00000000-0005-0000-0000-000048150000}"/>
    <cellStyle name="Formula 8" xfId="5470" xr:uid="{00000000-0005-0000-0000-000049150000}"/>
    <cellStyle name="Formula 8 2" xfId="5471" xr:uid="{00000000-0005-0000-0000-00004A150000}"/>
    <cellStyle name="Formula 8 2 2" xfId="5472" xr:uid="{00000000-0005-0000-0000-00004B150000}"/>
    <cellStyle name="Formula 8 3" xfId="5473" xr:uid="{00000000-0005-0000-0000-00004C150000}"/>
    <cellStyle name="Formula 9" xfId="5474" xr:uid="{00000000-0005-0000-0000-00004D150000}"/>
    <cellStyle name="Formula 9 2" xfId="5475" xr:uid="{00000000-0005-0000-0000-00004E150000}"/>
    <cellStyle name="Formula 9 2 2" xfId="5476" xr:uid="{00000000-0005-0000-0000-00004F150000}"/>
    <cellStyle name="Formula 9 3" xfId="5477" xr:uid="{00000000-0005-0000-0000-000050150000}"/>
    <cellStyle name="fourdecplace" xfId="5478" xr:uid="{00000000-0005-0000-0000-000051150000}"/>
    <cellStyle name="Francais" xfId="5480" xr:uid="{00000000-0005-0000-0000-000052150000}"/>
    <cellStyle name="Francais$" xfId="5481" xr:uid="{00000000-0005-0000-0000-000053150000}"/>
    <cellStyle name="Francais$déc2" xfId="5482" xr:uid="{00000000-0005-0000-0000-000054150000}"/>
    <cellStyle name="Francais$déc2 2" xfId="5483" xr:uid="{00000000-0005-0000-0000-000055150000}"/>
    <cellStyle name="Francais$déc2 2 2" xfId="5484" xr:uid="{00000000-0005-0000-0000-000056150000}"/>
    <cellStyle name="Français-déc2%" xfId="5479" xr:uid="{00000000-0005-0000-0000-000057150000}"/>
    <cellStyle name="Francs 0" xfId="5485" xr:uid="{00000000-0005-0000-0000-000058150000}"/>
    <cellStyle name="fred" xfId="5486" xr:uid="{00000000-0005-0000-0000-000059150000}"/>
    <cellStyle name="Fred%" xfId="5487" xr:uid="{00000000-0005-0000-0000-00005A150000}"/>
    <cellStyle name="fred_EPI Budget for 2001 - 2005" xfId="5488" xr:uid="{00000000-0005-0000-0000-00005B150000}"/>
    <cellStyle name="FRxAmtStyle" xfId="5489" xr:uid="{00000000-0005-0000-0000-00005C150000}"/>
    <cellStyle name="FRxAmtStyle 2" xfId="5490" xr:uid="{00000000-0005-0000-0000-00005D150000}"/>
    <cellStyle name="FRxAmtStyle 2 2" xfId="5491" xr:uid="{00000000-0005-0000-0000-00005E150000}"/>
    <cellStyle name="FRxAmtStyle 2 3" xfId="5492" xr:uid="{00000000-0005-0000-0000-00005F150000}"/>
    <cellStyle name="FRxAmtStyle 2 3 2" xfId="5493" xr:uid="{00000000-0005-0000-0000-000060150000}"/>
    <cellStyle name="FRxAmtStyle 3" xfId="5494" xr:uid="{00000000-0005-0000-0000-000061150000}"/>
    <cellStyle name="FRxAmtStyle 4" xfId="5495" xr:uid="{00000000-0005-0000-0000-000062150000}"/>
    <cellStyle name="FRxAmtStyle 5" xfId="5496" xr:uid="{00000000-0005-0000-0000-000063150000}"/>
    <cellStyle name="FRxAmtStyle 6" xfId="5497" xr:uid="{00000000-0005-0000-0000-000064150000}"/>
    <cellStyle name="FRxCurrStyle" xfId="5498" xr:uid="{00000000-0005-0000-0000-000065150000}"/>
    <cellStyle name="FRxCurrStyle 2" xfId="5499" xr:uid="{00000000-0005-0000-0000-000066150000}"/>
    <cellStyle name="FRxPcntStyle" xfId="5500" xr:uid="{00000000-0005-0000-0000-000067150000}"/>
    <cellStyle name="FRxPcntStyle 2" xfId="5501" xr:uid="{00000000-0005-0000-0000-000068150000}"/>
    <cellStyle name="G10" xfId="5502" xr:uid="{00000000-0005-0000-0000-000069150000}"/>
    <cellStyle name="GEMS_REPORT_DATA" xfId="5503" xr:uid="{00000000-0005-0000-0000-00006A150000}"/>
    <cellStyle name="Gen. Number" xfId="5504" xr:uid="{00000000-0005-0000-0000-00006B150000}"/>
    <cellStyle name="Gen. Percent" xfId="5505" xr:uid="{00000000-0005-0000-0000-00006C150000}"/>
    <cellStyle name="Gen.Number" xfId="5506" xr:uid="{00000000-0005-0000-0000-00006D150000}"/>
    <cellStyle name="Gen.Number 10" xfId="5507" xr:uid="{00000000-0005-0000-0000-00006E150000}"/>
    <cellStyle name="Gen.Number 2" xfId="5508" xr:uid="{00000000-0005-0000-0000-00006F150000}"/>
    <cellStyle name="Gen.Number 2 2" xfId="5509" xr:uid="{00000000-0005-0000-0000-000070150000}"/>
    <cellStyle name="Gen.Number 2 2 2" xfId="5510" xr:uid="{00000000-0005-0000-0000-000071150000}"/>
    <cellStyle name="Gen.Number 3" xfId="5511" xr:uid="{00000000-0005-0000-0000-000072150000}"/>
    <cellStyle name="Gen.Number 3 2" xfId="5512" xr:uid="{00000000-0005-0000-0000-000073150000}"/>
    <cellStyle name="Gen.Number 3 2 2" xfId="5513" xr:uid="{00000000-0005-0000-0000-000074150000}"/>
    <cellStyle name="Gen.Number 4" xfId="5514" xr:uid="{00000000-0005-0000-0000-000075150000}"/>
    <cellStyle name="Gen.Number 4 2" xfId="5515" xr:uid="{00000000-0005-0000-0000-000076150000}"/>
    <cellStyle name="Gen.Number 4 2 2" xfId="5516" xr:uid="{00000000-0005-0000-0000-000077150000}"/>
    <cellStyle name="Gen.Number 5" xfId="5517" xr:uid="{00000000-0005-0000-0000-000078150000}"/>
    <cellStyle name="Gen.Number 5 2" xfId="5518" xr:uid="{00000000-0005-0000-0000-000079150000}"/>
    <cellStyle name="Gen.Number 5 2 2" xfId="5519" xr:uid="{00000000-0005-0000-0000-00007A150000}"/>
    <cellStyle name="Gen.Number 5 3" xfId="5520" xr:uid="{00000000-0005-0000-0000-00007B150000}"/>
    <cellStyle name="Gen.Number 6" xfId="5521" xr:uid="{00000000-0005-0000-0000-00007C150000}"/>
    <cellStyle name="Gen.Number 6 2" xfId="5522" xr:uid="{00000000-0005-0000-0000-00007D150000}"/>
    <cellStyle name="Gen.Number 6 2 2" xfId="5523" xr:uid="{00000000-0005-0000-0000-00007E150000}"/>
    <cellStyle name="Gen.Number 6 3" xfId="5524" xr:uid="{00000000-0005-0000-0000-00007F150000}"/>
    <cellStyle name="Gen.Number 7" xfId="5525" xr:uid="{00000000-0005-0000-0000-000080150000}"/>
    <cellStyle name="Gen.Number 7 2" xfId="5526" xr:uid="{00000000-0005-0000-0000-000081150000}"/>
    <cellStyle name="Gen.Number 7 2 2" xfId="5527" xr:uid="{00000000-0005-0000-0000-000082150000}"/>
    <cellStyle name="Gen.Number 7 3" xfId="5528" xr:uid="{00000000-0005-0000-0000-000083150000}"/>
    <cellStyle name="Gen.Number 8" xfId="5529" xr:uid="{00000000-0005-0000-0000-000084150000}"/>
    <cellStyle name="Gen.Number 8 2" xfId="5530" xr:uid="{00000000-0005-0000-0000-000085150000}"/>
    <cellStyle name="Gen.Number 8 2 2" xfId="5531" xr:uid="{00000000-0005-0000-0000-000086150000}"/>
    <cellStyle name="Gen.Number 8 3" xfId="5532" xr:uid="{00000000-0005-0000-0000-000087150000}"/>
    <cellStyle name="Gen.Number 9" xfId="5533" xr:uid="{00000000-0005-0000-0000-000088150000}"/>
    <cellStyle name="Gen.Number 9 2" xfId="5534" xr:uid="{00000000-0005-0000-0000-000089150000}"/>
    <cellStyle name="general" xfId="5535" xr:uid="{00000000-0005-0000-0000-00008A150000}"/>
    <cellStyle name="Global" xfId="5536" xr:uid="{00000000-0005-0000-0000-00008B150000}"/>
    <cellStyle name="Good" xfId="54203" builtinId="26" customBuiltin="1"/>
    <cellStyle name="Good 10" xfId="5537" xr:uid="{00000000-0005-0000-0000-00008C150000}"/>
    <cellStyle name="Good 11" xfId="5538" xr:uid="{00000000-0005-0000-0000-00008D150000}"/>
    <cellStyle name="Good 12" xfId="5539" xr:uid="{00000000-0005-0000-0000-00008E150000}"/>
    <cellStyle name="Good 13" xfId="5540" xr:uid="{00000000-0005-0000-0000-00008F150000}"/>
    <cellStyle name="Good 2" xfId="5541" xr:uid="{00000000-0005-0000-0000-000090150000}"/>
    <cellStyle name="Good 2 2" xfId="5542" xr:uid="{00000000-0005-0000-0000-000091150000}"/>
    <cellStyle name="Good 3" xfId="5543" xr:uid="{00000000-0005-0000-0000-000092150000}"/>
    <cellStyle name="Good 4" xfId="5544" xr:uid="{00000000-0005-0000-0000-000093150000}"/>
    <cellStyle name="Good 5" xfId="5545" xr:uid="{00000000-0005-0000-0000-000094150000}"/>
    <cellStyle name="Good 6" xfId="5546" xr:uid="{00000000-0005-0000-0000-000095150000}"/>
    <cellStyle name="Good 7" xfId="5547" xr:uid="{00000000-0005-0000-0000-000096150000}"/>
    <cellStyle name="Good 8" xfId="5548" xr:uid="{00000000-0005-0000-0000-000097150000}"/>
    <cellStyle name="Good 9" xfId="5549" xr:uid="{00000000-0005-0000-0000-000098150000}"/>
    <cellStyle name="Grey" xfId="5550" xr:uid="{00000000-0005-0000-0000-000099150000}"/>
    <cellStyle name="H I D E" xfId="5551" xr:uid="{00000000-0005-0000-0000-00009A150000}"/>
    <cellStyle name="hard no." xfId="5552" xr:uid="{00000000-0005-0000-0000-00009B150000}"/>
    <cellStyle name="hard no. 10" xfId="5553" xr:uid="{00000000-0005-0000-0000-00009C150000}"/>
    <cellStyle name="hard no. 10 2" xfId="5554" xr:uid="{00000000-0005-0000-0000-00009D150000}"/>
    <cellStyle name="hard no. 10 2 2" xfId="5555" xr:uid="{00000000-0005-0000-0000-00009E150000}"/>
    <cellStyle name="hard no. 10 3" xfId="5556" xr:uid="{00000000-0005-0000-0000-00009F150000}"/>
    <cellStyle name="hard no. 11" xfId="5557" xr:uid="{00000000-0005-0000-0000-0000A0150000}"/>
    <cellStyle name="hard no. 11 2" xfId="5558" xr:uid="{00000000-0005-0000-0000-0000A1150000}"/>
    <cellStyle name="hard no. 11 2 2" xfId="5559" xr:uid="{00000000-0005-0000-0000-0000A2150000}"/>
    <cellStyle name="hard no. 11 3" xfId="5560" xr:uid="{00000000-0005-0000-0000-0000A3150000}"/>
    <cellStyle name="hard no. 12" xfId="5561" xr:uid="{00000000-0005-0000-0000-0000A4150000}"/>
    <cellStyle name="hard no. 12 2" xfId="5562" xr:uid="{00000000-0005-0000-0000-0000A5150000}"/>
    <cellStyle name="hard no. 12 2 2" xfId="5563" xr:uid="{00000000-0005-0000-0000-0000A6150000}"/>
    <cellStyle name="hard no. 12 3" xfId="5564" xr:uid="{00000000-0005-0000-0000-0000A7150000}"/>
    <cellStyle name="hard no. 13" xfId="5565" xr:uid="{00000000-0005-0000-0000-0000A8150000}"/>
    <cellStyle name="hard no. 13 2" xfId="5566" xr:uid="{00000000-0005-0000-0000-0000A9150000}"/>
    <cellStyle name="hard no. 13 2 2" xfId="5567" xr:uid="{00000000-0005-0000-0000-0000AA150000}"/>
    <cellStyle name="hard no. 13 3" xfId="5568" xr:uid="{00000000-0005-0000-0000-0000AB150000}"/>
    <cellStyle name="hard no. 14" xfId="5569" xr:uid="{00000000-0005-0000-0000-0000AC150000}"/>
    <cellStyle name="hard no. 14 2" xfId="5570" xr:uid="{00000000-0005-0000-0000-0000AD150000}"/>
    <cellStyle name="hard no. 2" xfId="5571" xr:uid="{00000000-0005-0000-0000-0000AE150000}"/>
    <cellStyle name="hard no. 2 2" xfId="5572" xr:uid="{00000000-0005-0000-0000-0000AF150000}"/>
    <cellStyle name="hard no. 2 2 2" xfId="5573" xr:uid="{00000000-0005-0000-0000-0000B0150000}"/>
    <cellStyle name="hard no. 2 2 2 2" xfId="5574" xr:uid="{00000000-0005-0000-0000-0000B1150000}"/>
    <cellStyle name="hard no. 2 2 3" xfId="5575" xr:uid="{00000000-0005-0000-0000-0000B2150000}"/>
    <cellStyle name="hard no. 2 3" xfId="5576" xr:uid="{00000000-0005-0000-0000-0000B3150000}"/>
    <cellStyle name="hard no. 2 3 2" xfId="5577" xr:uid="{00000000-0005-0000-0000-0000B4150000}"/>
    <cellStyle name="hard no. 2 3 2 2" xfId="5578" xr:uid="{00000000-0005-0000-0000-0000B5150000}"/>
    <cellStyle name="hard no. 2 3 3" xfId="5579" xr:uid="{00000000-0005-0000-0000-0000B6150000}"/>
    <cellStyle name="hard no. 2 4" xfId="5580" xr:uid="{00000000-0005-0000-0000-0000B7150000}"/>
    <cellStyle name="hard no. 2 4 2" xfId="5581" xr:uid="{00000000-0005-0000-0000-0000B8150000}"/>
    <cellStyle name="hard no. 2 4 2 2" xfId="5582" xr:uid="{00000000-0005-0000-0000-0000B9150000}"/>
    <cellStyle name="hard no. 2 4 3" xfId="5583" xr:uid="{00000000-0005-0000-0000-0000BA150000}"/>
    <cellStyle name="hard no. 2 5" xfId="5584" xr:uid="{00000000-0005-0000-0000-0000BB150000}"/>
    <cellStyle name="hard no. 2 5 2" xfId="5585" xr:uid="{00000000-0005-0000-0000-0000BC150000}"/>
    <cellStyle name="hard no. 2 6" xfId="5586" xr:uid="{00000000-0005-0000-0000-0000BD150000}"/>
    <cellStyle name="hard no. 3" xfId="5587" xr:uid="{00000000-0005-0000-0000-0000BE150000}"/>
    <cellStyle name="hard no. 3 2" xfId="5588" xr:uid="{00000000-0005-0000-0000-0000BF150000}"/>
    <cellStyle name="hard no. 3 2 2" xfId="5589" xr:uid="{00000000-0005-0000-0000-0000C0150000}"/>
    <cellStyle name="hard no. 4" xfId="5590" xr:uid="{00000000-0005-0000-0000-0000C1150000}"/>
    <cellStyle name="hard no. 4 2" xfId="5591" xr:uid="{00000000-0005-0000-0000-0000C2150000}"/>
    <cellStyle name="hard no. 4 2 2" xfId="5592" xr:uid="{00000000-0005-0000-0000-0000C3150000}"/>
    <cellStyle name="hard no. 4 3" xfId="5593" xr:uid="{00000000-0005-0000-0000-0000C4150000}"/>
    <cellStyle name="hard no. 5" xfId="5594" xr:uid="{00000000-0005-0000-0000-0000C5150000}"/>
    <cellStyle name="hard no. 5 2" xfId="5595" xr:uid="{00000000-0005-0000-0000-0000C6150000}"/>
    <cellStyle name="hard no. 5 2 2" xfId="5596" xr:uid="{00000000-0005-0000-0000-0000C7150000}"/>
    <cellStyle name="hard no. 6" xfId="5597" xr:uid="{00000000-0005-0000-0000-0000C8150000}"/>
    <cellStyle name="hard no. 6 2" xfId="5598" xr:uid="{00000000-0005-0000-0000-0000C9150000}"/>
    <cellStyle name="hard no. 6 2 2" xfId="5599" xr:uid="{00000000-0005-0000-0000-0000CA150000}"/>
    <cellStyle name="hard no. 7" xfId="5600" xr:uid="{00000000-0005-0000-0000-0000CB150000}"/>
    <cellStyle name="hard no. 7 2" xfId="5601" xr:uid="{00000000-0005-0000-0000-0000CC150000}"/>
    <cellStyle name="hard no. 7 2 2" xfId="5602" xr:uid="{00000000-0005-0000-0000-0000CD150000}"/>
    <cellStyle name="hard no. 8" xfId="5603" xr:uid="{00000000-0005-0000-0000-0000CE150000}"/>
    <cellStyle name="hard no. 8 2" xfId="5604" xr:uid="{00000000-0005-0000-0000-0000CF150000}"/>
    <cellStyle name="hard no. 8 2 2" xfId="5605" xr:uid="{00000000-0005-0000-0000-0000D0150000}"/>
    <cellStyle name="hard no. 8 3" xfId="5606" xr:uid="{00000000-0005-0000-0000-0000D1150000}"/>
    <cellStyle name="hard no. 9" xfId="5607" xr:uid="{00000000-0005-0000-0000-0000D2150000}"/>
    <cellStyle name="hard no. 9 2" xfId="5608" xr:uid="{00000000-0005-0000-0000-0000D3150000}"/>
    <cellStyle name="hard no. 9 2 2" xfId="5609" xr:uid="{00000000-0005-0000-0000-0000D4150000}"/>
    <cellStyle name="hard no. 9 3" xfId="5610" xr:uid="{00000000-0005-0000-0000-0000D5150000}"/>
    <cellStyle name="Hard Percent" xfId="5611" xr:uid="{00000000-0005-0000-0000-0000D6150000}"/>
    <cellStyle name="HBC Income" xfId="5612" xr:uid="{00000000-0005-0000-0000-0000D7150000}"/>
    <cellStyle name="Header" xfId="5613" xr:uid="{00000000-0005-0000-0000-0000D8150000}"/>
    <cellStyle name="Header1" xfId="5614" xr:uid="{00000000-0005-0000-0000-0000D9150000}"/>
    <cellStyle name="Header1 10" xfId="5615" xr:uid="{00000000-0005-0000-0000-0000DA150000}"/>
    <cellStyle name="Header1 10 2" xfId="5616" xr:uid="{00000000-0005-0000-0000-0000DB150000}"/>
    <cellStyle name="Header1 10 2 2" xfId="5617" xr:uid="{00000000-0005-0000-0000-0000DC150000}"/>
    <cellStyle name="Header1 10 3" xfId="5618" xr:uid="{00000000-0005-0000-0000-0000DD150000}"/>
    <cellStyle name="Header1 11" xfId="5619" xr:uid="{00000000-0005-0000-0000-0000DE150000}"/>
    <cellStyle name="Header1 11 2" xfId="5620" xr:uid="{00000000-0005-0000-0000-0000DF150000}"/>
    <cellStyle name="Header1 11 2 2" xfId="5621" xr:uid="{00000000-0005-0000-0000-0000E0150000}"/>
    <cellStyle name="Header1 11 3" xfId="5622" xr:uid="{00000000-0005-0000-0000-0000E1150000}"/>
    <cellStyle name="Header1 12" xfId="5623" xr:uid="{00000000-0005-0000-0000-0000E2150000}"/>
    <cellStyle name="Header1 12 2" xfId="5624" xr:uid="{00000000-0005-0000-0000-0000E3150000}"/>
    <cellStyle name="Header1 12 2 2" xfId="5625" xr:uid="{00000000-0005-0000-0000-0000E4150000}"/>
    <cellStyle name="Header1 12 3" xfId="5626" xr:uid="{00000000-0005-0000-0000-0000E5150000}"/>
    <cellStyle name="Header1 13" xfId="5627" xr:uid="{00000000-0005-0000-0000-0000E6150000}"/>
    <cellStyle name="Header1 13 2" xfId="5628" xr:uid="{00000000-0005-0000-0000-0000E7150000}"/>
    <cellStyle name="Header1 13 2 2" xfId="5629" xr:uid="{00000000-0005-0000-0000-0000E8150000}"/>
    <cellStyle name="Header1 13 3" xfId="5630" xr:uid="{00000000-0005-0000-0000-0000E9150000}"/>
    <cellStyle name="Header1 14" xfId="5631" xr:uid="{00000000-0005-0000-0000-0000EA150000}"/>
    <cellStyle name="Header1 14 2" xfId="5632" xr:uid="{00000000-0005-0000-0000-0000EB150000}"/>
    <cellStyle name="Header1 14 2 2" xfId="5633" xr:uid="{00000000-0005-0000-0000-0000EC150000}"/>
    <cellStyle name="Header1 14 3" xfId="5634" xr:uid="{00000000-0005-0000-0000-0000ED150000}"/>
    <cellStyle name="Header1 15" xfId="5635" xr:uid="{00000000-0005-0000-0000-0000EE150000}"/>
    <cellStyle name="Header1 15 2" xfId="5636" xr:uid="{00000000-0005-0000-0000-0000EF150000}"/>
    <cellStyle name="Header1 15 2 2" xfId="5637" xr:uid="{00000000-0005-0000-0000-0000F0150000}"/>
    <cellStyle name="Header1 15 3" xfId="5638" xr:uid="{00000000-0005-0000-0000-0000F1150000}"/>
    <cellStyle name="Header1 16" xfId="5639" xr:uid="{00000000-0005-0000-0000-0000F2150000}"/>
    <cellStyle name="Header1 16 2" xfId="5640" xr:uid="{00000000-0005-0000-0000-0000F3150000}"/>
    <cellStyle name="Header1 16 2 2" xfId="5641" xr:uid="{00000000-0005-0000-0000-0000F4150000}"/>
    <cellStyle name="Header1 16 3" xfId="5642" xr:uid="{00000000-0005-0000-0000-0000F5150000}"/>
    <cellStyle name="Header1 17" xfId="5643" xr:uid="{00000000-0005-0000-0000-0000F6150000}"/>
    <cellStyle name="Header1 17 2" xfId="5644" xr:uid="{00000000-0005-0000-0000-0000F7150000}"/>
    <cellStyle name="Header1 17 2 2" xfId="5645" xr:uid="{00000000-0005-0000-0000-0000F8150000}"/>
    <cellStyle name="Header1 17 3" xfId="5646" xr:uid="{00000000-0005-0000-0000-0000F9150000}"/>
    <cellStyle name="Header1 18" xfId="5647" xr:uid="{00000000-0005-0000-0000-0000FA150000}"/>
    <cellStyle name="Header1 18 2" xfId="5648" xr:uid="{00000000-0005-0000-0000-0000FB150000}"/>
    <cellStyle name="Header1 18 2 2" xfId="5649" xr:uid="{00000000-0005-0000-0000-0000FC150000}"/>
    <cellStyle name="Header1 18 3" xfId="5650" xr:uid="{00000000-0005-0000-0000-0000FD150000}"/>
    <cellStyle name="Header1 19" xfId="5651" xr:uid="{00000000-0005-0000-0000-0000FE150000}"/>
    <cellStyle name="Header1 19 2" xfId="5652" xr:uid="{00000000-0005-0000-0000-0000FF150000}"/>
    <cellStyle name="Header1 19 2 2" xfId="5653" xr:uid="{00000000-0005-0000-0000-000000160000}"/>
    <cellStyle name="Header1 19 3" xfId="5654" xr:uid="{00000000-0005-0000-0000-000001160000}"/>
    <cellStyle name="Header1 2" xfId="5655" xr:uid="{00000000-0005-0000-0000-000002160000}"/>
    <cellStyle name="Header1 2 10" xfId="5656" xr:uid="{00000000-0005-0000-0000-000003160000}"/>
    <cellStyle name="Header1 2 10 2" xfId="5657" xr:uid="{00000000-0005-0000-0000-000004160000}"/>
    <cellStyle name="Header1 2 10 2 2" xfId="5658" xr:uid="{00000000-0005-0000-0000-000005160000}"/>
    <cellStyle name="Header1 2 10 3" xfId="5659" xr:uid="{00000000-0005-0000-0000-000006160000}"/>
    <cellStyle name="Header1 2 11" xfId="5660" xr:uid="{00000000-0005-0000-0000-000007160000}"/>
    <cellStyle name="Header1 2 11 2" xfId="5661" xr:uid="{00000000-0005-0000-0000-000008160000}"/>
    <cellStyle name="Header1 2 11 2 2" xfId="5662" xr:uid="{00000000-0005-0000-0000-000009160000}"/>
    <cellStyle name="Header1 2 11 3" xfId="5663" xr:uid="{00000000-0005-0000-0000-00000A160000}"/>
    <cellStyle name="Header1 2 12" xfId="5664" xr:uid="{00000000-0005-0000-0000-00000B160000}"/>
    <cellStyle name="Header1 2 12 2" xfId="5665" xr:uid="{00000000-0005-0000-0000-00000C160000}"/>
    <cellStyle name="Header1 2 12 2 2" xfId="5666" xr:uid="{00000000-0005-0000-0000-00000D160000}"/>
    <cellStyle name="Header1 2 12 3" xfId="5667" xr:uid="{00000000-0005-0000-0000-00000E160000}"/>
    <cellStyle name="Header1 2 13" xfId="5668" xr:uid="{00000000-0005-0000-0000-00000F160000}"/>
    <cellStyle name="Header1 2 13 2" xfId="5669" xr:uid="{00000000-0005-0000-0000-000010160000}"/>
    <cellStyle name="Header1 2 13 2 2" xfId="5670" xr:uid="{00000000-0005-0000-0000-000011160000}"/>
    <cellStyle name="Header1 2 13 3" xfId="5671" xr:uid="{00000000-0005-0000-0000-000012160000}"/>
    <cellStyle name="Header1 2 14" xfId="5672" xr:uid="{00000000-0005-0000-0000-000013160000}"/>
    <cellStyle name="Header1 2 14 2" xfId="5673" xr:uid="{00000000-0005-0000-0000-000014160000}"/>
    <cellStyle name="Header1 2 14 2 2" xfId="5674" xr:uid="{00000000-0005-0000-0000-000015160000}"/>
    <cellStyle name="Header1 2 14 3" xfId="5675" xr:uid="{00000000-0005-0000-0000-000016160000}"/>
    <cellStyle name="Header1 2 15" xfId="5676" xr:uid="{00000000-0005-0000-0000-000017160000}"/>
    <cellStyle name="Header1 2 15 2" xfId="5677" xr:uid="{00000000-0005-0000-0000-000018160000}"/>
    <cellStyle name="Header1 2 15 2 2" xfId="5678" xr:uid="{00000000-0005-0000-0000-000019160000}"/>
    <cellStyle name="Header1 2 15 3" xfId="5679" xr:uid="{00000000-0005-0000-0000-00001A160000}"/>
    <cellStyle name="Header1 2 16" xfId="5680" xr:uid="{00000000-0005-0000-0000-00001B160000}"/>
    <cellStyle name="Header1 2 16 2" xfId="5681" xr:uid="{00000000-0005-0000-0000-00001C160000}"/>
    <cellStyle name="Header1 2 16 2 2" xfId="5682" xr:uid="{00000000-0005-0000-0000-00001D160000}"/>
    <cellStyle name="Header1 2 16 3" xfId="5683" xr:uid="{00000000-0005-0000-0000-00001E160000}"/>
    <cellStyle name="Header1 2 17" xfId="5684" xr:uid="{00000000-0005-0000-0000-00001F160000}"/>
    <cellStyle name="Header1 2 17 2" xfId="5685" xr:uid="{00000000-0005-0000-0000-000020160000}"/>
    <cellStyle name="Header1 2 17 2 2" xfId="5686" xr:uid="{00000000-0005-0000-0000-000021160000}"/>
    <cellStyle name="Header1 2 17 3" xfId="5687" xr:uid="{00000000-0005-0000-0000-000022160000}"/>
    <cellStyle name="Header1 2 18" xfId="5688" xr:uid="{00000000-0005-0000-0000-000023160000}"/>
    <cellStyle name="Header1 2 18 2" xfId="5689" xr:uid="{00000000-0005-0000-0000-000024160000}"/>
    <cellStyle name="Header1 2 18 2 2" xfId="5690" xr:uid="{00000000-0005-0000-0000-000025160000}"/>
    <cellStyle name="Header1 2 18 3" xfId="5691" xr:uid="{00000000-0005-0000-0000-000026160000}"/>
    <cellStyle name="Header1 2 19" xfId="5692" xr:uid="{00000000-0005-0000-0000-000027160000}"/>
    <cellStyle name="Header1 2 19 2" xfId="5693" xr:uid="{00000000-0005-0000-0000-000028160000}"/>
    <cellStyle name="Header1 2 19 2 2" xfId="5694" xr:uid="{00000000-0005-0000-0000-000029160000}"/>
    <cellStyle name="Header1 2 19 3" xfId="5695" xr:uid="{00000000-0005-0000-0000-00002A160000}"/>
    <cellStyle name="Header1 2 2" xfId="5696" xr:uid="{00000000-0005-0000-0000-00002B160000}"/>
    <cellStyle name="Header1 2 2 2" xfId="5697" xr:uid="{00000000-0005-0000-0000-00002C160000}"/>
    <cellStyle name="Header1 2 2 2 2" xfId="5698" xr:uid="{00000000-0005-0000-0000-00002D160000}"/>
    <cellStyle name="Header1 2 2 3" xfId="5699" xr:uid="{00000000-0005-0000-0000-00002E160000}"/>
    <cellStyle name="Header1 2 20" xfId="5700" xr:uid="{00000000-0005-0000-0000-00002F160000}"/>
    <cellStyle name="Header1 2 20 2" xfId="5701" xr:uid="{00000000-0005-0000-0000-000030160000}"/>
    <cellStyle name="Header1 2 20 2 2" xfId="5702" xr:uid="{00000000-0005-0000-0000-000031160000}"/>
    <cellStyle name="Header1 2 20 3" xfId="5703" xr:uid="{00000000-0005-0000-0000-000032160000}"/>
    <cellStyle name="Header1 2 21" xfId="5704" xr:uid="{00000000-0005-0000-0000-000033160000}"/>
    <cellStyle name="Header1 2 21 2" xfId="5705" xr:uid="{00000000-0005-0000-0000-000034160000}"/>
    <cellStyle name="Header1 2 22" xfId="5706" xr:uid="{00000000-0005-0000-0000-000035160000}"/>
    <cellStyle name="Header1 2 3" xfId="5707" xr:uid="{00000000-0005-0000-0000-000036160000}"/>
    <cellStyle name="Header1 2 3 2" xfId="5708" xr:uid="{00000000-0005-0000-0000-000037160000}"/>
    <cellStyle name="Header1 2 3 2 2" xfId="5709" xr:uid="{00000000-0005-0000-0000-000038160000}"/>
    <cellStyle name="Header1 2 3 3" xfId="5710" xr:uid="{00000000-0005-0000-0000-000039160000}"/>
    <cellStyle name="Header1 2 4" xfId="5711" xr:uid="{00000000-0005-0000-0000-00003A160000}"/>
    <cellStyle name="Header1 2 4 2" xfId="5712" xr:uid="{00000000-0005-0000-0000-00003B160000}"/>
    <cellStyle name="Header1 2 4 2 2" xfId="5713" xr:uid="{00000000-0005-0000-0000-00003C160000}"/>
    <cellStyle name="Header1 2 4 3" xfId="5714" xr:uid="{00000000-0005-0000-0000-00003D160000}"/>
    <cellStyle name="Header1 2 5" xfId="5715" xr:uid="{00000000-0005-0000-0000-00003E160000}"/>
    <cellStyle name="Header1 2 5 2" xfId="5716" xr:uid="{00000000-0005-0000-0000-00003F160000}"/>
    <cellStyle name="Header1 2 5 2 2" xfId="5717" xr:uid="{00000000-0005-0000-0000-000040160000}"/>
    <cellStyle name="Header1 2 5 3" xfId="5718" xr:uid="{00000000-0005-0000-0000-000041160000}"/>
    <cellStyle name="Header1 2 6" xfId="5719" xr:uid="{00000000-0005-0000-0000-000042160000}"/>
    <cellStyle name="Header1 2 6 2" xfId="5720" xr:uid="{00000000-0005-0000-0000-000043160000}"/>
    <cellStyle name="Header1 2 6 2 2" xfId="5721" xr:uid="{00000000-0005-0000-0000-000044160000}"/>
    <cellStyle name="Header1 2 6 3" xfId="5722" xr:uid="{00000000-0005-0000-0000-000045160000}"/>
    <cellStyle name="Header1 2 7" xfId="5723" xr:uid="{00000000-0005-0000-0000-000046160000}"/>
    <cellStyle name="Header1 2 7 2" xfId="5724" xr:uid="{00000000-0005-0000-0000-000047160000}"/>
    <cellStyle name="Header1 2 7 2 2" xfId="5725" xr:uid="{00000000-0005-0000-0000-000048160000}"/>
    <cellStyle name="Header1 2 7 3" xfId="5726" xr:uid="{00000000-0005-0000-0000-000049160000}"/>
    <cellStyle name="Header1 2 8" xfId="5727" xr:uid="{00000000-0005-0000-0000-00004A160000}"/>
    <cellStyle name="Header1 2 8 2" xfId="5728" xr:uid="{00000000-0005-0000-0000-00004B160000}"/>
    <cellStyle name="Header1 2 8 2 2" xfId="5729" xr:uid="{00000000-0005-0000-0000-00004C160000}"/>
    <cellStyle name="Header1 2 8 3" xfId="5730" xr:uid="{00000000-0005-0000-0000-00004D160000}"/>
    <cellStyle name="Header1 2 9" xfId="5731" xr:uid="{00000000-0005-0000-0000-00004E160000}"/>
    <cellStyle name="Header1 2 9 2" xfId="5732" xr:uid="{00000000-0005-0000-0000-00004F160000}"/>
    <cellStyle name="Header1 2 9 2 2" xfId="5733" xr:uid="{00000000-0005-0000-0000-000050160000}"/>
    <cellStyle name="Header1 2 9 3" xfId="5734" xr:uid="{00000000-0005-0000-0000-000051160000}"/>
    <cellStyle name="Header1 20" xfId="5735" xr:uid="{00000000-0005-0000-0000-000052160000}"/>
    <cellStyle name="Header1 20 2" xfId="5736" xr:uid="{00000000-0005-0000-0000-000053160000}"/>
    <cellStyle name="Header1 20 2 2" xfId="5737" xr:uid="{00000000-0005-0000-0000-000054160000}"/>
    <cellStyle name="Header1 20 3" xfId="5738" xr:uid="{00000000-0005-0000-0000-000055160000}"/>
    <cellStyle name="Header1 21" xfId="5739" xr:uid="{00000000-0005-0000-0000-000056160000}"/>
    <cellStyle name="Header1 21 2" xfId="5740" xr:uid="{00000000-0005-0000-0000-000057160000}"/>
    <cellStyle name="Header1 22" xfId="5741" xr:uid="{00000000-0005-0000-0000-000058160000}"/>
    <cellStyle name="Header1 3" xfId="5742" xr:uid="{00000000-0005-0000-0000-000059160000}"/>
    <cellStyle name="Header1 3 2" xfId="5743" xr:uid="{00000000-0005-0000-0000-00005A160000}"/>
    <cellStyle name="Header1 3 2 2" xfId="5744" xr:uid="{00000000-0005-0000-0000-00005B160000}"/>
    <cellStyle name="Header1 3 3" xfId="5745" xr:uid="{00000000-0005-0000-0000-00005C160000}"/>
    <cellStyle name="Header1 4" xfId="5746" xr:uid="{00000000-0005-0000-0000-00005D160000}"/>
    <cellStyle name="Header1 4 2" xfId="5747" xr:uid="{00000000-0005-0000-0000-00005E160000}"/>
    <cellStyle name="Header1 4 2 2" xfId="5748" xr:uid="{00000000-0005-0000-0000-00005F160000}"/>
    <cellStyle name="Header1 4 3" xfId="5749" xr:uid="{00000000-0005-0000-0000-000060160000}"/>
    <cellStyle name="Header1 5" xfId="5750" xr:uid="{00000000-0005-0000-0000-000061160000}"/>
    <cellStyle name="Header1 5 2" xfId="5751" xr:uid="{00000000-0005-0000-0000-000062160000}"/>
    <cellStyle name="Header1 5 2 2" xfId="5752" xr:uid="{00000000-0005-0000-0000-000063160000}"/>
    <cellStyle name="Header1 5 3" xfId="5753" xr:uid="{00000000-0005-0000-0000-000064160000}"/>
    <cellStyle name="Header1 6" xfId="5754" xr:uid="{00000000-0005-0000-0000-000065160000}"/>
    <cellStyle name="Header1 6 2" xfId="5755" xr:uid="{00000000-0005-0000-0000-000066160000}"/>
    <cellStyle name="Header1 6 2 2" xfId="5756" xr:uid="{00000000-0005-0000-0000-000067160000}"/>
    <cellStyle name="Header1 6 3" xfId="5757" xr:uid="{00000000-0005-0000-0000-000068160000}"/>
    <cellStyle name="Header1 7" xfId="5758" xr:uid="{00000000-0005-0000-0000-000069160000}"/>
    <cellStyle name="Header1 7 2" xfId="5759" xr:uid="{00000000-0005-0000-0000-00006A160000}"/>
    <cellStyle name="Header1 7 2 2" xfId="5760" xr:uid="{00000000-0005-0000-0000-00006B160000}"/>
    <cellStyle name="Header1 7 3" xfId="5761" xr:uid="{00000000-0005-0000-0000-00006C160000}"/>
    <cellStyle name="Header1 8" xfId="5762" xr:uid="{00000000-0005-0000-0000-00006D160000}"/>
    <cellStyle name="Header1 8 2" xfId="5763" xr:uid="{00000000-0005-0000-0000-00006E160000}"/>
    <cellStyle name="Header1 8 2 2" xfId="5764" xr:uid="{00000000-0005-0000-0000-00006F160000}"/>
    <cellStyle name="Header1 8 3" xfId="5765" xr:uid="{00000000-0005-0000-0000-000070160000}"/>
    <cellStyle name="Header1 9" xfId="5766" xr:uid="{00000000-0005-0000-0000-000071160000}"/>
    <cellStyle name="Header1 9 2" xfId="5767" xr:uid="{00000000-0005-0000-0000-000072160000}"/>
    <cellStyle name="Header1 9 2 2" xfId="5768" xr:uid="{00000000-0005-0000-0000-000073160000}"/>
    <cellStyle name="Header1 9 3" xfId="5769" xr:uid="{00000000-0005-0000-0000-000074160000}"/>
    <cellStyle name="Header2" xfId="5770" xr:uid="{00000000-0005-0000-0000-000075160000}"/>
    <cellStyle name="Header2 2" xfId="5771" xr:uid="{00000000-0005-0000-0000-000076160000}"/>
    <cellStyle name="Header2 2 2" xfId="5772" xr:uid="{00000000-0005-0000-0000-000077160000}"/>
    <cellStyle name="Header2 2 2 2" xfId="5773" xr:uid="{00000000-0005-0000-0000-000078160000}"/>
    <cellStyle name="Header2 3" xfId="5774" xr:uid="{00000000-0005-0000-0000-000079160000}"/>
    <cellStyle name="Header2 3 2" xfId="5775" xr:uid="{00000000-0005-0000-0000-00007A160000}"/>
    <cellStyle name="Header2 3 2 2" xfId="5776" xr:uid="{00000000-0005-0000-0000-00007B160000}"/>
    <cellStyle name="Header2 3 3" xfId="5777" xr:uid="{00000000-0005-0000-0000-00007C160000}"/>
    <cellStyle name="Header2 4" xfId="5778" xr:uid="{00000000-0005-0000-0000-00007D160000}"/>
    <cellStyle name="Header2 4 2" xfId="5779" xr:uid="{00000000-0005-0000-0000-00007E160000}"/>
    <cellStyle name="Header2 4 2 2" xfId="5780" xr:uid="{00000000-0005-0000-0000-00007F160000}"/>
    <cellStyle name="Header2 4 3" xfId="5781" xr:uid="{00000000-0005-0000-0000-000080160000}"/>
    <cellStyle name="Header2 5" xfId="5782" xr:uid="{00000000-0005-0000-0000-000081160000}"/>
    <cellStyle name="Header2 5 2" xfId="5783" xr:uid="{00000000-0005-0000-0000-000082160000}"/>
    <cellStyle name="Header2 5 2 2" xfId="5784" xr:uid="{00000000-0005-0000-0000-000083160000}"/>
    <cellStyle name="Header2 5 3" xfId="5785" xr:uid="{00000000-0005-0000-0000-000084160000}"/>
    <cellStyle name="Header2 6" xfId="5786" xr:uid="{00000000-0005-0000-0000-000085160000}"/>
    <cellStyle name="Header2 6 2" xfId="5787" xr:uid="{00000000-0005-0000-0000-000086160000}"/>
    <cellStyle name="Header2 6 2 2" xfId="5788" xr:uid="{00000000-0005-0000-0000-000087160000}"/>
    <cellStyle name="Header2 6 3" xfId="5789" xr:uid="{00000000-0005-0000-0000-000088160000}"/>
    <cellStyle name="Header2 7" xfId="5790" xr:uid="{00000000-0005-0000-0000-000089160000}"/>
    <cellStyle name="Header2 7 2" xfId="5791" xr:uid="{00000000-0005-0000-0000-00008A160000}"/>
    <cellStyle name="Header2 7 2 2" xfId="5792" xr:uid="{00000000-0005-0000-0000-00008B160000}"/>
    <cellStyle name="Header2 7 3" xfId="5793" xr:uid="{00000000-0005-0000-0000-00008C160000}"/>
    <cellStyle name="Header2 8" xfId="5794" xr:uid="{00000000-0005-0000-0000-00008D160000}"/>
    <cellStyle name="Header2 8 2" xfId="5795" xr:uid="{00000000-0005-0000-0000-00008E160000}"/>
    <cellStyle name="Header2 8 2 2" xfId="5796" xr:uid="{00000000-0005-0000-0000-00008F160000}"/>
    <cellStyle name="Header2 8 3" xfId="5797" xr:uid="{00000000-0005-0000-0000-000090160000}"/>
    <cellStyle name="Header2 9" xfId="5798" xr:uid="{00000000-0005-0000-0000-000091160000}"/>
    <cellStyle name="Header2 9 2" xfId="5799" xr:uid="{00000000-0005-0000-0000-000092160000}"/>
    <cellStyle name="Headers" xfId="5800" xr:uid="{00000000-0005-0000-0000-000093160000}"/>
    <cellStyle name="Heading" xfId="5801" xr:uid="{00000000-0005-0000-0000-000094160000}"/>
    <cellStyle name="Heading 1" xfId="54199" builtinId="16" customBuiltin="1"/>
    <cellStyle name="Heading 1 10" xfId="5802" xr:uid="{00000000-0005-0000-0000-000095160000}"/>
    <cellStyle name="Heading 1 11" xfId="5803" xr:uid="{00000000-0005-0000-0000-000096160000}"/>
    <cellStyle name="Heading 1 12" xfId="5804" xr:uid="{00000000-0005-0000-0000-000097160000}"/>
    <cellStyle name="Heading 1 13" xfId="5805" xr:uid="{00000000-0005-0000-0000-000098160000}"/>
    <cellStyle name="Heading 1 2" xfId="5806" xr:uid="{00000000-0005-0000-0000-000099160000}"/>
    <cellStyle name="Heading 1 3" xfId="5807" xr:uid="{00000000-0005-0000-0000-00009A160000}"/>
    <cellStyle name="Heading 1 4" xfId="5808" xr:uid="{00000000-0005-0000-0000-00009B160000}"/>
    <cellStyle name="Heading 1 5" xfId="5809" xr:uid="{00000000-0005-0000-0000-00009C160000}"/>
    <cellStyle name="Heading 1 6" xfId="5810" xr:uid="{00000000-0005-0000-0000-00009D160000}"/>
    <cellStyle name="Heading 1 7" xfId="5811" xr:uid="{00000000-0005-0000-0000-00009E160000}"/>
    <cellStyle name="Heading 1 8" xfId="5812" xr:uid="{00000000-0005-0000-0000-00009F160000}"/>
    <cellStyle name="Heading 1 9" xfId="5813" xr:uid="{00000000-0005-0000-0000-0000A0160000}"/>
    <cellStyle name="Heading 2" xfId="54200" builtinId="17" customBuiltin="1"/>
    <cellStyle name="Heading 2 10" xfId="5814" xr:uid="{00000000-0005-0000-0000-0000A1160000}"/>
    <cellStyle name="Heading 2 11" xfId="5815" xr:uid="{00000000-0005-0000-0000-0000A2160000}"/>
    <cellStyle name="Heading 2 12" xfId="5816" xr:uid="{00000000-0005-0000-0000-0000A3160000}"/>
    <cellStyle name="Heading 2 13" xfId="5817" xr:uid="{00000000-0005-0000-0000-0000A4160000}"/>
    <cellStyle name="Heading 2 2" xfId="5818" xr:uid="{00000000-0005-0000-0000-0000A5160000}"/>
    <cellStyle name="Heading 2 3" xfId="5819" xr:uid="{00000000-0005-0000-0000-0000A6160000}"/>
    <cellStyle name="Heading 2 4" xfId="5820" xr:uid="{00000000-0005-0000-0000-0000A7160000}"/>
    <cellStyle name="Heading 2 5" xfId="5821" xr:uid="{00000000-0005-0000-0000-0000A8160000}"/>
    <cellStyle name="Heading 2 6" xfId="5822" xr:uid="{00000000-0005-0000-0000-0000A9160000}"/>
    <cellStyle name="Heading 2 7" xfId="5823" xr:uid="{00000000-0005-0000-0000-0000AA160000}"/>
    <cellStyle name="Heading 2 8" xfId="5824" xr:uid="{00000000-0005-0000-0000-0000AB160000}"/>
    <cellStyle name="Heading 2 9" xfId="5825" xr:uid="{00000000-0005-0000-0000-0000AC160000}"/>
    <cellStyle name="Heading 3" xfId="54201" builtinId="18" customBuiltin="1"/>
    <cellStyle name="Heading 3 10" xfId="5826" xr:uid="{00000000-0005-0000-0000-0000AD160000}"/>
    <cellStyle name="Heading 3 10 2" xfId="5827" xr:uid="{00000000-0005-0000-0000-0000AE160000}"/>
    <cellStyle name="Heading 3 10 2 2" xfId="5828" xr:uid="{00000000-0005-0000-0000-0000AF160000}"/>
    <cellStyle name="Heading 3 10 2 2 2" xfId="5829" xr:uid="{00000000-0005-0000-0000-0000B0160000}"/>
    <cellStyle name="Heading 3 10 2 3" xfId="5830" xr:uid="{00000000-0005-0000-0000-0000B1160000}"/>
    <cellStyle name="Heading 3 10 3" xfId="5831" xr:uid="{00000000-0005-0000-0000-0000B2160000}"/>
    <cellStyle name="Heading 3 10 3 2" xfId="5832" xr:uid="{00000000-0005-0000-0000-0000B3160000}"/>
    <cellStyle name="Heading 3 10 3 2 2" xfId="5833" xr:uid="{00000000-0005-0000-0000-0000B4160000}"/>
    <cellStyle name="Heading 3 10 3 3" xfId="5834" xr:uid="{00000000-0005-0000-0000-0000B5160000}"/>
    <cellStyle name="Heading 3 10 4" xfId="5835" xr:uid="{00000000-0005-0000-0000-0000B6160000}"/>
    <cellStyle name="Heading 3 10 4 2" xfId="5836" xr:uid="{00000000-0005-0000-0000-0000B7160000}"/>
    <cellStyle name="Heading 3 10 5" xfId="5837" xr:uid="{00000000-0005-0000-0000-0000B8160000}"/>
    <cellStyle name="Heading 3 11" xfId="5838" xr:uid="{00000000-0005-0000-0000-0000B9160000}"/>
    <cellStyle name="Heading 3 11 2" xfId="5839" xr:uid="{00000000-0005-0000-0000-0000BA160000}"/>
    <cellStyle name="Heading 3 11 2 2" xfId="5840" xr:uid="{00000000-0005-0000-0000-0000BB160000}"/>
    <cellStyle name="Heading 3 11 2 2 2" xfId="5841" xr:uid="{00000000-0005-0000-0000-0000BC160000}"/>
    <cellStyle name="Heading 3 11 2 3" xfId="5842" xr:uid="{00000000-0005-0000-0000-0000BD160000}"/>
    <cellStyle name="Heading 3 11 3" xfId="5843" xr:uid="{00000000-0005-0000-0000-0000BE160000}"/>
    <cellStyle name="Heading 3 11 3 2" xfId="5844" xr:uid="{00000000-0005-0000-0000-0000BF160000}"/>
    <cellStyle name="Heading 3 11 3 2 2" xfId="5845" xr:uid="{00000000-0005-0000-0000-0000C0160000}"/>
    <cellStyle name="Heading 3 11 3 3" xfId="5846" xr:uid="{00000000-0005-0000-0000-0000C1160000}"/>
    <cellStyle name="Heading 3 11 4" xfId="5847" xr:uid="{00000000-0005-0000-0000-0000C2160000}"/>
    <cellStyle name="Heading 3 11 4 2" xfId="5848" xr:uid="{00000000-0005-0000-0000-0000C3160000}"/>
    <cellStyle name="Heading 3 11 5" xfId="5849" xr:uid="{00000000-0005-0000-0000-0000C4160000}"/>
    <cellStyle name="Heading 3 12" xfId="5850" xr:uid="{00000000-0005-0000-0000-0000C5160000}"/>
    <cellStyle name="Heading 3 12 2" xfId="5851" xr:uid="{00000000-0005-0000-0000-0000C6160000}"/>
    <cellStyle name="Heading 3 12 2 2" xfId="5852" xr:uid="{00000000-0005-0000-0000-0000C7160000}"/>
    <cellStyle name="Heading 3 12 2 2 2" xfId="5853" xr:uid="{00000000-0005-0000-0000-0000C8160000}"/>
    <cellStyle name="Heading 3 12 2 3" xfId="5854" xr:uid="{00000000-0005-0000-0000-0000C9160000}"/>
    <cellStyle name="Heading 3 12 3" xfId="5855" xr:uid="{00000000-0005-0000-0000-0000CA160000}"/>
    <cellStyle name="Heading 3 12 3 2" xfId="5856" xr:uid="{00000000-0005-0000-0000-0000CB160000}"/>
    <cellStyle name="Heading 3 12 3 2 2" xfId="5857" xr:uid="{00000000-0005-0000-0000-0000CC160000}"/>
    <cellStyle name="Heading 3 12 3 3" xfId="5858" xr:uid="{00000000-0005-0000-0000-0000CD160000}"/>
    <cellStyle name="Heading 3 12 4" xfId="5859" xr:uid="{00000000-0005-0000-0000-0000CE160000}"/>
    <cellStyle name="Heading 3 12 4 2" xfId="5860" xr:uid="{00000000-0005-0000-0000-0000CF160000}"/>
    <cellStyle name="Heading 3 12 5" xfId="5861" xr:uid="{00000000-0005-0000-0000-0000D0160000}"/>
    <cellStyle name="Heading 3 13" xfId="5862" xr:uid="{00000000-0005-0000-0000-0000D1160000}"/>
    <cellStyle name="Heading 3 13 2" xfId="5863" xr:uid="{00000000-0005-0000-0000-0000D2160000}"/>
    <cellStyle name="Heading 3 13 2 2" xfId="5864" xr:uid="{00000000-0005-0000-0000-0000D3160000}"/>
    <cellStyle name="Heading 3 13 2 2 2" xfId="5865" xr:uid="{00000000-0005-0000-0000-0000D4160000}"/>
    <cellStyle name="Heading 3 13 2 3" xfId="5866" xr:uid="{00000000-0005-0000-0000-0000D5160000}"/>
    <cellStyle name="Heading 3 13 3" xfId="5867" xr:uid="{00000000-0005-0000-0000-0000D6160000}"/>
    <cellStyle name="Heading 3 13 3 2" xfId="5868" xr:uid="{00000000-0005-0000-0000-0000D7160000}"/>
    <cellStyle name="Heading 3 13 3 2 2" xfId="5869" xr:uid="{00000000-0005-0000-0000-0000D8160000}"/>
    <cellStyle name="Heading 3 13 3 3" xfId="5870" xr:uid="{00000000-0005-0000-0000-0000D9160000}"/>
    <cellStyle name="Heading 3 13 4" xfId="5871" xr:uid="{00000000-0005-0000-0000-0000DA160000}"/>
    <cellStyle name="Heading 3 13 4 2" xfId="5872" xr:uid="{00000000-0005-0000-0000-0000DB160000}"/>
    <cellStyle name="Heading 3 13 5" xfId="5873" xr:uid="{00000000-0005-0000-0000-0000DC160000}"/>
    <cellStyle name="Heading 3 2" xfId="5874" xr:uid="{00000000-0005-0000-0000-0000DD160000}"/>
    <cellStyle name="Heading 3 2 2" xfId="5875" xr:uid="{00000000-0005-0000-0000-0000DE160000}"/>
    <cellStyle name="Heading 3 2 2 2" xfId="5876" xr:uid="{00000000-0005-0000-0000-0000DF160000}"/>
    <cellStyle name="Heading 3 2 2 2 2" xfId="5877" xr:uid="{00000000-0005-0000-0000-0000E0160000}"/>
    <cellStyle name="Heading 3 2 2 3" xfId="5878" xr:uid="{00000000-0005-0000-0000-0000E1160000}"/>
    <cellStyle name="Heading 3 2 3" xfId="5879" xr:uid="{00000000-0005-0000-0000-0000E2160000}"/>
    <cellStyle name="Heading 3 2 3 2" xfId="5880" xr:uid="{00000000-0005-0000-0000-0000E3160000}"/>
    <cellStyle name="Heading 3 2 3 2 2" xfId="5881" xr:uid="{00000000-0005-0000-0000-0000E4160000}"/>
    <cellStyle name="Heading 3 2 3 3" xfId="5882" xr:uid="{00000000-0005-0000-0000-0000E5160000}"/>
    <cellStyle name="Heading 3 2 4" xfId="5883" xr:uid="{00000000-0005-0000-0000-0000E6160000}"/>
    <cellStyle name="Heading 3 2 4 2" xfId="5884" xr:uid="{00000000-0005-0000-0000-0000E7160000}"/>
    <cellStyle name="Heading 3 2 5" xfId="5885" xr:uid="{00000000-0005-0000-0000-0000E8160000}"/>
    <cellStyle name="Heading 3 3" xfId="5886" xr:uid="{00000000-0005-0000-0000-0000E9160000}"/>
    <cellStyle name="Heading 3 3 2" xfId="5887" xr:uid="{00000000-0005-0000-0000-0000EA160000}"/>
    <cellStyle name="Heading 3 3 2 2" xfId="5888" xr:uid="{00000000-0005-0000-0000-0000EB160000}"/>
    <cellStyle name="Heading 3 3 2 2 2" xfId="5889" xr:uid="{00000000-0005-0000-0000-0000EC160000}"/>
    <cellStyle name="Heading 3 3 2 3" xfId="5890" xr:uid="{00000000-0005-0000-0000-0000ED160000}"/>
    <cellStyle name="Heading 3 3 3" xfId="5891" xr:uid="{00000000-0005-0000-0000-0000EE160000}"/>
    <cellStyle name="Heading 3 3 3 2" xfId="5892" xr:uid="{00000000-0005-0000-0000-0000EF160000}"/>
    <cellStyle name="Heading 3 3 3 2 2" xfId="5893" xr:uid="{00000000-0005-0000-0000-0000F0160000}"/>
    <cellStyle name="Heading 3 3 3 3" xfId="5894" xr:uid="{00000000-0005-0000-0000-0000F1160000}"/>
    <cellStyle name="Heading 3 3 4" xfId="5895" xr:uid="{00000000-0005-0000-0000-0000F2160000}"/>
    <cellStyle name="Heading 3 3 4 2" xfId="5896" xr:uid="{00000000-0005-0000-0000-0000F3160000}"/>
    <cellStyle name="Heading 3 3 5" xfId="5897" xr:uid="{00000000-0005-0000-0000-0000F4160000}"/>
    <cellStyle name="Heading 3 4" xfId="5898" xr:uid="{00000000-0005-0000-0000-0000F5160000}"/>
    <cellStyle name="Heading 3 4 2" xfId="5899" xr:uid="{00000000-0005-0000-0000-0000F6160000}"/>
    <cellStyle name="Heading 3 4 2 2" xfId="5900" xr:uid="{00000000-0005-0000-0000-0000F7160000}"/>
    <cellStyle name="Heading 3 4 2 2 2" xfId="5901" xr:uid="{00000000-0005-0000-0000-0000F8160000}"/>
    <cellStyle name="Heading 3 4 2 3" xfId="5902" xr:uid="{00000000-0005-0000-0000-0000F9160000}"/>
    <cellStyle name="Heading 3 4 3" xfId="5903" xr:uid="{00000000-0005-0000-0000-0000FA160000}"/>
    <cellStyle name="Heading 3 4 3 2" xfId="5904" xr:uid="{00000000-0005-0000-0000-0000FB160000}"/>
    <cellStyle name="Heading 3 4 3 2 2" xfId="5905" xr:uid="{00000000-0005-0000-0000-0000FC160000}"/>
    <cellStyle name="Heading 3 4 3 3" xfId="5906" xr:uid="{00000000-0005-0000-0000-0000FD160000}"/>
    <cellStyle name="Heading 3 4 4" xfId="5907" xr:uid="{00000000-0005-0000-0000-0000FE160000}"/>
    <cellStyle name="Heading 3 4 4 2" xfId="5908" xr:uid="{00000000-0005-0000-0000-0000FF160000}"/>
    <cellStyle name="Heading 3 4 5" xfId="5909" xr:uid="{00000000-0005-0000-0000-000000170000}"/>
    <cellStyle name="Heading 3 5" xfId="5910" xr:uid="{00000000-0005-0000-0000-000001170000}"/>
    <cellStyle name="Heading 3 5 2" xfId="5911" xr:uid="{00000000-0005-0000-0000-000002170000}"/>
    <cellStyle name="Heading 3 5 2 2" xfId="5912" xr:uid="{00000000-0005-0000-0000-000003170000}"/>
    <cellStyle name="Heading 3 5 2 2 2" xfId="5913" xr:uid="{00000000-0005-0000-0000-000004170000}"/>
    <cellStyle name="Heading 3 5 2 3" xfId="5914" xr:uid="{00000000-0005-0000-0000-000005170000}"/>
    <cellStyle name="Heading 3 5 3" xfId="5915" xr:uid="{00000000-0005-0000-0000-000006170000}"/>
    <cellStyle name="Heading 3 5 3 2" xfId="5916" xr:uid="{00000000-0005-0000-0000-000007170000}"/>
    <cellStyle name="Heading 3 5 3 2 2" xfId="5917" xr:uid="{00000000-0005-0000-0000-000008170000}"/>
    <cellStyle name="Heading 3 5 3 3" xfId="5918" xr:uid="{00000000-0005-0000-0000-000009170000}"/>
    <cellStyle name="Heading 3 5 4" xfId="5919" xr:uid="{00000000-0005-0000-0000-00000A170000}"/>
    <cellStyle name="Heading 3 5 4 2" xfId="5920" xr:uid="{00000000-0005-0000-0000-00000B170000}"/>
    <cellStyle name="Heading 3 5 5" xfId="5921" xr:uid="{00000000-0005-0000-0000-00000C170000}"/>
    <cellStyle name="Heading 3 6" xfId="5922" xr:uid="{00000000-0005-0000-0000-00000D170000}"/>
    <cellStyle name="Heading 3 6 2" xfId="5923" xr:uid="{00000000-0005-0000-0000-00000E170000}"/>
    <cellStyle name="Heading 3 6 2 2" xfId="5924" xr:uid="{00000000-0005-0000-0000-00000F170000}"/>
    <cellStyle name="Heading 3 6 2 2 2" xfId="5925" xr:uid="{00000000-0005-0000-0000-000010170000}"/>
    <cellStyle name="Heading 3 6 2 3" xfId="5926" xr:uid="{00000000-0005-0000-0000-000011170000}"/>
    <cellStyle name="Heading 3 6 3" xfId="5927" xr:uid="{00000000-0005-0000-0000-000012170000}"/>
    <cellStyle name="Heading 3 6 3 2" xfId="5928" xr:uid="{00000000-0005-0000-0000-000013170000}"/>
    <cellStyle name="Heading 3 6 3 2 2" xfId="5929" xr:uid="{00000000-0005-0000-0000-000014170000}"/>
    <cellStyle name="Heading 3 6 3 3" xfId="5930" xr:uid="{00000000-0005-0000-0000-000015170000}"/>
    <cellStyle name="Heading 3 6 4" xfId="5931" xr:uid="{00000000-0005-0000-0000-000016170000}"/>
    <cellStyle name="Heading 3 6 4 2" xfId="5932" xr:uid="{00000000-0005-0000-0000-000017170000}"/>
    <cellStyle name="Heading 3 6 5" xfId="5933" xr:uid="{00000000-0005-0000-0000-000018170000}"/>
    <cellStyle name="Heading 3 7" xfId="5934" xr:uid="{00000000-0005-0000-0000-000019170000}"/>
    <cellStyle name="Heading 3 7 2" xfId="5935" xr:uid="{00000000-0005-0000-0000-00001A170000}"/>
    <cellStyle name="Heading 3 7 2 2" xfId="5936" xr:uid="{00000000-0005-0000-0000-00001B170000}"/>
    <cellStyle name="Heading 3 7 2 2 2" xfId="5937" xr:uid="{00000000-0005-0000-0000-00001C170000}"/>
    <cellStyle name="Heading 3 7 2 3" xfId="5938" xr:uid="{00000000-0005-0000-0000-00001D170000}"/>
    <cellStyle name="Heading 3 7 3" xfId="5939" xr:uid="{00000000-0005-0000-0000-00001E170000}"/>
    <cellStyle name="Heading 3 7 3 2" xfId="5940" xr:uid="{00000000-0005-0000-0000-00001F170000}"/>
    <cellStyle name="Heading 3 7 3 2 2" xfId="5941" xr:uid="{00000000-0005-0000-0000-000020170000}"/>
    <cellStyle name="Heading 3 7 3 3" xfId="5942" xr:uid="{00000000-0005-0000-0000-000021170000}"/>
    <cellStyle name="Heading 3 7 4" xfId="5943" xr:uid="{00000000-0005-0000-0000-000022170000}"/>
    <cellStyle name="Heading 3 7 4 2" xfId="5944" xr:uid="{00000000-0005-0000-0000-000023170000}"/>
    <cellStyle name="Heading 3 7 5" xfId="5945" xr:uid="{00000000-0005-0000-0000-000024170000}"/>
    <cellStyle name="Heading 3 8" xfId="5946" xr:uid="{00000000-0005-0000-0000-000025170000}"/>
    <cellStyle name="Heading 3 8 2" xfId="5947" xr:uid="{00000000-0005-0000-0000-000026170000}"/>
    <cellStyle name="Heading 3 8 2 2" xfId="5948" xr:uid="{00000000-0005-0000-0000-000027170000}"/>
    <cellStyle name="Heading 3 8 2 2 2" xfId="5949" xr:uid="{00000000-0005-0000-0000-000028170000}"/>
    <cellStyle name="Heading 3 8 2 3" xfId="5950" xr:uid="{00000000-0005-0000-0000-000029170000}"/>
    <cellStyle name="Heading 3 8 3" xfId="5951" xr:uid="{00000000-0005-0000-0000-00002A170000}"/>
    <cellStyle name="Heading 3 8 3 2" xfId="5952" xr:uid="{00000000-0005-0000-0000-00002B170000}"/>
    <cellStyle name="Heading 3 8 3 2 2" xfId="5953" xr:uid="{00000000-0005-0000-0000-00002C170000}"/>
    <cellStyle name="Heading 3 8 3 3" xfId="5954" xr:uid="{00000000-0005-0000-0000-00002D170000}"/>
    <cellStyle name="Heading 3 8 4" xfId="5955" xr:uid="{00000000-0005-0000-0000-00002E170000}"/>
    <cellStyle name="Heading 3 8 4 2" xfId="5956" xr:uid="{00000000-0005-0000-0000-00002F170000}"/>
    <cellStyle name="Heading 3 8 5" xfId="5957" xr:uid="{00000000-0005-0000-0000-000030170000}"/>
    <cellStyle name="Heading 3 9" xfId="5958" xr:uid="{00000000-0005-0000-0000-000031170000}"/>
    <cellStyle name="Heading 3 9 2" xfId="5959" xr:uid="{00000000-0005-0000-0000-000032170000}"/>
    <cellStyle name="Heading 3 9 2 2" xfId="5960" xr:uid="{00000000-0005-0000-0000-000033170000}"/>
    <cellStyle name="Heading 3 9 2 2 2" xfId="5961" xr:uid="{00000000-0005-0000-0000-000034170000}"/>
    <cellStyle name="Heading 3 9 2 3" xfId="5962" xr:uid="{00000000-0005-0000-0000-000035170000}"/>
    <cellStyle name="Heading 3 9 3" xfId="5963" xr:uid="{00000000-0005-0000-0000-000036170000}"/>
    <cellStyle name="Heading 3 9 3 2" xfId="5964" xr:uid="{00000000-0005-0000-0000-000037170000}"/>
    <cellStyle name="Heading 3 9 3 2 2" xfId="5965" xr:uid="{00000000-0005-0000-0000-000038170000}"/>
    <cellStyle name="Heading 3 9 3 3" xfId="5966" xr:uid="{00000000-0005-0000-0000-000039170000}"/>
    <cellStyle name="Heading 3 9 4" xfId="5967" xr:uid="{00000000-0005-0000-0000-00003A170000}"/>
    <cellStyle name="Heading 3 9 4 2" xfId="5968" xr:uid="{00000000-0005-0000-0000-00003B170000}"/>
    <cellStyle name="Heading 3 9 5" xfId="5969" xr:uid="{00000000-0005-0000-0000-00003C170000}"/>
    <cellStyle name="Heading 4" xfId="54202" builtinId="19" customBuiltin="1"/>
    <cellStyle name="Heading 4 10" xfId="5970" xr:uid="{00000000-0005-0000-0000-00003D170000}"/>
    <cellStyle name="Heading 4 11" xfId="5971" xr:uid="{00000000-0005-0000-0000-00003E170000}"/>
    <cellStyle name="Heading 4 12" xfId="5972" xr:uid="{00000000-0005-0000-0000-00003F170000}"/>
    <cellStyle name="Heading 4 13" xfId="5973" xr:uid="{00000000-0005-0000-0000-000040170000}"/>
    <cellStyle name="Heading 4 2" xfId="5974" xr:uid="{00000000-0005-0000-0000-000041170000}"/>
    <cellStyle name="Heading 4 3" xfId="5975" xr:uid="{00000000-0005-0000-0000-000042170000}"/>
    <cellStyle name="Heading 4 4" xfId="5976" xr:uid="{00000000-0005-0000-0000-000043170000}"/>
    <cellStyle name="Heading 4 5" xfId="5977" xr:uid="{00000000-0005-0000-0000-000044170000}"/>
    <cellStyle name="Heading 4 6" xfId="5978" xr:uid="{00000000-0005-0000-0000-000045170000}"/>
    <cellStyle name="Heading 4 7" xfId="5979" xr:uid="{00000000-0005-0000-0000-000046170000}"/>
    <cellStyle name="Heading 4 8" xfId="5980" xr:uid="{00000000-0005-0000-0000-000047170000}"/>
    <cellStyle name="Heading 4 9" xfId="5981" xr:uid="{00000000-0005-0000-0000-000048170000}"/>
    <cellStyle name="HEADING1" xfId="5982" xr:uid="{00000000-0005-0000-0000-000049170000}"/>
    <cellStyle name="Heading11Bold" xfId="5983" xr:uid="{00000000-0005-0000-0000-00004A170000}"/>
    <cellStyle name="Heading12Bold" xfId="5984" xr:uid="{00000000-0005-0000-0000-00004B170000}"/>
    <cellStyle name="HEADING2" xfId="5985" xr:uid="{00000000-0005-0000-0000-00004C170000}"/>
    <cellStyle name="Heading3" xfId="5986" xr:uid="{00000000-0005-0000-0000-00004D170000}"/>
    <cellStyle name="Heading4" xfId="5987" xr:uid="{00000000-0005-0000-0000-00004E170000}"/>
    <cellStyle name="HEADINGS" xfId="5988" xr:uid="{00000000-0005-0000-0000-00004F170000}"/>
    <cellStyle name="HEADINGS 2" xfId="5989" xr:uid="{00000000-0005-0000-0000-000050170000}"/>
    <cellStyle name="HEADINGS 2 2" xfId="5990" xr:uid="{00000000-0005-0000-0000-000051170000}"/>
    <cellStyle name="HEADINGSTOP" xfId="5991" xr:uid="{00000000-0005-0000-0000-000052170000}"/>
    <cellStyle name="Headline I" xfId="5992" xr:uid="{00000000-0005-0000-0000-000053170000}"/>
    <cellStyle name="Headline II" xfId="5993" xr:uid="{00000000-0005-0000-0000-000054170000}"/>
    <cellStyle name="Headline III" xfId="5994" xr:uid="{00000000-0005-0000-0000-000055170000}"/>
    <cellStyle name="help" xfId="5995" xr:uid="{00000000-0005-0000-0000-000056170000}"/>
    <cellStyle name="HIDDEN" xfId="5996" xr:uid="{00000000-0005-0000-0000-000057170000}"/>
    <cellStyle name="Hide" xfId="5997" xr:uid="{00000000-0005-0000-0000-000058170000}"/>
    <cellStyle name="High" xfId="5998" xr:uid="{00000000-0005-0000-0000-000059170000}"/>
    <cellStyle name="HIGHLIGHT" xfId="5999" xr:uid="{00000000-0005-0000-0000-00005A170000}"/>
    <cellStyle name="Hipervínculo visitado_Materiales2001" xfId="6000" xr:uid="{00000000-0005-0000-0000-00005B170000}"/>
    <cellStyle name="Horizontal" xfId="6001" xr:uid="{00000000-0005-0000-0000-00005C170000}"/>
    <cellStyle name="Hyperlink" xfId="6002" builtinId="8"/>
    <cellStyle name="Hyperlink 2" xfId="6003" xr:uid="{00000000-0005-0000-0000-00005E170000}"/>
    <cellStyle name="Important" xfId="6004" xr:uid="{00000000-0005-0000-0000-00005F170000}"/>
    <cellStyle name="Incomplete" xfId="6005" xr:uid="{00000000-0005-0000-0000-000060170000}"/>
    <cellStyle name="Inconsistent" xfId="6006" xr:uid="{00000000-0005-0000-0000-000061170000}"/>
    <cellStyle name="Incorrecto" xfId="6007" xr:uid="{00000000-0005-0000-0000-000062170000}"/>
    <cellStyle name="Indented_Margin_Text" xfId="6008" xr:uid="{00000000-0005-0000-0000-000063170000}"/>
    <cellStyle name="Input" xfId="54206" builtinId="20" customBuiltin="1"/>
    <cellStyle name="Input [yellow]" xfId="6009" xr:uid="{00000000-0005-0000-0000-000064170000}"/>
    <cellStyle name="Input [yellow] 10" xfId="6010" xr:uid="{00000000-0005-0000-0000-000065170000}"/>
    <cellStyle name="Input [yellow] 10 2" xfId="6011" xr:uid="{00000000-0005-0000-0000-000066170000}"/>
    <cellStyle name="Input [yellow] 10 2 2" xfId="6012" xr:uid="{00000000-0005-0000-0000-000067170000}"/>
    <cellStyle name="Input [yellow] 10 3" xfId="6013" xr:uid="{00000000-0005-0000-0000-000068170000}"/>
    <cellStyle name="Input [yellow] 11" xfId="6014" xr:uid="{00000000-0005-0000-0000-000069170000}"/>
    <cellStyle name="Input [yellow] 11 2" xfId="6015" xr:uid="{00000000-0005-0000-0000-00006A170000}"/>
    <cellStyle name="Input [yellow] 11 2 2" xfId="6016" xr:uid="{00000000-0005-0000-0000-00006B170000}"/>
    <cellStyle name="Input [yellow] 11 3" xfId="6017" xr:uid="{00000000-0005-0000-0000-00006C170000}"/>
    <cellStyle name="Input [yellow] 12" xfId="6018" xr:uid="{00000000-0005-0000-0000-00006D170000}"/>
    <cellStyle name="Input [yellow] 12 2" xfId="6019" xr:uid="{00000000-0005-0000-0000-00006E170000}"/>
    <cellStyle name="Input [yellow] 12 2 2" xfId="6020" xr:uid="{00000000-0005-0000-0000-00006F170000}"/>
    <cellStyle name="Input [yellow] 13" xfId="6021" xr:uid="{00000000-0005-0000-0000-000070170000}"/>
    <cellStyle name="Input [yellow] 13 2" xfId="6022" xr:uid="{00000000-0005-0000-0000-000071170000}"/>
    <cellStyle name="Input [yellow] 13 2 2" xfId="6023" xr:uid="{00000000-0005-0000-0000-000072170000}"/>
    <cellStyle name="Input [yellow] 13 3" xfId="6024" xr:uid="{00000000-0005-0000-0000-000073170000}"/>
    <cellStyle name="Input [yellow] 14" xfId="6025" xr:uid="{00000000-0005-0000-0000-000074170000}"/>
    <cellStyle name="Input [yellow] 14 2" xfId="6026" xr:uid="{00000000-0005-0000-0000-000075170000}"/>
    <cellStyle name="Input [yellow] 15" xfId="6027" xr:uid="{00000000-0005-0000-0000-000076170000}"/>
    <cellStyle name="Input [yellow] 2" xfId="6028" xr:uid="{00000000-0005-0000-0000-000077170000}"/>
    <cellStyle name="Input [yellow] 2 2" xfId="6029" xr:uid="{00000000-0005-0000-0000-000078170000}"/>
    <cellStyle name="Input [yellow] 2 2 2" xfId="6030" xr:uid="{00000000-0005-0000-0000-000079170000}"/>
    <cellStyle name="Input [yellow] 2 2 2 2" xfId="6031" xr:uid="{00000000-0005-0000-0000-00007A170000}"/>
    <cellStyle name="Input [yellow] 2 3" xfId="6032" xr:uid="{00000000-0005-0000-0000-00007B170000}"/>
    <cellStyle name="Input [yellow] 2 3 2" xfId="6033" xr:uid="{00000000-0005-0000-0000-00007C170000}"/>
    <cellStyle name="Input [yellow] 2 3 2 2" xfId="6034" xr:uid="{00000000-0005-0000-0000-00007D170000}"/>
    <cellStyle name="Input [yellow] 2 4" xfId="6035" xr:uid="{00000000-0005-0000-0000-00007E170000}"/>
    <cellStyle name="Input [yellow] 2 4 2" xfId="6036" xr:uid="{00000000-0005-0000-0000-00007F170000}"/>
    <cellStyle name="Input [yellow] 2 4 2 2" xfId="6037" xr:uid="{00000000-0005-0000-0000-000080170000}"/>
    <cellStyle name="Input [yellow] 2 5" xfId="6038" xr:uid="{00000000-0005-0000-0000-000081170000}"/>
    <cellStyle name="Input [yellow] 2 5 2" xfId="6039" xr:uid="{00000000-0005-0000-0000-000082170000}"/>
    <cellStyle name="Input [yellow] 3" xfId="6040" xr:uid="{00000000-0005-0000-0000-000083170000}"/>
    <cellStyle name="Input [yellow] 3 2" xfId="6041" xr:uid="{00000000-0005-0000-0000-000084170000}"/>
    <cellStyle name="Input [yellow] 3 2 2" xfId="6042" xr:uid="{00000000-0005-0000-0000-000085170000}"/>
    <cellStyle name="Input [yellow] 3 3" xfId="6043" xr:uid="{00000000-0005-0000-0000-000086170000}"/>
    <cellStyle name="Input [yellow] 4" xfId="6044" xr:uid="{00000000-0005-0000-0000-000087170000}"/>
    <cellStyle name="Input [yellow] 4 2" xfId="6045" xr:uid="{00000000-0005-0000-0000-000088170000}"/>
    <cellStyle name="Input [yellow] 4 2 2" xfId="6046" xr:uid="{00000000-0005-0000-0000-000089170000}"/>
    <cellStyle name="Input [yellow] 5" xfId="6047" xr:uid="{00000000-0005-0000-0000-00008A170000}"/>
    <cellStyle name="Input [yellow] 5 2" xfId="6048" xr:uid="{00000000-0005-0000-0000-00008B170000}"/>
    <cellStyle name="Input [yellow] 5 2 2" xfId="6049" xr:uid="{00000000-0005-0000-0000-00008C170000}"/>
    <cellStyle name="Input [yellow] 5 3" xfId="6050" xr:uid="{00000000-0005-0000-0000-00008D170000}"/>
    <cellStyle name="Input [yellow] 6" xfId="6051" xr:uid="{00000000-0005-0000-0000-00008E170000}"/>
    <cellStyle name="Input [yellow] 6 2" xfId="6052" xr:uid="{00000000-0005-0000-0000-00008F170000}"/>
    <cellStyle name="Input [yellow] 6 2 2" xfId="6053" xr:uid="{00000000-0005-0000-0000-000090170000}"/>
    <cellStyle name="Input [yellow] 6 3" xfId="6054" xr:uid="{00000000-0005-0000-0000-000091170000}"/>
    <cellStyle name="Input [yellow] 7" xfId="6055" xr:uid="{00000000-0005-0000-0000-000092170000}"/>
    <cellStyle name="Input [yellow] 7 2" xfId="6056" xr:uid="{00000000-0005-0000-0000-000093170000}"/>
    <cellStyle name="Input [yellow] 7 2 2" xfId="6057" xr:uid="{00000000-0005-0000-0000-000094170000}"/>
    <cellStyle name="Input [yellow] 7 3" xfId="6058" xr:uid="{00000000-0005-0000-0000-000095170000}"/>
    <cellStyle name="Input [yellow] 8" xfId="6059" xr:uid="{00000000-0005-0000-0000-000096170000}"/>
    <cellStyle name="Input [yellow] 8 2" xfId="6060" xr:uid="{00000000-0005-0000-0000-000097170000}"/>
    <cellStyle name="Input [yellow] 8 2 2" xfId="6061" xr:uid="{00000000-0005-0000-0000-000098170000}"/>
    <cellStyle name="Input [yellow] 8 3" xfId="6062" xr:uid="{00000000-0005-0000-0000-000099170000}"/>
    <cellStyle name="Input [yellow] 9" xfId="6063" xr:uid="{00000000-0005-0000-0000-00009A170000}"/>
    <cellStyle name="Input [yellow] 9 2" xfId="6064" xr:uid="{00000000-0005-0000-0000-00009B170000}"/>
    <cellStyle name="Input [yellow] 9 2 2" xfId="6065" xr:uid="{00000000-0005-0000-0000-00009C170000}"/>
    <cellStyle name="Input 10" xfId="6066" xr:uid="{00000000-0005-0000-0000-00009D170000}"/>
    <cellStyle name="Input 10 10" xfId="6067" xr:uid="{00000000-0005-0000-0000-00009E170000}"/>
    <cellStyle name="Input 10 10 2" xfId="6068" xr:uid="{00000000-0005-0000-0000-00009F170000}"/>
    <cellStyle name="Input 10 10 2 2" xfId="6069" xr:uid="{00000000-0005-0000-0000-0000A0170000}"/>
    <cellStyle name="Input 10 10 3" xfId="6070" xr:uid="{00000000-0005-0000-0000-0000A1170000}"/>
    <cellStyle name="Input 10 11" xfId="6071" xr:uid="{00000000-0005-0000-0000-0000A2170000}"/>
    <cellStyle name="Input 10 11 2" xfId="6072" xr:uid="{00000000-0005-0000-0000-0000A3170000}"/>
    <cellStyle name="Input 10 2" xfId="6073" xr:uid="{00000000-0005-0000-0000-0000A4170000}"/>
    <cellStyle name="Input 10 2 2" xfId="6074" xr:uid="{00000000-0005-0000-0000-0000A5170000}"/>
    <cellStyle name="Input 10 2 2 2" xfId="6075" xr:uid="{00000000-0005-0000-0000-0000A6170000}"/>
    <cellStyle name="Input 10 3" xfId="6076" xr:uid="{00000000-0005-0000-0000-0000A7170000}"/>
    <cellStyle name="Input 10 3 2" xfId="6077" xr:uid="{00000000-0005-0000-0000-0000A8170000}"/>
    <cellStyle name="Input 10 3 2 2" xfId="6078" xr:uid="{00000000-0005-0000-0000-0000A9170000}"/>
    <cellStyle name="Input 10 4" xfId="6079" xr:uid="{00000000-0005-0000-0000-0000AA170000}"/>
    <cellStyle name="Input 10 4 2" xfId="6080" xr:uid="{00000000-0005-0000-0000-0000AB170000}"/>
    <cellStyle name="Input 10 4 2 2" xfId="6081" xr:uid="{00000000-0005-0000-0000-0000AC170000}"/>
    <cellStyle name="Input 10 4 3" xfId="6082" xr:uid="{00000000-0005-0000-0000-0000AD170000}"/>
    <cellStyle name="Input 10 5" xfId="6083" xr:uid="{00000000-0005-0000-0000-0000AE170000}"/>
    <cellStyle name="Input 10 5 2" xfId="6084" xr:uid="{00000000-0005-0000-0000-0000AF170000}"/>
    <cellStyle name="Input 10 5 2 2" xfId="6085" xr:uid="{00000000-0005-0000-0000-0000B0170000}"/>
    <cellStyle name="Input 10 5 3" xfId="6086" xr:uid="{00000000-0005-0000-0000-0000B1170000}"/>
    <cellStyle name="Input 10 6" xfId="6087" xr:uid="{00000000-0005-0000-0000-0000B2170000}"/>
    <cellStyle name="Input 10 6 2" xfId="6088" xr:uid="{00000000-0005-0000-0000-0000B3170000}"/>
    <cellStyle name="Input 10 6 2 2" xfId="6089" xr:uid="{00000000-0005-0000-0000-0000B4170000}"/>
    <cellStyle name="Input 10 6 3" xfId="6090" xr:uid="{00000000-0005-0000-0000-0000B5170000}"/>
    <cellStyle name="Input 10 7" xfId="6091" xr:uid="{00000000-0005-0000-0000-0000B6170000}"/>
    <cellStyle name="Input 10 7 2" xfId="6092" xr:uid="{00000000-0005-0000-0000-0000B7170000}"/>
    <cellStyle name="Input 10 7 2 2" xfId="6093" xr:uid="{00000000-0005-0000-0000-0000B8170000}"/>
    <cellStyle name="Input 10 7 3" xfId="6094" xr:uid="{00000000-0005-0000-0000-0000B9170000}"/>
    <cellStyle name="Input 10 8" xfId="6095" xr:uid="{00000000-0005-0000-0000-0000BA170000}"/>
    <cellStyle name="Input 10 8 2" xfId="6096" xr:uid="{00000000-0005-0000-0000-0000BB170000}"/>
    <cellStyle name="Input 10 8 2 2" xfId="6097" xr:uid="{00000000-0005-0000-0000-0000BC170000}"/>
    <cellStyle name="Input 10 8 3" xfId="6098" xr:uid="{00000000-0005-0000-0000-0000BD170000}"/>
    <cellStyle name="Input 10 9" xfId="6099" xr:uid="{00000000-0005-0000-0000-0000BE170000}"/>
    <cellStyle name="Input 10 9 2" xfId="6100" xr:uid="{00000000-0005-0000-0000-0000BF170000}"/>
    <cellStyle name="Input 10 9 2 2" xfId="6101" xr:uid="{00000000-0005-0000-0000-0000C0170000}"/>
    <cellStyle name="Input 10 9 3" xfId="6102" xr:uid="{00000000-0005-0000-0000-0000C1170000}"/>
    <cellStyle name="Input 11" xfId="6103" xr:uid="{00000000-0005-0000-0000-0000C2170000}"/>
    <cellStyle name="Input 11 10" xfId="6104" xr:uid="{00000000-0005-0000-0000-0000C3170000}"/>
    <cellStyle name="Input 11 10 2" xfId="6105" xr:uid="{00000000-0005-0000-0000-0000C4170000}"/>
    <cellStyle name="Input 11 10 2 2" xfId="6106" xr:uid="{00000000-0005-0000-0000-0000C5170000}"/>
    <cellStyle name="Input 11 10 3" xfId="6107" xr:uid="{00000000-0005-0000-0000-0000C6170000}"/>
    <cellStyle name="Input 11 11" xfId="6108" xr:uid="{00000000-0005-0000-0000-0000C7170000}"/>
    <cellStyle name="Input 11 11 2" xfId="6109" xr:uid="{00000000-0005-0000-0000-0000C8170000}"/>
    <cellStyle name="Input 11 2" xfId="6110" xr:uid="{00000000-0005-0000-0000-0000C9170000}"/>
    <cellStyle name="Input 11 2 2" xfId="6111" xr:uid="{00000000-0005-0000-0000-0000CA170000}"/>
    <cellStyle name="Input 11 2 2 2" xfId="6112" xr:uid="{00000000-0005-0000-0000-0000CB170000}"/>
    <cellStyle name="Input 11 3" xfId="6113" xr:uid="{00000000-0005-0000-0000-0000CC170000}"/>
    <cellStyle name="Input 11 3 2" xfId="6114" xr:uid="{00000000-0005-0000-0000-0000CD170000}"/>
    <cellStyle name="Input 11 3 2 2" xfId="6115" xr:uid="{00000000-0005-0000-0000-0000CE170000}"/>
    <cellStyle name="Input 11 4" xfId="6116" xr:uid="{00000000-0005-0000-0000-0000CF170000}"/>
    <cellStyle name="Input 11 4 2" xfId="6117" xr:uid="{00000000-0005-0000-0000-0000D0170000}"/>
    <cellStyle name="Input 11 4 2 2" xfId="6118" xr:uid="{00000000-0005-0000-0000-0000D1170000}"/>
    <cellStyle name="Input 11 4 3" xfId="6119" xr:uid="{00000000-0005-0000-0000-0000D2170000}"/>
    <cellStyle name="Input 11 5" xfId="6120" xr:uid="{00000000-0005-0000-0000-0000D3170000}"/>
    <cellStyle name="Input 11 5 2" xfId="6121" xr:uid="{00000000-0005-0000-0000-0000D4170000}"/>
    <cellStyle name="Input 11 5 2 2" xfId="6122" xr:uid="{00000000-0005-0000-0000-0000D5170000}"/>
    <cellStyle name="Input 11 5 3" xfId="6123" xr:uid="{00000000-0005-0000-0000-0000D6170000}"/>
    <cellStyle name="Input 11 6" xfId="6124" xr:uid="{00000000-0005-0000-0000-0000D7170000}"/>
    <cellStyle name="Input 11 6 2" xfId="6125" xr:uid="{00000000-0005-0000-0000-0000D8170000}"/>
    <cellStyle name="Input 11 6 2 2" xfId="6126" xr:uid="{00000000-0005-0000-0000-0000D9170000}"/>
    <cellStyle name="Input 11 6 3" xfId="6127" xr:uid="{00000000-0005-0000-0000-0000DA170000}"/>
    <cellStyle name="Input 11 7" xfId="6128" xr:uid="{00000000-0005-0000-0000-0000DB170000}"/>
    <cellStyle name="Input 11 7 2" xfId="6129" xr:uid="{00000000-0005-0000-0000-0000DC170000}"/>
    <cellStyle name="Input 11 7 2 2" xfId="6130" xr:uid="{00000000-0005-0000-0000-0000DD170000}"/>
    <cellStyle name="Input 11 7 3" xfId="6131" xr:uid="{00000000-0005-0000-0000-0000DE170000}"/>
    <cellStyle name="Input 11 8" xfId="6132" xr:uid="{00000000-0005-0000-0000-0000DF170000}"/>
    <cellStyle name="Input 11 8 2" xfId="6133" xr:uid="{00000000-0005-0000-0000-0000E0170000}"/>
    <cellStyle name="Input 11 8 2 2" xfId="6134" xr:uid="{00000000-0005-0000-0000-0000E1170000}"/>
    <cellStyle name="Input 11 8 3" xfId="6135" xr:uid="{00000000-0005-0000-0000-0000E2170000}"/>
    <cellStyle name="Input 11 9" xfId="6136" xr:uid="{00000000-0005-0000-0000-0000E3170000}"/>
    <cellStyle name="Input 11 9 2" xfId="6137" xr:uid="{00000000-0005-0000-0000-0000E4170000}"/>
    <cellStyle name="Input 11 9 2 2" xfId="6138" xr:uid="{00000000-0005-0000-0000-0000E5170000}"/>
    <cellStyle name="Input 11 9 3" xfId="6139" xr:uid="{00000000-0005-0000-0000-0000E6170000}"/>
    <cellStyle name="Input 12" xfId="6140" xr:uid="{00000000-0005-0000-0000-0000E7170000}"/>
    <cellStyle name="Input 12 10" xfId="6141" xr:uid="{00000000-0005-0000-0000-0000E8170000}"/>
    <cellStyle name="Input 12 10 2" xfId="6142" xr:uid="{00000000-0005-0000-0000-0000E9170000}"/>
    <cellStyle name="Input 12 10 2 2" xfId="6143" xr:uid="{00000000-0005-0000-0000-0000EA170000}"/>
    <cellStyle name="Input 12 10 3" xfId="6144" xr:uid="{00000000-0005-0000-0000-0000EB170000}"/>
    <cellStyle name="Input 12 11" xfId="6145" xr:uid="{00000000-0005-0000-0000-0000EC170000}"/>
    <cellStyle name="Input 12 11 2" xfId="6146" xr:uid="{00000000-0005-0000-0000-0000ED170000}"/>
    <cellStyle name="Input 12 2" xfId="6147" xr:uid="{00000000-0005-0000-0000-0000EE170000}"/>
    <cellStyle name="Input 12 2 2" xfId="6148" xr:uid="{00000000-0005-0000-0000-0000EF170000}"/>
    <cellStyle name="Input 12 2 2 2" xfId="6149" xr:uid="{00000000-0005-0000-0000-0000F0170000}"/>
    <cellStyle name="Input 12 3" xfId="6150" xr:uid="{00000000-0005-0000-0000-0000F1170000}"/>
    <cellStyle name="Input 12 3 2" xfId="6151" xr:uid="{00000000-0005-0000-0000-0000F2170000}"/>
    <cellStyle name="Input 12 3 2 2" xfId="6152" xr:uid="{00000000-0005-0000-0000-0000F3170000}"/>
    <cellStyle name="Input 12 4" xfId="6153" xr:uid="{00000000-0005-0000-0000-0000F4170000}"/>
    <cellStyle name="Input 12 4 2" xfId="6154" xr:uid="{00000000-0005-0000-0000-0000F5170000}"/>
    <cellStyle name="Input 12 4 2 2" xfId="6155" xr:uid="{00000000-0005-0000-0000-0000F6170000}"/>
    <cellStyle name="Input 12 4 3" xfId="6156" xr:uid="{00000000-0005-0000-0000-0000F7170000}"/>
    <cellStyle name="Input 12 5" xfId="6157" xr:uid="{00000000-0005-0000-0000-0000F8170000}"/>
    <cellStyle name="Input 12 5 2" xfId="6158" xr:uid="{00000000-0005-0000-0000-0000F9170000}"/>
    <cellStyle name="Input 12 5 2 2" xfId="6159" xr:uid="{00000000-0005-0000-0000-0000FA170000}"/>
    <cellStyle name="Input 12 5 3" xfId="6160" xr:uid="{00000000-0005-0000-0000-0000FB170000}"/>
    <cellStyle name="Input 12 6" xfId="6161" xr:uid="{00000000-0005-0000-0000-0000FC170000}"/>
    <cellStyle name="Input 12 6 2" xfId="6162" xr:uid="{00000000-0005-0000-0000-0000FD170000}"/>
    <cellStyle name="Input 12 6 2 2" xfId="6163" xr:uid="{00000000-0005-0000-0000-0000FE170000}"/>
    <cellStyle name="Input 12 6 3" xfId="6164" xr:uid="{00000000-0005-0000-0000-0000FF170000}"/>
    <cellStyle name="Input 12 7" xfId="6165" xr:uid="{00000000-0005-0000-0000-000000180000}"/>
    <cellStyle name="Input 12 7 2" xfId="6166" xr:uid="{00000000-0005-0000-0000-000001180000}"/>
    <cellStyle name="Input 12 7 2 2" xfId="6167" xr:uid="{00000000-0005-0000-0000-000002180000}"/>
    <cellStyle name="Input 12 7 3" xfId="6168" xr:uid="{00000000-0005-0000-0000-000003180000}"/>
    <cellStyle name="Input 12 8" xfId="6169" xr:uid="{00000000-0005-0000-0000-000004180000}"/>
    <cellStyle name="Input 12 8 2" xfId="6170" xr:uid="{00000000-0005-0000-0000-000005180000}"/>
    <cellStyle name="Input 12 8 2 2" xfId="6171" xr:uid="{00000000-0005-0000-0000-000006180000}"/>
    <cellStyle name="Input 12 8 3" xfId="6172" xr:uid="{00000000-0005-0000-0000-000007180000}"/>
    <cellStyle name="Input 12 9" xfId="6173" xr:uid="{00000000-0005-0000-0000-000008180000}"/>
    <cellStyle name="Input 12 9 2" xfId="6174" xr:uid="{00000000-0005-0000-0000-000009180000}"/>
    <cellStyle name="Input 12 9 2 2" xfId="6175" xr:uid="{00000000-0005-0000-0000-00000A180000}"/>
    <cellStyle name="Input 12 9 3" xfId="6176" xr:uid="{00000000-0005-0000-0000-00000B180000}"/>
    <cellStyle name="Input 13" xfId="6177" xr:uid="{00000000-0005-0000-0000-00000C180000}"/>
    <cellStyle name="Input 13 10" xfId="6178" xr:uid="{00000000-0005-0000-0000-00000D180000}"/>
    <cellStyle name="Input 13 10 2" xfId="6179" xr:uid="{00000000-0005-0000-0000-00000E180000}"/>
    <cellStyle name="Input 13 10 2 2" xfId="6180" xr:uid="{00000000-0005-0000-0000-00000F180000}"/>
    <cellStyle name="Input 13 10 3" xfId="6181" xr:uid="{00000000-0005-0000-0000-000010180000}"/>
    <cellStyle name="Input 13 11" xfId="6182" xr:uid="{00000000-0005-0000-0000-000011180000}"/>
    <cellStyle name="Input 13 11 2" xfId="6183" xr:uid="{00000000-0005-0000-0000-000012180000}"/>
    <cellStyle name="Input 13 2" xfId="6184" xr:uid="{00000000-0005-0000-0000-000013180000}"/>
    <cellStyle name="Input 13 2 2" xfId="6185" xr:uid="{00000000-0005-0000-0000-000014180000}"/>
    <cellStyle name="Input 13 2 2 2" xfId="6186" xr:uid="{00000000-0005-0000-0000-000015180000}"/>
    <cellStyle name="Input 13 3" xfId="6187" xr:uid="{00000000-0005-0000-0000-000016180000}"/>
    <cellStyle name="Input 13 3 2" xfId="6188" xr:uid="{00000000-0005-0000-0000-000017180000}"/>
    <cellStyle name="Input 13 3 2 2" xfId="6189" xr:uid="{00000000-0005-0000-0000-000018180000}"/>
    <cellStyle name="Input 13 4" xfId="6190" xr:uid="{00000000-0005-0000-0000-000019180000}"/>
    <cellStyle name="Input 13 4 2" xfId="6191" xr:uid="{00000000-0005-0000-0000-00001A180000}"/>
    <cellStyle name="Input 13 4 2 2" xfId="6192" xr:uid="{00000000-0005-0000-0000-00001B180000}"/>
    <cellStyle name="Input 13 4 3" xfId="6193" xr:uid="{00000000-0005-0000-0000-00001C180000}"/>
    <cellStyle name="Input 13 5" xfId="6194" xr:uid="{00000000-0005-0000-0000-00001D180000}"/>
    <cellStyle name="Input 13 5 2" xfId="6195" xr:uid="{00000000-0005-0000-0000-00001E180000}"/>
    <cellStyle name="Input 13 5 2 2" xfId="6196" xr:uid="{00000000-0005-0000-0000-00001F180000}"/>
    <cellStyle name="Input 13 5 3" xfId="6197" xr:uid="{00000000-0005-0000-0000-000020180000}"/>
    <cellStyle name="Input 13 6" xfId="6198" xr:uid="{00000000-0005-0000-0000-000021180000}"/>
    <cellStyle name="Input 13 6 2" xfId="6199" xr:uid="{00000000-0005-0000-0000-000022180000}"/>
    <cellStyle name="Input 13 6 2 2" xfId="6200" xr:uid="{00000000-0005-0000-0000-000023180000}"/>
    <cellStyle name="Input 13 6 3" xfId="6201" xr:uid="{00000000-0005-0000-0000-000024180000}"/>
    <cellStyle name="Input 13 7" xfId="6202" xr:uid="{00000000-0005-0000-0000-000025180000}"/>
    <cellStyle name="Input 13 7 2" xfId="6203" xr:uid="{00000000-0005-0000-0000-000026180000}"/>
    <cellStyle name="Input 13 7 2 2" xfId="6204" xr:uid="{00000000-0005-0000-0000-000027180000}"/>
    <cellStyle name="Input 13 7 3" xfId="6205" xr:uid="{00000000-0005-0000-0000-000028180000}"/>
    <cellStyle name="Input 13 8" xfId="6206" xr:uid="{00000000-0005-0000-0000-000029180000}"/>
    <cellStyle name="Input 13 8 2" xfId="6207" xr:uid="{00000000-0005-0000-0000-00002A180000}"/>
    <cellStyle name="Input 13 8 2 2" xfId="6208" xr:uid="{00000000-0005-0000-0000-00002B180000}"/>
    <cellStyle name="Input 13 8 3" xfId="6209" xr:uid="{00000000-0005-0000-0000-00002C180000}"/>
    <cellStyle name="Input 13 9" xfId="6210" xr:uid="{00000000-0005-0000-0000-00002D180000}"/>
    <cellStyle name="Input 13 9 2" xfId="6211" xr:uid="{00000000-0005-0000-0000-00002E180000}"/>
    <cellStyle name="Input 13 9 2 2" xfId="6212" xr:uid="{00000000-0005-0000-0000-00002F180000}"/>
    <cellStyle name="Input 13 9 3" xfId="6213" xr:uid="{00000000-0005-0000-0000-000030180000}"/>
    <cellStyle name="Input 14" xfId="6214" xr:uid="{00000000-0005-0000-0000-000031180000}"/>
    <cellStyle name="Input 14 10" xfId="6215" xr:uid="{00000000-0005-0000-0000-000032180000}"/>
    <cellStyle name="Input 14 10 2" xfId="6216" xr:uid="{00000000-0005-0000-0000-000033180000}"/>
    <cellStyle name="Input 14 10 2 2" xfId="6217" xr:uid="{00000000-0005-0000-0000-000034180000}"/>
    <cellStyle name="Input 14 10 3" xfId="6218" xr:uid="{00000000-0005-0000-0000-000035180000}"/>
    <cellStyle name="Input 14 11" xfId="6219" xr:uid="{00000000-0005-0000-0000-000036180000}"/>
    <cellStyle name="Input 14 11 2" xfId="6220" xr:uid="{00000000-0005-0000-0000-000037180000}"/>
    <cellStyle name="Input 14 2" xfId="6221" xr:uid="{00000000-0005-0000-0000-000038180000}"/>
    <cellStyle name="Input 14 2 2" xfId="6222" xr:uid="{00000000-0005-0000-0000-000039180000}"/>
    <cellStyle name="Input 14 2 2 2" xfId="6223" xr:uid="{00000000-0005-0000-0000-00003A180000}"/>
    <cellStyle name="Input 14 3" xfId="6224" xr:uid="{00000000-0005-0000-0000-00003B180000}"/>
    <cellStyle name="Input 14 3 2" xfId="6225" xr:uid="{00000000-0005-0000-0000-00003C180000}"/>
    <cellStyle name="Input 14 3 2 2" xfId="6226" xr:uid="{00000000-0005-0000-0000-00003D180000}"/>
    <cellStyle name="Input 14 4" xfId="6227" xr:uid="{00000000-0005-0000-0000-00003E180000}"/>
    <cellStyle name="Input 14 4 2" xfId="6228" xr:uid="{00000000-0005-0000-0000-00003F180000}"/>
    <cellStyle name="Input 14 4 2 2" xfId="6229" xr:uid="{00000000-0005-0000-0000-000040180000}"/>
    <cellStyle name="Input 14 4 3" xfId="6230" xr:uid="{00000000-0005-0000-0000-000041180000}"/>
    <cellStyle name="Input 14 5" xfId="6231" xr:uid="{00000000-0005-0000-0000-000042180000}"/>
    <cellStyle name="Input 14 5 2" xfId="6232" xr:uid="{00000000-0005-0000-0000-000043180000}"/>
    <cellStyle name="Input 14 5 2 2" xfId="6233" xr:uid="{00000000-0005-0000-0000-000044180000}"/>
    <cellStyle name="Input 14 5 3" xfId="6234" xr:uid="{00000000-0005-0000-0000-000045180000}"/>
    <cellStyle name="Input 14 6" xfId="6235" xr:uid="{00000000-0005-0000-0000-000046180000}"/>
    <cellStyle name="Input 14 6 2" xfId="6236" xr:uid="{00000000-0005-0000-0000-000047180000}"/>
    <cellStyle name="Input 14 6 2 2" xfId="6237" xr:uid="{00000000-0005-0000-0000-000048180000}"/>
    <cellStyle name="Input 14 6 3" xfId="6238" xr:uid="{00000000-0005-0000-0000-000049180000}"/>
    <cellStyle name="Input 14 7" xfId="6239" xr:uid="{00000000-0005-0000-0000-00004A180000}"/>
    <cellStyle name="Input 14 7 2" xfId="6240" xr:uid="{00000000-0005-0000-0000-00004B180000}"/>
    <cellStyle name="Input 14 7 2 2" xfId="6241" xr:uid="{00000000-0005-0000-0000-00004C180000}"/>
    <cellStyle name="Input 14 7 3" xfId="6242" xr:uid="{00000000-0005-0000-0000-00004D180000}"/>
    <cellStyle name="Input 14 8" xfId="6243" xr:uid="{00000000-0005-0000-0000-00004E180000}"/>
    <cellStyle name="Input 14 8 2" xfId="6244" xr:uid="{00000000-0005-0000-0000-00004F180000}"/>
    <cellStyle name="Input 14 8 2 2" xfId="6245" xr:uid="{00000000-0005-0000-0000-000050180000}"/>
    <cellStyle name="Input 14 8 3" xfId="6246" xr:uid="{00000000-0005-0000-0000-000051180000}"/>
    <cellStyle name="Input 14 9" xfId="6247" xr:uid="{00000000-0005-0000-0000-000052180000}"/>
    <cellStyle name="Input 14 9 2" xfId="6248" xr:uid="{00000000-0005-0000-0000-000053180000}"/>
    <cellStyle name="Input 14 9 2 2" xfId="6249" xr:uid="{00000000-0005-0000-0000-000054180000}"/>
    <cellStyle name="Input 14 9 3" xfId="6250" xr:uid="{00000000-0005-0000-0000-000055180000}"/>
    <cellStyle name="Input 15" xfId="6251" xr:uid="{00000000-0005-0000-0000-000056180000}"/>
    <cellStyle name="Input 15 10" xfId="6252" xr:uid="{00000000-0005-0000-0000-000057180000}"/>
    <cellStyle name="Input 15 10 2" xfId="6253" xr:uid="{00000000-0005-0000-0000-000058180000}"/>
    <cellStyle name="Input 15 10 2 2" xfId="6254" xr:uid="{00000000-0005-0000-0000-000059180000}"/>
    <cellStyle name="Input 15 10 3" xfId="6255" xr:uid="{00000000-0005-0000-0000-00005A180000}"/>
    <cellStyle name="Input 15 11" xfId="6256" xr:uid="{00000000-0005-0000-0000-00005B180000}"/>
    <cellStyle name="Input 15 11 2" xfId="6257" xr:uid="{00000000-0005-0000-0000-00005C180000}"/>
    <cellStyle name="Input 15 2" xfId="6258" xr:uid="{00000000-0005-0000-0000-00005D180000}"/>
    <cellStyle name="Input 15 2 2" xfId="6259" xr:uid="{00000000-0005-0000-0000-00005E180000}"/>
    <cellStyle name="Input 15 2 2 2" xfId="6260" xr:uid="{00000000-0005-0000-0000-00005F180000}"/>
    <cellStyle name="Input 15 3" xfId="6261" xr:uid="{00000000-0005-0000-0000-000060180000}"/>
    <cellStyle name="Input 15 3 2" xfId="6262" xr:uid="{00000000-0005-0000-0000-000061180000}"/>
    <cellStyle name="Input 15 3 2 2" xfId="6263" xr:uid="{00000000-0005-0000-0000-000062180000}"/>
    <cellStyle name="Input 15 4" xfId="6264" xr:uid="{00000000-0005-0000-0000-000063180000}"/>
    <cellStyle name="Input 15 4 2" xfId="6265" xr:uid="{00000000-0005-0000-0000-000064180000}"/>
    <cellStyle name="Input 15 4 2 2" xfId="6266" xr:uid="{00000000-0005-0000-0000-000065180000}"/>
    <cellStyle name="Input 15 4 3" xfId="6267" xr:uid="{00000000-0005-0000-0000-000066180000}"/>
    <cellStyle name="Input 15 5" xfId="6268" xr:uid="{00000000-0005-0000-0000-000067180000}"/>
    <cellStyle name="Input 15 5 2" xfId="6269" xr:uid="{00000000-0005-0000-0000-000068180000}"/>
    <cellStyle name="Input 15 5 2 2" xfId="6270" xr:uid="{00000000-0005-0000-0000-000069180000}"/>
    <cellStyle name="Input 15 5 3" xfId="6271" xr:uid="{00000000-0005-0000-0000-00006A180000}"/>
    <cellStyle name="Input 15 6" xfId="6272" xr:uid="{00000000-0005-0000-0000-00006B180000}"/>
    <cellStyle name="Input 15 6 2" xfId="6273" xr:uid="{00000000-0005-0000-0000-00006C180000}"/>
    <cellStyle name="Input 15 6 2 2" xfId="6274" xr:uid="{00000000-0005-0000-0000-00006D180000}"/>
    <cellStyle name="Input 15 6 3" xfId="6275" xr:uid="{00000000-0005-0000-0000-00006E180000}"/>
    <cellStyle name="Input 15 7" xfId="6276" xr:uid="{00000000-0005-0000-0000-00006F180000}"/>
    <cellStyle name="Input 15 7 2" xfId="6277" xr:uid="{00000000-0005-0000-0000-000070180000}"/>
    <cellStyle name="Input 15 7 2 2" xfId="6278" xr:uid="{00000000-0005-0000-0000-000071180000}"/>
    <cellStyle name="Input 15 7 3" xfId="6279" xr:uid="{00000000-0005-0000-0000-000072180000}"/>
    <cellStyle name="Input 15 8" xfId="6280" xr:uid="{00000000-0005-0000-0000-000073180000}"/>
    <cellStyle name="Input 15 8 2" xfId="6281" xr:uid="{00000000-0005-0000-0000-000074180000}"/>
    <cellStyle name="Input 15 8 2 2" xfId="6282" xr:uid="{00000000-0005-0000-0000-000075180000}"/>
    <cellStyle name="Input 15 8 3" xfId="6283" xr:uid="{00000000-0005-0000-0000-000076180000}"/>
    <cellStyle name="Input 15 9" xfId="6284" xr:uid="{00000000-0005-0000-0000-000077180000}"/>
    <cellStyle name="Input 15 9 2" xfId="6285" xr:uid="{00000000-0005-0000-0000-000078180000}"/>
    <cellStyle name="Input 15 9 2 2" xfId="6286" xr:uid="{00000000-0005-0000-0000-000079180000}"/>
    <cellStyle name="Input 15 9 3" xfId="6287" xr:uid="{00000000-0005-0000-0000-00007A180000}"/>
    <cellStyle name="Input 2" xfId="6288" xr:uid="{00000000-0005-0000-0000-00007B180000}"/>
    <cellStyle name="Input 2 10" xfId="6289" xr:uid="{00000000-0005-0000-0000-00007C180000}"/>
    <cellStyle name="Input 2 10 2" xfId="6290" xr:uid="{00000000-0005-0000-0000-00007D180000}"/>
    <cellStyle name="Input 2 10 2 2" xfId="6291" xr:uid="{00000000-0005-0000-0000-00007E180000}"/>
    <cellStyle name="Input 2 10 3" xfId="6292" xr:uid="{00000000-0005-0000-0000-00007F180000}"/>
    <cellStyle name="Input 2 11" xfId="6293" xr:uid="{00000000-0005-0000-0000-000080180000}"/>
    <cellStyle name="Input 2 11 2" xfId="6294" xr:uid="{00000000-0005-0000-0000-000081180000}"/>
    <cellStyle name="Input 2 2" xfId="6295" xr:uid="{00000000-0005-0000-0000-000082180000}"/>
    <cellStyle name="Input 2 2 2" xfId="6296" xr:uid="{00000000-0005-0000-0000-000083180000}"/>
    <cellStyle name="Input 2 2 2 2" xfId="6297" xr:uid="{00000000-0005-0000-0000-000084180000}"/>
    <cellStyle name="Input 2 3" xfId="6298" xr:uid="{00000000-0005-0000-0000-000085180000}"/>
    <cellStyle name="Input 2 3 2" xfId="6299" xr:uid="{00000000-0005-0000-0000-000086180000}"/>
    <cellStyle name="Input 2 3 2 2" xfId="6300" xr:uid="{00000000-0005-0000-0000-000087180000}"/>
    <cellStyle name="Input 2 4" xfId="6301" xr:uid="{00000000-0005-0000-0000-000088180000}"/>
    <cellStyle name="Input 2 4 2" xfId="6302" xr:uid="{00000000-0005-0000-0000-000089180000}"/>
    <cellStyle name="Input 2 4 2 2" xfId="6303" xr:uid="{00000000-0005-0000-0000-00008A180000}"/>
    <cellStyle name="Input 2 4 3" xfId="6304" xr:uid="{00000000-0005-0000-0000-00008B180000}"/>
    <cellStyle name="Input 2 5" xfId="6305" xr:uid="{00000000-0005-0000-0000-00008C180000}"/>
    <cellStyle name="Input 2 5 2" xfId="6306" xr:uid="{00000000-0005-0000-0000-00008D180000}"/>
    <cellStyle name="Input 2 5 2 2" xfId="6307" xr:uid="{00000000-0005-0000-0000-00008E180000}"/>
    <cellStyle name="Input 2 5 3" xfId="6308" xr:uid="{00000000-0005-0000-0000-00008F180000}"/>
    <cellStyle name="Input 2 6" xfId="6309" xr:uid="{00000000-0005-0000-0000-000090180000}"/>
    <cellStyle name="Input 2 6 2" xfId="6310" xr:uid="{00000000-0005-0000-0000-000091180000}"/>
    <cellStyle name="Input 2 6 2 2" xfId="6311" xr:uid="{00000000-0005-0000-0000-000092180000}"/>
    <cellStyle name="Input 2 6 3" xfId="6312" xr:uid="{00000000-0005-0000-0000-000093180000}"/>
    <cellStyle name="Input 2 7" xfId="6313" xr:uid="{00000000-0005-0000-0000-000094180000}"/>
    <cellStyle name="Input 2 7 2" xfId="6314" xr:uid="{00000000-0005-0000-0000-000095180000}"/>
    <cellStyle name="Input 2 7 2 2" xfId="6315" xr:uid="{00000000-0005-0000-0000-000096180000}"/>
    <cellStyle name="Input 2 7 3" xfId="6316" xr:uid="{00000000-0005-0000-0000-000097180000}"/>
    <cellStyle name="Input 2 8" xfId="6317" xr:uid="{00000000-0005-0000-0000-000098180000}"/>
    <cellStyle name="Input 2 8 2" xfId="6318" xr:uid="{00000000-0005-0000-0000-000099180000}"/>
    <cellStyle name="Input 2 8 2 2" xfId="6319" xr:uid="{00000000-0005-0000-0000-00009A180000}"/>
    <cellStyle name="Input 2 8 3" xfId="6320" xr:uid="{00000000-0005-0000-0000-00009B180000}"/>
    <cellStyle name="Input 2 9" xfId="6321" xr:uid="{00000000-0005-0000-0000-00009C180000}"/>
    <cellStyle name="Input 2 9 2" xfId="6322" xr:uid="{00000000-0005-0000-0000-00009D180000}"/>
    <cellStyle name="Input 2 9 2 2" xfId="6323" xr:uid="{00000000-0005-0000-0000-00009E180000}"/>
    <cellStyle name="Input 2 9 3" xfId="6324" xr:uid="{00000000-0005-0000-0000-00009F180000}"/>
    <cellStyle name="Input 3" xfId="6325" xr:uid="{00000000-0005-0000-0000-0000A0180000}"/>
    <cellStyle name="Input 3 10" xfId="6326" xr:uid="{00000000-0005-0000-0000-0000A1180000}"/>
    <cellStyle name="Input 3 10 2" xfId="6327" xr:uid="{00000000-0005-0000-0000-0000A2180000}"/>
    <cellStyle name="Input 3 10 2 2" xfId="6328" xr:uid="{00000000-0005-0000-0000-0000A3180000}"/>
    <cellStyle name="Input 3 10 3" xfId="6329" xr:uid="{00000000-0005-0000-0000-0000A4180000}"/>
    <cellStyle name="Input 3 11" xfId="6330" xr:uid="{00000000-0005-0000-0000-0000A5180000}"/>
    <cellStyle name="Input 3 11 2" xfId="6331" xr:uid="{00000000-0005-0000-0000-0000A6180000}"/>
    <cellStyle name="Input 3 2" xfId="6332" xr:uid="{00000000-0005-0000-0000-0000A7180000}"/>
    <cellStyle name="Input 3 2 2" xfId="6333" xr:uid="{00000000-0005-0000-0000-0000A8180000}"/>
    <cellStyle name="Input 3 2 2 2" xfId="6334" xr:uid="{00000000-0005-0000-0000-0000A9180000}"/>
    <cellStyle name="Input 3 3" xfId="6335" xr:uid="{00000000-0005-0000-0000-0000AA180000}"/>
    <cellStyle name="Input 3 3 2" xfId="6336" xr:uid="{00000000-0005-0000-0000-0000AB180000}"/>
    <cellStyle name="Input 3 3 2 2" xfId="6337" xr:uid="{00000000-0005-0000-0000-0000AC180000}"/>
    <cellStyle name="Input 3 4" xfId="6338" xr:uid="{00000000-0005-0000-0000-0000AD180000}"/>
    <cellStyle name="Input 3 4 2" xfId="6339" xr:uid="{00000000-0005-0000-0000-0000AE180000}"/>
    <cellStyle name="Input 3 4 2 2" xfId="6340" xr:uid="{00000000-0005-0000-0000-0000AF180000}"/>
    <cellStyle name="Input 3 4 3" xfId="6341" xr:uid="{00000000-0005-0000-0000-0000B0180000}"/>
    <cellStyle name="Input 3 5" xfId="6342" xr:uid="{00000000-0005-0000-0000-0000B1180000}"/>
    <cellStyle name="Input 3 5 2" xfId="6343" xr:uid="{00000000-0005-0000-0000-0000B2180000}"/>
    <cellStyle name="Input 3 5 2 2" xfId="6344" xr:uid="{00000000-0005-0000-0000-0000B3180000}"/>
    <cellStyle name="Input 3 5 3" xfId="6345" xr:uid="{00000000-0005-0000-0000-0000B4180000}"/>
    <cellStyle name="Input 3 6" xfId="6346" xr:uid="{00000000-0005-0000-0000-0000B5180000}"/>
    <cellStyle name="Input 3 6 2" xfId="6347" xr:uid="{00000000-0005-0000-0000-0000B6180000}"/>
    <cellStyle name="Input 3 6 2 2" xfId="6348" xr:uid="{00000000-0005-0000-0000-0000B7180000}"/>
    <cellStyle name="Input 3 6 3" xfId="6349" xr:uid="{00000000-0005-0000-0000-0000B8180000}"/>
    <cellStyle name="Input 3 7" xfId="6350" xr:uid="{00000000-0005-0000-0000-0000B9180000}"/>
    <cellStyle name="Input 3 7 2" xfId="6351" xr:uid="{00000000-0005-0000-0000-0000BA180000}"/>
    <cellStyle name="Input 3 7 2 2" xfId="6352" xr:uid="{00000000-0005-0000-0000-0000BB180000}"/>
    <cellStyle name="Input 3 7 3" xfId="6353" xr:uid="{00000000-0005-0000-0000-0000BC180000}"/>
    <cellStyle name="Input 3 8" xfId="6354" xr:uid="{00000000-0005-0000-0000-0000BD180000}"/>
    <cellStyle name="Input 3 8 2" xfId="6355" xr:uid="{00000000-0005-0000-0000-0000BE180000}"/>
    <cellStyle name="Input 3 8 2 2" xfId="6356" xr:uid="{00000000-0005-0000-0000-0000BF180000}"/>
    <cellStyle name="Input 3 8 3" xfId="6357" xr:uid="{00000000-0005-0000-0000-0000C0180000}"/>
    <cellStyle name="Input 3 9" xfId="6358" xr:uid="{00000000-0005-0000-0000-0000C1180000}"/>
    <cellStyle name="Input 3 9 2" xfId="6359" xr:uid="{00000000-0005-0000-0000-0000C2180000}"/>
    <cellStyle name="Input 3 9 2 2" xfId="6360" xr:uid="{00000000-0005-0000-0000-0000C3180000}"/>
    <cellStyle name="Input 3 9 3" xfId="6361" xr:uid="{00000000-0005-0000-0000-0000C4180000}"/>
    <cellStyle name="Input 4" xfId="6362" xr:uid="{00000000-0005-0000-0000-0000C5180000}"/>
    <cellStyle name="Input 4 10" xfId="6363" xr:uid="{00000000-0005-0000-0000-0000C6180000}"/>
    <cellStyle name="Input 4 10 2" xfId="6364" xr:uid="{00000000-0005-0000-0000-0000C7180000}"/>
    <cellStyle name="Input 4 10 2 2" xfId="6365" xr:uid="{00000000-0005-0000-0000-0000C8180000}"/>
    <cellStyle name="Input 4 10 3" xfId="6366" xr:uid="{00000000-0005-0000-0000-0000C9180000}"/>
    <cellStyle name="Input 4 11" xfId="6367" xr:uid="{00000000-0005-0000-0000-0000CA180000}"/>
    <cellStyle name="Input 4 11 2" xfId="6368" xr:uid="{00000000-0005-0000-0000-0000CB180000}"/>
    <cellStyle name="Input 4 2" xfId="6369" xr:uid="{00000000-0005-0000-0000-0000CC180000}"/>
    <cellStyle name="Input 4 2 2" xfId="6370" xr:uid="{00000000-0005-0000-0000-0000CD180000}"/>
    <cellStyle name="Input 4 2 2 2" xfId="6371" xr:uid="{00000000-0005-0000-0000-0000CE180000}"/>
    <cellStyle name="Input 4 3" xfId="6372" xr:uid="{00000000-0005-0000-0000-0000CF180000}"/>
    <cellStyle name="Input 4 3 2" xfId="6373" xr:uid="{00000000-0005-0000-0000-0000D0180000}"/>
    <cellStyle name="Input 4 3 2 2" xfId="6374" xr:uid="{00000000-0005-0000-0000-0000D1180000}"/>
    <cellStyle name="Input 4 4" xfId="6375" xr:uid="{00000000-0005-0000-0000-0000D2180000}"/>
    <cellStyle name="Input 4 4 2" xfId="6376" xr:uid="{00000000-0005-0000-0000-0000D3180000}"/>
    <cellStyle name="Input 4 4 2 2" xfId="6377" xr:uid="{00000000-0005-0000-0000-0000D4180000}"/>
    <cellStyle name="Input 4 4 3" xfId="6378" xr:uid="{00000000-0005-0000-0000-0000D5180000}"/>
    <cellStyle name="Input 4 5" xfId="6379" xr:uid="{00000000-0005-0000-0000-0000D6180000}"/>
    <cellStyle name="Input 4 5 2" xfId="6380" xr:uid="{00000000-0005-0000-0000-0000D7180000}"/>
    <cellStyle name="Input 4 5 2 2" xfId="6381" xr:uid="{00000000-0005-0000-0000-0000D8180000}"/>
    <cellStyle name="Input 4 5 3" xfId="6382" xr:uid="{00000000-0005-0000-0000-0000D9180000}"/>
    <cellStyle name="Input 4 6" xfId="6383" xr:uid="{00000000-0005-0000-0000-0000DA180000}"/>
    <cellStyle name="Input 4 6 2" xfId="6384" xr:uid="{00000000-0005-0000-0000-0000DB180000}"/>
    <cellStyle name="Input 4 6 2 2" xfId="6385" xr:uid="{00000000-0005-0000-0000-0000DC180000}"/>
    <cellStyle name="Input 4 6 3" xfId="6386" xr:uid="{00000000-0005-0000-0000-0000DD180000}"/>
    <cellStyle name="Input 4 7" xfId="6387" xr:uid="{00000000-0005-0000-0000-0000DE180000}"/>
    <cellStyle name="Input 4 7 2" xfId="6388" xr:uid="{00000000-0005-0000-0000-0000DF180000}"/>
    <cellStyle name="Input 4 7 2 2" xfId="6389" xr:uid="{00000000-0005-0000-0000-0000E0180000}"/>
    <cellStyle name="Input 4 7 3" xfId="6390" xr:uid="{00000000-0005-0000-0000-0000E1180000}"/>
    <cellStyle name="Input 4 8" xfId="6391" xr:uid="{00000000-0005-0000-0000-0000E2180000}"/>
    <cellStyle name="Input 4 8 2" xfId="6392" xr:uid="{00000000-0005-0000-0000-0000E3180000}"/>
    <cellStyle name="Input 4 8 2 2" xfId="6393" xr:uid="{00000000-0005-0000-0000-0000E4180000}"/>
    <cellStyle name="Input 4 8 3" xfId="6394" xr:uid="{00000000-0005-0000-0000-0000E5180000}"/>
    <cellStyle name="Input 4 9" xfId="6395" xr:uid="{00000000-0005-0000-0000-0000E6180000}"/>
    <cellStyle name="Input 4 9 2" xfId="6396" xr:uid="{00000000-0005-0000-0000-0000E7180000}"/>
    <cellStyle name="Input 4 9 2 2" xfId="6397" xr:uid="{00000000-0005-0000-0000-0000E8180000}"/>
    <cellStyle name="Input 4 9 3" xfId="6398" xr:uid="{00000000-0005-0000-0000-0000E9180000}"/>
    <cellStyle name="Input 5" xfId="6399" xr:uid="{00000000-0005-0000-0000-0000EA180000}"/>
    <cellStyle name="Input 5 10" xfId="6400" xr:uid="{00000000-0005-0000-0000-0000EB180000}"/>
    <cellStyle name="Input 5 10 2" xfId="6401" xr:uid="{00000000-0005-0000-0000-0000EC180000}"/>
    <cellStyle name="Input 5 10 2 2" xfId="6402" xr:uid="{00000000-0005-0000-0000-0000ED180000}"/>
    <cellStyle name="Input 5 10 3" xfId="6403" xr:uid="{00000000-0005-0000-0000-0000EE180000}"/>
    <cellStyle name="Input 5 11" xfId="6404" xr:uid="{00000000-0005-0000-0000-0000EF180000}"/>
    <cellStyle name="Input 5 11 2" xfId="6405" xr:uid="{00000000-0005-0000-0000-0000F0180000}"/>
    <cellStyle name="Input 5 2" xfId="6406" xr:uid="{00000000-0005-0000-0000-0000F1180000}"/>
    <cellStyle name="Input 5 2 2" xfId="6407" xr:uid="{00000000-0005-0000-0000-0000F2180000}"/>
    <cellStyle name="Input 5 2 2 2" xfId="6408" xr:uid="{00000000-0005-0000-0000-0000F3180000}"/>
    <cellStyle name="Input 5 3" xfId="6409" xr:uid="{00000000-0005-0000-0000-0000F4180000}"/>
    <cellStyle name="Input 5 3 2" xfId="6410" xr:uid="{00000000-0005-0000-0000-0000F5180000}"/>
    <cellStyle name="Input 5 3 2 2" xfId="6411" xr:uid="{00000000-0005-0000-0000-0000F6180000}"/>
    <cellStyle name="Input 5 4" xfId="6412" xr:uid="{00000000-0005-0000-0000-0000F7180000}"/>
    <cellStyle name="Input 5 4 2" xfId="6413" xr:uid="{00000000-0005-0000-0000-0000F8180000}"/>
    <cellStyle name="Input 5 4 2 2" xfId="6414" xr:uid="{00000000-0005-0000-0000-0000F9180000}"/>
    <cellStyle name="Input 5 4 3" xfId="6415" xr:uid="{00000000-0005-0000-0000-0000FA180000}"/>
    <cellStyle name="Input 5 5" xfId="6416" xr:uid="{00000000-0005-0000-0000-0000FB180000}"/>
    <cellStyle name="Input 5 5 2" xfId="6417" xr:uid="{00000000-0005-0000-0000-0000FC180000}"/>
    <cellStyle name="Input 5 5 2 2" xfId="6418" xr:uid="{00000000-0005-0000-0000-0000FD180000}"/>
    <cellStyle name="Input 5 5 3" xfId="6419" xr:uid="{00000000-0005-0000-0000-0000FE180000}"/>
    <cellStyle name="Input 5 6" xfId="6420" xr:uid="{00000000-0005-0000-0000-0000FF180000}"/>
    <cellStyle name="Input 5 6 2" xfId="6421" xr:uid="{00000000-0005-0000-0000-000000190000}"/>
    <cellStyle name="Input 5 6 2 2" xfId="6422" xr:uid="{00000000-0005-0000-0000-000001190000}"/>
    <cellStyle name="Input 5 6 3" xfId="6423" xr:uid="{00000000-0005-0000-0000-000002190000}"/>
    <cellStyle name="Input 5 7" xfId="6424" xr:uid="{00000000-0005-0000-0000-000003190000}"/>
    <cellStyle name="Input 5 7 2" xfId="6425" xr:uid="{00000000-0005-0000-0000-000004190000}"/>
    <cellStyle name="Input 5 7 2 2" xfId="6426" xr:uid="{00000000-0005-0000-0000-000005190000}"/>
    <cellStyle name="Input 5 7 3" xfId="6427" xr:uid="{00000000-0005-0000-0000-000006190000}"/>
    <cellStyle name="Input 5 8" xfId="6428" xr:uid="{00000000-0005-0000-0000-000007190000}"/>
    <cellStyle name="Input 5 8 2" xfId="6429" xr:uid="{00000000-0005-0000-0000-000008190000}"/>
    <cellStyle name="Input 5 8 2 2" xfId="6430" xr:uid="{00000000-0005-0000-0000-000009190000}"/>
    <cellStyle name="Input 5 8 3" xfId="6431" xr:uid="{00000000-0005-0000-0000-00000A190000}"/>
    <cellStyle name="Input 5 9" xfId="6432" xr:uid="{00000000-0005-0000-0000-00000B190000}"/>
    <cellStyle name="Input 5 9 2" xfId="6433" xr:uid="{00000000-0005-0000-0000-00000C190000}"/>
    <cellStyle name="Input 5 9 2 2" xfId="6434" xr:uid="{00000000-0005-0000-0000-00000D190000}"/>
    <cellStyle name="Input 5 9 3" xfId="6435" xr:uid="{00000000-0005-0000-0000-00000E190000}"/>
    <cellStyle name="Input 6" xfId="6436" xr:uid="{00000000-0005-0000-0000-00000F190000}"/>
    <cellStyle name="Input 6 10" xfId="6437" xr:uid="{00000000-0005-0000-0000-000010190000}"/>
    <cellStyle name="Input 6 10 2" xfId="6438" xr:uid="{00000000-0005-0000-0000-000011190000}"/>
    <cellStyle name="Input 6 10 2 2" xfId="6439" xr:uid="{00000000-0005-0000-0000-000012190000}"/>
    <cellStyle name="Input 6 10 3" xfId="6440" xr:uid="{00000000-0005-0000-0000-000013190000}"/>
    <cellStyle name="Input 6 11" xfId="6441" xr:uid="{00000000-0005-0000-0000-000014190000}"/>
    <cellStyle name="Input 6 11 2" xfId="6442" xr:uid="{00000000-0005-0000-0000-000015190000}"/>
    <cellStyle name="Input 6 2" xfId="6443" xr:uid="{00000000-0005-0000-0000-000016190000}"/>
    <cellStyle name="Input 6 2 2" xfId="6444" xr:uid="{00000000-0005-0000-0000-000017190000}"/>
    <cellStyle name="Input 6 2 2 2" xfId="6445" xr:uid="{00000000-0005-0000-0000-000018190000}"/>
    <cellStyle name="Input 6 3" xfId="6446" xr:uid="{00000000-0005-0000-0000-000019190000}"/>
    <cellStyle name="Input 6 3 2" xfId="6447" xr:uid="{00000000-0005-0000-0000-00001A190000}"/>
    <cellStyle name="Input 6 3 2 2" xfId="6448" xr:uid="{00000000-0005-0000-0000-00001B190000}"/>
    <cellStyle name="Input 6 4" xfId="6449" xr:uid="{00000000-0005-0000-0000-00001C190000}"/>
    <cellStyle name="Input 6 4 2" xfId="6450" xr:uid="{00000000-0005-0000-0000-00001D190000}"/>
    <cellStyle name="Input 6 4 2 2" xfId="6451" xr:uid="{00000000-0005-0000-0000-00001E190000}"/>
    <cellStyle name="Input 6 4 3" xfId="6452" xr:uid="{00000000-0005-0000-0000-00001F190000}"/>
    <cellStyle name="Input 6 5" xfId="6453" xr:uid="{00000000-0005-0000-0000-000020190000}"/>
    <cellStyle name="Input 6 5 2" xfId="6454" xr:uid="{00000000-0005-0000-0000-000021190000}"/>
    <cellStyle name="Input 6 5 2 2" xfId="6455" xr:uid="{00000000-0005-0000-0000-000022190000}"/>
    <cellStyle name="Input 6 5 3" xfId="6456" xr:uid="{00000000-0005-0000-0000-000023190000}"/>
    <cellStyle name="Input 6 6" xfId="6457" xr:uid="{00000000-0005-0000-0000-000024190000}"/>
    <cellStyle name="Input 6 6 2" xfId="6458" xr:uid="{00000000-0005-0000-0000-000025190000}"/>
    <cellStyle name="Input 6 6 2 2" xfId="6459" xr:uid="{00000000-0005-0000-0000-000026190000}"/>
    <cellStyle name="Input 6 6 3" xfId="6460" xr:uid="{00000000-0005-0000-0000-000027190000}"/>
    <cellStyle name="Input 6 7" xfId="6461" xr:uid="{00000000-0005-0000-0000-000028190000}"/>
    <cellStyle name="Input 6 7 2" xfId="6462" xr:uid="{00000000-0005-0000-0000-000029190000}"/>
    <cellStyle name="Input 6 7 2 2" xfId="6463" xr:uid="{00000000-0005-0000-0000-00002A190000}"/>
    <cellStyle name="Input 6 7 3" xfId="6464" xr:uid="{00000000-0005-0000-0000-00002B190000}"/>
    <cellStyle name="Input 6 8" xfId="6465" xr:uid="{00000000-0005-0000-0000-00002C190000}"/>
    <cellStyle name="Input 6 8 2" xfId="6466" xr:uid="{00000000-0005-0000-0000-00002D190000}"/>
    <cellStyle name="Input 6 8 2 2" xfId="6467" xr:uid="{00000000-0005-0000-0000-00002E190000}"/>
    <cellStyle name="Input 6 8 3" xfId="6468" xr:uid="{00000000-0005-0000-0000-00002F190000}"/>
    <cellStyle name="Input 6 9" xfId="6469" xr:uid="{00000000-0005-0000-0000-000030190000}"/>
    <cellStyle name="Input 6 9 2" xfId="6470" xr:uid="{00000000-0005-0000-0000-000031190000}"/>
    <cellStyle name="Input 6 9 2 2" xfId="6471" xr:uid="{00000000-0005-0000-0000-000032190000}"/>
    <cellStyle name="Input 6 9 3" xfId="6472" xr:uid="{00000000-0005-0000-0000-000033190000}"/>
    <cellStyle name="Input 7" xfId="6473" xr:uid="{00000000-0005-0000-0000-000034190000}"/>
    <cellStyle name="Input 7 10" xfId="6474" xr:uid="{00000000-0005-0000-0000-000035190000}"/>
    <cellStyle name="Input 7 10 2" xfId="6475" xr:uid="{00000000-0005-0000-0000-000036190000}"/>
    <cellStyle name="Input 7 10 2 2" xfId="6476" xr:uid="{00000000-0005-0000-0000-000037190000}"/>
    <cellStyle name="Input 7 10 3" xfId="6477" xr:uid="{00000000-0005-0000-0000-000038190000}"/>
    <cellStyle name="Input 7 11" xfId="6478" xr:uid="{00000000-0005-0000-0000-000039190000}"/>
    <cellStyle name="Input 7 11 2" xfId="6479" xr:uid="{00000000-0005-0000-0000-00003A190000}"/>
    <cellStyle name="Input 7 2" xfId="6480" xr:uid="{00000000-0005-0000-0000-00003B190000}"/>
    <cellStyle name="Input 7 2 2" xfId="6481" xr:uid="{00000000-0005-0000-0000-00003C190000}"/>
    <cellStyle name="Input 7 2 2 2" xfId="6482" xr:uid="{00000000-0005-0000-0000-00003D190000}"/>
    <cellStyle name="Input 7 3" xfId="6483" xr:uid="{00000000-0005-0000-0000-00003E190000}"/>
    <cellStyle name="Input 7 3 2" xfId="6484" xr:uid="{00000000-0005-0000-0000-00003F190000}"/>
    <cellStyle name="Input 7 3 2 2" xfId="6485" xr:uid="{00000000-0005-0000-0000-000040190000}"/>
    <cellStyle name="Input 7 4" xfId="6486" xr:uid="{00000000-0005-0000-0000-000041190000}"/>
    <cellStyle name="Input 7 4 2" xfId="6487" xr:uid="{00000000-0005-0000-0000-000042190000}"/>
    <cellStyle name="Input 7 4 2 2" xfId="6488" xr:uid="{00000000-0005-0000-0000-000043190000}"/>
    <cellStyle name="Input 7 4 3" xfId="6489" xr:uid="{00000000-0005-0000-0000-000044190000}"/>
    <cellStyle name="Input 7 5" xfId="6490" xr:uid="{00000000-0005-0000-0000-000045190000}"/>
    <cellStyle name="Input 7 5 2" xfId="6491" xr:uid="{00000000-0005-0000-0000-000046190000}"/>
    <cellStyle name="Input 7 5 2 2" xfId="6492" xr:uid="{00000000-0005-0000-0000-000047190000}"/>
    <cellStyle name="Input 7 5 3" xfId="6493" xr:uid="{00000000-0005-0000-0000-000048190000}"/>
    <cellStyle name="Input 7 6" xfId="6494" xr:uid="{00000000-0005-0000-0000-000049190000}"/>
    <cellStyle name="Input 7 6 2" xfId="6495" xr:uid="{00000000-0005-0000-0000-00004A190000}"/>
    <cellStyle name="Input 7 6 2 2" xfId="6496" xr:uid="{00000000-0005-0000-0000-00004B190000}"/>
    <cellStyle name="Input 7 6 3" xfId="6497" xr:uid="{00000000-0005-0000-0000-00004C190000}"/>
    <cellStyle name="Input 7 7" xfId="6498" xr:uid="{00000000-0005-0000-0000-00004D190000}"/>
    <cellStyle name="Input 7 7 2" xfId="6499" xr:uid="{00000000-0005-0000-0000-00004E190000}"/>
    <cellStyle name="Input 7 7 2 2" xfId="6500" xr:uid="{00000000-0005-0000-0000-00004F190000}"/>
    <cellStyle name="Input 7 7 3" xfId="6501" xr:uid="{00000000-0005-0000-0000-000050190000}"/>
    <cellStyle name="Input 7 8" xfId="6502" xr:uid="{00000000-0005-0000-0000-000051190000}"/>
    <cellStyle name="Input 7 8 2" xfId="6503" xr:uid="{00000000-0005-0000-0000-000052190000}"/>
    <cellStyle name="Input 7 8 2 2" xfId="6504" xr:uid="{00000000-0005-0000-0000-000053190000}"/>
    <cellStyle name="Input 7 8 3" xfId="6505" xr:uid="{00000000-0005-0000-0000-000054190000}"/>
    <cellStyle name="Input 7 9" xfId="6506" xr:uid="{00000000-0005-0000-0000-000055190000}"/>
    <cellStyle name="Input 7 9 2" xfId="6507" xr:uid="{00000000-0005-0000-0000-000056190000}"/>
    <cellStyle name="Input 7 9 2 2" xfId="6508" xr:uid="{00000000-0005-0000-0000-000057190000}"/>
    <cellStyle name="Input 7 9 3" xfId="6509" xr:uid="{00000000-0005-0000-0000-000058190000}"/>
    <cellStyle name="Input 8" xfId="6510" xr:uid="{00000000-0005-0000-0000-000059190000}"/>
    <cellStyle name="Input 8 10" xfId="6511" xr:uid="{00000000-0005-0000-0000-00005A190000}"/>
    <cellStyle name="Input 8 10 2" xfId="6512" xr:uid="{00000000-0005-0000-0000-00005B190000}"/>
    <cellStyle name="Input 8 10 2 2" xfId="6513" xr:uid="{00000000-0005-0000-0000-00005C190000}"/>
    <cellStyle name="Input 8 10 3" xfId="6514" xr:uid="{00000000-0005-0000-0000-00005D190000}"/>
    <cellStyle name="Input 8 11" xfId="6515" xr:uid="{00000000-0005-0000-0000-00005E190000}"/>
    <cellStyle name="Input 8 11 2" xfId="6516" xr:uid="{00000000-0005-0000-0000-00005F190000}"/>
    <cellStyle name="Input 8 2" xfId="6517" xr:uid="{00000000-0005-0000-0000-000060190000}"/>
    <cellStyle name="Input 8 2 2" xfId="6518" xr:uid="{00000000-0005-0000-0000-000061190000}"/>
    <cellStyle name="Input 8 2 2 2" xfId="6519" xr:uid="{00000000-0005-0000-0000-000062190000}"/>
    <cellStyle name="Input 8 3" xfId="6520" xr:uid="{00000000-0005-0000-0000-000063190000}"/>
    <cellStyle name="Input 8 3 2" xfId="6521" xr:uid="{00000000-0005-0000-0000-000064190000}"/>
    <cellStyle name="Input 8 3 2 2" xfId="6522" xr:uid="{00000000-0005-0000-0000-000065190000}"/>
    <cellStyle name="Input 8 4" xfId="6523" xr:uid="{00000000-0005-0000-0000-000066190000}"/>
    <cellStyle name="Input 8 4 2" xfId="6524" xr:uid="{00000000-0005-0000-0000-000067190000}"/>
    <cellStyle name="Input 8 4 2 2" xfId="6525" xr:uid="{00000000-0005-0000-0000-000068190000}"/>
    <cellStyle name="Input 8 4 3" xfId="6526" xr:uid="{00000000-0005-0000-0000-000069190000}"/>
    <cellStyle name="Input 8 5" xfId="6527" xr:uid="{00000000-0005-0000-0000-00006A190000}"/>
    <cellStyle name="Input 8 5 2" xfId="6528" xr:uid="{00000000-0005-0000-0000-00006B190000}"/>
    <cellStyle name="Input 8 5 2 2" xfId="6529" xr:uid="{00000000-0005-0000-0000-00006C190000}"/>
    <cellStyle name="Input 8 5 3" xfId="6530" xr:uid="{00000000-0005-0000-0000-00006D190000}"/>
    <cellStyle name="Input 8 6" xfId="6531" xr:uid="{00000000-0005-0000-0000-00006E190000}"/>
    <cellStyle name="Input 8 6 2" xfId="6532" xr:uid="{00000000-0005-0000-0000-00006F190000}"/>
    <cellStyle name="Input 8 6 2 2" xfId="6533" xr:uid="{00000000-0005-0000-0000-000070190000}"/>
    <cellStyle name="Input 8 6 3" xfId="6534" xr:uid="{00000000-0005-0000-0000-000071190000}"/>
    <cellStyle name="Input 8 7" xfId="6535" xr:uid="{00000000-0005-0000-0000-000072190000}"/>
    <cellStyle name="Input 8 7 2" xfId="6536" xr:uid="{00000000-0005-0000-0000-000073190000}"/>
    <cellStyle name="Input 8 7 2 2" xfId="6537" xr:uid="{00000000-0005-0000-0000-000074190000}"/>
    <cellStyle name="Input 8 7 3" xfId="6538" xr:uid="{00000000-0005-0000-0000-000075190000}"/>
    <cellStyle name="Input 8 8" xfId="6539" xr:uid="{00000000-0005-0000-0000-000076190000}"/>
    <cellStyle name="Input 8 8 2" xfId="6540" xr:uid="{00000000-0005-0000-0000-000077190000}"/>
    <cellStyle name="Input 8 8 2 2" xfId="6541" xr:uid="{00000000-0005-0000-0000-000078190000}"/>
    <cellStyle name="Input 8 8 3" xfId="6542" xr:uid="{00000000-0005-0000-0000-000079190000}"/>
    <cellStyle name="Input 8 9" xfId="6543" xr:uid="{00000000-0005-0000-0000-00007A190000}"/>
    <cellStyle name="Input 8 9 2" xfId="6544" xr:uid="{00000000-0005-0000-0000-00007B190000}"/>
    <cellStyle name="Input 8 9 2 2" xfId="6545" xr:uid="{00000000-0005-0000-0000-00007C190000}"/>
    <cellStyle name="Input 8 9 3" xfId="6546" xr:uid="{00000000-0005-0000-0000-00007D190000}"/>
    <cellStyle name="Input 9" xfId="6547" xr:uid="{00000000-0005-0000-0000-00007E190000}"/>
    <cellStyle name="Input 9 10" xfId="6548" xr:uid="{00000000-0005-0000-0000-00007F190000}"/>
    <cellStyle name="Input 9 10 2" xfId="6549" xr:uid="{00000000-0005-0000-0000-000080190000}"/>
    <cellStyle name="Input 9 10 2 2" xfId="6550" xr:uid="{00000000-0005-0000-0000-000081190000}"/>
    <cellStyle name="Input 9 10 3" xfId="6551" xr:uid="{00000000-0005-0000-0000-000082190000}"/>
    <cellStyle name="Input 9 11" xfId="6552" xr:uid="{00000000-0005-0000-0000-000083190000}"/>
    <cellStyle name="Input 9 11 2" xfId="6553" xr:uid="{00000000-0005-0000-0000-000084190000}"/>
    <cellStyle name="Input 9 2" xfId="6554" xr:uid="{00000000-0005-0000-0000-000085190000}"/>
    <cellStyle name="Input 9 2 2" xfId="6555" xr:uid="{00000000-0005-0000-0000-000086190000}"/>
    <cellStyle name="Input 9 2 2 2" xfId="6556" xr:uid="{00000000-0005-0000-0000-000087190000}"/>
    <cellStyle name="Input 9 3" xfId="6557" xr:uid="{00000000-0005-0000-0000-000088190000}"/>
    <cellStyle name="Input 9 3 2" xfId="6558" xr:uid="{00000000-0005-0000-0000-000089190000}"/>
    <cellStyle name="Input 9 3 2 2" xfId="6559" xr:uid="{00000000-0005-0000-0000-00008A190000}"/>
    <cellStyle name="Input 9 4" xfId="6560" xr:uid="{00000000-0005-0000-0000-00008B190000}"/>
    <cellStyle name="Input 9 4 2" xfId="6561" xr:uid="{00000000-0005-0000-0000-00008C190000}"/>
    <cellStyle name="Input 9 4 2 2" xfId="6562" xr:uid="{00000000-0005-0000-0000-00008D190000}"/>
    <cellStyle name="Input 9 4 3" xfId="6563" xr:uid="{00000000-0005-0000-0000-00008E190000}"/>
    <cellStyle name="Input 9 5" xfId="6564" xr:uid="{00000000-0005-0000-0000-00008F190000}"/>
    <cellStyle name="Input 9 5 2" xfId="6565" xr:uid="{00000000-0005-0000-0000-000090190000}"/>
    <cellStyle name="Input 9 5 2 2" xfId="6566" xr:uid="{00000000-0005-0000-0000-000091190000}"/>
    <cellStyle name="Input 9 5 3" xfId="6567" xr:uid="{00000000-0005-0000-0000-000092190000}"/>
    <cellStyle name="Input 9 6" xfId="6568" xr:uid="{00000000-0005-0000-0000-000093190000}"/>
    <cellStyle name="Input 9 6 2" xfId="6569" xr:uid="{00000000-0005-0000-0000-000094190000}"/>
    <cellStyle name="Input 9 6 2 2" xfId="6570" xr:uid="{00000000-0005-0000-0000-000095190000}"/>
    <cellStyle name="Input 9 6 3" xfId="6571" xr:uid="{00000000-0005-0000-0000-000096190000}"/>
    <cellStyle name="Input 9 7" xfId="6572" xr:uid="{00000000-0005-0000-0000-000097190000}"/>
    <cellStyle name="Input 9 7 2" xfId="6573" xr:uid="{00000000-0005-0000-0000-000098190000}"/>
    <cellStyle name="Input 9 7 2 2" xfId="6574" xr:uid="{00000000-0005-0000-0000-000099190000}"/>
    <cellStyle name="Input 9 7 3" xfId="6575" xr:uid="{00000000-0005-0000-0000-00009A190000}"/>
    <cellStyle name="Input 9 8" xfId="6576" xr:uid="{00000000-0005-0000-0000-00009B190000}"/>
    <cellStyle name="Input 9 8 2" xfId="6577" xr:uid="{00000000-0005-0000-0000-00009C190000}"/>
    <cellStyle name="Input 9 8 2 2" xfId="6578" xr:uid="{00000000-0005-0000-0000-00009D190000}"/>
    <cellStyle name="Input 9 8 3" xfId="6579" xr:uid="{00000000-0005-0000-0000-00009E190000}"/>
    <cellStyle name="Input 9 9" xfId="6580" xr:uid="{00000000-0005-0000-0000-00009F190000}"/>
    <cellStyle name="Input 9 9 2" xfId="6581" xr:uid="{00000000-0005-0000-0000-0000A0190000}"/>
    <cellStyle name="Input 9 9 2 2" xfId="6582" xr:uid="{00000000-0005-0000-0000-0000A1190000}"/>
    <cellStyle name="Input 9 9 3" xfId="6583" xr:uid="{00000000-0005-0000-0000-0000A2190000}"/>
    <cellStyle name="Input cell" xfId="6584" xr:uid="{00000000-0005-0000-0000-0000A3190000}"/>
    <cellStyle name="Input cell 10" xfId="6585" xr:uid="{00000000-0005-0000-0000-0000A4190000}"/>
    <cellStyle name="Input cell 10 2" xfId="6586" xr:uid="{00000000-0005-0000-0000-0000A5190000}"/>
    <cellStyle name="Input cell 10 2 2" xfId="6587" xr:uid="{00000000-0005-0000-0000-0000A6190000}"/>
    <cellStyle name="Input cell 10 3" xfId="6588" xr:uid="{00000000-0005-0000-0000-0000A7190000}"/>
    <cellStyle name="Input cell 11" xfId="6589" xr:uid="{00000000-0005-0000-0000-0000A8190000}"/>
    <cellStyle name="Input cell 11 2" xfId="6590" xr:uid="{00000000-0005-0000-0000-0000A9190000}"/>
    <cellStyle name="Input cell 11 2 2" xfId="6591" xr:uid="{00000000-0005-0000-0000-0000AA190000}"/>
    <cellStyle name="Input cell 11 3" xfId="6592" xr:uid="{00000000-0005-0000-0000-0000AB190000}"/>
    <cellStyle name="Input cell 12" xfId="6593" xr:uid="{00000000-0005-0000-0000-0000AC190000}"/>
    <cellStyle name="Input cell 12 2" xfId="6594" xr:uid="{00000000-0005-0000-0000-0000AD190000}"/>
    <cellStyle name="Input cell 12 2 2" xfId="6595" xr:uid="{00000000-0005-0000-0000-0000AE190000}"/>
    <cellStyle name="Input cell 13" xfId="6596" xr:uid="{00000000-0005-0000-0000-0000AF190000}"/>
    <cellStyle name="Input cell 13 2" xfId="6597" xr:uid="{00000000-0005-0000-0000-0000B0190000}"/>
    <cellStyle name="Input cell 13 2 2" xfId="6598" xr:uid="{00000000-0005-0000-0000-0000B1190000}"/>
    <cellStyle name="Input cell 13 3" xfId="6599" xr:uid="{00000000-0005-0000-0000-0000B2190000}"/>
    <cellStyle name="Input cell 14" xfId="6600" xr:uid="{00000000-0005-0000-0000-0000B3190000}"/>
    <cellStyle name="Input cell 14 2" xfId="6601" xr:uid="{00000000-0005-0000-0000-0000B4190000}"/>
    <cellStyle name="Input cell 15" xfId="6602" xr:uid="{00000000-0005-0000-0000-0000B5190000}"/>
    <cellStyle name="Input cell 2" xfId="6603" xr:uid="{00000000-0005-0000-0000-0000B6190000}"/>
    <cellStyle name="Input cell 2 2" xfId="6604" xr:uid="{00000000-0005-0000-0000-0000B7190000}"/>
    <cellStyle name="Input cell 2 2 2" xfId="6605" xr:uid="{00000000-0005-0000-0000-0000B8190000}"/>
    <cellStyle name="Input cell 2 2 2 2" xfId="6606" xr:uid="{00000000-0005-0000-0000-0000B9190000}"/>
    <cellStyle name="Input cell 2 3" xfId="6607" xr:uid="{00000000-0005-0000-0000-0000BA190000}"/>
    <cellStyle name="Input cell 2 3 2" xfId="6608" xr:uid="{00000000-0005-0000-0000-0000BB190000}"/>
    <cellStyle name="Input cell 2 3 2 2" xfId="6609" xr:uid="{00000000-0005-0000-0000-0000BC190000}"/>
    <cellStyle name="Input cell 2 4" xfId="6610" xr:uid="{00000000-0005-0000-0000-0000BD190000}"/>
    <cellStyle name="Input cell 2 4 2" xfId="6611" xr:uid="{00000000-0005-0000-0000-0000BE190000}"/>
    <cellStyle name="Input cell 2 4 2 2" xfId="6612" xr:uid="{00000000-0005-0000-0000-0000BF190000}"/>
    <cellStyle name="Input cell 2 5" xfId="6613" xr:uid="{00000000-0005-0000-0000-0000C0190000}"/>
    <cellStyle name="Input cell 2 5 2" xfId="6614" xr:uid="{00000000-0005-0000-0000-0000C1190000}"/>
    <cellStyle name="Input cell 3" xfId="6615" xr:uid="{00000000-0005-0000-0000-0000C2190000}"/>
    <cellStyle name="Input cell 3 2" xfId="6616" xr:uid="{00000000-0005-0000-0000-0000C3190000}"/>
    <cellStyle name="Input cell 3 2 2" xfId="6617" xr:uid="{00000000-0005-0000-0000-0000C4190000}"/>
    <cellStyle name="Input cell 3 3" xfId="6618" xr:uid="{00000000-0005-0000-0000-0000C5190000}"/>
    <cellStyle name="Input cell 4" xfId="6619" xr:uid="{00000000-0005-0000-0000-0000C6190000}"/>
    <cellStyle name="Input cell 4 2" xfId="6620" xr:uid="{00000000-0005-0000-0000-0000C7190000}"/>
    <cellStyle name="Input cell 4 2 2" xfId="6621" xr:uid="{00000000-0005-0000-0000-0000C8190000}"/>
    <cellStyle name="Input cell 5" xfId="6622" xr:uid="{00000000-0005-0000-0000-0000C9190000}"/>
    <cellStyle name="Input cell 5 2" xfId="6623" xr:uid="{00000000-0005-0000-0000-0000CA190000}"/>
    <cellStyle name="Input cell 5 2 2" xfId="6624" xr:uid="{00000000-0005-0000-0000-0000CB190000}"/>
    <cellStyle name="Input cell 5 3" xfId="6625" xr:uid="{00000000-0005-0000-0000-0000CC190000}"/>
    <cellStyle name="Input cell 6" xfId="6626" xr:uid="{00000000-0005-0000-0000-0000CD190000}"/>
    <cellStyle name="Input cell 6 2" xfId="6627" xr:uid="{00000000-0005-0000-0000-0000CE190000}"/>
    <cellStyle name="Input cell 6 2 2" xfId="6628" xr:uid="{00000000-0005-0000-0000-0000CF190000}"/>
    <cellStyle name="Input cell 6 3" xfId="6629" xr:uid="{00000000-0005-0000-0000-0000D0190000}"/>
    <cellStyle name="Input cell 7" xfId="6630" xr:uid="{00000000-0005-0000-0000-0000D1190000}"/>
    <cellStyle name="Input cell 7 2" xfId="6631" xr:uid="{00000000-0005-0000-0000-0000D2190000}"/>
    <cellStyle name="Input cell 7 2 2" xfId="6632" xr:uid="{00000000-0005-0000-0000-0000D3190000}"/>
    <cellStyle name="Input cell 7 3" xfId="6633" xr:uid="{00000000-0005-0000-0000-0000D4190000}"/>
    <cellStyle name="Input cell 8" xfId="6634" xr:uid="{00000000-0005-0000-0000-0000D5190000}"/>
    <cellStyle name="Input cell 8 2" xfId="6635" xr:uid="{00000000-0005-0000-0000-0000D6190000}"/>
    <cellStyle name="Input cell 8 2 2" xfId="6636" xr:uid="{00000000-0005-0000-0000-0000D7190000}"/>
    <cellStyle name="Input cell 8 3" xfId="6637" xr:uid="{00000000-0005-0000-0000-0000D8190000}"/>
    <cellStyle name="Input cell 9" xfId="6638" xr:uid="{00000000-0005-0000-0000-0000D9190000}"/>
    <cellStyle name="Input cell 9 2" xfId="6639" xr:uid="{00000000-0005-0000-0000-0000DA190000}"/>
    <cellStyle name="Input cell 9 2 2" xfId="6640" xr:uid="{00000000-0005-0000-0000-0000DB190000}"/>
    <cellStyle name="Input Normal" xfId="6641" xr:uid="{00000000-0005-0000-0000-0000DC190000}"/>
    <cellStyle name="Input Value" xfId="6642" xr:uid="{00000000-0005-0000-0000-0000DD190000}"/>
    <cellStyle name="Input0" xfId="6643" xr:uid="{00000000-0005-0000-0000-0000DE190000}"/>
    <cellStyle name="Input1" xfId="6644" xr:uid="{00000000-0005-0000-0000-0000DF190000}"/>
    <cellStyle name="Input2" xfId="6645" xr:uid="{00000000-0005-0000-0000-0000E0190000}"/>
    <cellStyle name="InputBlueFont" xfId="6646" xr:uid="{00000000-0005-0000-0000-0000E1190000}"/>
    <cellStyle name="InputCell" xfId="6647" xr:uid="{00000000-0005-0000-0000-0000E2190000}"/>
    <cellStyle name="InputCell 10" xfId="6648" xr:uid="{00000000-0005-0000-0000-0000E3190000}"/>
    <cellStyle name="InputCell 10 2" xfId="6649" xr:uid="{00000000-0005-0000-0000-0000E4190000}"/>
    <cellStyle name="InputCell 10 2 2" xfId="6650" xr:uid="{00000000-0005-0000-0000-0000E5190000}"/>
    <cellStyle name="InputCell 10 3" xfId="6651" xr:uid="{00000000-0005-0000-0000-0000E6190000}"/>
    <cellStyle name="InputCell 11" xfId="6652" xr:uid="{00000000-0005-0000-0000-0000E7190000}"/>
    <cellStyle name="InputCell 11 2" xfId="6653" xr:uid="{00000000-0005-0000-0000-0000E8190000}"/>
    <cellStyle name="InputCell 11 2 2" xfId="6654" xr:uid="{00000000-0005-0000-0000-0000E9190000}"/>
    <cellStyle name="InputCell 11 3" xfId="6655" xr:uid="{00000000-0005-0000-0000-0000EA190000}"/>
    <cellStyle name="InputCell 12" xfId="6656" xr:uid="{00000000-0005-0000-0000-0000EB190000}"/>
    <cellStyle name="InputCell 12 2" xfId="6657" xr:uid="{00000000-0005-0000-0000-0000EC190000}"/>
    <cellStyle name="InputCell 12 2 2" xfId="6658" xr:uid="{00000000-0005-0000-0000-0000ED190000}"/>
    <cellStyle name="InputCell 13" xfId="6659" xr:uid="{00000000-0005-0000-0000-0000EE190000}"/>
    <cellStyle name="InputCell 13 2" xfId="6660" xr:uid="{00000000-0005-0000-0000-0000EF190000}"/>
    <cellStyle name="InputCell 13 2 2" xfId="6661" xr:uid="{00000000-0005-0000-0000-0000F0190000}"/>
    <cellStyle name="InputCell 13 3" xfId="6662" xr:uid="{00000000-0005-0000-0000-0000F1190000}"/>
    <cellStyle name="InputCell 14" xfId="6663" xr:uid="{00000000-0005-0000-0000-0000F2190000}"/>
    <cellStyle name="InputCell 14 2" xfId="6664" xr:uid="{00000000-0005-0000-0000-0000F3190000}"/>
    <cellStyle name="InputCell 15" xfId="6665" xr:uid="{00000000-0005-0000-0000-0000F4190000}"/>
    <cellStyle name="InputCell 2" xfId="6666" xr:uid="{00000000-0005-0000-0000-0000F5190000}"/>
    <cellStyle name="InputCell 2 2" xfId="6667" xr:uid="{00000000-0005-0000-0000-0000F6190000}"/>
    <cellStyle name="InputCell 2 2 2" xfId="6668" xr:uid="{00000000-0005-0000-0000-0000F7190000}"/>
    <cellStyle name="InputCell 2 2 2 2" xfId="6669" xr:uid="{00000000-0005-0000-0000-0000F8190000}"/>
    <cellStyle name="InputCell 2 3" xfId="6670" xr:uid="{00000000-0005-0000-0000-0000F9190000}"/>
    <cellStyle name="InputCell 2 3 2" xfId="6671" xr:uid="{00000000-0005-0000-0000-0000FA190000}"/>
    <cellStyle name="InputCell 2 3 2 2" xfId="6672" xr:uid="{00000000-0005-0000-0000-0000FB190000}"/>
    <cellStyle name="InputCell 2 4" xfId="6673" xr:uid="{00000000-0005-0000-0000-0000FC190000}"/>
    <cellStyle name="InputCell 2 4 2" xfId="6674" xr:uid="{00000000-0005-0000-0000-0000FD190000}"/>
    <cellStyle name="InputCell 2 4 2 2" xfId="6675" xr:uid="{00000000-0005-0000-0000-0000FE190000}"/>
    <cellStyle name="InputCell 2 5" xfId="6676" xr:uid="{00000000-0005-0000-0000-0000FF190000}"/>
    <cellStyle name="InputCell 2 5 2" xfId="6677" xr:uid="{00000000-0005-0000-0000-0000001A0000}"/>
    <cellStyle name="InputCell 3" xfId="6678" xr:uid="{00000000-0005-0000-0000-0000011A0000}"/>
    <cellStyle name="InputCell 3 2" xfId="6679" xr:uid="{00000000-0005-0000-0000-0000021A0000}"/>
    <cellStyle name="InputCell 3 2 2" xfId="6680" xr:uid="{00000000-0005-0000-0000-0000031A0000}"/>
    <cellStyle name="InputCell 3 3" xfId="6681" xr:uid="{00000000-0005-0000-0000-0000041A0000}"/>
    <cellStyle name="InputCell 4" xfId="6682" xr:uid="{00000000-0005-0000-0000-0000051A0000}"/>
    <cellStyle name="InputCell 4 2" xfId="6683" xr:uid="{00000000-0005-0000-0000-0000061A0000}"/>
    <cellStyle name="InputCell 4 2 2" xfId="6684" xr:uid="{00000000-0005-0000-0000-0000071A0000}"/>
    <cellStyle name="InputCell 5" xfId="6685" xr:uid="{00000000-0005-0000-0000-0000081A0000}"/>
    <cellStyle name="InputCell 5 2" xfId="6686" xr:uid="{00000000-0005-0000-0000-0000091A0000}"/>
    <cellStyle name="InputCell 5 2 2" xfId="6687" xr:uid="{00000000-0005-0000-0000-00000A1A0000}"/>
    <cellStyle name="InputCell 5 3" xfId="6688" xr:uid="{00000000-0005-0000-0000-00000B1A0000}"/>
    <cellStyle name="InputCell 6" xfId="6689" xr:uid="{00000000-0005-0000-0000-00000C1A0000}"/>
    <cellStyle name="InputCell 6 2" xfId="6690" xr:uid="{00000000-0005-0000-0000-00000D1A0000}"/>
    <cellStyle name="InputCell 6 2 2" xfId="6691" xr:uid="{00000000-0005-0000-0000-00000E1A0000}"/>
    <cellStyle name="InputCell 6 3" xfId="6692" xr:uid="{00000000-0005-0000-0000-00000F1A0000}"/>
    <cellStyle name="InputCell 7" xfId="6693" xr:uid="{00000000-0005-0000-0000-0000101A0000}"/>
    <cellStyle name="InputCell 7 2" xfId="6694" xr:uid="{00000000-0005-0000-0000-0000111A0000}"/>
    <cellStyle name="InputCell 7 2 2" xfId="6695" xr:uid="{00000000-0005-0000-0000-0000121A0000}"/>
    <cellStyle name="InputCell 7 3" xfId="6696" xr:uid="{00000000-0005-0000-0000-0000131A0000}"/>
    <cellStyle name="InputCell 8" xfId="6697" xr:uid="{00000000-0005-0000-0000-0000141A0000}"/>
    <cellStyle name="InputCell 8 2" xfId="6698" xr:uid="{00000000-0005-0000-0000-0000151A0000}"/>
    <cellStyle name="InputCell 8 2 2" xfId="6699" xr:uid="{00000000-0005-0000-0000-0000161A0000}"/>
    <cellStyle name="InputCell 8 3" xfId="6700" xr:uid="{00000000-0005-0000-0000-0000171A0000}"/>
    <cellStyle name="InputCell 9" xfId="6701" xr:uid="{00000000-0005-0000-0000-0000181A0000}"/>
    <cellStyle name="InputCell 9 2" xfId="6702" xr:uid="{00000000-0005-0000-0000-0000191A0000}"/>
    <cellStyle name="InputCell 9 2 2" xfId="6703" xr:uid="{00000000-0005-0000-0000-00001A1A0000}"/>
    <cellStyle name="InputCurrency" xfId="6704" xr:uid="{00000000-0005-0000-0000-00001B1A0000}"/>
    <cellStyle name="InputCurrency2" xfId="6705" xr:uid="{00000000-0005-0000-0000-00001C1A0000}"/>
    <cellStyle name="InputMultiple1" xfId="6706" xr:uid="{00000000-0005-0000-0000-00001D1A0000}"/>
    <cellStyle name="InputNegative" xfId="6707" xr:uid="{00000000-0005-0000-0000-00001E1A0000}"/>
    <cellStyle name="InputNormal" xfId="6708" xr:uid="{00000000-0005-0000-0000-00001F1A0000}"/>
    <cellStyle name="InputPercent1" xfId="6709" xr:uid="{00000000-0005-0000-0000-0000201A0000}"/>
    <cellStyle name="INPUTS" xfId="6710" xr:uid="{00000000-0005-0000-0000-0000211A0000}"/>
    <cellStyle name="INPUTS 10" xfId="6711" xr:uid="{00000000-0005-0000-0000-0000221A0000}"/>
    <cellStyle name="INPUTS 10 10" xfId="6712" xr:uid="{00000000-0005-0000-0000-0000231A0000}"/>
    <cellStyle name="INPUTS 10 10 2" xfId="6713" xr:uid="{00000000-0005-0000-0000-0000241A0000}"/>
    <cellStyle name="INPUTS 10 10 2 2" xfId="6714" xr:uid="{00000000-0005-0000-0000-0000251A0000}"/>
    <cellStyle name="INPUTS 10 10 3" xfId="6715" xr:uid="{00000000-0005-0000-0000-0000261A0000}"/>
    <cellStyle name="INPUTS 10 11" xfId="6716" xr:uid="{00000000-0005-0000-0000-0000271A0000}"/>
    <cellStyle name="INPUTS 10 11 2" xfId="6717" xr:uid="{00000000-0005-0000-0000-0000281A0000}"/>
    <cellStyle name="INPUTS 10 11 2 2" xfId="6718" xr:uid="{00000000-0005-0000-0000-0000291A0000}"/>
    <cellStyle name="INPUTS 10 11 3" xfId="6719" xr:uid="{00000000-0005-0000-0000-00002A1A0000}"/>
    <cellStyle name="INPUTS 10 12" xfId="6720" xr:uid="{00000000-0005-0000-0000-00002B1A0000}"/>
    <cellStyle name="INPUTS 10 12 2" xfId="6721" xr:uid="{00000000-0005-0000-0000-00002C1A0000}"/>
    <cellStyle name="INPUTS 10 12 2 2" xfId="6722" xr:uid="{00000000-0005-0000-0000-00002D1A0000}"/>
    <cellStyle name="INPUTS 10 12 3" xfId="6723" xr:uid="{00000000-0005-0000-0000-00002E1A0000}"/>
    <cellStyle name="INPUTS 10 13" xfId="6724" xr:uid="{00000000-0005-0000-0000-00002F1A0000}"/>
    <cellStyle name="INPUTS 10 13 2" xfId="6725" xr:uid="{00000000-0005-0000-0000-0000301A0000}"/>
    <cellStyle name="INPUTS 10 13 2 2" xfId="6726" xr:uid="{00000000-0005-0000-0000-0000311A0000}"/>
    <cellStyle name="INPUTS 10 13 3" xfId="6727" xr:uid="{00000000-0005-0000-0000-0000321A0000}"/>
    <cellStyle name="INPUTS 10 14" xfId="6728" xr:uid="{00000000-0005-0000-0000-0000331A0000}"/>
    <cellStyle name="INPUTS 10 14 2" xfId="6729" xr:uid="{00000000-0005-0000-0000-0000341A0000}"/>
    <cellStyle name="INPUTS 10 14 2 2" xfId="6730" xr:uid="{00000000-0005-0000-0000-0000351A0000}"/>
    <cellStyle name="INPUTS 10 14 3" xfId="6731" xr:uid="{00000000-0005-0000-0000-0000361A0000}"/>
    <cellStyle name="INPUTS 10 15" xfId="6732" xr:uid="{00000000-0005-0000-0000-0000371A0000}"/>
    <cellStyle name="INPUTS 10 15 2" xfId="6733" xr:uid="{00000000-0005-0000-0000-0000381A0000}"/>
    <cellStyle name="INPUTS 10 15 2 2" xfId="6734" xr:uid="{00000000-0005-0000-0000-0000391A0000}"/>
    <cellStyle name="INPUTS 10 15 3" xfId="6735" xr:uid="{00000000-0005-0000-0000-00003A1A0000}"/>
    <cellStyle name="INPUTS 10 16" xfId="6736" xr:uid="{00000000-0005-0000-0000-00003B1A0000}"/>
    <cellStyle name="INPUTS 10 16 2" xfId="6737" xr:uid="{00000000-0005-0000-0000-00003C1A0000}"/>
    <cellStyle name="INPUTS 10 16 2 2" xfId="6738" xr:uid="{00000000-0005-0000-0000-00003D1A0000}"/>
    <cellStyle name="INPUTS 10 16 3" xfId="6739" xr:uid="{00000000-0005-0000-0000-00003E1A0000}"/>
    <cellStyle name="INPUTS 10 17" xfId="6740" xr:uid="{00000000-0005-0000-0000-00003F1A0000}"/>
    <cellStyle name="INPUTS 10 17 2" xfId="6741" xr:uid="{00000000-0005-0000-0000-0000401A0000}"/>
    <cellStyle name="INPUTS 10 17 2 2" xfId="6742" xr:uid="{00000000-0005-0000-0000-0000411A0000}"/>
    <cellStyle name="INPUTS 10 17 3" xfId="6743" xr:uid="{00000000-0005-0000-0000-0000421A0000}"/>
    <cellStyle name="INPUTS 10 18" xfId="6744" xr:uid="{00000000-0005-0000-0000-0000431A0000}"/>
    <cellStyle name="INPUTS 10 18 2" xfId="6745" xr:uid="{00000000-0005-0000-0000-0000441A0000}"/>
    <cellStyle name="INPUTS 10 18 2 2" xfId="6746" xr:uid="{00000000-0005-0000-0000-0000451A0000}"/>
    <cellStyle name="INPUTS 10 18 3" xfId="6747" xr:uid="{00000000-0005-0000-0000-0000461A0000}"/>
    <cellStyle name="INPUTS 10 19" xfId="6748" xr:uid="{00000000-0005-0000-0000-0000471A0000}"/>
    <cellStyle name="INPUTS 10 19 2" xfId="6749" xr:uid="{00000000-0005-0000-0000-0000481A0000}"/>
    <cellStyle name="INPUTS 10 19 2 2" xfId="6750" xr:uid="{00000000-0005-0000-0000-0000491A0000}"/>
    <cellStyle name="INPUTS 10 19 3" xfId="6751" xr:uid="{00000000-0005-0000-0000-00004A1A0000}"/>
    <cellStyle name="INPUTS 10 2" xfId="6752" xr:uid="{00000000-0005-0000-0000-00004B1A0000}"/>
    <cellStyle name="INPUTS 10 2 2" xfId="6753" xr:uid="{00000000-0005-0000-0000-00004C1A0000}"/>
    <cellStyle name="INPUTS 10 2 2 2" xfId="6754" xr:uid="{00000000-0005-0000-0000-00004D1A0000}"/>
    <cellStyle name="INPUTS 10 2 3" xfId="6755" xr:uid="{00000000-0005-0000-0000-00004E1A0000}"/>
    <cellStyle name="INPUTS 10 20" xfId="6756" xr:uid="{00000000-0005-0000-0000-00004F1A0000}"/>
    <cellStyle name="INPUTS 10 20 2" xfId="6757" xr:uid="{00000000-0005-0000-0000-0000501A0000}"/>
    <cellStyle name="INPUTS 10 20 2 2" xfId="6758" xr:uid="{00000000-0005-0000-0000-0000511A0000}"/>
    <cellStyle name="INPUTS 10 20 3" xfId="6759" xr:uid="{00000000-0005-0000-0000-0000521A0000}"/>
    <cellStyle name="INPUTS 10 21" xfId="6760" xr:uid="{00000000-0005-0000-0000-0000531A0000}"/>
    <cellStyle name="INPUTS 10 21 2" xfId="6761" xr:uid="{00000000-0005-0000-0000-0000541A0000}"/>
    <cellStyle name="INPUTS 10 21 2 2" xfId="6762" xr:uid="{00000000-0005-0000-0000-0000551A0000}"/>
    <cellStyle name="INPUTS 10 21 3" xfId="6763" xr:uid="{00000000-0005-0000-0000-0000561A0000}"/>
    <cellStyle name="INPUTS 10 22" xfId="6764" xr:uid="{00000000-0005-0000-0000-0000571A0000}"/>
    <cellStyle name="INPUTS 10 22 2" xfId="6765" xr:uid="{00000000-0005-0000-0000-0000581A0000}"/>
    <cellStyle name="INPUTS 10 22 2 2" xfId="6766" xr:uid="{00000000-0005-0000-0000-0000591A0000}"/>
    <cellStyle name="INPUTS 10 22 3" xfId="6767" xr:uid="{00000000-0005-0000-0000-00005A1A0000}"/>
    <cellStyle name="INPUTS 10 23" xfId="6768" xr:uid="{00000000-0005-0000-0000-00005B1A0000}"/>
    <cellStyle name="INPUTS 10 23 2" xfId="6769" xr:uid="{00000000-0005-0000-0000-00005C1A0000}"/>
    <cellStyle name="INPUTS 10 23 2 2" xfId="6770" xr:uid="{00000000-0005-0000-0000-00005D1A0000}"/>
    <cellStyle name="INPUTS 10 23 3" xfId="6771" xr:uid="{00000000-0005-0000-0000-00005E1A0000}"/>
    <cellStyle name="INPUTS 10 24" xfId="6772" xr:uid="{00000000-0005-0000-0000-00005F1A0000}"/>
    <cellStyle name="INPUTS 10 24 2" xfId="6773" xr:uid="{00000000-0005-0000-0000-0000601A0000}"/>
    <cellStyle name="INPUTS 10 24 2 2" xfId="6774" xr:uid="{00000000-0005-0000-0000-0000611A0000}"/>
    <cellStyle name="INPUTS 10 24 3" xfId="6775" xr:uid="{00000000-0005-0000-0000-0000621A0000}"/>
    <cellStyle name="INPUTS 10 25" xfId="6776" xr:uid="{00000000-0005-0000-0000-0000631A0000}"/>
    <cellStyle name="INPUTS 10 25 2" xfId="6777" xr:uid="{00000000-0005-0000-0000-0000641A0000}"/>
    <cellStyle name="INPUTS 10 25 2 2" xfId="6778" xr:uid="{00000000-0005-0000-0000-0000651A0000}"/>
    <cellStyle name="INPUTS 10 25 3" xfId="6779" xr:uid="{00000000-0005-0000-0000-0000661A0000}"/>
    <cellStyle name="INPUTS 10 26" xfId="6780" xr:uid="{00000000-0005-0000-0000-0000671A0000}"/>
    <cellStyle name="INPUTS 10 26 2" xfId="6781" xr:uid="{00000000-0005-0000-0000-0000681A0000}"/>
    <cellStyle name="INPUTS 10 26 2 2" xfId="6782" xr:uid="{00000000-0005-0000-0000-0000691A0000}"/>
    <cellStyle name="INPUTS 10 26 3" xfId="6783" xr:uid="{00000000-0005-0000-0000-00006A1A0000}"/>
    <cellStyle name="INPUTS 10 27" xfId="6784" xr:uid="{00000000-0005-0000-0000-00006B1A0000}"/>
    <cellStyle name="INPUTS 10 27 2" xfId="6785" xr:uid="{00000000-0005-0000-0000-00006C1A0000}"/>
    <cellStyle name="INPUTS 10 27 2 2" xfId="6786" xr:uid="{00000000-0005-0000-0000-00006D1A0000}"/>
    <cellStyle name="INPUTS 10 27 3" xfId="6787" xr:uid="{00000000-0005-0000-0000-00006E1A0000}"/>
    <cellStyle name="INPUTS 10 28" xfId="6788" xr:uid="{00000000-0005-0000-0000-00006F1A0000}"/>
    <cellStyle name="INPUTS 10 28 2" xfId="6789" xr:uid="{00000000-0005-0000-0000-0000701A0000}"/>
    <cellStyle name="INPUTS 10 28 2 2" xfId="6790" xr:uid="{00000000-0005-0000-0000-0000711A0000}"/>
    <cellStyle name="INPUTS 10 28 3" xfId="6791" xr:uid="{00000000-0005-0000-0000-0000721A0000}"/>
    <cellStyle name="INPUTS 10 29" xfId="6792" xr:uid="{00000000-0005-0000-0000-0000731A0000}"/>
    <cellStyle name="INPUTS 10 29 2" xfId="6793" xr:uid="{00000000-0005-0000-0000-0000741A0000}"/>
    <cellStyle name="INPUTS 10 29 2 2" xfId="6794" xr:uid="{00000000-0005-0000-0000-0000751A0000}"/>
    <cellStyle name="INPUTS 10 29 3" xfId="6795" xr:uid="{00000000-0005-0000-0000-0000761A0000}"/>
    <cellStyle name="INPUTS 10 3" xfId="6796" xr:uid="{00000000-0005-0000-0000-0000771A0000}"/>
    <cellStyle name="INPUTS 10 3 2" xfId="6797" xr:uid="{00000000-0005-0000-0000-0000781A0000}"/>
    <cellStyle name="INPUTS 10 3 2 2" xfId="6798" xr:uid="{00000000-0005-0000-0000-0000791A0000}"/>
    <cellStyle name="INPUTS 10 3 3" xfId="6799" xr:uid="{00000000-0005-0000-0000-00007A1A0000}"/>
    <cellStyle name="INPUTS 10 30" xfId="6800" xr:uid="{00000000-0005-0000-0000-00007B1A0000}"/>
    <cellStyle name="INPUTS 10 30 2" xfId="6801" xr:uid="{00000000-0005-0000-0000-00007C1A0000}"/>
    <cellStyle name="INPUTS 10 30 2 2" xfId="6802" xr:uid="{00000000-0005-0000-0000-00007D1A0000}"/>
    <cellStyle name="INPUTS 10 30 3" xfId="6803" xr:uid="{00000000-0005-0000-0000-00007E1A0000}"/>
    <cellStyle name="INPUTS 10 31" xfId="6804" xr:uid="{00000000-0005-0000-0000-00007F1A0000}"/>
    <cellStyle name="INPUTS 10 31 2" xfId="6805" xr:uid="{00000000-0005-0000-0000-0000801A0000}"/>
    <cellStyle name="INPUTS 10 31 2 2" xfId="6806" xr:uid="{00000000-0005-0000-0000-0000811A0000}"/>
    <cellStyle name="INPUTS 10 31 3" xfId="6807" xr:uid="{00000000-0005-0000-0000-0000821A0000}"/>
    <cellStyle name="INPUTS 10 32" xfId="6808" xr:uid="{00000000-0005-0000-0000-0000831A0000}"/>
    <cellStyle name="INPUTS 10 32 2" xfId="6809" xr:uid="{00000000-0005-0000-0000-0000841A0000}"/>
    <cellStyle name="INPUTS 10 32 2 2" xfId="6810" xr:uid="{00000000-0005-0000-0000-0000851A0000}"/>
    <cellStyle name="INPUTS 10 32 3" xfId="6811" xr:uid="{00000000-0005-0000-0000-0000861A0000}"/>
    <cellStyle name="INPUTS 10 33" xfId="6812" xr:uid="{00000000-0005-0000-0000-0000871A0000}"/>
    <cellStyle name="INPUTS 10 33 2" xfId="6813" xr:uid="{00000000-0005-0000-0000-0000881A0000}"/>
    <cellStyle name="INPUTS 10 33 2 2" xfId="6814" xr:uid="{00000000-0005-0000-0000-0000891A0000}"/>
    <cellStyle name="INPUTS 10 33 3" xfId="6815" xr:uid="{00000000-0005-0000-0000-00008A1A0000}"/>
    <cellStyle name="INPUTS 10 34" xfId="6816" xr:uid="{00000000-0005-0000-0000-00008B1A0000}"/>
    <cellStyle name="INPUTS 10 34 2" xfId="6817" xr:uid="{00000000-0005-0000-0000-00008C1A0000}"/>
    <cellStyle name="INPUTS 10 34 2 2" xfId="6818" xr:uid="{00000000-0005-0000-0000-00008D1A0000}"/>
    <cellStyle name="INPUTS 10 34 3" xfId="6819" xr:uid="{00000000-0005-0000-0000-00008E1A0000}"/>
    <cellStyle name="INPUTS 10 35" xfId="6820" xr:uid="{00000000-0005-0000-0000-00008F1A0000}"/>
    <cellStyle name="INPUTS 10 35 2" xfId="6821" xr:uid="{00000000-0005-0000-0000-0000901A0000}"/>
    <cellStyle name="INPUTS 10 35 2 2" xfId="6822" xr:uid="{00000000-0005-0000-0000-0000911A0000}"/>
    <cellStyle name="INPUTS 10 35 3" xfId="6823" xr:uid="{00000000-0005-0000-0000-0000921A0000}"/>
    <cellStyle name="INPUTS 10 36" xfId="6824" xr:uid="{00000000-0005-0000-0000-0000931A0000}"/>
    <cellStyle name="INPUTS 10 36 2" xfId="6825" xr:uid="{00000000-0005-0000-0000-0000941A0000}"/>
    <cellStyle name="INPUTS 10 36 2 2" xfId="6826" xr:uid="{00000000-0005-0000-0000-0000951A0000}"/>
    <cellStyle name="INPUTS 10 36 3" xfId="6827" xr:uid="{00000000-0005-0000-0000-0000961A0000}"/>
    <cellStyle name="INPUTS 10 37" xfId="6828" xr:uid="{00000000-0005-0000-0000-0000971A0000}"/>
    <cellStyle name="INPUTS 10 37 2" xfId="6829" xr:uid="{00000000-0005-0000-0000-0000981A0000}"/>
    <cellStyle name="INPUTS 10 37 2 2" xfId="6830" xr:uid="{00000000-0005-0000-0000-0000991A0000}"/>
    <cellStyle name="INPUTS 10 37 3" xfId="6831" xr:uid="{00000000-0005-0000-0000-00009A1A0000}"/>
    <cellStyle name="INPUTS 10 38" xfId="6832" xr:uid="{00000000-0005-0000-0000-00009B1A0000}"/>
    <cellStyle name="INPUTS 10 38 2" xfId="6833" xr:uid="{00000000-0005-0000-0000-00009C1A0000}"/>
    <cellStyle name="INPUTS 10 38 2 2" xfId="6834" xr:uid="{00000000-0005-0000-0000-00009D1A0000}"/>
    <cellStyle name="INPUTS 10 38 3" xfId="6835" xr:uid="{00000000-0005-0000-0000-00009E1A0000}"/>
    <cellStyle name="INPUTS 10 39" xfId="6836" xr:uid="{00000000-0005-0000-0000-00009F1A0000}"/>
    <cellStyle name="INPUTS 10 39 2" xfId="6837" xr:uid="{00000000-0005-0000-0000-0000A01A0000}"/>
    <cellStyle name="INPUTS 10 39 2 2" xfId="6838" xr:uid="{00000000-0005-0000-0000-0000A11A0000}"/>
    <cellStyle name="INPUTS 10 39 3" xfId="6839" xr:uid="{00000000-0005-0000-0000-0000A21A0000}"/>
    <cellStyle name="INPUTS 10 4" xfId="6840" xr:uid="{00000000-0005-0000-0000-0000A31A0000}"/>
    <cellStyle name="INPUTS 10 4 2" xfId="6841" xr:uid="{00000000-0005-0000-0000-0000A41A0000}"/>
    <cellStyle name="INPUTS 10 4 2 2" xfId="6842" xr:uid="{00000000-0005-0000-0000-0000A51A0000}"/>
    <cellStyle name="INPUTS 10 4 3" xfId="6843" xr:uid="{00000000-0005-0000-0000-0000A61A0000}"/>
    <cellStyle name="INPUTS 10 40" xfId="6844" xr:uid="{00000000-0005-0000-0000-0000A71A0000}"/>
    <cellStyle name="INPUTS 10 40 2" xfId="6845" xr:uid="{00000000-0005-0000-0000-0000A81A0000}"/>
    <cellStyle name="INPUTS 10 40 2 2" xfId="6846" xr:uid="{00000000-0005-0000-0000-0000A91A0000}"/>
    <cellStyle name="INPUTS 10 40 3" xfId="6847" xr:uid="{00000000-0005-0000-0000-0000AA1A0000}"/>
    <cellStyle name="INPUTS 10 41" xfId="6848" xr:uid="{00000000-0005-0000-0000-0000AB1A0000}"/>
    <cellStyle name="INPUTS 10 41 2" xfId="6849" xr:uid="{00000000-0005-0000-0000-0000AC1A0000}"/>
    <cellStyle name="INPUTS 10 41 2 2" xfId="6850" xr:uid="{00000000-0005-0000-0000-0000AD1A0000}"/>
    <cellStyle name="INPUTS 10 41 3" xfId="6851" xr:uid="{00000000-0005-0000-0000-0000AE1A0000}"/>
    <cellStyle name="INPUTS 10 42" xfId="6852" xr:uid="{00000000-0005-0000-0000-0000AF1A0000}"/>
    <cellStyle name="INPUTS 10 42 2" xfId="6853" xr:uid="{00000000-0005-0000-0000-0000B01A0000}"/>
    <cellStyle name="INPUTS 10 43" xfId="6854" xr:uid="{00000000-0005-0000-0000-0000B11A0000}"/>
    <cellStyle name="INPUTS 10 5" xfId="6855" xr:uid="{00000000-0005-0000-0000-0000B21A0000}"/>
    <cellStyle name="INPUTS 10 5 2" xfId="6856" xr:uid="{00000000-0005-0000-0000-0000B31A0000}"/>
    <cellStyle name="INPUTS 10 5 2 2" xfId="6857" xr:uid="{00000000-0005-0000-0000-0000B41A0000}"/>
    <cellStyle name="INPUTS 10 5 3" xfId="6858" xr:uid="{00000000-0005-0000-0000-0000B51A0000}"/>
    <cellStyle name="INPUTS 10 6" xfId="6859" xr:uid="{00000000-0005-0000-0000-0000B61A0000}"/>
    <cellStyle name="INPUTS 10 6 2" xfId="6860" xr:uid="{00000000-0005-0000-0000-0000B71A0000}"/>
    <cellStyle name="INPUTS 10 6 2 2" xfId="6861" xr:uid="{00000000-0005-0000-0000-0000B81A0000}"/>
    <cellStyle name="INPUTS 10 6 3" xfId="6862" xr:uid="{00000000-0005-0000-0000-0000B91A0000}"/>
    <cellStyle name="INPUTS 10 7" xfId="6863" xr:uid="{00000000-0005-0000-0000-0000BA1A0000}"/>
    <cellStyle name="INPUTS 10 7 2" xfId="6864" xr:uid="{00000000-0005-0000-0000-0000BB1A0000}"/>
    <cellStyle name="INPUTS 10 7 2 2" xfId="6865" xr:uid="{00000000-0005-0000-0000-0000BC1A0000}"/>
    <cellStyle name="INPUTS 10 7 3" xfId="6866" xr:uid="{00000000-0005-0000-0000-0000BD1A0000}"/>
    <cellStyle name="INPUTS 10 8" xfId="6867" xr:uid="{00000000-0005-0000-0000-0000BE1A0000}"/>
    <cellStyle name="INPUTS 10 8 2" xfId="6868" xr:uid="{00000000-0005-0000-0000-0000BF1A0000}"/>
    <cellStyle name="INPUTS 10 8 2 2" xfId="6869" xr:uid="{00000000-0005-0000-0000-0000C01A0000}"/>
    <cellStyle name="INPUTS 10 8 3" xfId="6870" xr:uid="{00000000-0005-0000-0000-0000C11A0000}"/>
    <cellStyle name="INPUTS 10 9" xfId="6871" xr:uid="{00000000-0005-0000-0000-0000C21A0000}"/>
    <cellStyle name="INPUTS 10 9 2" xfId="6872" xr:uid="{00000000-0005-0000-0000-0000C31A0000}"/>
    <cellStyle name="INPUTS 10 9 2 2" xfId="6873" xr:uid="{00000000-0005-0000-0000-0000C41A0000}"/>
    <cellStyle name="INPUTS 10 9 3" xfId="6874" xr:uid="{00000000-0005-0000-0000-0000C51A0000}"/>
    <cellStyle name="INPUTS 11" xfId="6875" xr:uid="{00000000-0005-0000-0000-0000C61A0000}"/>
    <cellStyle name="INPUTS 11 10" xfId="6876" xr:uid="{00000000-0005-0000-0000-0000C71A0000}"/>
    <cellStyle name="INPUTS 11 10 2" xfId="6877" xr:uid="{00000000-0005-0000-0000-0000C81A0000}"/>
    <cellStyle name="INPUTS 11 10 2 2" xfId="6878" xr:uid="{00000000-0005-0000-0000-0000C91A0000}"/>
    <cellStyle name="INPUTS 11 10 3" xfId="6879" xr:uid="{00000000-0005-0000-0000-0000CA1A0000}"/>
    <cellStyle name="INPUTS 11 11" xfId="6880" xr:uid="{00000000-0005-0000-0000-0000CB1A0000}"/>
    <cellStyle name="INPUTS 11 11 2" xfId="6881" xr:uid="{00000000-0005-0000-0000-0000CC1A0000}"/>
    <cellStyle name="INPUTS 11 11 2 2" xfId="6882" xr:uid="{00000000-0005-0000-0000-0000CD1A0000}"/>
    <cellStyle name="INPUTS 11 11 3" xfId="6883" xr:uid="{00000000-0005-0000-0000-0000CE1A0000}"/>
    <cellStyle name="INPUTS 11 12" xfId="6884" xr:uid="{00000000-0005-0000-0000-0000CF1A0000}"/>
    <cellStyle name="INPUTS 11 12 2" xfId="6885" xr:uid="{00000000-0005-0000-0000-0000D01A0000}"/>
    <cellStyle name="INPUTS 11 12 2 2" xfId="6886" xr:uid="{00000000-0005-0000-0000-0000D11A0000}"/>
    <cellStyle name="INPUTS 11 12 3" xfId="6887" xr:uid="{00000000-0005-0000-0000-0000D21A0000}"/>
    <cellStyle name="INPUTS 11 13" xfId="6888" xr:uid="{00000000-0005-0000-0000-0000D31A0000}"/>
    <cellStyle name="INPUTS 11 13 2" xfId="6889" xr:uid="{00000000-0005-0000-0000-0000D41A0000}"/>
    <cellStyle name="INPUTS 11 13 2 2" xfId="6890" xr:uid="{00000000-0005-0000-0000-0000D51A0000}"/>
    <cellStyle name="INPUTS 11 13 3" xfId="6891" xr:uid="{00000000-0005-0000-0000-0000D61A0000}"/>
    <cellStyle name="INPUTS 11 14" xfId="6892" xr:uid="{00000000-0005-0000-0000-0000D71A0000}"/>
    <cellStyle name="INPUTS 11 14 2" xfId="6893" xr:uid="{00000000-0005-0000-0000-0000D81A0000}"/>
    <cellStyle name="INPUTS 11 14 2 2" xfId="6894" xr:uid="{00000000-0005-0000-0000-0000D91A0000}"/>
    <cellStyle name="INPUTS 11 14 3" xfId="6895" xr:uid="{00000000-0005-0000-0000-0000DA1A0000}"/>
    <cellStyle name="INPUTS 11 15" xfId="6896" xr:uid="{00000000-0005-0000-0000-0000DB1A0000}"/>
    <cellStyle name="INPUTS 11 15 2" xfId="6897" xr:uid="{00000000-0005-0000-0000-0000DC1A0000}"/>
    <cellStyle name="INPUTS 11 15 2 2" xfId="6898" xr:uid="{00000000-0005-0000-0000-0000DD1A0000}"/>
    <cellStyle name="INPUTS 11 15 3" xfId="6899" xr:uid="{00000000-0005-0000-0000-0000DE1A0000}"/>
    <cellStyle name="INPUTS 11 16" xfId="6900" xr:uid="{00000000-0005-0000-0000-0000DF1A0000}"/>
    <cellStyle name="INPUTS 11 16 2" xfId="6901" xr:uid="{00000000-0005-0000-0000-0000E01A0000}"/>
    <cellStyle name="INPUTS 11 16 2 2" xfId="6902" xr:uid="{00000000-0005-0000-0000-0000E11A0000}"/>
    <cellStyle name="INPUTS 11 16 3" xfId="6903" xr:uid="{00000000-0005-0000-0000-0000E21A0000}"/>
    <cellStyle name="INPUTS 11 17" xfId="6904" xr:uid="{00000000-0005-0000-0000-0000E31A0000}"/>
    <cellStyle name="INPUTS 11 17 2" xfId="6905" xr:uid="{00000000-0005-0000-0000-0000E41A0000}"/>
    <cellStyle name="INPUTS 11 17 2 2" xfId="6906" xr:uid="{00000000-0005-0000-0000-0000E51A0000}"/>
    <cellStyle name="INPUTS 11 17 3" xfId="6907" xr:uid="{00000000-0005-0000-0000-0000E61A0000}"/>
    <cellStyle name="INPUTS 11 18" xfId="6908" xr:uid="{00000000-0005-0000-0000-0000E71A0000}"/>
    <cellStyle name="INPUTS 11 18 2" xfId="6909" xr:uid="{00000000-0005-0000-0000-0000E81A0000}"/>
    <cellStyle name="INPUTS 11 18 2 2" xfId="6910" xr:uid="{00000000-0005-0000-0000-0000E91A0000}"/>
    <cellStyle name="INPUTS 11 18 3" xfId="6911" xr:uid="{00000000-0005-0000-0000-0000EA1A0000}"/>
    <cellStyle name="INPUTS 11 19" xfId="6912" xr:uid="{00000000-0005-0000-0000-0000EB1A0000}"/>
    <cellStyle name="INPUTS 11 19 2" xfId="6913" xr:uid="{00000000-0005-0000-0000-0000EC1A0000}"/>
    <cellStyle name="INPUTS 11 19 2 2" xfId="6914" xr:uid="{00000000-0005-0000-0000-0000ED1A0000}"/>
    <cellStyle name="INPUTS 11 19 3" xfId="6915" xr:uid="{00000000-0005-0000-0000-0000EE1A0000}"/>
    <cellStyle name="INPUTS 11 2" xfId="6916" xr:uid="{00000000-0005-0000-0000-0000EF1A0000}"/>
    <cellStyle name="INPUTS 11 2 2" xfId="6917" xr:uid="{00000000-0005-0000-0000-0000F01A0000}"/>
    <cellStyle name="INPUTS 11 2 2 2" xfId="6918" xr:uid="{00000000-0005-0000-0000-0000F11A0000}"/>
    <cellStyle name="INPUTS 11 2 3" xfId="6919" xr:uid="{00000000-0005-0000-0000-0000F21A0000}"/>
    <cellStyle name="INPUTS 11 20" xfId="6920" xr:uid="{00000000-0005-0000-0000-0000F31A0000}"/>
    <cellStyle name="INPUTS 11 20 2" xfId="6921" xr:uid="{00000000-0005-0000-0000-0000F41A0000}"/>
    <cellStyle name="INPUTS 11 20 2 2" xfId="6922" xr:uid="{00000000-0005-0000-0000-0000F51A0000}"/>
    <cellStyle name="INPUTS 11 20 3" xfId="6923" xr:uid="{00000000-0005-0000-0000-0000F61A0000}"/>
    <cellStyle name="INPUTS 11 21" xfId="6924" xr:uid="{00000000-0005-0000-0000-0000F71A0000}"/>
    <cellStyle name="INPUTS 11 21 2" xfId="6925" xr:uid="{00000000-0005-0000-0000-0000F81A0000}"/>
    <cellStyle name="INPUTS 11 21 2 2" xfId="6926" xr:uid="{00000000-0005-0000-0000-0000F91A0000}"/>
    <cellStyle name="INPUTS 11 21 3" xfId="6927" xr:uid="{00000000-0005-0000-0000-0000FA1A0000}"/>
    <cellStyle name="INPUTS 11 22" xfId="6928" xr:uid="{00000000-0005-0000-0000-0000FB1A0000}"/>
    <cellStyle name="INPUTS 11 22 2" xfId="6929" xr:uid="{00000000-0005-0000-0000-0000FC1A0000}"/>
    <cellStyle name="INPUTS 11 22 2 2" xfId="6930" xr:uid="{00000000-0005-0000-0000-0000FD1A0000}"/>
    <cellStyle name="INPUTS 11 22 3" xfId="6931" xr:uid="{00000000-0005-0000-0000-0000FE1A0000}"/>
    <cellStyle name="INPUTS 11 23" xfId="6932" xr:uid="{00000000-0005-0000-0000-0000FF1A0000}"/>
    <cellStyle name="INPUTS 11 23 2" xfId="6933" xr:uid="{00000000-0005-0000-0000-0000001B0000}"/>
    <cellStyle name="INPUTS 11 23 2 2" xfId="6934" xr:uid="{00000000-0005-0000-0000-0000011B0000}"/>
    <cellStyle name="INPUTS 11 23 3" xfId="6935" xr:uid="{00000000-0005-0000-0000-0000021B0000}"/>
    <cellStyle name="INPUTS 11 24" xfId="6936" xr:uid="{00000000-0005-0000-0000-0000031B0000}"/>
    <cellStyle name="INPUTS 11 24 2" xfId="6937" xr:uid="{00000000-0005-0000-0000-0000041B0000}"/>
    <cellStyle name="INPUTS 11 24 2 2" xfId="6938" xr:uid="{00000000-0005-0000-0000-0000051B0000}"/>
    <cellStyle name="INPUTS 11 24 3" xfId="6939" xr:uid="{00000000-0005-0000-0000-0000061B0000}"/>
    <cellStyle name="INPUTS 11 25" xfId="6940" xr:uid="{00000000-0005-0000-0000-0000071B0000}"/>
    <cellStyle name="INPUTS 11 25 2" xfId="6941" xr:uid="{00000000-0005-0000-0000-0000081B0000}"/>
    <cellStyle name="INPUTS 11 25 2 2" xfId="6942" xr:uid="{00000000-0005-0000-0000-0000091B0000}"/>
    <cellStyle name="INPUTS 11 25 3" xfId="6943" xr:uid="{00000000-0005-0000-0000-00000A1B0000}"/>
    <cellStyle name="INPUTS 11 26" xfId="6944" xr:uid="{00000000-0005-0000-0000-00000B1B0000}"/>
    <cellStyle name="INPUTS 11 26 2" xfId="6945" xr:uid="{00000000-0005-0000-0000-00000C1B0000}"/>
    <cellStyle name="INPUTS 11 26 2 2" xfId="6946" xr:uid="{00000000-0005-0000-0000-00000D1B0000}"/>
    <cellStyle name="INPUTS 11 26 3" xfId="6947" xr:uid="{00000000-0005-0000-0000-00000E1B0000}"/>
    <cellStyle name="INPUTS 11 27" xfId="6948" xr:uid="{00000000-0005-0000-0000-00000F1B0000}"/>
    <cellStyle name="INPUTS 11 27 2" xfId="6949" xr:uid="{00000000-0005-0000-0000-0000101B0000}"/>
    <cellStyle name="INPUTS 11 27 2 2" xfId="6950" xr:uid="{00000000-0005-0000-0000-0000111B0000}"/>
    <cellStyle name="INPUTS 11 27 3" xfId="6951" xr:uid="{00000000-0005-0000-0000-0000121B0000}"/>
    <cellStyle name="INPUTS 11 28" xfId="6952" xr:uid="{00000000-0005-0000-0000-0000131B0000}"/>
    <cellStyle name="INPUTS 11 28 2" xfId="6953" xr:uid="{00000000-0005-0000-0000-0000141B0000}"/>
    <cellStyle name="INPUTS 11 28 2 2" xfId="6954" xr:uid="{00000000-0005-0000-0000-0000151B0000}"/>
    <cellStyle name="INPUTS 11 28 3" xfId="6955" xr:uid="{00000000-0005-0000-0000-0000161B0000}"/>
    <cellStyle name="INPUTS 11 29" xfId="6956" xr:uid="{00000000-0005-0000-0000-0000171B0000}"/>
    <cellStyle name="INPUTS 11 29 2" xfId="6957" xr:uid="{00000000-0005-0000-0000-0000181B0000}"/>
    <cellStyle name="INPUTS 11 29 2 2" xfId="6958" xr:uid="{00000000-0005-0000-0000-0000191B0000}"/>
    <cellStyle name="INPUTS 11 29 3" xfId="6959" xr:uid="{00000000-0005-0000-0000-00001A1B0000}"/>
    <cellStyle name="INPUTS 11 3" xfId="6960" xr:uid="{00000000-0005-0000-0000-00001B1B0000}"/>
    <cellStyle name="INPUTS 11 3 2" xfId="6961" xr:uid="{00000000-0005-0000-0000-00001C1B0000}"/>
    <cellStyle name="INPUTS 11 3 2 2" xfId="6962" xr:uid="{00000000-0005-0000-0000-00001D1B0000}"/>
    <cellStyle name="INPUTS 11 3 3" xfId="6963" xr:uid="{00000000-0005-0000-0000-00001E1B0000}"/>
    <cellStyle name="INPUTS 11 30" xfId="6964" xr:uid="{00000000-0005-0000-0000-00001F1B0000}"/>
    <cellStyle name="INPUTS 11 30 2" xfId="6965" xr:uid="{00000000-0005-0000-0000-0000201B0000}"/>
    <cellStyle name="INPUTS 11 30 2 2" xfId="6966" xr:uid="{00000000-0005-0000-0000-0000211B0000}"/>
    <cellStyle name="INPUTS 11 30 3" xfId="6967" xr:uid="{00000000-0005-0000-0000-0000221B0000}"/>
    <cellStyle name="INPUTS 11 31" xfId="6968" xr:uid="{00000000-0005-0000-0000-0000231B0000}"/>
    <cellStyle name="INPUTS 11 31 2" xfId="6969" xr:uid="{00000000-0005-0000-0000-0000241B0000}"/>
    <cellStyle name="INPUTS 11 31 2 2" xfId="6970" xr:uid="{00000000-0005-0000-0000-0000251B0000}"/>
    <cellStyle name="INPUTS 11 31 3" xfId="6971" xr:uid="{00000000-0005-0000-0000-0000261B0000}"/>
    <cellStyle name="INPUTS 11 32" xfId="6972" xr:uid="{00000000-0005-0000-0000-0000271B0000}"/>
    <cellStyle name="INPUTS 11 32 2" xfId="6973" xr:uid="{00000000-0005-0000-0000-0000281B0000}"/>
    <cellStyle name="INPUTS 11 32 2 2" xfId="6974" xr:uid="{00000000-0005-0000-0000-0000291B0000}"/>
    <cellStyle name="INPUTS 11 32 3" xfId="6975" xr:uid="{00000000-0005-0000-0000-00002A1B0000}"/>
    <cellStyle name="INPUTS 11 33" xfId="6976" xr:uid="{00000000-0005-0000-0000-00002B1B0000}"/>
    <cellStyle name="INPUTS 11 33 2" xfId="6977" xr:uid="{00000000-0005-0000-0000-00002C1B0000}"/>
    <cellStyle name="INPUTS 11 33 2 2" xfId="6978" xr:uid="{00000000-0005-0000-0000-00002D1B0000}"/>
    <cellStyle name="INPUTS 11 33 3" xfId="6979" xr:uid="{00000000-0005-0000-0000-00002E1B0000}"/>
    <cellStyle name="INPUTS 11 34" xfId="6980" xr:uid="{00000000-0005-0000-0000-00002F1B0000}"/>
    <cellStyle name="INPUTS 11 34 2" xfId="6981" xr:uid="{00000000-0005-0000-0000-0000301B0000}"/>
    <cellStyle name="INPUTS 11 34 2 2" xfId="6982" xr:uid="{00000000-0005-0000-0000-0000311B0000}"/>
    <cellStyle name="INPUTS 11 34 3" xfId="6983" xr:uid="{00000000-0005-0000-0000-0000321B0000}"/>
    <cellStyle name="INPUTS 11 35" xfId="6984" xr:uid="{00000000-0005-0000-0000-0000331B0000}"/>
    <cellStyle name="INPUTS 11 35 2" xfId="6985" xr:uid="{00000000-0005-0000-0000-0000341B0000}"/>
    <cellStyle name="INPUTS 11 35 2 2" xfId="6986" xr:uid="{00000000-0005-0000-0000-0000351B0000}"/>
    <cellStyle name="INPUTS 11 35 3" xfId="6987" xr:uid="{00000000-0005-0000-0000-0000361B0000}"/>
    <cellStyle name="INPUTS 11 36" xfId="6988" xr:uid="{00000000-0005-0000-0000-0000371B0000}"/>
    <cellStyle name="INPUTS 11 36 2" xfId="6989" xr:uid="{00000000-0005-0000-0000-0000381B0000}"/>
    <cellStyle name="INPUTS 11 36 2 2" xfId="6990" xr:uid="{00000000-0005-0000-0000-0000391B0000}"/>
    <cellStyle name="INPUTS 11 36 3" xfId="6991" xr:uid="{00000000-0005-0000-0000-00003A1B0000}"/>
    <cellStyle name="INPUTS 11 37" xfId="6992" xr:uid="{00000000-0005-0000-0000-00003B1B0000}"/>
    <cellStyle name="INPUTS 11 37 2" xfId="6993" xr:uid="{00000000-0005-0000-0000-00003C1B0000}"/>
    <cellStyle name="INPUTS 11 37 2 2" xfId="6994" xr:uid="{00000000-0005-0000-0000-00003D1B0000}"/>
    <cellStyle name="INPUTS 11 37 3" xfId="6995" xr:uid="{00000000-0005-0000-0000-00003E1B0000}"/>
    <cellStyle name="INPUTS 11 38" xfId="6996" xr:uid="{00000000-0005-0000-0000-00003F1B0000}"/>
    <cellStyle name="INPUTS 11 38 2" xfId="6997" xr:uid="{00000000-0005-0000-0000-0000401B0000}"/>
    <cellStyle name="INPUTS 11 38 2 2" xfId="6998" xr:uid="{00000000-0005-0000-0000-0000411B0000}"/>
    <cellStyle name="INPUTS 11 38 3" xfId="6999" xr:uid="{00000000-0005-0000-0000-0000421B0000}"/>
    <cellStyle name="INPUTS 11 39" xfId="7000" xr:uid="{00000000-0005-0000-0000-0000431B0000}"/>
    <cellStyle name="INPUTS 11 39 2" xfId="7001" xr:uid="{00000000-0005-0000-0000-0000441B0000}"/>
    <cellStyle name="INPUTS 11 39 2 2" xfId="7002" xr:uid="{00000000-0005-0000-0000-0000451B0000}"/>
    <cellStyle name="INPUTS 11 39 3" xfId="7003" xr:uid="{00000000-0005-0000-0000-0000461B0000}"/>
    <cellStyle name="INPUTS 11 4" xfId="7004" xr:uid="{00000000-0005-0000-0000-0000471B0000}"/>
    <cellStyle name="INPUTS 11 4 2" xfId="7005" xr:uid="{00000000-0005-0000-0000-0000481B0000}"/>
    <cellStyle name="INPUTS 11 4 2 2" xfId="7006" xr:uid="{00000000-0005-0000-0000-0000491B0000}"/>
    <cellStyle name="INPUTS 11 4 3" xfId="7007" xr:uid="{00000000-0005-0000-0000-00004A1B0000}"/>
    <cellStyle name="INPUTS 11 40" xfId="7008" xr:uid="{00000000-0005-0000-0000-00004B1B0000}"/>
    <cellStyle name="INPUTS 11 40 2" xfId="7009" xr:uid="{00000000-0005-0000-0000-00004C1B0000}"/>
    <cellStyle name="INPUTS 11 40 2 2" xfId="7010" xr:uid="{00000000-0005-0000-0000-00004D1B0000}"/>
    <cellStyle name="INPUTS 11 40 3" xfId="7011" xr:uid="{00000000-0005-0000-0000-00004E1B0000}"/>
    <cellStyle name="INPUTS 11 41" xfId="7012" xr:uid="{00000000-0005-0000-0000-00004F1B0000}"/>
    <cellStyle name="INPUTS 11 41 2" xfId="7013" xr:uid="{00000000-0005-0000-0000-0000501B0000}"/>
    <cellStyle name="INPUTS 11 41 2 2" xfId="7014" xr:uid="{00000000-0005-0000-0000-0000511B0000}"/>
    <cellStyle name="INPUTS 11 41 3" xfId="7015" xr:uid="{00000000-0005-0000-0000-0000521B0000}"/>
    <cellStyle name="INPUTS 11 42" xfId="7016" xr:uid="{00000000-0005-0000-0000-0000531B0000}"/>
    <cellStyle name="INPUTS 11 42 2" xfId="7017" xr:uid="{00000000-0005-0000-0000-0000541B0000}"/>
    <cellStyle name="INPUTS 11 43" xfId="7018" xr:uid="{00000000-0005-0000-0000-0000551B0000}"/>
    <cellStyle name="INPUTS 11 5" xfId="7019" xr:uid="{00000000-0005-0000-0000-0000561B0000}"/>
    <cellStyle name="INPUTS 11 5 2" xfId="7020" xr:uid="{00000000-0005-0000-0000-0000571B0000}"/>
    <cellStyle name="INPUTS 11 5 2 2" xfId="7021" xr:uid="{00000000-0005-0000-0000-0000581B0000}"/>
    <cellStyle name="INPUTS 11 5 3" xfId="7022" xr:uid="{00000000-0005-0000-0000-0000591B0000}"/>
    <cellStyle name="INPUTS 11 6" xfId="7023" xr:uid="{00000000-0005-0000-0000-00005A1B0000}"/>
    <cellStyle name="INPUTS 11 6 2" xfId="7024" xr:uid="{00000000-0005-0000-0000-00005B1B0000}"/>
    <cellStyle name="INPUTS 11 6 2 2" xfId="7025" xr:uid="{00000000-0005-0000-0000-00005C1B0000}"/>
    <cellStyle name="INPUTS 11 6 3" xfId="7026" xr:uid="{00000000-0005-0000-0000-00005D1B0000}"/>
    <cellStyle name="INPUTS 11 7" xfId="7027" xr:uid="{00000000-0005-0000-0000-00005E1B0000}"/>
    <cellStyle name="INPUTS 11 7 2" xfId="7028" xr:uid="{00000000-0005-0000-0000-00005F1B0000}"/>
    <cellStyle name="INPUTS 11 7 2 2" xfId="7029" xr:uid="{00000000-0005-0000-0000-0000601B0000}"/>
    <cellStyle name="INPUTS 11 7 3" xfId="7030" xr:uid="{00000000-0005-0000-0000-0000611B0000}"/>
    <cellStyle name="INPUTS 11 8" xfId="7031" xr:uid="{00000000-0005-0000-0000-0000621B0000}"/>
    <cellStyle name="INPUTS 11 8 2" xfId="7032" xr:uid="{00000000-0005-0000-0000-0000631B0000}"/>
    <cellStyle name="INPUTS 11 8 2 2" xfId="7033" xr:uid="{00000000-0005-0000-0000-0000641B0000}"/>
    <cellStyle name="INPUTS 11 8 3" xfId="7034" xr:uid="{00000000-0005-0000-0000-0000651B0000}"/>
    <cellStyle name="INPUTS 11 9" xfId="7035" xr:uid="{00000000-0005-0000-0000-0000661B0000}"/>
    <cellStyle name="INPUTS 11 9 2" xfId="7036" xr:uid="{00000000-0005-0000-0000-0000671B0000}"/>
    <cellStyle name="INPUTS 11 9 2 2" xfId="7037" xr:uid="{00000000-0005-0000-0000-0000681B0000}"/>
    <cellStyle name="INPUTS 11 9 3" xfId="7038" xr:uid="{00000000-0005-0000-0000-0000691B0000}"/>
    <cellStyle name="INPUTS 12" xfId="7039" xr:uid="{00000000-0005-0000-0000-00006A1B0000}"/>
    <cellStyle name="INPUTS 12 10" xfId="7040" xr:uid="{00000000-0005-0000-0000-00006B1B0000}"/>
    <cellStyle name="INPUTS 12 10 2" xfId="7041" xr:uid="{00000000-0005-0000-0000-00006C1B0000}"/>
    <cellStyle name="INPUTS 12 10 2 2" xfId="7042" xr:uid="{00000000-0005-0000-0000-00006D1B0000}"/>
    <cellStyle name="INPUTS 12 10 3" xfId="7043" xr:uid="{00000000-0005-0000-0000-00006E1B0000}"/>
    <cellStyle name="INPUTS 12 11" xfId="7044" xr:uid="{00000000-0005-0000-0000-00006F1B0000}"/>
    <cellStyle name="INPUTS 12 11 2" xfId="7045" xr:uid="{00000000-0005-0000-0000-0000701B0000}"/>
    <cellStyle name="INPUTS 12 11 2 2" xfId="7046" xr:uid="{00000000-0005-0000-0000-0000711B0000}"/>
    <cellStyle name="INPUTS 12 11 3" xfId="7047" xr:uid="{00000000-0005-0000-0000-0000721B0000}"/>
    <cellStyle name="INPUTS 12 12" xfId="7048" xr:uid="{00000000-0005-0000-0000-0000731B0000}"/>
    <cellStyle name="INPUTS 12 12 2" xfId="7049" xr:uid="{00000000-0005-0000-0000-0000741B0000}"/>
    <cellStyle name="INPUTS 12 12 2 2" xfId="7050" xr:uid="{00000000-0005-0000-0000-0000751B0000}"/>
    <cellStyle name="INPUTS 12 12 3" xfId="7051" xr:uid="{00000000-0005-0000-0000-0000761B0000}"/>
    <cellStyle name="INPUTS 12 13" xfId="7052" xr:uid="{00000000-0005-0000-0000-0000771B0000}"/>
    <cellStyle name="INPUTS 12 13 2" xfId="7053" xr:uid="{00000000-0005-0000-0000-0000781B0000}"/>
    <cellStyle name="INPUTS 12 13 2 2" xfId="7054" xr:uid="{00000000-0005-0000-0000-0000791B0000}"/>
    <cellStyle name="INPUTS 12 13 3" xfId="7055" xr:uid="{00000000-0005-0000-0000-00007A1B0000}"/>
    <cellStyle name="INPUTS 12 14" xfId="7056" xr:uid="{00000000-0005-0000-0000-00007B1B0000}"/>
    <cellStyle name="INPUTS 12 14 2" xfId="7057" xr:uid="{00000000-0005-0000-0000-00007C1B0000}"/>
    <cellStyle name="INPUTS 12 14 2 2" xfId="7058" xr:uid="{00000000-0005-0000-0000-00007D1B0000}"/>
    <cellStyle name="INPUTS 12 14 3" xfId="7059" xr:uid="{00000000-0005-0000-0000-00007E1B0000}"/>
    <cellStyle name="INPUTS 12 15" xfId="7060" xr:uid="{00000000-0005-0000-0000-00007F1B0000}"/>
    <cellStyle name="INPUTS 12 15 2" xfId="7061" xr:uid="{00000000-0005-0000-0000-0000801B0000}"/>
    <cellStyle name="INPUTS 12 15 2 2" xfId="7062" xr:uid="{00000000-0005-0000-0000-0000811B0000}"/>
    <cellStyle name="INPUTS 12 15 3" xfId="7063" xr:uid="{00000000-0005-0000-0000-0000821B0000}"/>
    <cellStyle name="INPUTS 12 16" xfId="7064" xr:uid="{00000000-0005-0000-0000-0000831B0000}"/>
    <cellStyle name="INPUTS 12 16 2" xfId="7065" xr:uid="{00000000-0005-0000-0000-0000841B0000}"/>
    <cellStyle name="INPUTS 12 16 2 2" xfId="7066" xr:uid="{00000000-0005-0000-0000-0000851B0000}"/>
    <cellStyle name="INPUTS 12 16 3" xfId="7067" xr:uid="{00000000-0005-0000-0000-0000861B0000}"/>
    <cellStyle name="INPUTS 12 17" xfId="7068" xr:uid="{00000000-0005-0000-0000-0000871B0000}"/>
    <cellStyle name="INPUTS 12 17 2" xfId="7069" xr:uid="{00000000-0005-0000-0000-0000881B0000}"/>
    <cellStyle name="INPUTS 12 17 2 2" xfId="7070" xr:uid="{00000000-0005-0000-0000-0000891B0000}"/>
    <cellStyle name="INPUTS 12 17 3" xfId="7071" xr:uid="{00000000-0005-0000-0000-00008A1B0000}"/>
    <cellStyle name="INPUTS 12 18" xfId="7072" xr:uid="{00000000-0005-0000-0000-00008B1B0000}"/>
    <cellStyle name="INPUTS 12 18 2" xfId="7073" xr:uid="{00000000-0005-0000-0000-00008C1B0000}"/>
    <cellStyle name="INPUTS 12 18 2 2" xfId="7074" xr:uid="{00000000-0005-0000-0000-00008D1B0000}"/>
    <cellStyle name="INPUTS 12 18 3" xfId="7075" xr:uid="{00000000-0005-0000-0000-00008E1B0000}"/>
    <cellStyle name="INPUTS 12 19" xfId="7076" xr:uid="{00000000-0005-0000-0000-00008F1B0000}"/>
    <cellStyle name="INPUTS 12 19 2" xfId="7077" xr:uid="{00000000-0005-0000-0000-0000901B0000}"/>
    <cellStyle name="INPUTS 12 19 2 2" xfId="7078" xr:uid="{00000000-0005-0000-0000-0000911B0000}"/>
    <cellStyle name="INPUTS 12 19 3" xfId="7079" xr:uid="{00000000-0005-0000-0000-0000921B0000}"/>
    <cellStyle name="INPUTS 12 2" xfId="7080" xr:uid="{00000000-0005-0000-0000-0000931B0000}"/>
    <cellStyle name="INPUTS 12 2 2" xfId="7081" xr:uid="{00000000-0005-0000-0000-0000941B0000}"/>
    <cellStyle name="INPUTS 12 2 2 2" xfId="7082" xr:uid="{00000000-0005-0000-0000-0000951B0000}"/>
    <cellStyle name="INPUTS 12 2 3" xfId="7083" xr:uid="{00000000-0005-0000-0000-0000961B0000}"/>
    <cellStyle name="INPUTS 12 20" xfId="7084" xr:uid="{00000000-0005-0000-0000-0000971B0000}"/>
    <cellStyle name="INPUTS 12 20 2" xfId="7085" xr:uid="{00000000-0005-0000-0000-0000981B0000}"/>
    <cellStyle name="INPUTS 12 20 2 2" xfId="7086" xr:uid="{00000000-0005-0000-0000-0000991B0000}"/>
    <cellStyle name="INPUTS 12 20 3" xfId="7087" xr:uid="{00000000-0005-0000-0000-00009A1B0000}"/>
    <cellStyle name="INPUTS 12 21" xfId="7088" xr:uid="{00000000-0005-0000-0000-00009B1B0000}"/>
    <cellStyle name="INPUTS 12 21 2" xfId="7089" xr:uid="{00000000-0005-0000-0000-00009C1B0000}"/>
    <cellStyle name="INPUTS 12 21 2 2" xfId="7090" xr:uid="{00000000-0005-0000-0000-00009D1B0000}"/>
    <cellStyle name="INPUTS 12 21 3" xfId="7091" xr:uid="{00000000-0005-0000-0000-00009E1B0000}"/>
    <cellStyle name="INPUTS 12 22" xfId="7092" xr:uid="{00000000-0005-0000-0000-00009F1B0000}"/>
    <cellStyle name="INPUTS 12 22 2" xfId="7093" xr:uid="{00000000-0005-0000-0000-0000A01B0000}"/>
    <cellStyle name="INPUTS 12 22 2 2" xfId="7094" xr:uid="{00000000-0005-0000-0000-0000A11B0000}"/>
    <cellStyle name="INPUTS 12 22 3" xfId="7095" xr:uid="{00000000-0005-0000-0000-0000A21B0000}"/>
    <cellStyle name="INPUTS 12 23" xfId="7096" xr:uid="{00000000-0005-0000-0000-0000A31B0000}"/>
    <cellStyle name="INPUTS 12 23 2" xfId="7097" xr:uid="{00000000-0005-0000-0000-0000A41B0000}"/>
    <cellStyle name="INPUTS 12 23 2 2" xfId="7098" xr:uid="{00000000-0005-0000-0000-0000A51B0000}"/>
    <cellStyle name="INPUTS 12 23 3" xfId="7099" xr:uid="{00000000-0005-0000-0000-0000A61B0000}"/>
    <cellStyle name="INPUTS 12 24" xfId="7100" xr:uid="{00000000-0005-0000-0000-0000A71B0000}"/>
    <cellStyle name="INPUTS 12 24 2" xfId="7101" xr:uid="{00000000-0005-0000-0000-0000A81B0000}"/>
    <cellStyle name="INPUTS 12 24 2 2" xfId="7102" xr:uid="{00000000-0005-0000-0000-0000A91B0000}"/>
    <cellStyle name="INPUTS 12 24 3" xfId="7103" xr:uid="{00000000-0005-0000-0000-0000AA1B0000}"/>
    <cellStyle name="INPUTS 12 25" xfId="7104" xr:uid="{00000000-0005-0000-0000-0000AB1B0000}"/>
    <cellStyle name="INPUTS 12 25 2" xfId="7105" xr:uid="{00000000-0005-0000-0000-0000AC1B0000}"/>
    <cellStyle name="INPUTS 12 25 2 2" xfId="7106" xr:uid="{00000000-0005-0000-0000-0000AD1B0000}"/>
    <cellStyle name="INPUTS 12 25 3" xfId="7107" xr:uid="{00000000-0005-0000-0000-0000AE1B0000}"/>
    <cellStyle name="INPUTS 12 26" xfId="7108" xr:uid="{00000000-0005-0000-0000-0000AF1B0000}"/>
    <cellStyle name="INPUTS 12 26 2" xfId="7109" xr:uid="{00000000-0005-0000-0000-0000B01B0000}"/>
    <cellStyle name="INPUTS 12 26 2 2" xfId="7110" xr:uid="{00000000-0005-0000-0000-0000B11B0000}"/>
    <cellStyle name="INPUTS 12 26 3" xfId="7111" xr:uid="{00000000-0005-0000-0000-0000B21B0000}"/>
    <cellStyle name="INPUTS 12 27" xfId="7112" xr:uid="{00000000-0005-0000-0000-0000B31B0000}"/>
    <cellStyle name="INPUTS 12 27 2" xfId="7113" xr:uid="{00000000-0005-0000-0000-0000B41B0000}"/>
    <cellStyle name="INPUTS 12 27 2 2" xfId="7114" xr:uid="{00000000-0005-0000-0000-0000B51B0000}"/>
    <cellStyle name="INPUTS 12 27 3" xfId="7115" xr:uid="{00000000-0005-0000-0000-0000B61B0000}"/>
    <cellStyle name="INPUTS 12 28" xfId="7116" xr:uid="{00000000-0005-0000-0000-0000B71B0000}"/>
    <cellStyle name="INPUTS 12 28 2" xfId="7117" xr:uid="{00000000-0005-0000-0000-0000B81B0000}"/>
    <cellStyle name="INPUTS 12 28 2 2" xfId="7118" xr:uid="{00000000-0005-0000-0000-0000B91B0000}"/>
    <cellStyle name="INPUTS 12 28 3" xfId="7119" xr:uid="{00000000-0005-0000-0000-0000BA1B0000}"/>
    <cellStyle name="INPUTS 12 29" xfId="7120" xr:uid="{00000000-0005-0000-0000-0000BB1B0000}"/>
    <cellStyle name="INPUTS 12 29 2" xfId="7121" xr:uid="{00000000-0005-0000-0000-0000BC1B0000}"/>
    <cellStyle name="INPUTS 12 29 2 2" xfId="7122" xr:uid="{00000000-0005-0000-0000-0000BD1B0000}"/>
    <cellStyle name="INPUTS 12 29 3" xfId="7123" xr:uid="{00000000-0005-0000-0000-0000BE1B0000}"/>
    <cellStyle name="INPUTS 12 3" xfId="7124" xr:uid="{00000000-0005-0000-0000-0000BF1B0000}"/>
    <cellStyle name="INPUTS 12 3 2" xfId="7125" xr:uid="{00000000-0005-0000-0000-0000C01B0000}"/>
    <cellStyle name="INPUTS 12 3 2 2" xfId="7126" xr:uid="{00000000-0005-0000-0000-0000C11B0000}"/>
    <cellStyle name="INPUTS 12 3 3" xfId="7127" xr:uid="{00000000-0005-0000-0000-0000C21B0000}"/>
    <cellStyle name="INPUTS 12 30" xfId="7128" xr:uid="{00000000-0005-0000-0000-0000C31B0000}"/>
    <cellStyle name="INPUTS 12 30 2" xfId="7129" xr:uid="{00000000-0005-0000-0000-0000C41B0000}"/>
    <cellStyle name="INPUTS 12 30 2 2" xfId="7130" xr:uid="{00000000-0005-0000-0000-0000C51B0000}"/>
    <cellStyle name="INPUTS 12 30 3" xfId="7131" xr:uid="{00000000-0005-0000-0000-0000C61B0000}"/>
    <cellStyle name="INPUTS 12 31" xfId="7132" xr:uid="{00000000-0005-0000-0000-0000C71B0000}"/>
    <cellStyle name="INPUTS 12 31 2" xfId="7133" xr:uid="{00000000-0005-0000-0000-0000C81B0000}"/>
    <cellStyle name="INPUTS 12 31 2 2" xfId="7134" xr:uid="{00000000-0005-0000-0000-0000C91B0000}"/>
    <cellStyle name="INPUTS 12 31 3" xfId="7135" xr:uid="{00000000-0005-0000-0000-0000CA1B0000}"/>
    <cellStyle name="INPUTS 12 32" xfId="7136" xr:uid="{00000000-0005-0000-0000-0000CB1B0000}"/>
    <cellStyle name="INPUTS 12 32 2" xfId="7137" xr:uid="{00000000-0005-0000-0000-0000CC1B0000}"/>
    <cellStyle name="INPUTS 12 32 2 2" xfId="7138" xr:uid="{00000000-0005-0000-0000-0000CD1B0000}"/>
    <cellStyle name="INPUTS 12 32 3" xfId="7139" xr:uid="{00000000-0005-0000-0000-0000CE1B0000}"/>
    <cellStyle name="INPUTS 12 33" xfId="7140" xr:uid="{00000000-0005-0000-0000-0000CF1B0000}"/>
    <cellStyle name="INPUTS 12 33 2" xfId="7141" xr:uid="{00000000-0005-0000-0000-0000D01B0000}"/>
    <cellStyle name="INPUTS 12 33 2 2" xfId="7142" xr:uid="{00000000-0005-0000-0000-0000D11B0000}"/>
    <cellStyle name="INPUTS 12 33 3" xfId="7143" xr:uid="{00000000-0005-0000-0000-0000D21B0000}"/>
    <cellStyle name="INPUTS 12 34" xfId="7144" xr:uid="{00000000-0005-0000-0000-0000D31B0000}"/>
    <cellStyle name="INPUTS 12 34 2" xfId="7145" xr:uid="{00000000-0005-0000-0000-0000D41B0000}"/>
    <cellStyle name="INPUTS 12 34 2 2" xfId="7146" xr:uid="{00000000-0005-0000-0000-0000D51B0000}"/>
    <cellStyle name="INPUTS 12 34 3" xfId="7147" xr:uid="{00000000-0005-0000-0000-0000D61B0000}"/>
    <cellStyle name="INPUTS 12 35" xfId="7148" xr:uid="{00000000-0005-0000-0000-0000D71B0000}"/>
    <cellStyle name="INPUTS 12 35 2" xfId="7149" xr:uid="{00000000-0005-0000-0000-0000D81B0000}"/>
    <cellStyle name="INPUTS 12 35 2 2" xfId="7150" xr:uid="{00000000-0005-0000-0000-0000D91B0000}"/>
    <cellStyle name="INPUTS 12 35 3" xfId="7151" xr:uid="{00000000-0005-0000-0000-0000DA1B0000}"/>
    <cellStyle name="INPUTS 12 36" xfId="7152" xr:uid="{00000000-0005-0000-0000-0000DB1B0000}"/>
    <cellStyle name="INPUTS 12 36 2" xfId="7153" xr:uid="{00000000-0005-0000-0000-0000DC1B0000}"/>
    <cellStyle name="INPUTS 12 36 2 2" xfId="7154" xr:uid="{00000000-0005-0000-0000-0000DD1B0000}"/>
    <cellStyle name="INPUTS 12 36 3" xfId="7155" xr:uid="{00000000-0005-0000-0000-0000DE1B0000}"/>
    <cellStyle name="INPUTS 12 37" xfId="7156" xr:uid="{00000000-0005-0000-0000-0000DF1B0000}"/>
    <cellStyle name="INPUTS 12 37 2" xfId="7157" xr:uid="{00000000-0005-0000-0000-0000E01B0000}"/>
    <cellStyle name="INPUTS 12 37 2 2" xfId="7158" xr:uid="{00000000-0005-0000-0000-0000E11B0000}"/>
    <cellStyle name="INPUTS 12 37 3" xfId="7159" xr:uid="{00000000-0005-0000-0000-0000E21B0000}"/>
    <cellStyle name="INPUTS 12 38" xfId="7160" xr:uid="{00000000-0005-0000-0000-0000E31B0000}"/>
    <cellStyle name="INPUTS 12 38 2" xfId="7161" xr:uid="{00000000-0005-0000-0000-0000E41B0000}"/>
    <cellStyle name="INPUTS 12 38 2 2" xfId="7162" xr:uid="{00000000-0005-0000-0000-0000E51B0000}"/>
    <cellStyle name="INPUTS 12 38 3" xfId="7163" xr:uid="{00000000-0005-0000-0000-0000E61B0000}"/>
    <cellStyle name="INPUTS 12 39" xfId="7164" xr:uid="{00000000-0005-0000-0000-0000E71B0000}"/>
    <cellStyle name="INPUTS 12 39 2" xfId="7165" xr:uid="{00000000-0005-0000-0000-0000E81B0000}"/>
    <cellStyle name="INPUTS 12 39 2 2" xfId="7166" xr:uid="{00000000-0005-0000-0000-0000E91B0000}"/>
    <cellStyle name="INPUTS 12 39 3" xfId="7167" xr:uid="{00000000-0005-0000-0000-0000EA1B0000}"/>
    <cellStyle name="INPUTS 12 4" xfId="7168" xr:uid="{00000000-0005-0000-0000-0000EB1B0000}"/>
    <cellStyle name="INPUTS 12 4 2" xfId="7169" xr:uid="{00000000-0005-0000-0000-0000EC1B0000}"/>
    <cellStyle name="INPUTS 12 4 2 2" xfId="7170" xr:uid="{00000000-0005-0000-0000-0000ED1B0000}"/>
    <cellStyle name="INPUTS 12 4 3" xfId="7171" xr:uid="{00000000-0005-0000-0000-0000EE1B0000}"/>
    <cellStyle name="INPUTS 12 40" xfId="7172" xr:uid="{00000000-0005-0000-0000-0000EF1B0000}"/>
    <cellStyle name="INPUTS 12 40 2" xfId="7173" xr:uid="{00000000-0005-0000-0000-0000F01B0000}"/>
    <cellStyle name="INPUTS 12 40 2 2" xfId="7174" xr:uid="{00000000-0005-0000-0000-0000F11B0000}"/>
    <cellStyle name="INPUTS 12 40 3" xfId="7175" xr:uid="{00000000-0005-0000-0000-0000F21B0000}"/>
    <cellStyle name="INPUTS 12 41" xfId="7176" xr:uid="{00000000-0005-0000-0000-0000F31B0000}"/>
    <cellStyle name="INPUTS 12 41 2" xfId="7177" xr:uid="{00000000-0005-0000-0000-0000F41B0000}"/>
    <cellStyle name="INPUTS 12 41 2 2" xfId="7178" xr:uid="{00000000-0005-0000-0000-0000F51B0000}"/>
    <cellStyle name="INPUTS 12 41 3" xfId="7179" xr:uid="{00000000-0005-0000-0000-0000F61B0000}"/>
    <cellStyle name="INPUTS 12 42" xfId="7180" xr:uid="{00000000-0005-0000-0000-0000F71B0000}"/>
    <cellStyle name="INPUTS 12 42 2" xfId="7181" xr:uid="{00000000-0005-0000-0000-0000F81B0000}"/>
    <cellStyle name="INPUTS 12 43" xfId="7182" xr:uid="{00000000-0005-0000-0000-0000F91B0000}"/>
    <cellStyle name="INPUTS 12 5" xfId="7183" xr:uid="{00000000-0005-0000-0000-0000FA1B0000}"/>
    <cellStyle name="INPUTS 12 5 2" xfId="7184" xr:uid="{00000000-0005-0000-0000-0000FB1B0000}"/>
    <cellStyle name="INPUTS 12 5 2 2" xfId="7185" xr:uid="{00000000-0005-0000-0000-0000FC1B0000}"/>
    <cellStyle name="INPUTS 12 5 3" xfId="7186" xr:uid="{00000000-0005-0000-0000-0000FD1B0000}"/>
    <cellStyle name="INPUTS 12 6" xfId="7187" xr:uid="{00000000-0005-0000-0000-0000FE1B0000}"/>
    <cellStyle name="INPUTS 12 6 2" xfId="7188" xr:uid="{00000000-0005-0000-0000-0000FF1B0000}"/>
    <cellStyle name="INPUTS 12 6 2 2" xfId="7189" xr:uid="{00000000-0005-0000-0000-0000001C0000}"/>
    <cellStyle name="INPUTS 12 6 3" xfId="7190" xr:uid="{00000000-0005-0000-0000-0000011C0000}"/>
    <cellStyle name="INPUTS 12 7" xfId="7191" xr:uid="{00000000-0005-0000-0000-0000021C0000}"/>
    <cellStyle name="INPUTS 12 7 2" xfId="7192" xr:uid="{00000000-0005-0000-0000-0000031C0000}"/>
    <cellStyle name="INPUTS 12 7 2 2" xfId="7193" xr:uid="{00000000-0005-0000-0000-0000041C0000}"/>
    <cellStyle name="INPUTS 12 7 3" xfId="7194" xr:uid="{00000000-0005-0000-0000-0000051C0000}"/>
    <cellStyle name="INPUTS 12 8" xfId="7195" xr:uid="{00000000-0005-0000-0000-0000061C0000}"/>
    <cellStyle name="INPUTS 12 8 2" xfId="7196" xr:uid="{00000000-0005-0000-0000-0000071C0000}"/>
    <cellStyle name="INPUTS 12 8 2 2" xfId="7197" xr:uid="{00000000-0005-0000-0000-0000081C0000}"/>
    <cellStyle name="INPUTS 12 8 3" xfId="7198" xr:uid="{00000000-0005-0000-0000-0000091C0000}"/>
    <cellStyle name="INPUTS 12 9" xfId="7199" xr:uid="{00000000-0005-0000-0000-00000A1C0000}"/>
    <cellStyle name="INPUTS 12 9 2" xfId="7200" xr:uid="{00000000-0005-0000-0000-00000B1C0000}"/>
    <cellStyle name="INPUTS 12 9 2 2" xfId="7201" xr:uid="{00000000-0005-0000-0000-00000C1C0000}"/>
    <cellStyle name="INPUTS 12 9 3" xfId="7202" xr:uid="{00000000-0005-0000-0000-00000D1C0000}"/>
    <cellStyle name="INPUTS 13" xfId="7203" xr:uid="{00000000-0005-0000-0000-00000E1C0000}"/>
    <cellStyle name="INPUTS 13 10" xfId="7204" xr:uid="{00000000-0005-0000-0000-00000F1C0000}"/>
    <cellStyle name="INPUTS 13 10 2" xfId="7205" xr:uid="{00000000-0005-0000-0000-0000101C0000}"/>
    <cellStyle name="INPUTS 13 10 2 2" xfId="7206" xr:uid="{00000000-0005-0000-0000-0000111C0000}"/>
    <cellStyle name="INPUTS 13 10 3" xfId="7207" xr:uid="{00000000-0005-0000-0000-0000121C0000}"/>
    <cellStyle name="INPUTS 13 11" xfId="7208" xr:uid="{00000000-0005-0000-0000-0000131C0000}"/>
    <cellStyle name="INPUTS 13 11 2" xfId="7209" xr:uid="{00000000-0005-0000-0000-0000141C0000}"/>
    <cellStyle name="INPUTS 13 11 2 2" xfId="7210" xr:uid="{00000000-0005-0000-0000-0000151C0000}"/>
    <cellStyle name="INPUTS 13 11 3" xfId="7211" xr:uid="{00000000-0005-0000-0000-0000161C0000}"/>
    <cellStyle name="INPUTS 13 12" xfId="7212" xr:uid="{00000000-0005-0000-0000-0000171C0000}"/>
    <cellStyle name="INPUTS 13 12 2" xfId="7213" xr:uid="{00000000-0005-0000-0000-0000181C0000}"/>
    <cellStyle name="INPUTS 13 12 2 2" xfId="7214" xr:uid="{00000000-0005-0000-0000-0000191C0000}"/>
    <cellStyle name="INPUTS 13 12 3" xfId="7215" xr:uid="{00000000-0005-0000-0000-00001A1C0000}"/>
    <cellStyle name="INPUTS 13 13" xfId="7216" xr:uid="{00000000-0005-0000-0000-00001B1C0000}"/>
    <cellStyle name="INPUTS 13 13 2" xfId="7217" xr:uid="{00000000-0005-0000-0000-00001C1C0000}"/>
    <cellStyle name="INPUTS 13 13 2 2" xfId="7218" xr:uid="{00000000-0005-0000-0000-00001D1C0000}"/>
    <cellStyle name="INPUTS 13 13 3" xfId="7219" xr:uid="{00000000-0005-0000-0000-00001E1C0000}"/>
    <cellStyle name="INPUTS 13 14" xfId="7220" xr:uid="{00000000-0005-0000-0000-00001F1C0000}"/>
    <cellStyle name="INPUTS 13 14 2" xfId="7221" xr:uid="{00000000-0005-0000-0000-0000201C0000}"/>
    <cellStyle name="INPUTS 13 14 2 2" xfId="7222" xr:uid="{00000000-0005-0000-0000-0000211C0000}"/>
    <cellStyle name="INPUTS 13 14 3" xfId="7223" xr:uid="{00000000-0005-0000-0000-0000221C0000}"/>
    <cellStyle name="INPUTS 13 15" xfId="7224" xr:uid="{00000000-0005-0000-0000-0000231C0000}"/>
    <cellStyle name="INPUTS 13 15 2" xfId="7225" xr:uid="{00000000-0005-0000-0000-0000241C0000}"/>
    <cellStyle name="INPUTS 13 15 2 2" xfId="7226" xr:uid="{00000000-0005-0000-0000-0000251C0000}"/>
    <cellStyle name="INPUTS 13 15 3" xfId="7227" xr:uid="{00000000-0005-0000-0000-0000261C0000}"/>
    <cellStyle name="INPUTS 13 16" xfId="7228" xr:uid="{00000000-0005-0000-0000-0000271C0000}"/>
    <cellStyle name="INPUTS 13 16 2" xfId="7229" xr:uid="{00000000-0005-0000-0000-0000281C0000}"/>
    <cellStyle name="INPUTS 13 16 2 2" xfId="7230" xr:uid="{00000000-0005-0000-0000-0000291C0000}"/>
    <cellStyle name="INPUTS 13 16 3" xfId="7231" xr:uid="{00000000-0005-0000-0000-00002A1C0000}"/>
    <cellStyle name="INPUTS 13 17" xfId="7232" xr:uid="{00000000-0005-0000-0000-00002B1C0000}"/>
    <cellStyle name="INPUTS 13 17 2" xfId="7233" xr:uid="{00000000-0005-0000-0000-00002C1C0000}"/>
    <cellStyle name="INPUTS 13 17 2 2" xfId="7234" xr:uid="{00000000-0005-0000-0000-00002D1C0000}"/>
    <cellStyle name="INPUTS 13 17 3" xfId="7235" xr:uid="{00000000-0005-0000-0000-00002E1C0000}"/>
    <cellStyle name="INPUTS 13 18" xfId="7236" xr:uid="{00000000-0005-0000-0000-00002F1C0000}"/>
    <cellStyle name="INPUTS 13 18 2" xfId="7237" xr:uid="{00000000-0005-0000-0000-0000301C0000}"/>
    <cellStyle name="INPUTS 13 18 2 2" xfId="7238" xr:uid="{00000000-0005-0000-0000-0000311C0000}"/>
    <cellStyle name="INPUTS 13 18 3" xfId="7239" xr:uid="{00000000-0005-0000-0000-0000321C0000}"/>
    <cellStyle name="INPUTS 13 19" xfId="7240" xr:uid="{00000000-0005-0000-0000-0000331C0000}"/>
    <cellStyle name="INPUTS 13 19 2" xfId="7241" xr:uid="{00000000-0005-0000-0000-0000341C0000}"/>
    <cellStyle name="INPUTS 13 19 2 2" xfId="7242" xr:uid="{00000000-0005-0000-0000-0000351C0000}"/>
    <cellStyle name="INPUTS 13 19 3" xfId="7243" xr:uid="{00000000-0005-0000-0000-0000361C0000}"/>
    <cellStyle name="INPUTS 13 2" xfId="7244" xr:uid="{00000000-0005-0000-0000-0000371C0000}"/>
    <cellStyle name="INPUTS 13 2 2" xfId="7245" xr:uid="{00000000-0005-0000-0000-0000381C0000}"/>
    <cellStyle name="INPUTS 13 2 2 2" xfId="7246" xr:uid="{00000000-0005-0000-0000-0000391C0000}"/>
    <cellStyle name="INPUTS 13 2 3" xfId="7247" xr:uid="{00000000-0005-0000-0000-00003A1C0000}"/>
    <cellStyle name="INPUTS 13 20" xfId="7248" xr:uid="{00000000-0005-0000-0000-00003B1C0000}"/>
    <cellStyle name="INPUTS 13 20 2" xfId="7249" xr:uid="{00000000-0005-0000-0000-00003C1C0000}"/>
    <cellStyle name="INPUTS 13 20 2 2" xfId="7250" xr:uid="{00000000-0005-0000-0000-00003D1C0000}"/>
    <cellStyle name="INPUTS 13 20 3" xfId="7251" xr:uid="{00000000-0005-0000-0000-00003E1C0000}"/>
    <cellStyle name="INPUTS 13 21" xfId="7252" xr:uid="{00000000-0005-0000-0000-00003F1C0000}"/>
    <cellStyle name="INPUTS 13 21 2" xfId="7253" xr:uid="{00000000-0005-0000-0000-0000401C0000}"/>
    <cellStyle name="INPUTS 13 21 2 2" xfId="7254" xr:uid="{00000000-0005-0000-0000-0000411C0000}"/>
    <cellStyle name="INPUTS 13 21 3" xfId="7255" xr:uid="{00000000-0005-0000-0000-0000421C0000}"/>
    <cellStyle name="INPUTS 13 22" xfId="7256" xr:uid="{00000000-0005-0000-0000-0000431C0000}"/>
    <cellStyle name="INPUTS 13 22 2" xfId="7257" xr:uid="{00000000-0005-0000-0000-0000441C0000}"/>
    <cellStyle name="INPUTS 13 22 2 2" xfId="7258" xr:uid="{00000000-0005-0000-0000-0000451C0000}"/>
    <cellStyle name="INPUTS 13 22 3" xfId="7259" xr:uid="{00000000-0005-0000-0000-0000461C0000}"/>
    <cellStyle name="INPUTS 13 23" xfId="7260" xr:uid="{00000000-0005-0000-0000-0000471C0000}"/>
    <cellStyle name="INPUTS 13 23 2" xfId="7261" xr:uid="{00000000-0005-0000-0000-0000481C0000}"/>
    <cellStyle name="INPUTS 13 23 2 2" xfId="7262" xr:uid="{00000000-0005-0000-0000-0000491C0000}"/>
    <cellStyle name="INPUTS 13 23 3" xfId="7263" xr:uid="{00000000-0005-0000-0000-00004A1C0000}"/>
    <cellStyle name="INPUTS 13 24" xfId="7264" xr:uid="{00000000-0005-0000-0000-00004B1C0000}"/>
    <cellStyle name="INPUTS 13 24 2" xfId="7265" xr:uid="{00000000-0005-0000-0000-00004C1C0000}"/>
    <cellStyle name="INPUTS 13 24 2 2" xfId="7266" xr:uid="{00000000-0005-0000-0000-00004D1C0000}"/>
    <cellStyle name="INPUTS 13 24 3" xfId="7267" xr:uid="{00000000-0005-0000-0000-00004E1C0000}"/>
    <cellStyle name="INPUTS 13 25" xfId="7268" xr:uid="{00000000-0005-0000-0000-00004F1C0000}"/>
    <cellStyle name="INPUTS 13 25 2" xfId="7269" xr:uid="{00000000-0005-0000-0000-0000501C0000}"/>
    <cellStyle name="INPUTS 13 25 2 2" xfId="7270" xr:uid="{00000000-0005-0000-0000-0000511C0000}"/>
    <cellStyle name="INPUTS 13 25 3" xfId="7271" xr:uid="{00000000-0005-0000-0000-0000521C0000}"/>
    <cellStyle name="INPUTS 13 26" xfId="7272" xr:uid="{00000000-0005-0000-0000-0000531C0000}"/>
    <cellStyle name="INPUTS 13 26 2" xfId="7273" xr:uid="{00000000-0005-0000-0000-0000541C0000}"/>
    <cellStyle name="INPUTS 13 26 2 2" xfId="7274" xr:uid="{00000000-0005-0000-0000-0000551C0000}"/>
    <cellStyle name="INPUTS 13 26 3" xfId="7275" xr:uid="{00000000-0005-0000-0000-0000561C0000}"/>
    <cellStyle name="INPUTS 13 27" xfId="7276" xr:uid="{00000000-0005-0000-0000-0000571C0000}"/>
    <cellStyle name="INPUTS 13 27 2" xfId="7277" xr:uid="{00000000-0005-0000-0000-0000581C0000}"/>
    <cellStyle name="INPUTS 13 27 2 2" xfId="7278" xr:uid="{00000000-0005-0000-0000-0000591C0000}"/>
    <cellStyle name="INPUTS 13 27 3" xfId="7279" xr:uid="{00000000-0005-0000-0000-00005A1C0000}"/>
    <cellStyle name="INPUTS 13 28" xfId="7280" xr:uid="{00000000-0005-0000-0000-00005B1C0000}"/>
    <cellStyle name="INPUTS 13 28 2" xfId="7281" xr:uid="{00000000-0005-0000-0000-00005C1C0000}"/>
    <cellStyle name="INPUTS 13 28 2 2" xfId="7282" xr:uid="{00000000-0005-0000-0000-00005D1C0000}"/>
    <cellStyle name="INPUTS 13 28 3" xfId="7283" xr:uid="{00000000-0005-0000-0000-00005E1C0000}"/>
    <cellStyle name="INPUTS 13 29" xfId="7284" xr:uid="{00000000-0005-0000-0000-00005F1C0000}"/>
    <cellStyle name="INPUTS 13 29 2" xfId="7285" xr:uid="{00000000-0005-0000-0000-0000601C0000}"/>
    <cellStyle name="INPUTS 13 29 2 2" xfId="7286" xr:uid="{00000000-0005-0000-0000-0000611C0000}"/>
    <cellStyle name="INPUTS 13 29 3" xfId="7287" xr:uid="{00000000-0005-0000-0000-0000621C0000}"/>
    <cellStyle name="INPUTS 13 3" xfId="7288" xr:uid="{00000000-0005-0000-0000-0000631C0000}"/>
    <cellStyle name="INPUTS 13 3 2" xfId="7289" xr:uid="{00000000-0005-0000-0000-0000641C0000}"/>
    <cellStyle name="INPUTS 13 3 2 2" xfId="7290" xr:uid="{00000000-0005-0000-0000-0000651C0000}"/>
    <cellStyle name="INPUTS 13 3 3" xfId="7291" xr:uid="{00000000-0005-0000-0000-0000661C0000}"/>
    <cellStyle name="INPUTS 13 30" xfId="7292" xr:uid="{00000000-0005-0000-0000-0000671C0000}"/>
    <cellStyle name="INPUTS 13 30 2" xfId="7293" xr:uid="{00000000-0005-0000-0000-0000681C0000}"/>
    <cellStyle name="INPUTS 13 30 2 2" xfId="7294" xr:uid="{00000000-0005-0000-0000-0000691C0000}"/>
    <cellStyle name="INPUTS 13 30 3" xfId="7295" xr:uid="{00000000-0005-0000-0000-00006A1C0000}"/>
    <cellStyle name="INPUTS 13 31" xfId="7296" xr:uid="{00000000-0005-0000-0000-00006B1C0000}"/>
    <cellStyle name="INPUTS 13 31 2" xfId="7297" xr:uid="{00000000-0005-0000-0000-00006C1C0000}"/>
    <cellStyle name="INPUTS 13 31 2 2" xfId="7298" xr:uid="{00000000-0005-0000-0000-00006D1C0000}"/>
    <cellStyle name="INPUTS 13 31 3" xfId="7299" xr:uid="{00000000-0005-0000-0000-00006E1C0000}"/>
    <cellStyle name="INPUTS 13 32" xfId="7300" xr:uid="{00000000-0005-0000-0000-00006F1C0000}"/>
    <cellStyle name="INPUTS 13 32 2" xfId="7301" xr:uid="{00000000-0005-0000-0000-0000701C0000}"/>
    <cellStyle name="INPUTS 13 32 2 2" xfId="7302" xr:uid="{00000000-0005-0000-0000-0000711C0000}"/>
    <cellStyle name="INPUTS 13 32 3" xfId="7303" xr:uid="{00000000-0005-0000-0000-0000721C0000}"/>
    <cellStyle name="INPUTS 13 33" xfId="7304" xr:uid="{00000000-0005-0000-0000-0000731C0000}"/>
    <cellStyle name="INPUTS 13 33 2" xfId="7305" xr:uid="{00000000-0005-0000-0000-0000741C0000}"/>
    <cellStyle name="INPUTS 13 33 2 2" xfId="7306" xr:uid="{00000000-0005-0000-0000-0000751C0000}"/>
    <cellStyle name="INPUTS 13 33 3" xfId="7307" xr:uid="{00000000-0005-0000-0000-0000761C0000}"/>
    <cellStyle name="INPUTS 13 34" xfId="7308" xr:uid="{00000000-0005-0000-0000-0000771C0000}"/>
    <cellStyle name="INPUTS 13 34 2" xfId="7309" xr:uid="{00000000-0005-0000-0000-0000781C0000}"/>
    <cellStyle name="INPUTS 13 34 2 2" xfId="7310" xr:uid="{00000000-0005-0000-0000-0000791C0000}"/>
    <cellStyle name="INPUTS 13 34 3" xfId="7311" xr:uid="{00000000-0005-0000-0000-00007A1C0000}"/>
    <cellStyle name="INPUTS 13 35" xfId="7312" xr:uid="{00000000-0005-0000-0000-00007B1C0000}"/>
    <cellStyle name="INPUTS 13 35 2" xfId="7313" xr:uid="{00000000-0005-0000-0000-00007C1C0000}"/>
    <cellStyle name="INPUTS 13 35 2 2" xfId="7314" xr:uid="{00000000-0005-0000-0000-00007D1C0000}"/>
    <cellStyle name="INPUTS 13 35 3" xfId="7315" xr:uid="{00000000-0005-0000-0000-00007E1C0000}"/>
    <cellStyle name="INPUTS 13 36" xfId="7316" xr:uid="{00000000-0005-0000-0000-00007F1C0000}"/>
    <cellStyle name="INPUTS 13 36 2" xfId="7317" xr:uid="{00000000-0005-0000-0000-0000801C0000}"/>
    <cellStyle name="INPUTS 13 36 2 2" xfId="7318" xr:uid="{00000000-0005-0000-0000-0000811C0000}"/>
    <cellStyle name="INPUTS 13 36 3" xfId="7319" xr:uid="{00000000-0005-0000-0000-0000821C0000}"/>
    <cellStyle name="INPUTS 13 37" xfId="7320" xr:uid="{00000000-0005-0000-0000-0000831C0000}"/>
    <cellStyle name="INPUTS 13 37 2" xfId="7321" xr:uid="{00000000-0005-0000-0000-0000841C0000}"/>
    <cellStyle name="INPUTS 13 37 2 2" xfId="7322" xr:uid="{00000000-0005-0000-0000-0000851C0000}"/>
    <cellStyle name="INPUTS 13 37 3" xfId="7323" xr:uid="{00000000-0005-0000-0000-0000861C0000}"/>
    <cellStyle name="INPUTS 13 38" xfId="7324" xr:uid="{00000000-0005-0000-0000-0000871C0000}"/>
    <cellStyle name="INPUTS 13 38 2" xfId="7325" xr:uid="{00000000-0005-0000-0000-0000881C0000}"/>
    <cellStyle name="INPUTS 13 38 2 2" xfId="7326" xr:uid="{00000000-0005-0000-0000-0000891C0000}"/>
    <cellStyle name="INPUTS 13 38 3" xfId="7327" xr:uid="{00000000-0005-0000-0000-00008A1C0000}"/>
    <cellStyle name="INPUTS 13 39" xfId="7328" xr:uid="{00000000-0005-0000-0000-00008B1C0000}"/>
    <cellStyle name="INPUTS 13 39 2" xfId="7329" xr:uid="{00000000-0005-0000-0000-00008C1C0000}"/>
    <cellStyle name="INPUTS 13 39 2 2" xfId="7330" xr:uid="{00000000-0005-0000-0000-00008D1C0000}"/>
    <cellStyle name="INPUTS 13 39 3" xfId="7331" xr:uid="{00000000-0005-0000-0000-00008E1C0000}"/>
    <cellStyle name="INPUTS 13 4" xfId="7332" xr:uid="{00000000-0005-0000-0000-00008F1C0000}"/>
    <cellStyle name="INPUTS 13 4 2" xfId="7333" xr:uid="{00000000-0005-0000-0000-0000901C0000}"/>
    <cellStyle name="INPUTS 13 4 2 2" xfId="7334" xr:uid="{00000000-0005-0000-0000-0000911C0000}"/>
    <cellStyle name="INPUTS 13 4 3" xfId="7335" xr:uid="{00000000-0005-0000-0000-0000921C0000}"/>
    <cellStyle name="INPUTS 13 40" xfId="7336" xr:uid="{00000000-0005-0000-0000-0000931C0000}"/>
    <cellStyle name="INPUTS 13 40 2" xfId="7337" xr:uid="{00000000-0005-0000-0000-0000941C0000}"/>
    <cellStyle name="INPUTS 13 40 2 2" xfId="7338" xr:uid="{00000000-0005-0000-0000-0000951C0000}"/>
    <cellStyle name="INPUTS 13 40 3" xfId="7339" xr:uid="{00000000-0005-0000-0000-0000961C0000}"/>
    <cellStyle name="INPUTS 13 41" xfId="7340" xr:uid="{00000000-0005-0000-0000-0000971C0000}"/>
    <cellStyle name="INPUTS 13 41 2" xfId="7341" xr:uid="{00000000-0005-0000-0000-0000981C0000}"/>
    <cellStyle name="INPUTS 13 41 2 2" xfId="7342" xr:uid="{00000000-0005-0000-0000-0000991C0000}"/>
    <cellStyle name="INPUTS 13 41 3" xfId="7343" xr:uid="{00000000-0005-0000-0000-00009A1C0000}"/>
    <cellStyle name="INPUTS 13 42" xfId="7344" xr:uid="{00000000-0005-0000-0000-00009B1C0000}"/>
    <cellStyle name="INPUTS 13 42 2" xfId="7345" xr:uid="{00000000-0005-0000-0000-00009C1C0000}"/>
    <cellStyle name="INPUTS 13 43" xfId="7346" xr:uid="{00000000-0005-0000-0000-00009D1C0000}"/>
    <cellStyle name="INPUTS 13 5" xfId="7347" xr:uid="{00000000-0005-0000-0000-00009E1C0000}"/>
    <cellStyle name="INPUTS 13 5 2" xfId="7348" xr:uid="{00000000-0005-0000-0000-00009F1C0000}"/>
    <cellStyle name="INPUTS 13 5 2 2" xfId="7349" xr:uid="{00000000-0005-0000-0000-0000A01C0000}"/>
    <cellStyle name="INPUTS 13 5 3" xfId="7350" xr:uid="{00000000-0005-0000-0000-0000A11C0000}"/>
    <cellStyle name="INPUTS 13 6" xfId="7351" xr:uid="{00000000-0005-0000-0000-0000A21C0000}"/>
    <cellStyle name="INPUTS 13 6 2" xfId="7352" xr:uid="{00000000-0005-0000-0000-0000A31C0000}"/>
    <cellStyle name="INPUTS 13 6 2 2" xfId="7353" xr:uid="{00000000-0005-0000-0000-0000A41C0000}"/>
    <cellStyle name="INPUTS 13 6 3" xfId="7354" xr:uid="{00000000-0005-0000-0000-0000A51C0000}"/>
    <cellStyle name="INPUTS 13 7" xfId="7355" xr:uid="{00000000-0005-0000-0000-0000A61C0000}"/>
    <cellStyle name="INPUTS 13 7 2" xfId="7356" xr:uid="{00000000-0005-0000-0000-0000A71C0000}"/>
    <cellStyle name="INPUTS 13 7 2 2" xfId="7357" xr:uid="{00000000-0005-0000-0000-0000A81C0000}"/>
    <cellStyle name="INPUTS 13 7 3" xfId="7358" xr:uid="{00000000-0005-0000-0000-0000A91C0000}"/>
    <cellStyle name="INPUTS 13 8" xfId="7359" xr:uid="{00000000-0005-0000-0000-0000AA1C0000}"/>
    <cellStyle name="INPUTS 13 8 2" xfId="7360" xr:uid="{00000000-0005-0000-0000-0000AB1C0000}"/>
    <cellStyle name="INPUTS 13 8 2 2" xfId="7361" xr:uid="{00000000-0005-0000-0000-0000AC1C0000}"/>
    <cellStyle name="INPUTS 13 8 3" xfId="7362" xr:uid="{00000000-0005-0000-0000-0000AD1C0000}"/>
    <cellStyle name="INPUTS 13 9" xfId="7363" xr:uid="{00000000-0005-0000-0000-0000AE1C0000}"/>
    <cellStyle name="INPUTS 13 9 2" xfId="7364" xr:uid="{00000000-0005-0000-0000-0000AF1C0000}"/>
    <cellStyle name="INPUTS 13 9 2 2" xfId="7365" xr:uid="{00000000-0005-0000-0000-0000B01C0000}"/>
    <cellStyle name="INPUTS 13 9 3" xfId="7366" xr:uid="{00000000-0005-0000-0000-0000B11C0000}"/>
    <cellStyle name="INPUTS 14" xfId="7367" xr:uid="{00000000-0005-0000-0000-0000B21C0000}"/>
    <cellStyle name="INPUTS 14 10" xfId="7368" xr:uid="{00000000-0005-0000-0000-0000B31C0000}"/>
    <cellStyle name="INPUTS 14 10 2" xfId="7369" xr:uid="{00000000-0005-0000-0000-0000B41C0000}"/>
    <cellStyle name="INPUTS 14 10 2 2" xfId="7370" xr:uid="{00000000-0005-0000-0000-0000B51C0000}"/>
    <cellStyle name="INPUTS 14 10 3" xfId="7371" xr:uid="{00000000-0005-0000-0000-0000B61C0000}"/>
    <cellStyle name="INPUTS 14 11" xfId="7372" xr:uid="{00000000-0005-0000-0000-0000B71C0000}"/>
    <cellStyle name="INPUTS 14 11 2" xfId="7373" xr:uid="{00000000-0005-0000-0000-0000B81C0000}"/>
    <cellStyle name="INPUTS 14 11 2 2" xfId="7374" xr:uid="{00000000-0005-0000-0000-0000B91C0000}"/>
    <cellStyle name="INPUTS 14 11 3" xfId="7375" xr:uid="{00000000-0005-0000-0000-0000BA1C0000}"/>
    <cellStyle name="INPUTS 14 12" xfId="7376" xr:uid="{00000000-0005-0000-0000-0000BB1C0000}"/>
    <cellStyle name="INPUTS 14 12 2" xfId="7377" xr:uid="{00000000-0005-0000-0000-0000BC1C0000}"/>
    <cellStyle name="INPUTS 14 12 2 2" xfId="7378" xr:uid="{00000000-0005-0000-0000-0000BD1C0000}"/>
    <cellStyle name="INPUTS 14 12 3" xfId="7379" xr:uid="{00000000-0005-0000-0000-0000BE1C0000}"/>
    <cellStyle name="INPUTS 14 13" xfId="7380" xr:uid="{00000000-0005-0000-0000-0000BF1C0000}"/>
    <cellStyle name="INPUTS 14 13 2" xfId="7381" xr:uid="{00000000-0005-0000-0000-0000C01C0000}"/>
    <cellStyle name="INPUTS 14 13 2 2" xfId="7382" xr:uid="{00000000-0005-0000-0000-0000C11C0000}"/>
    <cellStyle name="INPUTS 14 13 3" xfId="7383" xr:uid="{00000000-0005-0000-0000-0000C21C0000}"/>
    <cellStyle name="INPUTS 14 14" xfId="7384" xr:uid="{00000000-0005-0000-0000-0000C31C0000}"/>
    <cellStyle name="INPUTS 14 14 2" xfId="7385" xr:uid="{00000000-0005-0000-0000-0000C41C0000}"/>
    <cellStyle name="INPUTS 14 14 2 2" xfId="7386" xr:uid="{00000000-0005-0000-0000-0000C51C0000}"/>
    <cellStyle name="INPUTS 14 14 3" xfId="7387" xr:uid="{00000000-0005-0000-0000-0000C61C0000}"/>
    <cellStyle name="INPUTS 14 15" xfId="7388" xr:uid="{00000000-0005-0000-0000-0000C71C0000}"/>
    <cellStyle name="INPUTS 14 15 2" xfId="7389" xr:uid="{00000000-0005-0000-0000-0000C81C0000}"/>
    <cellStyle name="INPUTS 14 15 2 2" xfId="7390" xr:uid="{00000000-0005-0000-0000-0000C91C0000}"/>
    <cellStyle name="INPUTS 14 15 3" xfId="7391" xr:uid="{00000000-0005-0000-0000-0000CA1C0000}"/>
    <cellStyle name="INPUTS 14 16" xfId="7392" xr:uid="{00000000-0005-0000-0000-0000CB1C0000}"/>
    <cellStyle name="INPUTS 14 16 2" xfId="7393" xr:uid="{00000000-0005-0000-0000-0000CC1C0000}"/>
    <cellStyle name="INPUTS 14 16 2 2" xfId="7394" xr:uid="{00000000-0005-0000-0000-0000CD1C0000}"/>
    <cellStyle name="INPUTS 14 16 3" xfId="7395" xr:uid="{00000000-0005-0000-0000-0000CE1C0000}"/>
    <cellStyle name="INPUTS 14 17" xfId="7396" xr:uid="{00000000-0005-0000-0000-0000CF1C0000}"/>
    <cellStyle name="INPUTS 14 17 2" xfId="7397" xr:uid="{00000000-0005-0000-0000-0000D01C0000}"/>
    <cellStyle name="INPUTS 14 17 2 2" xfId="7398" xr:uid="{00000000-0005-0000-0000-0000D11C0000}"/>
    <cellStyle name="INPUTS 14 17 3" xfId="7399" xr:uid="{00000000-0005-0000-0000-0000D21C0000}"/>
    <cellStyle name="INPUTS 14 18" xfId="7400" xr:uid="{00000000-0005-0000-0000-0000D31C0000}"/>
    <cellStyle name="INPUTS 14 18 2" xfId="7401" xr:uid="{00000000-0005-0000-0000-0000D41C0000}"/>
    <cellStyle name="INPUTS 14 18 2 2" xfId="7402" xr:uid="{00000000-0005-0000-0000-0000D51C0000}"/>
    <cellStyle name="INPUTS 14 18 3" xfId="7403" xr:uid="{00000000-0005-0000-0000-0000D61C0000}"/>
    <cellStyle name="INPUTS 14 19" xfId="7404" xr:uid="{00000000-0005-0000-0000-0000D71C0000}"/>
    <cellStyle name="INPUTS 14 19 2" xfId="7405" xr:uid="{00000000-0005-0000-0000-0000D81C0000}"/>
    <cellStyle name="INPUTS 14 19 2 2" xfId="7406" xr:uid="{00000000-0005-0000-0000-0000D91C0000}"/>
    <cellStyle name="INPUTS 14 19 3" xfId="7407" xr:uid="{00000000-0005-0000-0000-0000DA1C0000}"/>
    <cellStyle name="INPUTS 14 2" xfId="7408" xr:uid="{00000000-0005-0000-0000-0000DB1C0000}"/>
    <cellStyle name="INPUTS 14 2 2" xfId="7409" xr:uid="{00000000-0005-0000-0000-0000DC1C0000}"/>
    <cellStyle name="INPUTS 14 2 2 2" xfId="7410" xr:uid="{00000000-0005-0000-0000-0000DD1C0000}"/>
    <cellStyle name="INPUTS 14 2 3" xfId="7411" xr:uid="{00000000-0005-0000-0000-0000DE1C0000}"/>
    <cellStyle name="INPUTS 14 20" xfId="7412" xr:uid="{00000000-0005-0000-0000-0000DF1C0000}"/>
    <cellStyle name="INPUTS 14 20 2" xfId="7413" xr:uid="{00000000-0005-0000-0000-0000E01C0000}"/>
    <cellStyle name="INPUTS 14 20 2 2" xfId="7414" xr:uid="{00000000-0005-0000-0000-0000E11C0000}"/>
    <cellStyle name="INPUTS 14 20 3" xfId="7415" xr:uid="{00000000-0005-0000-0000-0000E21C0000}"/>
    <cellStyle name="INPUTS 14 21" xfId="7416" xr:uid="{00000000-0005-0000-0000-0000E31C0000}"/>
    <cellStyle name="INPUTS 14 21 2" xfId="7417" xr:uid="{00000000-0005-0000-0000-0000E41C0000}"/>
    <cellStyle name="INPUTS 14 21 2 2" xfId="7418" xr:uid="{00000000-0005-0000-0000-0000E51C0000}"/>
    <cellStyle name="INPUTS 14 21 3" xfId="7419" xr:uid="{00000000-0005-0000-0000-0000E61C0000}"/>
    <cellStyle name="INPUTS 14 22" xfId="7420" xr:uid="{00000000-0005-0000-0000-0000E71C0000}"/>
    <cellStyle name="INPUTS 14 22 2" xfId="7421" xr:uid="{00000000-0005-0000-0000-0000E81C0000}"/>
    <cellStyle name="INPUTS 14 22 2 2" xfId="7422" xr:uid="{00000000-0005-0000-0000-0000E91C0000}"/>
    <cellStyle name="INPUTS 14 22 3" xfId="7423" xr:uid="{00000000-0005-0000-0000-0000EA1C0000}"/>
    <cellStyle name="INPUTS 14 23" xfId="7424" xr:uid="{00000000-0005-0000-0000-0000EB1C0000}"/>
    <cellStyle name="INPUTS 14 23 2" xfId="7425" xr:uid="{00000000-0005-0000-0000-0000EC1C0000}"/>
    <cellStyle name="INPUTS 14 23 2 2" xfId="7426" xr:uid="{00000000-0005-0000-0000-0000ED1C0000}"/>
    <cellStyle name="INPUTS 14 23 3" xfId="7427" xr:uid="{00000000-0005-0000-0000-0000EE1C0000}"/>
    <cellStyle name="INPUTS 14 24" xfId="7428" xr:uid="{00000000-0005-0000-0000-0000EF1C0000}"/>
    <cellStyle name="INPUTS 14 24 2" xfId="7429" xr:uid="{00000000-0005-0000-0000-0000F01C0000}"/>
    <cellStyle name="INPUTS 14 24 2 2" xfId="7430" xr:uid="{00000000-0005-0000-0000-0000F11C0000}"/>
    <cellStyle name="INPUTS 14 24 3" xfId="7431" xr:uid="{00000000-0005-0000-0000-0000F21C0000}"/>
    <cellStyle name="INPUTS 14 25" xfId="7432" xr:uid="{00000000-0005-0000-0000-0000F31C0000}"/>
    <cellStyle name="INPUTS 14 25 2" xfId="7433" xr:uid="{00000000-0005-0000-0000-0000F41C0000}"/>
    <cellStyle name="INPUTS 14 25 2 2" xfId="7434" xr:uid="{00000000-0005-0000-0000-0000F51C0000}"/>
    <cellStyle name="INPUTS 14 25 3" xfId="7435" xr:uid="{00000000-0005-0000-0000-0000F61C0000}"/>
    <cellStyle name="INPUTS 14 26" xfId="7436" xr:uid="{00000000-0005-0000-0000-0000F71C0000}"/>
    <cellStyle name="INPUTS 14 26 2" xfId="7437" xr:uid="{00000000-0005-0000-0000-0000F81C0000}"/>
    <cellStyle name="INPUTS 14 26 2 2" xfId="7438" xr:uid="{00000000-0005-0000-0000-0000F91C0000}"/>
    <cellStyle name="INPUTS 14 26 3" xfId="7439" xr:uid="{00000000-0005-0000-0000-0000FA1C0000}"/>
    <cellStyle name="INPUTS 14 27" xfId="7440" xr:uid="{00000000-0005-0000-0000-0000FB1C0000}"/>
    <cellStyle name="INPUTS 14 27 2" xfId="7441" xr:uid="{00000000-0005-0000-0000-0000FC1C0000}"/>
    <cellStyle name="INPUTS 14 27 2 2" xfId="7442" xr:uid="{00000000-0005-0000-0000-0000FD1C0000}"/>
    <cellStyle name="INPUTS 14 27 3" xfId="7443" xr:uid="{00000000-0005-0000-0000-0000FE1C0000}"/>
    <cellStyle name="INPUTS 14 28" xfId="7444" xr:uid="{00000000-0005-0000-0000-0000FF1C0000}"/>
    <cellStyle name="INPUTS 14 28 2" xfId="7445" xr:uid="{00000000-0005-0000-0000-0000001D0000}"/>
    <cellStyle name="INPUTS 14 28 2 2" xfId="7446" xr:uid="{00000000-0005-0000-0000-0000011D0000}"/>
    <cellStyle name="INPUTS 14 28 3" xfId="7447" xr:uid="{00000000-0005-0000-0000-0000021D0000}"/>
    <cellStyle name="INPUTS 14 29" xfId="7448" xr:uid="{00000000-0005-0000-0000-0000031D0000}"/>
    <cellStyle name="INPUTS 14 29 2" xfId="7449" xr:uid="{00000000-0005-0000-0000-0000041D0000}"/>
    <cellStyle name="INPUTS 14 29 2 2" xfId="7450" xr:uid="{00000000-0005-0000-0000-0000051D0000}"/>
    <cellStyle name="INPUTS 14 29 3" xfId="7451" xr:uid="{00000000-0005-0000-0000-0000061D0000}"/>
    <cellStyle name="INPUTS 14 3" xfId="7452" xr:uid="{00000000-0005-0000-0000-0000071D0000}"/>
    <cellStyle name="INPUTS 14 3 2" xfId="7453" xr:uid="{00000000-0005-0000-0000-0000081D0000}"/>
    <cellStyle name="INPUTS 14 3 2 2" xfId="7454" xr:uid="{00000000-0005-0000-0000-0000091D0000}"/>
    <cellStyle name="INPUTS 14 3 3" xfId="7455" xr:uid="{00000000-0005-0000-0000-00000A1D0000}"/>
    <cellStyle name="INPUTS 14 30" xfId="7456" xr:uid="{00000000-0005-0000-0000-00000B1D0000}"/>
    <cellStyle name="INPUTS 14 30 2" xfId="7457" xr:uid="{00000000-0005-0000-0000-00000C1D0000}"/>
    <cellStyle name="INPUTS 14 30 2 2" xfId="7458" xr:uid="{00000000-0005-0000-0000-00000D1D0000}"/>
    <cellStyle name="INPUTS 14 30 3" xfId="7459" xr:uid="{00000000-0005-0000-0000-00000E1D0000}"/>
    <cellStyle name="INPUTS 14 31" xfId="7460" xr:uid="{00000000-0005-0000-0000-00000F1D0000}"/>
    <cellStyle name="INPUTS 14 31 2" xfId="7461" xr:uid="{00000000-0005-0000-0000-0000101D0000}"/>
    <cellStyle name="INPUTS 14 31 2 2" xfId="7462" xr:uid="{00000000-0005-0000-0000-0000111D0000}"/>
    <cellStyle name="INPUTS 14 31 3" xfId="7463" xr:uid="{00000000-0005-0000-0000-0000121D0000}"/>
    <cellStyle name="INPUTS 14 32" xfId="7464" xr:uid="{00000000-0005-0000-0000-0000131D0000}"/>
    <cellStyle name="INPUTS 14 32 2" xfId="7465" xr:uid="{00000000-0005-0000-0000-0000141D0000}"/>
    <cellStyle name="INPUTS 14 32 2 2" xfId="7466" xr:uid="{00000000-0005-0000-0000-0000151D0000}"/>
    <cellStyle name="INPUTS 14 32 3" xfId="7467" xr:uid="{00000000-0005-0000-0000-0000161D0000}"/>
    <cellStyle name="INPUTS 14 33" xfId="7468" xr:uid="{00000000-0005-0000-0000-0000171D0000}"/>
    <cellStyle name="INPUTS 14 33 2" xfId="7469" xr:uid="{00000000-0005-0000-0000-0000181D0000}"/>
    <cellStyle name="INPUTS 14 33 2 2" xfId="7470" xr:uid="{00000000-0005-0000-0000-0000191D0000}"/>
    <cellStyle name="INPUTS 14 33 3" xfId="7471" xr:uid="{00000000-0005-0000-0000-00001A1D0000}"/>
    <cellStyle name="INPUTS 14 34" xfId="7472" xr:uid="{00000000-0005-0000-0000-00001B1D0000}"/>
    <cellStyle name="INPUTS 14 34 2" xfId="7473" xr:uid="{00000000-0005-0000-0000-00001C1D0000}"/>
    <cellStyle name="INPUTS 14 34 2 2" xfId="7474" xr:uid="{00000000-0005-0000-0000-00001D1D0000}"/>
    <cellStyle name="INPUTS 14 34 3" xfId="7475" xr:uid="{00000000-0005-0000-0000-00001E1D0000}"/>
    <cellStyle name="INPUTS 14 35" xfId="7476" xr:uid="{00000000-0005-0000-0000-00001F1D0000}"/>
    <cellStyle name="INPUTS 14 35 2" xfId="7477" xr:uid="{00000000-0005-0000-0000-0000201D0000}"/>
    <cellStyle name="INPUTS 14 35 2 2" xfId="7478" xr:uid="{00000000-0005-0000-0000-0000211D0000}"/>
    <cellStyle name="INPUTS 14 35 3" xfId="7479" xr:uid="{00000000-0005-0000-0000-0000221D0000}"/>
    <cellStyle name="INPUTS 14 36" xfId="7480" xr:uid="{00000000-0005-0000-0000-0000231D0000}"/>
    <cellStyle name="INPUTS 14 36 2" xfId="7481" xr:uid="{00000000-0005-0000-0000-0000241D0000}"/>
    <cellStyle name="INPUTS 14 36 2 2" xfId="7482" xr:uid="{00000000-0005-0000-0000-0000251D0000}"/>
    <cellStyle name="INPUTS 14 36 3" xfId="7483" xr:uid="{00000000-0005-0000-0000-0000261D0000}"/>
    <cellStyle name="INPUTS 14 37" xfId="7484" xr:uid="{00000000-0005-0000-0000-0000271D0000}"/>
    <cellStyle name="INPUTS 14 37 2" xfId="7485" xr:uid="{00000000-0005-0000-0000-0000281D0000}"/>
    <cellStyle name="INPUTS 14 37 2 2" xfId="7486" xr:uid="{00000000-0005-0000-0000-0000291D0000}"/>
    <cellStyle name="INPUTS 14 37 3" xfId="7487" xr:uid="{00000000-0005-0000-0000-00002A1D0000}"/>
    <cellStyle name="INPUTS 14 38" xfId="7488" xr:uid="{00000000-0005-0000-0000-00002B1D0000}"/>
    <cellStyle name="INPUTS 14 38 2" xfId="7489" xr:uid="{00000000-0005-0000-0000-00002C1D0000}"/>
    <cellStyle name="INPUTS 14 38 2 2" xfId="7490" xr:uid="{00000000-0005-0000-0000-00002D1D0000}"/>
    <cellStyle name="INPUTS 14 38 3" xfId="7491" xr:uid="{00000000-0005-0000-0000-00002E1D0000}"/>
    <cellStyle name="INPUTS 14 39" xfId="7492" xr:uid="{00000000-0005-0000-0000-00002F1D0000}"/>
    <cellStyle name="INPUTS 14 39 2" xfId="7493" xr:uid="{00000000-0005-0000-0000-0000301D0000}"/>
    <cellStyle name="INPUTS 14 39 2 2" xfId="7494" xr:uid="{00000000-0005-0000-0000-0000311D0000}"/>
    <cellStyle name="INPUTS 14 39 3" xfId="7495" xr:uid="{00000000-0005-0000-0000-0000321D0000}"/>
    <cellStyle name="INPUTS 14 4" xfId="7496" xr:uid="{00000000-0005-0000-0000-0000331D0000}"/>
    <cellStyle name="INPUTS 14 4 2" xfId="7497" xr:uid="{00000000-0005-0000-0000-0000341D0000}"/>
    <cellStyle name="INPUTS 14 4 2 2" xfId="7498" xr:uid="{00000000-0005-0000-0000-0000351D0000}"/>
    <cellStyle name="INPUTS 14 4 3" xfId="7499" xr:uid="{00000000-0005-0000-0000-0000361D0000}"/>
    <cellStyle name="INPUTS 14 40" xfId="7500" xr:uid="{00000000-0005-0000-0000-0000371D0000}"/>
    <cellStyle name="INPUTS 14 40 2" xfId="7501" xr:uid="{00000000-0005-0000-0000-0000381D0000}"/>
    <cellStyle name="INPUTS 14 40 2 2" xfId="7502" xr:uid="{00000000-0005-0000-0000-0000391D0000}"/>
    <cellStyle name="INPUTS 14 40 3" xfId="7503" xr:uid="{00000000-0005-0000-0000-00003A1D0000}"/>
    <cellStyle name="INPUTS 14 41" xfId="7504" xr:uid="{00000000-0005-0000-0000-00003B1D0000}"/>
    <cellStyle name="INPUTS 14 41 2" xfId="7505" xr:uid="{00000000-0005-0000-0000-00003C1D0000}"/>
    <cellStyle name="INPUTS 14 41 2 2" xfId="7506" xr:uid="{00000000-0005-0000-0000-00003D1D0000}"/>
    <cellStyle name="INPUTS 14 41 3" xfId="7507" xr:uid="{00000000-0005-0000-0000-00003E1D0000}"/>
    <cellStyle name="INPUTS 14 42" xfId="7508" xr:uid="{00000000-0005-0000-0000-00003F1D0000}"/>
    <cellStyle name="INPUTS 14 42 2" xfId="7509" xr:uid="{00000000-0005-0000-0000-0000401D0000}"/>
    <cellStyle name="INPUTS 14 43" xfId="7510" xr:uid="{00000000-0005-0000-0000-0000411D0000}"/>
    <cellStyle name="INPUTS 14 5" xfId="7511" xr:uid="{00000000-0005-0000-0000-0000421D0000}"/>
    <cellStyle name="INPUTS 14 5 2" xfId="7512" xr:uid="{00000000-0005-0000-0000-0000431D0000}"/>
    <cellStyle name="INPUTS 14 5 2 2" xfId="7513" xr:uid="{00000000-0005-0000-0000-0000441D0000}"/>
    <cellStyle name="INPUTS 14 5 3" xfId="7514" xr:uid="{00000000-0005-0000-0000-0000451D0000}"/>
    <cellStyle name="INPUTS 14 6" xfId="7515" xr:uid="{00000000-0005-0000-0000-0000461D0000}"/>
    <cellStyle name="INPUTS 14 6 2" xfId="7516" xr:uid="{00000000-0005-0000-0000-0000471D0000}"/>
    <cellStyle name="INPUTS 14 6 2 2" xfId="7517" xr:uid="{00000000-0005-0000-0000-0000481D0000}"/>
    <cellStyle name="INPUTS 14 6 3" xfId="7518" xr:uid="{00000000-0005-0000-0000-0000491D0000}"/>
    <cellStyle name="INPUTS 14 7" xfId="7519" xr:uid="{00000000-0005-0000-0000-00004A1D0000}"/>
    <cellStyle name="INPUTS 14 7 2" xfId="7520" xr:uid="{00000000-0005-0000-0000-00004B1D0000}"/>
    <cellStyle name="INPUTS 14 7 2 2" xfId="7521" xr:uid="{00000000-0005-0000-0000-00004C1D0000}"/>
    <cellStyle name="INPUTS 14 7 3" xfId="7522" xr:uid="{00000000-0005-0000-0000-00004D1D0000}"/>
    <cellStyle name="INPUTS 14 8" xfId="7523" xr:uid="{00000000-0005-0000-0000-00004E1D0000}"/>
    <cellStyle name="INPUTS 14 8 2" xfId="7524" xr:uid="{00000000-0005-0000-0000-00004F1D0000}"/>
    <cellStyle name="INPUTS 14 8 2 2" xfId="7525" xr:uid="{00000000-0005-0000-0000-0000501D0000}"/>
    <cellStyle name="INPUTS 14 8 3" xfId="7526" xr:uid="{00000000-0005-0000-0000-0000511D0000}"/>
    <cellStyle name="INPUTS 14 9" xfId="7527" xr:uid="{00000000-0005-0000-0000-0000521D0000}"/>
    <cellStyle name="INPUTS 14 9 2" xfId="7528" xr:uid="{00000000-0005-0000-0000-0000531D0000}"/>
    <cellStyle name="INPUTS 14 9 2 2" xfId="7529" xr:uid="{00000000-0005-0000-0000-0000541D0000}"/>
    <cellStyle name="INPUTS 14 9 3" xfId="7530" xr:uid="{00000000-0005-0000-0000-0000551D0000}"/>
    <cellStyle name="INPUTS 15" xfId="7531" xr:uid="{00000000-0005-0000-0000-0000561D0000}"/>
    <cellStyle name="INPUTS 15 2" xfId="7532" xr:uid="{00000000-0005-0000-0000-0000571D0000}"/>
    <cellStyle name="INPUTS 15 2 2" xfId="7533" xr:uid="{00000000-0005-0000-0000-0000581D0000}"/>
    <cellStyle name="INPUTS 15 3" xfId="7534" xr:uid="{00000000-0005-0000-0000-0000591D0000}"/>
    <cellStyle name="INPUTS 16" xfId="7535" xr:uid="{00000000-0005-0000-0000-00005A1D0000}"/>
    <cellStyle name="INPUTS 16 2" xfId="7536" xr:uid="{00000000-0005-0000-0000-00005B1D0000}"/>
    <cellStyle name="INPUTS 16 2 2" xfId="7537" xr:uid="{00000000-0005-0000-0000-00005C1D0000}"/>
    <cellStyle name="INPUTS 16 3" xfId="7538" xr:uid="{00000000-0005-0000-0000-00005D1D0000}"/>
    <cellStyle name="INPUTS 17" xfId="7539" xr:uid="{00000000-0005-0000-0000-00005E1D0000}"/>
    <cellStyle name="INPUTS 17 2" xfId="7540" xr:uid="{00000000-0005-0000-0000-00005F1D0000}"/>
    <cellStyle name="INPUTS 17 2 2" xfId="7541" xr:uid="{00000000-0005-0000-0000-0000601D0000}"/>
    <cellStyle name="INPUTS 17 3" xfId="7542" xr:uid="{00000000-0005-0000-0000-0000611D0000}"/>
    <cellStyle name="INPUTS 18" xfId="7543" xr:uid="{00000000-0005-0000-0000-0000621D0000}"/>
    <cellStyle name="INPUTS 18 2" xfId="7544" xr:uid="{00000000-0005-0000-0000-0000631D0000}"/>
    <cellStyle name="INPUTS 18 2 2" xfId="7545" xr:uid="{00000000-0005-0000-0000-0000641D0000}"/>
    <cellStyle name="INPUTS 18 3" xfId="7546" xr:uid="{00000000-0005-0000-0000-0000651D0000}"/>
    <cellStyle name="INPUTS 19" xfId="7547" xr:uid="{00000000-0005-0000-0000-0000661D0000}"/>
    <cellStyle name="INPUTS 19 2" xfId="7548" xr:uid="{00000000-0005-0000-0000-0000671D0000}"/>
    <cellStyle name="INPUTS 19 2 2" xfId="7549" xr:uid="{00000000-0005-0000-0000-0000681D0000}"/>
    <cellStyle name="INPUTS 19 3" xfId="7550" xr:uid="{00000000-0005-0000-0000-0000691D0000}"/>
    <cellStyle name="INPUTS 2" xfId="7551" xr:uid="{00000000-0005-0000-0000-00006A1D0000}"/>
    <cellStyle name="INPUTS 2 10" xfId="7552" xr:uid="{00000000-0005-0000-0000-00006B1D0000}"/>
    <cellStyle name="INPUTS 2 10 2" xfId="7553" xr:uid="{00000000-0005-0000-0000-00006C1D0000}"/>
    <cellStyle name="INPUTS 2 10 2 2" xfId="7554" xr:uid="{00000000-0005-0000-0000-00006D1D0000}"/>
    <cellStyle name="INPUTS 2 10 3" xfId="7555" xr:uid="{00000000-0005-0000-0000-00006E1D0000}"/>
    <cellStyle name="INPUTS 2 11" xfId="7556" xr:uid="{00000000-0005-0000-0000-00006F1D0000}"/>
    <cellStyle name="INPUTS 2 11 2" xfId="7557" xr:uid="{00000000-0005-0000-0000-0000701D0000}"/>
    <cellStyle name="INPUTS 2 11 2 2" xfId="7558" xr:uid="{00000000-0005-0000-0000-0000711D0000}"/>
    <cellStyle name="INPUTS 2 11 3" xfId="7559" xr:uid="{00000000-0005-0000-0000-0000721D0000}"/>
    <cellStyle name="INPUTS 2 12" xfId="7560" xr:uid="{00000000-0005-0000-0000-0000731D0000}"/>
    <cellStyle name="INPUTS 2 12 2" xfId="7561" xr:uid="{00000000-0005-0000-0000-0000741D0000}"/>
    <cellStyle name="INPUTS 2 12 2 2" xfId="7562" xr:uid="{00000000-0005-0000-0000-0000751D0000}"/>
    <cellStyle name="INPUTS 2 12 3" xfId="7563" xr:uid="{00000000-0005-0000-0000-0000761D0000}"/>
    <cellStyle name="INPUTS 2 13" xfId="7564" xr:uid="{00000000-0005-0000-0000-0000771D0000}"/>
    <cellStyle name="INPUTS 2 13 2" xfId="7565" xr:uid="{00000000-0005-0000-0000-0000781D0000}"/>
    <cellStyle name="INPUTS 2 13 2 2" xfId="7566" xr:uid="{00000000-0005-0000-0000-0000791D0000}"/>
    <cellStyle name="INPUTS 2 13 3" xfId="7567" xr:uid="{00000000-0005-0000-0000-00007A1D0000}"/>
    <cellStyle name="INPUTS 2 14" xfId="7568" xr:uid="{00000000-0005-0000-0000-00007B1D0000}"/>
    <cellStyle name="INPUTS 2 14 2" xfId="7569" xr:uid="{00000000-0005-0000-0000-00007C1D0000}"/>
    <cellStyle name="INPUTS 2 14 2 2" xfId="7570" xr:uid="{00000000-0005-0000-0000-00007D1D0000}"/>
    <cellStyle name="INPUTS 2 14 3" xfId="7571" xr:uid="{00000000-0005-0000-0000-00007E1D0000}"/>
    <cellStyle name="INPUTS 2 15" xfId="7572" xr:uid="{00000000-0005-0000-0000-00007F1D0000}"/>
    <cellStyle name="INPUTS 2 15 2" xfId="7573" xr:uid="{00000000-0005-0000-0000-0000801D0000}"/>
    <cellStyle name="INPUTS 2 15 2 2" xfId="7574" xr:uid="{00000000-0005-0000-0000-0000811D0000}"/>
    <cellStyle name="INPUTS 2 15 3" xfId="7575" xr:uid="{00000000-0005-0000-0000-0000821D0000}"/>
    <cellStyle name="INPUTS 2 16" xfId="7576" xr:uid="{00000000-0005-0000-0000-0000831D0000}"/>
    <cellStyle name="INPUTS 2 16 2" xfId="7577" xr:uid="{00000000-0005-0000-0000-0000841D0000}"/>
    <cellStyle name="INPUTS 2 16 2 2" xfId="7578" xr:uid="{00000000-0005-0000-0000-0000851D0000}"/>
    <cellStyle name="INPUTS 2 16 3" xfId="7579" xr:uid="{00000000-0005-0000-0000-0000861D0000}"/>
    <cellStyle name="INPUTS 2 17" xfId="7580" xr:uid="{00000000-0005-0000-0000-0000871D0000}"/>
    <cellStyle name="INPUTS 2 17 2" xfId="7581" xr:uid="{00000000-0005-0000-0000-0000881D0000}"/>
    <cellStyle name="INPUTS 2 17 2 2" xfId="7582" xr:uid="{00000000-0005-0000-0000-0000891D0000}"/>
    <cellStyle name="INPUTS 2 17 3" xfId="7583" xr:uid="{00000000-0005-0000-0000-00008A1D0000}"/>
    <cellStyle name="INPUTS 2 18" xfId="7584" xr:uid="{00000000-0005-0000-0000-00008B1D0000}"/>
    <cellStyle name="INPUTS 2 18 2" xfId="7585" xr:uid="{00000000-0005-0000-0000-00008C1D0000}"/>
    <cellStyle name="INPUTS 2 18 2 2" xfId="7586" xr:uid="{00000000-0005-0000-0000-00008D1D0000}"/>
    <cellStyle name="INPUTS 2 18 3" xfId="7587" xr:uid="{00000000-0005-0000-0000-00008E1D0000}"/>
    <cellStyle name="INPUTS 2 19" xfId="7588" xr:uid="{00000000-0005-0000-0000-00008F1D0000}"/>
    <cellStyle name="INPUTS 2 19 2" xfId="7589" xr:uid="{00000000-0005-0000-0000-0000901D0000}"/>
    <cellStyle name="INPUTS 2 19 2 2" xfId="7590" xr:uid="{00000000-0005-0000-0000-0000911D0000}"/>
    <cellStyle name="INPUTS 2 19 3" xfId="7591" xr:uid="{00000000-0005-0000-0000-0000921D0000}"/>
    <cellStyle name="INPUTS 2 2" xfId="7592" xr:uid="{00000000-0005-0000-0000-0000931D0000}"/>
    <cellStyle name="INPUTS 2 2 2" xfId="7593" xr:uid="{00000000-0005-0000-0000-0000941D0000}"/>
    <cellStyle name="INPUTS 2 2 2 2" xfId="7594" xr:uid="{00000000-0005-0000-0000-0000951D0000}"/>
    <cellStyle name="INPUTS 2 2 3" xfId="7595" xr:uid="{00000000-0005-0000-0000-0000961D0000}"/>
    <cellStyle name="INPUTS 2 20" xfId="7596" xr:uid="{00000000-0005-0000-0000-0000971D0000}"/>
    <cellStyle name="INPUTS 2 20 2" xfId="7597" xr:uid="{00000000-0005-0000-0000-0000981D0000}"/>
    <cellStyle name="INPUTS 2 20 2 2" xfId="7598" xr:uid="{00000000-0005-0000-0000-0000991D0000}"/>
    <cellStyle name="INPUTS 2 20 3" xfId="7599" xr:uid="{00000000-0005-0000-0000-00009A1D0000}"/>
    <cellStyle name="INPUTS 2 21" xfId="7600" xr:uid="{00000000-0005-0000-0000-00009B1D0000}"/>
    <cellStyle name="INPUTS 2 21 2" xfId="7601" xr:uid="{00000000-0005-0000-0000-00009C1D0000}"/>
    <cellStyle name="INPUTS 2 21 2 2" xfId="7602" xr:uid="{00000000-0005-0000-0000-00009D1D0000}"/>
    <cellStyle name="INPUTS 2 21 3" xfId="7603" xr:uid="{00000000-0005-0000-0000-00009E1D0000}"/>
    <cellStyle name="INPUTS 2 22" xfId="7604" xr:uid="{00000000-0005-0000-0000-00009F1D0000}"/>
    <cellStyle name="INPUTS 2 22 2" xfId="7605" xr:uid="{00000000-0005-0000-0000-0000A01D0000}"/>
    <cellStyle name="INPUTS 2 22 2 2" xfId="7606" xr:uid="{00000000-0005-0000-0000-0000A11D0000}"/>
    <cellStyle name="INPUTS 2 22 3" xfId="7607" xr:uid="{00000000-0005-0000-0000-0000A21D0000}"/>
    <cellStyle name="INPUTS 2 23" xfId="7608" xr:uid="{00000000-0005-0000-0000-0000A31D0000}"/>
    <cellStyle name="INPUTS 2 23 2" xfId="7609" xr:uid="{00000000-0005-0000-0000-0000A41D0000}"/>
    <cellStyle name="INPUTS 2 23 2 2" xfId="7610" xr:uid="{00000000-0005-0000-0000-0000A51D0000}"/>
    <cellStyle name="INPUTS 2 23 3" xfId="7611" xr:uid="{00000000-0005-0000-0000-0000A61D0000}"/>
    <cellStyle name="INPUTS 2 24" xfId="7612" xr:uid="{00000000-0005-0000-0000-0000A71D0000}"/>
    <cellStyle name="INPUTS 2 24 2" xfId="7613" xr:uid="{00000000-0005-0000-0000-0000A81D0000}"/>
    <cellStyle name="INPUTS 2 24 2 2" xfId="7614" xr:uid="{00000000-0005-0000-0000-0000A91D0000}"/>
    <cellStyle name="INPUTS 2 24 3" xfId="7615" xr:uid="{00000000-0005-0000-0000-0000AA1D0000}"/>
    <cellStyle name="INPUTS 2 25" xfId="7616" xr:uid="{00000000-0005-0000-0000-0000AB1D0000}"/>
    <cellStyle name="INPUTS 2 25 2" xfId="7617" xr:uid="{00000000-0005-0000-0000-0000AC1D0000}"/>
    <cellStyle name="INPUTS 2 25 2 2" xfId="7618" xr:uid="{00000000-0005-0000-0000-0000AD1D0000}"/>
    <cellStyle name="INPUTS 2 25 3" xfId="7619" xr:uid="{00000000-0005-0000-0000-0000AE1D0000}"/>
    <cellStyle name="INPUTS 2 26" xfId="7620" xr:uid="{00000000-0005-0000-0000-0000AF1D0000}"/>
    <cellStyle name="INPUTS 2 26 2" xfId="7621" xr:uid="{00000000-0005-0000-0000-0000B01D0000}"/>
    <cellStyle name="INPUTS 2 26 2 2" xfId="7622" xr:uid="{00000000-0005-0000-0000-0000B11D0000}"/>
    <cellStyle name="INPUTS 2 26 3" xfId="7623" xr:uid="{00000000-0005-0000-0000-0000B21D0000}"/>
    <cellStyle name="INPUTS 2 27" xfId="7624" xr:uid="{00000000-0005-0000-0000-0000B31D0000}"/>
    <cellStyle name="INPUTS 2 27 2" xfId="7625" xr:uid="{00000000-0005-0000-0000-0000B41D0000}"/>
    <cellStyle name="INPUTS 2 27 2 2" xfId="7626" xr:uid="{00000000-0005-0000-0000-0000B51D0000}"/>
    <cellStyle name="INPUTS 2 27 3" xfId="7627" xr:uid="{00000000-0005-0000-0000-0000B61D0000}"/>
    <cellStyle name="INPUTS 2 28" xfId="7628" xr:uid="{00000000-0005-0000-0000-0000B71D0000}"/>
    <cellStyle name="INPUTS 2 28 2" xfId="7629" xr:uid="{00000000-0005-0000-0000-0000B81D0000}"/>
    <cellStyle name="INPUTS 2 28 2 2" xfId="7630" xr:uid="{00000000-0005-0000-0000-0000B91D0000}"/>
    <cellStyle name="INPUTS 2 28 3" xfId="7631" xr:uid="{00000000-0005-0000-0000-0000BA1D0000}"/>
    <cellStyle name="INPUTS 2 29" xfId="7632" xr:uid="{00000000-0005-0000-0000-0000BB1D0000}"/>
    <cellStyle name="INPUTS 2 29 2" xfId="7633" xr:uid="{00000000-0005-0000-0000-0000BC1D0000}"/>
    <cellStyle name="INPUTS 2 29 2 2" xfId="7634" xr:uid="{00000000-0005-0000-0000-0000BD1D0000}"/>
    <cellStyle name="INPUTS 2 29 3" xfId="7635" xr:uid="{00000000-0005-0000-0000-0000BE1D0000}"/>
    <cellStyle name="INPUTS 2 3" xfId="7636" xr:uid="{00000000-0005-0000-0000-0000BF1D0000}"/>
    <cellStyle name="INPUTS 2 3 2" xfId="7637" xr:uid="{00000000-0005-0000-0000-0000C01D0000}"/>
    <cellStyle name="INPUTS 2 3 2 2" xfId="7638" xr:uid="{00000000-0005-0000-0000-0000C11D0000}"/>
    <cellStyle name="INPUTS 2 3 3" xfId="7639" xr:uid="{00000000-0005-0000-0000-0000C21D0000}"/>
    <cellStyle name="INPUTS 2 30" xfId="7640" xr:uid="{00000000-0005-0000-0000-0000C31D0000}"/>
    <cellStyle name="INPUTS 2 30 2" xfId="7641" xr:uid="{00000000-0005-0000-0000-0000C41D0000}"/>
    <cellStyle name="INPUTS 2 30 2 2" xfId="7642" xr:uid="{00000000-0005-0000-0000-0000C51D0000}"/>
    <cellStyle name="INPUTS 2 30 3" xfId="7643" xr:uid="{00000000-0005-0000-0000-0000C61D0000}"/>
    <cellStyle name="INPUTS 2 31" xfId="7644" xr:uid="{00000000-0005-0000-0000-0000C71D0000}"/>
    <cellStyle name="INPUTS 2 31 2" xfId="7645" xr:uid="{00000000-0005-0000-0000-0000C81D0000}"/>
    <cellStyle name="INPUTS 2 31 2 2" xfId="7646" xr:uid="{00000000-0005-0000-0000-0000C91D0000}"/>
    <cellStyle name="INPUTS 2 31 3" xfId="7647" xr:uid="{00000000-0005-0000-0000-0000CA1D0000}"/>
    <cellStyle name="INPUTS 2 32" xfId="7648" xr:uid="{00000000-0005-0000-0000-0000CB1D0000}"/>
    <cellStyle name="INPUTS 2 32 2" xfId="7649" xr:uid="{00000000-0005-0000-0000-0000CC1D0000}"/>
    <cellStyle name="INPUTS 2 32 2 2" xfId="7650" xr:uid="{00000000-0005-0000-0000-0000CD1D0000}"/>
    <cellStyle name="INPUTS 2 32 3" xfId="7651" xr:uid="{00000000-0005-0000-0000-0000CE1D0000}"/>
    <cellStyle name="INPUTS 2 33" xfId="7652" xr:uid="{00000000-0005-0000-0000-0000CF1D0000}"/>
    <cellStyle name="INPUTS 2 33 2" xfId="7653" xr:uid="{00000000-0005-0000-0000-0000D01D0000}"/>
    <cellStyle name="INPUTS 2 33 2 2" xfId="7654" xr:uid="{00000000-0005-0000-0000-0000D11D0000}"/>
    <cellStyle name="INPUTS 2 33 3" xfId="7655" xr:uid="{00000000-0005-0000-0000-0000D21D0000}"/>
    <cellStyle name="INPUTS 2 34" xfId="7656" xr:uid="{00000000-0005-0000-0000-0000D31D0000}"/>
    <cellStyle name="INPUTS 2 34 2" xfId="7657" xr:uid="{00000000-0005-0000-0000-0000D41D0000}"/>
    <cellStyle name="INPUTS 2 34 2 2" xfId="7658" xr:uid="{00000000-0005-0000-0000-0000D51D0000}"/>
    <cellStyle name="INPUTS 2 34 3" xfId="7659" xr:uid="{00000000-0005-0000-0000-0000D61D0000}"/>
    <cellStyle name="INPUTS 2 35" xfId="7660" xr:uid="{00000000-0005-0000-0000-0000D71D0000}"/>
    <cellStyle name="INPUTS 2 35 2" xfId="7661" xr:uid="{00000000-0005-0000-0000-0000D81D0000}"/>
    <cellStyle name="INPUTS 2 35 2 2" xfId="7662" xr:uid="{00000000-0005-0000-0000-0000D91D0000}"/>
    <cellStyle name="INPUTS 2 35 3" xfId="7663" xr:uid="{00000000-0005-0000-0000-0000DA1D0000}"/>
    <cellStyle name="INPUTS 2 36" xfId="7664" xr:uid="{00000000-0005-0000-0000-0000DB1D0000}"/>
    <cellStyle name="INPUTS 2 36 2" xfId="7665" xr:uid="{00000000-0005-0000-0000-0000DC1D0000}"/>
    <cellStyle name="INPUTS 2 36 2 2" xfId="7666" xr:uid="{00000000-0005-0000-0000-0000DD1D0000}"/>
    <cellStyle name="INPUTS 2 36 3" xfId="7667" xr:uid="{00000000-0005-0000-0000-0000DE1D0000}"/>
    <cellStyle name="INPUTS 2 37" xfId="7668" xr:uid="{00000000-0005-0000-0000-0000DF1D0000}"/>
    <cellStyle name="INPUTS 2 37 2" xfId="7669" xr:uid="{00000000-0005-0000-0000-0000E01D0000}"/>
    <cellStyle name="INPUTS 2 37 2 2" xfId="7670" xr:uid="{00000000-0005-0000-0000-0000E11D0000}"/>
    <cellStyle name="INPUTS 2 37 3" xfId="7671" xr:uid="{00000000-0005-0000-0000-0000E21D0000}"/>
    <cellStyle name="INPUTS 2 38" xfId="7672" xr:uid="{00000000-0005-0000-0000-0000E31D0000}"/>
    <cellStyle name="INPUTS 2 38 2" xfId="7673" xr:uid="{00000000-0005-0000-0000-0000E41D0000}"/>
    <cellStyle name="INPUTS 2 38 2 2" xfId="7674" xr:uid="{00000000-0005-0000-0000-0000E51D0000}"/>
    <cellStyle name="INPUTS 2 38 3" xfId="7675" xr:uid="{00000000-0005-0000-0000-0000E61D0000}"/>
    <cellStyle name="INPUTS 2 39" xfId="7676" xr:uid="{00000000-0005-0000-0000-0000E71D0000}"/>
    <cellStyle name="INPUTS 2 39 2" xfId="7677" xr:uid="{00000000-0005-0000-0000-0000E81D0000}"/>
    <cellStyle name="INPUTS 2 39 2 2" xfId="7678" xr:uid="{00000000-0005-0000-0000-0000E91D0000}"/>
    <cellStyle name="INPUTS 2 39 3" xfId="7679" xr:uid="{00000000-0005-0000-0000-0000EA1D0000}"/>
    <cellStyle name="INPUTS 2 4" xfId="7680" xr:uid="{00000000-0005-0000-0000-0000EB1D0000}"/>
    <cellStyle name="INPUTS 2 4 2" xfId="7681" xr:uid="{00000000-0005-0000-0000-0000EC1D0000}"/>
    <cellStyle name="INPUTS 2 4 2 2" xfId="7682" xr:uid="{00000000-0005-0000-0000-0000ED1D0000}"/>
    <cellStyle name="INPUTS 2 4 3" xfId="7683" xr:uid="{00000000-0005-0000-0000-0000EE1D0000}"/>
    <cellStyle name="INPUTS 2 40" xfId="7684" xr:uid="{00000000-0005-0000-0000-0000EF1D0000}"/>
    <cellStyle name="INPUTS 2 40 2" xfId="7685" xr:uid="{00000000-0005-0000-0000-0000F01D0000}"/>
    <cellStyle name="INPUTS 2 40 2 2" xfId="7686" xr:uid="{00000000-0005-0000-0000-0000F11D0000}"/>
    <cellStyle name="INPUTS 2 40 3" xfId="7687" xr:uid="{00000000-0005-0000-0000-0000F21D0000}"/>
    <cellStyle name="INPUTS 2 41" xfId="7688" xr:uid="{00000000-0005-0000-0000-0000F31D0000}"/>
    <cellStyle name="INPUTS 2 41 2" xfId="7689" xr:uid="{00000000-0005-0000-0000-0000F41D0000}"/>
    <cellStyle name="INPUTS 2 42" xfId="7690" xr:uid="{00000000-0005-0000-0000-0000F51D0000}"/>
    <cellStyle name="INPUTS 2 5" xfId="7691" xr:uid="{00000000-0005-0000-0000-0000F61D0000}"/>
    <cellStyle name="INPUTS 2 5 2" xfId="7692" xr:uid="{00000000-0005-0000-0000-0000F71D0000}"/>
    <cellStyle name="INPUTS 2 5 2 2" xfId="7693" xr:uid="{00000000-0005-0000-0000-0000F81D0000}"/>
    <cellStyle name="INPUTS 2 5 3" xfId="7694" xr:uid="{00000000-0005-0000-0000-0000F91D0000}"/>
    <cellStyle name="INPUTS 2 6" xfId="7695" xr:uid="{00000000-0005-0000-0000-0000FA1D0000}"/>
    <cellStyle name="INPUTS 2 6 2" xfId="7696" xr:uid="{00000000-0005-0000-0000-0000FB1D0000}"/>
    <cellStyle name="INPUTS 2 6 2 2" xfId="7697" xr:uid="{00000000-0005-0000-0000-0000FC1D0000}"/>
    <cellStyle name="INPUTS 2 6 3" xfId="7698" xr:uid="{00000000-0005-0000-0000-0000FD1D0000}"/>
    <cellStyle name="INPUTS 2 7" xfId="7699" xr:uid="{00000000-0005-0000-0000-0000FE1D0000}"/>
    <cellStyle name="INPUTS 2 7 2" xfId="7700" xr:uid="{00000000-0005-0000-0000-0000FF1D0000}"/>
    <cellStyle name="INPUTS 2 7 2 2" xfId="7701" xr:uid="{00000000-0005-0000-0000-0000001E0000}"/>
    <cellStyle name="INPUTS 2 7 3" xfId="7702" xr:uid="{00000000-0005-0000-0000-0000011E0000}"/>
    <cellStyle name="INPUTS 2 8" xfId="7703" xr:uid="{00000000-0005-0000-0000-0000021E0000}"/>
    <cellStyle name="INPUTS 2 8 2" xfId="7704" xr:uid="{00000000-0005-0000-0000-0000031E0000}"/>
    <cellStyle name="INPUTS 2 8 2 2" xfId="7705" xr:uid="{00000000-0005-0000-0000-0000041E0000}"/>
    <cellStyle name="INPUTS 2 8 3" xfId="7706" xr:uid="{00000000-0005-0000-0000-0000051E0000}"/>
    <cellStyle name="INPUTS 2 9" xfId="7707" xr:uid="{00000000-0005-0000-0000-0000061E0000}"/>
    <cellStyle name="INPUTS 2 9 2" xfId="7708" xr:uid="{00000000-0005-0000-0000-0000071E0000}"/>
    <cellStyle name="INPUTS 2 9 2 2" xfId="7709" xr:uid="{00000000-0005-0000-0000-0000081E0000}"/>
    <cellStyle name="INPUTS 2 9 3" xfId="7710" xr:uid="{00000000-0005-0000-0000-0000091E0000}"/>
    <cellStyle name="INPUTS 20" xfId="7711" xr:uid="{00000000-0005-0000-0000-00000A1E0000}"/>
    <cellStyle name="INPUTS 20 2" xfId="7712" xr:uid="{00000000-0005-0000-0000-00000B1E0000}"/>
    <cellStyle name="INPUTS 20 2 2" xfId="7713" xr:uid="{00000000-0005-0000-0000-00000C1E0000}"/>
    <cellStyle name="INPUTS 20 3" xfId="7714" xr:uid="{00000000-0005-0000-0000-00000D1E0000}"/>
    <cellStyle name="INPUTS 21" xfId="7715" xr:uid="{00000000-0005-0000-0000-00000E1E0000}"/>
    <cellStyle name="INPUTS 21 2" xfId="7716" xr:uid="{00000000-0005-0000-0000-00000F1E0000}"/>
    <cellStyle name="INPUTS 21 2 2" xfId="7717" xr:uid="{00000000-0005-0000-0000-0000101E0000}"/>
    <cellStyle name="INPUTS 21 3" xfId="7718" xr:uid="{00000000-0005-0000-0000-0000111E0000}"/>
    <cellStyle name="INPUTS 22" xfId="7719" xr:uid="{00000000-0005-0000-0000-0000121E0000}"/>
    <cellStyle name="INPUTS 22 2" xfId="7720" xr:uid="{00000000-0005-0000-0000-0000131E0000}"/>
    <cellStyle name="INPUTS 22 2 2" xfId="7721" xr:uid="{00000000-0005-0000-0000-0000141E0000}"/>
    <cellStyle name="INPUTS 22 3" xfId="7722" xr:uid="{00000000-0005-0000-0000-0000151E0000}"/>
    <cellStyle name="INPUTS 23" xfId="7723" xr:uid="{00000000-0005-0000-0000-0000161E0000}"/>
    <cellStyle name="INPUTS 23 2" xfId="7724" xr:uid="{00000000-0005-0000-0000-0000171E0000}"/>
    <cellStyle name="INPUTS 23 2 2" xfId="7725" xr:uid="{00000000-0005-0000-0000-0000181E0000}"/>
    <cellStyle name="INPUTS 23 3" xfId="7726" xr:uid="{00000000-0005-0000-0000-0000191E0000}"/>
    <cellStyle name="INPUTS 24" xfId="7727" xr:uid="{00000000-0005-0000-0000-00001A1E0000}"/>
    <cellStyle name="INPUTS 24 2" xfId="7728" xr:uid="{00000000-0005-0000-0000-00001B1E0000}"/>
    <cellStyle name="INPUTS 24 2 2" xfId="7729" xr:uid="{00000000-0005-0000-0000-00001C1E0000}"/>
    <cellStyle name="INPUTS 24 3" xfId="7730" xr:uid="{00000000-0005-0000-0000-00001D1E0000}"/>
    <cellStyle name="INPUTS 25" xfId="7731" xr:uid="{00000000-0005-0000-0000-00001E1E0000}"/>
    <cellStyle name="INPUTS 25 2" xfId="7732" xr:uid="{00000000-0005-0000-0000-00001F1E0000}"/>
    <cellStyle name="INPUTS 25 2 2" xfId="7733" xr:uid="{00000000-0005-0000-0000-0000201E0000}"/>
    <cellStyle name="INPUTS 25 3" xfId="7734" xr:uid="{00000000-0005-0000-0000-0000211E0000}"/>
    <cellStyle name="INPUTS 26" xfId="7735" xr:uid="{00000000-0005-0000-0000-0000221E0000}"/>
    <cellStyle name="INPUTS 26 2" xfId="7736" xr:uid="{00000000-0005-0000-0000-0000231E0000}"/>
    <cellStyle name="INPUTS 26 2 2" xfId="7737" xr:uid="{00000000-0005-0000-0000-0000241E0000}"/>
    <cellStyle name="INPUTS 26 3" xfId="7738" xr:uid="{00000000-0005-0000-0000-0000251E0000}"/>
    <cellStyle name="INPUTS 27" xfId="7739" xr:uid="{00000000-0005-0000-0000-0000261E0000}"/>
    <cellStyle name="INPUTS 27 2" xfId="7740" xr:uid="{00000000-0005-0000-0000-0000271E0000}"/>
    <cellStyle name="INPUTS 27 2 2" xfId="7741" xr:uid="{00000000-0005-0000-0000-0000281E0000}"/>
    <cellStyle name="INPUTS 27 3" xfId="7742" xr:uid="{00000000-0005-0000-0000-0000291E0000}"/>
    <cellStyle name="INPUTS 28" xfId="7743" xr:uid="{00000000-0005-0000-0000-00002A1E0000}"/>
    <cellStyle name="INPUTS 28 2" xfId="7744" xr:uid="{00000000-0005-0000-0000-00002B1E0000}"/>
    <cellStyle name="INPUTS 28 2 2" xfId="7745" xr:uid="{00000000-0005-0000-0000-00002C1E0000}"/>
    <cellStyle name="INPUTS 28 3" xfId="7746" xr:uid="{00000000-0005-0000-0000-00002D1E0000}"/>
    <cellStyle name="INPUTS 29" xfId="7747" xr:uid="{00000000-0005-0000-0000-00002E1E0000}"/>
    <cellStyle name="INPUTS 29 2" xfId="7748" xr:uid="{00000000-0005-0000-0000-00002F1E0000}"/>
    <cellStyle name="INPUTS 29 2 2" xfId="7749" xr:uid="{00000000-0005-0000-0000-0000301E0000}"/>
    <cellStyle name="INPUTS 29 3" xfId="7750" xr:uid="{00000000-0005-0000-0000-0000311E0000}"/>
    <cellStyle name="INPUTS 3" xfId="7751" xr:uid="{00000000-0005-0000-0000-0000321E0000}"/>
    <cellStyle name="INPUTS 3 10" xfId="7752" xr:uid="{00000000-0005-0000-0000-0000331E0000}"/>
    <cellStyle name="INPUTS 3 10 2" xfId="7753" xr:uid="{00000000-0005-0000-0000-0000341E0000}"/>
    <cellStyle name="INPUTS 3 10 2 2" xfId="7754" xr:uid="{00000000-0005-0000-0000-0000351E0000}"/>
    <cellStyle name="INPUTS 3 10 3" xfId="7755" xr:uid="{00000000-0005-0000-0000-0000361E0000}"/>
    <cellStyle name="INPUTS 3 11" xfId="7756" xr:uid="{00000000-0005-0000-0000-0000371E0000}"/>
    <cellStyle name="INPUTS 3 11 2" xfId="7757" xr:uid="{00000000-0005-0000-0000-0000381E0000}"/>
    <cellStyle name="INPUTS 3 11 2 2" xfId="7758" xr:uid="{00000000-0005-0000-0000-0000391E0000}"/>
    <cellStyle name="INPUTS 3 11 3" xfId="7759" xr:uid="{00000000-0005-0000-0000-00003A1E0000}"/>
    <cellStyle name="INPUTS 3 12" xfId="7760" xr:uid="{00000000-0005-0000-0000-00003B1E0000}"/>
    <cellStyle name="INPUTS 3 12 2" xfId="7761" xr:uid="{00000000-0005-0000-0000-00003C1E0000}"/>
    <cellStyle name="INPUTS 3 12 2 2" xfId="7762" xr:uid="{00000000-0005-0000-0000-00003D1E0000}"/>
    <cellStyle name="INPUTS 3 12 3" xfId="7763" xr:uid="{00000000-0005-0000-0000-00003E1E0000}"/>
    <cellStyle name="INPUTS 3 13" xfId="7764" xr:uid="{00000000-0005-0000-0000-00003F1E0000}"/>
    <cellStyle name="INPUTS 3 13 2" xfId="7765" xr:uid="{00000000-0005-0000-0000-0000401E0000}"/>
    <cellStyle name="INPUTS 3 13 2 2" xfId="7766" xr:uid="{00000000-0005-0000-0000-0000411E0000}"/>
    <cellStyle name="INPUTS 3 13 3" xfId="7767" xr:uid="{00000000-0005-0000-0000-0000421E0000}"/>
    <cellStyle name="INPUTS 3 14" xfId="7768" xr:uid="{00000000-0005-0000-0000-0000431E0000}"/>
    <cellStyle name="INPUTS 3 14 2" xfId="7769" xr:uid="{00000000-0005-0000-0000-0000441E0000}"/>
    <cellStyle name="INPUTS 3 14 2 2" xfId="7770" xr:uid="{00000000-0005-0000-0000-0000451E0000}"/>
    <cellStyle name="INPUTS 3 14 3" xfId="7771" xr:uid="{00000000-0005-0000-0000-0000461E0000}"/>
    <cellStyle name="INPUTS 3 15" xfId="7772" xr:uid="{00000000-0005-0000-0000-0000471E0000}"/>
    <cellStyle name="INPUTS 3 15 2" xfId="7773" xr:uid="{00000000-0005-0000-0000-0000481E0000}"/>
    <cellStyle name="INPUTS 3 15 2 2" xfId="7774" xr:uid="{00000000-0005-0000-0000-0000491E0000}"/>
    <cellStyle name="INPUTS 3 15 3" xfId="7775" xr:uid="{00000000-0005-0000-0000-00004A1E0000}"/>
    <cellStyle name="INPUTS 3 16" xfId="7776" xr:uid="{00000000-0005-0000-0000-00004B1E0000}"/>
    <cellStyle name="INPUTS 3 16 2" xfId="7777" xr:uid="{00000000-0005-0000-0000-00004C1E0000}"/>
    <cellStyle name="INPUTS 3 16 2 2" xfId="7778" xr:uid="{00000000-0005-0000-0000-00004D1E0000}"/>
    <cellStyle name="INPUTS 3 16 3" xfId="7779" xr:uid="{00000000-0005-0000-0000-00004E1E0000}"/>
    <cellStyle name="INPUTS 3 17" xfId="7780" xr:uid="{00000000-0005-0000-0000-00004F1E0000}"/>
    <cellStyle name="INPUTS 3 17 2" xfId="7781" xr:uid="{00000000-0005-0000-0000-0000501E0000}"/>
    <cellStyle name="INPUTS 3 17 2 2" xfId="7782" xr:uid="{00000000-0005-0000-0000-0000511E0000}"/>
    <cellStyle name="INPUTS 3 17 3" xfId="7783" xr:uid="{00000000-0005-0000-0000-0000521E0000}"/>
    <cellStyle name="INPUTS 3 18" xfId="7784" xr:uid="{00000000-0005-0000-0000-0000531E0000}"/>
    <cellStyle name="INPUTS 3 18 2" xfId="7785" xr:uid="{00000000-0005-0000-0000-0000541E0000}"/>
    <cellStyle name="INPUTS 3 18 2 2" xfId="7786" xr:uid="{00000000-0005-0000-0000-0000551E0000}"/>
    <cellStyle name="INPUTS 3 18 3" xfId="7787" xr:uid="{00000000-0005-0000-0000-0000561E0000}"/>
    <cellStyle name="INPUTS 3 19" xfId="7788" xr:uid="{00000000-0005-0000-0000-0000571E0000}"/>
    <cellStyle name="INPUTS 3 19 2" xfId="7789" xr:uid="{00000000-0005-0000-0000-0000581E0000}"/>
    <cellStyle name="INPUTS 3 19 2 2" xfId="7790" xr:uid="{00000000-0005-0000-0000-0000591E0000}"/>
    <cellStyle name="INPUTS 3 19 3" xfId="7791" xr:uid="{00000000-0005-0000-0000-00005A1E0000}"/>
    <cellStyle name="INPUTS 3 2" xfId="7792" xr:uid="{00000000-0005-0000-0000-00005B1E0000}"/>
    <cellStyle name="INPUTS 3 2 2" xfId="7793" xr:uid="{00000000-0005-0000-0000-00005C1E0000}"/>
    <cellStyle name="INPUTS 3 2 2 2" xfId="7794" xr:uid="{00000000-0005-0000-0000-00005D1E0000}"/>
    <cellStyle name="INPUTS 3 2 3" xfId="7795" xr:uid="{00000000-0005-0000-0000-00005E1E0000}"/>
    <cellStyle name="INPUTS 3 20" xfId="7796" xr:uid="{00000000-0005-0000-0000-00005F1E0000}"/>
    <cellStyle name="INPUTS 3 20 2" xfId="7797" xr:uid="{00000000-0005-0000-0000-0000601E0000}"/>
    <cellStyle name="INPUTS 3 20 2 2" xfId="7798" xr:uid="{00000000-0005-0000-0000-0000611E0000}"/>
    <cellStyle name="INPUTS 3 20 3" xfId="7799" xr:uid="{00000000-0005-0000-0000-0000621E0000}"/>
    <cellStyle name="INPUTS 3 21" xfId="7800" xr:uid="{00000000-0005-0000-0000-0000631E0000}"/>
    <cellStyle name="INPUTS 3 21 2" xfId="7801" xr:uid="{00000000-0005-0000-0000-0000641E0000}"/>
    <cellStyle name="INPUTS 3 21 2 2" xfId="7802" xr:uid="{00000000-0005-0000-0000-0000651E0000}"/>
    <cellStyle name="INPUTS 3 21 3" xfId="7803" xr:uid="{00000000-0005-0000-0000-0000661E0000}"/>
    <cellStyle name="INPUTS 3 22" xfId="7804" xr:uid="{00000000-0005-0000-0000-0000671E0000}"/>
    <cellStyle name="INPUTS 3 22 2" xfId="7805" xr:uid="{00000000-0005-0000-0000-0000681E0000}"/>
    <cellStyle name="INPUTS 3 22 2 2" xfId="7806" xr:uid="{00000000-0005-0000-0000-0000691E0000}"/>
    <cellStyle name="INPUTS 3 22 3" xfId="7807" xr:uid="{00000000-0005-0000-0000-00006A1E0000}"/>
    <cellStyle name="INPUTS 3 23" xfId="7808" xr:uid="{00000000-0005-0000-0000-00006B1E0000}"/>
    <cellStyle name="INPUTS 3 23 2" xfId="7809" xr:uid="{00000000-0005-0000-0000-00006C1E0000}"/>
    <cellStyle name="INPUTS 3 23 2 2" xfId="7810" xr:uid="{00000000-0005-0000-0000-00006D1E0000}"/>
    <cellStyle name="INPUTS 3 23 3" xfId="7811" xr:uid="{00000000-0005-0000-0000-00006E1E0000}"/>
    <cellStyle name="INPUTS 3 24" xfId="7812" xr:uid="{00000000-0005-0000-0000-00006F1E0000}"/>
    <cellStyle name="INPUTS 3 24 2" xfId="7813" xr:uid="{00000000-0005-0000-0000-0000701E0000}"/>
    <cellStyle name="INPUTS 3 24 2 2" xfId="7814" xr:uid="{00000000-0005-0000-0000-0000711E0000}"/>
    <cellStyle name="INPUTS 3 24 3" xfId="7815" xr:uid="{00000000-0005-0000-0000-0000721E0000}"/>
    <cellStyle name="INPUTS 3 25" xfId="7816" xr:uid="{00000000-0005-0000-0000-0000731E0000}"/>
    <cellStyle name="INPUTS 3 25 2" xfId="7817" xr:uid="{00000000-0005-0000-0000-0000741E0000}"/>
    <cellStyle name="INPUTS 3 25 2 2" xfId="7818" xr:uid="{00000000-0005-0000-0000-0000751E0000}"/>
    <cellStyle name="INPUTS 3 25 3" xfId="7819" xr:uid="{00000000-0005-0000-0000-0000761E0000}"/>
    <cellStyle name="INPUTS 3 26" xfId="7820" xr:uid="{00000000-0005-0000-0000-0000771E0000}"/>
    <cellStyle name="INPUTS 3 26 2" xfId="7821" xr:uid="{00000000-0005-0000-0000-0000781E0000}"/>
    <cellStyle name="INPUTS 3 26 2 2" xfId="7822" xr:uid="{00000000-0005-0000-0000-0000791E0000}"/>
    <cellStyle name="INPUTS 3 26 3" xfId="7823" xr:uid="{00000000-0005-0000-0000-00007A1E0000}"/>
    <cellStyle name="INPUTS 3 27" xfId="7824" xr:uid="{00000000-0005-0000-0000-00007B1E0000}"/>
    <cellStyle name="INPUTS 3 27 2" xfId="7825" xr:uid="{00000000-0005-0000-0000-00007C1E0000}"/>
    <cellStyle name="INPUTS 3 27 2 2" xfId="7826" xr:uid="{00000000-0005-0000-0000-00007D1E0000}"/>
    <cellStyle name="INPUTS 3 27 3" xfId="7827" xr:uid="{00000000-0005-0000-0000-00007E1E0000}"/>
    <cellStyle name="INPUTS 3 28" xfId="7828" xr:uid="{00000000-0005-0000-0000-00007F1E0000}"/>
    <cellStyle name="INPUTS 3 28 2" xfId="7829" xr:uid="{00000000-0005-0000-0000-0000801E0000}"/>
    <cellStyle name="INPUTS 3 28 2 2" xfId="7830" xr:uid="{00000000-0005-0000-0000-0000811E0000}"/>
    <cellStyle name="INPUTS 3 28 3" xfId="7831" xr:uid="{00000000-0005-0000-0000-0000821E0000}"/>
    <cellStyle name="INPUTS 3 29" xfId="7832" xr:uid="{00000000-0005-0000-0000-0000831E0000}"/>
    <cellStyle name="INPUTS 3 29 2" xfId="7833" xr:uid="{00000000-0005-0000-0000-0000841E0000}"/>
    <cellStyle name="INPUTS 3 29 2 2" xfId="7834" xr:uid="{00000000-0005-0000-0000-0000851E0000}"/>
    <cellStyle name="INPUTS 3 29 3" xfId="7835" xr:uid="{00000000-0005-0000-0000-0000861E0000}"/>
    <cellStyle name="INPUTS 3 3" xfId="7836" xr:uid="{00000000-0005-0000-0000-0000871E0000}"/>
    <cellStyle name="INPUTS 3 3 2" xfId="7837" xr:uid="{00000000-0005-0000-0000-0000881E0000}"/>
    <cellStyle name="INPUTS 3 3 2 2" xfId="7838" xr:uid="{00000000-0005-0000-0000-0000891E0000}"/>
    <cellStyle name="INPUTS 3 3 3" xfId="7839" xr:uid="{00000000-0005-0000-0000-00008A1E0000}"/>
    <cellStyle name="INPUTS 3 30" xfId="7840" xr:uid="{00000000-0005-0000-0000-00008B1E0000}"/>
    <cellStyle name="INPUTS 3 30 2" xfId="7841" xr:uid="{00000000-0005-0000-0000-00008C1E0000}"/>
    <cellStyle name="INPUTS 3 30 2 2" xfId="7842" xr:uid="{00000000-0005-0000-0000-00008D1E0000}"/>
    <cellStyle name="INPUTS 3 30 3" xfId="7843" xr:uid="{00000000-0005-0000-0000-00008E1E0000}"/>
    <cellStyle name="INPUTS 3 31" xfId="7844" xr:uid="{00000000-0005-0000-0000-00008F1E0000}"/>
    <cellStyle name="INPUTS 3 31 2" xfId="7845" xr:uid="{00000000-0005-0000-0000-0000901E0000}"/>
    <cellStyle name="INPUTS 3 31 2 2" xfId="7846" xr:uid="{00000000-0005-0000-0000-0000911E0000}"/>
    <cellStyle name="INPUTS 3 31 3" xfId="7847" xr:uid="{00000000-0005-0000-0000-0000921E0000}"/>
    <cellStyle name="INPUTS 3 32" xfId="7848" xr:uid="{00000000-0005-0000-0000-0000931E0000}"/>
    <cellStyle name="INPUTS 3 32 2" xfId="7849" xr:uid="{00000000-0005-0000-0000-0000941E0000}"/>
    <cellStyle name="INPUTS 3 32 2 2" xfId="7850" xr:uid="{00000000-0005-0000-0000-0000951E0000}"/>
    <cellStyle name="INPUTS 3 32 3" xfId="7851" xr:uid="{00000000-0005-0000-0000-0000961E0000}"/>
    <cellStyle name="INPUTS 3 33" xfId="7852" xr:uid="{00000000-0005-0000-0000-0000971E0000}"/>
    <cellStyle name="INPUTS 3 33 2" xfId="7853" xr:uid="{00000000-0005-0000-0000-0000981E0000}"/>
    <cellStyle name="INPUTS 3 33 2 2" xfId="7854" xr:uid="{00000000-0005-0000-0000-0000991E0000}"/>
    <cellStyle name="INPUTS 3 33 3" xfId="7855" xr:uid="{00000000-0005-0000-0000-00009A1E0000}"/>
    <cellStyle name="INPUTS 3 34" xfId="7856" xr:uid="{00000000-0005-0000-0000-00009B1E0000}"/>
    <cellStyle name="INPUTS 3 34 2" xfId="7857" xr:uid="{00000000-0005-0000-0000-00009C1E0000}"/>
    <cellStyle name="INPUTS 3 34 2 2" xfId="7858" xr:uid="{00000000-0005-0000-0000-00009D1E0000}"/>
    <cellStyle name="INPUTS 3 34 3" xfId="7859" xr:uid="{00000000-0005-0000-0000-00009E1E0000}"/>
    <cellStyle name="INPUTS 3 35" xfId="7860" xr:uid="{00000000-0005-0000-0000-00009F1E0000}"/>
    <cellStyle name="INPUTS 3 35 2" xfId="7861" xr:uid="{00000000-0005-0000-0000-0000A01E0000}"/>
    <cellStyle name="INPUTS 3 35 2 2" xfId="7862" xr:uid="{00000000-0005-0000-0000-0000A11E0000}"/>
    <cellStyle name="INPUTS 3 35 3" xfId="7863" xr:uid="{00000000-0005-0000-0000-0000A21E0000}"/>
    <cellStyle name="INPUTS 3 36" xfId="7864" xr:uid="{00000000-0005-0000-0000-0000A31E0000}"/>
    <cellStyle name="INPUTS 3 36 2" xfId="7865" xr:uid="{00000000-0005-0000-0000-0000A41E0000}"/>
    <cellStyle name="INPUTS 3 36 2 2" xfId="7866" xr:uid="{00000000-0005-0000-0000-0000A51E0000}"/>
    <cellStyle name="INPUTS 3 36 3" xfId="7867" xr:uid="{00000000-0005-0000-0000-0000A61E0000}"/>
    <cellStyle name="INPUTS 3 37" xfId="7868" xr:uid="{00000000-0005-0000-0000-0000A71E0000}"/>
    <cellStyle name="INPUTS 3 37 2" xfId="7869" xr:uid="{00000000-0005-0000-0000-0000A81E0000}"/>
    <cellStyle name="INPUTS 3 37 2 2" xfId="7870" xr:uid="{00000000-0005-0000-0000-0000A91E0000}"/>
    <cellStyle name="INPUTS 3 37 3" xfId="7871" xr:uid="{00000000-0005-0000-0000-0000AA1E0000}"/>
    <cellStyle name="INPUTS 3 38" xfId="7872" xr:uid="{00000000-0005-0000-0000-0000AB1E0000}"/>
    <cellStyle name="INPUTS 3 38 2" xfId="7873" xr:uid="{00000000-0005-0000-0000-0000AC1E0000}"/>
    <cellStyle name="INPUTS 3 38 2 2" xfId="7874" xr:uid="{00000000-0005-0000-0000-0000AD1E0000}"/>
    <cellStyle name="INPUTS 3 38 3" xfId="7875" xr:uid="{00000000-0005-0000-0000-0000AE1E0000}"/>
    <cellStyle name="INPUTS 3 39" xfId="7876" xr:uid="{00000000-0005-0000-0000-0000AF1E0000}"/>
    <cellStyle name="INPUTS 3 39 2" xfId="7877" xr:uid="{00000000-0005-0000-0000-0000B01E0000}"/>
    <cellStyle name="INPUTS 3 39 2 2" xfId="7878" xr:uid="{00000000-0005-0000-0000-0000B11E0000}"/>
    <cellStyle name="INPUTS 3 39 3" xfId="7879" xr:uid="{00000000-0005-0000-0000-0000B21E0000}"/>
    <cellStyle name="INPUTS 3 4" xfId="7880" xr:uid="{00000000-0005-0000-0000-0000B31E0000}"/>
    <cellStyle name="INPUTS 3 4 2" xfId="7881" xr:uid="{00000000-0005-0000-0000-0000B41E0000}"/>
    <cellStyle name="INPUTS 3 4 2 2" xfId="7882" xr:uid="{00000000-0005-0000-0000-0000B51E0000}"/>
    <cellStyle name="INPUTS 3 4 3" xfId="7883" xr:uid="{00000000-0005-0000-0000-0000B61E0000}"/>
    <cellStyle name="INPUTS 3 40" xfId="7884" xr:uid="{00000000-0005-0000-0000-0000B71E0000}"/>
    <cellStyle name="INPUTS 3 40 2" xfId="7885" xr:uid="{00000000-0005-0000-0000-0000B81E0000}"/>
    <cellStyle name="INPUTS 3 40 2 2" xfId="7886" xr:uid="{00000000-0005-0000-0000-0000B91E0000}"/>
    <cellStyle name="INPUTS 3 40 3" xfId="7887" xr:uid="{00000000-0005-0000-0000-0000BA1E0000}"/>
    <cellStyle name="INPUTS 3 41" xfId="7888" xr:uid="{00000000-0005-0000-0000-0000BB1E0000}"/>
    <cellStyle name="INPUTS 3 41 2" xfId="7889" xr:uid="{00000000-0005-0000-0000-0000BC1E0000}"/>
    <cellStyle name="INPUTS 3 41 2 2" xfId="7890" xr:uid="{00000000-0005-0000-0000-0000BD1E0000}"/>
    <cellStyle name="INPUTS 3 41 3" xfId="7891" xr:uid="{00000000-0005-0000-0000-0000BE1E0000}"/>
    <cellStyle name="INPUTS 3 42" xfId="7892" xr:uid="{00000000-0005-0000-0000-0000BF1E0000}"/>
    <cellStyle name="INPUTS 3 42 2" xfId="7893" xr:uid="{00000000-0005-0000-0000-0000C01E0000}"/>
    <cellStyle name="INPUTS 3 43" xfId="7894" xr:uid="{00000000-0005-0000-0000-0000C11E0000}"/>
    <cellStyle name="INPUTS 3 5" xfId="7895" xr:uid="{00000000-0005-0000-0000-0000C21E0000}"/>
    <cellStyle name="INPUTS 3 5 2" xfId="7896" xr:uid="{00000000-0005-0000-0000-0000C31E0000}"/>
    <cellStyle name="INPUTS 3 5 2 2" xfId="7897" xr:uid="{00000000-0005-0000-0000-0000C41E0000}"/>
    <cellStyle name="INPUTS 3 5 3" xfId="7898" xr:uid="{00000000-0005-0000-0000-0000C51E0000}"/>
    <cellStyle name="INPUTS 3 6" xfId="7899" xr:uid="{00000000-0005-0000-0000-0000C61E0000}"/>
    <cellStyle name="INPUTS 3 6 2" xfId="7900" xr:uid="{00000000-0005-0000-0000-0000C71E0000}"/>
    <cellStyle name="INPUTS 3 6 2 2" xfId="7901" xr:uid="{00000000-0005-0000-0000-0000C81E0000}"/>
    <cellStyle name="INPUTS 3 6 3" xfId="7902" xr:uid="{00000000-0005-0000-0000-0000C91E0000}"/>
    <cellStyle name="INPUTS 3 7" xfId="7903" xr:uid="{00000000-0005-0000-0000-0000CA1E0000}"/>
    <cellStyle name="INPUTS 3 7 2" xfId="7904" xr:uid="{00000000-0005-0000-0000-0000CB1E0000}"/>
    <cellStyle name="INPUTS 3 7 2 2" xfId="7905" xr:uid="{00000000-0005-0000-0000-0000CC1E0000}"/>
    <cellStyle name="INPUTS 3 7 3" xfId="7906" xr:uid="{00000000-0005-0000-0000-0000CD1E0000}"/>
    <cellStyle name="INPUTS 3 8" xfId="7907" xr:uid="{00000000-0005-0000-0000-0000CE1E0000}"/>
    <cellStyle name="INPUTS 3 8 2" xfId="7908" xr:uid="{00000000-0005-0000-0000-0000CF1E0000}"/>
    <cellStyle name="INPUTS 3 8 2 2" xfId="7909" xr:uid="{00000000-0005-0000-0000-0000D01E0000}"/>
    <cellStyle name="INPUTS 3 8 3" xfId="7910" xr:uid="{00000000-0005-0000-0000-0000D11E0000}"/>
    <cellStyle name="INPUTS 3 9" xfId="7911" xr:uid="{00000000-0005-0000-0000-0000D21E0000}"/>
    <cellStyle name="INPUTS 3 9 2" xfId="7912" xr:uid="{00000000-0005-0000-0000-0000D31E0000}"/>
    <cellStyle name="INPUTS 3 9 2 2" xfId="7913" xr:uid="{00000000-0005-0000-0000-0000D41E0000}"/>
    <cellStyle name="INPUTS 3 9 3" xfId="7914" xr:uid="{00000000-0005-0000-0000-0000D51E0000}"/>
    <cellStyle name="INPUTS 30" xfId="7915" xr:uid="{00000000-0005-0000-0000-0000D61E0000}"/>
    <cellStyle name="INPUTS 30 2" xfId="7916" xr:uid="{00000000-0005-0000-0000-0000D71E0000}"/>
    <cellStyle name="INPUTS 30 2 2" xfId="7917" xr:uid="{00000000-0005-0000-0000-0000D81E0000}"/>
    <cellStyle name="INPUTS 30 3" xfId="7918" xr:uid="{00000000-0005-0000-0000-0000D91E0000}"/>
    <cellStyle name="INPUTS 31" xfId="7919" xr:uid="{00000000-0005-0000-0000-0000DA1E0000}"/>
    <cellStyle name="INPUTS 31 2" xfId="7920" xr:uid="{00000000-0005-0000-0000-0000DB1E0000}"/>
    <cellStyle name="INPUTS 31 2 2" xfId="7921" xr:uid="{00000000-0005-0000-0000-0000DC1E0000}"/>
    <cellStyle name="INPUTS 31 3" xfId="7922" xr:uid="{00000000-0005-0000-0000-0000DD1E0000}"/>
    <cellStyle name="INPUTS 32" xfId="7923" xr:uid="{00000000-0005-0000-0000-0000DE1E0000}"/>
    <cellStyle name="INPUTS 32 2" xfId="7924" xr:uid="{00000000-0005-0000-0000-0000DF1E0000}"/>
    <cellStyle name="INPUTS 32 2 2" xfId="7925" xr:uid="{00000000-0005-0000-0000-0000E01E0000}"/>
    <cellStyle name="INPUTS 32 3" xfId="7926" xr:uid="{00000000-0005-0000-0000-0000E11E0000}"/>
    <cellStyle name="INPUTS 33" xfId="7927" xr:uid="{00000000-0005-0000-0000-0000E21E0000}"/>
    <cellStyle name="INPUTS 33 2" xfId="7928" xr:uid="{00000000-0005-0000-0000-0000E31E0000}"/>
    <cellStyle name="INPUTS 33 2 2" xfId="7929" xr:uid="{00000000-0005-0000-0000-0000E41E0000}"/>
    <cellStyle name="INPUTS 33 3" xfId="7930" xr:uid="{00000000-0005-0000-0000-0000E51E0000}"/>
    <cellStyle name="INPUTS 34" xfId="7931" xr:uid="{00000000-0005-0000-0000-0000E61E0000}"/>
    <cellStyle name="INPUTS 34 2" xfId="7932" xr:uid="{00000000-0005-0000-0000-0000E71E0000}"/>
    <cellStyle name="INPUTS 34 2 2" xfId="7933" xr:uid="{00000000-0005-0000-0000-0000E81E0000}"/>
    <cellStyle name="INPUTS 34 3" xfId="7934" xr:uid="{00000000-0005-0000-0000-0000E91E0000}"/>
    <cellStyle name="INPUTS 35" xfId="7935" xr:uid="{00000000-0005-0000-0000-0000EA1E0000}"/>
    <cellStyle name="INPUTS 35 2" xfId="7936" xr:uid="{00000000-0005-0000-0000-0000EB1E0000}"/>
    <cellStyle name="INPUTS 35 2 2" xfId="7937" xr:uid="{00000000-0005-0000-0000-0000EC1E0000}"/>
    <cellStyle name="INPUTS 35 3" xfId="7938" xr:uid="{00000000-0005-0000-0000-0000ED1E0000}"/>
    <cellStyle name="INPUTS 36" xfId="7939" xr:uid="{00000000-0005-0000-0000-0000EE1E0000}"/>
    <cellStyle name="INPUTS 36 2" xfId="7940" xr:uid="{00000000-0005-0000-0000-0000EF1E0000}"/>
    <cellStyle name="INPUTS 36 2 2" xfId="7941" xr:uid="{00000000-0005-0000-0000-0000F01E0000}"/>
    <cellStyle name="INPUTS 36 3" xfId="7942" xr:uid="{00000000-0005-0000-0000-0000F11E0000}"/>
    <cellStyle name="INPUTS 37" xfId="7943" xr:uid="{00000000-0005-0000-0000-0000F21E0000}"/>
    <cellStyle name="INPUTS 37 2" xfId="7944" xr:uid="{00000000-0005-0000-0000-0000F31E0000}"/>
    <cellStyle name="INPUTS 37 2 2" xfId="7945" xr:uid="{00000000-0005-0000-0000-0000F41E0000}"/>
    <cellStyle name="INPUTS 37 3" xfId="7946" xr:uid="{00000000-0005-0000-0000-0000F51E0000}"/>
    <cellStyle name="INPUTS 38" xfId="7947" xr:uid="{00000000-0005-0000-0000-0000F61E0000}"/>
    <cellStyle name="INPUTS 38 2" xfId="7948" xr:uid="{00000000-0005-0000-0000-0000F71E0000}"/>
    <cellStyle name="INPUTS 38 2 2" xfId="7949" xr:uid="{00000000-0005-0000-0000-0000F81E0000}"/>
    <cellStyle name="INPUTS 38 3" xfId="7950" xr:uid="{00000000-0005-0000-0000-0000F91E0000}"/>
    <cellStyle name="INPUTS 39" xfId="7951" xr:uid="{00000000-0005-0000-0000-0000FA1E0000}"/>
    <cellStyle name="INPUTS 39 2" xfId="7952" xr:uid="{00000000-0005-0000-0000-0000FB1E0000}"/>
    <cellStyle name="INPUTS 39 2 2" xfId="7953" xr:uid="{00000000-0005-0000-0000-0000FC1E0000}"/>
    <cellStyle name="INPUTS 39 3" xfId="7954" xr:uid="{00000000-0005-0000-0000-0000FD1E0000}"/>
    <cellStyle name="INPUTS 4" xfId="7955" xr:uid="{00000000-0005-0000-0000-0000FE1E0000}"/>
    <cellStyle name="INPUTS 4 10" xfId="7956" xr:uid="{00000000-0005-0000-0000-0000FF1E0000}"/>
    <cellStyle name="INPUTS 4 10 2" xfId="7957" xr:uid="{00000000-0005-0000-0000-0000001F0000}"/>
    <cellStyle name="INPUTS 4 10 2 2" xfId="7958" xr:uid="{00000000-0005-0000-0000-0000011F0000}"/>
    <cellStyle name="INPUTS 4 10 3" xfId="7959" xr:uid="{00000000-0005-0000-0000-0000021F0000}"/>
    <cellStyle name="INPUTS 4 11" xfId="7960" xr:uid="{00000000-0005-0000-0000-0000031F0000}"/>
    <cellStyle name="INPUTS 4 11 2" xfId="7961" xr:uid="{00000000-0005-0000-0000-0000041F0000}"/>
    <cellStyle name="INPUTS 4 11 2 2" xfId="7962" xr:uid="{00000000-0005-0000-0000-0000051F0000}"/>
    <cellStyle name="INPUTS 4 11 3" xfId="7963" xr:uid="{00000000-0005-0000-0000-0000061F0000}"/>
    <cellStyle name="INPUTS 4 12" xfId="7964" xr:uid="{00000000-0005-0000-0000-0000071F0000}"/>
    <cellStyle name="INPUTS 4 12 2" xfId="7965" xr:uid="{00000000-0005-0000-0000-0000081F0000}"/>
    <cellStyle name="INPUTS 4 12 2 2" xfId="7966" xr:uid="{00000000-0005-0000-0000-0000091F0000}"/>
    <cellStyle name="INPUTS 4 12 3" xfId="7967" xr:uid="{00000000-0005-0000-0000-00000A1F0000}"/>
    <cellStyle name="INPUTS 4 13" xfId="7968" xr:uid="{00000000-0005-0000-0000-00000B1F0000}"/>
    <cellStyle name="INPUTS 4 13 2" xfId="7969" xr:uid="{00000000-0005-0000-0000-00000C1F0000}"/>
    <cellStyle name="INPUTS 4 13 2 2" xfId="7970" xr:uid="{00000000-0005-0000-0000-00000D1F0000}"/>
    <cellStyle name="INPUTS 4 13 3" xfId="7971" xr:uid="{00000000-0005-0000-0000-00000E1F0000}"/>
    <cellStyle name="INPUTS 4 14" xfId="7972" xr:uid="{00000000-0005-0000-0000-00000F1F0000}"/>
    <cellStyle name="INPUTS 4 14 2" xfId="7973" xr:uid="{00000000-0005-0000-0000-0000101F0000}"/>
    <cellStyle name="INPUTS 4 14 2 2" xfId="7974" xr:uid="{00000000-0005-0000-0000-0000111F0000}"/>
    <cellStyle name="INPUTS 4 14 3" xfId="7975" xr:uid="{00000000-0005-0000-0000-0000121F0000}"/>
    <cellStyle name="INPUTS 4 15" xfId="7976" xr:uid="{00000000-0005-0000-0000-0000131F0000}"/>
    <cellStyle name="INPUTS 4 15 2" xfId="7977" xr:uid="{00000000-0005-0000-0000-0000141F0000}"/>
    <cellStyle name="INPUTS 4 15 2 2" xfId="7978" xr:uid="{00000000-0005-0000-0000-0000151F0000}"/>
    <cellStyle name="INPUTS 4 15 3" xfId="7979" xr:uid="{00000000-0005-0000-0000-0000161F0000}"/>
    <cellStyle name="INPUTS 4 16" xfId="7980" xr:uid="{00000000-0005-0000-0000-0000171F0000}"/>
    <cellStyle name="INPUTS 4 16 2" xfId="7981" xr:uid="{00000000-0005-0000-0000-0000181F0000}"/>
    <cellStyle name="INPUTS 4 16 2 2" xfId="7982" xr:uid="{00000000-0005-0000-0000-0000191F0000}"/>
    <cellStyle name="INPUTS 4 16 3" xfId="7983" xr:uid="{00000000-0005-0000-0000-00001A1F0000}"/>
    <cellStyle name="INPUTS 4 17" xfId="7984" xr:uid="{00000000-0005-0000-0000-00001B1F0000}"/>
    <cellStyle name="INPUTS 4 17 2" xfId="7985" xr:uid="{00000000-0005-0000-0000-00001C1F0000}"/>
    <cellStyle name="INPUTS 4 17 2 2" xfId="7986" xr:uid="{00000000-0005-0000-0000-00001D1F0000}"/>
    <cellStyle name="INPUTS 4 17 3" xfId="7987" xr:uid="{00000000-0005-0000-0000-00001E1F0000}"/>
    <cellStyle name="INPUTS 4 18" xfId="7988" xr:uid="{00000000-0005-0000-0000-00001F1F0000}"/>
    <cellStyle name="INPUTS 4 18 2" xfId="7989" xr:uid="{00000000-0005-0000-0000-0000201F0000}"/>
    <cellStyle name="INPUTS 4 18 2 2" xfId="7990" xr:uid="{00000000-0005-0000-0000-0000211F0000}"/>
    <cellStyle name="INPUTS 4 18 3" xfId="7991" xr:uid="{00000000-0005-0000-0000-0000221F0000}"/>
    <cellStyle name="INPUTS 4 19" xfId="7992" xr:uid="{00000000-0005-0000-0000-0000231F0000}"/>
    <cellStyle name="INPUTS 4 19 2" xfId="7993" xr:uid="{00000000-0005-0000-0000-0000241F0000}"/>
    <cellStyle name="INPUTS 4 19 2 2" xfId="7994" xr:uid="{00000000-0005-0000-0000-0000251F0000}"/>
    <cellStyle name="INPUTS 4 19 3" xfId="7995" xr:uid="{00000000-0005-0000-0000-0000261F0000}"/>
    <cellStyle name="INPUTS 4 2" xfId="7996" xr:uid="{00000000-0005-0000-0000-0000271F0000}"/>
    <cellStyle name="INPUTS 4 2 2" xfId="7997" xr:uid="{00000000-0005-0000-0000-0000281F0000}"/>
    <cellStyle name="INPUTS 4 2 2 2" xfId="7998" xr:uid="{00000000-0005-0000-0000-0000291F0000}"/>
    <cellStyle name="INPUTS 4 2 3" xfId="7999" xr:uid="{00000000-0005-0000-0000-00002A1F0000}"/>
    <cellStyle name="INPUTS 4 20" xfId="8000" xr:uid="{00000000-0005-0000-0000-00002B1F0000}"/>
    <cellStyle name="INPUTS 4 20 2" xfId="8001" xr:uid="{00000000-0005-0000-0000-00002C1F0000}"/>
    <cellStyle name="INPUTS 4 20 2 2" xfId="8002" xr:uid="{00000000-0005-0000-0000-00002D1F0000}"/>
    <cellStyle name="INPUTS 4 20 3" xfId="8003" xr:uid="{00000000-0005-0000-0000-00002E1F0000}"/>
    <cellStyle name="INPUTS 4 21" xfId="8004" xr:uid="{00000000-0005-0000-0000-00002F1F0000}"/>
    <cellStyle name="INPUTS 4 21 2" xfId="8005" xr:uid="{00000000-0005-0000-0000-0000301F0000}"/>
    <cellStyle name="INPUTS 4 21 2 2" xfId="8006" xr:uid="{00000000-0005-0000-0000-0000311F0000}"/>
    <cellStyle name="INPUTS 4 21 3" xfId="8007" xr:uid="{00000000-0005-0000-0000-0000321F0000}"/>
    <cellStyle name="INPUTS 4 22" xfId="8008" xr:uid="{00000000-0005-0000-0000-0000331F0000}"/>
    <cellStyle name="INPUTS 4 22 2" xfId="8009" xr:uid="{00000000-0005-0000-0000-0000341F0000}"/>
    <cellStyle name="INPUTS 4 22 2 2" xfId="8010" xr:uid="{00000000-0005-0000-0000-0000351F0000}"/>
    <cellStyle name="INPUTS 4 22 3" xfId="8011" xr:uid="{00000000-0005-0000-0000-0000361F0000}"/>
    <cellStyle name="INPUTS 4 23" xfId="8012" xr:uid="{00000000-0005-0000-0000-0000371F0000}"/>
    <cellStyle name="INPUTS 4 23 2" xfId="8013" xr:uid="{00000000-0005-0000-0000-0000381F0000}"/>
    <cellStyle name="INPUTS 4 23 2 2" xfId="8014" xr:uid="{00000000-0005-0000-0000-0000391F0000}"/>
    <cellStyle name="INPUTS 4 23 3" xfId="8015" xr:uid="{00000000-0005-0000-0000-00003A1F0000}"/>
    <cellStyle name="INPUTS 4 24" xfId="8016" xr:uid="{00000000-0005-0000-0000-00003B1F0000}"/>
    <cellStyle name="INPUTS 4 24 2" xfId="8017" xr:uid="{00000000-0005-0000-0000-00003C1F0000}"/>
    <cellStyle name="INPUTS 4 24 2 2" xfId="8018" xr:uid="{00000000-0005-0000-0000-00003D1F0000}"/>
    <cellStyle name="INPUTS 4 24 3" xfId="8019" xr:uid="{00000000-0005-0000-0000-00003E1F0000}"/>
    <cellStyle name="INPUTS 4 25" xfId="8020" xr:uid="{00000000-0005-0000-0000-00003F1F0000}"/>
    <cellStyle name="INPUTS 4 25 2" xfId="8021" xr:uid="{00000000-0005-0000-0000-0000401F0000}"/>
    <cellStyle name="INPUTS 4 25 2 2" xfId="8022" xr:uid="{00000000-0005-0000-0000-0000411F0000}"/>
    <cellStyle name="INPUTS 4 25 3" xfId="8023" xr:uid="{00000000-0005-0000-0000-0000421F0000}"/>
    <cellStyle name="INPUTS 4 26" xfId="8024" xr:uid="{00000000-0005-0000-0000-0000431F0000}"/>
    <cellStyle name="INPUTS 4 26 2" xfId="8025" xr:uid="{00000000-0005-0000-0000-0000441F0000}"/>
    <cellStyle name="INPUTS 4 26 2 2" xfId="8026" xr:uid="{00000000-0005-0000-0000-0000451F0000}"/>
    <cellStyle name="INPUTS 4 26 3" xfId="8027" xr:uid="{00000000-0005-0000-0000-0000461F0000}"/>
    <cellStyle name="INPUTS 4 27" xfId="8028" xr:uid="{00000000-0005-0000-0000-0000471F0000}"/>
    <cellStyle name="INPUTS 4 27 2" xfId="8029" xr:uid="{00000000-0005-0000-0000-0000481F0000}"/>
    <cellStyle name="INPUTS 4 27 2 2" xfId="8030" xr:uid="{00000000-0005-0000-0000-0000491F0000}"/>
    <cellStyle name="INPUTS 4 27 3" xfId="8031" xr:uid="{00000000-0005-0000-0000-00004A1F0000}"/>
    <cellStyle name="INPUTS 4 28" xfId="8032" xr:uid="{00000000-0005-0000-0000-00004B1F0000}"/>
    <cellStyle name="INPUTS 4 28 2" xfId="8033" xr:uid="{00000000-0005-0000-0000-00004C1F0000}"/>
    <cellStyle name="INPUTS 4 28 2 2" xfId="8034" xr:uid="{00000000-0005-0000-0000-00004D1F0000}"/>
    <cellStyle name="INPUTS 4 28 3" xfId="8035" xr:uid="{00000000-0005-0000-0000-00004E1F0000}"/>
    <cellStyle name="INPUTS 4 29" xfId="8036" xr:uid="{00000000-0005-0000-0000-00004F1F0000}"/>
    <cellStyle name="INPUTS 4 29 2" xfId="8037" xr:uid="{00000000-0005-0000-0000-0000501F0000}"/>
    <cellStyle name="INPUTS 4 29 2 2" xfId="8038" xr:uid="{00000000-0005-0000-0000-0000511F0000}"/>
    <cellStyle name="INPUTS 4 29 3" xfId="8039" xr:uid="{00000000-0005-0000-0000-0000521F0000}"/>
    <cellStyle name="INPUTS 4 3" xfId="8040" xr:uid="{00000000-0005-0000-0000-0000531F0000}"/>
    <cellStyle name="INPUTS 4 3 2" xfId="8041" xr:uid="{00000000-0005-0000-0000-0000541F0000}"/>
    <cellStyle name="INPUTS 4 3 2 2" xfId="8042" xr:uid="{00000000-0005-0000-0000-0000551F0000}"/>
    <cellStyle name="INPUTS 4 3 3" xfId="8043" xr:uid="{00000000-0005-0000-0000-0000561F0000}"/>
    <cellStyle name="INPUTS 4 30" xfId="8044" xr:uid="{00000000-0005-0000-0000-0000571F0000}"/>
    <cellStyle name="INPUTS 4 30 2" xfId="8045" xr:uid="{00000000-0005-0000-0000-0000581F0000}"/>
    <cellStyle name="INPUTS 4 30 2 2" xfId="8046" xr:uid="{00000000-0005-0000-0000-0000591F0000}"/>
    <cellStyle name="INPUTS 4 30 3" xfId="8047" xr:uid="{00000000-0005-0000-0000-00005A1F0000}"/>
    <cellStyle name="INPUTS 4 31" xfId="8048" xr:uid="{00000000-0005-0000-0000-00005B1F0000}"/>
    <cellStyle name="INPUTS 4 31 2" xfId="8049" xr:uid="{00000000-0005-0000-0000-00005C1F0000}"/>
    <cellStyle name="INPUTS 4 31 2 2" xfId="8050" xr:uid="{00000000-0005-0000-0000-00005D1F0000}"/>
    <cellStyle name="INPUTS 4 31 3" xfId="8051" xr:uid="{00000000-0005-0000-0000-00005E1F0000}"/>
    <cellStyle name="INPUTS 4 32" xfId="8052" xr:uid="{00000000-0005-0000-0000-00005F1F0000}"/>
    <cellStyle name="INPUTS 4 32 2" xfId="8053" xr:uid="{00000000-0005-0000-0000-0000601F0000}"/>
    <cellStyle name="INPUTS 4 32 2 2" xfId="8054" xr:uid="{00000000-0005-0000-0000-0000611F0000}"/>
    <cellStyle name="INPUTS 4 32 3" xfId="8055" xr:uid="{00000000-0005-0000-0000-0000621F0000}"/>
    <cellStyle name="INPUTS 4 33" xfId="8056" xr:uid="{00000000-0005-0000-0000-0000631F0000}"/>
    <cellStyle name="INPUTS 4 33 2" xfId="8057" xr:uid="{00000000-0005-0000-0000-0000641F0000}"/>
    <cellStyle name="INPUTS 4 33 2 2" xfId="8058" xr:uid="{00000000-0005-0000-0000-0000651F0000}"/>
    <cellStyle name="INPUTS 4 33 3" xfId="8059" xr:uid="{00000000-0005-0000-0000-0000661F0000}"/>
    <cellStyle name="INPUTS 4 34" xfId="8060" xr:uid="{00000000-0005-0000-0000-0000671F0000}"/>
    <cellStyle name="INPUTS 4 34 2" xfId="8061" xr:uid="{00000000-0005-0000-0000-0000681F0000}"/>
    <cellStyle name="INPUTS 4 34 2 2" xfId="8062" xr:uid="{00000000-0005-0000-0000-0000691F0000}"/>
    <cellStyle name="INPUTS 4 34 3" xfId="8063" xr:uid="{00000000-0005-0000-0000-00006A1F0000}"/>
    <cellStyle name="INPUTS 4 35" xfId="8064" xr:uid="{00000000-0005-0000-0000-00006B1F0000}"/>
    <cellStyle name="INPUTS 4 35 2" xfId="8065" xr:uid="{00000000-0005-0000-0000-00006C1F0000}"/>
    <cellStyle name="INPUTS 4 35 2 2" xfId="8066" xr:uid="{00000000-0005-0000-0000-00006D1F0000}"/>
    <cellStyle name="INPUTS 4 35 3" xfId="8067" xr:uid="{00000000-0005-0000-0000-00006E1F0000}"/>
    <cellStyle name="INPUTS 4 36" xfId="8068" xr:uid="{00000000-0005-0000-0000-00006F1F0000}"/>
    <cellStyle name="INPUTS 4 36 2" xfId="8069" xr:uid="{00000000-0005-0000-0000-0000701F0000}"/>
    <cellStyle name="INPUTS 4 36 2 2" xfId="8070" xr:uid="{00000000-0005-0000-0000-0000711F0000}"/>
    <cellStyle name="INPUTS 4 36 3" xfId="8071" xr:uid="{00000000-0005-0000-0000-0000721F0000}"/>
    <cellStyle name="INPUTS 4 37" xfId="8072" xr:uid="{00000000-0005-0000-0000-0000731F0000}"/>
    <cellStyle name="INPUTS 4 37 2" xfId="8073" xr:uid="{00000000-0005-0000-0000-0000741F0000}"/>
    <cellStyle name="INPUTS 4 37 2 2" xfId="8074" xr:uid="{00000000-0005-0000-0000-0000751F0000}"/>
    <cellStyle name="INPUTS 4 37 3" xfId="8075" xr:uid="{00000000-0005-0000-0000-0000761F0000}"/>
    <cellStyle name="INPUTS 4 38" xfId="8076" xr:uid="{00000000-0005-0000-0000-0000771F0000}"/>
    <cellStyle name="INPUTS 4 38 2" xfId="8077" xr:uid="{00000000-0005-0000-0000-0000781F0000}"/>
    <cellStyle name="INPUTS 4 38 2 2" xfId="8078" xr:uid="{00000000-0005-0000-0000-0000791F0000}"/>
    <cellStyle name="INPUTS 4 38 3" xfId="8079" xr:uid="{00000000-0005-0000-0000-00007A1F0000}"/>
    <cellStyle name="INPUTS 4 39" xfId="8080" xr:uid="{00000000-0005-0000-0000-00007B1F0000}"/>
    <cellStyle name="INPUTS 4 39 2" xfId="8081" xr:uid="{00000000-0005-0000-0000-00007C1F0000}"/>
    <cellStyle name="INPUTS 4 39 2 2" xfId="8082" xr:uid="{00000000-0005-0000-0000-00007D1F0000}"/>
    <cellStyle name="INPUTS 4 39 3" xfId="8083" xr:uid="{00000000-0005-0000-0000-00007E1F0000}"/>
    <cellStyle name="INPUTS 4 4" xfId="8084" xr:uid="{00000000-0005-0000-0000-00007F1F0000}"/>
    <cellStyle name="INPUTS 4 4 2" xfId="8085" xr:uid="{00000000-0005-0000-0000-0000801F0000}"/>
    <cellStyle name="INPUTS 4 4 2 2" xfId="8086" xr:uid="{00000000-0005-0000-0000-0000811F0000}"/>
    <cellStyle name="INPUTS 4 4 3" xfId="8087" xr:uid="{00000000-0005-0000-0000-0000821F0000}"/>
    <cellStyle name="INPUTS 4 40" xfId="8088" xr:uid="{00000000-0005-0000-0000-0000831F0000}"/>
    <cellStyle name="INPUTS 4 40 2" xfId="8089" xr:uid="{00000000-0005-0000-0000-0000841F0000}"/>
    <cellStyle name="INPUTS 4 40 2 2" xfId="8090" xr:uid="{00000000-0005-0000-0000-0000851F0000}"/>
    <cellStyle name="INPUTS 4 40 3" xfId="8091" xr:uid="{00000000-0005-0000-0000-0000861F0000}"/>
    <cellStyle name="INPUTS 4 41" xfId="8092" xr:uid="{00000000-0005-0000-0000-0000871F0000}"/>
    <cellStyle name="INPUTS 4 41 2" xfId="8093" xr:uid="{00000000-0005-0000-0000-0000881F0000}"/>
    <cellStyle name="INPUTS 4 41 2 2" xfId="8094" xr:uid="{00000000-0005-0000-0000-0000891F0000}"/>
    <cellStyle name="INPUTS 4 41 3" xfId="8095" xr:uid="{00000000-0005-0000-0000-00008A1F0000}"/>
    <cellStyle name="INPUTS 4 42" xfId="8096" xr:uid="{00000000-0005-0000-0000-00008B1F0000}"/>
    <cellStyle name="INPUTS 4 42 2" xfId="8097" xr:uid="{00000000-0005-0000-0000-00008C1F0000}"/>
    <cellStyle name="INPUTS 4 43" xfId="8098" xr:uid="{00000000-0005-0000-0000-00008D1F0000}"/>
    <cellStyle name="INPUTS 4 5" xfId="8099" xr:uid="{00000000-0005-0000-0000-00008E1F0000}"/>
    <cellStyle name="INPUTS 4 5 2" xfId="8100" xr:uid="{00000000-0005-0000-0000-00008F1F0000}"/>
    <cellStyle name="INPUTS 4 5 2 2" xfId="8101" xr:uid="{00000000-0005-0000-0000-0000901F0000}"/>
    <cellStyle name="INPUTS 4 5 3" xfId="8102" xr:uid="{00000000-0005-0000-0000-0000911F0000}"/>
    <cellStyle name="INPUTS 4 6" xfId="8103" xr:uid="{00000000-0005-0000-0000-0000921F0000}"/>
    <cellStyle name="INPUTS 4 6 2" xfId="8104" xr:uid="{00000000-0005-0000-0000-0000931F0000}"/>
    <cellStyle name="INPUTS 4 6 2 2" xfId="8105" xr:uid="{00000000-0005-0000-0000-0000941F0000}"/>
    <cellStyle name="INPUTS 4 6 3" xfId="8106" xr:uid="{00000000-0005-0000-0000-0000951F0000}"/>
    <cellStyle name="INPUTS 4 7" xfId="8107" xr:uid="{00000000-0005-0000-0000-0000961F0000}"/>
    <cellStyle name="INPUTS 4 7 2" xfId="8108" xr:uid="{00000000-0005-0000-0000-0000971F0000}"/>
    <cellStyle name="INPUTS 4 7 2 2" xfId="8109" xr:uid="{00000000-0005-0000-0000-0000981F0000}"/>
    <cellStyle name="INPUTS 4 7 3" xfId="8110" xr:uid="{00000000-0005-0000-0000-0000991F0000}"/>
    <cellStyle name="INPUTS 4 8" xfId="8111" xr:uid="{00000000-0005-0000-0000-00009A1F0000}"/>
    <cellStyle name="INPUTS 4 8 2" xfId="8112" xr:uid="{00000000-0005-0000-0000-00009B1F0000}"/>
    <cellStyle name="INPUTS 4 8 2 2" xfId="8113" xr:uid="{00000000-0005-0000-0000-00009C1F0000}"/>
    <cellStyle name="INPUTS 4 8 3" xfId="8114" xr:uid="{00000000-0005-0000-0000-00009D1F0000}"/>
    <cellStyle name="INPUTS 4 9" xfId="8115" xr:uid="{00000000-0005-0000-0000-00009E1F0000}"/>
    <cellStyle name="INPUTS 4 9 2" xfId="8116" xr:uid="{00000000-0005-0000-0000-00009F1F0000}"/>
    <cellStyle name="INPUTS 4 9 2 2" xfId="8117" xr:uid="{00000000-0005-0000-0000-0000A01F0000}"/>
    <cellStyle name="INPUTS 4 9 3" xfId="8118" xr:uid="{00000000-0005-0000-0000-0000A11F0000}"/>
    <cellStyle name="INPUTS 40" xfId="8119" xr:uid="{00000000-0005-0000-0000-0000A21F0000}"/>
    <cellStyle name="INPUTS 40 2" xfId="8120" xr:uid="{00000000-0005-0000-0000-0000A31F0000}"/>
    <cellStyle name="INPUTS 40 2 2" xfId="8121" xr:uid="{00000000-0005-0000-0000-0000A41F0000}"/>
    <cellStyle name="INPUTS 40 3" xfId="8122" xr:uid="{00000000-0005-0000-0000-0000A51F0000}"/>
    <cellStyle name="INPUTS 41" xfId="8123" xr:uid="{00000000-0005-0000-0000-0000A61F0000}"/>
    <cellStyle name="INPUTS 41 2" xfId="8124" xr:uid="{00000000-0005-0000-0000-0000A71F0000}"/>
    <cellStyle name="INPUTS 41 2 2" xfId="8125" xr:uid="{00000000-0005-0000-0000-0000A81F0000}"/>
    <cellStyle name="INPUTS 41 3" xfId="8126" xr:uid="{00000000-0005-0000-0000-0000A91F0000}"/>
    <cellStyle name="INPUTS 42" xfId="8127" xr:uid="{00000000-0005-0000-0000-0000AA1F0000}"/>
    <cellStyle name="INPUTS 42 2" xfId="8128" xr:uid="{00000000-0005-0000-0000-0000AB1F0000}"/>
    <cellStyle name="INPUTS 42 2 2" xfId="8129" xr:uid="{00000000-0005-0000-0000-0000AC1F0000}"/>
    <cellStyle name="INPUTS 42 3" xfId="8130" xr:uid="{00000000-0005-0000-0000-0000AD1F0000}"/>
    <cellStyle name="INPUTS 43" xfId="8131" xr:uid="{00000000-0005-0000-0000-0000AE1F0000}"/>
    <cellStyle name="INPUTS 43 2" xfId="8132" xr:uid="{00000000-0005-0000-0000-0000AF1F0000}"/>
    <cellStyle name="INPUTS 43 2 2" xfId="8133" xr:uid="{00000000-0005-0000-0000-0000B01F0000}"/>
    <cellStyle name="INPUTS 43 3" xfId="8134" xr:uid="{00000000-0005-0000-0000-0000B11F0000}"/>
    <cellStyle name="INPUTS 44" xfId="8135" xr:uid="{00000000-0005-0000-0000-0000B21F0000}"/>
    <cellStyle name="INPUTS 44 2" xfId="8136" xr:uid="{00000000-0005-0000-0000-0000B31F0000}"/>
    <cellStyle name="INPUTS 44 2 2" xfId="8137" xr:uid="{00000000-0005-0000-0000-0000B41F0000}"/>
    <cellStyle name="INPUTS 44 3" xfId="8138" xr:uid="{00000000-0005-0000-0000-0000B51F0000}"/>
    <cellStyle name="INPUTS 45" xfId="8139" xr:uid="{00000000-0005-0000-0000-0000B61F0000}"/>
    <cellStyle name="INPUTS 45 2" xfId="8140" xr:uid="{00000000-0005-0000-0000-0000B71F0000}"/>
    <cellStyle name="INPUTS 45 2 2" xfId="8141" xr:uid="{00000000-0005-0000-0000-0000B81F0000}"/>
    <cellStyle name="INPUTS 45 3" xfId="8142" xr:uid="{00000000-0005-0000-0000-0000B91F0000}"/>
    <cellStyle name="INPUTS 46" xfId="8143" xr:uid="{00000000-0005-0000-0000-0000BA1F0000}"/>
    <cellStyle name="INPUTS 46 2" xfId="8144" xr:uid="{00000000-0005-0000-0000-0000BB1F0000}"/>
    <cellStyle name="INPUTS 46 2 2" xfId="8145" xr:uid="{00000000-0005-0000-0000-0000BC1F0000}"/>
    <cellStyle name="INPUTS 46 3" xfId="8146" xr:uid="{00000000-0005-0000-0000-0000BD1F0000}"/>
    <cellStyle name="INPUTS 47" xfId="8147" xr:uid="{00000000-0005-0000-0000-0000BE1F0000}"/>
    <cellStyle name="INPUTS 47 2" xfId="8148" xr:uid="{00000000-0005-0000-0000-0000BF1F0000}"/>
    <cellStyle name="INPUTS 47 2 2" xfId="8149" xr:uid="{00000000-0005-0000-0000-0000C01F0000}"/>
    <cellStyle name="INPUTS 47 3" xfId="8150" xr:uid="{00000000-0005-0000-0000-0000C11F0000}"/>
    <cellStyle name="INPUTS 48" xfId="8151" xr:uid="{00000000-0005-0000-0000-0000C21F0000}"/>
    <cellStyle name="INPUTS 48 2" xfId="8152" xr:uid="{00000000-0005-0000-0000-0000C31F0000}"/>
    <cellStyle name="INPUTS 48 2 2" xfId="8153" xr:uid="{00000000-0005-0000-0000-0000C41F0000}"/>
    <cellStyle name="INPUTS 48 3" xfId="8154" xr:uid="{00000000-0005-0000-0000-0000C51F0000}"/>
    <cellStyle name="INPUTS 49" xfId="8155" xr:uid="{00000000-0005-0000-0000-0000C61F0000}"/>
    <cellStyle name="INPUTS 49 2" xfId="8156" xr:uid="{00000000-0005-0000-0000-0000C71F0000}"/>
    <cellStyle name="INPUTS 49 2 2" xfId="8157" xr:uid="{00000000-0005-0000-0000-0000C81F0000}"/>
    <cellStyle name="INPUTS 49 3" xfId="8158" xr:uid="{00000000-0005-0000-0000-0000C91F0000}"/>
    <cellStyle name="INPUTS 5" xfId="8159" xr:uid="{00000000-0005-0000-0000-0000CA1F0000}"/>
    <cellStyle name="INPUTS 5 10" xfId="8160" xr:uid="{00000000-0005-0000-0000-0000CB1F0000}"/>
    <cellStyle name="INPUTS 5 10 2" xfId="8161" xr:uid="{00000000-0005-0000-0000-0000CC1F0000}"/>
    <cellStyle name="INPUTS 5 10 2 2" xfId="8162" xr:uid="{00000000-0005-0000-0000-0000CD1F0000}"/>
    <cellStyle name="INPUTS 5 10 3" xfId="8163" xr:uid="{00000000-0005-0000-0000-0000CE1F0000}"/>
    <cellStyle name="INPUTS 5 11" xfId="8164" xr:uid="{00000000-0005-0000-0000-0000CF1F0000}"/>
    <cellStyle name="INPUTS 5 11 2" xfId="8165" xr:uid="{00000000-0005-0000-0000-0000D01F0000}"/>
    <cellStyle name="INPUTS 5 11 2 2" xfId="8166" xr:uid="{00000000-0005-0000-0000-0000D11F0000}"/>
    <cellStyle name="INPUTS 5 11 3" xfId="8167" xr:uid="{00000000-0005-0000-0000-0000D21F0000}"/>
    <cellStyle name="INPUTS 5 12" xfId="8168" xr:uid="{00000000-0005-0000-0000-0000D31F0000}"/>
    <cellStyle name="INPUTS 5 12 2" xfId="8169" xr:uid="{00000000-0005-0000-0000-0000D41F0000}"/>
    <cellStyle name="INPUTS 5 12 2 2" xfId="8170" xr:uid="{00000000-0005-0000-0000-0000D51F0000}"/>
    <cellStyle name="INPUTS 5 12 3" xfId="8171" xr:uid="{00000000-0005-0000-0000-0000D61F0000}"/>
    <cellStyle name="INPUTS 5 13" xfId="8172" xr:uid="{00000000-0005-0000-0000-0000D71F0000}"/>
    <cellStyle name="INPUTS 5 13 2" xfId="8173" xr:uid="{00000000-0005-0000-0000-0000D81F0000}"/>
    <cellStyle name="INPUTS 5 13 2 2" xfId="8174" xr:uid="{00000000-0005-0000-0000-0000D91F0000}"/>
    <cellStyle name="INPUTS 5 13 3" xfId="8175" xr:uid="{00000000-0005-0000-0000-0000DA1F0000}"/>
    <cellStyle name="INPUTS 5 14" xfId="8176" xr:uid="{00000000-0005-0000-0000-0000DB1F0000}"/>
    <cellStyle name="INPUTS 5 14 2" xfId="8177" xr:uid="{00000000-0005-0000-0000-0000DC1F0000}"/>
    <cellStyle name="INPUTS 5 14 2 2" xfId="8178" xr:uid="{00000000-0005-0000-0000-0000DD1F0000}"/>
    <cellStyle name="INPUTS 5 14 3" xfId="8179" xr:uid="{00000000-0005-0000-0000-0000DE1F0000}"/>
    <cellStyle name="INPUTS 5 15" xfId="8180" xr:uid="{00000000-0005-0000-0000-0000DF1F0000}"/>
    <cellStyle name="INPUTS 5 15 2" xfId="8181" xr:uid="{00000000-0005-0000-0000-0000E01F0000}"/>
    <cellStyle name="INPUTS 5 15 2 2" xfId="8182" xr:uid="{00000000-0005-0000-0000-0000E11F0000}"/>
    <cellStyle name="INPUTS 5 15 3" xfId="8183" xr:uid="{00000000-0005-0000-0000-0000E21F0000}"/>
    <cellStyle name="INPUTS 5 16" xfId="8184" xr:uid="{00000000-0005-0000-0000-0000E31F0000}"/>
    <cellStyle name="INPUTS 5 16 2" xfId="8185" xr:uid="{00000000-0005-0000-0000-0000E41F0000}"/>
    <cellStyle name="INPUTS 5 16 2 2" xfId="8186" xr:uid="{00000000-0005-0000-0000-0000E51F0000}"/>
    <cellStyle name="INPUTS 5 16 3" xfId="8187" xr:uid="{00000000-0005-0000-0000-0000E61F0000}"/>
    <cellStyle name="INPUTS 5 17" xfId="8188" xr:uid="{00000000-0005-0000-0000-0000E71F0000}"/>
    <cellStyle name="INPUTS 5 17 2" xfId="8189" xr:uid="{00000000-0005-0000-0000-0000E81F0000}"/>
    <cellStyle name="INPUTS 5 17 2 2" xfId="8190" xr:uid="{00000000-0005-0000-0000-0000E91F0000}"/>
    <cellStyle name="INPUTS 5 17 3" xfId="8191" xr:uid="{00000000-0005-0000-0000-0000EA1F0000}"/>
    <cellStyle name="INPUTS 5 18" xfId="8192" xr:uid="{00000000-0005-0000-0000-0000EB1F0000}"/>
    <cellStyle name="INPUTS 5 18 2" xfId="8193" xr:uid="{00000000-0005-0000-0000-0000EC1F0000}"/>
    <cellStyle name="INPUTS 5 18 2 2" xfId="8194" xr:uid="{00000000-0005-0000-0000-0000ED1F0000}"/>
    <cellStyle name="INPUTS 5 18 3" xfId="8195" xr:uid="{00000000-0005-0000-0000-0000EE1F0000}"/>
    <cellStyle name="INPUTS 5 19" xfId="8196" xr:uid="{00000000-0005-0000-0000-0000EF1F0000}"/>
    <cellStyle name="INPUTS 5 19 2" xfId="8197" xr:uid="{00000000-0005-0000-0000-0000F01F0000}"/>
    <cellStyle name="INPUTS 5 19 2 2" xfId="8198" xr:uid="{00000000-0005-0000-0000-0000F11F0000}"/>
    <cellStyle name="INPUTS 5 19 3" xfId="8199" xr:uid="{00000000-0005-0000-0000-0000F21F0000}"/>
    <cellStyle name="INPUTS 5 2" xfId="8200" xr:uid="{00000000-0005-0000-0000-0000F31F0000}"/>
    <cellStyle name="INPUTS 5 2 2" xfId="8201" xr:uid="{00000000-0005-0000-0000-0000F41F0000}"/>
    <cellStyle name="INPUTS 5 2 2 2" xfId="8202" xr:uid="{00000000-0005-0000-0000-0000F51F0000}"/>
    <cellStyle name="INPUTS 5 2 3" xfId="8203" xr:uid="{00000000-0005-0000-0000-0000F61F0000}"/>
    <cellStyle name="INPUTS 5 20" xfId="8204" xr:uid="{00000000-0005-0000-0000-0000F71F0000}"/>
    <cellStyle name="INPUTS 5 20 2" xfId="8205" xr:uid="{00000000-0005-0000-0000-0000F81F0000}"/>
    <cellStyle name="INPUTS 5 20 2 2" xfId="8206" xr:uid="{00000000-0005-0000-0000-0000F91F0000}"/>
    <cellStyle name="INPUTS 5 20 3" xfId="8207" xr:uid="{00000000-0005-0000-0000-0000FA1F0000}"/>
    <cellStyle name="INPUTS 5 21" xfId="8208" xr:uid="{00000000-0005-0000-0000-0000FB1F0000}"/>
    <cellStyle name="INPUTS 5 21 2" xfId="8209" xr:uid="{00000000-0005-0000-0000-0000FC1F0000}"/>
    <cellStyle name="INPUTS 5 21 2 2" xfId="8210" xr:uid="{00000000-0005-0000-0000-0000FD1F0000}"/>
    <cellStyle name="INPUTS 5 21 3" xfId="8211" xr:uid="{00000000-0005-0000-0000-0000FE1F0000}"/>
    <cellStyle name="INPUTS 5 22" xfId="8212" xr:uid="{00000000-0005-0000-0000-0000FF1F0000}"/>
    <cellStyle name="INPUTS 5 22 2" xfId="8213" xr:uid="{00000000-0005-0000-0000-000000200000}"/>
    <cellStyle name="INPUTS 5 22 2 2" xfId="8214" xr:uid="{00000000-0005-0000-0000-000001200000}"/>
    <cellStyle name="INPUTS 5 22 3" xfId="8215" xr:uid="{00000000-0005-0000-0000-000002200000}"/>
    <cellStyle name="INPUTS 5 23" xfId="8216" xr:uid="{00000000-0005-0000-0000-000003200000}"/>
    <cellStyle name="INPUTS 5 23 2" xfId="8217" xr:uid="{00000000-0005-0000-0000-000004200000}"/>
    <cellStyle name="INPUTS 5 23 2 2" xfId="8218" xr:uid="{00000000-0005-0000-0000-000005200000}"/>
    <cellStyle name="INPUTS 5 23 3" xfId="8219" xr:uid="{00000000-0005-0000-0000-000006200000}"/>
    <cellStyle name="INPUTS 5 24" xfId="8220" xr:uid="{00000000-0005-0000-0000-000007200000}"/>
    <cellStyle name="INPUTS 5 24 2" xfId="8221" xr:uid="{00000000-0005-0000-0000-000008200000}"/>
    <cellStyle name="INPUTS 5 24 2 2" xfId="8222" xr:uid="{00000000-0005-0000-0000-000009200000}"/>
    <cellStyle name="INPUTS 5 24 3" xfId="8223" xr:uid="{00000000-0005-0000-0000-00000A200000}"/>
    <cellStyle name="INPUTS 5 25" xfId="8224" xr:uid="{00000000-0005-0000-0000-00000B200000}"/>
    <cellStyle name="INPUTS 5 25 2" xfId="8225" xr:uid="{00000000-0005-0000-0000-00000C200000}"/>
    <cellStyle name="INPUTS 5 25 2 2" xfId="8226" xr:uid="{00000000-0005-0000-0000-00000D200000}"/>
    <cellStyle name="INPUTS 5 25 3" xfId="8227" xr:uid="{00000000-0005-0000-0000-00000E200000}"/>
    <cellStyle name="INPUTS 5 26" xfId="8228" xr:uid="{00000000-0005-0000-0000-00000F200000}"/>
    <cellStyle name="INPUTS 5 26 2" xfId="8229" xr:uid="{00000000-0005-0000-0000-000010200000}"/>
    <cellStyle name="INPUTS 5 26 2 2" xfId="8230" xr:uid="{00000000-0005-0000-0000-000011200000}"/>
    <cellStyle name="INPUTS 5 26 3" xfId="8231" xr:uid="{00000000-0005-0000-0000-000012200000}"/>
    <cellStyle name="INPUTS 5 27" xfId="8232" xr:uid="{00000000-0005-0000-0000-000013200000}"/>
    <cellStyle name="INPUTS 5 27 2" xfId="8233" xr:uid="{00000000-0005-0000-0000-000014200000}"/>
    <cellStyle name="INPUTS 5 27 2 2" xfId="8234" xr:uid="{00000000-0005-0000-0000-000015200000}"/>
    <cellStyle name="INPUTS 5 27 3" xfId="8235" xr:uid="{00000000-0005-0000-0000-000016200000}"/>
    <cellStyle name="INPUTS 5 28" xfId="8236" xr:uid="{00000000-0005-0000-0000-000017200000}"/>
    <cellStyle name="INPUTS 5 28 2" xfId="8237" xr:uid="{00000000-0005-0000-0000-000018200000}"/>
    <cellStyle name="INPUTS 5 28 2 2" xfId="8238" xr:uid="{00000000-0005-0000-0000-000019200000}"/>
    <cellStyle name="INPUTS 5 28 3" xfId="8239" xr:uid="{00000000-0005-0000-0000-00001A200000}"/>
    <cellStyle name="INPUTS 5 29" xfId="8240" xr:uid="{00000000-0005-0000-0000-00001B200000}"/>
    <cellStyle name="INPUTS 5 29 2" xfId="8241" xr:uid="{00000000-0005-0000-0000-00001C200000}"/>
    <cellStyle name="INPUTS 5 29 2 2" xfId="8242" xr:uid="{00000000-0005-0000-0000-00001D200000}"/>
    <cellStyle name="INPUTS 5 29 3" xfId="8243" xr:uid="{00000000-0005-0000-0000-00001E200000}"/>
    <cellStyle name="INPUTS 5 3" xfId="8244" xr:uid="{00000000-0005-0000-0000-00001F200000}"/>
    <cellStyle name="INPUTS 5 3 2" xfId="8245" xr:uid="{00000000-0005-0000-0000-000020200000}"/>
    <cellStyle name="INPUTS 5 3 2 2" xfId="8246" xr:uid="{00000000-0005-0000-0000-000021200000}"/>
    <cellStyle name="INPUTS 5 3 3" xfId="8247" xr:uid="{00000000-0005-0000-0000-000022200000}"/>
    <cellStyle name="INPUTS 5 30" xfId="8248" xr:uid="{00000000-0005-0000-0000-000023200000}"/>
    <cellStyle name="INPUTS 5 30 2" xfId="8249" xr:uid="{00000000-0005-0000-0000-000024200000}"/>
    <cellStyle name="INPUTS 5 30 2 2" xfId="8250" xr:uid="{00000000-0005-0000-0000-000025200000}"/>
    <cellStyle name="INPUTS 5 30 3" xfId="8251" xr:uid="{00000000-0005-0000-0000-000026200000}"/>
    <cellStyle name="INPUTS 5 31" xfId="8252" xr:uid="{00000000-0005-0000-0000-000027200000}"/>
    <cellStyle name="INPUTS 5 31 2" xfId="8253" xr:uid="{00000000-0005-0000-0000-000028200000}"/>
    <cellStyle name="INPUTS 5 31 2 2" xfId="8254" xr:uid="{00000000-0005-0000-0000-000029200000}"/>
    <cellStyle name="INPUTS 5 31 3" xfId="8255" xr:uid="{00000000-0005-0000-0000-00002A200000}"/>
    <cellStyle name="INPUTS 5 32" xfId="8256" xr:uid="{00000000-0005-0000-0000-00002B200000}"/>
    <cellStyle name="INPUTS 5 32 2" xfId="8257" xr:uid="{00000000-0005-0000-0000-00002C200000}"/>
    <cellStyle name="INPUTS 5 32 2 2" xfId="8258" xr:uid="{00000000-0005-0000-0000-00002D200000}"/>
    <cellStyle name="INPUTS 5 32 3" xfId="8259" xr:uid="{00000000-0005-0000-0000-00002E200000}"/>
    <cellStyle name="INPUTS 5 33" xfId="8260" xr:uid="{00000000-0005-0000-0000-00002F200000}"/>
    <cellStyle name="INPUTS 5 33 2" xfId="8261" xr:uid="{00000000-0005-0000-0000-000030200000}"/>
    <cellStyle name="INPUTS 5 33 2 2" xfId="8262" xr:uid="{00000000-0005-0000-0000-000031200000}"/>
    <cellStyle name="INPUTS 5 33 3" xfId="8263" xr:uid="{00000000-0005-0000-0000-000032200000}"/>
    <cellStyle name="INPUTS 5 34" xfId="8264" xr:uid="{00000000-0005-0000-0000-000033200000}"/>
    <cellStyle name="INPUTS 5 34 2" xfId="8265" xr:uid="{00000000-0005-0000-0000-000034200000}"/>
    <cellStyle name="INPUTS 5 34 2 2" xfId="8266" xr:uid="{00000000-0005-0000-0000-000035200000}"/>
    <cellStyle name="INPUTS 5 34 3" xfId="8267" xr:uid="{00000000-0005-0000-0000-000036200000}"/>
    <cellStyle name="INPUTS 5 35" xfId="8268" xr:uid="{00000000-0005-0000-0000-000037200000}"/>
    <cellStyle name="INPUTS 5 35 2" xfId="8269" xr:uid="{00000000-0005-0000-0000-000038200000}"/>
    <cellStyle name="INPUTS 5 35 2 2" xfId="8270" xr:uid="{00000000-0005-0000-0000-000039200000}"/>
    <cellStyle name="INPUTS 5 35 3" xfId="8271" xr:uid="{00000000-0005-0000-0000-00003A200000}"/>
    <cellStyle name="INPUTS 5 36" xfId="8272" xr:uid="{00000000-0005-0000-0000-00003B200000}"/>
    <cellStyle name="INPUTS 5 36 2" xfId="8273" xr:uid="{00000000-0005-0000-0000-00003C200000}"/>
    <cellStyle name="INPUTS 5 36 2 2" xfId="8274" xr:uid="{00000000-0005-0000-0000-00003D200000}"/>
    <cellStyle name="INPUTS 5 36 3" xfId="8275" xr:uid="{00000000-0005-0000-0000-00003E200000}"/>
    <cellStyle name="INPUTS 5 37" xfId="8276" xr:uid="{00000000-0005-0000-0000-00003F200000}"/>
    <cellStyle name="INPUTS 5 37 2" xfId="8277" xr:uid="{00000000-0005-0000-0000-000040200000}"/>
    <cellStyle name="INPUTS 5 37 2 2" xfId="8278" xr:uid="{00000000-0005-0000-0000-000041200000}"/>
    <cellStyle name="INPUTS 5 37 3" xfId="8279" xr:uid="{00000000-0005-0000-0000-000042200000}"/>
    <cellStyle name="INPUTS 5 38" xfId="8280" xr:uid="{00000000-0005-0000-0000-000043200000}"/>
    <cellStyle name="INPUTS 5 38 2" xfId="8281" xr:uid="{00000000-0005-0000-0000-000044200000}"/>
    <cellStyle name="INPUTS 5 38 2 2" xfId="8282" xr:uid="{00000000-0005-0000-0000-000045200000}"/>
    <cellStyle name="INPUTS 5 38 3" xfId="8283" xr:uid="{00000000-0005-0000-0000-000046200000}"/>
    <cellStyle name="INPUTS 5 39" xfId="8284" xr:uid="{00000000-0005-0000-0000-000047200000}"/>
    <cellStyle name="INPUTS 5 39 2" xfId="8285" xr:uid="{00000000-0005-0000-0000-000048200000}"/>
    <cellStyle name="INPUTS 5 39 2 2" xfId="8286" xr:uid="{00000000-0005-0000-0000-000049200000}"/>
    <cellStyle name="INPUTS 5 39 3" xfId="8287" xr:uid="{00000000-0005-0000-0000-00004A200000}"/>
    <cellStyle name="INPUTS 5 4" xfId="8288" xr:uid="{00000000-0005-0000-0000-00004B200000}"/>
    <cellStyle name="INPUTS 5 4 2" xfId="8289" xr:uid="{00000000-0005-0000-0000-00004C200000}"/>
    <cellStyle name="INPUTS 5 4 2 2" xfId="8290" xr:uid="{00000000-0005-0000-0000-00004D200000}"/>
    <cellStyle name="INPUTS 5 4 3" xfId="8291" xr:uid="{00000000-0005-0000-0000-00004E200000}"/>
    <cellStyle name="INPUTS 5 40" xfId="8292" xr:uid="{00000000-0005-0000-0000-00004F200000}"/>
    <cellStyle name="INPUTS 5 40 2" xfId="8293" xr:uid="{00000000-0005-0000-0000-000050200000}"/>
    <cellStyle name="INPUTS 5 40 2 2" xfId="8294" xr:uid="{00000000-0005-0000-0000-000051200000}"/>
    <cellStyle name="INPUTS 5 40 3" xfId="8295" xr:uid="{00000000-0005-0000-0000-000052200000}"/>
    <cellStyle name="INPUTS 5 41" xfId="8296" xr:uid="{00000000-0005-0000-0000-000053200000}"/>
    <cellStyle name="INPUTS 5 41 2" xfId="8297" xr:uid="{00000000-0005-0000-0000-000054200000}"/>
    <cellStyle name="INPUTS 5 41 2 2" xfId="8298" xr:uid="{00000000-0005-0000-0000-000055200000}"/>
    <cellStyle name="INPUTS 5 41 3" xfId="8299" xr:uid="{00000000-0005-0000-0000-000056200000}"/>
    <cellStyle name="INPUTS 5 42" xfId="8300" xr:uid="{00000000-0005-0000-0000-000057200000}"/>
    <cellStyle name="INPUTS 5 42 2" xfId="8301" xr:uid="{00000000-0005-0000-0000-000058200000}"/>
    <cellStyle name="INPUTS 5 43" xfId="8302" xr:uid="{00000000-0005-0000-0000-000059200000}"/>
    <cellStyle name="INPUTS 5 5" xfId="8303" xr:uid="{00000000-0005-0000-0000-00005A200000}"/>
    <cellStyle name="INPUTS 5 5 2" xfId="8304" xr:uid="{00000000-0005-0000-0000-00005B200000}"/>
    <cellStyle name="INPUTS 5 5 2 2" xfId="8305" xr:uid="{00000000-0005-0000-0000-00005C200000}"/>
    <cellStyle name="INPUTS 5 5 3" xfId="8306" xr:uid="{00000000-0005-0000-0000-00005D200000}"/>
    <cellStyle name="INPUTS 5 6" xfId="8307" xr:uid="{00000000-0005-0000-0000-00005E200000}"/>
    <cellStyle name="INPUTS 5 6 2" xfId="8308" xr:uid="{00000000-0005-0000-0000-00005F200000}"/>
    <cellStyle name="INPUTS 5 6 2 2" xfId="8309" xr:uid="{00000000-0005-0000-0000-000060200000}"/>
    <cellStyle name="INPUTS 5 6 3" xfId="8310" xr:uid="{00000000-0005-0000-0000-000061200000}"/>
    <cellStyle name="INPUTS 5 7" xfId="8311" xr:uid="{00000000-0005-0000-0000-000062200000}"/>
    <cellStyle name="INPUTS 5 7 2" xfId="8312" xr:uid="{00000000-0005-0000-0000-000063200000}"/>
    <cellStyle name="INPUTS 5 7 2 2" xfId="8313" xr:uid="{00000000-0005-0000-0000-000064200000}"/>
    <cellStyle name="INPUTS 5 7 3" xfId="8314" xr:uid="{00000000-0005-0000-0000-000065200000}"/>
    <cellStyle name="INPUTS 5 8" xfId="8315" xr:uid="{00000000-0005-0000-0000-000066200000}"/>
    <cellStyle name="INPUTS 5 8 2" xfId="8316" xr:uid="{00000000-0005-0000-0000-000067200000}"/>
    <cellStyle name="INPUTS 5 8 2 2" xfId="8317" xr:uid="{00000000-0005-0000-0000-000068200000}"/>
    <cellStyle name="INPUTS 5 8 3" xfId="8318" xr:uid="{00000000-0005-0000-0000-000069200000}"/>
    <cellStyle name="INPUTS 5 9" xfId="8319" xr:uid="{00000000-0005-0000-0000-00006A200000}"/>
    <cellStyle name="INPUTS 5 9 2" xfId="8320" xr:uid="{00000000-0005-0000-0000-00006B200000}"/>
    <cellStyle name="INPUTS 5 9 2 2" xfId="8321" xr:uid="{00000000-0005-0000-0000-00006C200000}"/>
    <cellStyle name="INPUTS 5 9 3" xfId="8322" xr:uid="{00000000-0005-0000-0000-00006D200000}"/>
    <cellStyle name="INPUTS 50" xfId="8323" xr:uid="{00000000-0005-0000-0000-00006E200000}"/>
    <cellStyle name="INPUTS 50 2" xfId="8324" xr:uid="{00000000-0005-0000-0000-00006F200000}"/>
    <cellStyle name="INPUTS 50 2 2" xfId="8325" xr:uid="{00000000-0005-0000-0000-000070200000}"/>
    <cellStyle name="INPUTS 50 3" xfId="8326" xr:uid="{00000000-0005-0000-0000-000071200000}"/>
    <cellStyle name="INPUTS 51" xfId="8327" xr:uid="{00000000-0005-0000-0000-000072200000}"/>
    <cellStyle name="INPUTS 51 2" xfId="8328" xr:uid="{00000000-0005-0000-0000-000073200000}"/>
    <cellStyle name="INPUTS 51 2 2" xfId="8329" xr:uid="{00000000-0005-0000-0000-000074200000}"/>
    <cellStyle name="INPUTS 51 3" xfId="8330" xr:uid="{00000000-0005-0000-0000-000075200000}"/>
    <cellStyle name="INPUTS 52" xfId="8331" xr:uid="{00000000-0005-0000-0000-000076200000}"/>
    <cellStyle name="INPUTS 52 2" xfId="8332" xr:uid="{00000000-0005-0000-0000-000077200000}"/>
    <cellStyle name="INPUTS 52 2 2" xfId="8333" xr:uid="{00000000-0005-0000-0000-000078200000}"/>
    <cellStyle name="INPUTS 52 3" xfId="8334" xr:uid="{00000000-0005-0000-0000-000079200000}"/>
    <cellStyle name="INPUTS 53" xfId="8335" xr:uid="{00000000-0005-0000-0000-00007A200000}"/>
    <cellStyle name="INPUTS 53 2" xfId="8336" xr:uid="{00000000-0005-0000-0000-00007B200000}"/>
    <cellStyle name="INPUTS 53 2 2" xfId="8337" xr:uid="{00000000-0005-0000-0000-00007C200000}"/>
    <cellStyle name="INPUTS 53 3" xfId="8338" xr:uid="{00000000-0005-0000-0000-00007D200000}"/>
    <cellStyle name="INPUTS 54" xfId="8339" xr:uid="{00000000-0005-0000-0000-00007E200000}"/>
    <cellStyle name="INPUTS 54 2" xfId="8340" xr:uid="{00000000-0005-0000-0000-00007F200000}"/>
    <cellStyle name="INPUTS 54 2 2" xfId="8341" xr:uid="{00000000-0005-0000-0000-000080200000}"/>
    <cellStyle name="INPUTS 54 3" xfId="8342" xr:uid="{00000000-0005-0000-0000-000081200000}"/>
    <cellStyle name="INPUTS 55" xfId="8343" xr:uid="{00000000-0005-0000-0000-000082200000}"/>
    <cellStyle name="INPUTS 55 2" xfId="8344" xr:uid="{00000000-0005-0000-0000-000083200000}"/>
    <cellStyle name="INPUTS 55 2 2" xfId="8345" xr:uid="{00000000-0005-0000-0000-000084200000}"/>
    <cellStyle name="INPUTS 55 3" xfId="8346" xr:uid="{00000000-0005-0000-0000-000085200000}"/>
    <cellStyle name="INPUTS 56" xfId="8347" xr:uid="{00000000-0005-0000-0000-000086200000}"/>
    <cellStyle name="INPUTS 56 2" xfId="8348" xr:uid="{00000000-0005-0000-0000-000087200000}"/>
    <cellStyle name="INPUTS 57" xfId="8349" xr:uid="{00000000-0005-0000-0000-000088200000}"/>
    <cellStyle name="INPUTS 6" xfId="8350" xr:uid="{00000000-0005-0000-0000-000089200000}"/>
    <cellStyle name="INPUTS 6 10" xfId="8351" xr:uid="{00000000-0005-0000-0000-00008A200000}"/>
    <cellStyle name="INPUTS 6 10 2" xfId="8352" xr:uid="{00000000-0005-0000-0000-00008B200000}"/>
    <cellStyle name="INPUTS 6 10 2 2" xfId="8353" xr:uid="{00000000-0005-0000-0000-00008C200000}"/>
    <cellStyle name="INPUTS 6 10 3" xfId="8354" xr:uid="{00000000-0005-0000-0000-00008D200000}"/>
    <cellStyle name="INPUTS 6 11" xfId="8355" xr:uid="{00000000-0005-0000-0000-00008E200000}"/>
    <cellStyle name="INPUTS 6 11 2" xfId="8356" xr:uid="{00000000-0005-0000-0000-00008F200000}"/>
    <cellStyle name="INPUTS 6 11 2 2" xfId="8357" xr:uid="{00000000-0005-0000-0000-000090200000}"/>
    <cellStyle name="INPUTS 6 11 3" xfId="8358" xr:uid="{00000000-0005-0000-0000-000091200000}"/>
    <cellStyle name="INPUTS 6 12" xfId="8359" xr:uid="{00000000-0005-0000-0000-000092200000}"/>
    <cellStyle name="INPUTS 6 12 2" xfId="8360" xr:uid="{00000000-0005-0000-0000-000093200000}"/>
    <cellStyle name="INPUTS 6 12 2 2" xfId="8361" xr:uid="{00000000-0005-0000-0000-000094200000}"/>
    <cellStyle name="INPUTS 6 12 3" xfId="8362" xr:uid="{00000000-0005-0000-0000-000095200000}"/>
    <cellStyle name="INPUTS 6 13" xfId="8363" xr:uid="{00000000-0005-0000-0000-000096200000}"/>
    <cellStyle name="INPUTS 6 13 2" xfId="8364" xr:uid="{00000000-0005-0000-0000-000097200000}"/>
    <cellStyle name="INPUTS 6 13 2 2" xfId="8365" xr:uid="{00000000-0005-0000-0000-000098200000}"/>
    <cellStyle name="INPUTS 6 13 3" xfId="8366" xr:uid="{00000000-0005-0000-0000-000099200000}"/>
    <cellStyle name="INPUTS 6 14" xfId="8367" xr:uid="{00000000-0005-0000-0000-00009A200000}"/>
    <cellStyle name="INPUTS 6 14 2" xfId="8368" xr:uid="{00000000-0005-0000-0000-00009B200000}"/>
    <cellStyle name="INPUTS 6 14 2 2" xfId="8369" xr:uid="{00000000-0005-0000-0000-00009C200000}"/>
    <cellStyle name="INPUTS 6 14 3" xfId="8370" xr:uid="{00000000-0005-0000-0000-00009D200000}"/>
    <cellStyle name="INPUTS 6 15" xfId="8371" xr:uid="{00000000-0005-0000-0000-00009E200000}"/>
    <cellStyle name="INPUTS 6 15 2" xfId="8372" xr:uid="{00000000-0005-0000-0000-00009F200000}"/>
    <cellStyle name="INPUTS 6 15 2 2" xfId="8373" xr:uid="{00000000-0005-0000-0000-0000A0200000}"/>
    <cellStyle name="INPUTS 6 15 3" xfId="8374" xr:uid="{00000000-0005-0000-0000-0000A1200000}"/>
    <cellStyle name="INPUTS 6 16" xfId="8375" xr:uid="{00000000-0005-0000-0000-0000A2200000}"/>
    <cellStyle name="INPUTS 6 16 2" xfId="8376" xr:uid="{00000000-0005-0000-0000-0000A3200000}"/>
    <cellStyle name="INPUTS 6 16 2 2" xfId="8377" xr:uid="{00000000-0005-0000-0000-0000A4200000}"/>
    <cellStyle name="INPUTS 6 16 3" xfId="8378" xr:uid="{00000000-0005-0000-0000-0000A5200000}"/>
    <cellStyle name="INPUTS 6 17" xfId="8379" xr:uid="{00000000-0005-0000-0000-0000A6200000}"/>
    <cellStyle name="INPUTS 6 17 2" xfId="8380" xr:uid="{00000000-0005-0000-0000-0000A7200000}"/>
    <cellStyle name="INPUTS 6 17 2 2" xfId="8381" xr:uid="{00000000-0005-0000-0000-0000A8200000}"/>
    <cellStyle name="INPUTS 6 17 3" xfId="8382" xr:uid="{00000000-0005-0000-0000-0000A9200000}"/>
    <cellStyle name="INPUTS 6 18" xfId="8383" xr:uid="{00000000-0005-0000-0000-0000AA200000}"/>
    <cellStyle name="INPUTS 6 18 2" xfId="8384" xr:uid="{00000000-0005-0000-0000-0000AB200000}"/>
    <cellStyle name="INPUTS 6 18 2 2" xfId="8385" xr:uid="{00000000-0005-0000-0000-0000AC200000}"/>
    <cellStyle name="INPUTS 6 18 3" xfId="8386" xr:uid="{00000000-0005-0000-0000-0000AD200000}"/>
    <cellStyle name="INPUTS 6 19" xfId="8387" xr:uid="{00000000-0005-0000-0000-0000AE200000}"/>
    <cellStyle name="INPUTS 6 19 2" xfId="8388" xr:uid="{00000000-0005-0000-0000-0000AF200000}"/>
    <cellStyle name="INPUTS 6 19 2 2" xfId="8389" xr:uid="{00000000-0005-0000-0000-0000B0200000}"/>
    <cellStyle name="INPUTS 6 19 3" xfId="8390" xr:uid="{00000000-0005-0000-0000-0000B1200000}"/>
    <cellStyle name="INPUTS 6 2" xfId="8391" xr:uid="{00000000-0005-0000-0000-0000B2200000}"/>
    <cellStyle name="INPUTS 6 2 2" xfId="8392" xr:uid="{00000000-0005-0000-0000-0000B3200000}"/>
    <cellStyle name="INPUTS 6 2 2 2" xfId="8393" xr:uid="{00000000-0005-0000-0000-0000B4200000}"/>
    <cellStyle name="INPUTS 6 2 3" xfId="8394" xr:uid="{00000000-0005-0000-0000-0000B5200000}"/>
    <cellStyle name="INPUTS 6 20" xfId="8395" xr:uid="{00000000-0005-0000-0000-0000B6200000}"/>
    <cellStyle name="INPUTS 6 20 2" xfId="8396" xr:uid="{00000000-0005-0000-0000-0000B7200000}"/>
    <cellStyle name="INPUTS 6 20 2 2" xfId="8397" xr:uid="{00000000-0005-0000-0000-0000B8200000}"/>
    <cellStyle name="INPUTS 6 20 3" xfId="8398" xr:uid="{00000000-0005-0000-0000-0000B9200000}"/>
    <cellStyle name="INPUTS 6 21" xfId="8399" xr:uid="{00000000-0005-0000-0000-0000BA200000}"/>
    <cellStyle name="INPUTS 6 21 2" xfId="8400" xr:uid="{00000000-0005-0000-0000-0000BB200000}"/>
    <cellStyle name="INPUTS 6 21 2 2" xfId="8401" xr:uid="{00000000-0005-0000-0000-0000BC200000}"/>
    <cellStyle name="INPUTS 6 21 3" xfId="8402" xr:uid="{00000000-0005-0000-0000-0000BD200000}"/>
    <cellStyle name="INPUTS 6 22" xfId="8403" xr:uid="{00000000-0005-0000-0000-0000BE200000}"/>
    <cellStyle name="INPUTS 6 22 2" xfId="8404" xr:uid="{00000000-0005-0000-0000-0000BF200000}"/>
    <cellStyle name="INPUTS 6 22 2 2" xfId="8405" xr:uid="{00000000-0005-0000-0000-0000C0200000}"/>
    <cellStyle name="INPUTS 6 22 3" xfId="8406" xr:uid="{00000000-0005-0000-0000-0000C1200000}"/>
    <cellStyle name="INPUTS 6 23" xfId="8407" xr:uid="{00000000-0005-0000-0000-0000C2200000}"/>
    <cellStyle name="INPUTS 6 23 2" xfId="8408" xr:uid="{00000000-0005-0000-0000-0000C3200000}"/>
    <cellStyle name="INPUTS 6 23 2 2" xfId="8409" xr:uid="{00000000-0005-0000-0000-0000C4200000}"/>
    <cellStyle name="INPUTS 6 23 3" xfId="8410" xr:uid="{00000000-0005-0000-0000-0000C5200000}"/>
    <cellStyle name="INPUTS 6 24" xfId="8411" xr:uid="{00000000-0005-0000-0000-0000C6200000}"/>
    <cellStyle name="INPUTS 6 24 2" xfId="8412" xr:uid="{00000000-0005-0000-0000-0000C7200000}"/>
    <cellStyle name="INPUTS 6 24 2 2" xfId="8413" xr:uid="{00000000-0005-0000-0000-0000C8200000}"/>
    <cellStyle name="INPUTS 6 24 3" xfId="8414" xr:uid="{00000000-0005-0000-0000-0000C9200000}"/>
    <cellStyle name="INPUTS 6 25" xfId="8415" xr:uid="{00000000-0005-0000-0000-0000CA200000}"/>
    <cellStyle name="INPUTS 6 25 2" xfId="8416" xr:uid="{00000000-0005-0000-0000-0000CB200000}"/>
    <cellStyle name="INPUTS 6 25 2 2" xfId="8417" xr:uid="{00000000-0005-0000-0000-0000CC200000}"/>
    <cellStyle name="INPUTS 6 25 3" xfId="8418" xr:uid="{00000000-0005-0000-0000-0000CD200000}"/>
    <cellStyle name="INPUTS 6 26" xfId="8419" xr:uid="{00000000-0005-0000-0000-0000CE200000}"/>
    <cellStyle name="INPUTS 6 26 2" xfId="8420" xr:uid="{00000000-0005-0000-0000-0000CF200000}"/>
    <cellStyle name="INPUTS 6 26 2 2" xfId="8421" xr:uid="{00000000-0005-0000-0000-0000D0200000}"/>
    <cellStyle name="INPUTS 6 26 3" xfId="8422" xr:uid="{00000000-0005-0000-0000-0000D1200000}"/>
    <cellStyle name="INPUTS 6 27" xfId="8423" xr:uid="{00000000-0005-0000-0000-0000D2200000}"/>
    <cellStyle name="INPUTS 6 27 2" xfId="8424" xr:uid="{00000000-0005-0000-0000-0000D3200000}"/>
    <cellStyle name="INPUTS 6 27 2 2" xfId="8425" xr:uid="{00000000-0005-0000-0000-0000D4200000}"/>
    <cellStyle name="INPUTS 6 27 3" xfId="8426" xr:uid="{00000000-0005-0000-0000-0000D5200000}"/>
    <cellStyle name="INPUTS 6 28" xfId="8427" xr:uid="{00000000-0005-0000-0000-0000D6200000}"/>
    <cellStyle name="INPUTS 6 28 2" xfId="8428" xr:uid="{00000000-0005-0000-0000-0000D7200000}"/>
    <cellStyle name="INPUTS 6 28 2 2" xfId="8429" xr:uid="{00000000-0005-0000-0000-0000D8200000}"/>
    <cellStyle name="INPUTS 6 28 3" xfId="8430" xr:uid="{00000000-0005-0000-0000-0000D9200000}"/>
    <cellStyle name="INPUTS 6 29" xfId="8431" xr:uid="{00000000-0005-0000-0000-0000DA200000}"/>
    <cellStyle name="INPUTS 6 29 2" xfId="8432" xr:uid="{00000000-0005-0000-0000-0000DB200000}"/>
    <cellStyle name="INPUTS 6 29 2 2" xfId="8433" xr:uid="{00000000-0005-0000-0000-0000DC200000}"/>
    <cellStyle name="INPUTS 6 29 3" xfId="8434" xr:uid="{00000000-0005-0000-0000-0000DD200000}"/>
    <cellStyle name="INPUTS 6 3" xfId="8435" xr:uid="{00000000-0005-0000-0000-0000DE200000}"/>
    <cellStyle name="INPUTS 6 3 2" xfId="8436" xr:uid="{00000000-0005-0000-0000-0000DF200000}"/>
    <cellStyle name="INPUTS 6 3 2 2" xfId="8437" xr:uid="{00000000-0005-0000-0000-0000E0200000}"/>
    <cellStyle name="INPUTS 6 3 3" xfId="8438" xr:uid="{00000000-0005-0000-0000-0000E1200000}"/>
    <cellStyle name="INPUTS 6 30" xfId="8439" xr:uid="{00000000-0005-0000-0000-0000E2200000}"/>
    <cellStyle name="INPUTS 6 30 2" xfId="8440" xr:uid="{00000000-0005-0000-0000-0000E3200000}"/>
    <cellStyle name="INPUTS 6 30 2 2" xfId="8441" xr:uid="{00000000-0005-0000-0000-0000E4200000}"/>
    <cellStyle name="INPUTS 6 30 3" xfId="8442" xr:uid="{00000000-0005-0000-0000-0000E5200000}"/>
    <cellStyle name="INPUTS 6 31" xfId="8443" xr:uid="{00000000-0005-0000-0000-0000E6200000}"/>
    <cellStyle name="INPUTS 6 31 2" xfId="8444" xr:uid="{00000000-0005-0000-0000-0000E7200000}"/>
    <cellStyle name="INPUTS 6 31 2 2" xfId="8445" xr:uid="{00000000-0005-0000-0000-0000E8200000}"/>
    <cellStyle name="INPUTS 6 31 3" xfId="8446" xr:uid="{00000000-0005-0000-0000-0000E9200000}"/>
    <cellStyle name="INPUTS 6 32" xfId="8447" xr:uid="{00000000-0005-0000-0000-0000EA200000}"/>
    <cellStyle name="INPUTS 6 32 2" xfId="8448" xr:uid="{00000000-0005-0000-0000-0000EB200000}"/>
    <cellStyle name="INPUTS 6 32 2 2" xfId="8449" xr:uid="{00000000-0005-0000-0000-0000EC200000}"/>
    <cellStyle name="INPUTS 6 32 3" xfId="8450" xr:uid="{00000000-0005-0000-0000-0000ED200000}"/>
    <cellStyle name="INPUTS 6 33" xfId="8451" xr:uid="{00000000-0005-0000-0000-0000EE200000}"/>
    <cellStyle name="INPUTS 6 33 2" xfId="8452" xr:uid="{00000000-0005-0000-0000-0000EF200000}"/>
    <cellStyle name="INPUTS 6 33 2 2" xfId="8453" xr:uid="{00000000-0005-0000-0000-0000F0200000}"/>
    <cellStyle name="INPUTS 6 33 3" xfId="8454" xr:uid="{00000000-0005-0000-0000-0000F1200000}"/>
    <cellStyle name="INPUTS 6 34" xfId="8455" xr:uid="{00000000-0005-0000-0000-0000F2200000}"/>
    <cellStyle name="INPUTS 6 34 2" xfId="8456" xr:uid="{00000000-0005-0000-0000-0000F3200000}"/>
    <cellStyle name="INPUTS 6 34 2 2" xfId="8457" xr:uid="{00000000-0005-0000-0000-0000F4200000}"/>
    <cellStyle name="INPUTS 6 34 3" xfId="8458" xr:uid="{00000000-0005-0000-0000-0000F5200000}"/>
    <cellStyle name="INPUTS 6 35" xfId="8459" xr:uid="{00000000-0005-0000-0000-0000F6200000}"/>
    <cellStyle name="INPUTS 6 35 2" xfId="8460" xr:uid="{00000000-0005-0000-0000-0000F7200000}"/>
    <cellStyle name="INPUTS 6 35 2 2" xfId="8461" xr:uid="{00000000-0005-0000-0000-0000F8200000}"/>
    <cellStyle name="INPUTS 6 35 3" xfId="8462" xr:uid="{00000000-0005-0000-0000-0000F9200000}"/>
    <cellStyle name="INPUTS 6 36" xfId="8463" xr:uid="{00000000-0005-0000-0000-0000FA200000}"/>
    <cellStyle name="INPUTS 6 36 2" xfId="8464" xr:uid="{00000000-0005-0000-0000-0000FB200000}"/>
    <cellStyle name="INPUTS 6 36 2 2" xfId="8465" xr:uid="{00000000-0005-0000-0000-0000FC200000}"/>
    <cellStyle name="INPUTS 6 36 3" xfId="8466" xr:uid="{00000000-0005-0000-0000-0000FD200000}"/>
    <cellStyle name="INPUTS 6 37" xfId="8467" xr:uid="{00000000-0005-0000-0000-0000FE200000}"/>
    <cellStyle name="INPUTS 6 37 2" xfId="8468" xr:uid="{00000000-0005-0000-0000-0000FF200000}"/>
    <cellStyle name="INPUTS 6 37 2 2" xfId="8469" xr:uid="{00000000-0005-0000-0000-000000210000}"/>
    <cellStyle name="INPUTS 6 37 3" xfId="8470" xr:uid="{00000000-0005-0000-0000-000001210000}"/>
    <cellStyle name="INPUTS 6 38" xfId="8471" xr:uid="{00000000-0005-0000-0000-000002210000}"/>
    <cellStyle name="INPUTS 6 38 2" xfId="8472" xr:uid="{00000000-0005-0000-0000-000003210000}"/>
    <cellStyle name="INPUTS 6 38 2 2" xfId="8473" xr:uid="{00000000-0005-0000-0000-000004210000}"/>
    <cellStyle name="INPUTS 6 38 3" xfId="8474" xr:uid="{00000000-0005-0000-0000-000005210000}"/>
    <cellStyle name="INPUTS 6 39" xfId="8475" xr:uid="{00000000-0005-0000-0000-000006210000}"/>
    <cellStyle name="INPUTS 6 39 2" xfId="8476" xr:uid="{00000000-0005-0000-0000-000007210000}"/>
    <cellStyle name="INPUTS 6 39 2 2" xfId="8477" xr:uid="{00000000-0005-0000-0000-000008210000}"/>
    <cellStyle name="INPUTS 6 39 3" xfId="8478" xr:uid="{00000000-0005-0000-0000-000009210000}"/>
    <cellStyle name="INPUTS 6 4" xfId="8479" xr:uid="{00000000-0005-0000-0000-00000A210000}"/>
    <cellStyle name="INPUTS 6 4 2" xfId="8480" xr:uid="{00000000-0005-0000-0000-00000B210000}"/>
    <cellStyle name="INPUTS 6 4 2 2" xfId="8481" xr:uid="{00000000-0005-0000-0000-00000C210000}"/>
    <cellStyle name="INPUTS 6 4 3" xfId="8482" xr:uid="{00000000-0005-0000-0000-00000D210000}"/>
    <cellStyle name="INPUTS 6 40" xfId="8483" xr:uid="{00000000-0005-0000-0000-00000E210000}"/>
    <cellStyle name="INPUTS 6 40 2" xfId="8484" xr:uid="{00000000-0005-0000-0000-00000F210000}"/>
    <cellStyle name="INPUTS 6 40 2 2" xfId="8485" xr:uid="{00000000-0005-0000-0000-000010210000}"/>
    <cellStyle name="INPUTS 6 40 3" xfId="8486" xr:uid="{00000000-0005-0000-0000-000011210000}"/>
    <cellStyle name="INPUTS 6 41" xfId="8487" xr:uid="{00000000-0005-0000-0000-000012210000}"/>
    <cellStyle name="INPUTS 6 41 2" xfId="8488" xr:uid="{00000000-0005-0000-0000-000013210000}"/>
    <cellStyle name="INPUTS 6 41 2 2" xfId="8489" xr:uid="{00000000-0005-0000-0000-000014210000}"/>
    <cellStyle name="INPUTS 6 41 3" xfId="8490" xr:uid="{00000000-0005-0000-0000-000015210000}"/>
    <cellStyle name="INPUTS 6 42" xfId="8491" xr:uid="{00000000-0005-0000-0000-000016210000}"/>
    <cellStyle name="INPUTS 6 42 2" xfId="8492" xr:uid="{00000000-0005-0000-0000-000017210000}"/>
    <cellStyle name="INPUTS 6 43" xfId="8493" xr:uid="{00000000-0005-0000-0000-000018210000}"/>
    <cellStyle name="INPUTS 6 5" xfId="8494" xr:uid="{00000000-0005-0000-0000-000019210000}"/>
    <cellStyle name="INPUTS 6 5 2" xfId="8495" xr:uid="{00000000-0005-0000-0000-00001A210000}"/>
    <cellStyle name="INPUTS 6 5 2 2" xfId="8496" xr:uid="{00000000-0005-0000-0000-00001B210000}"/>
    <cellStyle name="INPUTS 6 5 3" xfId="8497" xr:uid="{00000000-0005-0000-0000-00001C210000}"/>
    <cellStyle name="INPUTS 6 6" xfId="8498" xr:uid="{00000000-0005-0000-0000-00001D210000}"/>
    <cellStyle name="INPUTS 6 6 2" xfId="8499" xr:uid="{00000000-0005-0000-0000-00001E210000}"/>
    <cellStyle name="INPUTS 6 6 2 2" xfId="8500" xr:uid="{00000000-0005-0000-0000-00001F210000}"/>
    <cellStyle name="INPUTS 6 6 3" xfId="8501" xr:uid="{00000000-0005-0000-0000-000020210000}"/>
    <cellStyle name="INPUTS 6 7" xfId="8502" xr:uid="{00000000-0005-0000-0000-000021210000}"/>
    <cellStyle name="INPUTS 6 7 2" xfId="8503" xr:uid="{00000000-0005-0000-0000-000022210000}"/>
    <cellStyle name="INPUTS 6 7 2 2" xfId="8504" xr:uid="{00000000-0005-0000-0000-000023210000}"/>
    <cellStyle name="INPUTS 6 7 3" xfId="8505" xr:uid="{00000000-0005-0000-0000-000024210000}"/>
    <cellStyle name="INPUTS 6 8" xfId="8506" xr:uid="{00000000-0005-0000-0000-000025210000}"/>
    <cellStyle name="INPUTS 6 8 2" xfId="8507" xr:uid="{00000000-0005-0000-0000-000026210000}"/>
    <cellStyle name="INPUTS 6 8 2 2" xfId="8508" xr:uid="{00000000-0005-0000-0000-000027210000}"/>
    <cellStyle name="INPUTS 6 8 3" xfId="8509" xr:uid="{00000000-0005-0000-0000-000028210000}"/>
    <cellStyle name="INPUTS 6 9" xfId="8510" xr:uid="{00000000-0005-0000-0000-000029210000}"/>
    <cellStyle name="INPUTS 6 9 2" xfId="8511" xr:uid="{00000000-0005-0000-0000-00002A210000}"/>
    <cellStyle name="INPUTS 6 9 2 2" xfId="8512" xr:uid="{00000000-0005-0000-0000-00002B210000}"/>
    <cellStyle name="INPUTS 6 9 3" xfId="8513" xr:uid="{00000000-0005-0000-0000-00002C210000}"/>
    <cellStyle name="INPUTS 7" xfId="8514" xr:uid="{00000000-0005-0000-0000-00002D210000}"/>
    <cellStyle name="INPUTS 7 10" xfId="8515" xr:uid="{00000000-0005-0000-0000-00002E210000}"/>
    <cellStyle name="INPUTS 7 10 2" xfId="8516" xr:uid="{00000000-0005-0000-0000-00002F210000}"/>
    <cellStyle name="INPUTS 7 10 2 2" xfId="8517" xr:uid="{00000000-0005-0000-0000-000030210000}"/>
    <cellStyle name="INPUTS 7 10 3" xfId="8518" xr:uid="{00000000-0005-0000-0000-000031210000}"/>
    <cellStyle name="INPUTS 7 11" xfId="8519" xr:uid="{00000000-0005-0000-0000-000032210000}"/>
    <cellStyle name="INPUTS 7 11 2" xfId="8520" xr:uid="{00000000-0005-0000-0000-000033210000}"/>
    <cellStyle name="INPUTS 7 11 2 2" xfId="8521" xr:uid="{00000000-0005-0000-0000-000034210000}"/>
    <cellStyle name="INPUTS 7 11 3" xfId="8522" xr:uid="{00000000-0005-0000-0000-000035210000}"/>
    <cellStyle name="INPUTS 7 12" xfId="8523" xr:uid="{00000000-0005-0000-0000-000036210000}"/>
    <cellStyle name="INPUTS 7 12 2" xfId="8524" xr:uid="{00000000-0005-0000-0000-000037210000}"/>
    <cellStyle name="INPUTS 7 12 2 2" xfId="8525" xr:uid="{00000000-0005-0000-0000-000038210000}"/>
    <cellStyle name="INPUTS 7 12 3" xfId="8526" xr:uid="{00000000-0005-0000-0000-000039210000}"/>
    <cellStyle name="INPUTS 7 13" xfId="8527" xr:uid="{00000000-0005-0000-0000-00003A210000}"/>
    <cellStyle name="INPUTS 7 13 2" xfId="8528" xr:uid="{00000000-0005-0000-0000-00003B210000}"/>
    <cellStyle name="INPUTS 7 13 2 2" xfId="8529" xr:uid="{00000000-0005-0000-0000-00003C210000}"/>
    <cellStyle name="INPUTS 7 13 3" xfId="8530" xr:uid="{00000000-0005-0000-0000-00003D210000}"/>
    <cellStyle name="INPUTS 7 14" xfId="8531" xr:uid="{00000000-0005-0000-0000-00003E210000}"/>
    <cellStyle name="INPUTS 7 14 2" xfId="8532" xr:uid="{00000000-0005-0000-0000-00003F210000}"/>
    <cellStyle name="INPUTS 7 14 2 2" xfId="8533" xr:uid="{00000000-0005-0000-0000-000040210000}"/>
    <cellStyle name="INPUTS 7 14 3" xfId="8534" xr:uid="{00000000-0005-0000-0000-000041210000}"/>
    <cellStyle name="INPUTS 7 15" xfId="8535" xr:uid="{00000000-0005-0000-0000-000042210000}"/>
    <cellStyle name="INPUTS 7 15 2" xfId="8536" xr:uid="{00000000-0005-0000-0000-000043210000}"/>
    <cellStyle name="INPUTS 7 15 2 2" xfId="8537" xr:uid="{00000000-0005-0000-0000-000044210000}"/>
    <cellStyle name="INPUTS 7 15 3" xfId="8538" xr:uid="{00000000-0005-0000-0000-000045210000}"/>
    <cellStyle name="INPUTS 7 16" xfId="8539" xr:uid="{00000000-0005-0000-0000-000046210000}"/>
    <cellStyle name="INPUTS 7 16 2" xfId="8540" xr:uid="{00000000-0005-0000-0000-000047210000}"/>
    <cellStyle name="INPUTS 7 16 2 2" xfId="8541" xr:uid="{00000000-0005-0000-0000-000048210000}"/>
    <cellStyle name="INPUTS 7 16 3" xfId="8542" xr:uid="{00000000-0005-0000-0000-000049210000}"/>
    <cellStyle name="INPUTS 7 17" xfId="8543" xr:uid="{00000000-0005-0000-0000-00004A210000}"/>
    <cellStyle name="INPUTS 7 17 2" xfId="8544" xr:uid="{00000000-0005-0000-0000-00004B210000}"/>
    <cellStyle name="INPUTS 7 17 2 2" xfId="8545" xr:uid="{00000000-0005-0000-0000-00004C210000}"/>
    <cellStyle name="INPUTS 7 17 3" xfId="8546" xr:uid="{00000000-0005-0000-0000-00004D210000}"/>
    <cellStyle name="INPUTS 7 18" xfId="8547" xr:uid="{00000000-0005-0000-0000-00004E210000}"/>
    <cellStyle name="INPUTS 7 18 2" xfId="8548" xr:uid="{00000000-0005-0000-0000-00004F210000}"/>
    <cellStyle name="INPUTS 7 18 2 2" xfId="8549" xr:uid="{00000000-0005-0000-0000-000050210000}"/>
    <cellStyle name="INPUTS 7 18 3" xfId="8550" xr:uid="{00000000-0005-0000-0000-000051210000}"/>
    <cellStyle name="INPUTS 7 19" xfId="8551" xr:uid="{00000000-0005-0000-0000-000052210000}"/>
    <cellStyle name="INPUTS 7 19 2" xfId="8552" xr:uid="{00000000-0005-0000-0000-000053210000}"/>
    <cellStyle name="INPUTS 7 19 2 2" xfId="8553" xr:uid="{00000000-0005-0000-0000-000054210000}"/>
    <cellStyle name="INPUTS 7 19 3" xfId="8554" xr:uid="{00000000-0005-0000-0000-000055210000}"/>
    <cellStyle name="INPUTS 7 2" xfId="8555" xr:uid="{00000000-0005-0000-0000-000056210000}"/>
    <cellStyle name="INPUTS 7 2 2" xfId="8556" xr:uid="{00000000-0005-0000-0000-000057210000}"/>
    <cellStyle name="INPUTS 7 2 2 2" xfId="8557" xr:uid="{00000000-0005-0000-0000-000058210000}"/>
    <cellStyle name="INPUTS 7 2 3" xfId="8558" xr:uid="{00000000-0005-0000-0000-000059210000}"/>
    <cellStyle name="INPUTS 7 20" xfId="8559" xr:uid="{00000000-0005-0000-0000-00005A210000}"/>
    <cellStyle name="INPUTS 7 20 2" xfId="8560" xr:uid="{00000000-0005-0000-0000-00005B210000}"/>
    <cellStyle name="INPUTS 7 20 2 2" xfId="8561" xr:uid="{00000000-0005-0000-0000-00005C210000}"/>
    <cellStyle name="INPUTS 7 20 3" xfId="8562" xr:uid="{00000000-0005-0000-0000-00005D210000}"/>
    <cellStyle name="INPUTS 7 21" xfId="8563" xr:uid="{00000000-0005-0000-0000-00005E210000}"/>
    <cellStyle name="INPUTS 7 21 2" xfId="8564" xr:uid="{00000000-0005-0000-0000-00005F210000}"/>
    <cellStyle name="INPUTS 7 21 2 2" xfId="8565" xr:uid="{00000000-0005-0000-0000-000060210000}"/>
    <cellStyle name="INPUTS 7 21 3" xfId="8566" xr:uid="{00000000-0005-0000-0000-000061210000}"/>
    <cellStyle name="INPUTS 7 22" xfId="8567" xr:uid="{00000000-0005-0000-0000-000062210000}"/>
    <cellStyle name="INPUTS 7 22 2" xfId="8568" xr:uid="{00000000-0005-0000-0000-000063210000}"/>
    <cellStyle name="INPUTS 7 22 2 2" xfId="8569" xr:uid="{00000000-0005-0000-0000-000064210000}"/>
    <cellStyle name="INPUTS 7 22 3" xfId="8570" xr:uid="{00000000-0005-0000-0000-000065210000}"/>
    <cellStyle name="INPUTS 7 23" xfId="8571" xr:uid="{00000000-0005-0000-0000-000066210000}"/>
    <cellStyle name="INPUTS 7 23 2" xfId="8572" xr:uid="{00000000-0005-0000-0000-000067210000}"/>
    <cellStyle name="INPUTS 7 23 2 2" xfId="8573" xr:uid="{00000000-0005-0000-0000-000068210000}"/>
    <cellStyle name="INPUTS 7 23 3" xfId="8574" xr:uid="{00000000-0005-0000-0000-000069210000}"/>
    <cellStyle name="INPUTS 7 24" xfId="8575" xr:uid="{00000000-0005-0000-0000-00006A210000}"/>
    <cellStyle name="INPUTS 7 24 2" xfId="8576" xr:uid="{00000000-0005-0000-0000-00006B210000}"/>
    <cellStyle name="INPUTS 7 24 2 2" xfId="8577" xr:uid="{00000000-0005-0000-0000-00006C210000}"/>
    <cellStyle name="INPUTS 7 24 3" xfId="8578" xr:uid="{00000000-0005-0000-0000-00006D210000}"/>
    <cellStyle name="INPUTS 7 25" xfId="8579" xr:uid="{00000000-0005-0000-0000-00006E210000}"/>
    <cellStyle name="INPUTS 7 25 2" xfId="8580" xr:uid="{00000000-0005-0000-0000-00006F210000}"/>
    <cellStyle name="INPUTS 7 25 2 2" xfId="8581" xr:uid="{00000000-0005-0000-0000-000070210000}"/>
    <cellStyle name="INPUTS 7 25 3" xfId="8582" xr:uid="{00000000-0005-0000-0000-000071210000}"/>
    <cellStyle name="INPUTS 7 26" xfId="8583" xr:uid="{00000000-0005-0000-0000-000072210000}"/>
    <cellStyle name="INPUTS 7 26 2" xfId="8584" xr:uid="{00000000-0005-0000-0000-000073210000}"/>
    <cellStyle name="INPUTS 7 26 2 2" xfId="8585" xr:uid="{00000000-0005-0000-0000-000074210000}"/>
    <cellStyle name="INPUTS 7 26 3" xfId="8586" xr:uid="{00000000-0005-0000-0000-000075210000}"/>
    <cellStyle name="INPUTS 7 27" xfId="8587" xr:uid="{00000000-0005-0000-0000-000076210000}"/>
    <cellStyle name="INPUTS 7 27 2" xfId="8588" xr:uid="{00000000-0005-0000-0000-000077210000}"/>
    <cellStyle name="INPUTS 7 27 2 2" xfId="8589" xr:uid="{00000000-0005-0000-0000-000078210000}"/>
    <cellStyle name="INPUTS 7 27 3" xfId="8590" xr:uid="{00000000-0005-0000-0000-000079210000}"/>
    <cellStyle name="INPUTS 7 28" xfId="8591" xr:uid="{00000000-0005-0000-0000-00007A210000}"/>
    <cellStyle name="INPUTS 7 28 2" xfId="8592" xr:uid="{00000000-0005-0000-0000-00007B210000}"/>
    <cellStyle name="INPUTS 7 28 2 2" xfId="8593" xr:uid="{00000000-0005-0000-0000-00007C210000}"/>
    <cellStyle name="INPUTS 7 28 3" xfId="8594" xr:uid="{00000000-0005-0000-0000-00007D210000}"/>
    <cellStyle name="INPUTS 7 29" xfId="8595" xr:uid="{00000000-0005-0000-0000-00007E210000}"/>
    <cellStyle name="INPUTS 7 29 2" xfId="8596" xr:uid="{00000000-0005-0000-0000-00007F210000}"/>
    <cellStyle name="INPUTS 7 29 2 2" xfId="8597" xr:uid="{00000000-0005-0000-0000-000080210000}"/>
    <cellStyle name="INPUTS 7 29 3" xfId="8598" xr:uid="{00000000-0005-0000-0000-000081210000}"/>
    <cellStyle name="INPUTS 7 3" xfId="8599" xr:uid="{00000000-0005-0000-0000-000082210000}"/>
    <cellStyle name="INPUTS 7 3 2" xfId="8600" xr:uid="{00000000-0005-0000-0000-000083210000}"/>
    <cellStyle name="INPUTS 7 3 2 2" xfId="8601" xr:uid="{00000000-0005-0000-0000-000084210000}"/>
    <cellStyle name="INPUTS 7 3 3" xfId="8602" xr:uid="{00000000-0005-0000-0000-000085210000}"/>
    <cellStyle name="INPUTS 7 30" xfId="8603" xr:uid="{00000000-0005-0000-0000-000086210000}"/>
    <cellStyle name="INPUTS 7 30 2" xfId="8604" xr:uid="{00000000-0005-0000-0000-000087210000}"/>
    <cellStyle name="INPUTS 7 30 2 2" xfId="8605" xr:uid="{00000000-0005-0000-0000-000088210000}"/>
    <cellStyle name="INPUTS 7 30 3" xfId="8606" xr:uid="{00000000-0005-0000-0000-000089210000}"/>
    <cellStyle name="INPUTS 7 31" xfId="8607" xr:uid="{00000000-0005-0000-0000-00008A210000}"/>
    <cellStyle name="INPUTS 7 31 2" xfId="8608" xr:uid="{00000000-0005-0000-0000-00008B210000}"/>
    <cellStyle name="INPUTS 7 31 2 2" xfId="8609" xr:uid="{00000000-0005-0000-0000-00008C210000}"/>
    <cellStyle name="INPUTS 7 31 3" xfId="8610" xr:uid="{00000000-0005-0000-0000-00008D210000}"/>
    <cellStyle name="INPUTS 7 32" xfId="8611" xr:uid="{00000000-0005-0000-0000-00008E210000}"/>
    <cellStyle name="INPUTS 7 32 2" xfId="8612" xr:uid="{00000000-0005-0000-0000-00008F210000}"/>
    <cellStyle name="INPUTS 7 32 2 2" xfId="8613" xr:uid="{00000000-0005-0000-0000-000090210000}"/>
    <cellStyle name="INPUTS 7 32 3" xfId="8614" xr:uid="{00000000-0005-0000-0000-000091210000}"/>
    <cellStyle name="INPUTS 7 33" xfId="8615" xr:uid="{00000000-0005-0000-0000-000092210000}"/>
    <cellStyle name="INPUTS 7 33 2" xfId="8616" xr:uid="{00000000-0005-0000-0000-000093210000}"/>
    <cellStyle name="INPUTS 7 33 2 2" xfId="8617" xr:uid="{00000000-0005-0000-0000-000094210000}"/>
    <cellStyle name="INPUTS 7 33 3" xfId="8618" xr:uid="{00000000-0005-0000-0000-000095210000}"/>
    <cellStyle name="INPUTS 7 34" xfId="8619" xr:uid="{00000000-0005-0000-0000-000096210000}"/>
    <cellStyle name="INPUTS 7 34 2" xfId="8620" xr:uid="{00000000-0005-0000-0000-000097210000}"/>
    <cellStyle name="INPUTS 7 34 2 2" xfId="8621" xr:uid="{00000000-0005-0000-0000-000098210000}"/>
    <cellStyle name="INPUTS 7 34 3" xfId="8622" xr:uid="{00000000-0005-0000-0000-000099210000}"/>
    <cellStyle name="INPUTS 7 35" xfId="8623" xr:uid="{00000000-0005-0000-0000-00009A210000}"/>
    <cellStyle name="INPUTS 7 35 2" xfId="8624" xr:uid="{00000000-0005-0000-0000-00009B210000}"/>
    <cellStyle name="INPUTS 7 35 2 2" xfId="8625" xr:uid="{00000000-0005-0000-0000-00009C210000}"/>
    <cellStyle name="INPUTS 7 35 3" xfId="8626" xr:uid="{00000000-0005-0000-0000-00009D210000}"/>
    <cellStyle name="INPUTS 7 36" xfId="8627" xr:uid="{00000000-0005-0000-0000-00009E210000}"/>
    <cellStyle name="INPUTS 7 36 2" xfId="8628" xr:uid="{00000000-0005-0000-0000-00009F210000}"/>
    <cellStyle name="INPUTS 7 36 2 2" xfId="8629" xr:uid="{00000000-0005-0000-0000-0000A0210000}"/>
    <cellStyle name="INPUTS 7 36 3" xfId="8630" xr:uid="{00000000-0005-0000-0000-0000A1210000}"/>
    <cellStyle name="INPUTS 7 37" xfId="8631" xr:uid="{00000000-0005-0000-0000-0000A2210000}"/>
    <cellStyle name="INPUTS 7 37 2" xfId="8632" xr:uid="{00000000-0005-0000-0000-0000A3210000}"/>
    <cellStyle name="INPUTS 7 37 2 2" xfId="8633" xr:uid="{00000000-0005-0000-0000-0000A4210000}"/>
    <cellStyle name="INPUTS 7 37 3" xfId="8634" xr:uid="{00000000-0005-0000-0000-0000A5210000}"/>
    <cellStyle name="INPUTS 7 38" xfId="8635" xr:uid="{00000000-0005-0000-0000-0000A6210000}"/>
    <cellStyle name="INPUTS 7 38 2" xfId="8636" xr:uid="{00000000-0005-0000-0000-0000A7210000}"/>
    <cellStyle name="INPUTS 7 38 2 2" xfId="8637" xr:uid="{00000000-0005-0000-0000-0000A8210000}"/>
    <cellStyle name="INPUTS 7 38 3" xfId="8638" xr:uid="{00000000-0005-0000-0000-0000A9210000}"/>
    <cellStyle name="INPUTS 7 39" xfId="8639" xr:uid="{00000000-0005-0000-0000-0000AA210000}"/>
    <cellStyle name="INPUTS 7 39 2" xfId="8640" xr:uid="{00000000-0005-0000-0000-0000AB210000}"/>
    <cellStyle name="INPUTS 7 39 2 2" xfId="8641" xr:uid="{00000000-0005-0000-0000-0000AC210000}"/>
    <cellStyle name="INPUTS 7 39 3" xfId="8642" xr:uid="{00000000-0005-0000-0000-0000AD210000}"/>
    <cellStyle name="INPUTS 7 4" xfId="8643" xr:uid="{00000000-0005-0000-0000-0000AE210000}"/>
    <cellStyle name="INPUTS 7 4 2" xfId="8644" xr:uid="{00000000-0005-0000-0000-0000AF210000}"/>
    <cellStyle name="INPUTS 7 4 2 2" xfId="8645" xr:uid="{00000000-0005-0000-0000-0000B0210000}"/>
    <cellStyle name="INPUTS 7 4 3" xfId="8646" xr:uid="{00000000-0005-0000-0000-0000B1210000}"/>
    <cellStyle name="INPUTS 7 40" xfId="8647" xr:uid="{00000000-0005-0000-0000-0000B2210000}"/>
    <cellStyle name="INPUTS 7 40 2" xfId="8648" xr:uid="{00000000-0005-0000-0000-0000B3210000}"/>
    <cellStyle name="INPUTS 7 40 2 2" xfId="8649" xr:uid="{00000000-0005-0000-0000-0000B4210000}"/>
    <cellStyle name="INPUTS 7 40 3" xfId="8650" xr:uid="{00000000-0005-0000-0000-0000B5210000}"/>
    <cellStyle name="INPUTS 7 41" xfId="8651" xr:uid="{00000000-0005-0000-0000-0000B6210000}"/>
    <cellStyle name="INPUTS 7 41 2" xfId="8652" xr:uid="{00000000-0005-0000-0000-0000B7210000}"/>
    <cellStyle name="INPUTS 7 41 2 2" xfId="8653" xr:uid="{00000000-0005-0000-0000-0000B8210000}"/>
    <cellStyle name="INPUTS 7 41 3" xfId="8654" xr:uid="{00000000-0005-0000-0000-0000B9210000}"/>
    <cellStyle name="INPUTS 7 42" xfId="8655" xr:uid="{00000000-0005-0000-0000-0000BA210000}"/>
    <cellStyle name="INPUTS 7 42 2" xfId="8656" xr:uid="{00000000-0005-0000-0000-0000BB210000}"/>
    <cellStyle name="INPUTS 7 43" xfId="8657" xr:uid="{00000000-0005-0000-0000-0000BC210000}"/>
    <cellStyle name="INPUTS 7 5" xfId="8658" xr:uid="{00000000-0005-0000-0000-0000BD210000}"/>
    <cellStyle name="INPUTS 7 5 2" xfId="8659" xr:uid="{00000000-0005-0000-0000-0000BE210000}"/>
    <cellStyle name="INPUTS 7 5 2 2" xfId="8660" xr:uid="{00000000-0005-0000-0000-0000BF210000}"/>
    <cellStyle name="INPUTS 7 5 3" xfId="8661" xr:uid="{00000000-0005-0000-0000-0000C0210000}"/>
    <cellStyle name="INPUTS 7 6" xfId="8662" xr:uid="{00000000-0005-0000-0000-0000C1210000}"/>
    <cellStyle name="INPUTS 7 6 2" xfId="8663" xr:uid="{00000000-0005-0000-0000-0000C2210000}"/>
    <cellStyle name="INPUTS 7 6 2 2" xfId="8664" xr:uid="{00000000-0005-0000-0000-0000C3210000}"/>
    <cellStyle name="INPUTS 7 6 3" xfId="8665" xr:uid="{00000000-0005-0000-0000-0000C4210000}"/>
    <cellStyle name="INPUTS 7 7" xfId="8666" xr:uid="{00000000-0005-0000-0000-0000C5210000}"/>
    <cellStyle name="INPUTS 7 7 2" xfId="8667" xr:uid="{00000000-0005-0000-0000-0000C6210000}"/>
    <cellStyle name="INPUTS 7 7 2 2" xfId="8668" xr:uid="{00000000-0005-0000-0000-0000C7210000}"/>
    <cellStyle name="INPUTS 7 7 3" xfId="8669" xr:uid="{00000000-0005-0000-0000-0000C8210000}"/>
    <cellStyle name="INPUTS 7 8" xfId="8670" xr:uid="{00000000-0005-0000-0000-0000C9210000}"/>
    <cellStyle name="INPUTS 7 8 2" xfId="8671" xr:uid="{00000000-0005-0000-0000-0000CA210000}"/>
    <cellStyle name="INPUTS 7 8 2 2" xfId="8672" xr:uid="{00000000-0005-0000-0000-0000CB210000}"/>
    <cellStyle name="INPUTS 7 8 3" xfId="8673" xr:uid="{00000000-0005-0000-0000-0000CC210000}"/>
    <cellStyle name="INPUTS 7 9" xfId="8674" xr:uid="{00000000-0005-0000-0000-0000CD210000}"/>
    <cellStyle name="INPUTS 7 9 2" xfId="8675" xr:uid="{00000000-0005-0000-0000-0000CE210000}"/>
    <cellStyle name="INPUTS 7 9 2 2" xfId="8676" xr:uid="{00000000-0005-0000-0000-0000CF210000}"/>
    <cellStyle name="INPUTS 7 9 3" xfId="8677" xr:uid="{00000000-0005-0000-0000-0000D0210000}"/>
    <cellStyle name="INPUTS 8" xfId="8678" xr:uid="{00000000-0005-0000-0000-0000D1210000}"/>
    <cellStyle name="INPUTS 8 10" xfId="8679" xr:uid="{00000000-0005-0000-0000-0000D2210000}"/>
    <cellStyle name="INPUTS 8 10 2" xfId="8680" xr:uid="{00000000-0005-0000-0000-0000D3210000}"/>
    <cellStyle name="INPUTS 8 10 2 2" xfId="8681" xr:uid="{00000000-0005-0000-0000-0000D4210000}"/>
    <cellStyle name="INPUTS 8 10 3" xfId="8682" xr:uid="{00000000-0005-0000-0000-0000D5210000}"/>
    <cellStyle name="INPUTS 8 11" xfId="8683" xr:uid="{00000000-0005-0000-0000-0000D6210000}"/>
    <cellStyle name="INPUTS 8 11 2" xfId="8684" xr:uid="{00000000-0005-0000-0000-0000D7210000}"/>
    <cellStyle name="INPUTS 8 11 2 2" xfId="8685" xr:uid="{00000000-0005-0000-0000-0000D8210000}"/>
    <cellStyle name="INPUTS 8 11 3" xfId="8686" xr:uid="{00000000-0005-0000-0000-0000D9210000}"/>
    <cellStyle name="INPUTS 8 12" xfId="8687" xr:uid="{00000000-0005-0000-0000-0000DA210000}"/>
    <cellStyle name="INPUTS 8 12 2" xfId="8688" xr:uid="{00000000-0005-0000-0000-0000DB210000}"/>
    <cellStyle name="INPUTS 8 12 2 2" xfId="8689" xr:uid="{00000000-0005-0000-0000-0000DC210000}"/>
    <cellStyle name="INPUTS 8 12 3" xfId="8690" xr:uid="{00000000-0005-0000-0000-0000DD210000}"/>
    <cellStyle name="INPUTS 8 13" xfId="8691" xr:uid="{00000000-0005-0000-0000-0000DE210000}"/>
    <cellStyle name="INPUTS 8 13 2" xfId="8692" xr:uid="{00000000-0005-0000-0000-0000DF210000}"/>
    <cellStyle name="INPUTS 8 13 2 2" xfId="8693" xr:uid="{00000000-0005-0000-0000-0000E0210000}"/>
    <cellStyle name="INPUTS 8 13 3" xfId="8694" xr:uid="{00000000-0005-0000-0000-0000E1210000}"/>
    <cellStyle name="INPUTS 8 14" xfId="8695" xr:uid="{00000000-0005-0000-0000-0000E2210000}"/>
    <cellStyle name="INPUTS 8 14 2" xfId="8696" xr:uid="{00000000-0005-0000-0000-0000E3210000}"/>
    <cellStyle name="INPUTS 8 14 2 2" xfId="8697" xr:uid="{00000000-0005-0000-0000-0000E4210000}"/>
    <cellStyle name="INPUTS 8 14 3" xfId="8698" xr:uid="{00000000-0005-0000-0000-0000E5210000}"/>
    <cellStyle name="INPUTS 8 15" xfId="8699" xr:uid="{00000000-0005-0000-0000-0000E6210000}"/>
    <cellStyle name="INPUTS 8 15 2" xfId="8700" xr:uid="{00000000-0005-0000-0000-0000E7210000}"/>
    <cellStyle name="INPUTS 8 15 2 2" xfId="8701" xr:uid="{00000000-0005-0000-0000-0000E8210000}"/>
    <cellStyle name="INPUTS 8 15 3" xfId="8702" xr:uid="{00000000-0005-0000-0000-0000E9210000}"/>
    <cellStyle name="INPUTS 8 16" xfId="8703" xr:uid="{00000000-0005-0000-0000-0000EA210000}"/>
    <cellStyle name="INPUTS 8 16 2" xfId="8704" xr:uid="{00000000-0005-0000-0000-0000EB210000}"/>
    <cellStyle name="INPUTS 8 16 2 2" xfId="8705" xr:uid="{00000000-0005-0000-0000-0000EC210000}"/>
    <cellStyle name="INPUTS 8 16 3" xfId="8706" xr:uid="{00000000-0005-0000-0000-0000ED210000}"/>
    <cellStyle name="INPUTS 8 17" xfId="8707" xr:uid="{00000000-0005-0000-0000-0000EE210000}"/>
    <cellStyle name="INPUTS 8 17 2" xfId="8708" xr:uid="{00000000-0005-0000-0000-0000EF210000}"/>
    <cellStyle name="INPUTS 8 17 2 2" xfId="8709" xr:uid="{00000000-0005-0000-0000-0000F0210000}"/>
    <cellStyle name="INPUTS 8 17 3" xfId="8710" xr:uid="{00000000-0005-0000-0000-0000F1210000}"/>
    <cellStyle name="INPUTS 8 18" xfId="8711" xr:uid="{00000000-0005-0000-0000-0000F2210000}"/>
    <cellStyle name="INPUTS 8 18 2" xfId="8712" xr:uid="{00000000-0005-0000-0000-0000F3210000}"/>
    <cellStyle name="INPUTS 8 18 2 2" xfId="8713" xr:uid="{00000000-0005-0000-0000-0000F4210000}"/>
    <cellStyle name="INPUTS 8 18 3" xfId="8714" xr:uid="{00000000-0005-0000-0000-0000F5210000}"/>
    <cellStyle name="INPUTS 8 19" xfId="8715" xr:uid="{00000000-0005-0000-0000-0000F6210000}"/>
    <cellStyle name="INPUTS 8 19 2" xfId="8716" xr:uid="{00000000-0005-0000-0000-0000F7210000}"/>
    <cellStyle name="INPUTS 8 19 2 2" xfId="8717" xr:uid="{00000000-0005-0000-0000-0000F8210000}"/>
    <cellStyle name="INPUTS 8 19 3" xfId="8718" xr:uid="{00000000-0005-0000-0000-0000F9210000}"/>
    <cellStyle name="INPUTS 8 2" xfId="8719" xr:uid="{00000000-0005-0000-0000-0000FA210000}"/>
    <cellStyle name="INPUTS 8 2 2" xfId="8720" xr:uid="{00000000-0005-0000-0000-0000FB210000}"/>
    <cellStyle name="INPUTS 8 2 2 2" xfId="8721" xr:uid="{00000000-0005-0000-0000-0000FC210000}"/>
    <cellStyle name="INPUTS 8 2 3" xfId="8722" xr:uid="{00000000-0005-0000-0000-0000FD210000}"/>
    <cellStyle name="INPUTS 8 20" xfId="8723" xr:uid="{00000000-0005-0000-0000-0000FE210000}"/>
    <cellStyle name="INPUTS 8 20 2" xfId="8724" xr:uid="{00000000-0005-0000-0000-0000FF210000}"/>
    <cellStyle name="INPUTS 8 20 2 2" xfId="8725" xr:uid="{00000000-0005-0000-0000-000000220000}"/>
    <cellStyle name="INPUTS 8 20 3" xfId="8726" xr:uid="{00000000-0005-0000-0000-000001220000}"/>
    <cellStyle name="INPUTS 8 21" xfId="8727" xr:uid="{00000000-0005-0000-0000-000002220000}"/>
    <cellStyle name="INPUTS 8 21 2" xfId="8728" xr:uid="{00000000-0005-0000-0000-000003220000}"/>
    <cellStyle name="INPUTS 8 21 2 2" xfId="8729" xr:uid="{00000000-0005-0000-0000-000004220000}"/>
    <cellStyle name="INPUTS 8 21 3" xfId="8730" xr:uid="{00000000-0005-0000-0000-000005220000}"/>
    <cellStyle name="INPUTS 8 22" xfId="8731" xr:uid="{00000000-0005-0000-0000-000006220000}"/>
    <cellStyle name="INPUTS 8 22 2" xfId="8732" xr:uid="{00000000-0005-0000-0000-000007220000}"/>
    <cellStyle name="INPUTS 8 22 2 2" xfId="8733" xr:uid="{00000000-0005-0000-0000-000008220000}"/>
    <cellStyle name="INPUTS 8 22 3" xfId="8734" xr:uid="{00000000-0005-0000-0000-000009220000}"/>
    <cellStyle name="INPUTS 8 23" xfId="8735" xr:uid="{00000000-0005-0000-0000-00000A220000}"/>
    <cellStyle name="INPUTS 8 23 2" xfId="8736" xr:uid="{00000000-0005-0000-0000-00000B220000}"/>
    <cellStyle name="INPUTS 8 23 2 2" xfId="8737" xr:uid="{00000000-0005-0000-0000-00000C220000}"/>
    <cellStyle name="INPUTS 8 23 3" xfId="8738" xr:uid="{00000000-0005-0000-0000-00000D220000}"/>
    <cellStyle name="INPUTS 8 24" xfId="8739" xr:uid="{00000000-0005-0000-0000-00000E220000}"/>
    <cellStyle name="INPUTS 8 24 2" xfId="8740" xr:uid="{00000000-0005-0000-0000-00000F220000}"/>
    <cellStyle name="INPUTS 8 24 2 2" xfId="8741" xr:uid="{00000000-0005-0000-0000-000010220000}"/>
    <cellStyle name="INPUTS 8 24 3" xfId="8742" xr:uid="{00000000-0005-0000-0000-000011220000}"/>
    <cellStyle name="INPUTS 8 25" xfId="8743" xr:uid="{00000000-0005-0000-0000-000012220000}"/>
    <cellStyle name="INPUTS 8 25 2" xfId="8744" xr:uid="{00000000-0005-0000-0000-000013220000}"/>
    <cellStyle name="INPUTS 8 25 2 2" xfId="8745" xr:uid="{00000000-0005-0000-0000-000014220000}"/>
    <cellStyle name="INPUTS 8 25 3" xfId="8746" xr:uid="{00000000-0005-0000-0000-000015220000}"/>
    <cellStyle name="INPUTS 8 26" xfId="8747" xr:uid="{00000000-0005-0000-0000-000016220000}"/>
    <cellStyle name="INPUTS 8 26 2" xfId="8748" xr:uid="{00000000-0005-0000-0000-000017220000}"/>
    <cellStyle name="INPUTS 8 26 2 2" xfId="8749" xr:uid="{00000000-0005-0000-0000-000018220000}"/>
    <cellStyle name="INPUTS 8 26 3" xfId="8750" xr:uid="{00000000-0005-0000-0000-000019220000}"/>
    <cellStyle name="INPUTS 8 27" xfId="8751" xr:uid="{00000000-0005-0000-0000-00001A220000}"/>
    <cellStyle name="INPUTS 8 27 2" xfId="8752" xr:uid="{00000000-0005-0000-0000-00001B220000}"/>
    <cellStyle name="INPUTS 8 27 2 2" xfId="8753" xr:uid="{00000000-0005-0000-0000-00001C220000}"/>
    <cellStyle name="INPUTS 8 27 3" xfId="8754" xr:uid="{00000000-0005-0000-0000-00001D220000}"/>
    <cellStyle name="INPUTS 8 28" xfId="8755" xr:uid="{00000000-0005-0000-0000-00001E220000}"/>
    <cellStyle name="INPUTS 8 28 2" xfId="8756" xr:uid="{00000000-0005-0000-0000-00001F220000}"/>
    <cellStyle name="INPUTS 8 28 2 2" xfId="8757" xr:uid="{00000000-0005-0000-0000-000020220000}"/>
    <cellStyle name="INPUTS 8 28 3" xfId="8758" xr:uid="{00000000-0005-0000-0000-000021220000}"/>
    <cellStyle name="INPUTS 8 29" xfId="8759" xr:uid="{00000000-0005-0000-0000-000022220000}"/>
    <cellStyle name="INPUTS 8 29 2" xfId="8760" xr:uid="{00000000-0005-0000-0000-000023220000}"/>
    <cellStyle name="INPUTS 8 29 2 2" xfId="8761" xr:uid="{00000000-0005-0000-0000-000024220000}"/>
    <cellStyle name="INPUTS 8 29 3" xfId="8762" xr:uid="{00000000-0005-0000-0000-000025220000}"/>
    <cellStyle name="INPUTS 8 3" xfId="8763" xr:uid="{00000000-0005-0000-0000-000026220000}"/>
    <cellStyle name="INPUTS 8 3 2" xfId="8764" xr:uid="{00000000-0005-0000-0000-000027220000}"/>
    <cellStyle name="INPUTS 8 3 2 2" xfId="8765" xr:uid="{00000000-0005-0000-0000-000028220000}"/>
    <cellStyle name="INPUTS 8 3 3" xfId="8766" xr:uid="{00000000-0005-0000-0000-000029220000}"/>
    <cellStyle name="INPUTS 8 30" xfId="8767" xr:uid="{00000000-0005-0000-0000-00002A220000}"/>
    <cellStyle name="INPUTS 8 30 2" xfId="8768" xr:uid="{00000000-0005-0000-0000-00002B220000}"/>
    <cellStyle name="INPUTS 8 30 2 2" xfId="8769" xr:uid="{00000000-0005-0000-0000-00002C220000}"/>
    <cellStyle name="INPUTS 8 30 3" xfId="8770" xr:uid="{00000000-0005-0000-0000-00002D220000}"/>
    <cellStyle name="INPUTS 8 31" xfId="8771" xr:uid="{00000000-0005-0000-0000-00002E220000}"/>
    <cellStyle name="INPUTS 8 31 2" xfId="8772" xr:uid="{00000000-0005-0000-0000-00002F220000}"/>
    <cellStyle name="INPUTS 8 31 2 2" xfId="8773" xr:uid="{00000000-0005-0000-0000-000030220000}"/>
    <cellStyle name="INPUTS 8 31 3" xfId="8774" xr:uid="{00000000-0005-0000-0000-000031220000}"/>
    <cellStyle name="INPUTS 8 32" xfId="8775" xr:uid="{00000000-0005-0000-0000-000032220000}"/>
    <cellStyle name="INPUTS 8 32 2" xfId="8776" xr:uid="{00000000-0005-0000-0000-000033220000}"/>
    <cellStyle name="INPUTS 8 32 2 2" xfId="8777" xr:uid="{00000000-0005-0000-0000-000034220000}"/>
    <cellStyle name="INPUTS 8 32 3" xfId="8778" xr:uid="{00000000-0005-0000-0000-000035220000}"/>
    <cellStyle name="INPUTS 8 33" xfId="8779" xr:uid="{00000000-0005-0000-0000-000036220000}"/>
    <cellStyle name="INPUTS 8 33 2" xfId="8780" xr:uid="{00000000-0005-0000-0000-000037220000}"/>
    <cellStyle name="INPUTS 8 33 2 2" xfId="8781" xr:uid="{00000000-0005-0000-0000-000038220000}"/>
    <cellStyle name="INPUTS 8 33 3" xfId="8782" xr:uid="{00000000-0005-0000-0000-000039220000}"/>
    <cellStyle name="INPUTS 8 34" xfId="8783" xr:uid="{00000000-0005-0000-0000-00003A220000}"/>
    <cellStyle name="INPUTS 8 34 2" xfId="8784" xr:uid="{00000000-0005-0000-0000-00003B220000}"/>
    <cellStyle name="INPUTS 8 34 2 2" xfId="8785" xr:uid="{00000000-0005-0000-0000-00003C220000}"/>
    <cellStyle name="INPUTS 8 34 3" xfId="8786" xr:uid="{00000000-0005-0000-0000-00003D220000}"/>
    <cellStyle name="INPUTS 8 35" xfId="8787" xr:uid="{00000000-0005-0000-0000-00003E220000}"/>
    <cellStyle name="INPUTS 8 35 2" xfId="8788" xr:uid="{00000000-0005-0000-0000-00003F220000}"/>
    <cellStyle name="INPUTS 8 35 2 2" xfId="8789" xr:uid="{00000000-0005-0000-0000-000040220000}"/>
    <cellStyle name="INPUTS 8 35 3" xfId="8790" xr:uid="{00000000-0005-0000-0000-000041220000}"/>
    <cellStyle name="INPUTS 8 36" xfId="8791" xr:uid="{00000000-0005-0000-0000-000042220000}"/>
    <cellStyle name="INPUTS 8 36 2" xfId="8792" xr:uid="{00000000-0005-0000-0000-000043220000}"/>
    <cellStyle name="INPUTS 8 36 2 2" xfId="8793" xr:uid="{00000000-0005-0000-0000-000044220000}"/>
    <cellStyle name="INPUTS 8 36 3" xfId="8794" xr:uid="{00000000-0005-0000-0000-000045220000}"/>
    <cellStyle name="INPUTS 8 37" xfId="8795" xr:uid="{00000000-0005-0000-0000-000046220000}"/>
    <cellStyle name="INPUTS 8 37 2" xfId="8796" xr:uid="{00000000-0005-0000-0000-000047220000}"/>
    <cellStyle name="INPUTS 8 37 2 2" xfId="8797" xr:uid="{00000000-0005-0000-0000-000048220000}"/>
    <cellStyle name="INPUTS 8 37 3" xfId="8798" xr:uid="{00000000-0005-0000-0000-000049220000}"/>
    <cellStyle name="INPUTS 8 38" xfId="8799" xr:uid="{00000000-0005-0000-0000-00004A220000}"/>
    <cellStyle name="INPUTS 8 38 2" xfId="8800" xr:uid="{00000000-0005-0000-0000-00004B220000}"/>
    <cellStyle name="INPUTS 8 38 2 2" xfId="8801" xr:uid="{00000000-0005-0000-0000-00004C220000}"/>
    <cellStyle name="INPUTS 8 38 3" xfId="8802" xr:uid="{00000000-0005-0000-0000-00004D220000}"/>
    <cellStyle name="INPUTS 8 39" xfId="8803" xr:uid="{00000000-0005-0000-0000-00004E220000}"/>
    <cellStyle name="INPUTS 8 39 2" xfId="8804" xr:uid="{00000000-0005-0000-0000-00004F220000}"/>
    <cellStyle name="INPUTS 8 39 2 2" xfId="8805" xr:uid="{00000000-0005-0000-0000-000050220000}"/>
    <cellStyle name="INPUTS 8 39 3" xfId="8806" xr:uid="{00000000-0005-0000-0000-000051220000}"/>
    <cellStyle name="INPUTS 8 4" xfId="8807" xr:uid="{00000000-0005-0000-0000-000052220000}"/>
    <cellStyle name="INPUTS 8 4 2" xfId="8808" xr:uid="{00000000-0005-0000-0000-000053220000}"/>
    <cellStyle name="INPUTS 8 4 2 2" xfId="8809" xr:uid="{00000000-0005-0000-0000-000054220000}"/>
    <cellStyle name="INPUTS 8 4 3" xfId="8810" xr:uid="{00000000-0005-0000-0000-000055220000}"/>
    <cellStyle name="INPUTS 8 40" xfId="8811" xr:uid="{00000000-0005-0000-0000-000056220000}"/>
    <cellStyle name="INPUTS 8 40 2" xfId="8812" xr:uid="{00000000-0005-0000-0000-000057220000}"/>
    <cellStyle name="INPUTS 8 40 2 2" xfId="8813" xr:uid="{00000000-0005-0000-0000-000058220000}"/>
    <cellStyle name="INPUTS 8 40 3" xfId="8814" xr:uid="{00000000-0005-0000-0000-000059220000}"/>
    <cellStyle name="INPUTS 8 41" xfId="8815" xr:uid="{00000000-0005-0000-0000-00005A220000}"/>
    <cellStyle name="INPUTS 8 41 2" xfId="8816" xr:uid="{00000000-0005-0000-0000-00005B220000}"/>
    <cellStyle name="INPUTS 8 41 2 2" xfId="8817" xr:uid="{00000000-0005-0000-0000-00005C220000}"/>
    <cellStyle name="INPUTS 8 41 3" xfId="8818" xr:uid="{00000000-0005-0000-0000-00005D220000}"/>
    <cellStyle name="INPUTS 8 42" xfId="8819" xr:uid="{00000000-0005-0000-0000-00005E220000}"/>
    <cellStyle name="INPUTS 8 42 2" xfId="8820" xr:uid="{00000000-0005-0000-0000-00005F220000}"/>
    <cellStyle name="INPUTS 8 43" xfId="8821" xr:uid="{00000000-0005-0000-0000-000060220000}"/>
    <cellStyle name="INPUTS 8 5" xfId="8822" xr:uid="{00000000-0005-0000-0000-000061220000}"/>
    <cellStyle name="INPUTS 8 5 2" xfId="8823" xr:uid="{00000000-0005-0000-0000-000062220000}"/>
    <cellStyle name="INPUTS 8 5 2 2" xfId="8824" xr:uid="{00000000-0005-0000-0000-000063220000}"/>
    <cellStyle name="INPUTS 8 5 3" xfId="8825" xr:uid="{00000000-0005-0000-0000-000064220000}"/>
    <cellStyle name="INPUTS 8 6" xfId="8826" xr:uid="{00000000-0005-0000-0000-000065220000}"/>
    <cellStyle name="INPUTS 8 6 2" xfId="8827" xr:uid="{00000000-0005-0000-0000-000066220000}"/>
    <cellStyle name="INPUTS 8 6 2 2" xfId="8828" xr:uid="{00000000-0005-0000-0000-000067220000}"/>
    <cellStyle name="INPUTS 8 6 3" xfId="8829" xr:uid="{00000000-0005-0000-0000-000068220000}"/>
    <cellStyle name="INPUTS 8 7" xfId="8830" xr:uid="{00000000-0005-0000-0000-000069220000}"/>
    <cellStyle name="INPUTS 8 7 2" xfId="8831" xr:uid="{00000000-0005-0000-0000-00006A220000}"/>
    <cellStyle name="INPUTS 8 7 2 2" xfId="8832" xr:uid="{00000000-0005-0000-0000-00006B220000}"/>
    <cellStyle name="INPUTS 8 7 3" xfId="8833" xr:uid="{00000000-0005-0000-0000-00006C220000}"/>
    <cellStyle name="INPUTS 8 8" xfId="8834" xr:uid="{00000000-0005-0000-0000-00006D220000}"/>
    <cellStyle name="INPUTS 8 8 2" xfId="8835" xr:uid="{00000000-0005-0000-0000-00006E220000}"/>
    <cellStyle name="INPUTS 8 8 2 2" xfId="8836" xr:uid="{00000000-0005-0000-0000-00006F220000}"/>
    <cellStyle name="INPUTS 8 8 3" xfId="8837" xr:uid="{00000000-0005-0000-0000-000070220000}"/>
    <cellStyle name="INPUTS 8 9" xfId="8838" xr:uid="{00000000-0005-0000-0000-000071220000}"/>
    <cellStyle name="INPUTS 8 9 2" xfId="8839" xr:uid="{00000000-0005-0000-0000-000072220000}"/>
    <cellStyle name="INPUTS 8 9 2 2" xfId="8840" xr:uid="{00000000-0005-0000-0000-000073220000}"/>
    <cellStyle name="INPUTS 8 9 3" xfId="8841" xr:uid="{00000000-0005-0000-0000-000074220000}"/>
    <cellStyle name="INPUTS 9" xfId="8842" xr:uid="{00000000-0005-0000-0000-000075220000}"/>
    <cellStyle name="INPUTS 9 10" xfId="8843" xr:uid="{00000000-0005-0000-0000-000076220000}"/>
    <cellStyle name="INPUTS 9 10 2" xfId="8844" xr:uid="{00000000-0005-0000-0000-000077220000}"/>
    <cellStyle name="INPUTS 9 10 2 2" xfId="8845" xr:uid="{00000000-0005-0000-0000-000078220000}"/>
    <cellStyle name="INPUTS 9 10 3" xfId="8846" xr:uid="{00000000-0005-0000-0000-000079220000}"/>
    <cellStyle name="INPUTS 9 11" xfId="8847" xr:uid="{00000000-0005-0000-0000-00007A220000}"/>
    <cellStyle name="INPUTS 9 11 2" xfId="8848" xr:uid="{00000000-0005-0000-0000-00007B220000}"/>
    <cellStyle name="INPUTS 9 11 2 2" xfId="8849" xr:uid="{00000000-0005-0000-0000-00007C220000}"/>
    <cellStyle name="INPUTS 9 11 3" xfId="8850" xr:uid="{00000000-0005-0000-0000-00007D220000}"/>
    <cellStyle name="INPUTS 9 12" xfId="8851" xr:uid="{00000000-0005-0000-0000-00007E220000}"/>
    <cellStyle name="INPUTS 9 12 2" xfId="8852" xr:uid="{00000000-0005-0000-0000-00007F220000}"/>
    <cellStyle name="INPUTS 9 12 2 2" xfId="8853" xr:uid="{00000000-0005-0000-0000-000080220000}"/>
    <cellStyle name="INPUTS 9 12 3" xfId="8854" xr:uid="{00000000-0005-0000-0000-000081220000}"/>
    <cellStyle name="INPUTS 9 13" xfId="8855" xr:uid="{00000000-0005-0000-0000-000082220000}"/>
    <cellStyle name="INPUTS 9 13 2" xfId="8856" xr:uid="{00000000-0005-0000-0000-000083220000}"/>
    <cellStyle name="INPUTS 9 13 2 2" xfId="8857" xr:uid="{00000000-0005-0000-0000-000084220000}"/>
    <cellStyle name="INPUTS 9 13 3" xfId="8858" xr:uid="{00000000-0005-0000-0000-000085220000}"/>
    <cellStyle name="INPUTS 9 14" xfId="8859" xr:uid="{00000000-0005-0000-0000-000086220000}"/>
    <cellStyle name="INPUTS 9 14 2" xfId="8860" xr:uid="{00000000-0005-0000-0000-000087220000}"/>
    <cellStyle name="INPUTS 9 14 2 2" xfId="8861" xr:uid="{00000000-0005-0000-0000-000088220000}"/>
    <cellStyle name="INPUTS 9 14 3" xfId="8862" xr:uid="{00000000-0005-0000-0000-000089220000}"/>
    <cellStyle name="INPUTS 9 15" xfId="8863" xr:uid="{00000000-0005-0000-0000-00008A220000}"/>
    <cellStyle name="INPUTS 9 15 2" xfId="8864" xr:uid="{00000000-0005-0000-0000-00008B220000}"/>
    <cellStyle name="INPUTS 9 15 2 2" xfId="8865" xr:uid="{00000000-0005-0000-0000-00008C220000}"/>
    <cellStyle name="INPUTS 9 15 3" xfId="8866" xr:uid="{00000000-0005-0000-0000-00008D220000}"/>
    <cellStyle name="INPUTS 9 16" xfId="8867" xr:uid="{00000000-0005-0000-0000-00008E220000}"/>
    <cellStyle name="INPUTS 9 16 2" xfId="8868" xr:uid="{00000000-0005-0000-0000-00008F220000}"/>
    <cellStyle name="INPUTS 9 16 2 2" xfId="8869" xr:uid="{00000000-0005-0000-0000-000090220000}"/>
    <cellStyle name="INPUTS 9 16 3" xfId="8870" xr:uid="{00000000-0005-0000-0000-000091220000}"/>
    <cellStyle name="INPUTS 9 17" xfId="8871" xr:uid="{00000000-0005-0000-0000-000092220000}"/>
    <cellStyle name="INPUTS 9 17 2" xfId="8872" xr:uid="{00000000-0005-0000-0000-000093220000}"/>
    <cellStyle name="INPUTS 9 17 2 2" xfId="8873" xr:uid="{00000000-0005-0000-0000-000094220000}"/>
    <cellStyle name="INPUTS 9 17 3" xfId="8874" xr:uid="{00000000-0005-0000-0000-000095220000}"/>
    <cellStyle name="INPUTS 9 18" xfId="8875" xr:uid="{00000000-0005-0000-0000-000096220000}"/>
    <cellStyle name="INPUTS 9 18 2" xfId="8876" xr:uid="{00000000-0005-0000-0000-000097220000}"/>
    <cellStyle name="INPUTS 9 18 2 2" xfId="8877" xr:uid="{00000000-0005-0000-0000-000098220000}"/>
    <cellStyle name="INPUTS 9 18 3" xfId="8878" xr:uid="{00000000-0005-0000-0000-000099220000}"/>
    <cellStyle name="INPUTS 9 19" xfId="8879" xr:uid="{00000000-0005-0000-0000-00009A220000}"/>
    <cellStyle name="INPUTS 9 19 2" xfId="8880" xr:uid="{00000000-0005-0000-0000-00009B220000}"/>
    <cellStyle name="INPUTS 9 19 2 2" xfId="8881" xr:uid="{00000000-0005-0000-0000-00009C220000}"/>
    <cellStyle name="INPUTS 9 19 3" xfId="8882" xr:uid="{00000000-0005-0000-0000-00009D220000}"/>
    <cellStyle name="INPUTS 9 2" xfId="8883" xr:uid="{00000000-0005-0000-0000-00009E220000}"/>
    <cellStyle name="INPUTS 9 2 2" xfId="8884" xr:uid="{00000000-0005-0000-0000-00009F220000}"/>
    <cellStyle name="INPUTS 9 2 2 2" xfId="8885" xr:uid="{00000000-0005-0000-0000-0000A0220000}"/>
    <cellStyle name="INPUTS 9 2 3" xfId="8886" xr:uid="{00000000-0005-0000-0000-0000A1220000}"/>
    <cellStyle name="INPUTS 9 20" xfId="8887" xr:uid="{00000000-0005-0000-0000-0000A2220000}"/>
    <cellStyle name="INPUTS 9 20 2" xfId="8888" xr:uid="{00000000-0005-0000-0000-0000A3220000}"/>
    <cellStyle name="INPUTS 9 20 2 2" xfId="8889" xr:uid="{00000000-0005-0000-0000-0000A4220000}"/>
    <cellStyle name="INPUTS 9 20 3" xfId="8890" xr:uid="{00000000-0005-0000-0000-0000A5220000}"/>
    <cellStyle name="INPUTS 9 21" xfId="8891" xr:uid="{00000000-0005-0000-0000-0000A6220000}"/>
    <cellStyle name="INPUTS 9 21 2" xfId="8892" xr:uid="{00000000-0005-0000-0000-0000A7220000}"/>
    <cellStyle name="INPUTS 9 21 2 2" xfId="8893" xr:uid="{00000000-0005-0000-0000-0000A8220000}"/>
    <cellStyle name="INPUTS 9 21 3" xfId="8894" xr:uid="{00000000-0005-0000-0000-0000A9220000}"/>
    <cellStyle name="INPUTS 9 22" xfId="8895" xr:uid="{00000000-0005-0000-0000-0000AA220000}"/>
    <cellStyle name="INPUTS 9 22 2" xfId="8896" xr:uid="{00000000-0005-0000-0000-0000AB220000}"/>
    <cellStyle name="INPUTS 9 22 2 2" xfId="8897" xr:uid="{00000000-0005-0000-0000-0000AC220000}"/>
    <cellStyle name="INPUTS 9 22 3" xfId="8898" xr:uid="{00000000-0005-0000-0000-0000AD220000}"/>
    <cellStyle name="INPUTS 9 23" xfId="8899" xr:uid="{00000000-0005-0000-0000-0000AE220000}"/>
    <cellStyle name="INPUTS 9 23 2" xfId="8900" xr:uid="{00000000-0005-0000-0000-0000AF220000}"/>
    <cellStyle name="INPUTS 9 23 2 2" xfId="8901" xr:uid="{00000000-0005-0000-0000-0000B0220000}"/>
    <cellStyle name="INPUTS 9 23 3" xfId="8902" xr:uid="{00000000-0005-0000-0000-0000B1220000}"/>
    <cellStyle name="INPUTS 9 24" xfId="8903" xr:uid="{00000000-0005-0000-0000-0000B2220000}"/>
    <cellStyle name="INPUTS 9 24 2" xfId="8904" xr:uid="{00000000-0005-0000-0000-0000B3220000}"/>
    <cellStyle name="INPUTS 9 24 2 2" xfId="8905" xr:uid="{00000000-0005-0000-0000-0000B4220000}"/>
    <cellStyle name="INPUTS 9 24 3" xfId="8906" xr:uid="{00000000-0005-0000-0000-0000B5220000}"/>
    <cellStyle name="INPUTS 9 25" xfId="8907" xr:uid="{00000000-0005-0000-0000-0000B6220000}"/>
    <cellStyle name="INPUTS 9 25 2" xfId="8908" xr:uid="{00000000-0005-0000-0000-0000B7220000}"/>
    <cellStyle name="INPUTS 9 25 2 2" xfId="8909" xr:uid="{00000000-0005-0000-0000-0000B8220000}"/>
    <cellStyle name="INPUTS 9 25 3" xfId="8910" xr:uid="{00000000-0005-0000-0000-0000B9220000}"/>
    <cellStyle name="INPUTS 9 26" xfId="8911" xr:uid="{00000000-0005-0000-0000-0000BA220000}"/>
    <cellStyle name="INPUTS 9 26 2" xfId="8912" xr:uid="{00000000-0005-0000-0000-0000BB220000}"/>
    <cellStyle name="INPUTS 9 26 2 2" xfId="8913" xr:uid="{00000000-0005-0000-0000-0000BC220000}"/>
    <cellStyle name="INPUTS 9 26 3" xfId="8914" xr:uid="{00000000-0005-0000-0000-0000BD220000}"/>
    <cellStyle name="INPUTS 9 27" xfId="8915" xr:uid="{00000000-0005-0000-0000-0000BE220000}"/>
    <cellStyle name="INPUTS 9 27 2" xfId="8916" xr:uid="{00000000-0005-0000-0000-0000BF220000}"/>
    <cellStyle name="INPUTS 9 27 2 2" xfId="8917" xr:uid="{00000000-0005-0000-0000-0000C0220000}"/>
    <cellStyle name="INPUTS 9 27 3" xfId="8918" xr:uid="{00000000-0005-0000-0000-0000C1220000}"/>
    <cellStyle name="INPUTS 9 28" xfId="8919" xr:uid="{00000000-0005-0000-0000-0000C2220000}"/>
    <cellStyle name="INPUTS 9 28 2" xfId="8920" xr:uid="{00000000-0005-0000-0000-0000C3220000}"/>
    <cellStyle name="INPUTS 9 28 2 2" xfId="8921" xr:uid="{00000000-0005-0000-0000-0000C4220000}"/>
    <cellStyle name="INPUTS 9 28 3" xfId="8922" xr:uid="{00000000-0005-0000-0000-0000C5220000}"/>
    <cellStyle name="INPUTS 9 29" xfId="8923" xr:uid="{00000000-0005-0000-0000-0000C6220000}"/>
    <cellStyle name="INPUTS 9 29 2" xfId="8924" xr:uid="{00000000-0005-0000-0000-0000C7220000}"/>
    <cellStyle name="INPUTS 9 29 2 2" xfId="8925" xr:uid="{00000000-0005-0000-0000-0000C8220000}"/>
    <cellStyle name="INPUTS 9 29 3" xfId="8926" xr:uid="{00000000-0005-0000-0000-0000C9220000}"/>
    <cellStyle name="INPUTS 9 3" xfId="8927" xr:uid="{00000000-0005-0000-0000-0000CA220000}"/>
    <cellStyle name="INPUTS 9 3 2" xfId="8928" xr:uid="{00000000-0005-0000-0000-0000CB220000}"/>
    <cellStyle name="INPUTS 9 3 2 2" xfId="8929" xr:uid="{00000000-0005-0000-0000-0000CC220000}"/>
    <cellStyle name="INPUTS 9 3 3" xfId="8930" xr:uid="{00000000-0005-0000-0000-0000CD220000}"/>
    <cellStyle name="INPUTS 9 30" xfId="8931" xr:uid="{00000000-0005-0000-0000-0000CE220000}"/>
    <cellStyle name="INPUTS 9 30 2" xfId="8932" xr:uid="{00000000-0005-0000-0000-0000CF220000}"/>
    <cellStyle name="INPUTS 9 30 2 2" xfId="8933" xr:uid="{00000000-0005-0000-0000-0000D0220000}"/>
    <cellStyle name="INPUTS 9 30 3" xfId="8934" xr:uid="{00000000-0005-0000-0000-0000D1220000}"/>
    <cellStyle name="INPUTS 9 31" xfId="8935" xr:uid="{00000000-0005-0000-0000-0000D2220000}"/>
    <cellStyle name="INPUTS 9 31 2" xfId="8936" xr:uid="{00000000-0005-0000-0000-0000D3220000}"/>
    <cellStyle name="INPUTS 9 31 2 2" xfId="8937" xr:uid="{00000000-0005-0000-0000-0000D4220000}"/>
    <cellStyle name="INPUTS 9 31 3" xfId="8938" xr:uid="{00000000-0005-0000-0000-0000D5220000}"/>
    <cellStyle name="INPUTS 9 32" xfId="8939" xr:uid="{00000000-0005-0000-0000-0000D6220000}"/>
    <cellStyle name="INPUTS 9 32 2" xfId="8940" xr:uid="{00000000-0005-0000-0000-0000D7220000}"/>
    <cellStyle name="INPUTS 9 32 2 2" xfId="8941" xr:uid="{00000000-0005-0000-0000-0000D8220000}"/>
    <cellStyle name="INPUTS 9 32 3" xfId="8942" xr:uid="{00000000-0005-0000-0000-0000D9220000}"/>
    <cellStyle name="INPUTS 9 33" xfId="8943" xr:uid="{00000000-0005-0000-0000-0000DA220000}"/>
    <cellStyle name="INPUTS 9 33 2" xfId="8944" xr:uid="{00000000-0005-0000-0000-0000DB220000}"/>
    <cellStyle name="INPUTS 9 33 2 2" xfId="8945" xr:uid="{00000000-0005-0000-0000-0000DC220000}"/>
    <cellStyle name="INPUTS 9 33 3" xfId="8946" xr:uid="{00000000-0005-0000-0000-0000DD220000}"/>
    <cellStyle name="INPUTS 9 34" xfId="8947" xr:uid="{00000000-0005-0000-0000-0000DE220000}"/>
    <cellStyle name="INPUTS 9 34 2" xfId="8948" xr:uid="{00000000-0005-0000-0000-0000DF220000}"/>
    <cellStyle name="INPUTS 9 34 2 2" xfId="8949" xr:uid="{00000000-0005-0000-0000-0000E0220000}"/>
    <cellStyle name="INPUTS 9 34 3" xfId="8950" xr:uid="{00000000-0005-0000-0000-0000E1220000}"/>
    <cellStyle name="INPUTS 9 35" xfId="8951" xr:uid="{00000000-0005-0000-0000-0000E2220000}"/>
    <cellStyle name="INPUTS 9 35 2" xfId="8952" xr:uid="{00000000-0005-0000-0000-0000E3220000}"/>
    <cellStyle name="INPUTS 9 35 2 2" xfId="8953" xr:uid="{00000000-0005-0000-0000-0000E4220000}"/>
    <cellStyle name="INPUTS 9 35 3" xfId="8954" xr:uid="{00000000-0005-0000-0000-0000E5220000}"/>
    <cellStyle name="INPUTS 9 36" xfId="8955" xr:uid="{00000000-0005-0000-0000-0000E6220000}"/>
    <cellStyle name="INPUTS 9 36 2" xfId="8956" xr:uid="{00000000-0005-0000-0000-0000E7220000}"/>
    <cellStyle name="INPUTS 9 36 2 2" xfId="8957" xr:uid="{00000000-0005-0000-0000-0000E8220000}"/>
    <cellStyle name="INPUTS 9 36 3" xfId="8958" xr:uid="{00000000-0005-0000-0000-0000E9220000}"/>
    <cellStyle name="INPUTS 9 37" xfId="8959" xr:uid="{00000000-0005-0000-0000-0000EA220000}"/>
    <cellStyle name="INPUTS 9 37 2" xfId="8960" xr:uid="{00000000-0005-0000-0000-0000EB220000}"/>
    <cellStyle name="INPUTS 9 37 2 2" xfId="8961" xr:uid="{00000000-0005-0000-0000-0000EC220000}"/>
    <cellStyle name="INPUTS 9 37 3" xfId="8962" xr:uid="{00000000-0005-0000-0000-0000ED220000}"/>
    <cellStyle name="INPUTS 9 38" xfId="8963" xr:uid="{00000000-0005-0000-0000-0000EE220000}"/>
    <cellStyle name="INPUTS 9 38 2" xfId="8964" xr:uid="{00000000-0005-0000-0000-0000EF220000}"/>
    <cellStyle name="INPUTS 9 38 2 2" xfId="8965" xr:uid="{00000000-0005-0000-0000-0000F0220000}"/>
    <cellStyle name="INPUTS 9 38 3" xfId="8966" xr:uid="{00000000-0005-0000-0000-0000F1220000}"/>
    <cellStyle name="INPUTS 9 39" xfId="8967" xr:uid="{00000000-0005-0000-0000-0000F2220000}"/>
    <cellStyle name="INPUTS 9 39 2" xfId="8968" xr:uid="{00000000-0005-0000-0000-0000F3220000}"/>
    <cellStyle name="INPUTS 9 39 2 2" xfId="8969" xr:uid="{00000000-0005-0000-0000-0000F4220000}"/>
    <cellStyle name="INPUTS 9 39 3" xfId="8970" xr:uid="{00000000-0005-0000-0000-0000F5220000}"/>
    <cellStyle name="INPUTS 9 4" xfId="8971" xr:uid="{00000000-0005-0000-0000-0000F6220000}"/>
    <cellStyle name="INPUTS 9 4 2" xfId="8972" xr:uid="{00000000-0005-0000-0000-0000F7220000}"/>
    <cellStyle name="INPUTS 9 4 2 2" xfId="8973" xr:uid="{00000000-0005-0000-0000-0000F8220000}"/>
    <cellStyle name="INPUTS 9 4 3" xfId="8974" xr:uid="{00000000-0005-0000-0000-0000F9220000}"/>
    <cellStyle name="INPUTS 9 40" xfId="8975" xr:uid="{00000000-0005-0000-0000-0000FA220000}"/>
    <cellStyle name="INPUTS 9 40 2" xfId="8976" xr:uid="{00000000-0005-0000-0000-0000FB220000}"/>
    <cellStyle name="INPUTS 9 40 2 2" xfId="8977" xr:uid="{00000000-0005-0000-0000-0000FC220000}"/>
    <cellStyle name="INPUTS 9 40 3" xfId="8978" xr:uid="{00000000-0005-0000-0000-0000FD220000}"/>
    <cellStyle name="INPUTS 9 41" xfId="8979" xr:uid="{00000000-0005-0000-0000-0000FE220000}"/>
    <cellStyle name="INPUTS 9 41 2" xfId="8980" xr:uid="{00000000-0005-0000-0000-0000FF220000}"/>
    <cellStyle name="INPUTS 9 41 2 2" xfId="8981" xr:uid="{00000000-0005-0000-0000-000000230000}"/>
    <cellStyle name="INPUTS 9 41 3" xfId="8982" xr:uid="{00000000-0005-0000-0000-000001230000}"/>
    <cellStyle name="INPUTS 9 42" xfId="8983" xr:uid="{00000000-0005-0000-0000-000002230000}"/>
    <cellStyle name="INPUTS 9 42 2" xfId="8984" xr:uid="{00000000-0005-0000-0000-000003230000}"/>
    <cellStyle name="INPUTS 9 43" xfId="8985" xr:uid="{00000000-0005-0000-0000-000004230000}"/>
    <cellStyle name="INPUTS 9 5" xfId="8986" xr:uid="{00000000-0005-0000-0000-000005230000}"/>
    <cellStyle name="INPUTS 9 5 2" xfId="8987" xr:uid="{00000000-0005-0000-0000-000006230000}"/>
    <cellStyle name="INPUTS 9 5 2 2" xfId="8988" xr:uid="{00000000-0005-0000-0000-000007230000}"/>
    <cellStyle name="INPUTS 9 5 3" xfId="8989" xr:uid="{00000000-0005-0000-0000-000008230000}"/>
    <cellStyle name="INPUTS 9 6" xfId="8990" xr:uid="{00000000-0005-0000-0000-000009230000}"/>
    <cellStyle name="INPUTS 9 6 2" xfId="8991" xr:uid="{00000000-0005-0000-0000-00000A230000}"/>
    <cellStyle name="INPUTS 9 6 2 2" xfId="8992" xr:uid="{00000000-0005-0000-0000-00000B230000}"/>
    <cellStyle name="INPUTS 9 6 3" xfId="8993" xr:uid="{00000000-0005-0000-0000-00000C230000}"/>
    <cellStyle name="INPUTS 9 7" xfId="8994" xr:uid="{00000000-0005-0000-0000-00000D230000}"/>
    <cellStyle name="INPUTS 9 7 2" xfId="8995" xr:uid="{00000000-0005-0000-0000-00000E230000}"/>
    <cellStyle name="INPUTS 9 7 2 2" xfId="8996" xr:uid="{00000000-0005-0000-0000-00000F230000}"/>
    <cellStyle name="INPUTS 9 7 3" xfId="8997" xr:uid="{00000000-0005-0000-0000-000010230000}"/>
    <cellStyle name="INPUTS 9 8" xfId="8998" xr:uid="{00000000-0005-0000-0000-000011230000}"/>
    <cellStyle name="INPUTS 9 8 2" xfId="8999" xr:uid="{00000000-0005-0000-0000-000012230000}"/>
    <cellStyle name="INPUTS 9 8 2 2" xfId="9000" xr:uid="{00000000-0005-0000-0000-000013230000}"/>
    <cellStyle name="INPUTS 9 8 3" xfId="9001" xr:uid="{00000000-0005-0000-0000-000014230000}"/>
    <cellStyle name="INPUTS 9 9" xfId="9002" xr:uid="{00000000-0005-0000-0000-000015230000}"/>
    <cellStyle name="INPUTS 9 9 2" xfId="9003" xr:uid="{00000000-0005-0000-0000-000016230000}"/>
    <cellStyle name="INPUTS 9 9 2 2" xfId="9004" xr:uid="{00000000-0005-0000-0000-000017230000}"/>
    <cellStyle name="INPUTS 9 9 3" xfId="9005" xr:uid="{00000000-0005-0000-0000-000018230000}"/>
    <cellStyle name="Inputs2" xfId="9006" xr:uid="{00000000-0005-0000-0000-000019230000}"/>
    <cellStyle name="Input-Text Only" xfId="9007" xr:uid="{00000000-0005-0000-0000-00001A230000}"/>
    <cellStyle name="Integer" xfId="9008" xr:uid="{00000000-0005-0000-0000-00001B230000}"/>
    <cellStyle name="Interstitial" xfId="9009" xr:uid="{00000000-0005-0000-0000-00001C230000}"/>
    <cellStyle name="Investor Relations Template" xfId="9010" xr:uid="{00000000-0005-0000-0000-00001D230000}"/>
    <cellStyle name="IR column headings" xfId="9011" xr:uid="{00000000-0005-0000-0000-00001E230000}"/>
    <cellStyle name="Item" xfId="9012" xr:uid="{00000000-0005-0000-0000-00001F230000}"/>
    <cellStyle name="ItemTypeClass" xfId="9013" xr:uid="{00000000-0005-0000-0000-000020230000}"/>
    <cellStyle name="ItemTypeClass 10" xfId="9014" xr:uid="{00000000-0005-0000-0000-000021230000}"/>
    <cellStyle name="ItemTypeClass 10 2" xfId="9015" xr:uid="{00000000-0005-0000-0000-000022230000}"/>
    <cellStyle name="ItemTypeClass 10 2 2" xfId="9016" xr:uid="{00000000-0005-0000-0000-000023230000}"/>
    <cellStyle name="ItemTypeClass 10 3" xfId="9017" xr:uid="{00000000-0005-0000-0000-000024230000}"/>
    <cellStyle name="ItemTypeClass 11" xfId="9018" xr:uid="{00000000-0005-0000-0000-000025230000}"/>
    <cellStyle name="ItemTypeClass 11 2" xfId="9019" xr:uid="{00000000-0005-0000-0000-000026230000}"/>
    <cellStyle name="ItemTypeClass 2" xfId="9020" xr:uid="{00000000-0005-0000-0000-000027230000}"/>
    <cellStyle name="ItemTypeClass 2 2" xfId="9021" xr:uid="{00000000-0005-0000-0000-000028230000}"/>
    <cellStyle name="ItemTypeClass 2 2 2" xfId="9022" xr:uid="{00000000-0005-0000-0000-000029230000}"/>
    <cellStyle name="ItemTypeClass 3" xfId="9023" xr:uid="{00000000-0005-0000-0000-00002A230000}"/>
    <cellStyle name="ItemTypeClass 3 2" xfId="9024" xr:uid="{00000000-0005-0000-0000-00002B230000}"/>
    <cellStyle name="ItemTypeClass 3 2 2" xfId="9025" xr:uid="{00000000-0005-0000-0000-00002C230000}"/>
    <cellStyle name="ItemTypeClass 4" xfId="9026" xr:uid="{00000000-0005-0000-0000-00002D230000}"/>
    <cellStyle name="ItemTypeClass 4 2" xfId="9027" xr:uid="{00000000-0005-0000-0000-00002E230000}"/>
    <cellStyle name="ItemTypeClass 4 2 2" xfId="9028" xr:uid="{00000000-0005-0000-0000-00002F230000}"/>
    <cellStyle name="ItemTypeClass 4 3" xfId="9029" xr:uid="{00000000-0005-0000-0000-000030230000}"/>
    <cellStyle name="ItemTypeClass 5" xfId="9030" xr:uid="{00000000-0005-0000-0000-000031230000}"/>
    <cellStyle name="ItemTypeClass 5 2" xfId="9031" xr:uid="{00000000-0005-0000-0000-000032230000}"/>
    <cellStyle name="ItemTypeClass 5 2 2" xfId="9032" xr:uid="{00000000-0005-0000-0000-000033230000}"/>
    <cellStyle name="ItemTypeClass 5 3" xfId="9033" xr:uid="{00000000-0005-0000-0000-000034230000}"/>
    <cellStyle name="ItemTypeClass 6" xfId="9034" xr:uid="{00000000-0005-0000-0000-000035230000}"/>
    <cellStyle name="ItemTypeClass 6 2" xfId="9035" xr:uid="{00000000-0005-0000-0000-000036230000}"/>
    <cellStyle name="ItemTypeClass 6 2 2" xfId="9036" xr:uid="{00000000-0005-0000-0000-000037230000}"/>
    <cellStyle name="ItemTypeClass 6 3" xfId="9037" xr:uid="{00000000-0005-0000-0000-000038230000}"/>
    <cellStyle name="ItemTypeClass 7" xfId="9038" xr:uid="{00000000-0005-0000-0000-000039230000}"/>
    <cellStyle name="ItemTypeClass 7 2" xfId="9039" xr:uid="{00000000-0005-0000-0000-00003A230000}"/>
    <cellStyle name="ItemTypeClass 7 2 2" xfId="9040" xr:uid="{00000000-0005-0000-0000-00003B230000}"/>
    <cellStyle name="ItemTypeClass 7 3" xfId="9041" xr:uid="{00000000-0005-0000-0000-00003C230000}"/>
    <cellStyle name="ItemTypeClass 8" xfId="9042" xr:uid="{00000000-0005-0000-0000-00003D230000}"/>
    <cellStyle name="ItemTypeClass 8 2" xfId="9043" xr:uid="{00000000-0005-0000-0000-00003E230000}"/>
    <cellStyle name="ItemTypeClass 8 2 2" xfId="9044" xr:uid="{00000000-0005-0000-0000-00003F230000}"/>
    <cellStyle name="ItemTypeClass 8 3" xfId="9045" xr:uid="{00000000-0005-0000-0000-000040230000}"/>
    <cellStyle name="ItemTypeClass 9" xfId="9046" xr:uid="{00000000-0005-0000-0000-000041230000}"/>
    <cellStyle name="ItemTypeClass 9 2" xfId="9047" xr:uid="{00000000-0005-0000-0000-000042230000}"/>
    <cellStyle name="ItemTypeClass 9 2 2" xfId="9048" xr:uid="{00000000-0005-0000-0000-000043230000}"/>
    <cellStyle name="ItemTypeClass 9 3" xfId="9049" xr:uid="{00000000-0005-0000-0000-000044230000}"/>
    <cellStyle name="JWH Preferred - 2 Decimals" xfId="9050" xr:uid="{00000000-0005-0000-0000-000045230000}"/>
    <cellStyle name="JWH Preferred - No Decimals" xfId="9051" xr:uid="{00000000-0005-0000-0000-000046230000}"/>
    <cellStyle name="Komma [0]_laroux" xfId="9052" xr:uid="{00000000-0005-0000-0000-000047230000}"/>
    <cellStyle name="Komma_laroux" xfId="9053" xr:uid="{00000000-0005-0000-0000-000048230000}"/>
    <cellStyle name="KPMG Heading 1" xfId="9054" xr:uid="{00000000-0005-0000-0000-000049230000}"/>
    <cellStyle name="KPMG Heading 2" xfId="9055" xr:uid="{00000000-0005-0000-0000-00004A230000}"/>
    <cellStyle name="KPMG Heading 3" xfId="9056" xr:uid="{00000000-0005-0000-0000-00004B230000}"/>
    <cellStyle name="KPMG Heading 4" xfId="9057" xr:uid="{00000000-0005-0000-0000-00004C230000}"/>
    <cellStyle name="KPMG Normal" xfId="9058" xr:uid="{00000000-0005-0000-0000-00004D230000}"/>
    <cellStyle name="KPMG Normal Text" xfId="9059" xr:uid="{00000000-0005-0000-0000-00004E230000}"/>
    <cellStyle name="Label" xfId="9060" xr:uid="{00000000-0005-0000-0000-00004F230000}"/>
    <cellStyle name="Label 10" xfId="9061" xr:uid="{00000000-0005-0000-0000-000050230000}"/>
    <cellStyle name="Label 10 2" xfId="9062" xr:uid="{00000000-0005-0000-0000-000051230000}"/>
    <cellStyle name="Label 10 2 2" xfId="9063" xr:uid="{00000000-0005-0000-0000-000052230000}"/>
    <cellStyle name="Label 10 3" xfId="9064" xr:uid="{00000000-0005-0000-0000-000053230000}"/>
    <cellStyle name="Label 11" xfId="9065" xr:uid="{00000000-0005-0000-0000-000054230000}"/>
    <cellStyle name="Label 11 2" xfId="9066" xr:uid="{00000000-0005-0000-0000-000055230000}"/>
    <cellStyle name="Label 11 2 2" xfId="9067" xr:uid="{00000000-0005-0000-0000-000056230000}"/>
    <cellStyle name="Label 11 3" xfId="9068" xr:uid="{00000000-0005-0000-0000-000057230000}"/>
    <cellStyle name="Label 12" xfId="9069" xr:uid="{00000000-0005-0000-0000-000058230000}"/>
    <cellStyle name="Label 12 2" xfId="9070" xr:uid="{00000000-0005-0000-0000-000059230000}"/>
    <cellStyle name="Label 12 2 2" xfId="9071" xr:uid="{00000000-0005-0000-0000-00005A230000}"/>
    <cellStyle name="Label 13" xfId="9072" xr:uid="{00000000-0005-0000-0000-00005B230000}"/>
    <cellStyle name="Label 13 2" xfId="9073" xr:uid="{00000000-0005-0000-0000-00005C230000}"/>
    <cellStyle name="Label 13 2 2" xfId="9074" xr:uid="{00000000-0005-0000-0000-00005D230000}"/>
    <cellStyle name="Label 13 3" xfId="9075" xr:uid="{00000000-0005-0000-0000-00005E230000}"/>
    <cellStyle name="Label 14" xfId="9076" xr:uid="{00000000-0005-0000-0000-00005F230000}"/>
    <cellStyle name="Label 14 2" xfId="9077" xr:uid="{00000000-0005-0000-0000-000060230000}"/>
    <cellStyle name="Label 15" xfId="9078" xr:uid="{00000000-0005-0000-0000-000061230000}"/>
    <cellStyle name="Label 2" xfId="9079" xr:uid="{00000000-0005-0000-0000-000062230000}"/>
    <cellStyle name="Label 2 2" xfId="9080" xr:uid="{00000000-0005-0000-0000-000063230000}"/>
    <cellStyle name="Label 2 2 2" xfId="9081" xr:uid="{00000000-0005-0000-0000-000064230000}"/>
    <cellStyle name="Label 2 2 2 2" xfId="9082" xr:uid="{00000000-0005-0000-0000-000065230000}"/>
    <cellStyle name="Label 2 3" xfId="9083" xr:uid="{00000000-0005-0000-0000-000066230000}"/>
    <cellStyle name="Label 2 3 2" xfId="9084" xr:uid="{00000000-0005-0000-0000-000067230000}"/>
    <cellStyle name="Label 2 3 2 2" xfId="9085" xr:uid="{00000000-0005-0000-0000-000068230000}"/>
    <cellStyle name="Label 2 4" xfId="9086" xr:uid="{00000000-0005-0000-0000-000069230000}"/>
    <cellStyle name="Label 2 4 2" xfId="9087" xr:uid="{00000000-0005-0000-0000-00006A230000}"/>
    <cellStyle name="Label 2 4 2 2" xfId="9088" xr:uid="{00000000-0005-0000-0000-00006B230000}"/>
    <cellStyle name="Label 2 5" xfId="9089" xr:uid="{00000000-0005-0000-0000-00006C230000}"/>
    <cellStyle name="Label 2 5 2" xfId="9090" xr:uid="{00000000-0005-0000-0000-00006D230000}"/>
    <cellStyle name="Label 3" xfId="9091" xr:uid="{00000000-0005-0000-0000-00006E230000}"/>
    <cellStyle name="Label 3 2" xfId="9092" xr:uid="{00000000-0005-0000-0000-00006F230000}"/>
    <cellStyle name="Label 3 2 2" xfId="9093" xr:uid="{00000000-0005-0000-0000-000070230000}"/>
    <cellStyle name="Label 3 3" xfId="9094" xr:uid="{00000000-0005-0000-0000-000071230000}"/>
    <cellStyle name="Label 4" xfId="9095" xr:uid="{00000000-0005-0000-0000-000072230000}"/>
    <cellStyle name="Label 4 2" xfId="9096" xr:uid="{00000000-0005-0000-0000-000073230000}"/>
    <cellStyle name="Label 4 2 2" xfId="9097" xr:uid="{00000000-0005-0000-0000-000074230000}"/>
    <cellStyle name="Label 5" xfId="9098" xr:uid="{00000000-0005-0000-0000-000075230000}"/>
    <cellStyle name="Label 5 2" xfId="9099" xr:uid="{00000000-0005-0000-0000-000076230000}"/>
    <cellStyle name="Label 5 2 2" xfId="9100" xr:uid="{00000000-0005-0000-0000-000077230000}"/>
    <cellStyle name="Label 5 3" xfId="9101" xr:uid="{00000000-0005-0000-0000-000078230000}"/>
    <cellStyle name="Label 6" xfId="9102" xr:uid="{00000000-0005-0000-0000-000079230000}"/>
    <cellStyle name="Label 6 2" xfId="9103" xr:uid="{00000000-0005-0000-0000-00007A230000}"/>
    <cellStyle name="Label 6 2 2" xfId="9104" xr:uid="{00000000-0005-0000-0000-00007B230000}"/>
    <cellStyle name="Label 6 3" xfId="9105" xr:uid="{00000000-0005-0000-0000-00007C230000}"/>
    <cellStyle name="Label 7" xfId="9106" xr:uid="{00000000-0005-0000-0000-00007D230000}"/>
    <cellStyle name="Label 7 2" xfId="9107" xr:uid="{00000000-0005-0000-0000-00007E230000}"/>
    <cellStyle name="Label 7 2 2" xfId="9108" xr:uid="{00000000-0005-0000-0000-00007F230000}"/>
    <cellStyle name="Label 7 3" xfId="9109" xr:uid="{00000000-0005-0000-0000-000080230000}"/>
    <cellStyle name="Label 8" xfId="9110" xr:uid="{00000000-0005-0000-0000-000081230000}"/>
    <cellStyle name="Label 8 2" xfId="9111" xr:uid="{00000000-0005-0000-0000-000082230000}"/>
    <cellStyle name="Label 8 2 2" xfId="9112" xr:uid="{00000000-0005-0000-0000-000083230000}"/>
    <cellStyle name="Label 8 3" xfId="9113" xr:uid="{00000000-0005-0000-0000-000084230000}"/>
    <cellStyle name="Label 9" xfId="9114" xr:uid="{00000000-0005-0000-0000-000085230000}"/>
    <cellStyle name="Label 9 2" xfId="9115" xr:uid="{00000000-0005-0000-0000-000086230000}"/>
    <cellStyle name="Label 9 2 2" xfId="9116" xr:uid="{00000000-0005-0000-0000-000087230000}"/>
    <cellStyle name="Lable8Left" xfId="9117" xr:uid="{00000000-0005-0000-0000-000088230000}"/>
    <cellStyle name="Large Page Heading" xfId="9118" xr:uid="{00000000-0005-0000-0000-000089230000}"/>
    <cellStyle name="Line" xfId="9119" xr:uid="{00000000-0005-0000-0000-00008A230000}"/>
    <cellStyle name="LineBottom" xfId="9120" xr:uid="{00000000-0005-0000-0000-00008B230000}"/>
    <cellStyle name="LineItem" xfId="9121" xr:uid="{00000000-0005-0000-0000-00008C230000}"/>
    <cellStyle name="lineto - Style3" xfId="9122" xr:uid="{00000000-0005-0000-0000-00008D230000}"/>
    <cellStyle name="lineto - Style3 10" xfId="9123" xr:uid="{00000000-0005-0000-0000-00008E230000}"/>
    <cellStyle name="lineto - Style3 10 2" xfId="9124" xr:uid="{00000000-0005-0000-0000-00008F230000}"/>
    <cellStyle name="lineto - Style3 10 2 2" xfId="9125" xr:uid="{00000000-0005-0000-0000-000090230000}"/>
    <cellStyle name="lineto - Style3 10 3" xfId="9126" xr:uid="{00000000-0005-0000-0000-000091230000}"/>
    <cellStyle name="lineto - Style3 11" xfId="9127" xr:uid="{00000000-0005-0000-0000-000092230000}"/>
    <cellStyle name="lineto - Style3 11 2" xfId="9128" xr:uid="{00000000-0005-0000-0000-000093230000}"/>
    <cellStyle name="lineto - Style3 2" xfId="9129" xr:uid="{00000000-0005-0000-0000-000094230000}"/>
    <cellStyle name="lineto - Style3 2 2" xfId="9130" xr:uid="{00000000-0005-0000-0000-000095230000}"/>
    <cellStyle name="lineto - Style3 2 2 2" xfId="9131" xr:uid="{00000000-0005-0000-0000-000096230000}"/>
    <cellStyle name="lineto - Style3 3" xfId="9132" xr:uid="{00000000-0005-0000-0000-000097230000}"/>
    <cellStyle name="lineto - Style3 3 2" xfId="9133" xr:uid="{00000000-0005-0000-0000-000098230000}"/>
    <cellStyle name="lineto - Style3 3 2 2" xfId="9134" xr:uid="{00000000-0005-0000-0000-000099230000}"/>
    <cellStyle name="lineto - Style3 4" xfId="9135" xr:uid="{00000000-0005-0000-0000-00009A230000}"/>
    <cellStyle name="lineto - Style3 4 2" xfId="9136" xr:uid="{00000000-0005-0000-0000-00009B230000}"/>
    <cellStyle name="lineto - Style3 4 2 2" xfId="9137" xr:uid="{00000000-0005-0000-0000-00009C230000}"/>
    <cellStyle name="lineto - Style3 4 3" xfId="9138" xr:uid="{00000000-0005-0000-0000-00009D230000}"/>
    <cellStyle name="lineto - Style3 5" xfId="9139" xr:uid="{00000000-0005-0000-0000-00009E230000}"/>
    <cellStyle name="lineto - Style3 5 2" xfId="9140" xr:uid="{00000000-0005-0000-0000-00009F230000}"/>
    <cellStyle name="lineto - Style3 5 2 2" xfId="9141" xr:uid="{00000000-0005-0000-0000-0000A0230000}"/>
    <cellStyle name="lineto - Style3 5 3" xfId="9142" xr:uid="{00000000-0005-0000-0000-0000A1230000}"/>
    <cellStyle name="lineto - Style3 6" xfId="9143" xr:uid="{00000000-0005-0000-0000-0000A2230000}"/>
    <cellStyle name="lineto - Style3 6 2" xfId="9144" xr:uid="{00000000-0005-0000-0000-0000A3230000}"/>
    <cellStyle name="lineto - Style3 6 2 2" xfId="9145" xr:uid="{00000000-0005-0000-0000-0000A4230000}"/>
    <cellStyle name="lineto - Style3 6 3" xfId="9146" xr:uid="{00000000-0005-0000-0000-0000A5230000}"/>
    <cellStyle name="lineto - Style3 7" xfId="9147" xr:uid="{00000000-0005-0000-0000-0000A6230000}"/>
    <cellStyle name="lineto - Style3 7 2" xfId="9148" xr:uid="{00000000-0005-0000-0000-0000A7230000}"/>
    <cellStyle name="lineto - Style3 7 2 2" xfId="9149" xr:uid="{00000000-0005-0000-0000-0000A8230000}"/>
    <cellStyle name="lineto - Style3 7 3" xfId="9150" xr:uid="{00000000-0005-0000-0000-0000A9230000}"/>
    <cellStyle name="lineto - Style3 8" xfId="9151" xr:uid="{00000000-0005-0000-0000-0000AA230000}"/>
    <cellStyle name="lineto - Style3 8 2" xfId="9152" xr:uid="{00000000-0005-0000-0000-0000AB230000}"/>
    <cellStyle name="lineto - Style3 8 2 2" xfId="9153" xr:uid="{00000000-0005-0000-0000-0000AC230000}"/>
    <cellStyle name="lineto - Style3 8 3" xfId="9154" xr:uid="{00000000-0005-0000-0000-0000AD230000}"/>
    <cellStyle name="lineto - Style3 9" xfId="9155" xr:uid="{00000000-0005-0000-0000-0000AE230000}"/>
    <cellStyle name="lineto - Style3 9 2" xfId="9156" xr:uid="{00000000-0005-0000-0000-0000AF230000}"/>
    <cellStyle name="lineto - Style3 9 2 2" xfId="9157" xr:uid="{00000000-0005-0000-0000-0000B0230000}"/>
    <cellStyle name="lineto - Style3 9 3" xfId="9158" xr:uid="{00000000-0005-0000-0000-0000B1230000}"/>
    <cellStyle name="LineTop" xfId="9159" xr:uid="{00000000-0005-0000-0000-0000B2230000}"/>
    <cellStyle name="LineTop 2" xfId="9160" xr:uid="{00000000-0005-0000-0000-0000B3230000}"/>
    <cellStyle name="LineTop 2 10" xfId="9161" xr:uid="{00000000-0005-0000-0000-0000B4230000}"/>
    <cellStyle name="LineTop 2 10 2" xfId="9162" xr:uid="{00000000-0005-0000-0000-0000B5230000}"/>
    <cellStyle name="LineTop 2 2" xfId="9163" xr:uid="{00000000-0005-0000-0000-0000B6230000}"/>
    <cellStyle name="LineTop 2 2 2" xfId="9164" xr:uid="{00000000-0005-0000-0000-0000B7230000}"/>
    <cellStyle name="LineTop 2 2 2 2" xfId="9165" xr:uid="{00000000-0005-0000-0000-0000B8230000}"/>
    <cellStyle name="LineTop 2 3" xfId="9166" xr:uid="{00000000-0005-0000-0000-0000B9230000}"/>
    <cellStyle name="LineTop 2 3 2" xfId="9167" xr:uid="{00000000-0005-0000-0000-0000BA230000}"/>
    <cellStyle name="LineTop 2 3 2 2" xfId="9168" xr:uid="{00000000-0005-0000-0000-0000BB230000}"/>
    <cellStyle name="LineTop 2 3 3" xfId="9169" xr:uid="{00000000-0005-0000-0000-0000BC230000}"/>
    <cellStyle name="LineTop 2 4" xfId="9170" xr:uid="{00000000-0005-0000-0000-0000BD230000}"/>
    <cellStyle name="LineTop 2 4 2" xfId="9171" xr:uid="{00000000-0005-0000-0000-0000BE230000}"/>
    <cellStyle name="LineTop 2 4 2 2" xfId="9172" xr:uid="{00000000-0005-0000-0000-0000BF230000}"/>
    <cellStyle name="LineTop 2 4 3" xfId="9173" xr:uid="{00000000-0005-0000-0000-0000C0230000}"/>
    <cellStyle name="LineTop 2 5" xfId="9174" xr:uid="{00000000-0005-0000-0000-0000C1230000}"/>
    <cellStyle name="LineTop 2 5 2" xfId="9175" xr:uid="{00000000-0005-0000-0000-0000C2230000}"/>
    <cellStyle name="LineTop 2 5 2 2" xfId="9176" xr:uid="{00000000-0005-0000-0000-0000C3230000}"/>
    <cellStyle name="LineTop 2 5 3" xfId="9177" xr:uid="{00000000-0005-0000-0000-0000C4230000}"/>
    <cellStyle name="LineTop 2 6" xfId="9178" xr:uid="{00000000-0005-0000-0000-0000C5230000}"/>
    <cellStyle name="LineTop 2 6 2" xfId="9179" xr:uid="{00000000-0005-0000-0000-0000C6230000}"/>
    <cellStyle name="LineTop 2 6 2 2" xfId="9180" xr:uid="{00000000-0005-0000-0000-0000C7230000}"/>
    <cellStyle name="LineTop 2 6 3" xfId="9181" xr:uid="{00000000-0005-0000-0000-0000C8230000}"/>
    <cellStyle name="LineTop 2 7" xfId="9182" xr:uid="{00000000-0005-0000-0000-0000C9230000}"/>
    <cellStyle name="LineTop 2 7 2" xfId="9183" xr:uid="{00000000-0005-0000-0000-0000CA230000}"/>
    <cellStyle name="LineTop 2 7 2 2" xfId="9184" xr:uid="{00000000-0005-0000-0000-0000CB230000}"/>
    <cellStyle name="LineTop 2 7 3" xfId="9185" xr:uid="{00000000-0005-0000-0000-0000CC230000}"/>
    <cellStyle name="LineTop 2 8" xfId="9186" xr:uid="{00000000-0005-0000-0000-0000CD230000}"/>
    <cellStyle name="LineTop 2 8 2" xfId="9187" xr:uid="{00000000-0005-0000-0000-0000CE230000}"/>
    <cellStyle name="LineTop 2 8 2 2" xfId="9188" xr:uid="{00000000-0005-0000-0000-0000CF230000}"/>
    <cellStyle name="LineTop 2 8 3" xfId="9189" xr:uid="{00000000-0005-0000-0000-0000D0230000}"/>
    <cellStyle name="LineTop 2 9" xfId="9190" xr:uid="{00000000-0005-0000-0000-0000D1230000}"/>
    <cellStyle name="LineTop 2 9 2" xfId="9191" xr:uid="{00000000-0005-0000-0000-0000D2230000}"/>
    <cellStyle name="LineTop 2 9 2 2" xfId="9192" xr:uid="{00000000-0005-0000-0000-0000D3230000}"/>
    <cellStyle name="LineTop 2 9 3" xfId="9193" xr:uid="{00000000-0005-0000-0000-0000D4230000}"/>
    <cellStyle name="LineTop 3" xfId="9194" xr:uid="{00000000-0005-0000-0000-0000D5230000}"/>
    <cellStyle name="LineTop 3 2" xfId="9195" xr:uid="{00000000-0005-0000-0000-0000D6230000}"/>
    <cellStyle name="LineTop 3 2 2" xfId="9196" xr:uid="{00000000-0005-0000-0000-0000D7230000}"/>
    <cellStyle name="LineTop 3 3" xfId="9197" xr:uid="{00000000-0005-0000-0000-0000D8230000}"/>
    <cellStyle name="LineTop 4" xfId="9198" xr:uid="{00000000-0005-0000-0000-0000D9230000}"/>
    <cellStyle name="LineTop 4 2" xfId="9199" xr:uid="{00000000-0005-0000-0000-0000DA230000}"/>
    <cellStyle name="LineTop 4 2 2" xfId="9200" xr:uid="{00000000-0005-0000-0000-0000DB230000}"/>
    <cellStyle name="LineTop 4 3" xfId="9201" xr:uid="{00000000-0005-0000-0000-0000DC230000}"/>
    <cellStyle name="LineTop 5" xfId="9202" xr:uid="{00000000-0005-0000-0000-0000DD230000}"/>
    <cellStyle name="LineTop 5 2" xfId="9203" xr:uid="{00000000-0005-0000-0000-0000DE230000}"/>
    <cellStyle name="LineTop 5 2 2" xfId="9204" xr:uid="{00000000-0005-0000-0000-0000DF230000}"/>
    <cellStyle name="LineTop 5 3" xfId="9205" xr:uid="{00000000-0005-0000-0000-0000E0230000}"/>
    <cellStyle name="LineTop 6" xfId="9206" xr:uid="{00000000-0005-0000-0000-0000E1230000}"/>
    <cellStyle name="LineTop 6 2" xfId="9207" xr:uid="{00000000-0005-0000-0000-0000E2230000}"/>
    <cellStyle name="LineTop 7" xfId="9208" xr:uid="{00000000-0005-0000-0000-0000E3230000}"/>
    <cellStyle name="LINK" xfId="9209" xr:uid="{00000000-0005-0000-0000-0000E4230000}"/>
    <cellStyle name="Link Currency (0)" xfId="9210" xr:uid="{00000000-0005-0000-0000-0000E5230000}"/>
    <cellStyle name="Link Currency (2)" xfId="9211" xr:uid="{00000000-0005-0000-0000-0000E6230000}"/>
    <cellStyle name="Link Units (0)" xfId="9212" xr:uid="{00000000-0005-0000-0000-0000E7230000}"/>
    <cellStyle name="Link Units (1)" xfId="9213" xr:uid="{00000000-0005-0000-0000-0000E8230000}"/>
    <cellStyle name="Link Units (2)" xfId="9214" xr:uid="{00000000-0005-0000-0000-0000E9230000}"/>
    <cellStyle name="LINK_Copy of 2008 Corporate model.Growth.v(1)" xfId="9215" xr:uid="{00000000-0005-0000-0000-0000EA230000}"/>
    <cellStyle name="linked" xfId="9216" xr:uid="{00000000-0005-0000-0000-0000EB230000}"/>
    <cellStyle name="Linked Cell" xfId="54209" builtinId="24" customBuiltin="1"/>
    <cellStyle name="Linked Cell 10" xfId="9217" xr:uid="{00000000-0005-0000-0000-0000EC230000}"/>
    <cellStyle name="Linked Cell 11" xfId="9218" xr:uid="{00000000-0005-0000-0000-0000ED230000}"/>
    <cellStyle name="Linked Cell 12" xfId="9219" xr:uid="{00000000-0005-0000-0000-0000EE230000}"/>
    <cellStyle name="Linked Cell 13" xfId="9220" xr:uid="{00000000-0005-0000-0000-0000EF230000}"/>
    <cellStyle name="Linked Cell 2" xfId="9221" xr:uid="{00000000-0005-0000-0000-0000F0230000}"/>
    <cellStyle name="Linked Cell 3" xfId="9222" xr:uid="{00000000-0005-0000-0000-0000F1230000}"/>
    <cellStyle name="Linked Cell 4" xfId="9223" xr:uid="{00000000-0005-0000-0000-0000F2230000}"/>
    <cellStyle name="Linked Cell 5" xfId="9224" xr:uid="{00000000-0005-0000-0000-0000F3230000}"/>
    <cellStyle name="Linked Cell 6" xfId="9225" xr:uid="{00000000-0005-0000-0000-0000F4230000}"/>
    <cellStyle name="Linked Cell 7" xfId="9226" xr:uid="{00000000-0005-0000-0000-0000F5230000}"/>
    <cellStyle name="Linked Cell 8" xfId="9227" xr:uid="{00000000-0005-0000-0000-0000F6230000}"/>
    <cellStyle name="Linked Cell 9" xfId="9228" xr:uid="{00000000-0005-0000-0000-0000F7230000}"/>
    <cellStyle name="Lire 0" xfId="9229" xr:uid="{00000000-0005-0000-0000-0000F8230000}"/>
    <cellStyle name="Locked" xfId="9230" xr:uid="{00000000-0005-0000-0000-0000F9230000}"/>
    <cellStyle name="Long Date" xfId="9231" xr:uid="{00000000-0005-0000-0000-0000FA230000}"/>
    <cellStyle name="MACRO" xfId="9232" xr:uid="{00000000-0005-0000-0000-0000FB230000}"/>
    <cellStyle name="MainHead" xfId="9233" xr:uid="{00000000-0005-0000-0000-0000FC230000}"/>
    <cellStyle name="margin" xfId="9234" xr:uid="{00000000-0005-0000-0000-0000FD230000}"/>
    <cellStyle name="Matrix" xfId="9235" xr:uid="{00000000-0005-0000-0000-0000FE230000}"/>
    <cellStyle name="mike" xfId="9236" xr:uid="{00000000-0005-0000-0000-0000FF230000}"/>
    <cellStyle name="mike1" xfId="9237" xr:uid="{00000000-0005-0000-0000-000000240000}"/>
    <cellStyle name="mike2" xfId="9238" xr:uid="{00000000-0005-0000-0000-000001240000}"/>
    <cellStyle name="Miles" xfId="9239" xr:uid="{00000000-0005-0000-0000-000002240000}"/>
    <cellStyle name="Millares [0,1]" xfId="9299" xr:uid="{00000000-0005-0000-0000-000003240000}"/>
    <cellStyle name="Millares [0,1] 10" xfId="9300" xr:uid="{00000000-0005-0000-0000-000004240000}"/>
    <cellStyle name="Millares [0,1] 2" xfId="9301" xr:uid="{00000000-0005-0000-0000-000005240000}"/>
    <cellStyle name="Millares [0,1] 2 2" xfId="9302" xr:uid="{00000000-0005-0000-0000-000006240000}"/>
    <cellStyle name="Millares [0,1] 2 2 2" xfId="9303" xr:uid="{00000000-0005-0000-0000-000007240000}"/>
    <cellStyle name="Millares [0,1] 3" xfId="9304" xr:uid="{00000000-0005-0000-0000-000008240000}"/>
    <cellStyle name="Millares [0,1] 3 2" xfId="9305" xr:uid="{00000000-0005-0000-0000-000009240000}"/>
    <cellStyle name="Millares [0,1] 3 2 2" xfId="9306" xr:uid="{00000000-0005-0000-0000-00000A240000}"/>
    <cellStyle name="Millares [0,1] 4" xfId="9307" xr:uid="{00000000-0005-0000-0000-00000B240000}"/>
    <cellStyle name="Millares [0,1] 4 2" xfId="9308" xr:uid="{00000000-0005-0000-0000-00000C240000}"/>
    <cellStyle name="Millares [0,1] 4 2 2" xfId="9309" xr:uid="{00000000-0005-0000-0000-00000D240000}"/>
    <cellStyle name="Millares [0,1] 5" xfId="9310" xr:uid="{00000000-0005-0000-0000-00000E240000}"/>
    <cellStyle name="Millares [0,1] 5 2" xfId="9311" xr:uid="{00000000-0005-0000-0000-00000F240000}"/>
    <cellStyle name="Millares [0,1] 5 2 2" xfId="9312" xr:uid="{00000000-0005-0000-0000-000010240000}"/>
    <cellStyle name="Millares [0,1] 5 3" xfId="9313" xr:uid="{00000000-0005-0000-0000-000011240000}"/>
    <cellStyle name="Millares [0,1] 6" xfId="9314" xr:uid="{00000000-0005-0000-0000-000012240000}"/>
    <cellStyle name="Millares [0,1] 6 2" xfId="9315" xr:uid="{00000000-0005-0000-0000-000013240000}"/>
    <cellStyle name="Millares [0,1] 6 2 2" xfId="9316" xr:uid="{00000000-0005-0000-0000-000014240000}"/>
    <cellStyle name="Millares [0,1] 6 3" xfId="9317" xr:uid="{00000000-0005-0000-0000-000015240000}"/>
    <cellStyle name="Millares [0,1] 7" xfId="9318" xr:uid="{00000000-0005-0000-0000-000016240000}"/>
    <cellStyle name="Millares [0,1] 7 2" xfId="9319" xr:uid="{00000000-0005-0000-0000-000017240000}"/>
    <cellStyle name="Millares [0,1] 7 2 2" xfId="9320" xr:uid="{00000000-0005-0000-0000-000018240000}"/>
    <cellStyle name="Millares [0,1] 7 3" xfId="9321" xr:uid="{00000000-0005-0000-0000-000019240000}"/>
    <cellStyle name="Millares [0,1] 8" xfId="9322" xr:uid="{00000000-0005-0000-0000-00001A240000}"/>
    <cellStyle name="Millares [0,1] 8 2" xfId="9323" xr:uid="{00000000-0005-0000-0000-00001B240000}"/>
    <cellStyle name="Millares [0,1] 8 2 2" xfId="9324" xr:uid="{00000000-0005-0000-0000-00001C240000}"/>
    <cellStyle name="Millares [0,1] 8 3" xfId="9325" xr:uid="{00000000-0005-0000-0000-00001D240000}"/>
    <cellStyle name="Millares [0,1] 9" xfId="9326" xr:uid="{00000000-0005-0000-0000-00001E240000}"/>
    <cellStyle name="Millares [0,1] 9 2" xfId="9327" xr:uid="{00000000-0005-0000-0000-00001F240000}"/>
    <cellStyle name="Millares [0.0]" xfId="9241" xr:uid="{00000000-0005-0000-0000-000020240000}"/>
    <cellStyle name="Millares [0.0] 10" xfId="9242" xr:uid="{00000000-0005-0000-0000-000021240000}"/>
    <cellStyle name="Millares [0.0] 2" xfId="9243" xr:uid="{00000000-0005-0000-0000-000022240000}"/>
    <cellStyle name="Millares [0.0] 2 2" xfId="9244" xr:uid="{00000000-0005-0000-0000-000023240000}"/>
    <cellStyle name="Millares [0.0] 2 2 2" xfId="9245" xr:uid="{00000000-0005-0000-0000-000024240000}"/>
    <cellStyle name="Millares [0.0] 3" xfId="9246" xr:uid="{00000000-0005-0000-0000-000025240000}"/>
    <cellStyle name="Millares [0.0] 3 2" xfId="9247" xr:uid="{00000000-0005-0000-0000-000026240000}"/>
    <cellStyle name="Millares [0.0] 3 2 2" xfId="9248" xr:uid="{00000000-0005-0000-0000-000027240000}"/>
    <cellStyle name="Millares [0.0] 4" xfId="9249" xr:uid="{00000000-0005-0000-0000-000028240000}"/>
    <cellStyle name="Millares [0.0] 4 2" xfId="9250" xr:uid="{00000000-0005-0000-0000-000029240000}"/>
    <cellStyle name="Millares [0.0] 4 2 2" xfId="9251" xr:uid="{00000000-0005-0000-0000-00002A240000}"/>
    <cellStyle name="Millares [0.0] 5" xfId="9252" xr:uid="{00000000-0005-0000-0000-00002B240000}"/>
    <cellStyle name="Millares [0.0] 5 2" xfId="9253" xr:uid="{00000000-0005-0000-0000-00002C240000}"/>
    <cellStyle name="Millares [0.0] 5 2 2" xfId="9254" xr:uid="{00000000-0005-0000-0000-00002D240000}"/>
    <cellStyle name="Millares [0.0] 5 3" xfId="9255" xr:uid="{00000000-0005-0000-0000-00002E240000}"/>
    <cellStyle name="Millares [0.0] 6" xfId="9256" xr:uid="{00000000-0005-0000-0000-00002F240000}"/>
    <cellStyle name="Millares [0.0] 6 2" xfId="9257" xr:uid="{00000000-0005-0000-0000-000030240000}"/>
    <cellStyle name="Millares [0.0] 6 2 2" xfId="9258" xr:uid="{00000000-0005-0000-0000-000031240000}"/>
    <cellStyle name="Millares [0.0] 6 3" xfId="9259" xr:uid="{00000000-0005-0000-0000-000032240000}"/>
    <cellStyle name="Millares [0.0] 7" xfId="9260" xr:uid="{00000000-0005-0000-0000-000033240000}"/>
    <cellStyle name="Millares [0.0] 7 2" xfId="9261" xr:uid="{00000000-0005-0000-0000-000034240000}"/>
    <cellStyle name="Millares [0.0] 7 2 2" xfId="9262" xr:uid="{00000000-0005-0000-0000-000035240000}"/>
    <cellStyle name="Millares [0.0] 7 3" xfId="9263" xr:uid="{00000000-0005-0000-0000-000036240000}"/>
    <cellStyle name="Millares [0.0] 8" xfId="9264" xr:uid="{00000000-0005-0000-0000-000037240000}"/>
    <cellStyle name="Millares [0.0] 8 2" xfId="9265" xr:uid="{00000000-0005-0000-0000-000038240000}"/>
    <cellStyle name="Millares [0.0] 8 2 2" xfId="9266" xr:uid="{00000000-0005-0000-0000-000039240000}"/>
    <cellStyle name="Millares [0.0] 8 3" xfId="9267" xr:uid="{00000000-0005-0000-0000-00003A240000}"/>
    <cellStyle name="Millares [0.0] 9" xfId="9268" xr:uid="{00000000-0005-0000-0000-00003B240000}"/>
    <cellStyle name="Millares [0.0] 9 2" xfId="9269" xr:uid="{00000000-0005-0000-0000-00003C240000}"/>
    <cellStyle name="Millares [0.1]" xfId="9270" xr:uid="{00000000-0005-0000-0000-00003D240000}"/>
    <cellStyle name="Millares [0.1] 10" xfId="9271" xr:uid="{00000000-0005-0000-0000-00003E240000}"/>
    <cellStyle name="Millares [0.1] 2" xfId="9272" xr:uid="{00000000-0005-0000-0000-00003F240000}"/>
    <cellStyle name="Millares [0.1] 2 2" xfId="9273" xr:uid="{00000000-0005-0000-0000-000040240000}"/>
    <cellStyle name="Millares [0.1] 2 2 2" xfId="9274" xr:uid="{00000000-0005-0000-0000-000041240000}"/>
    <cellStyle name="Millares [0.1] 3" xfId="9275" xr:uid="{00000000-0005-0000-0000-000042240000}"/>
    <cellStyle name="Millares [0.1] 3 2" xfId="9276" xr:uid="{00000000-0005-0000-0000-000043240000}"/>
    <cellStyle name="Millares [0.1] 3 2 2" xfId="9277" xr:uid="{00000000-0005-0000-0000-000044240000}"/>
    <cellStyle name="Millares [0.1] 4" xfId="9278" xr:uid="{00000000-0005-0000-0000-000045240000}"/>
    <cellStyle name="Millares [0.1] 4 2" xfId="9279" xr:uid="{00000000-0005-0000-0000-000046240000}"/>
    <cellStyle name="Millares [0.1] 4 2 2" xfId="9280" xr:uid="{00000000-0005-0000-0000-000047240000}"/>
    <cellStyle name="Millares [0.1] 5" xfId="9281" xr:uid="{00000000-0005-0000-0000-000048240000}"/>
    <cellStyle name="Millares [0.1] 5 2" xfId="9282" xr:uid="{00000000-0005-0000-0000-000049240000}"/>
    <cellStyle name="Millares [0.1] 5 2 2" xfId="9283" xr:uid="{00000000-0005-0000-0000-00004A240000}"/>
    <cellStyle name="Millares [0.1] 5 3" xfId="9284" xr:uid="{00000000-0005-0000-0000-00004B240000}"/>
    <cellStyle name="Millares [0.1] 6" xfId="9285" xr:uid="{00000000-0005-0000-0000-00004C240000}"/>
    <cellStyle name="Millares [0.1] 6 2" xfId="9286" xr:uid="{00000000-0005-0000-0000-00004D240000}"/>
    <cellStyle name="Millares [0.1] 6 2 2" xfId="9287" xr:uid="{00000000-0005-0000-0000-00004E240000}"/>
    <cellStyle name="Millares [0.1] 6 3" xfId="9288" xr:uid="{00000000-0005-0000-0000-00004F240000}"/>
    <cellStyle name="Millares [0.1] 7" xfId="9289" xr:uid="{00000000-0005-0000-0000-000050240000}"/>
    <cellStyle name="Millares [0.1] 7 2" xfId="9290" xr:uid="{00000000-0005-0000-0000-000051240000}"/>
    <cellStyle name="Millares [0.1] 7 2 2" xfId="9291" xr:uid="{00000000-0005-0000-0000-000052240000}"/>
    <cellStyle name="Millares [0.1] 7 3" xfId="9292" xr:uid="{00000000-0005-0000-0000-000053240000}"/>
    <cellStyle name="Millares [0.1] 8" xfId="9293" xr:uid="{00000000-0005-0000-0000-000054240000}"/>
    <cellStyle name="Millares [0.1] 8 2" xfId="9294" xr:uid="{00000000-0005-0000-0000-000055240000}"/>
    <cellStyle name="Millares [0.1] 8 2 2" xfId="9295" xr:uid="{00000000-0005-0000-0000-000056240000}"/>
    <cellStyle name="Millares [0.1] 8 3" xfId="9296" xr:uid="{00000000-0005-0000-0000-000057240000}"/>
    <cellStyle name="Millares [0.1] 9" xfId="9297" xr:uid="{00000000-0005-0000-0000-000058240000}"/>
    <cellStyle name="Millares [0.1] 9 2" xfId="9298" xr:uid="{00000000-0005-0000-0000-000059240000}"/>
    <cellStyle name="Millares [0]_2AV_M_M " xfId="9328" xr:uid="{00000000-0005-0000-0000-00005A240000}"/>
    <cellStyle name="Millares [1]" xfId="9329" xr:uid="{00000000-0005-0000-0000-00005B240000}"/>
    <cellStyle name="Millares [1] 2" xfId="9330" xr:uid="{00000000-0005-0000-0000-00005C240000}"/>
    <cellStyle name="Millares [1] 2 2" xfId="9331" xr:uid="{00000000-0005-0000-0000-00005D240000}"/>
    <cellStyle name="Millares [1] 2 2 2" xfId="9332" xr:uid="{00000000-0005-0000-0000-00005E240000}"/>
    <cellStyle name="Millares [1] 2 2 2 2" xfId="9333" xr:uid="{00000000-0005-0000-0000-00005F240000}"/>
    <cellStyle name="Millares [1] 2 3" xfId="9334" xr:uid="{00000000-0005-0000-0000-000060240000}"/>
    <cellStyle name="Millares [1] 2 3 2" xfId="9335" xr:uid="{00000000-0005-0000-0000-000061240000}"/>
    <cellStyle name="Millares [1] 2 3 2 2" xfId="9336" xr:uid="{00000000-0005-0000-0000-000062240000}"/>
    <cellStyle name="Millares [1] 2 3 3" xfId="9337" xr:uid="{00000000-0005-0000-0000-000063240000}"/>
    <cellStyle name="Millares [1] 2 4" xfId="9338" xr:uid="{00000000-0005-0000-0000-000064240000}"/>
    <cellStyle name="Millares [1] 2 4 2" xfId="9339" xr:uid="{00000000-0005-0000-0000-000065240000}"/>
    <cellStyle name="Millares [1] 2 4 2 2" xfId="9340" xr:uid="{00000000-0005-0000-0000-000066240000}"/>
    <cellStyle name="Millares [1] 2 4 3" xfId="9341" xr:uid="{00000000-0005-0000-0000-000067240000}"/>
    <cellStyle name="Millares [1] 2 5" xfId="9342" xr:uid="{00000000-0005-0000-0000-000068240000}"/>
    <cellStyle name="Millares [1] 2 5 2" xfId="9343" xr:uid="{00000000-0005-0000-0000-000069240000}"/>
    <cellStyle name="Millares [1] 2 5 2 2" xfId="9344" xr:uid="{00000000-0005-0000-0000-00006A240000}"/>
    <cellStyle name="Millares [1] 2 5 3" xfId="9345" xr:uid="{00000000-0005-0000-0000-00006B240000}"/>
    <cellStyle name="Millares [1] 2 6" xfId="9346" xr:uid="{00000000-0005-0000-0000-00006C240000}"/>
    <cellStyle name="Millares [1] 2 6 2" xfId="9347" xr:uid="{00000000-0005-0000-0000-00006D240000}"/>
    <cellStyle name="Millares [1] 2 6 2 2" xfId="9348" xr:uid="{00000000-0005-0000-0000-00006E240000}"/>
    <cellStyle name="Millares [1] 2 6 3" xfId="9349" xr:uid="{00000000-0005-0000-0000-00006F240000}"/>
    <cellStyle name="Millares [1] 2 7" xfId="9350" xr:uid="{00000000-0005-0000-0000-000070240000}"/>
    <cellStyle name="Millares [1] 2 7 2" xfId="9351" xr:uid="{00000000-0005-0000-0000-000071240000}"/>
    <cellStyle name="Millares [1] 2 7 2 2" xfId="9352" xr:uid="{00000000-0005-0000-0000-000072240000}"/>
    <cellStyle name="Millares [1] 2 7 3" xfId="9353" xr:uid="{00000000-0005-0000-0000-000073240000}"/>
    <cellStyle name="Millares [1] 2 8" xfId="9354" xr:uid="{00000000-0005-0000-0000-000074240000}"/>
    <cellStyle name="Millares [1] 2 8 2" xfId="9355" xr:uid="{00000000-0005-0000-0000-000075240000}"/>
    <cellStyle name="Millares [1] 2 8 2 2" xfId="9356" xr:uid="{00000000-0005-0000-0000-000076240000}"/>
    <cellStyle name="Millares [1] 2 8 3" xfId="9357" xr:uid="{00000000-0005-0000-0000-000077240000}"/>
    <cellStyle name="Millares [1] 2 9" xfId="9358" xr:uid="{00000000-0005-0000-0000-000078240000}"/>
    <cellStyle name="Millares [1] 2 9 2" xfId="9359" xr:uid="{00000000-0005-0000-0000-000079240000}"/>
    <cellStyle name="Millares [1] 3" xfId="9360" xr:uid="{00000000-0005-0000-0000-00007A240000}"/>
    <cellStyle name="Millares [1] 3 2" xfId="9361" xr:uid="{00000000-0005-0000-0000-00007B240000}"/>
    <cellStyle name="Millares [1] 3 2 2" xfId="9362" xr:uid="{00000000-0005-0000-0000-00007C240000}"/>
    <cellStyle name="Millares [1] 3 3" xfId="9363" xr:uid="{00000000-0005-0000-0000-00007D240000}"/>
    <cellStyle name="Millares [1] 4" xfId="9364" xr:uid="{00000000-0005-0000-0000-00007E240000}"/>
    <cellStyle name="Millares [1] 4 2" xfId="9365" xr:uid="{00000000-0005-0000-0000-00007F240000}"/>
    <cellStyle name="Millares [1] 4 2 2" xfId="9366" xr:uid="{00000000-0005-0000-0000-000080240000}"/>
    <cellStyle name="Millares [1] 4 3" xfId="9367" xr:uid="{00000000-0005-0000-0000-000081240000}"/>
    <cellStyle name="Millares [1] 5" xfId="9368" xr:uid="{00000000-0005-0000-0000-000082240000}"/>
    <cellStyle name="Millares [1] 5 2" xfId="9369" xr:uid="{00000000-0005-0000-0000-000083240000}"/>
    <cellStyle name="Millares [1] 5 2 2" xfId="9370" xr:uid="{00000000-0005-0000-0000-000084240000}"/>
    <cellStyle name="Millares [1] 5 3" xfId="9371" xr:uid="{00000000-0005-0000-0000-000085240000}"/>
    <cellStyle name="Millares [1] 6" xfId="9372" xr:uid="{00000000-0005-0000-0000-000086240000}"/>
    <cellStyle name="Millares [1] 6 2" xfId="9373" xr:uid="{00000000-0005-0000-0000-000087240000}"/>
    <cellStyle name="Millares [1] 7" xfId="9374" xr:uid="{00000000-0005-0000-0000-000088240000}"/>
    <cellStyle name="Millares [2]" xfId="9375" xr:uid="{00000000-0005-0000-0000-000089240000}"/>
    <cellStyle name="Millares [2] 10" xfId="9376" xr:uid="{00000000-0005-0000-0000-00008A240000}"/>
    <cellStyle name="Millares [2] 2" xfId="9377" xr:uid="{00000000-0005-0000-0000-00008B240000}"/>
    <cellStyle name="Millares [2] 2 2" xfId="9378" xr:uid="{00000000-0005-0000-0000-00008C240000}"/>
    <cellStyle name="Millares [2] 2 2 2" xfId="9379" xr:uid="{00000000-0005-0000-0000-00008D240000}"/>
    <cellStyle name="Millares [2] 3" xfId="9380" xr:uid="{00000000-0005-0000-0000-00008E240000}"/>
    <cellStyle name="Millares [2] 3 2" xfId="9381" xr:uid="{00000000-0005-0000-0000-00008F240000}"/>
    <cellStyle name="Millares [2] 3 2 2" xfId="9382" xr:uid="{00000000-0005-0000-0000-000090240000}"/>
    <cellStyle name="Millares [2] 4" xfId="9383" xr:uid="{00000000-0005-0000-0000-000091240000}"/>
    <cellStyle name="Millares [2] 4 2" xfId="9384" xr:uid="{00000000-0005-0000-0000-000092240000}"/>
    <cellStyle name="Millares [2] 4 2 2" xfId="9385" xr:uid="{00000000-0005-0000-0000-000093240000}"/>
    <cellStyle name="Millares [2] 5" xfId="9386" xr:uid="{00000000-0005-0000-0000-000094240000}"/>
    <cellStyle name="Millares [2] 5 2" xfId="9387" xr:uid="{00000000-0005-0000-0000-000095240000}"/>
    <cellStyle name="Millares [2] 5 2 2" xfId="9388" xr:uid="{00000000-0005-0000-0000-000096240000}"/>
    <cellStyle name="Millares [2] 5 3" xfId="9389" xr:uid="{00000000-0005-0000-0000-000097240000}"/>
    <cellStyle name="Millares [2] 6" xfId="9390" xr:uid="{00000000-0005-0000-0000-000098240000}"/>
    <cellStyle name="Millares [2] 6 2" xfId="9391" xr:uid="{00000000-0005-0000-0000-000099240000}"/>
    <cellStyle name="Millares [2] 6 2 2" xfId="9392" xr:uid="{00000000-0005-0000-0000-00009A240000}"/>
    <cellStyle name="Millares [2] 6 3" xfId="9393" xr:uid="{00000000-0005-0000-0000-00009B240000}"/>
    <cellStyle name="Millares [2] 7" xfId="9394" xr:uid="{00000000-0005-0000-0000-00009C240000}"/>
    <cellStyle name="Millares [2] 7 2" xfId="9395" xr:uid="{00000000-0005-0000-0000-00009D240000}"/>
    <cellStyle name="Millares [2] 7 2 2" xfId="9396" xr:uid="{00000000-0005-0000-0000-00009E240000}"/>
    <cellStyle name="Millares [2] 7 3" xfId="9397" xr:uid="{00000000-0005-0000-0000-00009F240000}"/>
    <cellStyle name="Millares [2] 8" xfId="9398" xr:uid="{00000000-0005-0000-0000-0000A0240000}"/>
    <cellStyle name="Millares [2] 8 2" xfId="9399" xr:uid="{00000000-0005-0000-0000-0000A1240000}"/>
    <cellStyle name="Millares [2] 8 2 2" xfId="9400" xr:uid="{00000000-0005-0000-0000-0000A2240000}"/>
    <cellStyle name="Millares [2] 8 3" xfId="9401" xr:uid="{00000000-0005-0000-0000-0000A3240000}"/>
    <cellStyle name="Millares [2] 9" xfId="9402" xr:uid="{00000000-0005-0000-0000-0000A4240000}"/>
    <cellStyle name="Millares [2] 9 2" xfId="9403" xr:uid="{00000000-0005-0000-0000-0000A5240000}"/>
    <cellStyle name="Millares [3]" xfId="9404" xr:uid="{00000000-0005-0000-0000-0000A6240000}"/>
    <cellStyle name="Millares [3] 10" xfId="9405" xr:uid="{00000000-0005-0000-0000-0000A7240000}"/>
    <cellStyle name="Millares [3] 2" xfId="9406" xr:uid="{00000000-0005-0000-0000-0000A8240000}"/>
    <cellStyle name="Millares [3] 2 2" xfId="9407" xr:uid="{00000000-0005-0000-0000-0000A9240000}"/>
    <cellStyle name="Millares [3] 2 2 2" xfId="9408" xr:uid="{00000000-0005-0000-0000-0000AA240000}"/>
    <cellStyle name="Millares [3] 3" xfId="9409" xr:uid="{00000000-0005-0000-0000-0000AB240000}"/>
    <cellStyle name="Millares [3] 3 2" xfId="9410" xr:uid="{00000000-0005-0000-0000-0000AC240000}"/>
    <cellStyle name="Millares [3] 3 2 2" xfId="9411" xr:uid="{00000000-0005-0000-0000-0000AD240000}"/>
    <cellStyle name="Millares [3] 4" xfId="9412" xr:uid="{00000000-0005-0000-0000-0000AE240000}"/>
    <cellStyle name="Millares [3] 4 2" xfId="9413" xr:uid="{00000000-0005-0000-0000-0000AF240000}"/>
    <cellStyle name="Millares [3] 4 2 2" xfId="9414" xr:uid="{00000000-0005-0000-0000-0000B0240000}"/>
    <cellStyle name="Millares [3] 5" xfId="9415" xr:uid="{00000000-0005-0000-0000-0000B1240000}"/>
    <cellStyle name="Millares [3] 5 2" xfId="9416" xr:uid="{00000000-0005-0000-0000-0000B2240000}"/>
    <cellStyle name="Millares [3] 5 2 2" xfId="9417" xr:uid="{00000000-0005-0000-0000-0000B3240000}"/>
    <cellStyle name="Millares [3] 5 3" xfId="9418" xr:uid="{00000000-0005-0000-0000-0000B4240000}"/>
    <cellStyle name="Millares [3] 6" xfId="9419" xr:uid="{00000000-0005-0000-0000-0000B5240000}"/>
    <cellStyle name="Millares [3] 6 2" xfId="9420" xr:uid="{00000000-0005-0000-0000-0000B6240000}"/>
    <cellStyle name="Millares [3] 6 2 2" xfId="9421" xr:uid="{00000000-0005-0000-0000-0000B7240000}"/>
    <cellStyle name="Millares [3] 6 3" xfId="9422" xr:uid="{00000000-0005-0000-0000-0000B8240000}"/>
    <cellStyle name="Millares [3] 7" xfId="9423" xr:uid="{00000000-0005-0000-0000-0000B9240000}"/>
    <cellStyle name="Millares [3] 7 2" xfId="9424" xr:uid="{00000000-0005-0000-0000-0000BA240000}"/>
    <cellStyle name="Millares [3] 7 2 2" xfId="9425" xr:uid="{00000000-0005-0000-0000-0000BB240000}"/>
    <cellStyle name="Millares [3] 7 3" xfId="9426" xr:uid="{00000000-0005-0000-0000-0000BC240000}"/>
    <cellStyle name="Millares [3] 8" xfId="9427" xr:uid="{00000000-0005-0000-0000-0000BD240000}"/>
    <cellStyle name="Millares [3] 8 2" xfId="9428" xr:uid="{00000000-0005-0000-0000-0000BE240000}"/>
    <cellStyle name="Millares [3] 8 2 2" xfId="9429" xr:uid="{00000000-0005-0000-0000-0000BF240000}"/>
    <cellStyle name="Millares [3] 8 3" xfId="9430" xr:uid="{00000000-0005-0000-0000-0000C0240000}"/>
    <cellStyle name="Millares [3] 9" xfId="9431" xr:uid="{00000000-0005-0000-0000-0000C1240000}"/>
    <cellStyle name="Millares [3] 9 2" xfId="9432" xr:uid="{00000000-0005-0000-0000-0000C2240000}"/>
    <cellStyle name="Millares(0)" xfId="9433" xr:uid="{00000000-0005-0000-0000-0000C3240000}"/>
    <cellStyle name="Millares(0) 2" xfId="9434" xr:uid="{00000000-0005-0000-0000-0000C4240000}"/>
    <cellStyle name="Millares(0) 2 2" xfId="9435" xr:uid="{00000000-0005-0000-0000-0000C5240000}"/>
    <cellStyle name="Millares(0) 2 2 2" xfId="9436" xr:uid="{00000000-0005-0000-0000-0000C6240000}"/>
    <cellStyle name="Millares(0) 2 2 2 2" xfId="9437" xr:uid="{00000000-0005-0000-0000-0000C7240000}"/>
    <cellStyle name="Millares(0) 2 3" xfId="9438" xr:uid="{00000000-0005-0000-0000-0000C8240000}"/>
    <cellStyle name="Millares(0) 2 3 2" xfId="9439" xr:uid="{00000000-0005-0000-0000-0000C9240000}"/>
    <cellStyle name="Millares(0) 2 3 2 2" xfId="9440" xr:uid="{00000000-0005-0000-0000-0000CA240000}"/>
    <cellStyle name="Millares(0) 2 3 3" xfId="9441" xr:uid="{00000000-0005-0000-0000-0000CB240000}"/>
    <cellStyle name="Millares(0) 2 4" xfId="9442" xr:uid="{00000000-0005-0000-0000-0000CC240000}"/>
    <cellStyle name="Millares(0) 2 4 2" xfId="9443" xr:uid="{00000000-0005-0000-0000-0000CD240000}"/>
    <cellStyle name="Millares(0) 2 4 2 2" xfId="9444" xr:uid="{00000000-0005-0000-0000-0000CE240000}"/>
    <cellStyle name="Millares(0) 2 4 3" xfId="9445" xr:uid="{00000000-0005-0000-0000-0000CF240000}"/>
    <cellStyle name="Millares(0) 2 5" xfId="9446" xr:uid="{00000000-0005-0000-0000-0000D0240000}"/>
    <cellStyle name="Millares(0) 2 5 2" xfId="9447" xr:uid="{00000000-0005-0000-0000-0000D1240000}"/>
    <cellStyle name="Millares(0) 2 5 2 2" xfId="9448" xr:uid="{00000000-0005-0000-0000-0000D2240000}"/>
    <cellStyle name="Millares(0) 2 5 3" xfId="9449" xr:uid="{00000000-0005-0000-0000-0000D3240000}"/>
    <cellStyle name="Millares(0) 2 6" xfId="9450" xr:uid="{00000000-0005-0000-0000-0000D4240000}"/>
    <cellStyle name="Millares(0) 2 6 2" xfId="9451" xr:uid="{00000000-0005-0000-0000-0000D5240000}"/>
    <cellStyle name="Millares(0) 2 6 2 2" xfId="9452" xr:uid="{00000000-0005-0000-0000-0000D6240000}"/>
    <cellStyle name="Millares(0) 2 6 3" xfId="9453" xr:uid="{00000000-0005-0000-0000-0000D7240000}"/>
    <cellStyle name="Millares(0) 2 7" xfId="9454" xr:uid="{00000000-0005-0000-0000-0000D8240000}"/>
    <cellStyle name="Millares(0) 2 7 2" xfId="9455" xr:uid="{00000000-0005-0000-0000-0000D9240000}"/>
    <cellStyle name="Millares(0) 2 7 2 2" xfId="9456" xr:uid="{00000000-0005-0000-0000-0000DA240000}"/>
    <cellStyle name="Millares(0) 2 7 3" xfId="9457" xr:uid="{00000000-0005-0000-0000-0000DB240000}"/>
    <cellStyle name="Millares(0) 2 8" xfId="9458" xr:uid="{00000000-0005-0000-0000-0000DC240000}"/>
    <cellStyle name="Millares(0) 2 8 2" xfId="9459" xr:uid="{00000000-0005-0000-0000-0000DD240000}"/>
    <cellStyle name="Millares(0) 2 8 2 2" xfId="9460" xr:uid="{00000000-0005-0000-0000-0000DE240000}"/>
    <cellStyle name="Millares(0) 2 8 3" xfId="9461" xr:uid="{00000000-0005-0000-0000-0000DF240000}"/>
    <cellStyle name="Millares(0) 2 9" xfId="9462" xr:uid="{00000000-0005-0000-0000-0000E0240000}"/>
    <cellStyle name="Millares(0) 2 9 2" xfId="9463" xr:uid="{00000000-0005-0000-0000-0000E1240000}"/>
    <cellStyle name="Millares(0) 3" xfId="9464" xr:uid="{00000000-0005-0000-0000-0000E2240000}"/>
    <cellStyle name="Millares(0) 3 2" xfId="9465" xr:uid="{00000000-0005-0000-0000-0000E3240000}"/>
    <cellStyle name="Millares(0) 3 2 2" xfId="9466" xr:uid="{00000000-0005-0000-0000-0000E4240000}"/>
    <cellStyle name="Millares(0) 3 3" xfId="9467" xr:uid="{00000000-0005-0000-0000-0000E5240000}"/>
    <cellStyle name="Millares(0) 4" xfId="9468" xr:uid="{00000000-0005-0000-0000-0000E6240000}"/>
    <cellStyle name="Millares(0) 4 2" xfId="9469" xr:uid="{00000000-0005-0000-0000-0000E7240000}"/>
    <cellStyle name="Millares(0) 4 2 2" xfId="9470" xr:uid="{00000000-0005-0000-0000-0000E8240000}"/>
    <cellStyle name="Millares(0) 4 3" xfId="9471" xr:uid="{00000000-0005-0000-0000-0000E9240000}"/>
    <cellStyle name="Millares(0) 5" xfId="9472" xr:uid="{00000000-0005-0000-0000-0000EA240000}"/>
    <cellStyle name="Millares(0) 5 2" xfId="9473" xr:uid="{00000000-0005-0000-0000-0000EB240000}"/>
    <cellStyle name="Millares(0) 5 2 2" xfId="9474" xr:uid="{00000000-0005-0000-0000-0000EC240000}"/>
    <cellStyle name="Millares(0) 5 3" xfId="9475" xr:uid="{00000000-0005-0000-0000-0000ED240000}"/>
    <cellStyle name="Millares(0) 6" xfId="9476" xr:uid="{00000000-0005-0000-0000-0000EE240000}"/>
    <cellStyle name="Millares(0) 6 2" xfId="9477" xr:uid="{00000000-0005-0000-0000-0000EF240000}"/>
    <cellStyle name="Millares(0) 7" xfId="9478" xr:uid="{00000000-0005-0000-0000-0000F0240000}"/>
    <cellStyle name="Millares(1)" xfId="9479" xr:uid="{00000000-0005-0000-0000-0000F1240000}"/>
    <cellStyle name="Millares(1) 2" xfId="9480" xr:uid="{00000000-0005-0000-0000-0000F2240000}"/>
    <cellStyle name="Millares(1) 2 2" xfId="9481" xr:uid="{00000000-0005-0000-0000-0000F3240000}"/>
    <cellStyle name="Millares(1) 2 2 2" xfId="9482" xr:uid="{00000000-0005-0000-0000-0000F4240000}"/>
    <cellStyle name="Millares(1) 2 2 2 2" xfId="9483" xr:uid="{00000000-0005-0000-0000-0000F5240000}"/>
    <cellStyle name="Millares(1) 2 3" xfId="9484" xr:uid="{00000000-0005-0000-0000-0000F6240000}"/>
    <cellStyle name="Millares(1) 2 3 2" xfId="9485" xr:uid="{00000000-0005-0000-0000-0000F7240000}"/>
    <cellStyle name="Millares(1) 2 3 2 2" xfId="9486" xr:uid="{00000000-0005-0000-0000-0000F8240000}"/>
    <cellStyle name="Millares(1) 2 3 3" xfId="9487" xr:uid="{00000000-0005-0000-0000-0000F9240000}"/>
    <cellStyle name="Millares(1) 2 4" xfId="9488" xr:uid="{00000000-0005-0000-0000-0000FA240000}"/>
    <cellStyle name="Millares(1) 2 4 2" xfId="9489" xr:uid="{00000000-0005-0000-0000-0000FB240000}"/>
    <cellStyle name="Millares(1) 2 4 2 2" xfId="9490" xr:uid="{00000000-0005-0000-0000-0000FC240000}"/>
    <cellStyle name="Millares(1) 2 4 3" xfId="9491" xr:uid="{00000000-0005-0000-0000-0000FD240000}"/>
    <cellStyle name="Millares(1) 2 5" xfId="9492" xr:uid="{00000000-0005-0000-0000-0000FE240000}"/>
    <cellStyle name="Millares(1) 2 5 2" xfId="9493" xr:uid="{00000000-0005-0000-0000-0000FF240000}"/>
    <cellStyle name="Millares(1) 2 5 2 2" xfId="9494" xr:uid="{00000000-0005-0000-0000-000000250000}"/>
    <cellStyle name="Millares(1) 2 5 3" xfId="9495" xr:uid="{00000000-0005-0000-0000-000001250000}"/>
    <cellStyle name="Millares(1) 2 6" xfId="9496" xr:uid="{00000000-0005-0000-0000-000002250000}"/>
    <cellStyle name="Millares(1) 2 6 2" xfId="9497" xr:uid="{00000000-0005-0000-0000-000003250000}"/>
    <cellStyle name="Millares(1) 2 6 2 2" xfId="9498" xr:uid="{00000000-0005-0000-0000-000004250000}"/>
    <cellStyle name="Millares(1) 2 6 3" xfId="9499" xr:uid="{00000000-0005-0000-0000-000005250000}"/>
    <cellStyle name="Millares(1) 2 7" xfId="9500" xr:uid="{00000000-0005-0000-0000-000006250000}"/>
    <cellStyle name="Millares(1) 2 7 2" xfId="9501" xr:uid="{00000000-0005-0000-0000-000007250000}"/>
    <cellStyle name="Millares(1) 2 7 2 2" xfId="9502" xr:uid="{00000000-0005-0000-0000-000008250000}"/>
    <cellStyle name="Millares(1) 2 7 3" xfId="9503" xr:uid="{00000000-0005-0000-0000-000009250000}"/>
    <cellStyle name="Millares(1) 2 8" xfId="9504" xr:uid="{00000000-0005-0000-0000-00000A250000}"/>
    <cellStyle name="Millares(1) 2 8 2" xfId="9505" xr:uid="{00000000-0005-0000-0000-00000B250000}"/>
    <cellStyle name="Millares(1) 2 8 2 2" xfId="9506" xr:uid="{00000000-0005-0000-0000-00000C250000}"/>
    <cellStyle name="Millares(1) 2 8 3" xfId="9507" xr:uid="{00000000-0005-0000-0000-00000D250000}"/>
    <cellStyle name="Millares(1) 2 9" xfId="9508" xr:uid="{00000000-0005-0000-0000-00000E250000}"/>
    <cellStyle name="Millares(1) 2 9 2" xfId="9509" xr:uid="{00000000-0005-0000-0000-00000F250000}"/>
    <cellStyle name="Millares(1) 3" xfId="9510" xr:uid="{00000000-0005-0000-0000-000010250000}"/>
    <cellStyle name="Millares(1) 3 2" xfId="9511" xr:uid="{00000000-0005-0000-0000-000011250000}"/>
    <cellStyle name="Millares(1) 3 2 2" xfId="9512" xr:uid="{00000000-0005-0000-0000-000012250000}"/>
    <cellStyle name="Millares(1) 3 3" xfId="9513" xr:uid="{00000000-0005-0000-0000-000013250000}"/>
    <cellStyle name="Millares(1) 4" xfId="9514" xr:uid="{00000000-0005-0000-0000-000014250000}"/>
    <cellStyle name="Millares(1) 4 2" xfId="9515" xr:uid="{00000000-0005-0000-0000-000015250000}"/>
    <cellStyle name="Millares(1) 4 2 2" xfId="9516" xr:uid="{00000000-0005-0000-0000-000016250000}"/>
    <cellStyle name="Millares(1) 4 3" xfId="9517" xr:uid="{00000000-0005-0000-0000-000017250000}"/>
    <cellStyle name="Millares(1) 5" xfId="9518" xr:uid="{00000000-0005-0000-0000-000018250000}"/>
    <cellStyle name="Millares(1) 5 2" xfId="9519" xr:uid="{00000000-0005-0000-0000-000019250000}"/>
    <cellStyle name="Millares(1) 5 2 2" xfId="9520" xr:uid="{00000000-0005-0000-0000-00001A250000}"/>
    <cellStyle name="Millares(1) 5 3" xfId="9521" xr:uid="{00000000-0005-0000-0000-00001B250000}"/>
    <cellStyle name="Millares(1) 6" xfId="9522" xr:uid="{00000000-0005-0000-0000-00001C250000}"/>
    <cellStyle name="Millares(1) 6 2" xfId="9523" xr:uid="{00000000-0005-0000-0000-00001D250000}"/>
    <cellStyle name="Millares(1) 7" xfId="9524" xr:uid="{00000000-0005-0000-0000-00001E250000}"/>
    <cellStyle name="Millares[1]" xfId="9525" xr:uid="{00000000-0005-0000-0000-00001F250000}"/>
    <cellStyle name="Millares[1] 2" xfId="9526" xr:uid="{00000000-0005-0000-0000-000020250000}"/>
    <cellStyle name="Millares[1] 2 2" xfId="9527" xr:uid="{00000000-0005-0000-0000-000021250000}"/>
    <cellStyle name="Millares[1] 2 2 2" xfId="9528" xr:uid="{00000000-0005-0000-0000-000022250000}"/>
    <cellStyle name="Millares[1] 2 2 2 2" xfId="9529" xr:uid="{00000000-0005-0000-0000-000023250000}"/>
    <cellStyle name="Millares[1] 2 3" xfId="9530" xr:uid="{00000000-0005-0000-0000-000024250000}"/>
    <cellStyle name="Millares[1] 2 3 2" xfId="9531" xr:uid="{00000000-0005-0000-0000-000025250000}"/>
    <cellStyle name="Millares[1] 2 3 2 2" xfId="9532" xr:uid="{00000000-0005-0000-0000-000026250000}"/>
    <cellStyle name="Millares[1] 2 3 3" xfId="9533" xr:uid="{00000000-0005-0000-0000-000027250000}"/>
    <cellStyle name="Millares[1] 2 4" xfId="9534" xr:uid="{00000000-0005-0000-0000-000028250000}"/>
    <cellStyle name="Millares[1] 2 4 2" xfId="9535" xr:uid="{00000000-0005-0000-0000-000029250000}"/>
    <cellStyle name="Millares[1] 2 4 2 2" xfId="9536" xr:uid="{00000000-0005-0000-0000-00002A250000}"/>
    <cellStyle name="Millares[1] 2 4 3" xfId="9537" xr:uid="{00000000-0005-0000-0000-00002B250000}"/>
    <cellStyle name="Millares[1] 2 5" xfId="9538" xr:uid="{00000000-0005-0000-0000-00002C250000}"/>
    <cellStyle name="Millares[1] 2 5 2" xfId="9539" xr:uid="{00000000-0005-0000-0000-00002D250000}"/>
    <cellStyle name="Millares[1] 2 5 2 2" xfId="9540" xr:uid="{00000000-0005-0000-0000-00002E250000}"/>
    <cellStyle name="Millares[1] 2 5 3" xfId="9541" xr:uid="{00000000-0005-0000-0000-00002F250000}"/>
    <cellStyle name="Millares[1] 2 6" xfId="9542" xr:uid="{00000000-0005-0000-0000-000030250000}"/>
    <cellStyle name="Millares[1] 2 6 2" xfId="9543" xr:uid="{00000000-0005-0000-0000-000031250000}"/>
    <cellStyle name="Millares[1] 2 6 2 2" xfId="9544" xr:uid="{00000000-0005-0000-0000-000032250000}"/>
    <cellStyle name="Millares[1] 2 6 3" xfId="9545" xr:uid="{00000000-0005-0000-0000-000033250000}"/>
    <cellStyle name="Millares[1] 2 7" xfId="9546" xr:uid="{00000000-0005-0000-0000-000034250000}"/>
    <cellStyle name="Millares[1] 2 7 2" xfId="9547" xr:uid="{00000000-0005-0000-0000-000035250000}"/>
    <cellStyle name="Millares[1] 2 7 2 2" xfId="9548" xr:uid="{00000000-0005-0000-0000-000036250000}"/>
    <cellStyle name="Millares[1] 2 7 3" xfId="9549" xr:uid="{00000000-0005-0000-0000-000037250000}"/>
    <cellStyle name="Millares[1] 2 8" xfId="9550" xr:uid="{00000000-0005-0000-0000-000038250000}"/>
    <cellStyle name="Millares[1] 2 8 2" xfId="9551" xr:uid="{00000000-0005-0000-0000-000039250000}"/>
    <cellStyle name="Millares[1] 2 8 2 2" xfId="9552" xr:uid="{00000000-0005-0000-0000-00003A250000}"/>
    <cellStyle name="Millares[1] 2 8 3" xfId="9553" xr:uid="{00000000-0005-0000-0000-00003B250000}"/>
    <cellStyle name="Millares[1] 2 9" xfId="9554" xr:uid="{00000000-0005-0000-0000-00003C250000}"/>
    <cellStyle name="Millares[1] 2 9 2" xfId="9555" xr:uid="{00000000-0005-0000-0000-00003D250000}"/>
    <cellStyle name="Millares[1] 3" xfId="9556" xr:uid="{00000000-0005-0000-0000-00003E250000}"/>
    <cellStyle name="Millares[1] 3 2" xfId="9557" xr:uid="{00000000-0005-0000-0000-00003F250000}"/>
    <cellStyle name="Millares[1] 3 2 2" xfId="9558" xr:uid="{00000000-0005-0000-0000-000040250000}"/>
    <cellStyle name="Millares[1] 3 3" xfId="9559" xr:uid="{00000000-0005-0000-0000-000041250000}"/>
    <cellStyle name="Millares[1] 4" xfId="9560" xr:uid="{00000000-0005-0000-0000-000042250000}"/>
    <cellStyle name="Millares[1] 4 2" xfId="9561" xr:uid="{00000000-0005-0000-0000-000043250000}"/>
    <cellStyle name="Millares[1] 4 2 2" xfId="9562" xr:uid="{00000000-0005-0000-0000-000044250000}"/>
    <cellStyle name="Millares[1] 4 3" xfId="9563" xr:uid="{00000000-0005-0000-0000-000045250000}"/>
    <cellStyle name="Millares[1] 5" xfId="9564" xr:uid="{00000000-0005-0000-0000-000046250000}"/>
    <cellStyle name="Millares[1] 5 2" xfId="9565" xr:uid="{00000000-0005-0000-0000-000047250000}"/>
    <cellStyle name="Millares[1] 5 2 2" xfId="9566" xr:uid="{00000000-0005-0000-0000-000048250000}"/>
    <cellStyle name="Millares[1] 5 3" xfId="9567" xr:uid="{00000000-0005-0000-0000-000049250000}"/>
    <cellStyle name="Millares[1] 6" xfId="9568" xr:uid="{00000000-0005-0000-0000-00004A250000}"/>
    <cellStyle name="Millares[1] 6 2" xfId="9569" xr:uid="{00000000-0005-0000-0000-00004B250000}"/>
    <cellStyle name="Millares[1] 7" xfId="9570" xr:uid="{00000000-0005-0000-0000-00004C250000}"/>
    <cellStyle name="Millares_2005-06-08 Sustaining Cost summary El Llagal, Dam 1, Dam 3  - for email" xfId="9240" xr:uid="{00000000-0005-0000-0000-00004D250000}"/>
    <cellStyle name="Milliers [0]_ACES" xfId="9571" xr:uid="{00000000-0005-0000-0000-00004E250000}"/>
    <cellStyle name="Milliers_ACES" xfId="9572" xr:uid="{00000000-0005-0000-0000-00004F250000}"/>
    <cellStyle name="Millions" xfId="9573" xr:uid="{00000000-0005-0000-0000-000050250000}"/>
    <cellStyle name="Mills" xfId="9574" xr:uid="{00000000-0005-0000-0000-000051250000}"/>
    <cellStyle name="MLPercent0" xfId="9575" xr:uid="{00000000-0005-0000-0000-000052250000}"/>
    <cellStyle name="MMs1Place" xfId="9576" xr:uid="{00000000-0005-0000-0000-000053250000}"/>
    <cellStyle name="MMs2Places" xfId="9577" xr:uid="{00000000-0005-0000-0000-000054250000}"/>
    <cellStyle name="mo" xfId="9578" xr:uid="{00000000-0005-0000-0000-000055250000}"/>
    <cellStyle name="mo end" xfId="9579" xr:uid="{00000000-0005-0000-0000-000056250000}"/>
    <cellStyle name="mo_ATA DCF_012102" xfId="9580" xr:uid="{00000000-0005-0000-0000-000057250000}"/>
    <cellStyle name="Model" xfId="9581" xr:uid="{00000000-0005-0000-0000-000058250000}"/>
    <cellStyle name="Model 2" xfId="9582" xr:uid="{00000000-0005-0000-0000-000059250000}"/>
    <cellStyle name="Model 2 2" xfId="9583" xr:uid="{00000000-0005-0000-0000-00005A250000}"/>
    <cellStyle name="Mon Yr" xfId="9586" xr:uid="{00000000-0005-0000-0000-00005B250000}"/>
    <cellStyle name="Mon Yr 10" xfId="9587" xr:uid="{00000000-0005-0000-0000-00005C250000}"/>
    <cellStyle name="Mon Yr 10 2" xfId="9588" xr:uid="{00000000-0005-0000-0000-00005D250000}"/>
    <cellStyle name="Mon Yr 10 2 2" xfId="9589" xr:uid="{00000000-0005-0000-0000-00005E250000}"/>
    <cellStyle name="Mon Yr 10 3" xfId="9590" xr:uid="{00000000-0005-0000-0000-00005F250000}"/>
    <cellStyle name="Mon Yr 11" xfId="9591" xr:uid="{00000000-0005-0000-0000-000060250000}"/>
    <cellStyle name="Mon Yr 11 2" xfId="9592" xr:uid="{00000000-0005-0000-0000-000061250000}"/>
    <cellStyle name="Mon Yr 11 2 2" xfId="9593" xr:uid="{00000000-0005-0000-0000-000062250000}"/>
    <cellStyle name="Mon Yr 11 3" xfId="9594" xr:uid="{00000000-0005-0000-0000-000063250000}"/>
    <cellStyle name="Mon Yr 12" xfId="9595" xr:uid="{00000000-0005-0000-0000-000064250000}"/>
    <cellStyle name="Mon Yr 12 2" xfId="9596" xr:uid="{00000000-0005-0000-0000-000065250000}"/>
    <cellStyle name="Mon Yr 12 2 2" xfId="9597" xr:uid="{00000000-0005-0000-0000-000066250000}"/>
    <cellStyle name="Mon Yr 12 3" xfId="9598" xr:uid="{00000000-0005-0000-0000-000067250000}"/>
    <cellStyle name="Mon Yr 13" xfId="9599" xr:uid="{00000000-0005-0000-0000-000068250000}"/>
    <cellStyle name="Mon Yr 13 2" xfId="9600" xr:uid="{00000000-0005-0000-0000-000069250000}"/>
    <cellStyle name="Mon Yr 13 2 2" xfId="9601" xr:uid="{00000000-0005-0000-0000-00006A250000}"/>
    <cellStyle name="Mon Yr 13 3" xfId="9602" xr:uid="{00000000-0005-0000-0000-00006B250000}"/>
    <cellStyle name="Mon Yr 14" xfId="9603" xr:uid="{00000000-0005-0000-0000-00006C250000}"/>
    <cellStyle name="Mon Yr 14 2" xfId="9604" xr:uid="{00000000-0005-0000-0000-00006D250000}"/>
    <cellStyle name="Mon Yr 2" xfId="9605" xr:uid="{00000000-0005-0000-0000-00006E250000}"/>
    <cellStyle name="Mon Yr 2 2" xfId="9606" xr:uid="{00000000-0005-0000-0000-00006F250000}"/>
    <cellStyle name="Mon Yr 2 2 2" xfId="9607" xr:uid="{00000000-0005-0000-0000-000070250000}"/>
    <cellStyle name="Mon Yr 2 2 2 2" xfId="9608" xr:uid="{00000000-0005-0000-0000-000071250000}"/>
    <cellStyle name="Mon Yr 2 2 3" xfId="9609" xr:uid="{00000000-0005-0000-0000-000072250000}"/>
    <cellStyle name="Mon Yr 2 3" xfId="9610" xr:uid="{00000000-0005-0000-0000-000073250000}"/>
    <cellStyle name="Mon Yr 2 3 2" xfId="9611" xr:uid="{00000000-0005-0000-0000-000074250000}"/>
    <cellStyle name="Mon Yr 2 3 2 2" xfId="9612" xr:uid="{00000000-0005-0000-0000-000075250000}"/>
    <cellStyle name="Mon Yr 2 3 3" xfId="9613" xr:uid="{00000000-0005-0000-0000-000076250000}"/>
    <cellStyle name="Mon Yr 2 4" xfId="9614" xr:uid="{00000000-0005-0000-0000-000077250000}"/>
    <cellStyle name="Mon Yr 2 4 2" xfId="9615" xr:uid="{00000000-0005-0000-0000-000078250000}"/>
    <cellStyle name="Mon Yr 2 4 2 2" xfId="9616" xr:uid="{00000000-0005-0000-0000-000079250000}"/>
    <cellStyle name="Mon Yr 2 4 3" xfId="9617" xr:uid="{00000000-0005-0000-0000-00007A250000}"/>
    <cellStyle name="Mon Yr 2 5" xfId="9618" xr:uid="{00000000-0005-0000-0000-00007B250000}"/>
    <cellStyle name="Mon Yr 2 5 2" xfId="9619" xr:uid="{00000000-0005-0000-0000-00007C250000}"/>
    <cellStyle name="Mon Yr 2 6" xfId="9620" xr:uid="{00000000-0005-0000-0000-00007D250000}"/>
    <cellStyle name="Mon Yr 3" xfId="9621" xr:uid="{00000000-0005-0000-0000-00007E250000}"/>
    <cellStyle name="Mon Yr 3 2" xfId="9622" xr:uid="{00000000-0005-0000-0000-00007F250000}"/>
    <cellStyle name="Mon Yr 3 2 2" xfId="9623" xr:uid="{00000000-0005-0000-0000-000080250000}"/>
    <cellStyle name="Mon Yr 4" xfId="9624" xr:uid="{00000000-0005-0000-0000-000081250000}"/>
    <cellStyle name="Mon Yr 4 2" xfId="9625" xr:uid="{00000000-0005-0000-0000-000082250000}"/>
    <cellStyle name="Mon Yr 4 2 2" xfId="9626" xr:uid="{00000000-0005-0000-0000-000083250000}"/>
    <cellStyle name="Mon Yr 4 3" xfId="9627" xr:uid="{00000000-0005-0000-0000-000084250000}"/>
    <cellStyle name="Mon Yr 5" xfId="9628" xr:uid="{00000000-0005-0000-0000-000085250000}"/>
    <cellStyle name="Mon Yr 5 2" xfId="9629" xr:uid="{00000000-0005-0000-0000-000086250000}"/>
    <cellStyle name="Mon Yr 5 2 2" xfId="9630" xr:uid="{00000000-0005-0000-0000-000087250000}"/>
    <cellStyle name="Mon Yr 6" xfId="9631" xr:uid="{00000000-0005-0000-0000-000088250000}"/>
    <cellStyle name="Mon Yr 6 2" xfId="9632" xr:uid="{00000000-0005-0000-0000-000089250000}"/>
    <cellStyle name="Mon Yr 6 2 2" xfId="9633" xr:uid="{00000000-0005-0000-0000-00008A250000}"/>
    <cellStyle name="Mon Yr 7" xfId="9634" xr:uid="{00000000-0005-0000-0000-00008B250000}"/>
    <cellStyle name="Mon Yr 7 2" xfId="9635" xr:uid="{00000000-0005-0000-0000-00008C250000}"/>
    <cellStyle name="Mon Yr 7 2 2" xfId="9636" xr:uid="{00000000-0005-0000-0000-00008D250000}"/>
    <cellStyle name="Mon Yr 8" xfId="9637" xr:uid="{00000000-0005-0000-0000-00008E250000}"/>
    <cellStyle name="Mon Yr 8 2" xfId="9638" xr:uid="{00000000-0005-0000-0000-00008F250000}"/>
    <cellStyle name="Mon Yr 8 2 2" xfId="9639" xr:uid="{00000000-0005-0000-0000-000090250000}"/>
    <cellStyle name="Mon Yr 8 3" xfId="9640" xr:uid="{00000000-0005-0000-0000-000091250000}"/>
    <cellStyle name="Mon Yr 9" xfId="9641" xr:uid="{00000000-0005-0000-0000-000092250000}"/>
    <cellStyle name="Mon Yr 9 2" xfId="9642" xr:uid="{00000000-0005-0000-0000-000093250000}"/>
    <cellStyle name="Mon Yr 9 2 2" xfId="9643" xr:uid="{00000000-0005-0000-0000-000094250000}"/>
    <cellStyle name="Mon Yr 9 3" xfId="9644" xr:uid="{00000000-0005-0000-0000-000095250000}"/>
    <cellStyle name="Moneda [0]_1 PRESUPUESTO MARZO ABRIL 2001" xfId="9646" xr:uid="{00000000-0005-0000-0000-000096250000}"/>
    <cellStyle name="Moneda_1 PRESUPUESTO MARZO ABRIL 2001" xfId="9645" xr:uid="{00000000-0005-0000-0000-000097250000}"/>
    <cellStyle name="Monétaire [0]_ACES" xfId="9584" xr:uid="{00000000-0005-0000-0000-000098250000}"/>
    <cellStyle name="Monétaire_ACES" xfId="9585" xr:uid="{00000000-0005-0000-0000-000099250000}"/>
    <cellStyle name="Monetario" xfId="9647" xr:uid="{00000000-0005-0000-0000-00009A250000}"/>
    <cellStyle name="Monetario0" xfId="9648" xr:uid="{00000000-0005-0000-0000-00009B250000}"/>
    <cellStyle name="month" xfId="9649" xr:uid="{00000000-0005-0000-0000-00009C250000}"/>
    <cellStyle name="Month Year" xfId="9651" xr:uid="{00000000-0005-0000-0000-00009D250000}"/>
    <cellStyle name="Month Year 10" xfId="9652" xr:uid="{00000000-0005-0000-0000-00009E250000}"/>
    <cellStyle name="Month Year 10 2" xfId="9653" xr:uid="{00000000-0005-0000-0000-00009F250000}"/>
    <cellStyle name="Month Year 10 2 2" xfId="9654" xr:uid="{00000000-0005-0000-0000-0000A0250000}"/>
    <cellStyle name="Month Year 10 3" xfId="9655" xr:uid="{00000000-0005-0000-0000-0000A1250000}"/>
    <cellStyle name="Month Year 11" xfId="9656" xr:uid="{00000000-0005-0000-0000-0000A2250000}"/>
    <cellStyle name="Month Year 11 2" xfId="9657" xr:uid="{00000000-0005-0000-0000-0000A3250000}"/>
    <cellStyle name="Month Year 11 2 2" xfId="9658" xr:uid="{00000000-0005-0000-0000-0000A4250000}"/>
    <cellStyle name="Month Year 11 3" xfId="9659" xr:uid="{00000000-0005-0000-0000-0000A5250000}"/>
    <cellStyle name="Month Year 12" xfId="9660" xr:uid="{00000000-0005-0000-0000-0000A6250000}"/>
    <cellStyle name="Month Year 12 2" xfId="9661" xr:uid="{00000000-0005-0000-0000-0000A7250000}"/>
    <cellStyle name="Month Year 12 2 2" xfId="9662" xr:uid="{00000000-0005-0000-0000-0000A8250000}"/>
    <cellStyle name="Month Year 12 3" xfId="9663" xr:uid="{00000000-0005-0000-0000-0000A9250000}"/>
    <cellStyle name="Month Year 13" xfId="9664" xr:uid="{00000000-0005-0000-0000-0000AA250000}"/>
    <cellStyle name="Month Year 13 2" xfId="9665" xr:uid="{00000000-0005-0000-0000-0000AB250000}"/>
    <cellStyle name="Month Year 13 2 2" xfId="9666" xr:uid="{00000000-0005-0000-0000-0000AC250000}"/>
    <cellStyle name="Month Year 13 3" xfId="9667" xr:uid="{00000000-0005-0000-0000-0000AD250000}"/>
    <cellStyle name="Month Year 14" xfId="9668" xr:uid="{00000000-0005-0000-0000-0000AE250000}"/>
    <cellStyle name="Month Year 14 2" xfId="9669" xr:uid="{00000000-0005-0000-0000-0000AF250000}"/>
    <cellStyle name="Month Year 2" xfId="9670" xr:uid="{00000000-0005-0000-0000-0000B0250000}"/>
    <cellStyle name="Month Year 2 2" xfId="9671" xr:uid="{00000000-0005-0000-0000-0000B1250000}"/>
    <cellStyle name="Month Year 2 2 2" xfId="9672" xr:uid="{00000000-0005-0000-0000-0000B2250000}"/>
    <cellStyle name="Month Year 2 2 2 2" xfId="9673" xr:uid="{00000000-0005-0000-0000-0000B3250000}"/>
    <cellStyle name="Month Year 2 2 3" xfId="9674" xr:uid="{00000000-0005-0000-0000-0000B4250000}"/>
    <cellStyle name="Month Year 2 3" xfId="9675" xr:uid="{00000000-0005-0000-0000-0000B5250000}"/>
    <cellStyle name="Month Year 2 3 2" xfId="9676" xr:uid="{00000000-0005-0000-0000-0000B6250000}"/>
    <cellStyle name="Month Year 2 3 2 2" xfId="9677" xr:uid="{00000000-0005-0000-0000-0000B7250000}"/>
    <cellStyle name="Month Year 2 3 3" xfId="9678" xr:uid="{00000000-0005-0000-0000-0000B8250000}"/>
    <cellStyle name="Month Year 2 4" xfId="9679" xr:uid="{00000000-0005-0000-0000-0000B9250000}"/>
    <cellStyle name="Month Year 2 4 2" xfId="9680" xr:uid="{00000000-0005-0000-0000-0000BA250000}"/>
    <cellStyle name="Month Year 2 4 2 2" xfId="9681" xr:uid="{00000000-0005-0000-0000-0000BB250000}"/>
    <cellStyle name="Month Year 2 4 3" xfId="9682" xr:uid="{00000000-0005-0000-0000-0000BC250000}"/>
    <cellStyle name="Month Year 2 5" xfId="9683" xr:uid="{00000000-0005-0000-0000-0000BD250000}"/>
    <cellStyle name="Month Year 2 5 2" xfId="9684" xr:uid="{00000000-0005-0000-0000-0000BE250000}"/>
    <cellStyle name="Month Year 2 6" xfId="9685" xr:uid="{00000000-0005-0000-0000-0000BF250000}"/>
    <cellStyle name="Month Year 3" xfId="9686" xr:uid="{00000000-0005-0000-0000-0000C0250000}"/>
    <cellStyle name="Month Year 3 2" xfId="9687" xr:uid="{00000000-0005-0000-0000-0000C1250000}"/>
    <cellStyle name="Month Year 3 2 2" xfId="9688" xr:uid="{00000000-0005-0000-0000-0000C2250000}"/>
    <cellStyle name="Month Year 4" xfId="9689" xr:uid="{00000000-0005-0000-0000-0000C3250000}"/>
    <cellStyle name="Month Year 4 2" xfId="9690" xr:uid="{00000000-0005-0000-0000-0000C4250000}"/>
    <cellStyle name="Month Year 4 2 2" xfId="9691" xr:uid="{00000000-0005-0000-0000-0000C5250000}"/>
    <cellStyle name="Month Year 4 3" xfId="9692" xr:uid="{00000000-0005-0000-0000-0000C6250000}"/>
    <cellStyle name="Month Year 5" xfId="9693" xr:uid="{00000000-0005-0000-0000-0000C7250000}"/>
    <cellStyle name="Month Year 5 2" xfId="9694" xr:uid="{00000000-0005-0000-0000-0000C8250000}"/>
    <cellStyle name="Month Year 5 2 2" xfId="9695" xr:uid="{00000000-0005-0000-0000-0000C9250000}"/>
    <cellStyle name="Month Year 6" xfId="9696" xr:uid="{00000000-0005-0000-0000-0000CA250000}"/>
    <cellStyle name="Month Year 6 2" xfId="9697" xr:uid="{00000000-0005-0000-0000-0000CB250000}"/>
    <cellStyle name="Month Year 6 2 2" xfId="9698" xr:uid="{00000000-0005-0000-0000-0000CC250000}"/>
    <cellStyle name="Month Year 7" xfId="9699" xr:uid="{00000000-0005-0000-0000-0000CD250000}"/>
    <cellStyle name="Month Year 7 2" xfId="9700" xr:uid="{00000000-0005-0000-0000-0000CE250000}"/>
    <cellStyle name="Month Year 7 2 2" xfId="9701" xr:uid="{00000000-0005-0000-0000-0000CF250000}"/>
    <cellStyle name="Month Year 8" xfId="9702" xr:uid="{00000000-0005-0000-0000-0000D0250000}"/>
    <cellStyle name="Month Year 8 2" xfId="9703" xr:uid="{00000000-0005-0000-0000-0000D1250000}"/>
    <cellStyle name="Month Year 8 2 2" xfId="9704" xr:uid="{00000000-0005-0000-0000-0000D2250000}"/>
    <cellStyle name="Month Year 8 3" xfId="9705" xr:uid="{00000000-0005-0000-0000-0000D3250000}"/>
    <cellStyle name="Month Year 9" xfId="9706" xr:uid="{00000000-0005-0000-0000-0000D4250000}"/>
    <cellStyle name="Month Year 9 2" xfId="9707" xr:uid="{00000000-0005-0000-0000-0000D5250000}"/>
    <cellStyle name="Month Year 9 2 2" xfId="9708" xr:uid="{00000000-0005-0000-0000-0000D6250000}"/>
    <cellStyle name="Month Year 9 3" xfId="9709" xr:uid="{00000000-0005-0000-0000-0000D7250000}"/>
    <cellStyle name="Month_1996 Q2 FORECAST" xfId="9650" xr:uid="{00000000-0005-0000-0000-0000D8250000}"/>
    <cellStyle name="Month-day" xfId="9710" xr:uid="{00000000-0005-0000-0000-0000D9250000}"/>
    <cellStyle name="Month-day-year" xfId="9711" xr:uid="{00000000-0005-0000-0000-0000DA250000}"/>
    <cellStyle name="MonthYear" xfId="9712" xr:uid="{00000000-0005-0000-0000-0000DB250000}"/>
    <cellStyle name="MonthYears" xfId="9713" xr:uid="{00000000-0005-0000-0000-0000DC250000}"/>
    <cellStyle name="mult" xfId="9714" xr:uid="{00000000-0005-0000-0000-0000DD250000}"/>
    <cellStyle name="Multiple" xfId="9715" xr:uid="{00000000-0005-0000-0000-0000DE250000}"/>
    <cellStyle name="multiple - other" xfId="9716" xr:uid="{00000000-0005-0000-0000-0000DF250000}"/>
    <cellStyle name="multiple - revenue" xfId="9717" xr:uid="{00000000-0005-0000-0000-0000E0250000}"/>
    <cellStyle name="Multiple [1]" xfId="9718" xr:uid="{00000000-0005-0000-0000-0000E1250000}"/>
    <cellStyle name="multiple -other" xfId="9719" xr:uid="{00000000-0005-0000-0000-0000E2250000}"/>
    <cellStyle name="multiple- other" xfId="9720" xr:uid="{00000000-0005-0000-0000-0000E3250000}"/>
    <cellStyle name="Multiple_5162172_7" xfId="9721" xr:uid="{00000000-0005-0000-0000-0000E4250000}"/>
    <cellStyle name="Multiple0" xfId="9722" xr:uid="{00000000-0005-0000-0000-0000E5250000}"/>
    <cellStyle name="Multiple1" xfId="9723" xr:uid="{00000000-0005-0000-0000-0000E6250000}"/>
    <cellStyle name="MultipleBelow" xfId="9724" xr:uid="{00000000-0005-0000-0000-0000E7250000}"/>
    <cellStyle name="Multiples" xfId="9725" xr:uid="{00000000-0005-0000-0000-0000E8250000}"/>
    <cellStyle name="Multiple-Terminal" xfId="9726" xr:uid="{00000000-0005-0000-0000-0000E9250000}"/>
    <cellStyle name="Multiple-Value" xfId="9727" xr:uid="{00000000-0005-0000-0000-0000EA250000}"/>
    <cellStyle name="Names" xfId="9729" xr:uid="{00000000-0005-0000-0000-0000EB250000}"/>
    <cellStyle name="Neutral" xfId="54205" builtinId="28" customBuiltin="1"/>
    <cellStyle name="Neutral 10" xfId="9730" xr:uid="{00000000-0005-0000-0000-0000EC250000}"/>
    <cellStyle name="Neutral 11" xfId="9731" xr:uid="{00000000-0005-0000-0000-0000ED250000}"/>
    <cellStyle name="Neutral 12" xfId="9732" xr:uid="{00000000-0005-0000-0000-0000EE250000}"/>
    <cellStyle name="Neutral 13" xfId="9733" xr:uid="{00000000-0005-0000-0000-0000EF250000}"/>
    <cellStyle name="Neutral 2" xfId="9734" xr:uid="{00000000-0005-0000-0000-0000F0250000}"/>
    <cellStyle name="Neutral 3" xfId="9735" xr:uid="{00000000-0005-0000-0000-0000F1250000}"/>
    <cellStyle name="Neutral 4" xfId="9736" xr:uid="{00000000-0005-0000-0000-0000F2250000}"/>
    <cellStyle name="Neutral 5" xfId="9737" xr:uid="{00000000-0005-0000-0000-0000F3250000}"/>
    <cellStyle name="Neutral 6" xfId="9738" xr:uid="{00000000-0005-0000-0000-0000F4250000}"/>
    <cellStyle name="Neutral 7" xfId="9739" xr:uid="{00000000-0005-0000-0000-0000F5250000}"/>
    <cellStyle name="Neutral 8" xfId="9740" xr:uid="{00000000-0005-0000-0000-0000F6250000}"/>
    <cellStyle name="Neutral 9" xfId="9741" xr:uid="{00000000-0005-0000-0000-0000F7250000}"/>
    <cellStyle name="no dec" xfId="9743" xr:uid="{00000000-0005-0000-0000-0000F8250000}"/>
    <cellStyle name="No Decimal" xfId="9744" xr:uid="{00000000-0005-0000-0000-0000F9250000}"/>
    <cellStyle name="No Shading" xfId="9745" xr:uid="{00000000-0005-0000-0000-0000FA250000}"/>
    <cellStyle name="No.s to 1dp" xfId="9742" xr:uid="{00000000-0005-0000-0000-0000FB250000}"/>
    <cellStyle name="No-Action" xfId="9746" xr:uid="{00000000-0005-0000-0000-0000FC250000}"/>
    <cellStyle name="No-definido" xfId="9747" xr:uid="{00000000-0005-0000-0000-0000FD250000}"/>
    <cellStyle name="NoEntry" xfId="9748" xr:uid="{00000000-0005-0000-0000-0000FE250000}"/>
    <cellStyle name="NoEntry 10" xfId="9749" xr:uid="{00000000-0005-0000-0000-0000FF250000}"/>
    <cellStyle name="NoEntry 10 2" xfId="9750" xr:uid="{00000000-0005-0000-0000-000000260000}"/>
    <cellStyle name="NoEntry 10 2 2" xfId="9751" xr:uid="{00000000-0005-0000-0000-000001260000}"/>
    <cellStyle name="NoEntry 10 3" xfId="9752" xr:uid="{00000000-0005-0000-0000-000002260000}"/>
    <cellStyle name="NoEntry 11" xfId="9753" xr:uid="{00000000-0005-0000-0000-000003260000}"/>
    <cellStyle name="NoEntry 11 2" xfId="9754" xr:uid="{00000000-0005-0000-0000-000004260000}"/>
    <cellStyle name="NoEntry 11 2 2" xfId="9755" xr:uid="{00000000-0005-0000-0000-000005260000}"/>
    <cellStyle name="NoEntry 11 3" xfId="9756" xr:uid="{00000000-0005-0000-0000-000006260000}"/>
    <cellStyle name="NoEntry 12" xfId="9757" xr:uid="{00000000-0005-0000-0000-000007260000}"/>
    <cellStyle name="NoEntry 12 2" xfId="9758" xr:uid="{00000000-0005-0000-0000-000008260000}"/>
    <cellStyle name="NoEntry 12 2 2" xfId="9759" xr:uid="{00000000-0005-0000-0000-000009260000}"/>
    <cellStyle name="NoEntry 12 3" xfId="9760" xr:uid="{00000000-0005-0000-0000-00000A260000}"/>
    <cellStyle name="NoEntry 13" xfId="9761" xr:uid="{00000000-0005-0000-0000-00000B260000}"/>
    <cellStyle name="NoEntry 13 2" xfId="9762" xr:uid="{00000000-0005-0000-0000-00000C260000}"/>
    <cellStyle name="NoEntry 13 2 2" xfId="9763" xr:uid="{00000000-0005-0000-0000-00000D260000}"/>
    <cellStyle name="NoEntry 13 3" xfId="9764" xr:uid="{00000000-0005-0000-0000-00000E260000}"/>
    <cellStyle name="NoEntry 14" xfId="9765" xr:uid="{00000000-0005-0000-0000-00000F260000}"/>
    <cellStyle name="NoEntry 14 2" xfId="9766" xr:uid="{00000000-0005-0000-0000-000010260000}"/>
    <cellStyle name="NoEntry 2" xfId="9767" xr:uid="{00000000-0005-0000-0000-000011260000}"/>
    <cellStyle name="NoEntry 2 2" xfId="9768" xr:uid="{00000000-0005-0000-0000-000012260000}"/>
    <cellStyle name="NoEntry 2 2 2" xfId="9769" xr:uid="{00000000-0005-0000-0000-000013260000}"/>
    <cellStyle name="NoEntry 2 2 2 2" xfId="9770" xr:uid="{00000000-0005-0000-0000-000014260000}"/>
    <cellStyle name="NoEntry 2 2 3" xfId="9771" xr:uid="{00000000-0005-0000-0000-000015260000}"/>
    <cellStyle name="NoEntry 2 3" xfId="9772" xr:uid="{00000000-0005-0000-0000-000016260000}"/>
    <cellStyle name="NoEntry 2 3 2" xfId="9773" xr:uid="{00000000-0005-0000-0000-000017260000}"/>
    <cellStyle name="NoEntry 2 3 2 2" xfId="9774" xr:uid="{00000000-0005-0000-0000-000018260000}"/>
    <cellStyle name="NoEntry 2 3 3" xfId="9775" xr:uid="{00000000-0005-0000-0000-000019260000}"/>
    <cellStyle name="NoEntry 2 4" xfId="9776" xr:uid="{00000000-0005-0000-0000-00001A260000}"/>
    <cellStyle name="NoEntry 2 4 2" xfId="9777" xr:uid="{00000000-0005-0000-0000-00001B260000}"/>
    <cellStyle name="NoEntry 2 4 2 2" xfId="9778" xr:uid="{00000000-0005-0000-0000-00001C260000}"/>
    <cellStyle name="NoEntry 2 4 3" xfId="9779" xr:uid="{00000000-0005-0000-0000-00001D260000}"/>
    <cellStyle name="NoEntry 2 5" xfId="9780" xr:uid="{00000000-0005-0000-0000-00001E260000}"/>
    <cellStyle name="NoEntry 2 5 2" xfId="9781" xr:uid="{00000000-0005-0000-0000-00001F260000}"/>
    <cellStyle name="NoEntry 2 6" xfId="9782" xr:uid="{00000000-0005-0000-0000-000020260000}"/>
    <cellStyle name="NoEntry 3" xfId="9783" xr:uid="{00000000-0005-0000-0000-000021260000}"/>
    <cellStyle name="NoEntry 3 2" xfId="9784" xr:uid="{00000000-0005-0000-0000-000022260000}"/>
    <cellStyle name="NoEntry 3 2 2" xfId="9785" xr:uid="{00000000-0005-0000-0000-000023260000}"/>
    <cellStyle name="NoEntry 4" xfId="9786" xr:uid="{00000000-0005-0000-0000-000024260000}"/>
    <cellStyle name="NoEntry 4 2" xfId="9787" xr:uid="{00000000-0005-0000-0000-000025260000}"/>
    <cellStyle name="NoEntry 4 2 2" xfId="9788" xr:uid="{00000000-0005-0000-0000-000026260000}"/>
    <cellStyle name="NoEntry 4 3" xfId="9789" xr:uid="{00000000-0005-0000-0000-000027260000}"/>
    <cellStyle name="NoEntry 5" xfId="9790" xr:uid="{00000000-0005-0000-0000-000028260000}"/>
    <cellStyle name="NoEntry 5 2" xfId="9791" xr:uid="{00000000-0005-0000-0000-000029260000}"/>
    <cellStyle name="NoEntry 5 2 2" xfId="9792" xr:uid="{00000000-0005-0000-0000-00002A260000}"/>
    <cellStyle name="NoEntry 6" xfId="9793" xr:uid="{00000000-0005-0000-0000-00002B260000}"/>
    <cellStyle name="NoEntry 6 2" xfId="9794" xr:uid="{00000000-0005-0000-0000-00002C260000}"/>
    <cellStyle name="NoEntry 6 2 2" xfId="9795" xr:uid="{00000000-0005-0000-0000-00002D260000}"/>
    <cellStyle name="NoEntry 7" xfId="9796" xr:uid="{00000000-0005-0000-0000-00002E260000}"/>
    <cellStyle name="NoEntry 7 2" xfId="9797" xr:uid="{00000000-0005-0000-0000-00002F260000}"/>
    <cellStyle name="NoEntry 7 2 2" xfId="9798" xr:uid="{00000000-0005-0000-0000-000030260000}"/>
    <cellStyle name="NoEntry 8" xfId="9799" xr:uid="{00000000-0005-0000-0000-000031260000}"/>
    <cellStyle name="NoEntry 8 2" xfId="9800" xr:uid="{00000000-0005-0000-0000-000032260000}"/>
    <cellStyle name="NoEntry 8 2 2" xfId="9801" xr:uid="{00000000-0005-0000-0000-000033260000}"/>
    <cellStyle name="NoEntry 8 3" xfId="9802" xr:uid="{00000000-0005-0000-0000-000034260000}"/>
    <cellStyle name="NoEntry 9" xfId="9803" xr:uid="{00000000-0005-0000-0000-000035260000}"/>
    <cellStyle name="NoEntry 9 2" xfId="9804" xr:uid="{00000000-0005-0000-0000-000036260000}"/>
    <cellStyle name="NoEntry 9 2 2" xfId="9805" xr:uid="{00000000-0005-0000-0000-000037260000}"/>
    <cellStyle name="NoEntry 9 3" xfId="9806" xr:uid="{00000000-0005-0000-0000-000038260000}"/>
    <cellStyle name="Non défini" xfId="9807" xr:uid="{00000000-0005-0000-0000-000039260000}"/>
    <cellStyle name="Nor" xfId="9808" xr:uid="{00000000-0005-0000-0000-00003A260000}"/>
    <cellStyle name="Norm1D" xfId="9812" xr:uid="{00000000-0005-0000-0000-00003B260000}"/>
    <cellStyle name="Normal" xfId="0" builtinId="0" customBuiltin="1"/>
    <cellStyle name="Normal - Modelo1" xfId="9813" xr:uid="{00000000-0005-0000-0000-00003D260000}"/>
    <cellStyle name="Normal - Modelo2" xfId="9814" xr:uid="{00000000-0005-0000-0000-00003E260000}"/>
    <cellStyle name="Normal - Modelo3" xfId="9815" xr:uid="{00000000-0005-0000-0000-00003F260000}"/>
    <cellStyle name="Normal - Modelo4" xfId="9816" xr:uid="{00000000-0005-0000-0000-000040260000}"/>
    <cellStyle name="Normal - Modelo5" xfId="9817" xr:uid="{00000000-0005-0000-0000-000041260000}"/>
    <cellStyle name="Normal - Modelo6" xfId="9818" xr:uid="{00000000-0005-0000-0000-000042260000}"/>
    <cellStyle name="Normal - Modelo7" xfId="9819" xr:uid="{00000000-0005-0000-0000-000043260000}"/>
    <cellStyle name="Normal - Modelo8" xfId="9820" xr:uid="{00000000-0005-0000-0000-000044260000}"/>
    <cellStyle name="Normal - Style1" xfId="9821" xr:uid="{00000000-0005-0000-0000-000045260000}"/>
    <cellStyle name="Normal - Style1 10" xfId="9822" xr:uid="{00000000-0005-0000-0000-000046260000}"/>
    <cellStyle name="Normal - Style1 11" xfId="9823" xr:uid="{00000000-0005-0000-0000-000047260000}"/>
    <cellStyle name="Normal - Style1 12" xfId="9824" xr:uid="{00000000-0005-0000-0000-000048260000}"/>
    <cellStyle name="Normal - Style1 2" xfId="9825" xr:uid="{00000000-0005-0000-0000-000049260000}"/>
    <cellStyle name="Normal - Style1 3" xfId="9826" xr:uid="{00000000-0005-0000-0000-00004A260000}"/>
    <cellStyle name="Normal - Style1 4" xfId="9827" xr:uid="{00000000-0005-0000-0000-00004B260000}"/>
    <cellStyle name="Normal - Style1 5" xfId="9828" xr:uid="{00000000-0005-0000-0000-00004C260000}"/>
    <cellStyle name="Normal - Style1 6" xfId="9829" xr:uid="{00000000-0005-0000-0000-00004D260000}"/>
    <cellStyle name="Normal - Style1 7" xfId="9830" xr:uid="{00000000-0005-0000-0000-00004E260000}"/>
    <cellStyle name="Normal - Style1 8" xfId="9831" xr:uid="{00000000-0005-0000-0000-00004F260000}"/>
    <cellStyle name="Normal - Style1 9" xfId="9832" xr:uid="{00000000-0005-0000-0000-000050260000}"/>
    <cellStyle name="Normal - Style2" xfId="9833" xr:uid="{00000000-0005-0000-0000-000051260000}"/>
    <cellStyle name="Normal - Style3" xfId="9834" xr:uid="{00000000-0005-0000-0000-000052260000}"/>
    <cellStyle name="Normal - Style6" xfId="9835" xr:uid="{00000000-0005-0000-0000-000053260000}"/>
    <cellStyle name="Normal - Style7" xfId="9836" xr:uid="{00000000-0005-0000-0000-000054260000}"/>
    <cellStyle name="Normal - Style8" xfId="9837" xr:uid="{00000000-0005-0000-0000-000055260000}"/>
    <cellStyle name="Normal (0)" xfId="9838" xr:uid="{00000000-0005-0000-0000-000056260000}"/>
    <cellStyle name="Normal (0) U" xfId="9839" xr:uid="{00000000-0005-0000-0000-000057260000}"/>
    <cellStyle name="Normal (0) UD" xfId="9840" xr:uid="{00000000-0005-0000-0000-000058260000}"/>
    <cellStyle name="Normal (1)" xfId="9841" xr:uid="{00000000-0005-0000-0000-000059260000}"/>
    <cellStyle name="Normal (2)" xfId="9842" xr:uid="{00000000-0005-0000-0000-00005A260000}"/>
    <cellStyle name="Normal (3)" xfId="9843" xr:uid="{00000000-0005-0000-0000-00005B260000}"/>
    <cellStyle name="Normal 000$" xfId="9844" xr:uid="{00000000-0005-0000-0000-00005C260000}"/>
    <cellStyle name="Normal 10" xfId="9845" xr:uid="{00000000-0005-0000-0000-00005D260000}"/>
    <cellStyle name="Normal 10 2" xfId="9846" xr:uid="{00000000-0005-0000-0000-00005E260000}"/>
    <cellStyle name="Normal 10 2 2" xfId="54196" xr:uid="{7136C6B4-4261-4EC3-A139-2464F559798B}"/>
    <cellStyle name="Normal 10 3" xfId="9847" xr:uid="{00000000-0005-0000-0000-00005F260000}"/>
    <cellStyle name="Normal 10 3 2" xfId="9848" xr:uid="{00000000-0005-0000-0000-000060260000}"/>
    <cellStyle name="Normal 10 3 2 2" xfId="9849" xr:uid="{00000000-0005-0000-0000-000061260000}"/>
    <cellStyle name="Normal 10 3 2 2 2" xfId="9850" xr:uid="{00000000-0005-0000-0000-000062260000}"/>
    <cellStyle name="Normal 10 3 2 3" xfId="9851" xr:uid="{00000000-0005-0000-0000-000063260000}"/>
    <cellStyle name="Normal 10 3 3" xfId="9852" xr:uid="{00000000-0005-0000-0000-000064260000}"/>
    <cellStyle name="Normal 10 3 3 2" xfId="9853" xr:uid="{00000000-0005-0000-0000-000065260000}"/>
    <cellStyle name="Normal 10 3 3 2 2" xfId="9854" xr:uid="{00000000-0005-0000-0000-000066260000}"/>
    <cellStyle name="Normal 10 3 3 3" xfId="9855" xr:uid="{00000000-0005-0000-0000-000067260000}"/>
    <cellStyle name="Normal 10 3 4" xfId="9856" xr:uid="{00000000-0005-0000-0000-000068260000}"/>
    <cellStyle name="Normal 10 3 4 2" xfId="9857" xr:uid="{00000000-0005-0000-0000-000069260000}"/>
    <cellStyle name="Normal 10 3 5" xfId="9858" xr:uid="{00000000-0005-0000-0000-00006A260000}"/>
    <cellStyle name="Normal 10 4" xfId="9859" xr:uid="{00000000-0005-0000-0000-00006B260000}"/>
    <cellStyle name="Normal 10 4 2" xfId="9860" xr:uid="{00000000-0005-0000-0000-00006C260000}"/>
    <cellStyle name="Normal 10 4 2 2" xfId="9861" xr:uid="{00000000-0005-0000-0000-00006D260000}"/>
    <cellStyle name="Normal 10 4 3" xfId="9862" xr:uid="{00000000-0005-0000-0000-00006E260000}"/>
    <cellStyle name="Normal 10 5" xfId="9863" xr:uid="{00000000-0005-0000-0000-00006F260000}"/>
    <cellStyle name="Normal 10 5 2" xfId="9864" xr:uid="{00000000-0005-0000-0000-000070260000}"/>
    <cellStyle name="Normal 10 5 2 2" xfId="9865" xr:uid="{00000000-0005-0000-0000-000071260000}"/>
    <cellStyle name="Normal 10 5 3" xfId="9866" xr:uid="{00000000-0005-0000-0000-000072260000}"/>
    <cellStyle name="Normal 10 6" xfId="9867" xr:uid="{00000000-0005-0000-0000-000073260000}"/>
    <cellStyle name="Normal 10 6 2" xfId="9868" xr:uid="{00000000-0005-0000-0000-000074260000}"/>
    <cellStyle name="Normal 10 6 2 2" xfId="9869" xr:uid="{00000000-0005-0000-0000-000075260000}"/>
    <cellStyle name="Normal 10 6 3" xfId="9870" xr:uid="{00000000-0005-0000-0000-000076260000}"/>
    <cellStyle name="Normal 10 7" xfId="9871" xr:uid="{00000000-0005-0000-0000-000077260000}"/>
    <cellStyle name="Normal 10 7 2" xfId="9872" xr:uid="{00000000-0005-0000-0000-000078260000}"/>
    <cellStyle name="Normal 10 8" xfId="9873" xr:uid="{00000000-0005-0000-0000-000079260000}"/>
    <cellStyle name="Normal 10_Apr5" xfId="54184" xr:uid="{CD42F406-8D46-4247-9C2A-1C88575984B6}"/>
    <cellStyle name="Normal 103 3 3" xfId="9874" xr:uid="{00000000-0005-0000-0000-00007A260000}"/>
    <cellStyle name="Normal 103 3 3 2" xfId="9875" xr:uid="{00000000-0005-0000-0000-00007B260000}"/>
    <cellStyle name="Normal 103 3 3 2 2" xfId="9876" xr:uid="{00000000-0005-0000-0000-00007C260000}"/>
    <cellStyle name="Normal 103 3 3 2 2 2" xfId="9877" xr:uid="{00000000-0005-0000-0000-00007D260000}"/>
    <cellStyle name="Normal 103 3 3 2 2 2 2" xfId="9878" xr:uid="{00000000-0005-0000-0000-00007E260000}"/>
    <cellStyle name="Normal 103 3 3 2 2 3" xfId="9879" xr:uid="{00000000-0005-0000-0000-00007F260000}"/>
    <cellStyle name="Normal 103 3 3 2 3" xfId="9880" xr:uid="{00000000-0005-0000-0000-000080260000}"/>
    <cellStyle name="Normal 103 3 3 2 3 2" xfId="9881" xr:uid="{00000000-0005-0000-0000-000081260000}"/>
    <cellStyle name="Normal 103 3 3 2 3 2 2" xfId="9882" xr:uid="{00000000-0005-0000-0000-000082260000}"/>
    <cellStyle name="Normal 103 3 3 2 3 3" xfId="9883" xr:uid="{00000000-0005-0000-0000-000083260000}"/>
    <cellStyle name="Normal 103 3 3 2 4" xfId="9884" xr:uid="{00000000-0005-0000-0000-000084260000}"/>
    <cellStyle name="Normal 103 3 3 2 4 2" xfId="9885" xr:uid="{00000000-0005-0000-0000-000085260000}"/>
    <cellStyle name="Normal 103 3 3 2 5" xfId="9886" xr:uid="{00000000-0005-0000-0000-000086260000}"/>
    <cellStyle name="Normal 103 3 3 3" xfId="9887" xr:uid="{00000000-0005-0000-0000-000087260000}"/>
    <cellStyle name="Normal 103 3 3 3 2" xfId="9888" xr:uid="{00000000-0005-0000-0000-000088260000}"/>
    <cellStyle name="Normal 103 3 3 3 2 2" xfId="9889" xr:uid="{00000000-0005-0000-0000-000089260000}"/>
    <cellStyle name="Normal 103 3 3 3 3" xfId="9890" xr:uid="{00000000-0005-0000-0000-00008A260000}"/>
    <cellStyle name="Normal 103 3 3 4" xfId="9891" xr:uid="{00000000-0005-0000-0000-00008B260000}"/>
    <cellStyle name="Normal 103 3 3 4 2" xfId="9892" xr:uid="{00000000-0005-0000-0000-00008C260000}"/>
    <cellStyle name="Normal 103 3 3 4 2 2" xfId="9893" xr:uid="{00000000-0005-0000-0000-00008D260000}"/>
    <cellStyle name="Normal 103 3 3 4 3" xfId="9894" xr:uid="{00000000-0005-0000-0000-00008E260000}"/>
    <cellStyle name="Normal 103 3 3 5" xfId="9895" xr:uid="{00000000-0005-0000-0000-00008F260000}"/>
    <cellStyle name="Normal 103 3 3 5 2" xfId="9896" xr:uid="{00000000-0005-0000-0000-000090260000}"/>
    <cellStyle name="Normal 103 3 3 5 2 2" xfId="9897" xr:uid="{00000000-0005-0000-0000-000091260000}"/>
    <cellStyle name="Normal 103 3 3 5 3" xfId="9898" xr:uid="{00000000-0005-0000-0000-000092260000}"/>
    <cellStyle name="Normal 103 3 3 6" xfId="9899" xr:uid="{00000000-0005-0000-0000-000093260000}"/>
    <cellStyle name="Normal 103 3 3 6 2" xfId="9900" xr:uid="{00000000-0005-0000-0000-000094260000}"/>
    <cellStyle name="Normal 103 3 3 7" xfId="9901" xr:uid="{00000000-0005-0000-0000-000095260000}"/>
    <cellStyle name="Normal 103 3 4 2 3" xfId="9902" xr:uid="{00000000-0005-0000-0000-000096260000}"/>
    <cellStyle name="Normal 103 3 4 2 3 2" xfId="9903" xr:uid="{00000000-0005-0000-0000-000097260000}"/>
    <cellStyle name="Normal 103 3 4 2 3 2 2" xfId="9904" xr:uid="{00000000-0005-0000-0000-000098260000}"/>
    <cellStyle name="Normal 103 3 4 2 3 2 2 2" xfId="9905" xr:uid="{00000000-0005-0000-0000-000099260000}"/>
    <cellStyle name="Normal 103 3 4 2 3 2 2 2 2" xfId="9906" xr:uid="{00000000-0005-0000-0000-00009A260000}"/>
    <cellStyle name="Normal 103 3 4 2 3 2 2 3" xfId="9907" xr:uid="{00000000-0005-0000-0000-00009B260000}"/>
    <cellStyle name="Normal 103 3 4 2 3 2 3" xfId="9908" xr:uid="{00000000-0005-0000-0000-00009C260000}"/>
    <cellStyle name="Normal 103 3 4 2 3 2 3 2" xfId="9909" xr:uid="{00000000-0005-0000-0000-00009D260000}"/>
    <cellStyle name="Normal 103 3 4 2 3 2 3 2 2" xfId="9910" xr:uid="{00000000-0005-0000-0000-00009E260000}"/>
    <cellStyle name="Normal 103 3 4 2 3 2 3 3" xfId="9911" xr:uid="{00000000-0005-0000-0000-00009F260000}"/>
    <cellStyle name="Normal 103 3 4 2 3 2 4" xfId="9912" xr:uid="{00000000-0005-0000-0000-0000A0260000}"/>
    <cellStyle name="Normal 103 3 4 2 3 2 4 2" xfId="9913" xr:uid="{00000000-0005-0000-0000-0000A1260000}"/>
    <cellStyle name="Normal 103 3 4 2 3 2 5" xfId="9914" xr:uid="{00000000-0005-0000-0000-0000A2260000}"/>
    <cellStyle name="Normal 103 3 4 2 3 3" xfId="9915" xr:uid="{00000000-0005-0000-0000-0000A3260000}"/>
    <cellStyle name="Normal 103 3 4 2 3 3 2" xfId="9916" xr:uid="{00000000-0005-0000-0000-0000A4260000}"/>
    <cellStyle name="Normal 103 3 4 2 3 3 2 2" xfId="9917" xr:uid="{00000000-0005-0000-0000-0000A5260000}"/>
    <cellStyle name="Normal 103 3 4 2 3 3 2 2 2" xfId="9918" xr:uid="{00000000-0005-0000-0000-0000A6260000}"/>
    <cellStyle name="Normal 103 3 4 2 3 3 2 2 2 2" xfId="9919" xr:uid="{00000000-0005-0000-0000-0000A7260000}"/>
    <cellStyle name="Normal 103 3 4 2 3 3 2 2 3" xfId="9920" xr:uid="{00000000-0005-0000-0000-0000A8260000}"/>
    <cellStyle name="Normal 103 3 4 2 3 3 2 3" xfId="9921" xr:uid="{00000000-0005-0000-0000-0000A9260000}"/>
    <cellStyle name="Normal 103 3 4 2 3 3 2 3 2" xfId="9922" xr:uid="{00000000-0005-0000-0000-0000AA260000}"/>
    <cellStyle name="Normal 103 3 4 2 3 3 2 3 2 2" xfId="9923" xr:uid="{00000000-0005-0000-0000-0000AB260000}"/>
    <cellStyle name="Normal 103 3 4 2 3 3 2 3 3" xfId="9924" xr:uid="{00000000-0005-0000-0000-0000AC260000}"/>
    <cellStyle name="Normal 103 3 4 2 3 3 2 4" xfId="9925" xr:uid="{00000000-0005-0000-0000-0000AD260000}"/>
    <cellStyle name="Normal 103 3 4 2 3 3 2 4 2" xfId="9926" xr:uid="{00000000-0005-0000-0000-0000AE260000}"/>
    <cellStyle name="Normal 103 3 4 2 3 3 2 5" xfId="9927" xr:uid="{00000000-0005-0000-0000-0000AF260000}"/>
    <cellStyle name="Normal 103 3 4 2 3 3 3" xfId="9928" xr:uid="{00000000-0005-0000-0000-0000B0260000}"/>
    <cellStyle name="Normal 103 3 4 2 3 3 3 2" xfId="9929" xr:uid="{00000000-0005-0000-0000-0000B1260000}"/>
    <cellStyle name="Normal 103 3 4 2 3 3 3 2 2" xfId="9930" xr:uid="{00000000-0005-0000-0000-0000B2260000}"/>
    <cellStyle name="Normal 103 3 4 2 3 3 3 3" xfId="9931" xr:uid="{00000000-0005-0000-0000-0000B3260000}"/>
    <cellStyle name="Normal 103 3 4 2 3 3 4" xfId="9932" xr:uid="{00000000-0005-0000-0000-0000B4260000}"/>
    <cellStyle name="Normal 103 3 4 2 3 3 4 2" xfId="9933" xr:uid="{00000000-0005-0000-0000-0000B5260000}"/>
    <cellStyle name="Normal 103 3 4 2 3 3 4 2 2" xfId="9934" xr:uid="{00000000-0005-0000-0000-0000B6260000}"/>
    <cellStyle name="Normal 103 3 4 2 3 3 4 3" xfId="9935" xr:uid="{00000000-0005-0000-0000-0000B7260000}"/>
    <cellStyle name="Normal 103 3 4 2 3 3 5" xfId="9936" xr:uid="{00000000-0005-0000-0000-0000B8260000}"/>
    <cellStyle name="Normal 103 3 4 2 3 3 5 2" xfId="9937" xr:uid="{00000000-0005-0000-0000-0000B9260000}"/>
    <cellStyle name="Normal 103 3 4 2 3 3 5 2 2" xfId="9938" xr:uid="{00000000-0005-0000-0000-0000BA260000}"/>
    <cellStyle name="Normal 103 3 4 2 3 3 5 3" xfId="9939" xr:uid="{00000000-0005-0000-0000-0000BB260000}"/>
    <cellStyle name="Normal 103 3 4 2 3 3 6" xfId="9940" xr:uid="{00000000-0005-0000-0000-0000BC260000}"/>
    <cellStyle name="Normal 103 3 4 2 3 3 6 2" xfId="9941" xr:uid="{00000000-0005-0000-0000-0000BD260000}"/>
    <cellStyle name="Normal 103 3 4 2 3 3 7" xfId="9942" xr:uid="{00000000-0005-0000-0000-0000BE260000}"/>
    <cellStyle name="Normal 103 3 4 2 3 4" xfId="9943" xr:uid="{00000000-0005-0000-0000-0000BF260000}"/>
    <cellStyle name="Normal 103 3 4 2 3 4 2" xfId="9944" xr:uid="{00000000-0005-0000-0000-0000C0260000}"/>
    <cellStyle name="Normal 103 3 4 2 3 4 2 2" xfId="9945" xr:uid="{00000000-0005-0000-0000-0000C1260000}"/>
    <cellStyle name="Normal 103 3 4 2 3 4 3" xfId="9946" xr:uid="{00000000-0005-0000-0000-0000C2260000}"/>
    <cellStyle name="Normal 103 3 4 2 3 5" xfId="9947" xr:uid="{00000000-0005-0000-0000-0000C3260000}"/>
    <cellStyle name="Normal 103 3 4 2 3 5 2" xfId="9948" xr:uid="{00000000-0005-0000-0000-0000C4260000}"/>
    <cellStyle name="Normal 103 3 4 2 3 5 2 2" xfId="9949" xr:uid="{00000000-0005-0000-0000-0000C5260000}"/>
    <cellStyle name="Normal 103 3 4 2 3 5 3" xfId="9950" xr:uid="{00000000-0005-0000-0000-0000C6260000}"/>
    <cellStyle name="Normal 103 3 4 2 3 6" xfId="9951" xr:uid="{00000000-0005-0000-0000-0000C7260000}"/>
    <cellStyle name="Normal 103 3 4 2 3 6 2" xfId="9952" xr:uid="{00000000-0005-0000-0000-0000C8260000}"/>
    <cellStyle name="Normal 103 3 4 2 3 6 2 2" xfId="9953" xr:uid="{00000000-0005-0000-0000-0000C9260000}"/>
    <cellStyle name="Normal 103 3 4 2 3 6 3" xfId="9954" xr:uid="{00000000-0005-0000-0000-0000CA260000}"/>
    <cellStyle name="Normal 103 3 4 2 3 7" xfId="9955" xr:uid="{00000000-0005-0000-0000-0000CB260000}"/>
    <cellStyle name="Normal 103 3 4 2 3 7 2" xfId="9956" xr:uid="{00000000-0005-0000-0000-0000CC260000}"/>
    <cellStyle name="Normal 103 3 4 2 3 8" xfId="9957" xr:uid="{00000000-0005-0000-0000-0000CD260000}"/>
    <cellStyle name="Normal 105 2 4" xfId="9958" xr:uid="{00000000-0005-0000-0000-0000CE260000}"/>
    <cellStyle name="Normal 105 2 4 2" xfId="9959" xr:uid="{00000000-0005-0000-0000-0000CF260000}"/>
    <cellStyle name="Normal 105 2 4 2 2" xfId="9960" xr:uid="{00000000-0005-0000-0000-0000D0260000}"/>
    <cellStyle name="Normal 105 2 4 2 2 2" xfId="9961" xr:uid="{00000000-0005-0000-0000-0000D1260000}"/>
    <cellStyle name="Normal 105 2 4 2 2 2 2" xfId="9962" xr:uid="{00000000-0005-0000-0000-0000D2260000}"/>
    <cellStyle name="Normal 105 2 4 2 2 3" xfId="9963" xr:uid="{00000000-0005-0000-0000-0000D3260000}"/>
    <cellStyle name="Normal 105 2 4 2 3" xfId="9964" xr:uid="{00000000-0005-0000-0000-0000D4260000}"/>
    <cellStyle name="Normal 105 2 4 2 3 2" xfId="9965" xr:uid="{00000000-0005-0000-0000-0000D5260000}"/>
    <cellStyle name="Normal 105 2 4 2 3 2 2" xfId="9966" xr:uid="{00000000-0005-0000-0000-0000D6260000}"/>
    <cellStyle name="Normal 105 2 4 2 3 3" xfId="9967" xr:uid="{00000000-0005-0000-0000-0000D7260000}"/>
    <cellStyle name="Normal 105 2 4 2 4" xfId="9968" xr:uid="{00000000-0005-0000-0000-0000D8260000}"/>
    <cellStyle name="Normal 105 2 4 2 4 2" xfId="9969" xr:uid="{00000000-0005-0000-0000-0000D9260000}"/>
    <cellStyle name="Normal 105 2 4 2 5" xfId="9970" xr:uid="{00000000-0005-0000-0000-0000DA260000}"/>
    <cellStyle name="Normal 105 2 4 3" xfId="9971" xr:uid="{00000000-0005-0000-0000-0000DB260000}"/>
    <cellStyle name="Normal 105 2 4 3 2" xfId="9972" xr:uid="{00000000-0005-0000-0000-0000DC260000}"/>
    <cellStyle name="Normal 105 2 4 3 2 2" xfId="9973" xr:uid="{00000000-0005-0000-0000-0000DD260000}"/>
    <cellStyle name="Normal 105 2 4 3 3" xfId="9974" xr:uid="{00000000-0005-0000-0000-0000DE260000}"/>
    <cellStyle name="Normal 105 2 4 4" xfId="9975" xr:uid="{00000000-0005-0000-0000-0000DF260000}"/>
    <cellStyle name="Normal 105 2 4 4 2" xfId="9976" xr:uid="{00000000-0005-0000-0000-0000E0260000}"/>
    <cellStyle name="Normal 105 2 4 4 2 2" xfId="9977" xr:uid="{00000000-0005-0000-0000-0000E1260000}"/>
    <cellStyle name="Normal 105 2 4 4 3" xfId="9978" xr:uid="{00000000-0005-0000-0000-0000E2260000}"/>
    <cellStyle name="Normal 105 2 4 5" xfId="9979" xr:uid="{00000000-0005-0000-0000-0000E3260000}"/>
    <cellStyle name="Normal 105 2 4 5 2" xfId="9980" xr:uid="{00000000-0005-0000-0000-0000E4260000}"/>
    <cellStyle name="Normal 105 2 4 5 2 2" xfId="9981" xr:uid="{00000000-0005-0000-0000-0000E5260000}"/>
    <cellStyle name="Normal 105 2 4 5 3" xfId="9982" xr:uid="{00000000-0005-0000-0000-0000E6260000}"/>
    <cellStyle name="Normal 105 2 4 6" xfId="9983" xr:uid="{00000000-0005-0000-0000-0000E7260000}"/>
    <cellStyle name="Normal 105 2 4 6 2" xfId="9984" xr:uid="{00000000-0005-0000-0000-0000E8260000}"/>
    <cellStyle name="Normal 105 2 4 7" xfId="9985" xr:uid="{00000000-0005-0000-0000-0000E9260000}"/>
    <cellStyle name="Normal 107 4 3" xfId="9986" xr:uid="{00000000-0005-0000-0000-0000EA260000}"/>
    <cellStyle name="Normal 107 4 3 2" xfId="9987" xr:uid="{00000000-0005-0000-0000-0000EB260000}"/>
    <cellStyle name="Normal 107 4 3 2 2" xfId="9988" xr:uid="{00000000-0005-0000-0000-0000EC260000}"/>
    <cellStyle name="Normal 107 4 3 2 2 2" xfId="9989" xr:uid="{00000000-0005-0000-0000-0000ED260000}"/>
    <cellStyle name="Normal 107 4 3 2 2 2 2" xfId="9990" xr:uid="{00000000-0005-0000-0000-0000EE260000}"/>
    <cellStyle name="Normal 107 4 3 2 2 3" xfId="9991" xr:uid="{00000000-0005-0000-0000-0000EF260000}"/>
    <cellStyle name="Normal 107 4 3 2 3" xfId="9992" xr:uid="{00000000-0005-0000-0000-0000F0260000}"/>
    <cellStyle name="Normal 107 4 3 2 3 2" xfId="9993" xr:uid="{00000000-0005-0000-0000-0000F1260000}"/>
    <cellStyle name="Normal 107 4 3 2 3 2 2" xfId="9994" xr:uid="{00000000-0005-0000-0000-0000F2260000}"/>
    <cellStyle name="Normal 107 4 3 2 3 3" xfId="9995" xr:uid="{00000000-0005-0000-0000-0000F3260000}"/>
    <cellStyle name="Normal 107 4 3 2 4" xfId="9996" xr:uid="{00000000-0005-0000-0000-0000F4260000}"/>
    <cellStyle name="Normal 107 4 3 2 4 2" xfId="9997" xr:uid="{00000000-0005-0000-0000-0000F5260000}"/>
    <cellStyle name="Normal 107 4 3 2 5" xfId="9998" xr:uid="{00000000-0005-0000-0000-0000F6260000}"/>
    <cellStyle name="Normal 107 4 3 3" xfId="9999" xr:uid="{00000000-0005-0000-0000-0000F7260000}"/>
    <cellStyle name="Normal 107 4 3 3 2" xfId="10000" xr:uid="{00000000-0005-0000-0000-0000F8260000}"/>
    <cellStyle name="Normal 107 4 3 3 2 2" xfId="10001" xr:uid="{00000000-0005-0000-0000-0000F9260000}"/>
    <cellStyle name="Normal 107 4 3 3 3" xfId="10002" xr:uid="{00000000-0005-0000-0000-0000FA260000}"/>
    <cellStyle name="Normal 107 4 3 4" xfId="10003" xr:uid="{00000000-0005-0000-0000-0000FB260000}"/>
    <cellStyle name="Normal 107 4 3 4 2" xfId="10004" xr:uid="{00000000-0005-0000-0000-0000FC260000}"/>
    <cellStyle name="Normal 107 4 3 4 2 2" xfId="10005" xr:uid="{00000000-0005-0000-0000-0000FD260000}"/>
    <cellStyle name="Normal 107 4 3 4 3" xfId="10006" xr:uid="{00000000-0005-0000-0000-0000FE260000}"/>
    <cellStyle name="Normal 107 4 3 5" xfId="10007" xr:uid="{00000000-0005-0000-0000-0000FF260000}"/>
    <cellStyle name="Normal 107 4 3 5 2" xfId="10008" xr:uid="{00000000-0005-0000-0000-000000270000}"/>
    <cellStyle name="Normal 107 4 3 5 2 2" xfId="10009" xr:uid="{00000000-0005-0000-0000-000001270000}"/>
    <cellStyle name="Normal 107 4 3 5 3" xfId="10010" xr:uid="{00000000-0005-0000-0000-000002270000}"/>
    <cellStyle name="Normal 107 4 3 6" xfId="10011" xr:uid="{00000000-0005-0000-0000-000003270000}"/>
    <cellStyle name="Normal 107 4 3 6 2" xfId="10012" xr:uid="{00000000-0005-0000-0000-000004270000}"/>
    <cellStyle name="Normal 107 4 3 7" xfId="10013" xr:uid="{00000000-0005-0000-0000-000005270000}"/>
    <cellStyle name="Normal 11" xfId="10014" xr:uid="{00000000-0005-0000-0000-000006270000}"/>
    <cellStyle name="Normal 11 2" xfId="10015" xr:uid="{00000000-0005-0000-0000-000007270000}"/>
    <cellStyle name="Normal 11 2 2" xfId="10016" xr:uid="{00000000-0005-0000-0000-000008270000}"/>
    <cellStyle name="Normal 11 2 2 2" xfId="10017" xr:uid="{00000000-0005-0000-0000-000009270000}"/>
    <cellStyle name="Normal 11 2 2 2 2" xfId="10018" xr:uid="{00000000-0005-0000-0000-00000A270000}"/>
    <cellStyle name="Normal 11 2 2 2 2 2" xfId="10019" xr:uid="{00000000-0005-0000-0000-00000B270000}"/>
    <cellStyle name="Normal 11 2 2 2 3" xfId="10020" xr:uid="{00000000-0005-0000-0000-00000C270000}"/>
    <cellStyle name="Normal 11 2 2 3" xfId="10021" xr:uid="{00000000-0005-0000-0000-00000D270000}"/>
    <cellStyle name="Normal 11 2 2 3 2" xfId="10022" xr:uid="{00000000-0005-0000-0000-00000E270000}"/>
    <cellStyle name="Normal 11 2 2 3 2 2" xfId="10023" xr:uid="{00000000-0005-0000-0000-00000F270000}"/>
    <cellStyle name="Normal 11 2 2 3 3" xfId="10024" xr:uid="{00000000-0005-0000-0000-000010270000}"/>
    <cellStyle name="Normal 11 2 2 4" xfId="10025" xr:uid="{00000000-0005-0000-0000-000011270000}"/>
    <cellStyle name="Normal 11 2 2 4 2" xfId="10026" xr:uid="{00000000-0005-0000-0000-000012270000}"/>
    <cellStyle name="Normal 11 2 2 5" xfId="10027" xr:uid="{00000000-0005-0000-0000-000013270000}"/>
    <cellStyle name="Normal 11 2 3" xfId="10028" xr:uid="{00000000-0005-0000-0000-000014270000}"/>
    <cellStyle name="Normal 11 2 3 2" xfId="10029" xr:uid="{00000000-0005-0000-0000-000015270000}"/>
    <cellStyle name="Normal 11 2 3 2 2" xfId="10030" xr:uid="{00000000-0005-0000-0000-000016270000}"/>
    <cellStyle name="Normal 11 2 3 3" xfId="10031" xr:uid="{00000000-0005-0000-0000-000017270000}"/>
    <cellStyle name="Normal 11 2 4" xfId="10032" xr:uid="{00000000-0005-0000-0000-000018270000}"/>
    <cellStyle name="Normal 11 2 4 2" xfId="10033" xr:uid="{00000000-0005-0000-0000-000019270000}"/>
    <cellStyle name="Normal 11 2 4 2 2" xfId="10034" xr:uid="{00000000-0005-0000-0000-00001A270000}"/>
    <cellStyle name="Normal 11 2 4 3" xfId="10035" xr:uid="{00000000-0005-0000-0000-00001B270000}"/>
    <cellStyle name="Normal 11 2 5" xfId="10036" xr:uid="{00000000-0005-0000-0000-00001C270000}"/>
    <cellStyle name="Normal 11 2 5 2" xfId="10037" xr:uid="{00000000-0005-0000-0000-00001D270000}"/>
    <cellStyle name="Normal 11 2 5 2 2" xfId="10038" xr:uid="{00000000-0005-0000-0000-00001E270000}"/>
    <cellStyle name="Normal 11 2 5 3" xfId="10039" xr:uid="{00000000-0005-0000-0000-00001F270000}"/>
    <cellStyle name="Normal 11 2 6" xfId="10040" xr:uid="{00000000-0005-0000-0000-000020270000}"/>
    <cellStyle name="Normal 11 2 6 2" xfId="10041" xr:uid="{00000000-0005-0000-0000-000021270000}"/>
    <cellStyle name="Normal 11 2 7" xfId="10042" xr:uid="{00000000-0005-0000-0000-000022270000}"/>
    <cellStyle name="Normal 11 3" xfId="10043" xr:uid="{00000000-0005-0000-0000-000023270000}"/>
    <cellStyle name="Normal 11 3 2" xfId="10044" xr:uid="{00000000-0005-0000-0000-000024270000}"/>
    <cellStyle name="Normal 11 3 2 2" xfId="10045" xr:uid="{00000000-0005-0000-0000-000025270000}"/>
    <cellStyle name="Normal 11 3 2 2 2" xfId="10046" xr:uid="{00000000-0005-0000-0000-000026270000}"/>
    <cellStyle name="Normal 11 3 2 2 3 2 2 2 3 4 4 2" xfId="10047" xr:uid="{00000000-0005-0000-0000-000027270000}"/>
    <cellStyle name="Normal 11 3 2 2 3 2 2 2 3 4 4 2 2" xfId="10048" xr:uid="{00000000-0005-0000-0000-000028270000}"/>
    <cellStyle name="Normal 11 3 2 2 3 2 2 2 3 4 4 2 2 2" xfId="10049" xr:uid="{00000000-0005-0000-0000-000029270000}"/>
    <cellStyle name="Normal 11 3 2 2 3 2 2 2 3 4 4 2 2 2 2" xfId="10050" xr:uid="{00000000-0005-0000-0000-00002A270000}"/>
    <cellStyle name="Normal 11 3 2 2 3 2 2 2 3 4 4 2 2 2 2 2" xfId="10051" xr:uid="{00000000-0005-0000-0000-00002B270000}"/>
    <cellStyle name="Normal 11 3 2 2 3 2 2 2 3 4 4 2 2 2 3" xfId="10052" xr:uid="{00000000-0005-0000-0000-00002C270000}"/>
    <cellStyle name="Normal 11 3 2 2 3 2 2 2 3 4 4 2 2 3" xfId="10053" xr:uid="{00000000-0005-0000-0000-00002D270000}"/>
    <cellStyle name="Normal 11 3 2 2 3 2 2 2 3 4 4 2 2 3 2" xfId="10054" xr:uid="{00000000-0005-0000-0000-00002E270000}"/>
    <cellStyle name="Normal 11 3 2 2 3 2 2 2 3 4 4 2 2 3 2 2" xfId="10055" xr:uid="{00000000-0005-0000-0000-00002F270000}"/>
    <cellStyle name="Normal 11 3 2 2 3 2 2 2 3 4 4 2 2 3 3" xfId="10056" xr:uid="{00000000-0005-0000-0000-000030270000}"/>
    <cellStyle name="Normal 11 3 2 2 3 2 2 2 3 4 4 2 2 4" xfId="10057" xr:uid="{00000000-0005-0000-0000-000031270000}"/>
    <cellStyle name="Normal 11 3 2 2 3 2 2 2 3 4 4 2 2 4 2" xfId="10058" xr:uid="{00000000-0005-0000-0000-000032270000}"/>
    <cellStyle name="Normal 11 3 2 2 3 2 2 2 3 4 4 2 2 5" xfId="10059" xr:uid="{00000000-0005-0000-0000-000033270000}"/>
    <cellStyle name="Normal 11 3 2 2 3 2 2 2 3 4 4 2 3" xfId="10060" xr:uid="{00000000-0005-0000-0000-000034270000}"/>
    <cellStyle name="Normal 11 3 2 2 3 2 2 2 3 4 4 2 3 2" xfId="10061" xr:uid="{00000000-0005-0000-0000-000035270000}"/>
    <cellStyle name="Normal 11 3 2 2 3 2 2 2 3 4 4 2 3 2 2" xfId="10062" xr:uid="{00000000-0005-0000-0000-000036270000}"/>
    <cellStyle name="Normal 11 3 2 2 3 2 2 2 3 4 4 2 3 3" xfId="10063" xr:uid="{00000000-0005-0000-0000-000037270000}"/>
    <cellStyle name="Normal 11 3 2 2 3 2 2 2 3 4 4 2 4" xfId="10064" xr:uid="{00000000-0005-0000-0000-000038270000}"/>
    <cellStyle name="Normal 11 3 2 2 3 2 2 2 3 4 4 2 4 2" xfId="10065" xr:uid="{00000000-0005-0000-0000-000039270000}"/>
    <cellStyle name="Normal 11 3 2 2 3 2 2 2 3 4 4 2 4 2 2" xfId="10066" xr:uid="{00000000-0005-0000-0000-00003A270000}"/>
    <cellStyle name="Normal 11 3 2 2 3 2 2 2 3 4 4 2 4 3" xfId="10067" xr:uid="{00000000-0005-0000-0000-00003B270000}"/>
    <cellStyle name="Normal 11 3 2 2 3 2 2 2 3 4 4 2 5" xfId="10068" xr:uid="{00000000-0005-0000-0000-00003C270000}"/>
    <cellStyle name="Normal 11 3 2 2 3 2 2 2 3 4 4 2 5 2" xfId="10069" xr:uid="{00000000-0005-0000-0000-00003D270000}"/>
    <cellStyle name="Normal 11 3 2 2 3 2 2 2 3 4 4 2 5 2 2" xfId="10070" xr:uid="{00000000-0005-0000-0000-00003E270000}"/>
    <cellStyle name="Normal 11 3 2 2 3 2 2 2 3 4 4 2 5 3" xfId="10071" xr:uid="{00000000-0005-0000-0000-00003F270000}"/>
    <cellStyle name="Normal 11 3 2 2 3 2 2 2 3 4 4 2 6" xfId="10072" xr:uid="{00000000-0005-0000-0000-000040270000}"/>
    <cellStyle name="Normal 11 3 2 2 3 2 2 2 3 4 4 2 6 2" xfId="10073" xr:uid="{00000000-0005-0000-0000-000041270000}"/>
    <cellStyle name="Normal 11 3 2 2 3 2 2 2 3 4 4 2 7" xfId="10074" xr:uid="{00000000-0005-0000-0000-000042270000}"/>
    <cellStyle name="Normal 11 3 2 2 3 2 2 2 3 4 4 4" xfId="10075" xr:uid="{00000000-0005-0000-0000-000043270000}"/>
    <cellStyle name="Normal 11 3 2 2 3 2 2 2 3 4 4 4 2" xfId="10076" xr:uid="{00000000-0005-0000-0000-000044270000}"/>
    <cellStyle name="Normal 11 3 2 2 3 2 2 2 3 4 4 4 2 2" xfId="10077" xr:uid="{00000000-0005-0000-0000-000045270000}"/>
    <cellStyle name="Normal 11 3 2 2 3 2 2 2 3 4 4 4 2 2 2" xfId="10078" xr:uid="{00000000-0005-0000-0000-000046270000}"/>
    <cellStyle name="Normal 11 3 2 2 3 2 2 2 3 4 4 4 2 2 2 2" xfId="10079" xr:uid="{00000000-0005-0000-0000-000047270000}"/>
    <cellStyle name="Normal 11 3 2 2 3 2 2 2 3 4 4 4 2 2 2 2 2" xfId="10080" xr:uid="{00000000-0005-0000-0000-000048270000}"/>
    <cellStyle name="Normal 11 3 2 2 3 2 2 2 3 4 4 4 2 2 2 3" xfId="10081" xr:uid="{00000000-0005-0000-0000-000049270000}"/>
    <cellStyle name="Normal 11 3 2 2 3 2 2 2 3 4 4 4 2 2 3" xfId="10082" xr:uid="{00000000-0005-0000-0000-00004A270000}"/>
    <cellStyle name="Normal 11 3 2 2 3 2 2 2 3 4 4 4 2 2 3 2" xfId="10083" xr:uid="{00000000-0005-0000-0000-00004B270000}"/>
    <cellStyle name="Normal 11 3 2 2 3 2 2 2 3 4 4 4 2 2 3 2 2" xfId="10084" xr:uid="{00000000-0005-0000-0000-00004C270000}"/>
    <cellStyle name="Normal 11 3 2 2 3 2 2 2 3 4 4 4 2 2 3 3" xfId="10085" xr:uid="{00000000-0005-0000-0000-00004D270000}"/>
    <cellStyle name="Normal 11 3 2 2 3 2 2 2 3 4 4 4 2 2 4" xfId="10086" xr:uid="{00000000-0005-0000-0000-00004E270000}"/>
    <cellStyle name="Normal 11 3 2 2 3 2 2 2 3 4 4 4 2 2 4 2" xfId="10087" xr:uid="{00000000-0005-0000-0000-00004F270000}"/>
    <cellStyle name="Normal 11 3 2 2 3 2 2 2 3 4 4 4 2 2 5" xfId="10088" xr:uid="{00000000-0005-0000-0000-000050270000}"/>
    <cellStyle name="Normal 11 3 2 2 3 2 2 2 3 4 4 4 2 3" xfId="10089" xr:uid="{00000000-0005-0000-0000-000051270000}"/>
    <cellStyle name="Normal 11 3 2 2 3 2 2 2 3 4 4 4 2 3 2" xfId="10090" xr:uid="{00000000-0005-0000-0000-000052270000}"/>
    <cellStyle name="Normal 11 3 2 2 3 2 2 2 3 4 4 4 2 3 2 2" xfId="10091" xr:uid="{00000000-0005-0000-0000-000053270000}"/>
    <cellStyle name="Normal 11 3 2 2 3 2 2 2 3 4 4 4 2 3 3" xfId="10092" xr:uid="{00000000-0005-0000-0000-000054270000}"/>
    <cellStyle name="Normal 11 3 2 2 3 2 2 2 3 4 4 4 2 4" xfId="10093" xr:uid="{00000000-0005-0000-0000-000055270000}"/>
    <cellStyle name="Normal 11 3 2 2 3 2 2 2 3 4 4 4 2 4 2" xfId="10094" xr:uid="{00000000-0005-0000-0000-000056270000}"/>
    <cellStyle name="Normal 11 3 2 2 3 2 2 2 3 4 4 4 2 4 2 2" xfId="10095" xr:uid="{00000000-0005-0000-0000-000057270000}"/>
    <cellStyle name="Normal 11 3 2 2 3 2 2 2 3 4 4 4 2 4 3" xfId="10096" xr:uid="{00000000-0005-0000-0000-000058270000}"/>
    <cellStyle name="Normal 11 3 2 2 3 2 2 2 3 4 4 4 2 5" xfId="10097" xr:uid="{00000000-0005-0000-0000-000059270000}"/>
    <cellStyle name="Normal 11 3 2 2 3 2 2 2 3 4 4 4 2 5 2" xfId="10098" xr:uid="{00000000-0005-0000-0000-00005A270000}"/>
    <cellStyle name="Normal 11 3 2 2 3 2 2 2 3 4 4 4 2 5 2 2" xfId="10099" xr:uid="{00000000-0005-0000-0000-00005B270000}"/>
    <cellStyle name="Normal 11 3 2 2 3 2 2 2 3 4 4 4 2 5 3" xfId="10100" xr:uid="{00000000-0005-0000-0000-00005C270000}"/>
    <cellStyle name="Normal 11 3 2 2 3 2 2 2 3 4 4 4 2 6" xfId="10101" xr:uid="{00000000-0005-0000-0000-00005D270000}"/>
    <cellStyle name="Normal 11 3 2 2 3 2 2 2 3 4 4 4 2 6 2" xfId="10102" xr:uid="{00000000-0005-0000-0000-00005E270000}"/>
    <cellStyle name="Normal 11 3 2 2 3 2 2 2 3 4 4 4 2 7" xfId="10103" xr:uid="{00000000-0005-0000-0000-00005F270000}"/>
    <cellStyle name="Normal 11 3 2 2 3 2 2 2 3 4 4 4 3" xfId="10104" xr:uid="{00000000-0005-0000-0000-000060270000}"/>
    <cellStyle name="Normal 11 3 2 2 3 2 2 2 3 4 4 4 3 2" xfId="10105" xr:uid="{00000000-0005-0000-0000-000061270000}"/>
    <cellStyle name="Normal 11 3 2 2 3 2 2 2 3 4 4 4 3 2 2" xfId="10106" xr:uid="{00000000-0005-0000-0000-000062270000}"/>
    <cellStyle name="Normal 11 3 2 2 3 2 2 2 3 4 4 4 3 2 2 2" xfId="10107" xr:uid="{00000000-0005-0000-0000-000063270000}"/>
    <cellStyle name="Normal 11 3 2 2 3 2 2 2 3 4 4 4 3 2 3" xfId="10108" xr:uid="{00000000-0005-0000-0000-000064270000}"/>
    <cellStyle name="Normal 11 3 2 2 3 2 2 2 3 4 4 4 3 3" xfId="10109" xr:uid="{00000000-0005-0000-0000-000065270000}"/>
    <cellStyle name="Normal 11 3 2 2 3 2 2 2 3 4 4 4 3 3 2" xfId="10110" xr:uid="{00000000-0005-0000-0000-000066270000}"/>
    <cellStyle name="Normal 11 3 2 2 3 2 2 2 3 4 4 4 3 3 2 2" xfId="10111" xr:uid="{00000000-0005-0000-0000-000067270000}"/>
    <cellStyle name="Normal 11 3 2 2 3 2 2 2 3 4 4 4 3 3 3" xfId="10112" xr:uid="{00000000-0005-0000-0000-000068270000}"/>
    <cellStyle name="Normal 11 3 2 2 3 2 2 2 3 4 4 4 3 4" xfId="10113" xr:uid="{00000000-0005-0000-0000-000069270000}"/>
    <cellStyle name="Normal 11 3 2 2 3 2 2 2 3 4 4 4 3 4 2" xfId="10114" xr:uid="{00000000-0005-0000-0000-00006A270000}"/>
    <cellStyle name="Normal 11 3 2 2 3 2 2 2 3 4 4 4 3 5" xfId="10115" xr:uid="{00000000-0005-0000-0000-00006B270000}"/>
    <cellStyle name="Normal 11 3 2 2 3 2 2 2 3 4 4 4 4" xfId="10116" xr:uid="{00000000-0005-0000-0000-00006C270000}"/>
    <cellStyle name="Normal 11 3 2 2 3 2 2 2 3 4 4 4 4 2" xfId="10117" xr:uid="{00000000-0005-0000-0000-00006D270000}"/>
    <cellStyle name="Normal 11 3 2 2 3 2 2 2 3 4 4 4 4 2 2" xfId="10118" xr:uid="{00000000-0005-0000-0000-00006E270000}"/>
    <cellStyle name="Normal 11 3 2 2 3 2 2 2 3 4 4 4 4 3" xfId="10119" xr:uid="{00000000-0005-0000-0000-00006F270000}"/>
    <cellStyle name="Normal 11 3 2 2 3 2 2 2 3 4 4 4 5" xfId="10120" xr:uid="{00000000-0005-0000-0000-000070270000}"/>
    <cellStyle name="Normal 11 3 2 2 3 2 2 2 3 4 4 4 5 2" xfId="10121" xr:uid="{00000000-0005-0000-0000-000071270000}"/>
    <cellStyle name="Normal 11 3 2 2 3 2 2 2 3 4 4 4 5 2 2" xfId="10122" xr:uid="{00000000-0005-0000-0000-000072270000}"/>
    <cellStyle name="Normal 11 3 2 2 3 2 2 2 3 4 4 4 5 3" xfId="10123" xr:uid="{00000000-0005-0000-0000-000073270000}"/>
    <cellStyle name="Normal 11 3 2 2 3 2 2 2 3 4 4 4 6" xfId="10124" xr:uid="{00000000-0005-0000-0000-000074270000}"/>
    <cellStyle name="Normal 11 3 2 2 3 2 2 2 3 4 4 4 6 2" xfId="10125" xr:uid="{00000000-0005-0000-0000-000075270000}"/>
    <cellStyle name="Normal 11 3 2 2 3 2 2 2 3 4 4 4 6 2 2" xfId="10126" xr:uid="{00000000-0005-0000-0000-000076270000}"/>
    <cellStyle name="Normal 11 3 2 2 3 2 2 2 3 4 4 4 6 3" xfId="10127" xr:uid="{00000000-0005-0000-0000-000077270000}"/>
    <cellStyle name="Normal 11 3 2 2 3 2 2 2 3 4 4 4 7" xfId="10128" xr:uid="{00000000-0005-0000-0000-000078270000}"/>
    <cellStyle name="Normal 11 3 2 2 3 2 2 2 3 4 4 4 7 2" xfId="10129" xr:uid="{00000000-0005-0000-0000-000079270000}"/>
    <cellStyle name="Normal 11 3 2 2 3 2 2 2 3 4 4 4 8" xfId="10130" xr:uid="{00000000-0005-0000-0000-00007A270000}"/>
    <cellStyle name="Normal 11 3 2 3" xfId="10131" xr:uid="{00000000-0005-0000-0000-00007B270000}"/>
    <cellStyle name="Normal 11 3 3" xfId="10132" xr:uid="{00000000-0005-0000-0000-00007C270000}"/>
    <cellStyle name="Normal 11 3 3 2" xfId="10133" xr:uid="{00000000-0005-0000-0000-00007D270000}"/>
    <cellStyle name="Normal 11 3 3 2 2" xfId="10134" xr:uid="{00000000-0005-0000-0000-00007E270000}"/>
    <cellStyle name="Normal 11 3 3 3" xfId="10135" xr:uid="{00000000-0005-0000-0000-00007F270000}"/>
    <cellStyle name="Normal 11 3 4" xfId="10136" xr:uid="{00000000-0005-0000-0000-000080270000}"/>
    <cellStyle name="Normal 11 3 4 2" xfId="10137" xr:uid="{00000000-0005-0000-0000-000081270000}"/>
    <cellStyle name="Normal 11 3 5" xfId="10138" xr:uid="{00000000-0005-0000-0000-000082270000}"/>
    <cellStyle name="Normal 11 4" xfId="10139" xr:uid="{00000000-0005-0000-0000-000083270000}"/>
    <cellStyle name="Normal 11 4 2" xfId="10140" xr:uid="{00000000-0005-0000-0000-000084270000}"/>
    <cellStyle name="Normal 11 4 2 2" xfId="10141" xr:uid="{00000000-0005-0000-0000-000085270000}"/>
    <cellStyle name="Normal 11 4 3" xfId="10142" xr:uid="{00000000-0005-0000-0000-000086270000}"/>
    <cellStyle name="Normal 11 5" xfId="10143" xr:uid="{00000000-0005-0000-0000-000087270000}"/>
    <cellStyle name="Normal 11 5 2" xfId="10144" xr:uid="{00000000-0005-0000-0000-000088270000}"/>
    <cellStyle name="Normal 11 5 2 2" xfId="10145" xr:uid="{00000000-0005-0000-0000-000089270000}"/>
    <cellStyle name="Normal 11 5 3" xfId="10146" xr:uid="{00000000-0005-0000-0000-00008A270000}"/>
    <cellStyle name="Normal 11 6" xfId="10147" xr:uid="{00000000-0005-0000-0000-00008B270000}"/>
    <cellStyle name="Normal 11 6 2" xfId="10148" xr:uid="{00000000-0005-0000-0000-00008C270000}"/>
    <cellStyle name="Normal 11 6 2 2" xfId="10149" xr:uid="{00000000-0005-0000-0000-00008D270000}"/>
    <cellStyle name="Normal 11 6 3" xfId="10150" xr:uid="{00000000-0005-0000-0000-00008E270000}"/>
    <cellStyle name="Normal 11 7" xfId="10151" xr:uid="{00000000-0005-0000-0000-00008F270000}"/>
    <cellStyle name="Normal 11 7 2" xfId="10152" xr:uid="{00000000-0005-0000-0000-000090270000}"/>
    <cellStyle name="Normal 11 8" xfId="10153" xr:uid="{00000000-0005-0000-0000-000091270000}"/>
    <cellStyle name="Normal 12" xfId="10154" xr:uid="{00000000-0005-0000-0000-000092270000}"/>
    <cellStyle name="Normal 12 2" xfId="10155" xr:uid="{00000000-0005-0000-0000-000093270000}"/>
    <cellStyle name="Normal 12 2 2" xfId="10156" xr:uid="{00000000-0005-0000-0000-000094270000}"/>
    <cellStyle name="Normal 12 2 2 2" xfId="10157" xr:uid="{00000000-0005-0000-0000-000095270000}"/>
    <cellStyle name="Normal 12 2 2 2 2" xfId="10158" xr:uid="{00000000-0005-0000-0000-000096270000}"/>
    <cellStyle name="Normal 12 2 2 2 2 2" xfId="10159" xr:uid="{00000000-0005-0000-0000-000097270000}"/>
    <cellStyle name="Normal 12 2 2 2 3" xfId="10160" xr:uid="{00000000-0005-0000-0000-000098270000}"/>
    <cellStyle name="Normal 12 2 2 3" xfId="10161" xr:uid="{00000000-0005-0000-0000-000099270000}"/>
    <cellStyle name="Normal 12 2 2 3 2" xfId="10162" xr:uid="{00000000-0005-0000-0000-00009A270000}"/>
    <cellStyle name="Normal 12 2 2 3 2 2" xfId="10163" xr:uid="{00000000-0005-0000-0000-00009B270000}"/>
    <cellStyle name="Normal 12 2 2 3 3" xfId="10164" xr:uid="{00000000-0005-0000-0000-00009C270000}"/>
    <cellStyle name="Normal 12 2 2 4" xfId="10165" xr:uid="{00000000-0005-0000-0000-00009D270000}"/>
    <cellStyle name="Normal 12 2 2 4 2" xfId="10166" xr:uid="{00000000-0005-0000-0000-00009E270000}"/>
    <cellStyle name="Normal 12 2 2 5" xfId="10167" xr:uid="{00000000-0005-0000-0000-00009F270000}"/>
    <cellStyle name="Normal 12 2 3" xfId="10168" xr:uid="{00000000-0005-0000-0000-0000A0270000}"/>
    <cellStyle name="Normal 12 2 3 2" xfId="10169" xr:uid="{00000000-0005-0000-0000-0000A1270000}"/>
    <cellStyle name="Normal 12 2 3 2 2" xfId="10170" xr:uid="{00000000-0005-0000-0000-0000A2270000}"/>
    <cellStyle name="Normal 12 2 3 3" xfId="10171" xr:uid="{00000000-0005-0000-0000-0000A3270000}"/>
    <cellStyle name="Normal 12 2 4" xfId="10172" xr:uid="{00000000-0005-0000-0000-0000A4270000}"/>
    <cellStyle name="Normal 12 2 4 2" xfId="10173" xr:uid="{00000000-0005-0000-0000-0000A5270000}"/>
    <cellStyle name="Normal 12 2 4 2 2" xfId="10174" xr:uid="{00000000-0005-0000-0000-0000A6270000}"/>
    <cellStyle name="Normal 12 2 4 3" xfId="10175" xr:uid="{00000000-0005-0000-0000-0000A7270000}"/>
    <cellStyle name="Normal 12 2 5" xfId="10176" xr:uid="{00000000-0005-0000-0000-0000A8270000}"/>
    <cellStyle name="Normal 12 2 5 2" xfId="10177" xr:uid="{00000000-0005-0000-0000-0000A9270000}"/>
    <cellStyle name="Normal 12 2 5 2 2" xfId="10178" xr:uid="{00000000-0005-0000-0000-0000AA270000}"/>
    <cellStyle name="Normal 12 2 5 3" xfId="10179" xr:uid="{00000000-0005-0000-0000-0000AB270000}"/>
    <cellStyle name="Normal 12 2 6" xfId="10180" xr:uid="{00000000-0005-0000-0000-0000AC270000}"/>
    <cellStyle name="Normal 12 2 6 2" xfId="10181" xr:uid="{00000000-0005-0000-0000-0000AD270000}"/>
    <cellStyle name="Normal 12 2 7" xfId="10182" xr:uid="{00000000-0005-0000-0000-0000AE270000}"/>
    <cellStyle name="Normal 13" xfId="10183" xr:uid="{00000000-0005-0000-0000-0000AF270000}"/>
    <cellStyle name="Normal 139" xfId="10184" xr:uid="{00000000-0005-0000-0000-0000B0270000}"/>
    <cellStyle name="Normal 139 2" xfId="54189" xr:uid="{5F1B4B36-6D68-4499-8E53-8BB7D8301DD4}"/>
    <cellStyle name="Normal 14" xfId="10185" xr:uid="{00000000-0005-0000-0000-0000B1270000}"/>
    <cellStyle name="Normal 14 2 2" xfId="10186" xr:uid="{00000000-0005-0000-0000-0000B2270000}"/>
    <cellStyle name="Normal 14 2 2 2" xfId="10187" xr:uid="{00000000-0005-0000-0000-0000B3270000}"/>
    <cellStyle name="Normal 14 2 2 2 2" xfId="10188" xr:uid="{00000000-0005-0000-0000-0000B4270000}"/>
    <cellStyle name="Normal 14 2 2 2 2 2" xfId="10189" xr:uid="{00000000-0005-0000-0000-0000B5270000}"/>
    <cellStyle name="Normal 14 2 2 2 2 2 2" xfId="10190" xr:uid="{00000000-0005-0000-0000-0000B6270000}"/>
    <cellStyle name="Normal 14 2 2 2 2 3" xfId="10191" xr:uid="{00000000-0005-0000-0000-0000B7270000}"/>
    <cellStyle name="Normal 14 2 2 2 3" xfId="10192" xr:uid="{00000000-0005-0000-0000-0000B8270000}"/>
    <cellStyle name="Normal 14 2 2 2 3 2" xfId="10193" xr:uid="{00000000-0005-0000-0000-0000B9270000}"/>
    <cellStyle name="Normal 14 2 2 2 3 2 2" xfId="10194" xr:uid="{00000000-0005-0000-0000-0000BA270000}"/>
    <cellStyle name="Normal 14 2 2 2 3 3" xfId="10195" xr:uid="{00000000-0005-0000-0000-0000BB270000}"/>
    <cellStyle name="Normal 14 2 2 2 4" xfId="10196" xr:uid="{00000000-0005-0000-0000-0000BC270000}"/>
    <cellStyle name="Normal 14 2 2 2 4 2" xfId="10197" xr:uid="{00000000-0005-0000-0000-0000BD270000}"/>
    <cellStyle name="Normal 14 2 2 2 5" xfId="10198" xr:uid="{00000000-0005-0000-0000-0000BE270000}"/>
    <cellStyle name="Normal 14 2 2 3" xfId="10199" xr:uid="{00000000-0005-0000-0000-0000BF270000}"/>
    <cellStyle name="Normal 14 2 2 3 2" xfId="10200" xr:uid="{00000000-0005-0000-0000-0000C0270000}"/>
    <cellStyle name="Normal 14 2 2 3 2 2" xfId="10201" xr:uid="{00000000-0005-0000-0000-0000C1270000}"/>
    <cellStyle name="Normal 14 2 2 3 3" xfId="10202" xr:uid="{00000000-0005-0000-0000-0000C2270000}"/>
    <cellStyle name="Normal 14 2 2 4" xfId="10203" xr:uid="{00000000-0005-0000-0000-0000C3270000}"/>
    <cellStyle name="Normal 14 2 2 4 2" xfId="10204" xr:uid="{00000000-0005-0000-0000-0000C4270000}"/>
    <cellStyle name="Normal 14 2 2 4 2 2" xfId="10205" xr:uid="{00000000-0005-0000-0000-0000C5270000}"/>
    <cellStyle name="Normal 14 2 2 4 3" xfId="10206" xr:uid="{00000000-0005-0000-0000-0000C6270000}"/>
    <cellStyle name="Normal 14 2 2 5" xfId="10207" xr:uid="{00000000-0005-0000-0000-0000C7270000}"/>
    <cellStyle name="Normal 14 2 2 5 2" xfId="10208" xr:uid="{00000000-0005-0000-0000-0000C8270000}"/>
    <cellStyle name="Normal 14 2 2 5 2 2" xfId="10209" xr:uid="{00000000-0005-0000-0000-0000C9270000}"/>
    <cellStyle name="Normal 14 2 2 5 3" xfId="10210" xr:uid="{00000000-0005-0000-0000-0000CA270000}"/>
    <cellStyle name="Normal 14 2 2 6" xfId="10211" xr:uid="{00000000-0005-0000-0000-0000CB270000}"/>
    <cellStyle name="Normal 14 2 2 6 2" xfId="10212" xr:uid="{00000000-0005-0000-0000-0000CC270000}"/>
    <cellStyle name="Normal 14 2 2 7" xfId="10213" xr:uid="{00000000-0005-0000-0000-0000CD270000}"/>
    <cellStyle name="Normal 14 2 2 8 4 2 8" xfId="10214" xr:uid="{00000000-0005-0000-0000-0000CE270000}"/>
    <cellStyle name="Normal 14 2 2 8 4 2 8 2" xfId="10215" xr:uid="{00000000-0005-0000-0000-0000CF270000}"/>
    <cellStyle name="Normal 14 2 2 8 4 2 8 2 2" xfId="10216" xr:uid="{00000000-0005-0000-0000-0000D0270000}"/>
    <cellStyle name="Normal 14 2 2 8 4 2 8 2 2 2" xfId="10217" xr:uid="{00000000-0005-0000-0000-0000D1270000}"/>
    <cellStyle name="Normal 14 2 2 8 4 2 8 2 2 2 2" xfId="10218" xr:uid="{00000000-0005-0000-0000-0000D2270000}"/>
    <cellStyle name="Normal 14 2 2 8 4 2 8 2 2 2 2 2" xfId="10219" xr:uid="{00000000-0005-0000-0000-0000D3270000}"/>
    <cellStyle name="Normal 14 2 2 8 4 2 8 2 2 2 3" xfId="10220" xr:uid="{00000000-0005-0000-0000-0000D4270000}"/>
    <cellStyle name="Normal 14 2 2 8 4 2 8 2 2 3" xfId="10221" xr:uid="{00000000-0005-0000-0000-0000D5270000}"/>
    <cellStyle name="Normal 14 2 2 8 4 2 8 2 2 3 2" xfId="10222" xr:uid="{00000000-0005-0000-0000-0000D6270000}"/>
    <cellStyle name="Normal 14 2 2 8 4 2 8 2 2 3 2 2" xfId="10223" xr:uid="{00000000-0005-0000-0000-0000D7270000}"/>
    <cellStyle name="Normal 14 2 2 8 4 2 8 2 2 3 3" xfId="10224" xr:uid="{00000000-0005-0000-0000-0000D8270000}"/>
    <cellStyle name="Normal 14 2 2 8 4 2 8 2 2 4" xfId="10225" xr:uid="{00000000-0005-0000-0000-0000D9270000}"/>
    <cellStyle name="Normal 14 2 2 8 4 2 8 2 2 4 2" xfId="10226" xr:uid="{00000000-0005-0000-0000-0000DA270000}"/>
    <cellStyle name="Normal 14 2 2 8 4 2 8 2 2 5" xfId="10227" xr:uid="{00000000-0005-0000-0000-0000DB270000}"/>
    <cellStyle name="Normal 14 2 2 8 4 2 8 2 3" xfId="10228" xr:uid="{00000000-0005-0000-0000-0000DC270000}"/>
    <cellStyle name="Normal 14 2 2 8 4 2 8 2 3 2" xfId="10229" xr:uid="{00000000-0005-0000-0000-0000DD270000}"/>
    <cellStyle name="Normal 14 2 2 8 4 2 8 2 3 2 2" xfId="10230" xr:uid="{00000000-0005-0000-0000-0000DE270000}"/>
    <cellStyle name="Normal 14 2 2 8 4 2 8 2 3 3" xfId="10231" xr:uid="{00000000-0005-0000-0000-0000DF270000}"/>
    <cellStyle name="Normal 14 2 2 8 4 2 8 2 4" xfId="10232" xr:uid="{00000000-0005-0000-0000-0000E0270000}"/>
    <cellStyle name="Normal 14 2 2 8 4 2 8 2 4 2" xfId="10233" xr:uid="{00000000-0005-0000-0000-0000E1270000}"/>
    <cellStyle name="Normal 14 2 2 8 4 2 8 2 4 2 2" xfId="10234" xr:uid="{00000000-0005-0000-0000-0000E2270000}"/>
    <cellStyle name="Normal 14 2 2 8 4 2 8 2 4 3" xfId="10235" xr:uid="{00000000-0005-0000-0000-0000E3270000}"/>
    <cellStyle name="Normal 14 2 2 8 4 2 8 2 5" xfId="10236" xr:uid="{00000000-0005-0000-0000-0000E4270000}"/>
    <cellStyle name="Normal 14 2 2 8 4 2 8 2 5 2" xfId="10237" xr:uid="{00000000-0005-0000-0000-0000E5270000}"/>
    <cellStyle name="Normal 14 2 2 8 4 2 8 2 5 2 2" xfId="10238" xr:uid="{00000000-0005-0000-0000-0000E6270000}"/>
    <cellStyle name="Normal 14 2 2 8 4 2 8 2 5 3" xfId="10239" xr:uid="{00000000-0005-0000-0000-0000E7270000}"/>
    <cellStyle name="Normal 14 2 2 8 4 2 8 2 6" xfId="10240" xr:uid="{00000000-0005-0000-0000-0000E8270000}"/>
    <cellStyle name="Normal 14 2 2 8 4 2 8 2 6 2" xfId="10241" xr:uid="{00000000-0005-0000-0000-0000E9270000}"/>
    <cellStyle name="Normal 14 2 2 8 4 2 8 2 7" xfId="10242" xr:uid="{00000000-0005-0000-0000-0000EA270000}"/>
    <cellStyle name="Normal 14 2 2 8 4 2 8 3" xfId="10243" xr:uid="{00000000-0005-0000-0000-0000EB270000}"/>
    <cellStyle name="Normal 14 2 2 8 4 2 8 3 2" xfId="10244" xr:uid="{00000000-0005-0000-0000-0000EC270000}"/>
    <cellStyle name="Normal 14 2 2 8 4 2 8 3 2 2" xfId="10245" xr:uid="{00000000-0005-0000-0000-0000ED270000}"/>
    <cellStyle name="Normal 14 2 2 8 4 2 8 3 2 2 2" xfId="10246" xr:uid="{00000000-0005-0000-0000-0000EE270000}"/>
    <cellStyle name="Normal 14 2 2 8 4 2 8 3 2 3" xfId="10247" xr:uid="{00000000-0005-0000-0000-0000EF270000}"/>
    <cellStyle name="Normal 14 2 2 8 4 2 8 3 3" xfId="10248" xr:uid="{00000000-0005-0000-0000-0000F0270000}"/>
    <cellStyle name="Normal 14 2 2 8 4 2 8 3 3 2" xfId="10249" xr:uid="{00000000-0005-0000-0000-0000F1270000}"/>
    <cellStyle name="Normal 14 2 2 8 4 2 8 3 3 2 2" xfId="10250" xr:uid="{00000000-0005-0000-0000-0000F2270000}"/>
    <cellStyle name="Normal 14 2 2 8 4 2 8 3 3 3" xfId="10251" xr:uid="{00000000-0005-0000-0000-0000F3270000}"/>
    <cellStyle name="Normal 14 2 2 8 4 2 8 3 4" xfId="10252" xr:uid="{00000000-0005-0000-0000-0000F4270000}"/>
    <cellStyle name="Normal 14 2 2 8 4 2 8 3 4 2" xfId="10253" xr:uid="{00000000-0005-0000-0000-0000F5270000}"/>
    <cellStyle name="Normal 14 2 2 8 4 2 8 3 5" xfId="10254" xr:uid="{00000000-0005-0000-0000-0000F6270000}"/>
    <cellStyle name="Normal 14 2 2 8 4 2 8 4" xfId="10255" xr:uid="{00000000-0005-0000-0000-0000F7270000}"/>
    <cellStyle name="Normal 14 2 2 8 4 2 8 4 2" xfId="10256" xr:uid="{00000000-0005-0000-0000-0000F8270000}"/>
    <cellStyle name="Normal 14 2 2 8 4 2 8 4 2 2" xfId="10257" xr:uid="{00000000-0005-0000-0000-0000F9270000}"/>
    <cellStyle name="Normal 14 2 2 8 4 2 8 4 3" xfId="10258" xr:uid="{00000000-0005-0000-0000-0000FA270000}"/>
    <cellStyle name="Normal 14 2 2 8 4 2 8 5" xfId="10259" xr:uid="{00000000-0005-0000-0000-0000FB270000}"/>
    <cellStyle name="Normal 14 2 2 8 4 2 8 5 2" xfId="10260" xr:uid="{00000000-0005-0000-0000-0000FC270000}"/>
    <cellStyle name="Normal 14 2 2 8 4 2 8 5 2 2" xfId="10261" xr:uid="{00000000-0005-0000-0000-0000FD270000}"/>
    <cellStyle name="Normal 14 2 2 8 4 2 8 5 3" xfId="10262" xr:uid="{00000000-0005-0000-0000-0000FE270000}"/>
    <cellStyle name="Normal 14 2 2 8 4 2 8 6" xfId="10263" xr:uid="{00000000-0005-0000-0000-0000FF270000}"/>
    <cellStyle name="Normal 14 2 2 8 4 2 8 6 2" xfId="10264" xr:uid="{00000000-0005-0000-0000-000000280000}"/>
    <cellStyle name="Normal 14 2 2 8 4 2 8 6 2 2" xfId="10265" xr:uid="{00000000-0005-0000-0000-000001280000}"/>
    <cellStyle name="Normal 14 2 2 8 4 2 8 6 3" xfId="10266" xr:uid="{00000000-0005-0000-0000-000002280000}"/>
    <cellStyle name="Normal 14 2 2 8 4 2 8 7" xfId="10267" xr:uid="{00000000-0005-0000-0000-000003280000}"/>
    <cellStyle name="Normal 14 2 2 8 4 2 8 7 2" xfId="10268" xr:uid="{00000000-0005-0000-0000-000004280000}"/>
    <cellStyle name="Normal 14 2 2 8 4 2 8 8" xfId="10269" xr:uid="{00000000-0005-0000-0000-000005280000}"/>
    <cellStyle name="Normal 14 3" xfId="10270" xr:uid="{00000000-0005-0000-0000-000006280000}"/>
    <cellStyle name="Normal 15" xfId="10271" xr:uid="{00000000-0005-0000-0000-000007280000}"/>
    <cellStyle name="Normal 150" xfId="10272" xr:uid="{00000000-0005-0000-0000-000008280000}"/>
    <cellStyle name="Normal 150 2" xfId="10273" xr:uid="{00000000-0005-0000-0000-000009280000}"/>
    <cellStyle name="Normal 150 2 2" xfId="10274" xr:uid="{00000000-0005-0000-0000-00000A280000}"/>
    <cellStyle name="Normal 150 2 2 2" xfId="10275" xr:uid="{00000000-0005-0000-0000-00000B280000}"/>
    <cellStyle name="Normal 150 2 2 2 2" xfId="10276" xr:uid="{00000000-0005-0000-0000-00000C280000}"/>
    <cellStyle name="Normal 150 2 2 3" xfId="10277" xr:uid="{00000000-0005-0000-0000-00000D280000}"/>
    <cellStyle name="Normal 150 2 3" xfId="10278" xr:uid="{00000000-0005-0000-0000-00000E280000}"/>
    <cellStyle name="Normal 150 2 3 2" xfId="10279" xr:uid="{00000000-0005-0000-0000-00000F280000}"/>
    <cellStyle name="Normal 150 2 3 2 2" xfId="10280" xr:uid="{00000000-0005-0000-0000-000010280000}"/>
    <cellStyle name="Normal 150 2 3 3" xfId="10281" xr:uid="{00000000-0005-0000-0000-000011280000}"/>
    <cellStyle name="Normal 150 2 4" xfId="10282" xr:uid="{00000000-0005-0000-0000-000012280000}"/>
    <cellStyle name="Normal 150 2 4 2" xfId="10283" xr:uid="{00000000-0005-0000-0000-000013280000}"/>
    <cellStyle name="Normal 150 2 5" xfId="10284" xr:uid="{00000000-0005-0000-0000-000014280000}"/>
    <cellStyle name="Normal 150 3" xfId="10285" xr:uid="{00000000-0005-0000-0000-000015280000}"/>
    <cellStyle name="Normal 150 3 2" xfId="10286" xr:uid="{00000000-0005-0000-0000-000016280000}"/>
    <cellStyle name="Normal 150 3 2 2" xfId="10287" xr:uid="{00000000-0005-0000-0000-000017280000}"/>
    <cellStyle name="Normal 150 3 3" xfId="10288" xr:uid="{00000000-0005-0000-0000-000018280000}"/>
    <cellStyle name="Normal 150 4" xfId="10289" xr:uid="{00000000-0005-0000-0000-000019280000}"/>
    <cellStyle name="Normal 150 4 2" xfId="10290" xr:uid="{00000000-0005-0000-0000-00001A280000}"/>
    <cellStyle name="Normal 150 4 2 2" xfId="10291" xr:uid="{00000000-0005-0000-0000-00001B280000}"/>
    <cellStyle name="Normal 150 4 3" xfId="10292" xr:uid="{00000000-0005-0000-0000-00001C280000}"/>
    <cellStyle name="Normal 150 5" xfId="10293" xr:uid="{00000000-0005-0000-0000-00001D280000}"/>
    <cellStyle name="Normal 150 5 2" xfId="10294" xr:uid="{00000000-0005-0000-0000-00001E280000}"/>
    <cellStyle name="Normal 150 5 2 2" xfId="10295" xr:uid="{00000000-0005-0000-0000-00001F280000}"/>
    <cellStyle name="Normal 150 5 3" xfId="10296" xr:uid="{00000000-0005-0000-0000-000020280000}"/>
    <cellStyle name="Normal 150 6" xfId="10297" xr:uid="{00000000-0005-0000-0000-000021280000}"/>
    <cellStyle name="Normal 150 6 2" xfId="10298" xr:uid="{00000000-0005-0000-0000-000022280000}"/>
    <cellStyle name="Normal 150 7" xfId="10299" xr:uid="{00000000-0005-0000-0000-000023280000}"/>
    <cellStyle name="Normal 157" xfId="10300" xr:uid="{00000000-0005-0000-0000-000024280000}"/>
    <cellStyle name="Normal 157 2" xfId="10301" xr:uid="{00000000-0005-0000-0000-000025280000}"/>
    <cellStyle name="Normal 157 2 2" xfId="10302" xr:uid="{00000000-0005-0000-0000-000026280000}"/>
    <cellStyle name="Normal 157 2 2 2" xfId="10303" xr:uid="{00000000-0005-0000-0000-000027280000}"/>
    <cellStyle name="Normal 157 2 2 2 2" xfId="10304" xr:uid="{00000000-0005-0000-0000-000028280000}"/>
    <cellStyle name="Normal 157 2 2 3" xfId="10305" xr:uid="{00000000-0005-0000-0000-000029280000}"/>
    <cellStyle name="Normal 157 2 3" xfId="10306" xr:uid="{00000000-0005-0000-0000-00002A280000}"/>
    <cellStyle name="Normal 157 2 3 2" xfId="10307" xr:uid="{00000000-0005-0000-0000-00002B280000}"/>
    <cellStyle name="Normal 157 2 3 2 2" xfId="10308" xr:uid="{00000000-0005-0000-0000-00002C280000}"/>
    <cellStyle name="Normal 157 2 3 3" xfId="10309" xr:uid="{00000000-0005-0000-0000-00002D280000}"/>
    <cellStyle name="Normal 157 2 4" xfId="10310" xr:uid="{00000000-0005-0000-0000-00002E280000}"/>
    <cellStyle name="Normal 157 2 4 2" xfId="10311" xr:uid="{00000000-0005-0000-0000-00002F280000}"/>
    <cellStyle name="Normal 157 2 5" xfId="10312" xr:uid="{00000000-0005-0000-0000-000030280000}"/>
    <cellStyle name="Normal 157 3" xfId="10313" xr:uid="{00000000-0005-0000-0000-000031280000}"/>
    <cellStyle name="Normal 157 3 2" xfId="10314" xr:uid="{00000000-0005-0000-0000-000032280000}"/>
    <cellStyle name="Normal 157 3 2 2" xfId="10315" xr:uid="{00000000-0005-0000-0000-000033280000}"/>
    <cellStyle name="Normal 157 3 3" xfId="10316" xr:uid="{00000000-0005-0000-0000-000034280000}"/>
    <cellStyle name="Normal 157 4" xfId="10317" xr:uid="{00000000-0005-0000-0000-000035280000}"/>
    <cellStyle name="Normal 157 4 2" xfId="10318" xr:uid="{00000000-0005-0000-0000-000036280000}"/>
    <cellStyle name="Normal 157 4 2 2" xfId="10319" xr:uid="{00000000-0005-0000-0000-000037280000}"/>
    <cellStyle name="Normal 157 4 3" xfId="10320" xr:uid="{00000000-0005-0000-0000-000038280000}"/>
    <cellStyle name="Normal 157 5" xfId="10321" xr:uid="{00000000-0005-0000-0000-000039280000}"/>
    <cellStyle name="Normal 157 5 2" xfId="10322" xr:uid="{00000000-0005-0000-0000-00003A280000}"/>
    <cellStyle name="Normal 157 5 2 2" xfId="10323" xr:uid="{00000000-0005-0000-0000-00003B280000}"/>
    <cellStyle name="Normal 157 5 3" xfId="10324" xr:uid="{00000000-0005-0000-0000-00003C280000}"/>
    <cellStyle name="Normal 157 6" xfId="10325" xr:uid="{00000000-0005-0000-0000-00003D280000}"/>
    <cellStyle name="Normal 157 6 2" xfId="10326" xr:uid="{00000000-0005-0000-0000-00003E280000}"/>
    <cellStyle name="Normal 157 7" xfId="10327" xr:uid="{00000000-0005-0000-0000-00003F280000}"/>
    <cellStyle name="Normal 158" xfId="10328" xr:uid="{00000000-0005-0000-0000-000040280000}"/>
    <cellStyle name="Normal 158 2" xfId="10329" xr:uid="{00000000-0005-0000-0000-000041280000}"/>
    <cellStyle name="Normal 158 2 2" xfId="10330" xr:uid="{00000000-0005-0000-0000-000042280000}"/>
    <cellStyle name="Normal 158 2 2 2" xfId="10331" xr:uid="{00000000-0005-0000-0000-000043280000}"/>
    <cellStyle name="Normal 158 2 2 2 2" xfId="10332" xr:uid="{00000000-0005-0000-0000-000044280000}"/>
    <cellStyle name="Normal 158 2 2 3" xfId="10333" xr:uid="{00000000-0005-0000-0000-000045280000}"/>
    <cellStyle name="Normal 158 2 3" xfId="10334" xr:uid="{00000000-0005-0000-0000-000046280000}"/>
    <cellStyle name="Normal 158 2 3 2" xfId="10335" xr:uid="{00000000-0005-0000-0000-000047280000}"/>
    <cellStyle name="Normal 158 2 3 2 2" xfId="10336" xr:uid="{00000000-0005-0000-0000-000048280000}"/>
    <cellStyle name="Normal 158 2 3 3" xfId="10337" xr:uid="{00000000-0005-0000-0000-000049280000}"/>
    <cellStyle name="Normal 158 2 4" xfId="10338" xr:uid="{00000000-0005-0000-0000-00004A280000}"/>
    <cellStyle name="Normal 158 2 4 2" xfId="10339" xr:uid="{00000000-0005-0000-0000-00004B280000}"/>
    <cellStyle name="Normal 158 2 5" xfId="10340" xr:uid="{00000000-0005-0000-0000-00004C280000}"/>
    <cellStyle name="Normal 158 3" xfId="10341" xr:uid="{00000000-0005-0000-0000-00004D280000}"/>
    <cellStyle name="Normal 158 3 2" xfId="10342" xr:uid="{00000000-0005-0000-0000-00004E280000}"/>
    <cellStyle name="Normal 158 3 2 2" xfId="10343" xr:uid="{00000000-0005-0000-0000-00004F280000}"/>
    <cellStyle name="Normal 158 3 3" xfId="10344" xr:uid="{00000000-0005-0000-0000-000050280000}"/>
    <cellStyle name="Normal 158 4" xfId="10345" xr:uid="{00000000-0005-0000-0000-000051280000}"/>
    <cellStyle name="Normal 158 4 2" xfId="10346" xr:uid="{00000000-0005-0000-0000-000052280000}"/>
    <cellStyle name="Normal 158 4 2 2" xfId="10347" xr:uid="{00000000-0005-0000-0000-000053280000}"/>
    <cellStyle name="Normal 158 4 3" xfId="10348" xr:uid="{00000000-0005-0000-0000-000054280000}"/>
    <cellStyle name="Normal 158 5" xfId="10349" xr:uid="{00000000-0005-0000-0000-000055280000}"/>
    <cellStyle name="Normal 158 5 2" xfId="10350" xr:uid="{00000000-0005-0000-0000-000056280000}"/>
    <cellStyle name="Normal 158 5 2 2" xfId="10351" xr:uid="{00000000-0005-0000-0000-000057280000}"/>
    <cellStyle name="Normal 158 5 3" xfId="10352" xr:uid="{00000000-0005-0000-0000-000058280000}"/>
    <cellStyle name="Normal 158 6" xfId="10353" xr:uid="{00000000-0005-0000-0000-000059280000}"/>
    <cellStyle name="Normal 158 6 2" xfId="10354" xr:uid="{00000000-0005-0000-0000-00005A280000}"/>
    <cellStyle name="Normal 158 7" xfId="10355" xr:uid="{00000000-0005-0000-0000-00005B280000}"/>
    <cellStyle name="Normal 16" xfId="10356" xr:uid="{00000000-0005-0000-0000-00005C280000}"/>
    <cellStyle name="Normal 17" xfId="10357" xr:uid="{00000000-0005-0000-0000-00005D280000}"/>
    <cellStyle name="Normal 17 2" xfId="10358" xr:uid="{00000000-0005-0000-0000-00005E280000}"/>
    <cellStyle name="Normal 17 2 2" xfId="10359" xr:uid="{00000000-0005-0000-0000-00005F280000}"/>
    <cellStyle name="Normal 17 2 2 2" xfId="10360" xr:uid="{00000000-0005-0000-0000-000060280000}"/>
    <cellStyle name="Normal 17 2 2 2 2" xfId="10361" xr:uid="{00000000-0005-0000-0000-000061280000}"/>
    <cellStyle name="Normal 17 2 2 3" xfId="10362" xr:uid="{00000000-0005-0000-0000-000062280000}"/>
    <cellStyle name="Normal 17 2 3" xfId="10363" xr:uid="{00000000-0005-0000-0000-000063280000}"/>
    <cellStyle name="Normal 17 2 3 2" xfId="10364" xr:uid="{00000000-0005-0000-0000-000064280000}"/>
    <cellStyle name="Normal 17 2 3 2 2" xfId="10365" xr:uid="{00000000-0005-0000-0000-000065280000}"/>
    <cellStyle name="Normal 17 2 3 3" xfId="10366" xr:uid="{00000000-0005-0000-0000-000066280000}"/>
    <cellStyle name="Normal 17 2 4" xfId="10367" xr:uid="{00000000-0005-0000-0000-000067280000}"/>
    <cellStyle name="Normal 17 2 4 2" xfId="10368" xr:uid="{00000000-0005-0000-0000-000068280000}"/>
    <cellStyle name="Normal 17 2 5" xfId="10369" xr:uid="{00000000-0005-0000-0000-000069280000}"/>
    <cellStyle name="Normal 17 3" xfId="10370" xr:uid="{00000000-0005-0000-0000-00006A280000}"/>
    <cellStyle name="Normal 17 3 2" xfId="10371" xr:uid="{00000000-0005-0000-0000-00006B280000}"/>
    <cellStyle name="Normal 17 3 2 2" xfId="10372" xr:uid="{00000000-0005-0000-0000-00006C280000}"/>
    <cellStyle name="Normal 17 3 3" xfId="10373" xr:uid="{00000000-0005-0000-0000-00006D280000}"/>
    <cellStyle name="Normal 17 4" xfId="10374" xr:uid="{00000000-0005-0000-0000-00006E280000}"/>
    <cellStyle name="Normal 17 4 2" xfId="10375" xr:uid="{00000000-0005-0000-0000-00006F280000}"/>
    <cellStyle name="Normal 17 4 2 2" xfId="10376" xr:uid="{00000000-0005-0000-0000-000070280000}"/>
    <cellStyle name="Normal 17 4 3" xfId="10377" xr:uid="{00000000-0005-0000-0000-000071280000}"/>
    <cellStyle name="Normal 17 5" xfId="10378" xr:uid="{00000000-0005-0000-0000-000072280000}"/>
    <cellStyle name="Normal 17 5 2" xfId="10379" xr:uid="{00000000-0005-0000-0000-000073280000}"/>
    <cellStyle name="Normal 17 5 2 2" xfId="10380" xr:uid="{00000000-0005-0000-0000-000074280000}"/>
    <cellStyle name="Normal 17 5 3" xfId="10381" xr:uid="{00000000-0005-0000-0000-000075280000}"/>
    <cellStyle name="Normal 17 6" xfId="10382" xr:uid="{00000000-0005-0000-0000-000076280000}"/>
    <cellStyle name="Normal 17 6 2" xfId="10383" xr:uid="{00000000-0005-0000-0000-000077280000}"/>
    <cellStyle name="Normal 17 7" xfId="10384" xr:uid="{00000000-0005-0000-0000-000078280000}"/>
    <cellStyle name="Normal 171" xfId="10385" xr:uid="{00000000-0005-0000-0000-000079280000}"/>
    <cellStyle name="Normal 171 2" xfId="10386" xr:uid="{00000000-0005-0000-0000-00007A280000}"/>
    <cellStyle name="Normal 171 2 2" xfId="10387" xr:uid="{00000000-0005-0000-0000-00007B280000}"/>
    <cellStyle name="Normal 171 2 2 2" xfId="10388" xr:uid="{00000000-0005-0000-0000-00007C280000}"/>
    <cellStyle name="Normal 171 2 2 2 2" xfId="10389" xr:uid="{00000000-0005-0000-0000-00007D280000}"/>
    <cellStyle name="Normal 171 2 2 3" xfId="10390" xr:uid="{00000000-0005-0000-0000-00007E280000}"/>
    <cellStyle name="Normal 171 2 3" xfId="10391" xr:uid="{00000000-0005-0000-0000-00007F280000}"/>
    <cellStyle name="Normal 171 2 3 2" xfId="10392" xr:uid="{00000000-0005-0000-0000-000080280000}"/>
    <cellStyle name="Normal 171 2 3 2 2" xfId="10393" xr:uid="{00000000-0005-0000-0000-000081280000}"/>
    <cellStyle name="Normal 171 2 3 3" xfId="10394" xr:uid="{00000000-0005-0000-0000-000082280000}"/>
    <cellStyle name="Normal 171 2 4" xfId="10395" xr:uid="{00000000-0005-0000-0000-000083280000}"/>
    <cellStyle name="Normal 171 2 4 2" xfId="10396" xr:uid="{00000000-0005-0000-0000-000084280000}"/>
    <cellStyle name="Normal 171 2 5" xfId="10397" xr:uid="{00000000-0005-0000-0000-000085280000}"/>
    <cellStyle name="Normal 171 3" xfId="10398" xr:uid="{00000000-0005-0000-0000-000086280000}"/>
    <cellStyle name="Normal 171 3 2" xfId="10399" xr:uid="{00000000-0005-0000-0000-000087280000}"/>
    <cellStyle name="Normal 171 3 2 2" xfId="10400" xr:uid="{00000000-0005-0000-0000-000088280000}"/>
    <cellStyle name="Normal 171 3 3" xfId="10401" xr:uid="{00000000-0005-0000-0000-000089280000}"/>
    <cellStyle name="Normal 171 4" xfId="10402" xr:uid="{00000000-0005-0000-0000-00008A280000}"/>
    <cellStyle name="Normal 171 4 2" xfId="10403" xr:uid="{00000000-0005-0000-0000-00008B280000}"/>
    <cellStyle name="Normal 171 4 2 2" xfId="10404" xr:uid="{00000000-0005-0000-0000-00008C280000}"/>
    <cellStyle name="Normal 171 4 3" xfId="10405" xr:uid="{00000000-0005-0000-0000-00008D280000}"/>
    <cellStyle name="Normal 171 5" xfId="10406" xr:uid="{00000000-0005-0000-0000-00008E280000}"/>
    <cellStyle name="Normal 171 5 2" xfId="10407" xr:uid="{00000000-0005-0000-0000-00008F280000}"/>
    <cellStyle name="Normal 171 5 2 2" xfId="10408" xr:uid="{00000000-0005-0000-0000-000090280000}"/>
    <cellStyle name="Normal 171 5 3" xfId="10409" xr:uid="{00000000-0005-0000-0000-000091280000}"/>
    <cellStyle name="Normal 171 6" xfId="10410" xr:uid="{00000000-0005-0000-0000-000092280000}"/>
    <cellStyle name="Normal 171 6 2" xfId="10411" xr:uid="{00000000-0005-0000-0000-000093280000}"/>
    <cellStyle name="Normal 171 7" xfId="10412" xr:uid="{00000000-0005-0000-0000-000094280000}"/>
    <cellStyle name="Normal 18" xfId="10413" xr:uid="{00000000-0005-0000-0000-000095280000}"/>
    <cellStyle name="Normal 18 2" xfId="10414" xr:uid="{00000000-0005-0000-0000-000096280000}"/>
    <cellStyle name="Normal 18 2 2" xfId="10415" xr:uid="{00000000-0005-0000-0000-000097280000}"/>
    <cellStyle name="Normal 18 2 2 2" xfId="10416" xr:uid="{00000000-0005-0000-0000-000098280000}"/>
    <cellStyle name="Normal 18 2 2 2 2" xfId="10417" xr:uid="{00000000-0005-0000-0000-000099280000}"/>
    <cellStyle name="Normal 18 2 2 3" xfId="10418" xr:uid="{00000000-0005-0000-0000-00009A280000}"/>
    <cellStyle name="Normal 18 2 3" xfId="10419" xr:uid="{00000000-0005-0000-0000-00009B280000}"/>
    <cellStyle name="Normal 18 2 3 2" xfId="10420" xr:uid="{00000000-0005-0000-0000-00009C280000}"/>
    <cellStyle name="Normal 18 2 3 2 2" xfId="10421" xr:uid="{00000000-0005-0000-0000-00009D280000}"/>
    <cellStyle name="Normal 18 2 3 3" xfId="10422" xr:uid="{00000000-0005-0000-0000-00009E280000}"/>
    <cellStyle name="Normal 18 2 4" xfId="10423" xr:uid="{00000000-0005-0000-0000-00009F280000}"/>
    <cellStyle name="Normal 18 2 4 2" xfId="10424" xr:uid="{00000000-0005-0000-0000-0000A0280000}"/>
    <cellStyle name="Normal 18 2 5" xfId="10425" xr:uid="{00000000-0005-0000-0000-0000A1280000}"/>
    <cellStyle name="Normal 18 3" xfId="10426" xr:uid="{00000000-0005-0000-0000-0000A2280000}"/>
    <cellStyle name="Normal 18 3 2" xfId="10427" xr:uid="{00000000-0005-0000-0000-0000A3280000}"/>
    <cellStyle name="Normal 18 3 2 2" xfId="10428" xr:uid="{00000000-0005-0000-0000-0000A4280000}"/>
    <cellStyle name="Normal 18 3 3" xfId="10429" xr:uid="{00000000-0005-0000-0000-0000A5280000}"/>
    <cellStyle name="Normal 18 4" xfId="10430" xr:uid="{00000000-0005-0000-0000-0000A6280000}"/>
    <cellStyle name="Normal 18 4 2" xfId="10431" xr:uid="{00000000-0005-0000-0000-0000A7280000}"/>
    <cellStyle name="Normal 18 4 2 2" xfId="10432" xr:uid="{00000000-0005-0000-0000-0000A8280000}"/>
    <cellStyle name="Normal 18 4 3" xfId="10433" xr:uid="{00000000-0005-0000-0000-0000A9280000}"/>
    <cellStyle name="Normal 18 5" xfId="10434" xr:uid="{00000000-0005-0000-0000-0000AA280000}"/>
    <cellStyle name="Normal 18 5 2" xfId="10435" xr:uid="{00000000-0005-0000-0000-0000AB280000}"/>
    <cellStyle name="Normal 18 5 2 2" xfId="10436" xr:uid="{00000000-0005-0000-0000-0000AC280000}"/>
    <cellStyle name="Normal 18 5 3" xfId="10437" xr:uid="{00000000-0005-0000-0000-0000AD280000}"/>
    <cellStyle name="Normal 18 6" xfId="10438" xr:uid="{00000000-0005-0000-0000-0000AE280000}"/>
    <cellStyle name="Normal 18 6 2" xfId="10439" xr:uid="{00000000-0005-0000-0000-0000AF280000}"/>
    <cellStyle name="Normal 18 7" xfId="10440" xr:uid="{00000000-0005-0000-0000-0000B0280000}"/>
    <cellStyle name="Normal 19" xfId="10441" xr:uid="{00000000-0005-0000-0000-0000B1280000}"/>
    <cellStyle name="Normal 2" xfId="10442" xr:uid="{00000000-0005-0000-0000-0000B2280000}"/>
    <cellStyle name="Normal 2 2" xfId="10443" xr:uid="{00000000-0005-0000-0000-0000B3280000}"/>
    <cellStyle name="Normal 2 2 2" xfId="10444" xr:uid="{00000000-0005-0000-0000-0000B4280000}"/>
    <cellStyle name="Normal 2 2 2 2" xfId="10445" xr:uid="{00000000-0005-0000-0000-0000B5280000}"/>
    <cellStyle name="Normal 2 2 2 2 2" xfId="10446" xr:uid="{00000000-0005-0000-0000-0000B6280000}"/>
    <cellStyle name="Normal 2 2 2 2 2 2" xfId="10447" xr:uid="{00000000-0005-0000-0000-0000B7280000}"/>
    <cellStyle name="Normal 2 2 2 2 2 2 2" xfId="10448" xr:uid="{00000000-0005-0000-0000-0000B8280000}"/>
    <cellStyle name="Normal 2 2 2 2 2 3" xfId="10449" xr:uid="{00000000-0005-0000-0000-0000B9280000}"/>
    <cellStyle name="Normal 2 2 2 2 3" xfId="10450" xr:uid="{00000000-0005-0000-0000-0000BA280000}"/>
    <cellStyle name="Normal 2 2 2 2 3 2" xfId="10451" xr:uid="{00000000-0005-0000-0000-0000BB280000}"/>
    <cellStyle name="Normal 2 2 2 2 3 2 2" xfId="10452" xr:uid="{00000000-0005-0000-0000-0000BC280000}"/>
    <cellStyle name="Normal 2 2 2 2 3 3" xfId="10453" xr:uid="{00000000-0005-0000-0000-0000BD280000}"/>
    <cellStyle name="Normal 2 2 2 2 4" xfId="10454" xr:uid="{00000000-0005-0000-0000-0000BE280000}"/>
    <cellStyle name="Normal 2 2 2 2 4 2" xfId="10455" xr:uid="{00000000-0005-0000-0000-0000BF280000}"/>
    <cellStyle name="Normal 2 2 2 2 5" xfId="10456" xr:uid="{00000000-0005-0000-0000-0000C0280000}"/>
    <cellStyle name="Normal 2 2 2 3" xfId="10457" xr:uid="{00000000-0005-0000-0000-0000C1280000}"/>
    <cellStyle name="Normal 2 2 2 3 2" xfId="10458" xr:uid="{00000000-0005-0000-0000-0000C2280000}"/>
    <cellStyle name="Normal 2 2 2 3 2 2" xfId="10459" xr:uid="{00000000-0005-0000-0000-0000C3280000}"/>
    <cellStyle name="Normal 2 2 2 3 3" xfId="10460" xr:uid="{00000000-0005-0000-0000-0000C4280000}"/>
    <cellStyle name="Normal 2 2 2 4" xfId="10461" xr:uid="{00000000-0005-0000-0000-0000C5280000}"/>
    <cellStyle name="Normal 2 2 2 4 2" xfId="10462" xr:uid="{00000000-0005-0000-0000-0000C6280000}"/>
    <cellStyle name="Normal 2 2 2 4 2 2" xfId="10463" xr:uid="{00000000-0005-0000-0000-0000C7280000}"/>
    <cellStyle name="Normal 2 2 2 4 3" xfId="10464" xr:uid="{00000000-0005-0000-0000-0000C8280000}"/>
    <cellStyle name="Normal 2 2 2 5" xfId="10465" xr:uid="{00000000-0005-0000-0000-0000C9280000}"/>
    <cellStyle name="Normal 2 2 2 5 2" xfId="10466" xr:uid="{00000000-0005-0000-0000-0000CA280000}"/>
    <cellStyle name="Normal 2 2 2 5 2 2" xfId="10467" xr:uid="{00000000-0005-0000-0000-0000CB280000}"/>
    <cellStyle name="Normal 2 2 2 5 3" xfId="10468" xr:uid="{00000000-0005-0000-0000-0000CC280000}"/>
    <cellStyle name="Normal 2 2 2 6" xfId="10469" xr:uid="{00000000-0005-0000-0000-0000CD280000}"/>
    <cellStyle name="Normal 2 2 2 6 2" xfId="10470" xr:uid="{00000000-0005-0000-0000-0000CE280000}"/>
    <cellStyle name="Normal 2 2 2 7" xfId="10471" xr:uid="{00000000-0005-0000-0000-0000CF280000}"/>
    <cellStyle name="Normal 2 2 3" xfId="10472" xr:uid="{00000000-0005-0000-0000-0000D0280000}"/>
    <cellStyle name="Normal 2 2 3 2" xfId="10473" xr:uid="{00000000-0005-0000-0000-0000D1280000}"/>
    <cellStyle name="Normal 2 2 3 2 2" xfId="10474" xr:uid="{00000000-0005-0000-0000-0000D2280000}"/>
    <cellStyle name="Normal 2 2 3 2 2 2" xfId="10475" xr:uid="{00000000-0005-0000-0000-0000D3280000}"/>
    <cellStyle name="Normal 2 2 3 2 2 2 2" xfId="10476" xr:uid="{00000000-0005-0000-0000-0000D4280000}"/>
    <cellStyle name="Normal 2 2 3 2 2 3" xfId="10477" xr:uid="{00000000-0005-0000-0000-0000D5280000}"/>
    <cellStyle name="Normal 2 2 3 2 3" xfId="10478" xr:uid="{00000000-0005-0000-0000-0000D6280000}"/>
    <cellStyle name="Normal 2 2 3 2 3 2" xfId="10479" xr:uid="{00000000-0005-0000-0000-0000D7280000}"/>
    <cellStyle name="Normal 2 2 3 2 3 2 2" xfId="10480" xr:uid="{00000000-0005-0000-0000-0000D8280000}"/>
    <cellStyle name="Normal 2 2 3 2 3 3" xfId="10481" xr:uid="{00000000-0005-0000-0000-0000D9280000}"/>
    <cellStyle name="Normal 2 2 3 2 4" xfId="10482" xr:uid="{00000000-0005-0000-0000-0000DA280000}"/>
    <cellStyle name="Normal 2 2 3 2 4 2" xfId="10483" xr:uid="{00000000-0005-0000-0000-0000DB280000}"/>
    <cellStyle name="Normal 2 2 3 2 5" xfId="10484" xr:uid="{00000000-0005-0000-0000-0000DC280000}"/>
    <cellStyle name="Normal 2 2 3 3" xfId="10485" xr:uid="{00000000-0005-0000-0000-0000DD280000}"/>
    <cellStyle name="Normal 2 2 3 3 2" xfId="10486" xr:uid="{00000000-0005-0000-0000-0000DE280000}"/>
    <cellStyle name="Normal 2 2 3 3 2 2" xfId="10487" xr:uid="{00000000-0005-0000-0000-0000DF280000}"/>
    <cellStyle name="Normal 2 2 3 3 3" xfId="10488" xr:uid="{00000000-0005-0000-0000-0000E0280000}"/>
    <cellStyle name="Normal 2 2 3 4" xfId="10489" xr:uid="{00000000-0005-0000-0000-0000E1280000}"/>
    <cellStyle name="Normal 2 2 3 4 2" xfId="10490" xr:uid="{00000000-0005-0000-0000-0000E2280000}"/>
    <cellStyle name="Normal 2 2 3 4 2 2" xfId="10491" xr:uid="{00000000-0005-0000-0000-0000E3280000}"/>
    <cellStyle name="Normal 2 2 3 4 3" xfId="10492" xr:uid="{00000000-0005-0000-0000-0000E4280000}"/>
    <cellStyle name="Normal 2 2 3 5" xfId="10493" xr:uid="{00000000-0005-0000-0000-0000E5280000}"/>
    <cellStyle name="Normal 2 2 3 5 2" xfId="10494" xr:uid="{00000000-0005-0000-0000-0000E6280000}"/>
    <cellStyle name="Normal 2 2 3 5 2 2" xfId="10495" xr:uid="{00000000-0005-0000-0000-0000E7280000}"/>
    <cellStyle name="Normal 2 2 3 5 3" xfId="10496" xr:uid="{00000000-0005-0000-0000-0000E8280000}"/>
    <cellStyle name="Normal 2 2 3 6" xfId="10497" xr:uid="{00000000-0005-0000-0000-0000E9280000}"/>
    <cellStyle name="Normal 2 2 3 6 2" xfId="10498" xr:uid="{00000000-0005-0000-0000-0000EA280000}"/>
    <cellStyle name="Normal 2 2 3 7" xfId="10499" xr:uid="{00000000-0005-0000-0000-0000EB280000}"/>
    <cellStyle name="Normal 2 2 4" xfId="10500" xr:uid="{00000000-0005-0000-0000-0000EC280000}"/>
    <cellStyle name="Normal 2 3" xfId="10501" xr:uid="{00000000-0005-0000-0000-0000ED280000}"/>
    <cellStyle name="Normal 2 4" xfId="54185" xr:uid="{E8DCCB65-16E1-4AC0-8D2F-2ECED7AEEAAF}"/>
    <cellStyle name="Normal 20" xfId="10502" xr:uid="{00000000-0005-0000-0000-0000EE280000}"/>
    <cellStyle name="Normal 21" xfId="10503" xr:uid="{00000000-0005-0000-0000-0000EF280000}"/>
    <cellStyle name="Normal 22" xfId="10504" xr:uid="{00000000-0005-0000-0000-0000F0280000}"/>
    <cellStyle name="Normal 23" xfId="10505" xr:uid="{00000000-0005-0000-0000-0000F1280000}"/>
    <cellStyle name="Normal 24" xfId="10506" xr:uid="{00000000-0005-0000-0000-0000F2280000}"/>
    <cellStyle name="Normal 25" xfId="10507" xr:uid="{00000000-0005-0000-0000-0000F3280000}"/>
    <cellStyle name="Normal 26" xfId="10508" xr:uid="{00000000-0005-0000-0000-0000F4280000}"/>
    <cellStyle name="Normal 27" xfId="10509" xr:uid="{00000000-0005-0000-0000-0000F5280000}"/>
    <cellStyle name="Normal 28" xfId="10510" xr:uid="{00000000-0005-0000-0000-0000F6280000}"/>
    <cellStyle name="Normal 29" xfId="10511" xr:uid="{00000000-0005-0000-0000-0000F7280000}"/>
    <cellStyle name="Normal 3" xfId="10512" xr:uid="{00000000-0005-0000-0000-0000F8280000}"/>
    <cellStyle name="Normal 3 2" xfId="10513" xr:uid="{00000000-0005-0000-0000-0000F9280000}"/>
    <cellStyle name="Normal 3 2 2" xfId="10514" xr:uid="{00000000-0005-0000-0000-0000FA280000}"/>
    <cellStyle name="Normal 3 2 3" xfId="10515" xr:uid="{00000000-0005-0000-0000-0000FB280000}"/>
    <cellStyle name="Normal 3 2 3 2" xfId="10516" xr:uid="{00000000-0005-0000-0000-0000FC280000}"/>
    <cellStyle name="Normal 3 2 3 2 2" xfId="10517" xr:uid="{00000000-0005-0000-0000-0000FD280000}"/>
    <cellStyle name="Normal 3 2 3 2 2 2" xfId="10518" xr:uid="{00000000-0005-0000-0000-0000FE280000}"/>
    <cellStyle name="Normal 3 2 3 2 3" xfId="10519" xr:uid="{00000000-0005-0000-0000-0000FF280000}"/>
    <cellStyle name="Normal 3 2 3 3" xfId="10520" xr:uid="{00000000-0005-0000-0000-000000290000}"/>
    <cellStyle name="Normal 3 2 3 3 2" xfId="10521" xr:uid="{00000000-0005-0000-0000-000001290000}"/>
    <cellStyle name="Normal 3 2 3 3 2 2" xfId="10522" xr:uid="{00000000-0005-0000-0000-000002290000}"/>
    <cellStyle name="Normal 3 2 3 3 3" xfId="10523" xr:uid="{00000000-0005-0000-0000-000003290000}"/>
    <cellStyle name="Normal 3 2 3 4" xfId="10524" xr:uid="{00000000-0005-0000-0000-000004290000}"/>
    <cellStyle name="Normal 3 2 3 4 2" xfId="10525" xr:uid="{00000000-0005-0000-0000-000005290000}"/>
    <cellStyle name="Normal 3 2 3 5" xfId="10526" xr:uid="{00000000-0005-0000-0000-000006290000}"/>
    <cellStyle name="Normal 3 2 4" xfId="10527" xr:uid="{00000000-0005-0000-0000-000007290000}"/>
    <cellStyle name="Normal 3 2 4 2" xfId="10528" xr:uid="{00000000-0005-0000-0000-000008290000}"/>
    <cellStyle name="Normal 3 2 4 2 2" xfId="10529" xr:uid="{00000000-0005-0000-0000-000009290000}"/>
    <cellStyle name="Normal 3 2 4 3" xfId="10530" xr:uid="{00000000-0005-0000-0000-00000A290000}"/>
    <cellStyle name="Normal 3 2 5" xfId="10531" xr:uid="{00000000-0005-0000-0000-00000B290000}"/>
    <cellStyle name="Normal 3 2 5 2" xfId="10532" xr:uid="{00000000-0005-0000-0000-00000C290000}"/>
    <cellStyle name="Normal 3 2 5 2 2" xfId="10533" xr:uid="{00000000-0005-0000-0000-00000D290000}"/>
    <cellStyle name="Normal 3 2 5 3" xfId="10534" xr:uid="{00000000-0005-0000-0000-00000E290000}"/>
    <cellStyle name="Normal 3 2 6" xfId="10535" xr:uid="{00000000-0005-0000-0000-00000F290000}"/>
    <cellStyle name="Normal 3 2 6 2" xfId="10536" xr:uid="{00000000-0005-0000-0000-000010290000}"/>
    <cellStyle name="Normal 3 2 6 2 2" xfId="10537" xr:uid="{00000000-0005-0000-0000-000011290000}"/>
    <cellStyle name="Normal 3 2 6 3" xfId="10538" xr:uid="{00000000-0005-0000-0000-000012290000}"/>
    <cellStyle name="Normal 3 2 7" xfId="10539" xr:uid="{00000000-0005-0000-0000-000013290000}"/>
    <cellStyle name="Normal 3 2 7 2" xfId="10540" xr:uid="{00000000-0005-0000-0000-000014290000}"/>
    <cellStyle name="Normal 3 2 8" xfId="10541" xr:uid="{00000000-0005-0000-0000-000015290000}"/>
    <cellStyle name="Normal 3 3" xfId="10542" xr:uid="{00000000-0005-0000-0000-000016290000}"/>
    <cellStyle name="Normal 3 3 2" xfId="10543" xr:uid="{00000000-0005-0000-0000-000017290000}"/>
    <cellStyle name="Normal 3 3 2 2" xfId="10544" xr:uid="{00000000-0005-0000-0000-000018290000}"/>
    <cellStyle name="Normal 3 3 2 2 2" xfId="10545" xr:uid="{00000000-0005-0000-0000-000019290000}"/>
    <cellStyle name="Normal 3 3 2 2 2 2" xfId="10546" xr:uid="{00000000-0005-0000-0000-00001A290000}"/>
    <cellStyle name="Normal 3 3 2 2 3" xfId="10547" xr:uid="{00000000-0005-0000-0000-00001B290000}"/>
    <cellStyle name="Normal 3 3 2 3" xfId="10548" xr:uid="{00000000-0005-0000-0000-00001C290000}"/>
    <cellStyle name="Normal 3 3 2 3 2" xfId="10549" xr:uid="{00000000-0005-0000-0000-00001D290000}"/>
    <cellStyle name="Normal 3 3 2 3 2 2" xfId="10550" xr:uid="{00000000-0005-0000-0000-00001E290000}"/>
    <cellStyle name="Normal 3 3 2 3 3" xfId="10551" xr:uid="{00000000-0005-0000-0000-00001F290000}"/>
    <cellStyle name="Normal 3 3 2 4" xfId="10552" xr:uid="{00000000-0005-0000-0000-000020290000}"/>
    <cellStyle name="Normal 3 3 2 4 2" xfId="10553" xr:uid="{00000000-0005-0000-0000-000021290000}"/>
    <cellStyle name="Normal 3 3 2 5" xfId="10554" xr:uid="{00000000-0005-0000-0000-000022290000}"/>
    <cellStyle name="Normal 3 3 3" xfId="10555" xr:uid="{00000000-0005-0000-0000-000023290000}"/>
    <cellStyle name="Normal 3 3 3 2" xfId="10556" xr:uid="{00000000-0005-0000-0000-000024290000}"/>
    <cellStyle name="Normal 3 3 3 2 2" xfId="10557" xr:uid="{00000000-0005-0000-0000-000025290000}"/>
    <cellStyle name="Normal 3 3 3 3" xfId="10558" xr:uid="{00000000-0005-0000-0000-000026290000}"/>
    <cellStyle name="Normal 3 3 4" xfId="10559" xr:uid="{00000000-0005-0000-0000-000027290000}"/>
    <cellStyle name="Normal 3 3 4 2" xfId="10560" xr:uid="{00000000-0005-0000-0000-000028290000}"/>
    <cellStyle name="Normal 3 3 4 2 2" xfId="10561" xr:uid="{00000000-0005-0000-0000-000029290000}"/>
    <cellStyle name="Normal 3 3 4 3" xfId="10562" xr:uid="{00000000-0005-0000-0000-00002A290000}"/>
    <cellStyle name="Normal 3 3 5" xfId="10563" xr:uid="{00000000-0005-0000-0000-00002B290000}"/>
    <cellStyle name="Normal 3 3 5 2" xfId="10564" xr:uid="{00000000-0005-0000-0000-00002C290000}"/>
    <cellStyle name="Normal 3 3 5 2 2" xfId="10565" xr:uid="{00000000-0005-0000-0000-00002D290000}"/>
    <cellStyle name="Normal 3 3 5 3" xfId="10566" xr:uid="{00000000-0005-0000-0000-00002E290000}"/>
    <cellStyle name="Normal 3 3 6" xfId="10567" xr:uid="{00000000-0005-0000-0000-00002F290000}"/>
    <cellStyle name="Normal 3 3 6 2" xfId="10568" xr:uid="{00000000-0005-0000-0000-000030290000}"/>
    <cellStyle name="Normal 3 3 7" xfId="10569" xr:uid="{00000000-0005-0000-0000-000031290000}"/>
    <cellStyle name="Normal 3 4" xfId="54239" xr:uid="{69BAF679-5D5A-48CC-8E09-AE459FC9B8FC}"/>
    <cellStyle name="Normal 30" xfId="10570" xr:uid="{00000000-0005-0000-0000-000032290000}"/>
    <cellStyle name="Normal 31" xfId="10571" xr:uid="{00000000-0005-0000-0000-000033290000}"/>
    <cellStyle name="Normal 32" xfId="10572" xr:uid="{00000000-0005-0000-0000-000034290000}"/>
    <cellStyle name="Normal 33" xfId="10573" xr:uid="{00000000-0005-0000-0000-000035290000}"/>
    <cellStyle name="Normal 34" xfId="10574" xr:uid="{00000000-0005-0000-0000-000036290000}"/>
    <cellStyle name="Normal 35" xfId="10575" xr:uid="{00000000-0005-0000-0000-000037290000}"/>
    <cellStyle name="Normal 36" xfId="10576" xr:uid="{00000000-0005-0000-0000-000038290000}"/>
    <cellStyle name="Normal 37" xfId="10577" xr:uid="{00000000-0005-0000-0000-000039290000}"/>
    <cellStyle name="Normal 38" xfId="10578" xr:uid="{00000000-0005-0000-0000-00003A290000}"/>
    <cellStyle name="Normal 39" xfId="10579" xr:uid="{00000000-0005-0000-0000-00003B290000}"/>
    <cellStyle name="Normal 4" xfId="10580" xr:uid="{00000000-0005-0000-0000-00003C290000}"/>
    <cellStyle name="Normal 4 2" xfId="10581" xr:uid="{00000000-0005-0000-0000-00003D290000}"/>
    <cellStyle name="Normal 4 2 2" xfId="10582" xr:uid="{00000000-0005-0000-0000-00003E290000}"/>
    <cellStyle name="Normal 4 2 2 2" xfId="10583" xr:uid="{00000000-0005-0000-0000-00003F290000}"/>
    <cellStyle name="Normal 4 2 2 2 2" xfId="10584" xr:uid="{00000000-0005-0000-0000-000040290000}"/>
    <cellStyle name="Normal 4 2 2 2 2 2" xfId="10585" xr:uid="{00000000-0005-0000-0000-000041290000}"/>
    <cellStyle name="Normal 4 2 2 2 3" xfId="10586" xr:uid="{00000000-0005-0000-0000-000042290000}"/>
    <cellStyle name="Normal 4 2 2 3" xfId="10587" xr:uid="{00000000-0005-0000-0000-000043290000}"/>
    <cellStyle name="Normal 4 2 2 3 2" xfId="10588" xr:uid="{00000000-0005-0000-0000-000044290000}"/>
    <cellStyle name="Normal 4 2 2 3 2 2" xfId="10589" xr:uid="{00000000-0005-0000-0000-000045290000}"/>
    <cellStyle name="Normal 4 2 2 3 3" xfId="10590" xr:uid="{00000000-0005-0000-0000-000046290000}"/>
    <cellStyle name="Normal 4 2 2 4" xfId="10591" xr:uid="{00000000-0005-0000-0000-000047290000}"/>
    <cellStyle name="Normal 4 2 2 4 2" xfId="10592" xr:uid="{00000000-0005-0000-0000-000048290000}"/>
    <cellStyle name="Normal 4 2 2 5" xfId="10593" xr:uid="{00000000-0005-0000-0000-000049290000}"/>
    <cellStyle name="Normal 4 2 3" xfId="10594" xr:uid="{00000000-0005-0000-0000-00004A290000}"/>
    <cellStyle name="Normal 4 2 3 2" xfId="10595" xr:uid="{00000000-0005-0000-0000-00004B290000}"/>
    <cellStyle name="Normal 4 2 3 2 2" xfId="10596" xr:uid="{00000000-0005-0000-0000-00004C290000}"/>
    <cellStyle name="Normal 4 2 3 3" xfId="10597" xr:uid="{00000000-0005-0000-0000-00004D290000}"/>
    <cellStyle name="Normal 4 2 4" xfId="10598" xr:uid="{00000000-0005-0000-0000-00004E290000}"/>
    <cellStyle name="Normal 4 2 4 2" xfId="10599" xr:uid="{00000000-0005-0000-0000-00004F290000}"/>
    <cellStyle name="Normal 4 2 4 2 2" xfId="10600" xr:uid="{00000000-0005-0000-0000-000050290000}"/>
    <cellStyle name="Normal 4 2 4 3" xfId="10601" xr:uid="{00000000-0005-0000-0000-000051290000}"/>
    <cellStyle name="Normal 4 2 5" xfId="10602" xr:uid="{00000000-0005-0000-0000-000052290000}"/>
    <cellStyle name="Normal 4 2 5 2" xfId="10603" xr:uid="{00000000-0005-0000-0000-000053290000}"/>
    <cellStyle name="Normal 4 2 5 2 2" xfId="10604" xr:uid="{00000000-0005-0000-0000-000054290000}"/>
    <cellStyle name="Normal 4 2 5 3" xfId="10605" xr:uid="{00000000-0005-0000-0000-000055290000}"/>
    <cellStyle name="Normal 4 2 6" xfId="10606" xr:uid="{00000000-0005-0000-0000-000056290000}"/>
    <cellStyle name="Normal 4 2 6 2" xfId="10607" xr:uid="{00000000-0005-0000-0000-000057290000}"/>
    <cellStyle name="Normal 4 2 7" xfId="10608" xr:uid="{00000000-0005-0000-0000-000058290000}"/>
    <cellStyle name="Normal 4 3" xfId="10609" xr:uid="{00000000-0005-0000-0000-000059290000}"/>
    <cellStyle name="Normal 4 3 2" xfId="10610" xr:uid="{00000000-0005-0000-0000-00005A290000}"/>
    <cellStyle name="Normal 4 3 2 2" xfId="10611" xr:uid="{00000000-0005-0000-0000-00005B290000}"/>
    <cellStyle name="Normal 4 3 2 2 2" xfId="10612" xr:uid="{00000000-0005-0000-0000-00005C290000}"/>
    <cellStyle name="Normal 4 3 2 2 2 2" xfId="10613" xr:uid="{00000000-0005-0000-0000-00005D290000}"/>
    <cellStyle name="Normal 4 3 2 2 3" xfId="10614" xr:uid="{00000000-0005-0000-0000-00005E290000}"/>
    <cellStyle name="Normal 4 3 2 3" xfId="10615" xr:uid="{00000000-0005-0000-0000-00005F290000}"/>
    <cellStyle name="Normal 4 3 2 3 2" xfId="10616" xr:uid="{00000000-0005-0000-0000-000060290000}"/>
    <cellStyle name="Normal 4 3 2 3 2 2" xfId="10617" xr:uid="{00000000-0005-0000-0000-000061290000}"/>
    <cellStyle name="Normal 4 3 2 3 3" xfId="10618" xr:uid="{00000000-0005-0000-0000-000062290000}"/>
    <cellStyle name="Normal 4 3 2 4" xfId="10619" xr:uid="{00000000-0005-0000-0000-000063290000}"/>
    <cellStyle name="Normal 4 3 2 4 2" xfId="10620" xr:uid="{00000000-0005-0000-0000-000064290000}"/>
    <cellStyle name="Normal 4 3 2 5" xfId="10621" xr:uid="{00000000-0005-0000-0000-000065290000}"/>
    <cellStyle name="Normal 4 3 3" xfId="10622" xr:uid="{00000000-0005-0000-0000-000066290000}"/>
    <cellStyle name="Normal 4 3 3 2" xfId="10623" xr:uid="{00000000-0005-0000-0000-000067290000}"/>
    <cellStyle name="Normal 4 3 3 2 2" xfId="10624" xr:uid="{00000000-0005-0000-0000-000068290000}"/>
    <cellStyle name="Normal 4 3 3 3" xfId="10625" xr:uid="{00000000-0005-0000-0000-000069290000}"/>
    <cellStyle name="Normal 4 3 4" xfId="10626" xr:uid="{00000000-0005-0000-0000-00006A290000}"/>
    <cellStyle name="Normal 4 3 4 2" xfId="10627" xr:uid="{00000000-0005-0000-0000-00006B290000}"/>
    <cellStyle name="Normal 4 3 4 2 2" xfId="10628" xr:uid="{00000000-0005-0000-0000-00006C290000}"/>
    <cellStyle name="Normal 4 3 4 3" xfId="10629" xr:uid="{00000000-0005-0000-0000-00006D290000}"/>
    <cellStyle name="Normal 4 3 5" xfId="10630" xr:uid="{00000000-0005-0000-0000-00006E290000}"/>
    <cellStyle name="Normal 4 3 5 2" xfId="10631" xr:uid="{00000000-0005-0000-0000-00006F290000}"/>
    <cellStyle name="Normal 4 3 5 2 2" xfId="10632" xr:uid="{00000000-0005-0000-0000-000070290000}"/>
    <cellStyle name="Normal 4 3 5 3" xfId="10633" xr:uid="{00000000-0005-0000-0000-000071290000}"/>
    <cellStyle name="Normal 4 3 6" xfId="10634" xr:uid="{00000000-0005-0000-0000-000072290000}"/>
    <cellStyle name="Normal 4 3 6 2" xfId="10635" xr:uid="{00000000-0005-0000-0000-000073290000}"/>
    <cellStyle name="Normal 4 3 7" xfId="10636" xr:uid="{00000000-0005-0000-0000-000074290000}"/>
    <cellStyle name="Normal 4 4" xfId="10637" xr:uid="{00000000-0005-0000-0000-000075290000}"/>
    <cellStyle name="Normal 4 4 2" xfId="10638" xr:uid="{00000000-0005-0000-0000-000076290000}"/>
    <cellStyle name="Normal 4 4 2 2" xfId="10639" xr:uid="{00000000-0005-0000-0000-000077290000}"/>
    <cellStyle name="Normal 4 4 2 2 2" xfId="10640" xr:uid="{00000000-0005-0000-0000-000078290000}"/>
    <cellStyle name="Normal 4 4 2 2 2 2" xfId="10641" xr:uid="{00000000-0005-0000-0000-000079290000}"/>
    <cellStyle name="Normal 4 4 2 2 3" xfId="10642" xr:uid="{00000000-0005-0000-0000-00007A290000}"/>
    <cellStyle name="Normal 4 4 2 3" xfId="10643" xr:uid="{00000000-0005-0000-0000-00007B290000}"/>
    <cellStyle name="Normal 4 4 2 3 2" xfId="10644" xr:uid="{00000000-0005-0000-0000-00007C290000}"/>
    <cellStyle name="Normal 4 4 2 3 2 2" xfId="10645" xr:uid="{00000000-0005-0000-0000-00007D290000}"/>
    <cellStyle name="Normal 4 4 2 3 3" xfId="10646" xr:uid="{00000000-0005-0000-0000-00007E290000}"/>
    <cellStyle name="Normal 4 4 2 4" xfId="10647" xr:uid="{00000000-0005-0000-0000-00007F290000}"/>
    <cellStyle name="Normal 4 4 2 4 2" xfId="10648" xr:uid="{00000000-0005-0000-0000-000080290000}"/>
    <cellStyle name="Normal 4 4 2 5" xfId="10649" xr:uid="{00000000-0005-0000-0000-000081290000}"/>
    <cellStyle name="Normal 4 4 3" xfId="10650" xr:uid="{00000000-0005-0000-0000-000082290000}"/>
    <cellStyle name="Normal 4 4 3 2" xfId="10651" xr:uid="{00000000-0005-0000-0000-000083290000}"/>
    <cellStyle name="Normal 4 4 3 2 2" xfId="10652" xr:uid="{00000000-0005-0000-0000-000084290000}"/>
    <cellStyle name="Normal 4 4 3 3" xfId="10653" xr:uid="{00000000-0005-0000-0000-000085290000}"/>
    <cellStyle name="Normal 4 4 4" xfId="10654" xr:uid="{00000000-0005-0000-0000-000086290000}"/>
    <cellStyle name="Normal 4 4 4 2" xfId="10655" xr:uid="{00000000-0005-0000-0000-000087290000}"/>
    <cellStyle name="Normal 4 4 4 2 2" xfId="10656" xr:uid="{00000000-0005-0000-0000-000088290000}"/>
    <cellStyle name="Normal 4 4 4 3" xfId="10657" xr:uid="{00000000-0005-0000-0000-000089290000}"/>
    <cellStyle name="Normal 4 4 5" xfId="10658" xr:uid="{00000000-0005-0000-0000-00008A290000}"/>
    <cellStyle name="Normal 4 4 5 2" xfId="10659" xr:uid="{00000000-0005-0000-0000-00008B290000}"/>
    <cellStyle name="Normal 4 4 5 2 2" xfId="10660" xr:uid="{00000000-0005-0000-0000-00008C290000}"/>
    <cellStyle name="Normal 4 4 5 3" xfId="10661" xr:uid="{00000000-0005-0000-0000-00008D290000}"/>
    <cellStyle name="Normal 4 4 6" xfId="10662" xr:uid="{00000000-0005-0000-0000-00008E290000}"/>
    <cellStyle name="Normal 4 4 6 2" xfId="10663" xr:uid="{00000000-0005-0000-0000-00008F290000}"/>
    <cellStyle name="Normal 4 4 7" xfId="10664" xr:uid="{00000000-0005-0000-0000-000090290000}"/>
    <cellStyle name="Normal 4 5" xfId="54188" xr:uid="{B958D8F3-898F-40AB-8985-B34E623C4596}"/>
    <cellStyle name="Normal 40" xfId="10665" xr:uid="{00000000-0005-0000-0000-000091290000}"/>
    <cellStyle name="Normal 41" xfId="10666" xr:uid="{00000000-0005-0000-0000-000092290000}"/>
    <cellStyle name="Normal 42" xfId="10667" xr:uid="{00000000-0005-0000-0000-000093290000}"/>
    <cellStyle name="Normal 43" xfId="10668" xr:uid="{00000000-0005-0000-0000-000094290000}"/>
    <cellStyle name="Normal 44" xfId="10669" xr:uid="{00000000-0005-0000-0000-000095290000}"/>
    <cellStyle name="Normal 45" xfId="10670" xr:uid="{00000000-0005-0000-0000-000096290000}"/>
    <cellStyle name="Normal 46" xfId="10671" xr:uid="{00000000-0005-0000-0000-000097290000}"/>
    <cellStyle name="Normal 47" xfId="10672" xr:uid="{00000000-0005-0000-0000-000098290000}"/>
    <cellStyle name="Normal 47 2 10 4 2 8" xfId="10673" xr:uid="{00000000-0005-0000-0000-000099290000}"/>
    <cellStyle name="Normal 47 2 10 4 2 8 2" xfId="10674" xr:uid="{00000000-0005-0000-0000-00009A290000}"/>
    <cellStyle name="Normal 47 2 10 4 2 8 2 2" xfId="10675" xr:uid="{00000000-0005-0000-0000-00009B290000}"/>
    <cellStyle name="Normal 47 2 10 4 2 8 2 2 2" xfId="10676" xr:uid="{00000000-0005-0000-0000-00009C290000}"/>
    <cellStyle name="Normal 47 2 10 4 2 8 2 2 2 2" xfId="10677" xr:uid="{00000000-0005-0000-0000-00009D290000}"/>
    <cellStyle name="Normal 47 2 10 4 2 8 2 2 2 2 2" xfId="10678" xr:uid="{00000000-0005-0000-0000-00009E290000}"/>
    <cellStyle name="Normal 47 2 10 4 2 8 2 2 2 3" xfId="10679" xr:uid="{00000000-0005-0000-0000-00009F290000}"/>
    <cellStyle name="Normal 47 2 10 4 2 8 2 2 3" xfId="10680" xr:uid="{00000000-0005-0000-0000-0000A0290000}"/>
    <cellStyle name="Normal 47 2 10 4 2 8 2 2 3 2" xfId="10681" xr:uid="{00000000-0005-0000-0000-0000A1290000}"/>
    <cellStyle name="Normal 47 2 10 4 2 8 2 2 3 2 2" xfId="10682" xr:uid="{00000000-0005-0000-0000-0000A2290000}"/>
    <cellStyle name="Normal 47 2 10 4 2 8 2 2 3 3" xfId="10683" xr:uid="{00000000-0005-0000-0000-0000A3290000}"/>
    <cellStyle name="Normal 47 2 10 4 2 8 2 2 4" xfId="10684" xr:uid="{00000000-0005-0000-0000-0000A4290000}"/>
    <cellStyle name="Normal 47 2 10 4 2 8 2 2 4 2" xfId="10685" xr:uid="{00000000-0005-0000-0000-0000A5290000}"/>
    <cellStyle name="Normal 47 2 10 4 2 8 2 2 5" xfId="10686" xr:uid="{00000000-0005-0000-0000-0000A6290000}"/>
    <cellStyle name="Normal 47 2 10 4 2 8 2 3" xfId="10687" xr:uid="{00000000-0005-0000-0000-0000A7290000}"/>
    <cellStyle name="Normal 47 2 10 4 2 8 2 3 2" xfId="10688" xr:uid="{00000000-0005-0000-0000-0000A8290000}"/>
    <cellStyle name="Normal 47 2 10 4 2 8 2 3 2 2" xfId="10689" xr:uid="{00000000-0005-0000-0000-0000A9290000}"/>
    <cellStyle name="Normal 47 2 10 4 2 8 2 3 3" xfId="10690" xr:uid="{00000000-0005-0000-0000-0000AA290000}"/>
    <cellStyle name="Normal 47 2 10 4 2 8 2 4" xfId="10691" xr:uid="{00000000-0005-0000-0000-0000AB290000}"/>
    <cellStyle name="Normal 47 2 10 4 2 8 2 4 2" xfId="10692" xr:uid="{00000000-0005-0000-0000-0000AC290000}"/>
    <cellStyle name="Normal 47 2 10 4 2 8 2 4 2 2" xfId="10693" xr:uid="{00000000-0005-0000-0000-0000AD290000}"/>
    <cellStyle name="Normal 47 2 10 4 2 8 2 4 3" xfId="10694" xr:uid="{00000000-0005-0000-0000-0000AE290000}"/>
    <cellStyle name="Normal 47 2 10 4 2 8 2 5" xfId="10695" xr:uid="{00000000-0005-0000-0000-0000AF290000}"/>
    <cellStyle name="Normal 47 2 10 4 2 8 2 5 2" xfId="10696" xr:uid="{00000000-0005-0000-0000-0000B0290000}"/>
    <cellStyle name="Normal 47 2 10 4 2 8 2 5 2 2" xfId="10697" xr:uid="{00000000-0005-0000-0000-0000B1290000}"/>
    <cellStyle name="Normal 47 2 10 4 2 8 2 5 3" xfId="10698" xr:uid="{00000000-0005-0000-0000-0000B2290000}"/>
    <cellStyle name="Normal 47 2 10 4 2 8 2 6" xfId="10699" xr:uid="{00000000-0005-0000-0000-0000B3290000}"/>
    <cellStyle name="Normal 47 2 10 4 2 8 2 6 2" xfId="10700" xr:uid="{00000000-0005-0000-0000-0000B4290000}"/>
    <cellStyle name="Normal 47 2 10 4 2 8 2 7" xfId="10701" xr:uid="{00000000-0005-0000-0000-0000B5290000}"/>
    <cellStyle name="Normal 47 2 10 4 2 8 3" xfId="10702" xr:uid="{00000000-0005-0000-0000-0000B6290000}"/>
    <cellStyle name="Normal 47 2 10 4 2 8 3 2" xfId="10703" xr:uid="{00000000-0005-0000-0000-0000B7290000}"/>
    <cellStyle name="Normal 47 2 10 4 2 8 3 2 2" xfId="10704" xr:uid="{00000000-0005-0000-0000-0000B8290000}"/>
    <cellStyle name="Normal 47 2 10 4 2 8 3 2 2 2" xfId="10705" xr:uid="{00000000-0005-0000-0000-0000B9290000}"/>
    <cellStyle name="Normal 47 2 10 4 2 8 3 2 3" xfId="10706" xr:uid="{00000000-0005-0000-0000-0000BA290000}"/>
    <cellStyle name="Normal 47 2 10 4 2 8 3 3" xfId="10707" xr:uid="{00000000-0005-0000-0000-0000BB290000}"/>
    <cellStyle name="Normal 47 2 10 4 2 8 3 3 2" xfId="10708" xr:uid="{00000000-0005-0000-0000-0000BC290000}"/>
    <cellStyle name="Normal 47 2 10 4 2 8 3 3 2 2" xfId="10709" xr:uid="{00000000-0005-0000-0000-0000BD290000}"/>
    <cellStyle name="Normal 47 2 10 4 2 8 3 3 3" xfId="10710" xr:uid="{00000000-0005-0000-0000-0000BE290000}"/>
    <cellStyle name="Normal 47 2 10 4 2 8 3 4" xfId="10711" xr:uid="{00000000-0005-0000-0000-0000BF290000}"/>
    <cellStyle name="Normal 47 2 10 4 2 8 3 4 2" xfId="10712" xr:uid="{00000000-0005-0000-0000-0000C0290000}"/>
    <cellStyle name="Normal 47 2 10 4 2 8 3 5" xfId="10713" xr:uid="{00000000-0005-0000-0000-0000C1290000}"/>
    <cellStyle name="Normal 47 2 10 4 2 8 4" xfId="10714" xr:uid="{00000000-0005-0000-0000-0000C2290000}"/>
    <cellStyle name="Normal 47 2 10 4 2 8 4 2" xfId="10715" xr:uid="{00000000-0005-0000-0000-0000C3290000}"/>
    <cellStyle name="Normal 47 2 10 4 2 8 4 2 2" xfId="10716" xr:uid="{00000000-0005-0000-0000-0000C4290000}"/>
    <cellStyle name="Normal 47 2 10 4 2 8 4 3" xfId="10717" xr:uid="{00000000-0005-0000-0000-0000C5290000}"/>
    <cellStyle name="Normal 47 2 10 4 2 8 5" xfId="10718" xr:uid="{00000000-0005-0000-0000-0000C6290000}"/>
    <cellStyle name="Normal 47 2 10 4 2 8 5 2" xfId="10719" xr:uid="{00000000-0005-0000-0000-0000C7290000}"/>
    <cellStyle name="Normal 47 2 10 4 2 8 5 2 2" xfId="10720" xr:uid="{00000000-0005-0000-0000-0000C8290000}"/>
    <cellStyle name="Normal 47 2 10 4 2 8 5 3" xfId="10721" xr:uid="{00000000-0005-0000-0000-0000C9290000}"/>
    <cellStyle name="Normal 47 2 10 4 2 8 6" xfId="10722" xr:uid="{00000000-0005-0000-0000-0000CA290000}"/>
    <cellStyle name="Normal 47 2 10 4 2 8 6 2" xfId="10723" xr:uid="{00000000-0005-0000-0000-0000CB290000}"/>
    <cellStyle name="Normal 47 2 10 4 2 8 6 2 2" xfId="10724" xr:uid="{00000000-0005-0000-0000-0000CC290000}"/>
    <cellStyle name="Normal 47 2 10 4 2 8 6 3" xfId="10725" xr:uid="{00000000-0005-0000-0000-0000CD290000}"/>
    <cellStyle name="Normal 47 2 10 4 2 8 7" xfId="10726" xr:uid="{00000000-0005-0000-0000-0000CE290000}"/>
    <cellStyle name="Normal 47 2 10 4 2 8 7 2" xfId="10727" xr:uid="{00000000-0005-0000-0000-0000CF290000}"/>
    <cellStyle name="Normal 47 2 10 4 2 8 8" xfId="10728" xr:uid="{00000000-0005-0000-0000-0000D0290000}"/>
    <cellStyle name="Normal 47 2 11 2" xfId="10729" xr:uid="{00000000-0005-0000-0000-0000D1290000}"/>
    <cellStyle name="Normal 47 2 11 2 2" xfId="10730" xr:uid="{00000000-0005-0000-0000-0000D2290000}"/>
    <cellStyle name="Normal 47 2 11 2 2 2" xfId="10731" xr:uid="{00000000-0005-0000-0000-0000D3290000}"/>
    <cellStyle name="Normal 47 2 11 2 2 2 2" xfId="10732" xr:uid="{00000000-0005-0000-0000-0000D4290000}"/>
    <cellStyle name="Normal 47 2 11 2 2 2 2 2" xfId="10733" xr:uid="{00000000-0005-0000-0000-0000D5290000}"/>
    <cellStyle name="Normal 47 2 11 2 2 2 3" xfId="10734" xr:uid="{00000000-0005-0000-0000-0000D6290000}"/>
    <cellStyle name="Normal 47 2 11 2 2 3" xfId="10735" xr:uid="{00000000-0005-0000-0000-0000D7290000}"/>
    <cellStyle name="Normal 47 2 11 2 2 3 2" xfId="10736" xr:uid="{00000000-0005-0000-0000-0000D8290000}"/>
    <cellStyle name="Normal 47 2 11 2 2 3 2 2" xfId="10737" xr:uid="{00000000-0005-0000-0000-0000D9290000}"/>
    <cellStyle name="Normal 47 2 11 2 2 3 3" xfId="10738" xr:uid="{00000000-0005-0000-0000-0000DA290000}"/>
    <cellStyle name="Normal 47 2 11 2 2 4" xfId="10739" xr:uid="{00000000-0005-0000-0000-0000DB290000}"/>
    <cellStyle name="Normal 47 2 11 2 2 4 2" xfId="10740" xr:uid="{00000000-0005-0000-0000-0000DC290000}"/>
    <cellStyle name="Normal 47 2 11 2 2 5" xfId="10741" xr:uid="{00000000-0005-0000-0000-0000DD290000}"/>
    <cellStyle name="Normal 47 2 11 2 3" xfId="10742" xr:uid="{00000000-0005-0000-0000-0000DE290000}"/>
    <cellStyle name="Normal 47 2 11 2 3 2" xfId="10743" xr:uid="{00000000-0005-0000-0000-0000DF290000}"/>
    <cellStyle name="Normal 47 2 11 2 3 2 2" xfId="10744" xr:uid="{00000000-0005-0000-0000-0000E0290000}"/>
    <cellStyle name="Normal 47 2 11 2 3 3" xfId="10745" xr:uid="{00000000-0005-0000-0000-0000E1290000}"/>
    <cellStyle name="Normal 47 2 11 2 4" xfId="10746" xr:uid="{00000000-0005-0000-0000-0000E2290000}"/>
    <cellStyle name="Normal 47 2 11 2 4 2" xfId="10747" xr:uid="{00000000-0005-0000-0000-0000E3290000}"/>
    <cellStyle name="Normal 47 2 11 2 4 2 2" xfId="10748" xr:uid="{00000000-0005-0000-0000-0000E4290000}"/>
    <cellStyle name="Normal 47 2 11 2 4 3" xfId="10749" xr:uid="{00000000-0005-0000-0000-0000E5290000}"/>
    <cellStyle name="Normal 47 2 11 2 5" xfId="10750" xr:uid="{00000000-0005-0000-0000-0000E6290000}"/>
    <cellStyle name="Normal 47 2 11 2 5 2" xfId="10751" xr:uid="{00000000-0005-0000-0000-0000E7290000}"/>
    <cellStyle name="Normal 47 2 11 2 5 2 2" xfId="10752" xr:uid="{00000000-0005-0000-0000-0000E8290000}"/>
    <cellStyle name="Normal 47 2 11 2 5 3" xfId="10753" xr:uid="{00000000-0005-0000-0000-0000E9290000}"/>
    <cellStyle name="Normal 47 2 11 2 6" xfId="10754" xr:uid="{00000000-0005-0000-0000-0000EA290000}"/>
    <cellStyle name="Normal 47 2 11 2 6 2" xfId="10755" xr:uid="{00000000-0005-0000-0000-0000EB290000}"/>
    <cellStyle name="Normal 47 2 11 2 7" xfId="10756" xr:uid="{00000000-0005-0000-0000-0000EC290000}"/>
    <cellStyle name="Normal 48" xfId="10757" xr:uid="{00000000-0005-0000-0000-0000ED290000}"/>
    <cellStyle name="Normal 49" xfId="10758" xr:uid="{00000000-0005-0000-0000-0000EE290000}"/>
    <cellStyle name="Normal 5" xfId="10759" xr:uid="{00000000-0005-0000-0000-0000EF290000}"/>
    <cellStyle name="Normal 50" xfId="10760" xr:uid="{00000000-0005-0000-0000-0000F0290000}"/>
    <cellStyle name="Normal 50 2" xfId="10761" xr:uid="{00000000-0005-0000-0000-0000F1290000}"/>
    <cellStyle name="Normal 50 2 2" xfId="10762" xr:uid="{00000000-0005-0000-0000-0000F2290000}"/>
    <cellStyle name="Normal 50 2 2 2" xfId="10763" xr:uid="{00000000-0005-0000-0000-0000F3290000}"/>
    <cellStyle name="Normal 50 2 2 2 2" xfId="10764" xr:uid="{00000000-0005-0000-0000-0000F4290000}"/>
    <cellStyle name="Normal 50 2 2 3" xfId="10765" xr:uid="{00000000-0005-0000-0000-0000F5290000}"/>
    <cellStyle name="Normal 50 2 3" xfId="10766" xr:uid="{00000000-0005-0000-0000-0000F6290000}"/>
    <cellStyle name="Normal 50 2 3 2" xfId="10767" xr:uid="{00000000-0005-0000-0000-0000F7290000}"/>
    <cellStyle name="Normal 50 2 3 2 2" xfId="10768" xr:uid="{00000000-0005-0000-0000-0000F8290000}"/>
    <cellStyle name="Normal 50 2 3 3" xfId="10769" xr:uid="{00000000-0005-0000-0000-0000F9290000}"/>
    <cellStyle name="Normal 50 2 4" xfId="10770" xr:uid="{00000000-0005-0000-0000-0000FA290000}"/>
    <cellStyle name="Normal 50 2 4 2" xfId="10771" xr:uid="{00000000-0005-0000-0000-0000FB290000}"/>
    <cellStyle name="Normal 50 2 5" xfId="10772" xr:uid="{00000000-0005-0000-0000-0000FC290000}"/>
    <cellStyle name="Normal 50 3" xfId="10773" xr:uid="{00000000-0005-0000-0000-0000FD290000}"/>
    <cellStyle name="Normal 50 3 2" xfId="10774" xr:uid="{00000000-0005-0000-0000-0000FE290000}"/>
    <cellStyle name="Normal 50 3 2 2" xfId="10775" xr:uid="{00000000-0005-0000-0000-0000FF290000}"/>
    <cellStyle name="Normal 50 3 3" xfId="10776" xr:uid="{00000000-0005-0000-0000-0000002A0000}"/>
    <cellStyle name="Normal 50 4" xfId="10777" xr:uid="{00000000-0005-0000-0000-0000012A0000}"/>
    <cellStyle name="Normal 50 4 2" xfId="10778" xr:uid="{00000000-0005-0000-0000-0000022A0000}"/>
    <cellStyle name="Normal 50 4 2 2" xfId="10779" xr:uid="{00000000-0005-0000-0000-0000032A0000}"/>
    <cellStyle name="Normal 50 4 3" xfId="10780" xr:uid="{00000000-0005-0000-0000-0000042A0000}"/>
    <cellStyle name="Normal 50 5" xfId="10781" xr:uid="{00000000-0005-0000-0000-0000052A0000}"/>
    <cellStyle name="Normal 50 5 2" xfId="10782" xr:uid="{00000000-0005-0000-0000-0000062A0000}"/>
    <cellStyle name="Normal 50 5 2 2" xfId="10783" xr:uid="{00000000-0005-0000-0000-0000072A0000}"/>
    <cellStyle name="Normal 50 5 3" xfId="10784" xr:uid="{00000000-0005-0000-0000-0000082A0000}"/>
    <cellStyle name="Normal 50 6" xfId="10785" xr:uid="{00000000-0005-0000-0000-0000092A0000}"/>
    <cellStyle name="Normal 50 6 2" xfId="10786" xr:uid="{00000000-0005-0000-0000-00000A2A0000}"/>
    <cellStyle name="Normal 50 7" xfId="10787" xr:uid="{00000000-0005-0000-0000-00000B2A0000}"/>
    <cellStyle name="Normal 51" xfId="10788" xr:uid="{00000000-0005-0000-0000-00000C2A0000}"/>
    <cellStyle name="Normal 52" xfId="10789" xr:uid="{00000000-0005-0000-0000-00000D2A0000}"/>
    <cellStyle name="Normal 53" xfId="10790" xr:uid="{00000000-0005-0000-0000-00000E2A0000}"/>
    <cellStyle name="Normal 53 2" xfId="10791" xr:uid="{00000000-0005-0000-0000-00000F2A0000}"/>
    <cellStyle name="Normal 53 2 2" xfId="10792" xr:uid="{00000000-0005-0000-0000-0000102A0000}"/>
    <cellStyle name="Normal 53 2 2 2" xfId="10793" xr:uid="{00000000-0005-0000-0000-0000112A0000}"/>
    <cellStyle name="Normal 53 2 2 2 2" xfId="10794" xr:uid="{00000000-0005-0000-0000-0000122A0000}"/>
    <cellStyle name="Normal 53 2 2 3" xfId="10795" xr:uid="{00000000-0005-0000-0000-0000132A0000}"/>
    <cellStyle name="Normal 53 2 3" xfId="10796" xr:uid="{00000000-0005-0000-0000-0000142A0000}"/>
    <cellStyle name="Normal 53 2 3 2" xfId="10797" xr:uid="{00000000-0005-0000-0000-0000152A0000}"/>
    <cellStyle name="Normal 53 2 3 2 2" xfId="10798" xr:uid="{00000000-0005-0000-0000-0000162A0000}"/>
    <cellStyle name="Normal 53 2 3 3" xfId="10799" xr:uid="{00000000-0005-0000-0000-0000172A0000}"/>
    <cellStyle name="Normal 53 2 4" xfId="10800" xr:uid="{00000000-0005-0000-0000-0000182A0000}"/>
    <cellStyle name="Normal 53 2 4 2" xfId="10801" xr:uid="{00000000-0005-0000-0000-0000192A0000}"/>
    <cellStyle name="Normal 53 2 5" xfId="10802" xr:uid="{00000000-0005-0000-0000-00001A2A0000}"/>
    <cellStyle name="Normal 53 3" xfId="10803" xr:uid="{00000000-0005-0000-0000-00001B2A0000}"/>
    <cellStyle name="Normal 53 3 2" xfId="10804" xr:uid="{00000000-0005-0000-0000-00001C2A0000}"/>
    <cellStyle name="Normal 53 3 2 2" xfId="10805" xr:uid="{00000000-0005-0000-0000-00001D2A0000}"/>
    <cellStyle name="Normal 53 3 3" xfId="10806" xr:uid="{00000000-0005-0000-0000-00001E2A0000}"/>
    <cellStyle name="Normal 53 4" xfId="10807" xr:uid="{00000000-0005-0000-0000-00001F2A0000}"/>
    <cellStyle name="Normal 53 4 2" xfId="10808" xr:uid="{00000000-0005-0000-0000-0000202A0000}"/>
    <cellStyle name="Normal 53 4 2 2" xfId="10809" xr:uid="{00000000-0005-0000-0000-0000212A0000}"/>
    <cellStyle name="Normal 53 4 3" xfId="10810" xr:uid="{00000000-0005-0000-0000-0000222A0000}"/>
    <cellStyle name="Normal 53 5" xfId="10811" xr:uid="{00000000-0005-0000-0000-0000232A0000}"/>
    <cellStyle name="Normal 53 5 2" xfId="10812" xr:uid="{00000000-0005-0000-0000-0000242A0000}"/>
    <cellStyle name="Normal 53 5 2 2" xfId="10813" xr:uid="{00000000-0005-0000-0000-0000252A0000}"/>
    <cellStyle name="Normal 53 5 3" xfId="10814" xr:uid="{00000000-0005-0000-0000-0000262A0000}"/>
    <cellStyle name="Normal 53 6" xfId="10815" xr:uid="{00000000-0005-0000-0000-0000272A0000}"/>
    <cellStyle name="Normal 53 6 2" xfId="10816" xr:uid="{00000000-0005-0000-0000-0000282A0000}"/>
    <cellStyle name="Normal 53 7" xfId="10817" xr:uid="{00000000-0005-0000-0000-0000292A0000}"/>
    <cellStyle name="Normal 54" xfId="10818" xr:uid="{00000000-0005-0000-0000-00002A2A0000}"/>
    <cellStyle name="Normal 54 2" xfId="10819" xr:uid="{00000000-0005-0000-0000-00002B2A0000}"/>
    <cellStyle name="Normal 54 2 2" xfId="10820" xr:uid="{00000000-0005-0000-0000-00002C2A0000}"/>
    <cellStyle name="Normal 54 2 2 2" xfId="10821" xr:uid="{00000000-0005-0000-0000-00002D2A0000}"/>
    <cellStyle name="Normal 54 2 2 2 2" xfId="10822" xr:uid="{00000000-0005-0000-0000-00002E2A0000}"/>
    <cellStyle name="Normal 54 2 2 3" xfId="10823" xr:uid="{00000000-0005-0000-0000-00002F2A0000}"/>
    <cellStyle name="Normal 54 2 3" xfId="10824" xr:uid="{00000000-0005-0000-0000-0000302A0000}"/>
    <cellStyle name="Normal 54 2 3 2" xfId="10825" xr:uid="{00000000-0005-0000-0000-0000312A0000}"/>
    <cellStyle name="Normal 54 2 3 2 2" xfId="10826" xr:uid="{00000000-0005-0000-0000-0000322A0000}"/>
    <cellStyle name="Normal 54 2 3 3" xfId="10827" xr:uid="{00000000-0005-0000-0000-0000332A0000}"/>
    <cellStyle name="Normal 54 2 4" xfId="10828" xr:uid="{00000000-0005-0000-0000-0000342A0000}"/>
    <cellStyle name="Normal 54 2 4 2" xfId="10829" xr:uid="{00000000-0005-0000-0000-0000352A0000}"/>
    <cellStyle name="Normal 54 2 5" xfId="10830" xr:uid="{00000000-0005-0000-0000-0000362A0000}"/>
    <cellStyle name="Normal 54 3" xfId="10831" xr:uid="{00000000-0005-0000-0000-0000372A0000}"/>
    <cellStyle name="Normal 54 3 2" xfId="10832" xr:uid="{00000000-0005-0000-0000-0000382A0000}"/>
    <cellStyle name="Normal 54 3 2 2" xfId="10833" xr:uid="{00000000-0005-0000-0000-0000392A0000}"/>
    <cellStyle name="Normal 54 3 3" xfId="10834" xr:uid="{00000000-0005-0000-0000-00003A2A0000}"/>
    <cellStyle name="Normal 54 4" xfId="10835" xr:uid="{00000000-0005-0000-0000-00003B2A0000}"/>
    <cellStyle name="Normal 54 4 2" xfId="10836" xr:uid="{00000000-0005-0000-0000-00003C2A0000}"/>
    <cellStyle name="Normal 54 4 2 2" xfId="10837" xr:uid="{00000000-0005-0000-0000-00003D2A0000}"/>
    <cellStyle name="Normal 54 4 3" xfId="10838" xr:uid="{00000000-0005-0000-0000-00003E2A0000}"/>
    <cellStyle name="Normal 54 5" xfId="10839" xr:uid="{00000000-0005-0000-0000-00003F2A0000}"/>
    <cellStyle name="Normal 54 5 2" xfId="10840" xr:uid="{00000000-0005-0000-0000-0000402A0000}"/>
    <cellStyle name="Normal 54 5 2 2" xfId="10841" xr:uid="{00000000-0005-0000-0000-0000412A0000}"/>
    <cellStyle name="Normal 54 5 3" xfId="10842" xr:uid="{00000000-0005-0000-0000-0000422A0000}"/>
    <cellStyle name="Normal 54 6" xfId="10843" xr:uid="{00000000-0005-0000-0000-0000432A0000}"/>
    <cellStyle name="Normal 54 6 2" xfId="10844" xr:uid="{00000000-0005-0000-0000-0000442A0000}"/>
    <cellStyle name="Normal 54 7" xfId="10845" xr:uid="{00000000-0005-0000-0000-0000452A0000}"/>
    <cellStyle name="Normal 55" xfId="10846" xr:uid="{00000000-0005-0000-0000-0000462A0000}"/>
    <cellStyle name="Normal 55 3 2 2" xfId="10847" xr:uid="{00000000-0005-0000-0000-0000472A0000}"/>
    <cellStyle name="Normal 55 3 2 2 2" xfId="10848" xr:uid="{00000000-0005-0000-0000-0000482A0000}"/>
    <cellStyle name="Normal 55 3 2 2 2 2" xfId="10849" xr:uid="{00000000-0005-0000-0000-0000492A0000}"/>
    <cellStyle name="Normal 55 3 2 2 2 2 2" xfId="10850" xr:uid="{00000000-0005-0000-0000-00004A2A0000}"/>
    <cellStyle name="Normal 55 3 2 2 2 2 2 2" xfId="10851" xr:uid="{00000000-0005-0000-0000-00004B2A0000}"/>
    <cellStyle name="Normal 55 3 2 2 2 2 3" xfId="10852" xr:uid="{00000000-0005-0000-0000-00004C2A0000}"/>
    <cellStyle name="Normal 55 3 2 2 2 3" xfId="10853" xr:uid="{00000000-0005-0000-0000-00004D2A0000}"/>
    <cellStyle name="Normal 55 3 2 2 2 3 2" xfId="10854" xr:uid="{00000000-0005-0000-0000-00004E2A0000}"/>
    <cellStyle name="Normal 55 3 2 2 2 3 2 2" xfId="10855" xr:uid="{00000000-0005-0000-0000-00004F2A0000}"/>
    <cellStyle name="Normal 55 3 2 2 2 3 3" xfId="10856" xr:uid="{00000000-0005-0000-0000-0000502A0000}"/>
    <cellStyle name="Normal 55 3 2 2 2 4" xfId="10857" xr:uid="{00000000-0005-0000-0000-0000512A0000}"/>
    <cellStyle name="Normal 55 3 2 2 2 4 2" xfId="10858" xr:uid="{00000000-0005-0000-0000-0000522A0000}"/>
    <cellStyle name="Normal 55 3 2 2 2 5" xfId="10859" xr:uid="{00000000-0005-0000-0000-0000532A0000}"/>
    <cellStyle name="Normal 55 3 2 2 3" xfId="10860" xr:uid="{00000000-0005-0000-0000-0000542A0000}"/>
    <cellStyle name="Normal 55 3 2 2 3 2" xfId="10861" xr:uid="{00000000-0005-0000-0000-0000552A0000}"/>
    <cellStyle name="Normal 55 3 2 2 3 2 2" xfId="10862" xr:uid="{00000000-0005-0000-0000-0000562A0000}"/>
    <cellStyle name="Normal 55 3 2 2 3 3" xfId="10863" xr:uid="{00000000-0005-0000-0000-0000572A0000}"/>
    <cellStyle name="Normal 55 3 2 2 4" xfId="10864" xr:uid="{00000000-0005-0000-0000-0000582A0000}"/>
    <cellStyle name="Normal 55 3 2 2 4 2" xfId="10865" xr:uid="{00000000-0005-0000-0000-0000592A0000}"/>
    <cellStyle name="Normal 55 3 2 2 4 2 2" xfId="10866" xr:uid="{00000000-0005-0000-0000-00005A2A0000}"/>
    <cellStyle name="Normal 55 3 2 2 4 3" xfId="10867" xr:uid="{00000000-0005-0000-0000-00005B2A0000}"/>
    <cellStyle name="Normal 55 3 2 2 5" xfId="10868" xr:uid="{00000000-0005-0000-0000-00005C2A0000}"/>
    <cellStyle name="Normal 55 3 2 2 5 2" xfId="10869" xr:uid="{00000000-0005-0000-0000-00005D2A0000}"/>
    <cellStyle name="Normal 55 3 2 2 5 2 2" xfId="10870" xr:uid="{00000000-0005-0000-0000-00005E2A0000}"/>
    <cellStyle name="Normal 55 3 2 2 5 3" xfId="10871" xr:uid="{00000000-0005-0000-0000-00005F2A0000}"/>
    <cellStyle name="Normal 55 3 2 2 6" xfId="10872" xr:uid="{00000000-0005-0000-0000-0000602A0000}"/>
    <cellStyle name="Normal 55 3 2 2 6 2" xfId="10873" xr:uid="{00000000-0005-0000-0000-0000612A0000}"/>
    <cellStyle name="Normal 55 3 2 2 7" xfId="10874" xr:uid="{00000000-0005-0000-0000-0000622A0000}"/>
    <cellStyle name="Normal 55 3 2 7" xfId="10875" xr:uid="{00000000-0005-0000-0000-0000632A0000}"/>
    <cellStyle name="Normal 55 3 2 7 2" xfId="10876" xr:uid="{00000000-0005-0000-0000-0000642A0000}"/>
    <cellStyle name="Normal 55 3 2 7 2 2" xfId="10877" xr:uid="{00000000-0005-0000-0000-0000652A0000}"/>
    <cellStyle name="Normal 55 3 2 7 2 2 2" xfId="10878" xr:uid="{00000000-0005-0000-0000-0000662A0000}"/>
    <cellStyle name="Normal 55 3 2 7 2 2 2 2" xfId="10879" xr:uid="{00000000-0005-0000-0000-0000672A0000}"/>
    <cellStyle name="Normal 55 3 2 7 2 2 3" xfId="10880" xr:uid="{00000000-0005-0000-0000-0000682A0000}"/>
    <cellStyle name="Normal 55 3 2 7 2 3" xfId="10881" xr:uid="{00000000-0005-0000-0000-0000692A0000}"/>
    <cellStyle name="Normal 55 3 2 7 2 3 2" xfId="10882" xr:uid="{00000000-0005-0000-0000-00006A2A0000}"/>
    <cellStyle name="Normal 55 3 2 7 2 3 2 2" xfId="10883" xr:uid="{00000000-0005-0000-0000-00006B2A0000}"/>
    <cellStyle name="Normal 55 3 2 7 2 3 3" xfId="10884" xr:uid="{00000000-0005-0000-0000-00006C2A0000}"/>
    <cellStyle name="Normal 55 3 2 7 2 4" xfId="10885" xr:uid="{00000000-0005-0000-0000-00006D2A0000}"/>
    <cellStyle name="Normal 55 3 2 7 2 4 2" xfId="10886" xr:uid="{00000000-0005-0000-0000-00006E2A0000}"/>
    <cellStyle name="Normal 55 3 2 7 2 5" xfId="10887" xr:uid="{00000000-0005-0000-0000-00006F2A0000}"/>
    <cellStyle name="Normal 55 3 2 7 3" xfId="10888" xr:uid="{00000000-0005-0000-0000-0000702A0000}"/>
    <cellStyle name="Normal 55 3 2 7 3 2" xfId="10889" xr:uid="{00000000-0005-0000-0000-0000712A0000}"/>
    <cellStyle name="Normal 55 3 2 7 3 2 2" xfId="10890" xr:uid="{00000000-0005-0000-0000-0000722A0000}"/>
    <cellStyle name="Normal 55 3 2 7 3 3" xfId="10891" xr:uid="{00000000-0005-0000-0000-0000732A0000}"/>
    <cellStyle name="Normal 55 3 2 7 4" xfId="10892" xr:uid="{00000000-0005-0000-0000-0000742A0000}"/>
    <cellStyle name="Normal 55 3 2 7 4 2" xfId="10893" xr:uid="{00000000-0005-0000-0000-0000752A0000}"/>
    <cellStyle name="Normal 55 3 2 7 4 2 2" xfId="10894" xr:uid="{00000000-0005-0000-0000-0000762A0000}"/>
    <cellStyle name="Normal 55 3 2 7 4 3" xfId="10895" xr:uid="{00000000-0005-0000-0000-0000772A0000}"/>
    <cellStyle name="Normal 55 3 2 7 5" xfId="10896" xr:uid="{00000000-0005-0000-0000-0000782A0000}"/>
    <cellStyle name="Normal 55 3 2 7 5 2" xfId="10897" xr:uid="{00000000-0005-0000-0000-0000792A0000}"/>
    <cellStyle name="Normal 55 3 2 7 5 2 2" xfId="10898" xr:uid="{00000000-0005-0000-0000-00007A2A0000}"/>
    <cellStyle name="Normal 55 3 2 7 5 3" xfId="10899" xr:uid="{00000000-0005-0000-0000-00007B2A0000}"/>
    <cellStyle name="Normal 55 3 2 7 6" xfId="10900" xr:uid="{00000000-0005-0000-0000-00007C2A0000}"/>
    <cellStyle name="Normal 55 3 2 7 6 2" xfId="10901" xr:uid="{00000000-0005-0000-0000-00007D2A0000}"/>
    <cellStyle name="Normal 55 3 2 7 7" xfId="10902" xr:uid="{00000000-0005-0000-0000-00007E2A0000}"/>
    <cellStyle name="Normal 56" xfId="10903" xr:uid="{00000000-0005-0000-0000-00007F2A0000}"/>
    <cellStyle name="Normal 57" xfId="10904" xr:uid="{00000000-0005-0000-0000-0000802A0000}"/>
    <cellStyle name="Normal 58" xfId="10905" xr:uid="{00000000-0005-0000-0000-0000812A0000}"/>
    <cellStyle name="Normal 59" xfId="10906" xr:uid="{00000000-0005-0000-0000-0000822A0000}"/>
    <cellStyle name="Normal 6" xfId="10907" xr:uid="{00000000-0005-0000-0000-0000832A0000}"/>
    <cellStyle name="Normal 6 2" xfId="10908" xr:uid="{00000000-0005-0000-0000-0000842A0000}"/>
    <cellStyle name="Normal 60" xfId="10909" xr:uid="{00000000-0005-0000-0000-0000852A0000}"/>
    <cellStyle name="Normal 61" xfId="10910" xr:uid="{00000000-0005-0000-0000-0000862A0000}"/>
    <cellStyle name="Normal 62" xfId="10911" xr:uid="{00000000-0005-0000-0000-0000872A0000}"/>
    <cellStyle name="Normal 62 2" xfId="10912" xr:uid="{00000000-0005-0000-0000-0000882A0000}"/>
    <cellStyle name="Normal 62 2 2" xfId="10913" xr:uid="{00000000-0005-0000-0000-0000892A0000}"/>
    <cellStyle name="Normal 62 2 2 2" xfId="10914" xr:uid="{00000000-0005-0000-0000-00008A2A0000}"/>
    <cellStyle name="Normal 62 2 2 2 2" xfId="10915" xr:uid="{00000000-0005-0000-0000-00008B2A0000}"/>
    <cellStyle name="Normal 62 2 2 3" xfId="10916" xr:uid="{00000000-0005-0000-0000-00008C2A0000}"/>
    <cellStyle name="Normal 62 2 3" xfId="10917" xr:uid="{00000000-0005-0000-0000-00008D2A0000}"/>
    <cellStyle name="Normal 62 2 3 2" xfId="10918" xr:uid="{00000000-0005-0000-0000-00008E2A0000}"/>
    <cellStyle name="Normal 62 2 3 2 2" xfId="10919" xr:uid="{00000000-0005-0000-0000-00008F2A0000}"/>
    <cellStyle name="Normal 62 2 3 3" xfId="10920" xr:uid="{00000000-0005-0000-0000-0000902A0000}"/>
    <cellStyle name="Normal 62 2 4" xfId="10921" xr:uid="{00000000-0005-0000-0000-0000912A0000}"/>
    <cellStyle name="Normal 62 2 4 2" xfId="10922" xr:uid="{00000000-0005-0000-0000-0000922A0000}"/>
    <cellStyle name="Normal 62 2 5" xfId="10923" xr:uid="{00000000-0005-0000-0000-0000932A0000}"/>
    <cellStyle name="Normal 62 3" xfId="10924" xr:uid="{00000000-0005-0000-0000-0000942A0000}"/>
    <cellStyle name="Normal 62 3 2" xfId="10925" xr:uid="{00000000-0005-0000-0000-0000952A0000}"/>
    <cellStyle name="Normal 62 3 2 2" xfId="10926" xr:uid="{00000000-0005-0000-0000-0000962A0000}"/>
    <cellStyle name="Normal 62 3 3" xfId="10927" xr:uid="{00000000-0005-0000-0000-0000972A0000}"/>
    <cellStyle name="Normal 62 4" xfId="10928" xr:uid="{00000000-0005-0000-0000-0000982A0000}"/>
    <cellStyle name="Normal 62 4 2" xfId="10929" xr:uid="{00000000-0005-0000-0000-0000992A0000}"/>
    <cellStyle name="Normal 62 4 2 2" xfId="10930" xr:uid="{00000000-0005-0000-0000-00009A2A0000}"/>
    <cellStyle name="Normal 62 4 3" xfId="10931" xr:uid="{00000000-0005-0000-0000-00009B2A0000}"/>
    <cellStyle name="Normal 62 5" xfId="10932" xr:uid="{00000000-0005-0000-0000-00009C2A0000}"/>
    <cellStyle name="Normal 62 5 2" xfId="10933" xr:uid="{00000000-0005-0000-0000-00009D2A0000}"/>
    <cellStyle name="Normal 62 5 2 2" xfId="10934" xr:uid="{00000000-0005-0000-0000-00009E2A0000}"/>
    <cellStyle name="Normal 62 5 3" xfId="10935" xr:uid="{00000000-0005-0000-0000-00009F2A0000}"/>
    <cellStyle name="Normal 62 6" xfId="10936" xr:uid="{00000000-0005-0000-0000-0000A02A0000}"/>
    <cellStyle name="Normal 62 6 2" xfId="10937" xr:uid="{00000000-0005-0000-0000-0000A12A0000}"/>
    <cellStyle name="Normal 62 7" xfId="10938" xr:uid="{00000000-0005-0000-0000-0000A22A0000}"/>
    <cellStyle name="Normal 63" xfId="10939" xr:uid="{00000000-0005-0000-0000-0000A32A0000}"/>
    <cellStyle name="Normal 64" xfId="10940" xr:uid="{00000000-0005-0000-0000-0000A42A0000}"/>
    <cellStyle name="Normal 65" xfId="10941" xr:uid="{00000000-0005-0000-0000-0000A52A0000}"/>
    <cellStyle name="Normal 66" xfId="10942" xr:uid="{00000000-0005-0000-0000-0000A62A0000}"/>
    <cellStyle name="Normal 67" xfId="10943" xr:uid="{00000000-0005-0000-0000-0000A72A0000}"/>
    <cellStyle name="Normal 68" xfId="10944" xr:uid="{00000000-0005-0000-0000-0000A82A0000}"/>
    <cellStyle name="Normal 69" xfId="10945" xr:uid="{00000000-0005-0000-0000-0000A92A0000}"/>
    <cellStyle name="Normal 7" xfId="10946" xr:uid="{00000000-0005-0000-0000-0000AA2A0000}"/>
    <cellStyle name="Normal 7 10" xfId="10947" xr:uid="{00000000-0005-0000-0000-0000AB2A0000}"/>
    <cellStyle name="Normal 7 2" xfId="10948" xr:uid="{00000000-0005-0000-0000-0000AC2A0000}"/>
    <cellStyle name="Normal 7 2 2" xfId="10949" xr:uid="{00000000-0005-0000-0000-0000AD2A0000}"/>
    <cellStyle name="Normal 7 2 2 2" xfId="10950" xr:uid="{00000000-0005-0000-0000-0000AE2A0000}"/>
    <cellStyle name="Normal 7 2 2 2 2" xfId="10951" xr:uid="{00000000-0005-0000-0000-0000AF2A0000}"/>
    <cellStyle name="Normal 7 2 2 2 2 2" xfId="10952" xr:uid="{00000000-0005-0000-0000-0000B02A0000}"/>
    <cellStyle name="Normal 7 2 2 2 3" xfId="10953" xr:uid="{00000000-0005-0000-0000-0000B12A0000}"/>
    <cellStyle name="Normal 7 2 2 3" xfId="10954" xr:uid="{00000000-0005-0000-0000-0000B22A0000}"/>
    <cellStyle name="Normal 7 2 2 3 2" xfId="10955" xr:uid="{00000000-0005-0000-0000-0000B32A0000}"/>
    <cellStyle name="Normal 7 2 2 3 2 2" xfId="10956" xr:uid="{00000000-0005-0000-0000-0000B42A0000}"/>
    <cellStyle name="Normal 7 2 2 3 3" xfId="10957" xr:uid="{00000000-0005-0000-0000-0000B52A0000}"/>
    <cellStyle name="Normal 7 2 2 4" xfId="10958" xr:uid="{00000000-0005-0000-0000-0000B62A0000}"/>
    <cellStyle name="Normal 7 2 2 4 2" xfId="10959" xr:uid="{00000000-0005-0000-0000-0000B72A0000}"/>
    <cellStyle name="Normal 7 2 2 5" xfId="10960" xr:uid="{00000000-0005-0000-0000-0000B82A0000}"/>
    <cellStyle name="Normal 7 2 3" xfId="10961" xr:uid="{00000000-0005-0000-0000-0000B92A0000}"/>
    <cellStyle name="Normal 7 2 3 2" xfId="10962" xr:uid="{00000000-0005-0000-0000-0000BA2A0000}"/>
    <cellStyle name="Normal 7 2 3 2 2" xfId="10963" xr:uid="{00000000-0005-0000-0000-0000BB2A0000}"/>
    <cellStyle name="Normal 7 2 3 2 2 2" xfId="10964" xr:uid="{00000000-0005-0000-0000-0000BC2A0000}"/>
    <cellStyle name="Normal 7 2 3 2 3" xfId="10965" xr:uid="{00000000-0005-0000-0000-0000BD2A0000}"/>
    <cellStyle name="Normal 7 2 3 2 4" xfId="54193" xr:uid="{E4203E83-9D8B-4E4B-852D-7AB12A075E5F}"/>
    <cellStyle name="Normal 7 2 3 3" xfId="10966" xr:uid="{00000000-0005-0000-0000-0000BE2A0000}"/>
    <cellStyle name="Normal 7 2 3 3 2" xfId="10967" xr:uid="{00000000-0005-0000-0000-0000BF2A0000}"/>
    <cellStyle name="Normal 7 2 3 3 2 2" xfId="10968" xr:uid="{00000000-0005-0000-0000-0000C02A0000}"/>
    <cellStyle name="Normal 7 2 3 3 3" xfId="10969" xr:uid="{00000000-0005-0000-0000-0000C12A0000}"/>
    <cellStyle name="Normal 7 2 3 4" xfId="10970" xr:uid="{00000000-0005-0000-0000-0000C22A0000}"/>
    <cellStyle name="Normal 7 2 3 4 2" xfId="10971" xr:uid="{00000000-0005-0000-0000-0000C32A0000}"/>
    <cellStyle name="Normal 7 2 3 5" xfId="10972" xr:uid="{00000000-0005-0000-0000-0000C42A0000}"/>
    <cellStyle name="Normal 7 2 3 6" xfId="54191" xr:uid="{8E169DFC-6369-4330-A28F-2BC83E4E95DE}"/>
    <cellStyle name="Normal 7 2 4" xfId="10973" xr:uid="{00000000-0005-0000-0000-0000C52A0000}"/>
    <cellStyle name="Normal 7 2 4 2" xfId="10974" xr:uid="{00000000-0005-0000-0000-0000C62A0000}"/>
    <cellStyle name="Normal 7 2 4 2 2" xfId="10975" xr:uid="{00000000-0005-0000-0000-0000C72A0000}"/>
    <cellStyle name="Normal 7 2 4 3" xfId="10976" xr:uid="{00000000-0005-0000-0000-0000C82A0000}"/>
    <cellStyle name="Normal 7 2 5" xfId="10977" xr:uid="{00000000-0005-0000-0000-0000C92A0000}"/>
    <cellStyle name="Normal 7 2 5 2" xfId="10978" xr:uid="{00000000-0005-0000-0000-0000CA2A0000}"/>
    <cellStyle name="Normal 7 2 5 2 2" xfId="10979" xr:uid="{00000000-0005-0000-0000-0000CB2A0000}"/>
    <cellStyle name="Normal 7 2 5 3" xfId="10980" xr:uid="{00000000-0005-0000-0000-0000CC2A0000}"/>
    <cellStyle name="Normal 7 2 6" xfId="10981" xr:uid="{00000000-0005-0000-0000-0000CD2A0000}"/>
    <cellStyle name="Normal 7 2 6 2" xfId="10982" xr:uid="{00000000-0005-0000-0000-0000CE2A0000}"/>
    <cellStyle name="Normal 7 2 6 2 2" xfId="10983" xr:uid="{00000000-0005-0000-0000-0000CF2A0000}"/>
    <cellStyle name="Normal 7 2 6 3" xfId="10984" xr:uid="{00000000-0005-0000-0000-0000D02A0000}"/>
    <cellStyle name="Normal 7 2 7" xfId="10985" xr:uid="{00000000-0005-0000-0000-0000D12A0000}"/>
    <cellStyle name="Normal 7 2 7 2" xfId="10986" xr:uid="{00000000-0005-0000-0000-0000D22A0000}"/>
    <cellStyle name="Normal 7 2 8" xfId="10987" xr:uid="{00000000-0005-0000-0000-0000D32A0000}"/>
    <cellStyle name="Normal 7 2 9" xfId="54194" xr:uid="{D01FABE4-8E55-440C-87AD-F73CD548A2D9}"/>
    <cellStyle name="Normal 7 3" xfId="10988" xr:uid="{00000000-0005-0000-0000-0000D42A0000}"/>
    <cellStyle name="Normal 7 3 2" xfId="10989" xr:uid="{00000000-0005-0000-0000-0000D52A0000}"/>
    <cellStyle name="Normal 7 3 2 2" xfId="10990" xr:uid="{00000000-0005-0000-0000-0000D62A0000}"/>
    <cellStyle name="Normal 7 3 2 2 2" xfId="10991" xr:uid="{00000000-0005-0000-0000-0000D72A0000}"/>
    <cellStyle name="Normal 7 3 2 3" xfId="10992" xr:uid="{00000000-0005-0000-0000-0000D82A0000}"/>
    <cellStyle name="Normal 7 3 3" xfId="10993" xr:uid="{00000000-0005-0000-0000-0000D92A0000}"/>
    <cellStyle name="Normal 7 3 3 2" xfId="10994" xr:uid="{00000000-0005-0000-0000-0000DA2A0000}"/>
    <cellStyle name="Normal 7 3 3 2 2" xfId="10995" xr:uid="{00000000-0005-0000-0000-0000DB2A0000}"/>
    <cellStyle name="Normal 7 3 3 3" xfId="10996" xr:uid="{00000000-0005-0000-0000-0000DC2A0000}"/>
    <cellStyle name="Normal 7 3 4" xfId="10997" xr:uid="{00000000-0005-0000-0000-0000DD2A0000}"/>
    <cellStyle name="Normal 7 3 4 2" xfId="10998" xr:uid="{00000000-0005-0000-0000-0000DE2A0000}"/>
    <cellStyle name="Normal 7 3 5" xfId="10999" xr:uid="{00000000-0005-0000-0000-0000DF2A0000}"/>
    <cellStyle name="Normal 7 4" xfId="11000" xr:uid="{00000000-0005-0000-0000-0000E02A0000}"/>
    <cellStyle name="Normal 7 4 2" xfId="11001" xr:uid="{00000000-0005-0000-0000-0000E12A0000}"/>
    <cellStyle name="Normal 7 4 2 2" xfId="11002" xr:uid="{00000000-0005-0000-0000-0000E22A0000}"/>
    <cellStyle name="Normal 7 4 2 2 2" xfId="11003" xr:uid="{00000000-0005-0000-0000-0000E32A0000}"/>
    <cellStyle name="Normal 7 4 2 3" xfId="11004" xr:uid="{00000000-0005-0000-0000-0000E42A0000}"/>
    <cellStyle name="Normal 7 4 3" xfId="11005" xr:uid="{00000000-0005-0000-0000-0000E52A0000}"/>
    <cellStyle name="Normal 7 4 3 2" xfId="11006" xr:uid="{00000000-0005-0000-0000-0000E62A0000}"/>
    <cellStyle name="Normal 7 4 3 2 2" xfId="11007" xr:uid="{00000000-0005-0000-0000-0000E72A0000}"/>
    <cellStyle name="Normal 7 4 3 3" xfId="11008" xr:uid="{00000000-0005-0000-0000-0000E82A0000}"/>
    <cellStyle name="Normal 7 4 4" xfId="11009" xr:uid="{00000000-0005-0000-0000-0000E92A0000}"/>
    <cellStyle name="Normal 7 4 4 2" xfId="11010" xr:uid="{00000000-0005-0000-0000-0000EA2A0000}"/>
    <cellStyle name="Normal 7 4 5" xfId="11011" xr:uid="{00000000-0005-0000-0000-0000EB2A0000}"/>
    <cellStyle name="Normal 7 5" xfId="11012" xr:uid="{00000000-0005-0000-0000-0000EC2A0000}"/>
    <cellStyle name="Normal 7 5 2" xfId="11013" xr:uid="{00000000-0005-0000-0000-0000ED2A0000}"/>
    <cellStyle name="Normal 7 5 2 2" xfId="11014" xr:uid="{00000000-0005-0000-0000-0000EE2A0000}"/>
    <cellStyle name="Normal 7 5 3" xfId="11015" xr:uid="{00000000-0005-0000-0000-0000EF2A0000}"/>
    <cellStyle name="Normal 7 6" xfId="11016" xr:uid="{00000000-0005-0000-0000-0000F02A0000}"/>
    <cellStyle name="Normal 7 6 2" xfId="11017" xr:uid="{00000000-0005-0000-0000-0000F12A0000}"/>
    <cellStyle name="Normal 7 6 2 2" xfId="11018" xr:uid="{00000000-0005-0000-0000-0000F22A0000}"/>
    <cellStyle name="Normal 7 6 3" xfId="11019" xr:uid="{00000000-0005-0000-0000-0000F32A0000}"/>
    <cellStyle name="Normal 7 7" xfId="11020" xr:uid="{00000000-0005-0000-0000-0000F42A0000}"/>
    <cellStyle name="Normal 7 7 2" xfId="11021" xr:uid="{00000000-0005-0000-0000-0000F52A0000}"/>
    <cellStyle name="Normal 7 7 2 2" xfId="11022" xr:uid="{00000000-0005-0000-0000-0000F62A0000}"/>
    <cellStyle name="Normal 7 7 3" xfId="11023" xr:uid="{00000000-0005-0000-0000-0000F72A0000}"/>
    <cellStyle name="Normal 7 8" xfId="11024" xr:uid="{00000000-0005-0000-0000-0000F82A0000}"/>
    <cellStyle name="Normal 7 8 2" xfId="11025" xr:uid="{00000000-0005-0000-0000-0000F92A0000}"/>
    <cellStyle name="Normal 7 9" xfId="11026" xr:uid="{00000000-0005-0000-0000-0000FA2A0000}"/>
    <cellStyle name="Normal 7 9 2" xfId="11027" xr:uid="{00000000-0005-0000-0000-0000FB2A0000}"/>
    <cellStyle name="Normal 70" xfId="11028" xr:uid="{00000000-0005-0000-0000-0000FC2A0000}"/>
    <cellStyle name="Normal 71" xfId="11029" xr:uid="{00000000-0005-0000-0000-0000FD2A0000}"/>
    <cellStyle name="Normal 72" xfId="11030" xr:uid="{00000000-0005-0000-0000-0000FE2A0000}"/>
    <cellStyle name="Normal 73" xfId="11031" xr:uid="{00000000-0005-0000-0000-0000FF2A0000}"/>
    <cellStyle name="Normal 74" xfId="11032" xr:uid="{00000000-0005-0000-0000-0000002B0000}"/>
    <cellStyle name="Normal 75" xfId="11033" xr:uid="{00000000-0005-0000-0000-0000012B0000}"/>
    <cellStyle name="Normal 75 11 4 3" xfId="11034" xr:uid="{00000000-0005-0000-0000-0000022B0000}"/>
    <cellStyle name="Normal 75 11 4 3 2" xfId="11035" xr:uid="{00000000-0005-0000-0000-0000032B0000}"/>
    <cellStyle name="Normal 75 11 4 3 2 2" xfId="11036" xr:uid="{00000000-0005-0000-0000-0000042B0000}"/>
    <cellStyle name="Normal 75 11 4 3 2 2 2" xfId="11037" xr:uid="{00000000-0005-0000-0000-0000052B0000}"/>
    <cellStyle name="Normal 75 11 4 3 2 2 2 2" xfId="11038" xr:uid="{00000000-0005-0000-0000-0000062B0000}"/>
    <cellStyle name="Normal 75 11 4 3 2 2 3" xfId="11039" xr:uid="{00000000-0005-0000-0000-0000072B0000}"/>
    <cellStyle name="Normal 75 11 4 3 2 3" xfId="11040" xr:uid="{00000000-0005-0000-0000-0000082B0000}"/>
    <cellStyle name="Normal 75 11 4 3 2 3 2" xfId="11041" xr:uid="{00000000-0005-0000-0000-0000092B0000}"/>
    <cellStyle name="Normal 75 11 4 3 2 3 2 2" xfId="11042" xr:uid="{00000000-0005-0000-0000-00000A2B0000}"/>
    <cellStyle name="Normal 75 11 4 3 2 3 3" xfId="11043" xr:uid="{00000000-0005-0000-0000-00000B2B0000}"/>
    <cellStyle name="Normal 75 11 4 3 2 4" xfId="11044" xr:uid="{00000000-0005-0000-0000-00000C2B0000}"/>
    <cellStyle name="Normal 75 11 4 3 2 4 2" xfId="11045" xr:uid="{00000000-0005-0000-0000-00000D2B0000}"/>
    <cellStyle name="Normal 75 11 4 3 2 5" xfId="11046" xr:uid="{00000000-0005-0000-0000-00000E2B0000}"/>
    <cellStyle name="Normal 75 11 4 3 3" xfId="11047" xr:uid="{00000000-0005-0000-0000-00000F2B0000}"/>
    <cellStyle name="Normal 75 11 4 3 3 2" xfId="11048" xr:uid="{00000000-0005-0000-0000-0000102B0000}"/>
    <cellStyle name="Normal 75 11 4 3 3 2 2" xfId="11049" xr:uid="{00000000-0005-0000-0000-0000112B0000}"/>
    <cellStyle name="Normal 75 11 4 3 3 3" xfId="11050" xr:uid="{00000000-0005-0000-0000-0000122B0000}"/>
    <cellStyle name="Normal 75 11 4 3 4" xfId="11051" xr:uid="{00000000-0005-0000-0000-0000132B0000}"/>
    <cellStyle name="Normal 75 11 4 3 4 2" xfId="11052" xr:uid="{00000000-0005-0000-0000-0000142B0000}"/>
    <cellStyle name="Normal 75 11 4 3 4 2 2" xfId="11053" xr:uid="{00000000-0005-0000-0000-0000152B0000}"/>
    <cellStyle name="Normal 75 11 4 3 4 3" xfId="11054" xr:uid="{00000000-0005-0000-0000-0000162B0000}"/>
    <cellStyle name="Normal 75 11 4 3 5" xfId="11055" xr:uid="{00000000-0005-0000-0000-0000172B0000}"/>
    <cellStyle name="Normal 75 11 4 3 5 2" xfId="11056" xr:uid="{00000000-0005-0000-0000-0000182B0000}"/>
    <cellStyle name="Normal 75 11 4 3 5 2 2" xfId="11057" xr:uid="{00000000-0005-0000-0000-0000192B0000}"/>
    <cellStyle name="Normal 75 11 4 3 5 3" xfId="11058" xr:uid="{00000000-0005-0000-0000-00001A2B0000}"/>
    <cellStyle name="Normal 75 11 4 3 6" xfId="11059" xr:uid="{00000000-0005-0000-0000-00001B2B0000}"/>
    <cellStyle name="Normal 75 11 4 3 6 2" xfId="11060" xr:uid="{00000000-0005-0000-0000-00001C2B0000}"/>
    <cellStyle name="Normal 75 11 4 3 7" xfId="11061" xr:uid="{00000000-0005-0000-0000-00001D2B0000}"/>
    <cellStyle name="Normal 76" xfId="11062" xr:uid="{00000000-0005-0000-0000-00001E2B0000}"/>
    <cellStyle name="Normal 77" xfId="11063" xr:uid="{00000000-0005-0000-0000-00001F2B0000}"/>
    <cellStyle name="Normal 78" xfId="11064" xr:uid="{00000000-0005-0000-0000-0000202B0000}"/>
    <cellStyle name="Normal 79" xfId="11065" xr:uid="{00000000-0005-0000-0000-0000212B0000}"/>
    <cellStyle name="Normal 8" xfId="11066" xr:uid="{00000000-0005-0000-0000-0000222B0000}"/>
    <cellStyle name="Normal 8 2" xfId="11067" xr:uid="{00000000-0005-0000-0000-0000232B0000}"/>
    <cellStyle name="Normal 8 2 2" xfId="11068" xr:uid="{00000000-0005-0000-0000-0000242B0000}"/>
    <cellStyle name="Normal 8 2 3" xfId="54192" xr:uid="{AA0AF4C7-CCCB-4334-BC2C-CF7B977E5785}"/>
    <cellStyle name="Normal 8 2 4 2" xfId="11069" xr:uid="{00000000-0005-0000-0000-0000252B0000}"/>
    <cellStyle name="Normal 8 2 4 2 2" xfId="11070" xr:uid="{00000000-0005-0000-0000-0000262B0000}"/>
    <cellStyle name="Normal 8 2 4 2 2 2" xfId="11071" xr:uid="{00000000-0005-0000-0000-0000272B0000}"/>
    <cellStyle name="Normal 8 2 4 2 2 2 2" xfId="11072" xr:uid="{00000000-0005-0000-0000-0000282B0000}"/>
    <cellStyle name="Normal 8 2 4 2 2 2 2 2" xfId="11073" xr:uid="{00000000-0005-0000-0000-0000292B0000}"/>
    <cellStyle name="Normal 8 2 4 2 2 2 2 2 2" xfId="11074" xr:uid="{00000000-0005-0000-0000-00002A2B0000}"/>
    <cellStyle name="Normal 8 2 4 2 2 2 2 3" xfId="11075" xr:uid="{00000000-0005-0000-0000-00002B2B0000}"/>
    <cellStyle name="Normal 8 2 4 2 2 2 3" xfId="11076" xr:uid="{00000000-0005-0000-0000-00002C2B0000}"/>
    <cellStyle name="Normal 8 2 4 2 2 2 3 2" xfId="11077" xr:uid="{00000000-0005-0000-0000-00002D2B0000}"/>
    <cellStyle name="Normal 8 2 4 2 2 2 3 2 2" xfId="11078" xr:uid="{00000000-0005-0000-0000-00002E2B0000}"/>
    <cellStyle name="Normal 8 2 4 2 2 2 3 3" xfId="11079" xr:uid="{00000000-0005-0000-0000-00002F2B0000}"/>
    <cellStyle name="Normal 8 2 4 2 2 2 4" xfId="11080" xr:uid="{00000000-0005-0000-0000-0000302B0000}"/>
    <cellStyle name="Normal 8 2 4 2 2 2 4 2" xfId="11081" xr:uid="{00000000-0005-0000-0000-0000312B0000}"/>
    <cellStyle name="Normal 8 2 4 2 2 2 5" xfId="11082" xr:uid="{00000000-0005-0000-0000-0000322B0000}"/>
    <cellStyle name="Normal 8 2 4 2 2 3" xfId="11083" xr:uid="{00000000-0005-0000-0000-0000332B0000}"/>
    <cellStyle name="Normal 8 2 4 2 2 3 2" xfId="11084" xr:uid="{00000000-0005-0000-0000-0000342B0000}"/>
    <cellStyle name="Normal 8 2 4 2 2 3 2 2" xfId="11085" xr:uid="{00000000-0005-0000-0000-0000352B0000}"/>
    <cellStyle name="Normal 8 2 4 2 2 3 3" xfId="11086" xr:uid="{00000000-0005-0000-0000-0000362B0000}"/>
    <cellStyle name="Normal 8 2 4 2 2 4" xfId="11087" xr:uid="{00000000-0005-0000-0000-0000372B0000}"/>
    <cellStyle name="Normal 8 2 4 2 2 4 2" xfId="11088" xr:uid="{00000000-0005-0000-0000-0000382B0000}"/>
    <cellStyle name="Normal 8 2 4 2 2 4 2 2" xfId="11089" xr:uid="{00000000-0005-0000-0000-0000392B0000}"/>
    <cellStyle name="Normal 8 2 4 2 2 4 3" xfId="11090" xr:uid="{00000000-0005-0000-0000-00003A2B0000}"/>
    <cellStyle name="Normal 8 2 4 2 2 5" xfId="11091" xr:uid="{00000000-0005-0000-0000-00003B2B0000}"/>
    <cellStyle name="Normal 8 2 4 2 2 5 2" xfId="11092" xr:uid="{00000000-0005-0000-0000-00003C2B0000}"/>
    <cellStyle name="Normal 8 2 4 2 2 5 2 2" xfId="11093" xr:uid="{00000000-0005-0000-0000-00003D2B0000}"/>
    <cellStyle name="Normal 8 2 4 2 2 5 3" xfId="11094" xr:uid="{00000000-0005-0000-0000-00003E2B0000}"/>
    <cellStyle name="Normal 8 2 4 2 2 6" xfId="11095" xr:uid="{00000000-0005-0000-0000-00003F2B0000}"/>
    <cellStyle name="Normal 8 2 4 2 2 6 2" xfId="11096" xr:uid="{00000000-0005-0000-0000-0000402B0000}"/>
    <cellStyle name="Normal 8 2 4 2 2 7" xfId="11097" xr:uid="{00000000-0005-0000-0000-0000412B0000}"/>
    <cellStyle name="Normal 8 2 4 2 3" xfId="11098" xr:uid="{00000000-0005-0000-0000-0000422B0000}"/>
    <cellStyle name="Normal 8 2 4 2 3 2" xfId="11099" xr:uid="{00000000-0005-0000-0000-0000432B0000}"/>
    <cellStyle name="Normal 8 2 4 2 3 2 2" xfId="11100" xr:uid="{00000000-0005-0000-0000-0000442B0000}"/>
    <cellStyle name="Normal 8 2 4 2 3 2 2 2" xfId="11101" xr:uid="{00000000-0005-0000-0000-0000452B0000}"/>
    <cellStyle name="Normal 8 2 4 2 3 2 3" xfId="11102" xr:uid="{00000000-0005-0000-0000-0000462B0000}"/>
    <cellStyle name="Normal 8 2 4 2 3 3" xfId="11103" xr:uid="{00000000-0005-0000-0000-0000472B0000}"/>
    <cellStyle name="Normal 8 2 4 2 3 3 2" xfId="11104" xr:uid="{00000000-0005-0000-0000-0000482B0000}"/>
    <cellStyle name="Normal 8 2 4 2 3 3 2 2" xfId="11105" xr:uid="{00000000-0005-0000-0000-0000492B0000}"/>
    <cellStyle name="Normal 8 2 4 2 3 3 3" xfId="11106" xr:uid="{00000000-0005-0000-0000-00004A2B0000}"/>
    <cellStyle name="Normal 8 2 4 2 3 4" xfId="11107" xr:uid="{00000000-0005-0000-0000-00004B2B0000}"/>
    <cellStyle name="Normal 8 2 4 2 3 4 2" xfId="11108" xr:uid="{00000000-0005-0000-0000-00004C2B0000}"/>
    <cellStyle name="Normal 8 2 4 2 3 5" xfId="11109" xr:uid="{00000000-0005-0000-0000-00004D2B0000}"/>
    <cellStyle name="Normal 8 2 4 2 4" xfId="11110" xr:uid="{00000000-0005-0000-0000-00004E2B0000}"/>
    <cellStyle name="Normal 8 2 4 2 4 2" xfId="11111" xr:uid="{00000000-0005-0000-0000-00004F2B0000}"/>
    <cellStyle name="Normal 8 2 4 2 4 2 2" xfId="11112" xr:uid="{00000000-0005-0000-0000-0000502B0000}"/>
    <cellStyle name="Normal 8 2 4 2 4 3" xfId="11113" xr:uid="{00000000-0005-0000-0000-0000512B0000}"/>
    <cellStyle name="Normal 8 2 4 2 5" xfId="11114" xr:uid="{00000000-0005-0000-0000-0000522B0000}"/>
    <cellStyle name="Normal 8 2 4 2 5 2" xfId="11115" xr:uid="{00000000-0005-0000-0000-0000532B0000}"/>
    <cellStyle name="Normal 8 2 4 2 5 2 2" xfId="11116" xr:uid="{00000000-0005-0000-0000-0000542B0000}"/>
    <cellStyle name="Normal 8 2 4 2 5 3" xfId="11117" xr:uid="{00000000-0005-0000-0000-0000552B0000}"/>
    <cellStyle name="Normal 8 2 4 2 6" xfId="11118" xr:uid="{00000000-0005-0000-0000-0000562B0000}"/>
    <cellStyle name="Normal 8 2 4 2 6 2" xfId="11119" xr:uid="{00000000-0005-0000-0000-0000572B0000}"/>
    <cellStyle name="Normal 8 2 4 2 6 2 2" xfId="11120" xr:uid="{00000000-0005-0000-0000-0000582B0000}"/>
    <cellStyle name="Normal 8 2 4 2 6 3" xfId="11121" xr:uid="{00000000-0005-0000-0000-0000592B0000}"/>
    <cellStyle name="Normal 8 2 4 2 7" xfId="11122" xr:uid="{00000000-0005-0000-0000-00005A2B0000}"/>
    <cellStyle name="Normal 8 2 4 2 7 2" xfId="11123" xr:uid="{00000000-0005-0000-0000-00005B2B0000}"/>
    <cellStyle name="Normal 8 2 4 2 8" xfId="11124" xr:uid="{00000000-0005-0000-0000-00005C2B0000}"/>
    <cellStyle name="Normal 80" xfId="11125" xr:uid="{00000000-0005-0000-0000-00005D2B0000}"/>
    <cellStyle name="Normal 81" xfId="11126" xr:uid="{00000000-0005-0000-0000-00005E2B0000}"/>
    <cellStyle name="Normal 82" xfId="11127" xr:uid="{00000000-0005-0000-0000-00005F2B0000}"/>
    <cellStyle name="Normal 83" xfId="11128" xr:uid="{00000000-0005-0000-0000-0000602B0000}"/>
    <cellStyle name="Normal 84" xfId="11129" xr:uid="{00000000-0005-0000-0000-0000612B0000}"/>
    <cellStyle name="Normal 85" xfId="11130" xr:uid="{00000000-0005-0000-0000-0000622B0000}"/>
    <cellStyle name="Normal 86" xfId="11131" xr:uid="{00000000-0005-0000-0000-0000632B0000}"/>
    <cellStyle name="Normal 87" xfId="11132" xr:uid="{00000000-0005-0000-0000-0000642B0000}"/>
    <cellStyle name="Normal 88" xfId="11133" xr:uid="{00000000-0005-0000-0000-0000652B0000}"/>
    <cellStyle name="Normal 89" xfId="11134" xr:uid="{00000000-0005-0000-0000-0000662B0000}"/>
    <cellStyle name="Normal 89 5" xfId="11135" xr:uid="{00000000-0005-0000-0000-0000672B0000}"/>
    <cellStyle name="Normal 89 5 2" xfId="11136" xr:uid="{00000000-0005-0000-0000-0000682B0000}"/>
    <cellStyle name="Normal 89 5 2 2" xfId="11137" xr:uid="{00000000-0005-0000-0000-0000692B0000}"/>
    <cellStyle name="Normal 89 5 2 2 2" xfId="11138" xr:uid="{00000000-0005-0000-0000-00006A2B0000}"/>
    <cellStyle name="Normal 89 5 2 2 2 2" xfId="11139" xr:uid="{00000000-0005-0000-0000-00006B2B0000}"/>
    <cellStyle name="Normal 89 5 2 2 2 2 2" xfId="11140" xr:uid="{00000000-0005-0000-0000-00006C2B0000}"/>
    <cellStyle name="Normal 89 5 2 2 2 3" xfId="11141" xr:uid="{00000000-0005-0000-0000-00006D2B0000}"/>
    <cellStyle name="Normal 89 5 2 2 3" xfId="11142" xr:uid="{00000000-0005-0000-0000-00006E2B0000}"/>
    <cellStyle name="Normal 89 5 2 2 3 2" xfId="11143" xr:uid="{00000000-0005-0000-0000-00006F2B0000}"/>
    <cellStyle name="Normal 89 5 2 2 3 2 2" xfId="11144" xr:uid="{00000000-0005-0000-0000-0000702B0000}"/>
    <cellStyle name="Normal 89 5 2 2 3 3" xfId="11145" xr:uid="{00000000-0005-0000-0000-0000712B0000}"/>
    <cellStyle name="Normal 89 5 2 2 4" xfId="11146" xr:uid="{00000000-0005-0000-0000-0000722B0000}"/>
    <cellStyle name="Normal 89 5 2 2 4 2" xfId="11147" xr:uid="{00000000-0005-0000-0000-0000732B0000}"/>
    <cellStyle name="Normal 89 5 2 2 5" xfId="11148" xr:uid="{00000000-0005-0000-0000-0000742B0000}"/>
    <cellStyle name="Normal 89 5 2 3" xfId="11149" xr:uid="{00000000-0005-0000-0000-0000752B0000}"/>
    <cellStyle name="Normal 89 5 2 3 2" xfId="11150" xr:uid="{00000000-0005-0000-0000-0000762B0000}"/>
    <cellStyle name="Normal 89 5 2 3 2 2" xfId="11151" xr:uid="{00000000-0005-0000-0000-0000772B0000}"/>
    <cellStyle name="Normal 89 5 2 3 3" xfId="11152" xr:uid="{00000000-0005-0000-0000-0000782B0000}"/>
    <cellStyle name="Normal 89 5 2 4" xfId="11153" xr:uid="{00000000-0005-0000-0000-0000792B0000}"/>
    <cellStyle name="Normal 89 5 2 4 2" xfId="11154" xr:uid="{00000000-0005-0000-0000-00007A2B0000}"/>
    <cellStyle name="Normal 89 5 2 4 2 2" xfId="11155" xr:uid="{00000000-0005-0000-0000-00007B2B0000}"/>
    <cellStyle name="Normal 89 5 2 4 3" xfId="11156" xr:uid="{00000000-0005-0000-0000-00007C2B0000}"/>
    <cellStyle name="Normal 89 5 2 5" xfId="11157" xr:uid="{00000000-0005-0000-0000-00007D2B0000}"/>
    <cellStyle name="Normal 89 5 2 5 2" xfId="11158" xr:uid="{00000000-0005-0000-0000-00007E2B0000}"/>
    <cellStyle name="Normal 89 5 2 5 2 2" xfId="11159" xr:uid="{00000000-0005-0000-0000-00007F2B0000}"/>
    <cellStyle name="Normal 89 5 2 5 3" xfId="11160" xr:uid="{00000000-0005-0000-0000-0000802B0000}"/>
    <cellStyle name="Normal 89 5 2 6" xfId="11161" xr:uid="{00000000-0005-0000-0000-0000812B0000}"/>
    <cellStyle name="Normal 89 5 2 6 2" xfId="11162" xr:uid="{00000000-0005-0000-0000-0000822B0000}"/>
    <cellStyle name="Normal 89 5 2 7" xfId="11163" xr:uid="{00000000-0005-0000-0000-0000832B0000}"/>
    <cellStyle name="Normal 89 5 3" xfId="11164" xr:uid="{00000000-0005-0000-0000-0000842B0000}"/>
    <cellStyle name="Normal 89 5 3 2" xfId="11165" xr:uid="{00000000-0005-0000-0000-0000852B0000}"/>
    <cellStyle name="Normal 89 5 3 2 2" xfId="11166" xr:uid="{00000000-0005-0000-0000-0000862B0000}"/>
    <cellStyle name="Normal 89 5 3 2 2 2" xfId="11167" xr:uid="{00000000-0005-0000-0000-0000872B0000}"/>
    <cellStyle name="Normal 89 5 3 2 3" xfId="11168" xr:uid="{00000000-0005-0000-0000-0000882B0000}"/>
    <cellStyle name="Normal 89 5 3 3" xfId="11169" xr:uid="{00000000-0005-0000-0000-0000892B0000}"/>
    <cellStyle name="Normal 89 5 3 3 2" xfId="11170" xr:uid="{00000000-0005-0000-0000-00008A2B0000}"/>
    <cellStyle name="Normal 89 5 3 3 2 2" xfId="11171" xr:uid="{00000000-0005-0000-0000-00008B2B0000}"/>
    <cellStyle name="Normal 89 5 3 3 3" xfId="11172" xr:uid="{00000000-0005-0000-0000-00008C2B0000}"/>
    <cellStyle name="Normal 89 5 3 4" xfId="11173" xr:uid="{00000000-0005-0000-0000-00008D2B0000}"/>
    <cellStyle name="Normal 89 5 3 4 2" xfId="11174" xr:uid="{00000000-0005-0000-0000-00008E2B0000}"/>
    <cellStyle name="Normal 89 5 3 5" xfId="11175" xr:uid="{00000000-0005-0000-0000-00008F2B0000}"/>
    <cellStyle name="Normal 89 5 4" xfId="11176" xr:uid="{00000000-0005-0000-0000-0000902B0000}"/>
    <cellStyle name="Normal 89 5 4 2" xfId="11177" xr:uid="{00000000-0005-0000-0000-0000912B0000}"/>
    <cellStyle name="Normal 89 5 4 2 2" xfId="11178" xr:uid="{00000000-0005-0000-0000-0000922B0000}"/>
    <cellStyle name="Normal 89 5 4 3" xfId="11179" xr:uid="{00000000-0005-0000-0000-0000932B0000}"/>
    <cellStyle name="Normal 89 5 5" xfId="11180" xr:uid="{00000000-0005-0000-0000-0000942B0000}"/>
    <cellStyle name="Normal 89 5 5 2" xfId="11181" xr:uid="{00000000-0005-0000-0000-0000952B0000}"/>
    <cellStyle name="Normal 89 5 5 2 2" xfId="11182" xr:uid="{00000000-0005-0000-0000-0000962B0000}"/>
    <cellStyle name="Normal 89 5 5 3" xfId="11183" xr:uid="{00000000-0005-0000-0000-0000972B0000}"/>
    <cellStyle name="Normal 89 5 6" xfId="11184" xr:uid="{00000000-0005-0000-0000-0000982B0000}"/>
    <cellStyle name="Normal 89 5 6 2" xfId="11185" xr:uid="{00000000-0005-0000-0000-0000992B0000}"/>
    <cellStyle name="Normal 89 5 6 2 2" xfId="11186" xr:uid="{00000000-0005-0000-0000-00009A2B0000}"/>
    <cellStyle name="Normal 89 5 6 3" xfId="11187" xr:uid="{00000000-0005-0000-0000-00009B2B0000}"/>
    <cellStyle name="Normal 89 5 7" xfId="11188" xr:uid="{00000000-0005-0000-0000-00009C2B0000}"/>
    <cellStyle name="Normal 89 5 7 2" xfId="11189" xr:uid="{00000000-0005-0000-0000-00009D2B0000}"/>
    <cellStyle name="Normal 89 5 8" xfId="11190" xr:uid="{00000000-0005-0000-0000-00009E2B0000}"/>
    <cellStyle name="Normal 9" xfId="11191" xr:uid="{00000000-0005-0000-0000-00009F2B0000}"/>
    <cellStyle name="Normal 9 2" xfId="11192" xr:uid="{00000000-0005-0000-0000-0000A02B0000}"/>
    <cellStyle name="Normal 9 3" xfId="11193" xr:uid="{00000000-0005-0000-0000-0000A12B0000}"/>
    <cellStyle name="Normal 9 3 2" xfId="11194" xr:uid="{00000000-0005-0000-0000-0000A22B0000}"/>
    <cellStyle name="Normal 9 3 2 2" xfId="11195" xr:uid="{00000000-0005-0000-0000-0000A32B0000}"/>
    <cellStyle name="Normal 9 3 2 2 2" xfId="11196" xr:uid="{00000000-0005-0000-0000-0000A42B0000}"/>
    <cellStyle name="Normal 9 3 2 3" xfId="11197" xr:uid="{00000000-0005-0000-0000-0000A52B0000}"/>
    <cellStyle name="Normal 9 3 3" xfId="11198" xr:uid="{00000000-0005-0000-0000-0000A62B0000}"/>
    <cellStyle name="Normal 9 3 3 2" xfId="11199" xr:uid="{00000000-0005-0000-0000-0000A72B0000}"/>
    <cellStyle name="Normal 9 3 3 2 2" xfId="11200" xr:uid="{00000000-0005-0000-0000-0000A82B0000}"/>
    <cellStyle name="Normal 9 3 3 3" xfId="11201" xr:uid="{00000000-0005-0000-0000-0000A92B0000}"/>
    <cellStyle name="Normal 9 3 4" xfId="11202" xr:uid="{00000000-0005-0000-0000-0000AA2B0000}"/>
    <cellStyle name="Normal 9 3 4 2" xfId="11203" xr:uid="{00000000-0005-0000-0000-0000AB2B0000}"/>
    <cellStyle name="Normal 9 3 5" xfId="11204" xr:uid="{00000000-0005-0000-0000-0000AC2B0000}"/>
    <cellStyle name="Normal 9 4" xfId="11205" xr:uid="{00000000-0005-0000-0000-0000AD2B0000}"/>
    <cellStyle name="Normal 9 4 2" xfId="11206" xr:uid="{00000000-0005-0000-0000-0000AE2B0000}"/>
    <cellStyle name="Normal 9 4 2 2" xfId="11207" xr:uid="{00000000-0005-0000-0000-0000AF2B0000}"/>
    <cellStyle name="Normal 9 4 3" xfId="11208" xr:uid="{00000000-0005-0000-0000-0000B02B0000}"/>
    <cellStyle name="Normal 9 5" xfId="11209" xr:uid="{00000000-0005-0000-0000-0000B12B0000}"/>
    <cellStyle name="Normal 9 5 2" xfId="11210" xr:uid="{00000000-0005-0000-0000-0000B22B0000}"/>
    <cellStyle name="Normal 9 5 2 2" xfId="11211" xr:uid="{00000000-0005-0000-0000-0000B32B0000}"/>
    <cellStyle name="Normal 9 5 3" xfId="11212" xr:uid="{00000000-0005-0000-0000-0000B42B0000}"/>
    <cellStyle name="Normal 9 6" xfId="11213" xr:uid="{00000000-0005-0000-0000-0000B52B0000}"/>
    <cellStyle name="Normal 9 6 2" xfId="11214" xr:uid="{00000000-0005-0000-0000-0000B62B0000}"/>
    <cellStyle name="Normal 9 6 2 2" xfId="11215" xr:uid="{00000000-0005-0000-0000-0000B72B0000}"/>
    <cellStyle name="Normal 9 6 3" xfId="11216" xr:uid="{00000000-0005-0000-0000-0000B82B0000}"/>
    <cellStyle name="Normal 9 7" xfId="11217" xr:uid="{00000000-0005-0000-0000-0000B92B0000}"/>
    <cellStyle name="Normal 9 7 2" xfId="11218" xr:uid="{00000000-0005-0000-0000-0000BA2B0000}"/>
    <cellStyle name="Normal 9 8" xfId="11219" xr:uid="{00000000-0005-0000-0000-0000BB2B0000}"/>
    <cellStyle name="Normal 90" xfId="11220" xr:uid="{00000000-0005-0000-0000-0000BC2B0000}"/>
    <cellStyle name="Normal 91" xfId="11221" xr:uid="{00000000-0005-0000-0000-0000BD2B0000}"/>
    <cellStyle name="Normal 92" xfId="54187" xr:uid="{5A33E380-4AB1-4383-AA96-57ED8EEF40CE}"/>
    <cellStyle name="Normal 93" xfId="54197" xr:uid="{8ACCDBAA-A19F-4215-A278-97ABA1CFD575}"/>
    <cellStyle name="Normal Bold" xfId="11222" xr:uid="{00000000-0005-0000-0000-0000BE2B0000}"/>
    <cellStyle name="Normal dotted under" xfId="11223" xr:uid="{00000000-0005-0000-0000-0000BF2B0000}"/>
    <cellStyle name="Normal header" xfId="11224" xr:uid="{00000000-0005-0000-0000-0000C02B0000}"/>
    <cellStyle name="Normal Input" xfId="11225" xr:uid="{00000000-0005-0000-0000-0000C12B0000}"/>
    <cellStyle name="Normal_Nuc liability Reve Requirement" xfId="11226" xr:uid="{00000000-0005-0000-0000-0000C22B0000}"/>
    <cellStyle name="Normal0" xfId="11227" xr:uid="{00000000-0005-0000-0000-0000C32B0000}"/>
    <cellStyle name="Normal1" xfId="11228" xr:uid="{00000000-0005-0000-0000-0000C42B0000}"/>
    <cellStyle name="Normal10pt" xfId="11229" xr:uid="{00000000-0005-0000-0000-0000C52B0000}"/>
    <cellStyle name="Normal1Places" xfId="11230" xr:uid="{00000000-0005-0000-0000-0000C62B0000}"/>
    <cellStyle name="Normal2" xfId="11231" xr:uid="{00000000-0005-0000-0000-0000C72B0000}"/>
    <cellStyle name="Normal2Places" xfId="11232" xr:uid="{00000000-0005-0000-0000-0000C82B0000}"/>
    <cellStyle name="Normal3Places" xfId="11233" xr:uid="{00000000-0005-0000-0000-0000C92B0000}"/>
    <cellStyle name="normal5" xfId="11234" xr:uid="{00000000-0005-0000-0000-0000CA2B0000}"/>
    <cellStyle name="NormalB" xfId="11235" xr:uid="{00000000-0005-0000-0000-0000CB2B0000}"/>
    <cellStyle name="NormalCurrency" xfId="11236" xr:uid="{00000000-0005-0000-0000-0000CC2B0000}"/>
    <cellStyle name="NormalGB" xfId="11237" xr:uid="{00000000-0005-0000-0000-0000CD2B0000}"/>
    <cellStyle name="NormalHelv" xfId="11238" xr:uid="{00000000-0005-0000-0000-0000CE2B0000}"/>
    <cellStyle name="NormalInput" xfId="11239" xr:uid="{00000000-0005-0000-0000-0000CF2B0000}"/>
    <cellStyle name="NormalN" xfId="11240" xr:uid="{00000000-0005-0000-0000-0000D02B0000}"/>
    <cellStyle name="normální_laroux" xfId="9810" xr:uid="{00000000-0005-0000-0000-0000D12B0000}"/>
    <cellStyle name="NormC" xfId="11241" xr:uid="{00000000-0005-0000-0000-0000D22B0000}"/>
    <cellStyle name="normбlnм_laroux" xfId="9809" xr:uid="{00000000-0005-0000-0000-0000D32B0000}"/>
    <cellStyle name="Norm鎘l_Reporting Status_1" xfId="9811" xr:uid="{00000000-0005-0000-0000-0000D42B0000}"/>
    <cellStyle name="Not Implemented" xfId="11242" xr:uid="{00000000-0005-0000-0000-0000D52B0000}"/>
    <cellStyle name="Not Implemented 10" xfId="11243" xr:uid="{00000000-0005-0000-0000-0000D62B0000}"/>
    <cellStyle name="Not Implemented 10 2" xfId="11244" xr:uid="{00000000-0005-0000-0000-0000D72B0000}"/>
    <cellStyle name="Not Implemented 10 2 2" xfId="11245" xr:uid="{00000000-0005-0000-0000-0000D82B0000}"/>
    <cellStyle name="Not Implemented 10 3" xfId="11246" xr:uid="{00000000-0005-0000-0000-0000D92B0000}"/>
    <cellStyle name="Not Implemented 11" xfId="11247" xr:uid="{00000000-0005-0000-0000-0000DA2B0000}"/>
    <cellStyle name="Not Implemented 11 2" xfId="11248" xr:uid="{00000000-0005-0000-0000-0000DB2B0000}"/>
    <cellStyle name="Not Implemented 11 2 2" xfId="11249" xr:uid="{00000000-0005-0000-0000-0000DC2B0000}"/>
    <cellStyle name="Not Implemented 11 3" xfId="11250" xr:uid="{00000000-0005-0000-0000-0000DD2B0000}"/>
    <cellStyle name="Not Implemented 12" xfId="11251" xr:uid="{00000000-0005-0000-0000-0000DE2B0000}"/>
    <cellStyle name="Not Implemented 12 2" xfId="11252" xr:uid="{00000000-0005-0000-0000-0000DF2B0000}"/>
    <cellStyle name="Not Implemented 12 2 2" xfId="11253" xr:uid="{00000000-0005-0000-0000-0000E02B0000}"/>
    <cellStyle name="Not Implemented 12 3" xfId="11254" xr:uid="{00000000-0005-0000-0000-0000E12B0000}"/>
    <cellStyle name="Not Implemented 13" xfId="11255" xr:uid="{00000000-0005-0000-0000-0000E22B0000}"/>
    <cellStyle name="Not Implemented 13 2" xfId="11256" xr:uid="{00000000-0005-0000-0000-0000E32B0000}"/>
    <cellStyle name="Not Implemented 13 2 2" xfId="11257" xr:uid="{00000000-0005-0000-0000-0000E42B0000}"/>
    <cellStyle name="Not Implemented 13 3" xfId="11258" xr:uid="{00000000-0005-0000-0000-0000E52B0000}"/>
    <cellStyle name="Not Implemented 14" xfId="11259" xr:uid="{00000000-0005-0000-0000-0000E62B0000}"/>
    <cellStyle name="Not Implemented 14 2" xfId="11260" xr:uid="{00000000-0005-0000-0000-0000E72B0000}"/>
    <cellStyle name="Not Implemented 2" xfId="11261" xr:uid="{00000000-0005-0000-0000-0000E82B0000}"/>
    <cellStyle name="Not Implemented 2 2" xfId="11262" xr:uid="{00000000-0005-0000-0000-0000E92B0000}"/>
    <cellStyle name="Not Implemented 2 2 2" xfId="11263" xr:uid="{00000000-0005-0000-0000-0000EA2B0000}"/>
    <cellStyle name="Not Implemented 2 2 2 2" xfId="11264" xr:uid="{00000000-0005-0000-0000-0000EB2B0000}"/>
    <cellStyle name="Not Implemented 2 2 3" xfId="11265" xr:uid="{00000000-0005-0000-0000-0000EC2B0000}"/>
    <cellStyle name="Not Implemented 2 3" xfId="11266" xr:uid="{00000000-0005-0000-0000-0000ED2B0000}"/>
    <cellStyle name="Not Implemented 2 3 2" xfId="11267" xr:uid="{00000000-0005-0000-0000-0000EE2B0000}"/>
    <cellStyle name="Not Implemented 2 3 2 2" xfId="11268" xr:uid="{00000000-0005-0000-0000-0000EF2B0000}"/>
    <cellStyle name="Not Implemented 2 3 3" xfId="11269" xr:uid="{00000000-0005-0000-0000-0000F02B0000}"/>
    <cellStyle name="Not Implemented 2 4" xfId="11270" xr:uid="{00000000-0005-0000-0000-0000F12B0000}"/>
    <cellStyle name="Not Implemented 2 4 2" xfId="11271" xr:uid="{00000000-0005-0000-0000-0000F22B0000}"/>
    <cellStyle name="Not Implemented 2 4 2 2" xfId="11272" xr:uid="{00000000-0005-0000-0000-0000F32B0000}"/>
    <cellStyle name="Not Implemented 2 4 3" xfId="11273" xr:uid="{00000000-0005-0000-0000-0000F42B0000}"/>
    <cellStyle name="Not Implemented 2 5" xfId="11274" xr:uid="{00000000-0005-0000-0000-0000F52B0000}"/>
    <cellStyle name="Not Implemented 2 5 2" xfId="11275" xr:uid="{00000000-0005-0000-0000-0000F62B0000}"/>
    <cellStyle name="Not Implemented 2 6" xfId="11276" xr:uid="{00000000-0005-0000-0000-0000F72B0000}"/>
    <cellStyle name="Not Implemented 3" xfId="11277" xr:uid="{00000000-0005-0000-0000-0000F82B0000}"/>
    <cellStyle name="Not Implemented 3 2" xfId="11278" xr:uid="{00000000-0005-0000-0000-0000F92B0000}"/>
    <cellStyle name="Not Implemented 3 2 2" xfId="11279" xr:uid="{00000000-0005-0000-0000-0000FA2B0000}"/>
    <cellStyle name="Not Implemented 4" xfId="11280" xr:uid="{00000000-0005-0000-0000-0000FB2B0000}"/>
    <cellStyle name="Not Implemented 4 2" xfId="11281" xr:uid="{00000000-0005-0000-0000-0000FC2B0000}"/>
    <cellStyle name="Not Implemented 4 2 2" xfId="11282" xr:uid="{00000000-0005-0000-0000-0000FD2B0000}"/>
    <cellStyle name="Not Implemented 4 3" xfId="11283" xr:uid="{00000000-0005-0000-0000-0000FE2B0000}"/>
    <cellStyle name="Not Implemented 5" xfId="11284" xr:uid="{00000000-0005-0000-0000-0000FF2B0000}"/>
    <cellStyle name="Not Implemented 5 2" xfId="11285" xr:uid="{00000000-0005-0000-0000-0000002C0000}"/>
    <cellStyle name="Not Implemented 5 2 2" xfId="11286" xr:uid="{00000000-0005-0000-0000-0000012C0000}"/>
    <cellStyle name="Not Implemented 6" xfId="11287" xr:uid="{00000000-0005-0000-0000-0000022C0000}"/>
    <cellStyle name="Not Implemented 6 2" xfId="11288" xr:uid="{00000000-0005-0000-0000-0000032C0000}"/>
    <cellStyle name="Not Implemented 6 2 2" xfId="11289" xr:uid="{00000000-0005-0000-0000-0000042C0000}"/>
    <cellStyle name="Not Implemented 7" xfId="11290" xr:uid="{00000000-0005-0000-0000-0000052C0000}"/>
    <cellStyle name="Not Implemented 7 2" xfId="11291" xr:uid="{00000000-0005-0000-0000-0000062C0000}"/>
    <cellStyle name="Not Implemented 7 2 2" xfId="11292" xr:uid="{00000000-0005-0000-0000-0000072C0000}"/>
    <cellStyle name="Not Implemented 8" xfId="11293" xr:uid="{00000000-0005-0000-0000-0000082C0000}"/>
    <cellStyle name="Not Implemented 8 2" xfId="11294" xr:uid="{00000000-0005-0000-0000-0000092C0000}"/>
    <cellStyle name="Not Implemented 8 2 2" xfId="11295" xr:uid="{00000000-0005-0000-0000-00000A2C0000}"/>
    <cellStyle name="Not Implemented 8 3" xfId="11296" xr:uid="{00000000-0005-0000-0000-00000B2C0000}"/>
    <cellStyle name="Not Implemented 9" xfId="11297" xr:uid="{00000000-0005-0000-0000-00000C2C0000}"/>
    <cellStyle name="Not Implemented 9 2" xfId="11298" xr:uid="{00000000-0005-0000-0000-00000D2C0000}"/>
    <cellStyle name="Not Implemented 9 2 2" xfId="11299" xr:uid="{00000000-0005-0000-0000-00000E2C0000}"/>
    <cellStyle name="Not Implemented 9 3" xfId="11300" xr:uid="{00000000-0005-0000-0000-00000F2C0000}"/>
    <cellStyle name="Notas" xfId="11301" xr:uid="{00000000-0005-0000-0000-0000102C0000}"/>
    <cellStyle name="Notas 10" xfId="11302" xr:uid="{00000000-0005-0000-0000-0000112C0000}"/>
    <cellStyle name="Notas 10 2" xfId="11303" xr:uid="{00000000-0005-0000-0000-0000122C0000}"/>
    <cellStyle name="Notas 10 2 2" xfId="11304" xr:uid="{00000000-0005-0000-0000-0000132C0000}"/>
    <cellStyle name="Notas 10 3" xfId="11305" xr:uid="{00000000-0005-0000-0000-0000142C0000}"/>
    <cellStyle name="Notas 11" xfId="11306" xr:uid="{00000000-0005-0000-0000-0000152C0000}"/>
    <cellStyle name="Notas 11 2" xfId="11307" xr:uid="{00000000-0005-0000-0000-0000162C0000}"/>
    <cellStyle name="Notas 2" xfId="11308" xr:uid="{00000000-0005-0000-0000-0000172C0000}"/>
    <cellStyle name="Notas 2 2" xfId="11309" xr:uid="{00000000-0005-0000-0000-0000182C0000}"/>
    <cellStyle name="Notas 2 2 2" xfId="11310" xr:uid="{00000000-0005-0000-0000-0000192C0000}"/>
    <cellStyle name="Notas 3" xfId="11311" xr:uid="{00000000-0005-0000-0000-00001A2C0000}"/>
    <cellStyle name="Notas 3 2" xfId="11312" xr:uid="{00000000-0005-0000-0000-00001B2C0000}"/>
    <cellStyle name="Notas 3 2 2" xfId="11313" xr:uid="{00000000-0005-0000-0000-00001C2C0000}"/>
    <cellStyle name="Notas 4" xfId="11314" xr:uid="{00000000-0005-0000-0000-00001D2C0000}"/>
    <cellStyle name="Notas 4 2" xfId="11315" xr:uid="{00000000-0005-0000-0000-00001E2C0000}"/>
    <cellStyle name="Notas 4 2 2" xfId="11316" xr:uid="{00000000-0005-0000-0000-00001F2C0000}"/>
    <cellStyle name="Notas 4 3" xfId="11317" xr:uid="{00000000-0005-0000-0000-0000202C0000}"/>
    <cellStyle name="Notas 5" xfId="11318" xr:uid="{00000000-0005-0000-0000-0000212C0000}"/>
    <cellStyle name="Notas 5 2" xfId="11319" xr:uid="{00000000-0005-0000-0000-0000222C0000}"/>
    <cellStyle name="Notas 5 2 2" xfId="11320" xr:uid="{00000000-0005-0000-0000-0000232C0000}"/>
    <cellStyle name="Notas 5 3" xfId="11321" xr:uid="{00000000-0005-0000-0000-0000242C0000}"/>
    <cellStyle name="Notas 6" xfId="11322" xr:uid="{00000000-0005-0000-0000-0000252C0000}"/>
    <cellStyle name="Notas 6 2" xfId="11323" xr:uid="{00000000-0005-0000-0000-0000262C0000}"/>
    <cellStyle name="Notas 6 2 2" xfId="11324" xr:uid="{00000000-0005-0000-0000-0000272C0000}"/>
    <cellStyle name="Notas 6 3" xfId="11325" xr:uid="{00000000-0005-0000-0000-0000282C0000}"/>
    <cellStyle name="Notas 7" xfId="11326" xr:uid="{00000000-0005-0000-0000-0000292C0000}"/>
    <cellStyle name="Notas 7 2" xfId="11327" xr:uid="{00000000-0005-0000-0000-00002A2C0000}"/>
    <cellStyle name="Notas 7 2 2" xfId="11328" xr:uid="{00000000-0005-0000-0000-00002B2C0000}"/>
    <cellStyle name="Notas 7 3" xfId="11329" xr:uid="{00000000-0005-0000-0000-00002C2C0000}"/>
    <cellStyle name="Notas 8" xfId="11330" xr:uid="{00000000-0005-0000-0000-00002D2C0000}"/>
    <cellStyle name="Notas 8 2" xfId="11331" xr:uid="{00000000-0005-0000-0000-00002E2C0000}"/>
    <cellStyle name="Notas 8 2 2" xfId="11332" xr:uid="{00000000-0005-0000-0000-00002F2C0000}"/>
    <cellStyle name="Notas 8 3" xfId="11333" xr:uid="{00000000-0005-0000-0000-0000302C0000}"/>
    <cellStyle name="Notas 9" xfId="11334" xr:uid="{00000000-0005-0000-0000-0000312C0000}"/>
    <cellStyle name="Notas 9 2" xfId="11335" xr:uid="{00000000-0005-0000-0000-0000322C0000}"/>
    <cellStyle name="Notas 9 2 2" xfId="11336" xr:uid="{00000000-0005-0000-0000-0000332C0000}"/>
    <cellStyle name="Notas 9 3" xfId="11337" xr:uid="{00000000-0005-0000-0000-0000342C0000}"/>
    <cellStyle name="Note" xfId="54212" builtinId="10" customBuiltin="1"/>
    <cellStyle name="Note 10" xfId="11338" xr:uid="{00000000-0005-0000-0000-0000352C0000}"/>
    <cellStyle name="Note 10 10" xfId="11339" xr:uid="{00000000-0005-0000-0000-0000362C0000}"/>
    <cellStyle name="Note 10 10 2" xfId="11340" xr:uid="{00000000-0005-0000-0000-0000372C0000}"/>
    <cellStyle name="Note 10 10 2 2" xfId="11341" xr:uid="{00000000-0005-0000-0000-0000382C0000}"/>
    <cellStyle name="Note 10 10 3" xfId="11342" xr:uid="{00000000-0005-0000-0000-0000392C0000}"/>
    <cellStyle name="Note 10 11" xfId="11343" xr:uid="{00000000-0005-0000-0000-00003A2C0000}"/>
    <cellStyle name="Note 10 11 2" xfId="11344" xr:uid="{00000000-0005-0000-0000-00003B2C0000}"/>
    <cellStyle name="Note 10 2" xfId="11345" xr:uid="{00000000-0005-0000-0000-00003C2C0000}"/>
    <cellStyle name="Note 10 2 2" xfId="11346" xr:uid="{00000000-0005-0000-0000-00003D2C0000}"/>
    <cellStyle name="Note 10 2 2 2" xfId="11347" xr:uid="{00000000-0005-0000-0000-00003E2C0000}"/>
    <cellStyle name="Note 10 3" xfId="11348" xr:uid="{00000000-0005-0000-0000-00003F2C0000}"/>
    <cellStyle name="Note 10 3 2" xfId="11349" xr:uid="{00000000-0005-0000-0000-0000402C0000}"/>
    <cellStyle name="Note 10 3 2 2" xfId="11350" xr:uid="{00000000-0005-0000-0000-0000412C0000}"/>
    <cellStyle name="Note 10 4" xfId="11351" xr:uid="{00000000-0005-0000-0000-0000422C0000}"/>
    <cellStyle name="Note 10 4 2" xfId="11352" xr:uid="{00000000-0005-0000-0000-0000432C0000}"/>
    <cellStyle name="Note 10 4 2 2" xfId="11353" xr:uid="{00000000-0005-0000-0000-0000442C0000}"/>
    <cellStyle name="Note 10 4 3" xfId="11354" xr:uid="{00000000-0005-0000-0000-0000452C0000}"/>
    <cellStyle name="Note 10 5" xfId="11355" xr:uid="{00000000-0005-0000-0000-0000462C0000}"/>
    <cellStyle name="Note 10 5 2" xfId="11356" xr:uid="{00000000-0005-0000-0000-0000472C0000}"/>
    <cellStyle name="Note 10 5 2 2" xfId="11357" xr:uid="{00000000-0005-0000-0000-0000482C0000}"/>
    <cellStyle name="Note 10 5 3" xfId="11358" xr:uid="{00000000-0005-0000-0000-0000492C0000}"/>
    <cellStyle name="Note 10 6" xfId="11359" xr:uid="{00000000-0005-0000-0000-00004A2C0000}"/>
    <cellStyle name="Note 10 6 2" xfId="11360" xr:uid="{00000000-0005-0000-0000-00004B2C0000}"/>
    <cellStyle name="Note 10 6 2 2" xfId="11361" xr:uid="{00000000-0005-0000-0000-00004C2C0000}"/>
    <cellStyle name="Note 10 6 3" xfId="11362" xr:uid="{00000000-0005-0000-0000-00004D2C0000}"/>
    <cellStyle name="Note 10 7" xfId="11363" xr:uid="{00000000-0005-0000-0000-00004E2C0000}"/>
    <cellStyle name="Note 10 7 2" xfId="11364" xr:uid="{00000000-0005-0000-0000-00004F2C0000}"/>
    <cellStyle name="Note 10 7 2 2" xfId="11365" xr:uid="{00000000-0005-0000-0000-0000502C0000}"/>
    <cellStyle name="Note 10 7 3" xfId="11366" xr:uid="{00000000-0005-0000-0000-0000512C0000}"/>
    <cellStyle name="Note 10 8" xfId="11367" xr:uid="{00000000-0005-0000-0000-0000522C0000}"/>
    <cellStyle name="Note 10 8 2" xfId="11368" xr:uid="{00000000-0005-0000-0000-0000532C0000}"/>
    <cellStyle name="Note 10 8 2 2" xfId="11369" xr:uid="{00000000-0005-0000-0000-0000542C0000}"/>
    <cellStyle name="Note 10 8 3" xfId="11370" xr:uid="{00000000-0005-0000-0000-0000552C0000}"/>
    <cellStyle name="Note 10 9" xfId="11371" xr:uid="{00000000-0005-0000-0000-0000562C0000}"/>
    <cellStyle name="Note 10 9 2" xfId="11372" xr:uid="{00000000-0005-0000-0000-0000572C0000}"/>
    <cellStyle name="Note 10 9 2 2" xfId="11373" xr:uid="{00000000-0005-0000-0000-0000582C0000}"/>
    <cellStyle name="Note 10 9 3" xfId="11374" xr:uid="{00000000-0005-0000-0000-0000592C0000}"/>
    <cellStyle name="Note 11" xfId="11375" xr:uid="{00000000-0005-0000-0000-00005A2C0000}"/>
    <cellStyle name="Note 11 10" xfId="11376" xr:uid="{00000000-0005-0000-0000-00005B2C0000}"/>
    <cellStyle name="Note 11 10 2" xfId="11377" xr:uid="{00000000-0005-0000-0000-00005C2C0000}"/>
    <cellStyle name="Note 11 10 2 2" xfId="11378" xr:uid="{00000000-0005-0000-0000-00005D2C0000}"/>
    <cellStyle name="Note 11 10 3" xfId="11379" xr:uid="{00000000-0005-0000-0000-00005E2C0000}"/>
    <cellStyle name="Note 11 11" xfId="11380" xr:uid="{00000000-0005-0000-0000-00005F2C0000}"/>
    <cellStyle name="Note 11 11 2" xfId="11381" xr:uid="{00000000-0005-0000-0000-0000602C0000}"/>
    <cellStyle name="Note 11 2" xfId="11382" xr:uid="{00000000-0005-0000-0000-0000612C0000}"/>
    <cellStyle name="Note 11 2 2" xfId="11383" xr:uid="{00000000-0005-0000-0000-0000622C0000}"/>
    <cellStyle name="Note 11 2 2 2" xfId="11384" xr:uid="{00000000-0005-0000-0000-0000632C0000}"/>
    <cellStyle name="Note 11 3" xfId="11385" xr:uid="{00000000-0005-0000-0000-0000642C0000}"/>
    <cellStyle name="Note 11 3 2" xfId="11386" xr:uid="{00000000-0005-0000-0000-0000652C0000}"/>
    <cellStyle name="Note 11 3 2 2" xfId="11387" xr:uid="{00000000-0005-0000-0000-0000662C0000}"/>
    <cellStyle name="Note 11 4" xfId="11388" xr:uid="{00000000-0005-0000-0000-0000672C0000}"/>
    <cellStyle name="Note 11 4 2" xfId="11389" xr:uid="{00000000-0005-0000-0000-0000682C0000}"/>
    <cellStyle name="Note 11 4 2 2" xfId="11390" xr:uid="{00000000-0005-0000-0000-0000692C0000}"/>
    <cellStyle name="Note 11 4 3" xfId="11391" xr:uid="{00000000-0005-0000-0000-00006A2C0000}"/>
    <cellStyle name="Note 11 5" xfId="11392" xr:uid="{00000000-0005-0000-0000-00006B2C0000}"/>
    <cellStyle name="Note 11 5 2" xfId="11393" xr:uid="{00000000-0005-0000-0000-00006C2C0000}"/>
    <cellStyle name="Note 11 5 2 2" xfId="11394" xr:uid="{00000000-0005-0000-0000-00006D2C0000}"/>
    <cellStyle name="Note 11 5 3" xfId="11395" xr:uid="{00000000-0005-0000-0000-00006E2C0000}"/>
    <cellStyle name="Note 11 6" xfId="11396" xr:uid="{00000000-0005-0000-0000-00006F2C0000}"/>
    <cellStyle name="Note 11 6 2" xfId="11397" xr:uid="{00000000-0005-0000-0000-0000702C0000}"/>
    <cellStyle name="Note 11 6 2 2" xfId="11398" xr:uid="{00000000-0005-0000-0000-0000712C0000}"/>
    <cellStyle name="Note 11 6 3" xfId="11399" xr:uid="{00000000-0005-0000-0000-0000722C0000}"/>
    <cellStyle name="Note 11 7" xfId="11400" xr:uid="{00000000-0005-0000-0000-0000732C0000}"/>
    <cellStyle name="Note 11 7 2" xfId="11401" xr:uid="{00000000-0005-0000-0000-0000742C0000}"/>
    <cellStyle name="Note 11 7 2 2" xfId="11402" xr:uid="{00000000-0005-0000-0000-0000752C0000}"/>
    <cellStyle name="Note 11 7 3" xfId="11403" xr:uid="{00000000-0005-0000-0000-0000762C0000}"/>
    <cellStyle name="Note 11 8" xfId="11404" xr:uid="{00000000-0005-0000-0000-0000772C0000}"/>
    <cellStyle name="Note 11 8 2" xfId="11405" xr:uid="{00000000-0005-0000-0000-0000782C0000}"/>
    <cellStyle name="Note 11 8 2 2" xfId="11406" xr:uid="{00000000-0005-0000-0000-0000792C0000}"/>
    <cellStyle name="Note 11 8 3" xfId="11407" xr:uid="{00000000-0005-0000-0000-00007A2C0000}"/>
    <cellStyle name="Note 11 9" xfId="11408" xr:uid="{00000000-0005-0000-0000-00007B2C0000}"/>
    <cellStyle name="Note 11 9 2" xfId="11409" xr:uid="{00000000-0005-0000-0000-00007C2C0000}"/>
    <cellStyle name="Note 11 9 2 2" xfId="11410" xr:uid="{00000000-0005-0000-0000-00007D2C0000}"/>
    <cellStyle name="Note 11 9 3" xfId="11411" xr:uid="{00000000-0005-0000-0000-00007E2C0000}"/>
    <cellStyle name="Note 12" xfId="11412" xr:uid="{00000000-0005-0000-0000-00007F2C0000}"/>
    <cellStyle name="Note 12 10" xfId="11413" xr:uid="{00000000-0005-0000-0000-0000802C0000}"/>
    <cellStyle name="Note 12 10 2" xfId="11414" xr:uid="{00000000-0005-0000-0000-0000812C0000}"/>
    <cellStyle name="Note 12 10 2 2" xfId="11415" xr:uid="{00000000-0005-0000-0000-0000822C0000}"/>
    <cellStyle name="Note 12 10 3" xfId="11416" xr:uid="{00000000-0005-0000-0000-0000832C0000}"/>
    <cellStyle name="Note 12 11" xfId="11417" xr:uid="{00000000-0005-0000-0000-0000842C0000}"/>
    <cellStyle name="Note 12 11 2" xfId="11418" xr:uid="{00000000-0005-0000-0000-0000852C0000}"/>
    <cellStyle name="Note 12 2" xfId="11419" xr:uid="{00000000-0005-0000-0000-0000862C0000}"/>
    <cellStyle name="Note 12 2 2" xfId="11420" xr:uid="{00000000-0005-0000-0000-0000872C0000}"/>
    <cellStyle name="Note 12 2 2 2" xfId="11421" xr:uid="{00000000-0005-0000-0000-0000882C0000}"/>
    <cellStyle name="Note 12 3" xfId="11422" xr:uid="{00000000-0005-0000-0000-0000892C0000}"/>
    <cellStyle name="Note 12 3 2" xfId="11423" xr:uid="{00000000-0005-0000-0000-00008A2C0000}"/>
    <cellStyle name="Note 12 3 2 2" xfId="11424" xr:uid="{00000000-0005-0000-0000-00008B2C0000}"/>
    <cellStyle name="Note 12 4" xfId="11425" xr:uid="{00000000-0005-0000-0000-00008C2C0000}"/>
    <cellStyle name="Note 12 4 2" xfId="11426" xr:uid="{00000000-0005-0000-0000-00008D2C0000}"/>
    <cellStyle name="Note 12 4 2 2" xfId="11427" xr:uid="{00000000-0005-0000-0000-00008E2C0000}"/>
    <cellStyle name="Note 12 4 3" xfId="11428" xr:uid="{00000000-0005-0000-0000-00008F2C0000}"/>
    <cellStyle name="Note 12 5" xfId="11429" xr:uid="{00000000-0005-0000-0000-0000902C0000}"/>
    <cellStyle name="Note 12 5 2" xfId="11430" xr:uid="{00000000-0005-0000-0000-0000912C0000}"/>
    <cellStyle name="Note 12 5 2 2" xfId="11431" xr:uid="{00000000-0005-0000-0000-0000922C0000}"/>
    <cellStyle name="Note 12 5 3" xfId="11432" xr:uid="{00000000-0005-0000-0000-0000932C0000}"/>
    <cellStyle name="Note 12 6" xfId="11433" xr:uid="{00000000-0005-0000-0000-0000942C0000}"/>
    <cellStyle name="Note 12 6 2" xfId="11434" xr:uid="{00000000-0005-0000-0000-0000952C0000}"/>
    <cellStyle name="Note 12 6 2 2" xfId="11435" xr:uid="{00000000-0005-0000-0000-0000962C0000}"/>
    <cellStyle name="Note 12 6 3" xfId="11436" xr:uid="{00000000-0005-0000-0000-0000972C0000}"/>
    <cellStyle name="Note 12 7" xfId="11437" xr:uid="{00000000-0005-0000-0000-0000982C0000}"/>
    <cellStyle name="Note 12 7 2" xfId="11438" xr:uid="{00000000-0005-0000-0000-0000992C0000}"/>
    <cellStyle name="Note 12 7 2 2" xfId="11439" xr:uid="{00000000-0005-0000-0000-00009A2C0000}"/>
    <cellStyle name="Note 12 7 3" xfId="11440" xr:uid="{00000000-0005-0000-0000-00009B2C0000}"/>
    <cellStyle name="Note 12 8" xfId="11441" xr:uid="{00000000-0005-0000-0000-00009C2C0000}"/>
    <cellStyle name="Note 12 8 2" xfId="11442" xr:uid="{00000000-0005-0000-0000-00009D2C0000}"/>
    <cellStyle name="Note 12 8 2 2" xfId="11443" xr:uid="{00000000-0005-0000-0000-00009E2C0000}"/>
    <cellStyle name="Note 12 8 3" xfId="11444" xr:uid="{00000000-0005-0000-0000-00009F2C0000}"/>
    <cellStyle name="Note 12 9" xfId="11445" xr:uid="{00000000-0005-0000-0000-0000A02C0000}"/>
    <cellStyle name="Note 12 9 2" xfId="11446" xr:uid="{00000000-0005-0000-0000-0000A12C0000}"/>
    <cellStyle name="Note 12 9 2 2" xfId="11447" xr:uid="{00000000-0005-0000-0000-0000A22C0000}"/>
    <cellStyle name="Note 12 9 3" xfId="11448" xr:uid="{00000000-0005-0000-0000-0000A32C0000}"/>
    <cellStyle name="Note 13" xfId="11449" xr:uid="{00000000-0005-0000-0000-0000A42C0000}"/>
    <cellStyle name="Note 13 10" xfId="11450" xr:uid="{00000000-0005-0000-0000-0000A52C0000}"/>
    <cellStyle name="Note 13 10 2" xfId="11451" xr:uid="{00000000-0005-0000-0000-0000A62C0000}"/>
    <cellStyle name="Note 13 10 2 2" xfId="11452" xr:uid="{00000000-0005-0000-0000-0000A72C0000}"/>
    <cellStyle name="Note 13 10 3" xfId="11453" xr:uid="{00000000-0005-0000-0000-0000A82C0000}"/>
    <cellStyle name="Note 13 11" xfId="11454" xr:uid="{00000000-0005-0000-0000-0000A92C0000}"/>
    <cellStyle name="Note 13 11 2" xfId="11455" xr:uid="{00000000-0005-0000-0000-0000AA2C0000}"/>
    <cellStyle name="Note 13 2" xfId="11456" xr:uid="{00000000-0005-0000-0000-0000AB2C0000}"/>
    <cellStyle name="Note 13 2 2" xfId="11457" xr:uid="{00000000-0005-0000-0000-0000AC2C0000}"/>
    <cellStyle name="Note 13 2 2 2" xfId="11458" xr:uid="{00000000-0005-0000-0000-0000AD2C0000}"/>
    <cellStyle name="Note 13 3" xfId="11459" xr:uid="{00000000-0005-0000-0000-0000AE2C0000}"/>
    <cellStyle name="Note 13 3 2" xfId="11460" xr:uid="{00000000-0005-0000-0000-0000AF2C0000}"/>
    <cellStyle name="Note 13 3 2 2" xfId="11461" xr:uid="{00000000-0005-0000-0000-0000B02C0000}"/>
    <cellStyle name="Note 13 4" xfId="11462" xr:uid="{00000000-0005-0000-0000-0000B12C0000}"/>
    <cellStyle name="Note 13 4 2" xfId="11463" xr:uid="{00000000-0005-0000-0000-0000B22C0000}"/>
    <cellStyle name="Note 13 4 2 2" xfId="11464" xr:uid="{00000000-0005-0000-0000-0000B32C0000}"/>
    <cellStyle name="Note 13 4 3" xfId="11465" xr:uid="{00000000-0005-0000-0000-0000B42C0000}"/>
    <cellStyle name="Note 13 5" xfId="11466" xr:uid="{00000000-0005-0000-0000-0000B52C0000}"/>
    <cellStyle name="Note 13 5 2" xfId="11467" xr:uid="{00000000-0005-0000-0000-0000B62C0000}"/>
    <cellStyle name="Note 13 5 2 2" xfId="11468" xr:uid="{00000000-0005-0000-0000-0000B72C0000}"/>
    <cellStyle name="Note 13 5 3" xfId="11469" xr:uid="{00000000-0005-0000-0000-0000B82C0000}"/>
    <cellStyle name="Note 13 6" xfId="11470" xr:uid="{00000000-0005-0000-0000-0000B92C0000}"/>
    <cellStyle name="Note 13 6 2" xfId="11471" xr:uid="{00000000-0005-0000-0000-0000BA2C0000}"/>
    <cellStyle name="Note 13 6 2 2" xfId="11472" xr:uid="{00000000-0005-0000-0000-0000BB2C0000}"/>
    <cellStyle name="Note 13 6 3" xfId="11473" xr:uid="{00000000-0005-0000-0000-0000BC2C0000}"/>
    <cellStyle name="Note 13 7" xfId="11474" xr:uid="{00000000-0005-0000-0000-0000BD2C0000}"/>
    <cellStyle name="Note 13 7 2" xfId="11475" xr:uid="{00000000-0005-0000-0000-0000BE2C0000}"/>
    <cellStyle name="Note 13 7 2 2" xfId="11476" xr:uid="{00000000-0005-0000-0000-0000BF2C0000}"/>
    <cellStyle name="Note 13 7 3" xfId="11477" xr:uid="{00000000-0005-0000-0000-0000C02C0000}"/>
    <cellStyle name="Note 13 8" xfId="11478" xr:uid="{00000000-0005-0000-0000-0000C12C0000}"/>
    <cellStyle name="Note 13 8 2" xfId="11479" xr:uid="{00000000-0005-0000-0000-0000C22C0000}"/>
    <cellStyle name="Note 13 8 2 2" xfId="11480" xr:uid="{00000000-0005-0000-0000-0000C32C0000}"/>
    <cellStyle name="Note 13 8 3" xfId="11481" xr:uid="{00000000-0005-0000-0000-0000C42C0000}"/>
    <cellStyle name="Note 13 9" xfId="11482" xr:uid="{00000000-0005-0000-0000-0000C52C0000}"/>
    <cellStyle name="Note 13 9 2" xfId="11483" xr:uid="{00000000-0005-0000-0000-0000C62C0000}"/>
    <cellStyle name="Note 13 9 2 2" xfId="11484" xr:uid="{00000000-0005-0000-0000-0000C72C0000}"/>
    <cellStyle name="Note 13 9 3" xfId="11485" xr:uid="{00000000-0005-0000-0000-0000C82C0000}"/>
    <cellStyle name="Note 2" xfId="11486" xr:uid="{00000000-0005-0000-0000-0000C92C0000}"/>
    <cellStyle name="Note 2 10" xfId="11487" xr:uid="{00000000-0005-0000-0000-0000CA2C0000}"/>
    <cellStyle name="Note 2 10 2" xfId="11488" xr:uid="{00000000-0005-0000-0000-0000CB2C0000}"/>
    <cellStyle name="Note 2 10 2 2" xfId="11489" xr:uid="{00000000-0005-0000-0000-0000CC2C0000}"/>
    <cellStyle name="Note 2 10 3" xfId="11490" xr:uid="{00000000-0005-0000-0000-0000CD2C0000}"/>
    <cellStyle name="Note 2 11" xfId="11491" xr:uid="{00000000-0005-0000-0000-0000CE2C0000}"/>
    <cellStyle name="Note 2 11 2" xfId="11492" xr:uid="{00000000-0005-0000-0000-0000CF2C0000}"/>
    <cellStyle name="Note 2 12" xfId="11493" xr:uid="{00000000-0005-0000-0000-0000D02C0000}"/>
    <cellStyle name="Note 2 2" xfId="11494" xr:uid="{00000000-0005-0000-0000-0000D12C0000}"/>
    <cellStyle name="Note 2 2 2" xfId="11495" xr:uid="{00000000-0005-0000-0000-0000D22C0000}"/>
    <cellStyle name="Note 2 2 2 2" xfId="11496" xr:uid="{00000000-0005-0000-0000-0000D32C0000}"/>
    <cellStyle name="Note 2 2 3" xfId="11497" xr:uid="{00000000-0005-0000-0000-0000D42C0000}"/>
    <cellStyle name="Note 2 3" xfId="11498" xr:uid="{00000000-0005-0000-0000-0000D52C0000}"/>
    <cellStyle name="Note 2 3 2" xfId="11499" xr:uid="{00000000-0005-0000-0000-0000D62C0000}"/>
    <cellStyle name="Note 2 3 2 2" xfId="11500" xr:uid="{00000000-0005-0000-0000-0000D72C0000}"/>
    <cellStyle name="Note 2 3 3" xfId="11501" xr:uid="{00000000-0005-0000-0000-0000D82C0000}"/>
    <cellStyle name="Note 2 4" xfId="11502" xr:uid="{00000000-0005-0000-0000-0000D92C0000}"/>
    <cellStyle name="Note 2 4 2" xfId="11503" xr:uid="{00000000-0005-0000-0000-0000DA2C0000}"/>
    <cellStyle name="Note 2 4 2 2" xfId="11504" xr:uid="{00000000-0005-0000-0000-0000DB2C0000}"/>
    <cellStyle name="Note 2 4 3" xfId="11505" xr:uid="{00000000-0005-0000-0000-0000DC2C0000}"/>
    <cellStyle name="Note 2 5" xfId="11506" xr:uid="{00000000-0005-0000-0000-0000DD2C0000}"/>
    <cellStyle name="Note 2 5 2" xfId="11507" xr:uid="{00000000-0005-0000-0000-0000DE2C0000}"/>
    <cellStyle name="Note 2 5 2 2" xfId="11508" xr:uid="{00000000-0005-0000-0000-0000DF2C0000}"/>
    <cellStyle name="Note 2 5 3" xfId="11509" xr:uid="{00000000-0005-0000-0000-0000E02C0000}"/>
    <cellStyle name="Note 2 6" xfId="11510" xr:uid="{00000000-0005-0000-0000-0000E12C0000}"/>
    <cellStyle name="Note 2 6 2" xfId="11511" xr:uid="{00000000-0005-0000-0000-0000E22C0000}"/>
    <cellStyle name="Note 2 6 2 2" xfId="11512" xr:uid="{00000000-0005-0000-0000-0000E32C0000}"/>
    <cellStyle name="Note 2 6 3" xfId="11513" xr:uid="{00000000-0005-0000-0000-0000E42C0000}"/>
    <cellStyle name="Note 2 7" xfId="11514" xr:uid="{00000000-0005-0000-0000-0000E52C0000}"/>
    <cellStyle name="Note 2 7 2" xfId="11515" xr:uid="{00000000-0005-0000-0000-0000E62C0000}"/>
    <cellStyle name="Note 2 7 2 2" xfId="11516" xr:uid="{00000000-0005-0000-0000-0000E72C0000}"/>
    <cellStyle name="Note 2 7 3" xfId="11517" xr:uid="{00000000-0005-0000-0000-0000E82C0000}"/>
    <cellStyle name="Note 2 8" xfId="11518" xr:uid="{00000000-0005-0000-0000-0000E92C0000}"/>
    <cellStyle name="Note 2 8 2" xfId="11519" xr:uid="{00000000-0005-0000-0000-0000EA2C0000}"/>
    <cellStyle name="Note 2 8 2 2" xfId="11520" xr:uid="{00000000-0005-0000-0000-0000EB2C0000}"/>
    <cellStyle name="Note 2 8 3" xfId="11521" xr:uid="{00000000-0005-0000-0000-0000EC2C0000}"/>
    <cellStyle name="Note 2 9" xfId="11522" xr:uid="{00000000-0005-0000-0000-0000ED2C0000}"/>
    <cellStyle name="Note 2 9 2" xfId="11523" xr:uid="{00000000-0005-0000-0000-0000EE2C0000}"/>
    <cellStyle name="Note 2 9 2 2" xfId="11524" xr:uid="{00000000-0005-0000-0000-0000EF2C0000}"/>
    <cellStyle name="Note 2 9 3" xfId="11525" xr:uid="{00000000-0005-0000-0000-0000F02C0000}"/>
    <cellStyle name="Note 3" xfId="11526" xr:uid="{00000000-0005-0000-0000-0000F12C0000}"/>
    <cellStyle name="Note 3 2" xfId="11527" xr:uid="{00000000-0005-0000-0000-0000F22C0000}"/>
    <cellStyle name="Note 3 2 2" xfId="11528" xr:uid="{00000000-0005-0000-0000-0000F32C0000}"/>
    <cellStyle name="Note 3 2 2 2" xfId="11529" xr:uid="{00000000-0005-0000-0000-0000F42C0000}"/>
    <cellStyle name="Note 3 2 2 2 2" xfId="11530" xr:uid="{00000000-0005-0000-0000-0000F52C0000}"/>
    <cellStyle name="Note 3 2 2 3" xfId="11531" xr:uid="{00000000-0005-0000-0000-0000F62C0000}"/>
    <cellStyle name="Note 3 2 3" xfId="11532" xr:uid="{00000000-0005-0000-0000-0000F72C0000}"/>
    <cellStyle name="Note 3 2 3 2" xfId="11533" xr:uid="{00000000-0005-0000-0000-0000F82C0000}"/>
    <cellStyle name="Note 3 2 3 2 2" xfId="11534" xr:uid="{00000000-0005-0000-0000-0000F92C0000}"/>
    <cellStyle name="Note 3 2 3 3" xfId="11535" xr:uid="{00000000-0005-0000-0000-0000FA2C0000}"/>
    <cellStyle name="Note 3 2 4" xfId="11536" xr:uid="{00000000-0005-0000-0000-0000FB2C0000}"/>
    <cellStyle name="Note 3 2 4 2" xfId="11537" xr:uid="{00000000-0005-0000-0000-0000FC2C0000}"/>
    <cellStyle name="Note 3 2 5" xfId="11538" xr:uid="{00000000-0005-0000-0000-0000FD2C0000}"/>
    <cellStyle name="Note 3 3" xfId="11539" xr:uid="{00000000-0005-0000-0000-0000FE2C0000}"/>
    <cellStyle name="Note 3 3 2" xfId="11540" xr:uid="{00000000-0005-0000-0000-0000FF2C0000}"/>
    <cellStyle name="Note 3 3 2 2" xfId="11541" xr:uid="{00000000-0005-0000-0000-0000002D0000}"/>
    <cellStyle name="Note 3 3 3" xfId="11542" xr:uid="{00000000-0005-0000-0000-0000012D0000}"/>
    <cellStyle name="Note 3 4" xfId="11543" xr:uid="{00000000-0005-0000-0000-0000022D0000}"/>
    <cellStyle name="Note 3 4 2" xfId="11544" xr:uid="{00000000-0005-0000-0000-0000032D0000}"/>
    <cellStyle name="Note 3 4 2 2" xfId="11545" xr:uid="{00000000-0005-0000-0000-0000042D0000}"/>
    <cellStyle name="Note 3 4 3" xfId="11546" xr:uid="{00000000-0005-0000-0000-0000052D0000}"/>
    <cellStyle name="Note 3 5" xfId="11547" xr:uid="{00000000-0005-0000-0000-0000062D0000}"/>
    <cellStyle name="Note 3 5 2" xfId="11548" xr:uid="{00000000-0005-0000-0000-0000072D0000}"/>
    <cellStyle name="Note 3 5 2 2" xfId="11549" xr:uid="{00000000-0005-0000-0000-0000082D0000}"/>
    <cellStyle name="Note 3 5 3" xfId="11550" xr:uid="{00000000-0005-0000-0000-0000092D0000}"/>
    <cellStyle name="Note 3 6" xfId="11551" xr:uid="{00000000-0005-0000-0000-00000A2D0000}"/>
    <cellStyle name="Note 3 6 2" xfId="11552" xr:uid="{00000000-0005-0000-0000-00000B2D0000}"/>
    <cellStyle name="Note 3 7" xfId="11553" xr:uid="{00000000-0005-0000-0000-00000C2D0000}"/>
    <cellStyle name="Note 4" xfId="11554" xr:uid="{00000000-0005-0000-0000-00000D2D0000}"/>
    <cellStyle name="Note 4 10" xfId="11555" xr:uid="{00000000-0005-0000-0000-00000E2D0000}"/>
    <cellStyle name="Note 4 10 2" xfId="11556" xr:uid="{00000000-0005-0000-0000-00000F2D0000}"/>
    <cellStyle name="Note 4 10 2 2" xfId="11557" xr:uid="{00000000-0005-0000-0000-0000102D0000}"/>
    <cellStyle name="Note 4 10 3" xfId="11558" xr:uid="{00000000-0005-0000-0000-0000112D0000}"/>
    <cellStyle name="Note 4 11" xfId="11559" xr:uid="{00000000-0005-0000-0000-0000122D0000}"/>
    <cellStyle name="Note 4 11 2" xfId="11560" xr:uid="{00000000-0005-0000-0000-0000132D0000}"/>
    <cellStyle name="Note 4 2" xfId="11561" xr:uid="{00000000-0005-0000-0000-0000142D0000}"/>
    <cellStyle name="Note 4 2 2" xfId="11562" xr:uid="{00000000-0005-0000-0000-0000152D0000}"/>
    <cellStyle name="Note 4 2 2 2" xfId="11563" xr:uid="{00000000-0005-0000-0000-0000162D0000}"/>
    <cellStyle name="Note 4 3" xfId="11564" xr:uid="{00000000-0005-0000-0000-0000172D0000}"/>
    <cellStyle name="Note 4 3 2" xfId="11565" xr:uid="{00000000-0005-0000-0000-0000182D0000}"/>
    <cellStyle name="Note 4 3 2 2" xfId="11566" xr:uid="{00000000-0005-0000-0000-0000192D0000}"/>
    <cellStyle name="Note 4 4" xfId="11567" xr:uid="{00000000-0005-0000-0000-00001A2D0000}"/>
    <cellStyle name="Note 4 4 2" xfId="11568" xr:uid="{00000000-0005-0000-0000-00001B2D0000}"/>
    <cellStyle name="Note 4 4 2 2" xfId="11569" xr:uid="{00000000-0005-0000-0000-00001C2D0000}"/>
    <cellStyle name="Note 4 4 3" xfId="11570" xr:uid="{00000000-0005-0000-0000-00001D2D0000}"/>
    <cellStyle name="Note 4 5" xfId="11571" xr:uid="{00000000-0005-0000-0000-00001E2D0000}"/>
    <cellStyle name="Note 4 5 2" xfId="11572" xr:uid="{00000000-0005-0000-0000-00001F2D0000}"/>
    <cellStyle name="Note 4 5 2 2" xfId="11573" xr:uid="{00000000-0005-0000-0000-0000202D0000}"/>
    <cellStyle name="Note 4 5 3" xfId="11574" xr:uid="{00000000-0005-0000-0000-0000212D0000}"/>
    <cellStyle name="Note 4 6" xfId="11575" xr:uid="{00000000-0005-0000-0000-0000222D0000}"/>
    <cellStyle name="Note 4 6 2" xfId="11576" xr:uid="{00000000-0005-0000-0000-0000232D0000}"/>
    <cellStyle name="Note 4 6 2 2" xfId="11577" xr:uid="{00000000-0005-0000-0000-0000242D0000}"/>
    <cellStyle name="Note 4 6 3" xfId="11578" xr:uid="{00000000-0005-0000-0000-0000252D0000}"/>
    <cellStyle name="Note 4 7" xfId="11579" xr:uid="{00000000-0005-0000-0000-0000262D0000}"/>
    <cellStyle name="Note 4 7 2" xfId="11580" xr:uid="{00000000-0005-0000-0000-0000272D0000}"/>
    <cellStyle name="Note 4 7 2 2" xfId="11581" xr:uid="{00000000-0005-0000-0000-0000282D0000}"/>
    <cellStyle name="Note 4 7 3" xfId="11582" xr:uid="{00000000-0005-0000-0000-0000292D0000}"/>
    <cellStyle name="Note 4 8" xfId="11583" xr:uid="{00000000-0005-0000-0000-00002A2D0000}"/>
    <cellStyle name="Note 4 8 2" xfId="11584" xr:uid="{00000000-0005-0000-0000-00002B2D0000}"/>
    <cellStyle name="Note 4 8 2 2" xfId="11585" xr:uid="{00000000-0005-0000-0000-00002C2D0000}"/>
    <cellStyle name="Note 4 8 3" xfId="11586" xr:uid="{00000000-0005-0000-0000-00002D2D0000}"/>
    <cellStyle name="Note 4 9" xfId="11587" xr:uid="{00000000-0005-0000-0000-00002E2D0000}"/>
    <cellStyle name="Note 4 9 2" xfId="11588" xr:uid="{00000000-0005-0000-0000-00002F2D0000}"/>
    <cellStyle name="Note 4 9 2 2" xfId="11589" xr:uid="{00000000-0005-0000-0000-0000302D0000}"/>
    <cellStyle name="Note 4 9 3" xfId="11590" xr:uid="{00000000-0005-0000-0000-0000312D0000}"/>
    <cellStyle name="Note 5" xfId="11591" xr:uid="{00000000-0005-0000-0000-0000322D0000}"/>
    <cellStyle name="Note 5 10" xfId="11592" xr:uid="{00000000-0005-0000-0000-0000332D0000}"/>
    <cellStyle name="Note 5 10 2" xfId="11593" xr:uid="{00000000-0005-0000-0000-0000342D0000}"/>
    <cellStyle name="Note 5 10 2 2" xfId="11594" xr:uid="{00000000-0005-0000-0000-0000352D0000}"/>
    <cellStyle name="Note 5 10 3" xfId="11595" xr:uid="{00000000-0005-0000-0000-0000362D0000}"/>
    <cellStyle name="Note 5 11" xfId="11596" xr:uid="{00000000-0005-0000-0000-0000372D0000}"/>
    <cellStyle name="Note 5 11 2" xfId="11597" xr:uid="{00000000-0005-0000-0000-0000382D0000}"/>
    <cellStyle name="Note 5 2" xfId="11598" xr:uid="{00000000-0005-0000-0000-0000392D0000}"/>
    <cellStyle name="Note 5 2 2" xfId="11599" xr:uid="{00000000-0005-0000-0000-00003A2D0000}"/>
    <cellStyle name="Note 5 2 2 2" xfId="11600" xr:uid="{00000000-0005-0000-0000-00003B2D0000}"/>
    <cellStyle name="Note 5 3" xfId="11601" xr:uid="{00000000-0005-0000-0000-00003C2D0000}"/>
    <cellStyle name="Note 5 3 2" xfId="11602" xr:uid="{00000000-0005-0000-0000-00003D2D0000}"/>
    <cellStyle name="Note 5 3 2 2" xfId="11603" xr:uid="{00000000-0005-0000-0000-00003E2D0000}"/>
    <cellStyle name="Note 5 4" xfId="11604" xr:uid="{00000000-0005-0000-0000-00003F2D0000}"/>
    <cellStyle name="Note 5 4 2" xfId="11605" xr:uid="{00000000-0005-0000-0000-0000402D0000}"/>
    <cellStyle name="Note 5 4 2 2" xfId="11606" xr:uid="{00000000-0005-0000-0000-0000412D0000}"/>
    <cellStyle name="Note 5 4 3" xfId="11607" xr:uid="{00000000-0005-0000-0000-0000422D0000}"/>
    <cellStyle name="Note 5 5" xfId="11608" xr:uid="{00000000-0005-0000-0000-0000432D0000}"/>
    <cellStyle name="Note 5 5 2" xfId="11609" xr:uid="{00000000-0005-0000-0000-0000442D0000}"/>
    <cellStyle name="Note 5 5 2 2" xfId="11610" xr:uid="{00000000-0005-0000-0000-0000452D0000}"/>
    <cellStyle name="Note 5 5 3" xfId="11611" xr:uid="{00000000-0005-0000-0000-0000462D0000}"/>
    <cellStyle name="Note 5 6" xfId="11612" xr:uid="{00000000-0005-0000-0000-0000472D0000}"/>
    <cellStyle name="Note 5 6 2" xfId="11613" xr:uid="{00000000-0005-0000-0000-0000482D0000}"/>
    <cellStyle name="Note 5 6 2 2" xfId="11614" xr:uid="{00000000-0005-0000-0000-0000492D0000}"/>
    <cellStyle name="Note 5 6 3" xfId="11615" xr:uid="{00000000-0005-0000-0000-00004A2D0000}"/>
    <cellStyle name="Note 5 7" xfId="11616" xr:uid="{00000000-0005-0000-0000-00004B2D0000}"/>
    <cellStyle name="Note 5 7 2" xfId="11617" xr:uid="{00000000-0005-0000-0000-00004C2D0000}"/>
    <cellStyle name="Note 5 7 2 2" xfId="11618" xr:uid="{00000000-0005-0000-0000-00004D2D0000}"/>
    <cellStyle name="Note 5 7 3" xfId="11619" xr:uid="{00000000-0005-0000-0000-00004E2D0000}"/>
    <cellStyle name="Note 5 8" xfId="11620" xr:uid="{00000000-0005-0000-0000-00004F2D0000}"/>
    <cellStyle name="Note 5 8 2" xfId="11621" xr:uid="{00000000-0005-0000-0000-0000502D0000}"/>
    <cellStyle name="Note 5 8 2 2" xfId="11622" xr:uid="{00000000-0005-0000-0000-0000512D0000}"/>
    <cellStyle name="Note 5 8 3" xfId="11623" xr:uid="{00000000-0005-0000-0000-0000522D0000}"/>
    <cellStyle name="Note 5 9" xfId="11624" xr:uid="{00000000-0005-0000-0000-0000532D0000}"/>
    <cellStyle name="Note 5 9 2" xfId="11625" xr:uid="{00000000-0005-0000-0000-0000542D0000}"/>
    <cellStyle name="Note 5 9 2 2" xfId="11626" xr:uid="{00000000-0005-0000-0000-0000552D0000}"/>
    <cellStyle name="Note 5 9 3" xfId="11627" xr:uid="{00000000-0005-0000-0000-0000562D0000}"/>
    <cellStyle name="Note 6" xfId="11628" xr:uid="{00000000-0005-0000-0000-0000572D0000}"/>
    <cellStyle name="Note 6 10" xfId="11629" xr:uid="{00000000-0005-0000-0000-0000582D0000}"/>
    <cellStyle name="Note 6 10 2" xfId="11630" xr:uid="{00000000-0005-0000-0000-0000592D0000}"/>
    <cellStyle name="Note 6 10 2 2" xfId="11631" xr:uid="{00000000-0005-0000-0000-00005A2D0000}"/>
    <cellStyle name="Note 6 10 3" xfId="11632" xr:uid="{00000000-0005-0000-0000-00005B2D0000}"/>
    <cellStyle name="Note 6 11" xfId="11633" xr:uid="{00000000-0005-0000-0000-00005C2D0000}"/>
    <cellStyle name="Note 6 11 2" xfId="11634" xr:uid="{00000000-0005-0000-0000-00005D2D0000}"/>
    <cellStyle name="Note 6 2" xfId="11635" xr:uid="{00000000-0005-0000-0000-00005E2D0000}"/>
    <cellStyle name="Note 6 2 2" xfId="11636" xr:uid="{00000000-0005-0000-0000-00005F2D0000}"/>
    <cellStyle name="Note 6 2 2 2" xfId="11637" xr:uid="{00000000-0005-0000-0000-0000602D0000}"/>
    <cellStyle name="Note 6 3" xfId="11638" xr:uid="{00000000-0005-0000-0000-0000612D0000}"/>
    <cellStyle name="Note 6 3 2" xfId="11639" xr:uid="{00000000-0005-0000-0000-0000622D0000}"/>
    <cellStyle name="Note 6 3 2 2" xfId="11640" xr:uid="{00000000-0005-0000-0000-0000632D0000}"/>
    <cellStyle name="Note 6 4" xfId="11641" xr:uid="{00000000-0005-0000-0000-0000642D0000}"/>
    <cellStyle name="Note 6 4 2" xfId="11642" xr:uid="{00000000-0005-0000-0000-0000652D0000}"/>
    <cellStyle name="Note 6 4 2 2" xfId="11643" xr:uid="{00000000-0005-0000-0000-0000662D0000}"/>
    <cellStyle name="Note 6 4 3" xfId="11644" xr:uid="{00000000-0005-0000-0000-0000672D0000}"/>
    <cellStyle name="Note 6 5" xfId="11645" xr:uid="{00000000-0005-0000-0000-0000682D0000}"/>
    <cellStyle name="Note 6 5 2" xfId="11646" xr:uid="{00000000-0005-0000-0000-0000692D0000}"/>
    <cellStyle name="Note 6 5 2 2" xfId="11647" xr:uid="{00000000-0005-0000-0000-00006A2D0000}"/>
    <cellStyle name="Note 6 5 3" xfId="11648" xr:uid="{00000000-0005-0000-0000-00006B2D0000}"/>
    <cellStyle name="Note 6 6" xfId="11649" xr:uid="{00000000-0005-0000-0000-00006C2D0000}"/>
    <cellStyle name="Note 6 6 2" xfId="11650" xr:uid="{00000000-0005-0000-0000-00006D2D0000}"/>
    <cellStyle name="Note 6 6 2 2" xfId="11651" xr:uid="{00000000-0005-0000-0000-00006E2D0000}"/>
    <cellStyle name="Note 6 6 3" xfId="11652" xr:uid="{00000000-0005-0000-0000-00006F2D0000}"/>
    <cellStyle name="Note 6 7" xfId="11653" xr:uid="{00000000-0005-0000-0000-0000702D0000}"/>
    <cellStyle name="Note 6 7 2" xfId="11654" xr:uid="{00000000-0005-0000-0000-0000712D0000}"/>
    <cellStyle name="Note 6 7 2 2" xfId="11655" xr:uid="{00000000-0005-0000-0000-0000722D0000}"/>
    <cellStyle name="Note 6 7 3" xfId="11656" xr:uid="{00000000-0005-0000-0000-0000732D0000}"/>
    <cellStyle name="Note 6 8" xfId="11657" xr:uid="{00000000-0005-0000-0000-0000742D0000}"/>
    <cellStyle name="Note 6 8 2" xfId="11658" xr:uid="{00000000-0005-0000-0000-0000752D0000}"/>
    <cellStyle name="Note 6 8 2 2" xfId="11659" xr:uid="{00000000-0005-0000-0000-0000762D0000}"/>
    <cellStyle name="Note 6 8 3" xfId="11660" xr:uid="{00000000-0005-0000-0000-0000772D0000}"/>
    <cellStyle name="Note 6 9" xfId="11661" xr:uid="{00000000-0005-0000-0000-0000782D0000}"/>
    <cellStyle name="Note 6 9 2" xfId="11662" xr:uid="{00000000-0005-0000-0000-0000792D0000}"/>
    <cellStyle name="Note 6 9 2 2" xfId="11663" xr:uid="{00000000-0005-0000-0000-00007A2D0000}"/>
    <cellStyle name="Note 6 9 3" xfId="11664" xr:uid="{00000000-0005-0000-0000-00007B2D0000}"/>
    <cellStyle name="Note 7" xfId="11665" xr:uid="{00000000-0005-0000-0000-00007C2D0000}"/>
    <cellStyle name="Note 7 10" xfId="11666" xr:uid="{00000000-0005-0000-0000-00007D2D0000}"/>
    <cellStyle name="Note 7 10 2" xfId="11667" xr:uid="{00000000-0005-0000-0000-00007E2D0000}"/>
    <cellStyle name="Note 7 10 2 2" xfId="11668" xr:uid="{00000000-0005-0000-0000-00007F2D0000}"/>
    <cellStyle name="Note 7 10 3" xfId="11669" xr:uid="{00000000-0005-0000-0000-0000802D0000}"/>
    <cellStyle name="Note 7 11" xfId="11670" xr:uid="{00000000-0005-0000-0000-0000812D0000}"/>
    <cellStyle name="Note 7 11 2" xfId="11671" xr:uid="{00000000-0005-0000-0000-0000822D0000}"/>
    <cellStyle name="Note 7 2" xfId="11672" xr:uid="{00000000-0005-0000-0000-0000832D0000}"/>
    <cellStyle name="Note 7 2 2" xfId="11673" xr:uid="{00000000-0005-0000-0000-0000842D0000}"/>
    <cellStyle name="Note 7 2 2 2" xfId="11674" xr:uid="{00000000-0005-0000-0000-0000852D0000}"/>
    <cellStyle name="Note 7 3" xfId="11675" xr:uid="{00000000-0005-0000-0000-0000862D0000}"/>
    <cellStyle name="Note 7 3 2" xfId="11676" xr:uid="{00000000-0005-0000-0000-0000872D0000}"/>
    <cellStyle name="Note 7 3 2 2" xfId="11677" xr:uid="{00000000-0005-0000-0000-0000882D0000}"/>
    <cellStyle name="Note 7 4" xfId="11678" xr:uid="{00000000-0005-0000-0000-0000892D0000}"/>
    <cellStyle name="Note 7 4 2" xfId="11679" xr:uid="{00000000-0005-0000-0000-00008A2D0000}"/>
    <cellStyle name="Note 7 4 2 2" xfId="11680" xr:uid="{00000000-0005-0000-0000-00008B2D0000}"/>
    <cellStyle name="Note 7 4 3" xfId="11681" xr:uid="{00000000-0005-0000-0000-00008C2D0000}"/>
    <cellStyle name="Note 7 5" xfId="11682" xr:uid="{00000000-0005-0000-0000-00008D2D0000}"/>
    <cellStyle name="Note 7 5 2" xfId="11683" xr:uid="{00000000-0005-0000-0000-00008E2D0000}"/>
    <cellStyle name="Note 7 5 2 2" xfId="11684" xr:uid="{00000000-0005-0000-0000-00008F2D0000}"/>
    <cellStyle name="Note 7 5 3" xfId="11685" xr:uid="{00000000-0005-0000-0000-0000902D0000}"/>
    <cellStyle name="Note 7 6" xfId="11686" xr:uid="{00000000-0005-0000-0000-0000912D0000}"/>
    <cellStyle name="Note 7 6 2" xfId="11687" xr:uid="{00000000-0005-0000-0000-0000922D0000}"/>
    <cellStyle name="Note 7 6 2 2" xfId="11688" xr:uid="{00000000-0005-0000-0000-0000932D0000}"/>
    <cellStyle name="Note 7 6 3" xfId="11689" xr:uid="{00000000-0005-0000-0000-0000942D0000}"/>
    <cellStyle name="Note 7 7" xfId="11690" xr:uid="{00000000-0005-0000-0000-0000952D0000}"/>
    <cellStyle name="Note 7 7 2" xfId="11691" xr:uid="{00000000-0005-0000-0000-0000962D0000}"/>
    <cellStyle name="Note 7 7 2 2" xfId="11692" xr:uid="{00000000-0005-0000-0000-0000972D0000}"/>
    <cellStyle name="Note 7 7 3" xfId="11693" xr:uid="{00000000-0005-0000-0000-0000982D0000}"/>
    <cellStyle name="Note 7 8" xfId="11694" xr:uid="{00000000-0005-0000-0000-0000992D0000}"/>
    <cellStyle name="Note 7 8 2" xfId="11695" xr:uid="{00000000-0005-0000-0000-00009A2D0000}"/>
    <cellStyle name="Note 7 8 2 2" xfId="11696" xr:uid="{00000000-0005-0000-0000-00009B2D0000}"/>
    <cellStyle name="Note 7 8 3" xfId="11697" xr:uid="{00000000-0005-0000-0000-00009C2D0000}"/>
    <cellStyle name="Note 7 9" xfId="11698" xr:uid="{00000000-0005-0000-0000-00009D2D0000}"/>
    <cellStyle name="Note 7 9 2" xfId="11699" xr:uid="{00000000-0005-0000-0000-00009E2D0000}"/>
    <cellStyle name="Note 7 9 2 2" xfId="11700" xr:uid="{00000000-0005-0000-0000-00009F2D0000}"/>
    <cellStyle name="Note 7 9 3" xfId="11701" xr:uid="{00000000-0005-0000-0000-0000A02D0000}"/>
    <cellStyle name="Note 8" xfId="11702" xr:uid="{00000000-0005-0000-0000-0000A12D0000}"/>
    <cellStyle name="Note 8 10" xfId="11703" xr:uid="{00000000-0005-0000-0000-0000A22D0000}"/>
    <cellStyle name="Note 8 10 2" xfId="11704" xr:uid="{00000000-0005-0000-0000-0000A32D0000}"/>
    <cellStyle name="Note 8 10 2 2" xfId="11705" xr:uid="{00000000-0005-0000-0000-0000A42D0000}"/>
    <cellStyle name="Note 8 10 3" xfId="11706" xr:uid="{00000000-0005-0000-0000-0000A52D0000}"/>
    <cellStyle name="Note 8 11" xfId="11707" xr:uid="{00000000-0005-0000-0000-0000A62D0000}"/>
    <cellStyle name="Note 8 11 2" xfId="11708" xr:uid="{00000000-0005-0000-0000-0000A72D0000}"/>
    <cellStyle name="Note 8 2" xfId="11709" xr:uid="{00000000-0005-0000-0000-0000A82D0000}"/>
    <cellStyle name="Note 8 2 2" xfId="11710" xr:uid="{00000000-0005-0000-0000-0000A92D0000}"/>
    <cellStyle name="Note 8 2 2 2" xfId="11711" xr:uid="{00000000-0005-0000-0000-0000AA2D0000}"/>
    <cellStyle name="Note 8 3" xfId="11712" xr:uid="{00000000-0005-0000-0000-0000AB2D0000}"/>
    <cellStyle name="Note 8 3 2" xfId="11713" xr:uid="{00000000-0005-0000-0000-0000AC2D0000}"/>
    <cellStyle name="Note 8 3 2 2" xfId="11714" xr:uid="{00000000-0005-0000-0000-0000AD2D0000}"/>
    <cellStyle name="Note 8 4" xfId="11715" xr:uid="{00000000-0005-0000-0000-0000AE2D0000}"/>
    <cellStyle name="Note 8 4 2" xfId="11716" xr:uid="{00000000-0005-0000-0000-0000AF2D0000}"/>
    <cellStyle name="Note 8 4 2 2" xfId="11717" xr:uid="{00000000-0005-0000-0000-0000B02D0000}"/>
    <cellStyle name="Note 8 4 3" xfId="11718" xr:uid="{00000000-0005-0000-0000-0000B12D0000}"/>
    <cellStyle name="Note 8 5" xfId="11719" xr:uid="{00000000-0005-0000-0000-0000B22D0000}"/>
    <cellStyle name="Note 8 5 2" xfId="11720" xr:uid="{00000000-0005-0000-0000-0000B32D0000}"/>
    <cellStyle name="Note 8 5 2 2" xfId="11721" xr:uid="{00000000-0005-0000-0000-0000B42D0000}"/>
    <cellStyle name="Note 8 5 3" xfId="11722" xr:uid="{00000000-0005-0000-0000-0000B52D0000}"/>
    <cellStyle name="Note 8 6" xfId="11723" xr:uid="{00000000-0005-0000-0000-0000B62D0000}"/>
    <cellStyle name="Note 8 6 2" xfId="11724" xr:uid="{00000000-0005-0000-0000-0000B72D0000}"/>
    <cellStyle name="Note 8 6 2 2" xfId="11725" xr:uid="{00000000-0005-0000-0000-0000B82D0000}"/>
    <cellStyle name="Note 8 6 3" xfId="11726" xr:uid="{00000000-0005-0000-0000-0000B92D0000}"/>
    <cellStyle name="Note 8 7" xfId="11727" xr:uid="{00000000-0005-0000-0000-0000BA2D0000}"/>
    <cellStyle name="Note 8 7 2" xfId="11728" xr:uid="{00000000-0005-0000-0000-0000BB2D0000}"/>
    <cellStyle name="Note 8 7 2 2" xfId="11729" xr:uid="{00000000-0005-0000-0000-0000BC2D0000}"/>
    <cellStyle name="Note 8 7 3" xfId="11730" xr:uid="{00000000-0005-0000-0000-0000BD2D0000}"/>
    <cellStyle name="Note 8 8" xfId="11731" xr:uid="{00000000-0005-0000-0000-0000BE2D0000}"/>
    <cellStyle name="Note 8 8 2" xfId="11732" xr:uid="{00000000-0005-0000-0000-0000BF2D0000}"/>
    <cellStyle name="Note 8 8 2 2" xfId="11733" xr:uid="{00000000-0005-0000-0000-0000C02D0000}"/>
    <cellStyle name="Note 8 8 3" xfId="11734" xr:uid="{00000000-0005-0000-0000-0000C12D0000}"/>
    <cellStyle name="Note 8 9" xfId="11735" xr:uid="{00000000-0005-0000-0000-0000C22D0000}"/>
    <cellStyle name="Note 8 9 2" xfId="11736" xr:uid="{00000000-0005-0000-0000-0000C32D0000}"/>
    <cellStyle name="Note 8 9 2 2" xfId="11737" xr:uid="{00000000-0005-0000-0000-0000C42D0000}"/>
    <cellStyle name="Note 8 9 3" xfId="11738" xr:uid="{00000000-0005-0000-0000-0000C52D0000}"/>
    <cellStyle name="Note 9" xfId="11739" xr:uid="{00000000-0005-0000-0000-0000C62D0000}"/>
    <cellStyle name="Note 9 10" xfId="11740" xr:uid="{00000000-0005-0000-0000-0000C72D0000}"/>
    <cellStyle name="Note 9 10 2" xfId="11741" xr:uid="{00000000-0005-0000-0000-0000C82D0000}"/>
    <cellStyle name="Note 9 10 2 2" xfId="11742" xr:uid="{00000000-0005-0000-0000-0000C92D0000}"/>
    <cellStyle name="Note 9 10 3" xfId="11743" xr:uid="{00000000-0005-0000-0000-0000CA2D0000}"/>
    <cellStyle name="Note 9 11" xfId="11744" xr:uid="{00000000-0005-0000-0000-0000CB2D0000}"/>
    <cellStyle name="Note 9 11 2" xfId="11745" xr:uid="{00000000-0005-0000-0000-0000CC2D0000}"/>
    <cellStyle name="Note 9 2" xfId="11746" xr:uid="{00000000-0005-0000-0000-0000CD2D0000}"/>
    <cellStyle name="Note 9 2 2" xfId="11747" xr:uid="{00000000-0005-0000-0000-0000CE2D0000}"/>
    <cellStyle name="Note 9 2 2 2" xfId="11748" xr:uid="{00000000-0005-0000-0000-0000CF2D0000}"/>
    <cellStyle name="Note 9 3" xfId="11749" xr:uid="{00000000-0005-0000-0000-0000D02D0000}"/>
    <cellStyle name="Note 9 3 2" xfId="11750" xr:uid="{00000000-0005-0000-0000-0000D12D0000}"/>
    <cellStyle name="Note 9 3 2 2" xfId="11751" xr:uid="{00000000-0005-0000-0000-0000D22D0000}"/>
    <cellStyle name="Note 9 4" xfId="11752" xr:uid="{00000000-0005-0000-0000-0000D32D0000}"/>
    <cellStyle name="Note 9 4 2" xfId="11753" xr:uid="{00000000-0005-0000-0000-0000D42D0000}"/>
    <cellStyle name="Note 9 4 2 2" xfId="11754" xr:uid="{00000000-0005-0000-0000-0000D52D0000}"/>
    <cellStyle name="Note 9 4 3" xfId="11755" xr:uid="{00000000-0005-0000-0000-0000D62D0000}"/>
    <cellStyle name="Note 9 5" xfId="11756" xr:uid="{00000000-0005-0000-0000-0000D72D0000}"/>
    <cellStyle name="Note 9 5 2" xfId="11757" xr:uid="{00000000-0005-0000-0000-0000D82D0000}"/>
    <cellStyle name="Note 9 5 2 2" xfId="11758" xr:uid="{00000000-0005-0000-0000-0000D92D0000}"/>
    <cellStyle name="Note 9 5 3" xfId="11759" xr:uid="{00000000-0005-0000-0000-0000DA2D0000}"/>
    <cellStyle name="Note 9 6" xfId="11760" xr:uid="{00000000-0005-0000-0000-0000DB2D0000}"/>
    <cellStyle name="Note 9 6 2" xfId="11761" xr:uid="{00000000-0005-0000-0000-0000DC2D0000}"/>
    <cellStyle name="Note 9 6 2 2" xfId="11762" xr:uid="{00000000-0005-0000-0000-0000DD2D0000}"/>
    <cellStyle name="Note 9 6 3" xfId="11763" xr:uid="{00000000-0005-0000-0000-0000DE2D0000}"/>
    <cellStyle name="Note 9 7" xfId="11764" xr:uid="{00000000-0005-0000-0000-0000DF2D0000}"/>
    <cellStyle name="Note 9 7 2" xfId="11765" xr:uid="{00000000-0005-0000-0000-0000E02D0000}"/>
    <cellStyle name="Note 9 7 2 2" xfId="11766" xr:uid="{00000000-0005-0000-0000-0000E12D0000}"/>
    <cellStyle name="Note 9 7 3" xfId="11767" xr:uid="{00000000-0005-0000-0000-0000E22D0000}"/>
    <cellStyle name="Note 9 8" xfId="11768" xr:uid="{00000000-0005-0000-0000-0000E32D0000}"/>
    <cellStyle name="Note 9 8 2" xfId="11769" xr:uid="{00000000-0005-0000-0000-0000E42D0000}"/>
    <cellStyle name="Note 9 8 2 2" xfId="11770" xr:uid="{00000000-0005-0000-0000-0000E52D0000}"/>
    <cellStyle name="Note 9 8 3" xfId="11771" xr:uid="{00000000-0005-0000-0000-0000E62D0000}"/>
    <cellStyle name="Note 9 9" xfId="11772" xr:uid="{00000000-0005-0000-0000-0000E72D0000}"/>
    <cellStyle name="Note 9 9 2" xfId="11773" xr:uid="{00000000-0005-0000-0000-0000E82D0000}"/>
    <cellStyle name="Note 9 9 2 2" xfId="11774" xr:uid="{00000000-0005-0000-0000-0000E92D0000}"/>
    <cellStyle name="Note 9 9 3" xfId="11775" xr:uid="{00000000-0005-0000-0000-0000EA2D0000}"/>
    <cellStyle name="Notes" xfId="11776" xr:uid="{00000000-0005-0000-0000-0000EB2D0000}"/>
    <cellStyle name="nPlosion" xfId="11777" xr:uid="{00000000-0005-0000-0000-0000EC2D0000}"/>
    <cellStyle name="num" xfId="11778" xr:uid="{00000000-0005-0000-0000-0000ED2D0000}"/>
    <cellStyle name="num.dollar" xfId="11779" xr:uid="{00000000-0005-0000-0000-0000EE2D0000}"/>
    <cellStyle name="num.percent1" xfId="11780" xr:uid="{00000000-0005-0000-0000-0000EF2D0000}"/>
    <cellStyle name="Num0" xfId="11781" xr:uid="{00000000-0005-0000-0000-0000F02D0000}"/>
    <cellStyle name="Num1" xfId="11782" xr:uid="{00000000-0005-0000-0000-0000F12D0000}"/>
    <cellStyle name="Num1Blue" xfId="11783" xr:uid="{00000000-0005-0000-0000-0000F22D0000}"/>
    <cellStyle name="Num2" xfId="11784" xr:uid="{00000000-0005-0000-0000-0000F32D0000}"/>
    <cellStyle name="Num3" xfId="11785" xr:uid="{00000000-0005-0000-0000-0000F42D0000}"/>
    <cellStyle name="Num4" xfId="11786" xr:uid="{00000000-0005-0000-0000-0000F52D0000}"/>
    <cellStyle name="Number" xfId="11787" xr:uid="{00000000-0005-0000-0000-0000F62D0000}"/>
    <cellStyle name="Numbers" xfId="11788" xr:uid="{00000000-0005-0000-0000-0000F72D0000}"/>
    <cellStyle name="Numbers - Bold" xfId="11789" xr:uid="{00000000-0005-0000-0000-0000F82D0000}"/>
    <cellStyle name="Numbers - Bold - Italic" xfId="11790" xr:uid="{00000000-0005-0000-0000-0000F92D0000}"/>
    <cellStyle name="Numbers_Calpine Fox - Equity Yield Calc_102104_with OE Costs" xfId="11791" xr:uid="{00000000-0005-0000-0000-0000FA2D0000}"/>
    <cellStyle name="Nᳯrmal_wademan2" xfId="9728" xr:uid="{00000000-0005-0000-0000-0000FB2D0000}"/>
    <cellStyle name="OBOTAN" xfId="11792" xr:uid="{00000000-0005-0000-0000-0000FC2D0000}"/>
    <cellStyle name="oca" xfId="11793" xr:uid="{00000000-0005-0000-0000-0000FD2D0000}"/>
    <cellStyle name="Œ…‹æØ‚è [0.00]_GE 3 MINIMUM" xfId="46" xr:uid="{00000000-0005-0000-0000-0000FE2D0000}"/>
    <cellStyle name="Œ…‹æØ‚è_GE 3 MINIMUM" xfId="47" xr:uid="{00000000-0005-0000-0000-0000FF2D0000}"/>
    <cellStyle name="One Decimal" xfId="11794" xr:uid="{00000000-0005-0000-0000-0000002E0000}"/>
    <cellStyle name="onedec" xfId="11795" xr:uid="{00000000-0005-0000-0000-0000012E0000}"/>
    <cellStyle name="Option" xfId="11796" xr:uid="{00000000-0005-0000-0000-0000022E0000}"/>
    <cellStyle name="OptionHeading" xfId="11797" xr:uid="{00000000-0005-0000-0000-0000032E0000}"/>
    <cellStyle name="Options_calculated" xfId="11798" xr:uid="{00000000-0005-0000-0000-0000042E0000}"/>
    <cellStyle name="outh America" xfId="11799" xr:uid="{00000000-0005-0000-0000-0000052E0000}"/>
    <cellStyle name="Outline" xfId="11800" xr:uid="{00000000-0005-0000-0000-0000062E0000}"/>
    <cellStyle name="Outline 10" xfId="11801" xr:uid="{00000000-0005-0000-0000-0000072E0000}"/>
    <cellStyle name="Outline 10 2" xfId="11802" xr:uid="{00000000-0005-0000-0000-0000082E0000}"/>
    <cellStyle name="Outline 10 2 2" xfId="11803" xr:uid="{00000000-0005-0000-0000-0000092E0000}"/>
    <cellStyle name="Outline 10 3" xfId="11804" xr:uid="{00000000-0005-0000-0000-00000A2E0000}"/>
    <cellStyle name="Outline 11" xfId="11805" xr:uid="{00000000-0005-0000-0000-00000B2E0000}"/>
    <cellStyle name="Outline 11 2" xfId="11806" xr:uid="{00000000-0005-0000-0000-00000C2E0000}"/>
    <cellStyle name="Outline 11 2 2" xfId="11807" xr:uid="{00000000-0005-0000-0000-00000D2E0000}"/>
    <cellStyle name="Outline 11 3" xfId="11808" xr:uid="{00000000-0005-0000-0000-00000E2E0000}"/>
    <cellStyle name="Outline 12" xfId="11809" xr:uid="{00000000-0005-0000-0000-00000F2E0000}"/>
    <cellStyle name="Outline 12 2" xfId="11810" xr:uid="{00000000-0005-0000-0000-0000102E0000}"/>
    <cellStyle name="Outline 12 2 2" xfId="11811" xr:uid="{00000000-0005-0000-0000-0000112E0000}"/>
    <cellStyle name="Outline 12 3" xfId="11812" xr:uid="{00000000-0005-0000-0000-0000122E0000}"/>
    <cellStyle name="Outline 13" xfId="11813" xr:uid="{00000000-0005-0000-0000-0000132E0000}"/>
    <cellStyle name="Outline 13 2" xfId="11814" xr:uid="{00000000-0005-0000-0000-0000142E0000}"/>
    <cellStyle name="Outline 13 2 2" xfId="11815" xr:uid="{00000000-0005-0000-0000-0000152E0000}"/>
    <cellStyle name="Outline 13 3" xfId="11816" xr:uid="{00000000-0005-0000-0000-0000162E0000}"/>
    <cellStyle name="Outline 14" xfId="11817" xr:uid="{00000000-0005-0000-0000-0000172E0000}"/>
    <cellStyle name="Outline 14 2" xfId="11818" xr:uid="{00000000-0005-0000-0000-0000182E0000}"/>
    <cellStyle name="Outline 2" xfId="11819" xr:uid="{00000000-0005-0000-0000-0000192E0000}"/>
    <cellStyle name="Outline 2 2" xfId="11820" xr:uid="{00000000-0005-0000-0000-00001A2E0000}"/>
    <cellStyle name="Outline 2 2 2" xfId="11821" xr:uid="{00000000-0005-0000-0000-00001B2E0000}"/>
    <cellStyle name="Outline 2 2 2 2" xfId="11822" xr:uid="{00000000-0005-0000-0000-00001C2E0000}"/>
    <cellStyle name="Outline 2 2 3" xfId="11823" xr:uid="{00000000-0005-0000-0000-00001D2E0000}"/>
    <cellStyle name="Outline 2 3" xfId="11824" xr:uid="{00000000-0005-0000-0000-00001E2E0000}"/>
    <cellStyle name="Outline 2 3 2" xfId="11825" xr:uid="{00000000-0005-0000-0000-00001F2E0000}"/>
    <cellStyle name="Outline 2 3 2 2" xfId="11826" xr:uid="{00000000-0005-0000-0000-0000202E0000}"/>
    <cellStyle name="Outline 2 3 3" xfId="11827" xr:uid="{00000000-0005-0000-0000-0000212E0000}"/>
    <cellStyle name="Outline 2 4" xfId="11828" xr:uid="{00000000-0005-0000-0000-0000222E0000}"/>
    <cellStyle name="Outline 2 4 2" xfId="11829" xr:uid="{00000000-0005-0000-0000-0000232E0000}"/>
    <cellStyle name="Outline 2 4 2 2" xfId="11830" xr:uid="{00000000-0005-0000-0000-0000242E0000}"/>
    <cellStyle name="Outline 2 4 3" xfId="11831" xr:uid="{00000000-0005-0000-0000-0000252E0000}"/>
    <cellStyle name="Outline 2 5" xfId="11832" xr:uid="{00000000-0005-0000-0000-0000262E0000}"/>
    <cellStyle name="Outline 2 5 2" xfId="11833" xr:uid="{00000000-0005-0000-0000-0000272E0000}"/>
    <cellStyle name="Outline 2 6" xfId="11834" xr:uid="{00000000-0005-0000-0000-0000282E0000}"/>
    <cellStyle name="Outline 3" xfId="11835" xr:uid="{00000000-0005-0000-0000-0000292E0000}"/>
    <cellStyle name="Outline 3 2" xfId="11836" xr:uid="{00000000-0005-0000-0000-00002A2E0000}"/>
    <cellStyle name="Outline 3 2 2" xfId="11837" xr:uid="{00000000-0005-0000-0000-00002B2E0000}"/>
    <cellStyle name="Outline 4" xfId="11838" xr:uid="{00000000-0005-0000-0000-00002C2E0000}"/>
    <cellStyle name="Outline 4 2" xfId="11839" xr:uid="{00000000-0005-0000-0000-00002D2E0000}"/>
    <cellStyle name="Outline 4 2 2" xfId="11840" xr:uid="{00000000-0005-0000-0000-00002E2E0000}"/>
    <cellStyle name="Outline 4 3" xfId="11841" xr:uid="{00000000-0005-0000-0000-00002F2E0000}"/>
    <cellStyle name="Outline 5" xfId="11842" xr:uid="{00000000-0005-0000-0000-0000302E0000}"/>
    <cellStyle name="Outline 5 2" xfId="11843" xr:uid="{00000000-0005-0000-0000-0000312E0000}"/>
    <cellStyle name="Outline 5 2 2" xfId="11844" xr:uid="{00000000-0005-0000-0000-0000322E0000}"/>
    <cellStyle name="Outline 6" xfId="11845" xr:uid="{00000000-0005-0000-0000-0000332E0000}"/>
    <cellStyle name="Outline 6 2" xfId="11846" xr:uid="{00000000-0005-0000-0000-0000342E0000}"/>
    <cellStyle name="Outline 6 2 2" xfId="11847" xr:uid="{00000000-0005-0000-0000-0000352E0000}"/>
    <cellStyle name="Outline 7" xfId="11848" xr:uid="{00000000-0005-0000-0000-0000362E0000}"/>
    <cellStyle name="Outline 7 2" xfId="11849" xr:uid="{00000000-0005-0000-0000-0000372E0000}"/>
    <cellStyle name="Outline 7 2 2" xfId="11850" xr:uid="{00000000-0005-0000-0000-0000382E0000}"/>
    <cellStyle name="Outline 8" xfId="11851" xr:uid="{00000000-0005-0000-0000-0000392E0000}"/>
    <cellStyle name="Outline 8 2" xfId="11852" xr:uid="{00000000-0005-0000-0000-00003A2E0000}"/>
    <cellStyle name="Outline 8 2 2" xfId="11853" xr:uid="{00000000-0005-0000-0000-00003B2E0000}"/>
    <cellStyle name="Outline 8 3" xfId="11854" xr:uid="{00000000-0005-0000-0000-00003C2E0000}"/>
    <cellStyle name="Outline 9" xfId="11855" xr:uid="{00000000-0005-0000-0000-00003D2E0000}"/>
    <cellStyle name="Outline 9 2" xfId="11856" xr:uid="{00000000-0005-0000-0000-00003E2E0000}"/>
    <cellStyle name="Outline 9 2 2" xfId="11857" xr:uid="{00000000-0005-0000-0000-00003F2E0000}"/>
    <cellStyle name="Outline 9 3" xfId="11858" xr:uid="{00000000-0005-0000-0000-0000402E0000}"/>
    <cellStyle name="Outlined" xfId="11859" xr:uid="{00000000-0005-0000-0000-0000412E0000}"/>
    <cellStyle name="Outlined 10" xfId="11860" xr:uid="{00000000-0005-0000-0000-0000422E0000}"/>
    <cellStyle name="Outlined 10 2" xfId="11861" xr:uid="{00000000-0005-0000-0000-0000432E0000}"/>
    <cellStyle name="Outlined 10 2 2" xfId="11862" xr:uid="{00000000-0005-0000-0000-0000442E0000}"/>
    <cellStyle name="Outlined 10 3" xfId="11863" xr:uid="{00000000-0005-0000-0000-0000452E0000}"/>
    <cellStyle name="Outlined 11" xfId="11864" xr:uid="{00000000-0005-0000-0000-0000462E0000}"/>
    <cellStyle name="Outlined 11 2" xfId="11865" xr:uid="{00000000-0005-0000-0000-0000472E0000}"/>
    <cellStyle name="Outlined 11 2 2" xfId="11866" xr:uid="{00000000-0005-0000-0000-0000482E0000}"/>
    <cellStyle name="Outlined 11 3" xfId="11867" xr:uid="{00000000-0005-0000-0000-0000492E0000}"/>
    <cellStyle name="Outlined 12" xfId="11868" xr:uid="{00000000-0005-0000-0000-00004A2E0000}"/>
    <cellStyle name="Outlined 12 2" xfId="11869" xr:uid="{00000000-0005-0000-0000-00004B2E0000}"/>
    <cellStyle name="Outlined 12 2 2" xfId="11870" xr:uid="{00000000-0005-0000-0000-00004C2E0000}"/>
    <cellStyle name="Outlined 12 3" xfId="11871" xr:uid="{00000000-0005-0000-0000-00004D2E0000}"/>
    <cellStyle name="Outlined 13" xfId="11872" xr:uid="{00000000-0005-0000-0000-00004E2E0000}"/>
    <cellStyle name="Outlined 13 2" xfId="11873" xr:uid="{00000000-0005-0000-0000-00004F2E0000}"/>
    <cellStyle name="Outlined 13 2 2" xfId="11874" xr:uid="{00000000-0005-0000-0000-0000502E0000}"/>
    <cellStyle name="Outlined 13 3" xfId="11875" xr:uid="{00000000-0005-0000-0000-0000512E0000}"/>
    <cellStyle name="Outlined 14" xfId="11876" xr:uid="{00000000-0005-0000-0000-0000522E0000}"/>
    <cellStyle name="Outlined 14 2" xfId="11877" xr:uid="{00000000-0005-0000-0000-0000532E0000}"/>
    <cellStyle name="Outlined 2" xfId="11878" xr:uid="{00000000-0005-0000-0000-0000542E0000}"/>
    <cellStyle name="Outlined 2 2" xfId="11879" xr:uid="{00000000-0005-0000-0000-0000552E0000}"/>
    <cellStyle name="Outlined 2 2 2" xfId="11880" xr:uid="{00000000-0005-0000-0000-0000562E0000}"/>
    <cellStyle name="Outlined 2 2 2 2" xfId="11881" xr:uid="{00000000-0005-0000-0000-0000572E0000}"/>
    <cellStyle name="Outlined 2 2 3" xfId="11882" xr:uid="{00000000-0005-0000-0000-0000582E0000}"/>
    <cellStyle name="Outlined 2 3" xfId="11883" xr:uid="{00000000-0005-0000-0000-0000592E0000}"/>
    <cellStyle name="Outlined 2 3 2" xfId="11884" xr:uid="{00000000-0005-0000-0000-00005A2E0000}"/>
    <cellStyle name="Outlined 2 3 2 2" xfId="11885" xr:uid="{00000000-0005-0000-0000-00005B2E0000}"/>
    <cellStyle name="Outlined 2 3 3" xfId="11886" xr:uid="{00000000-0005-0000-0000-00005C2E0000}"/>
    <cellStyle name="Outlined 2 4" xfId="11887" xr:uid="{00000000-0005-0000-0000-00005D2E0000}"/>
    <cellStyle name="Outlined 2 4 2" xfId="11888" xr:uid="{00000000-0005-0000-0000-00005E2E0000}"/>
    <cellStyle name="Outlined 2 4 2 2" xfId="11889" xr:uid="{00000000-0005-0000-0000-00005F2E0000}"/>
    <cellStyle name="Outlined 2 4 3" xfId="11890" xr:uid="{00000000-0005-0000-0000-0000602E0000}"/>
    <cellStyle name="Outlined 2 5" xfId="11891" xr:uid="{00000000-0005-0000-0000-0000612E0000}"/>
    <cellStyle name="Outlined 2 5 2" xfId="11892" xr:uid="{00000000-0005-0000-0000-0000622E0000}"/>
    <cellStyle name="Outlined 2 6" xfId="11893" xr:uid="{00000000-0005-0000-0000-0000632E0000}"/>
    <cellStyle name="Outlined 3" xfId="11894" xr:uid="{00000000-0005-0000-0000-0000642E0000}"/>
    <cellStyle name="Outlined 3 2" xfId="11895" xr:uid="{00000000-0005-0000-0000-0000652E0000}"/>
    <cellStyle name="Outlined 3 2 2" xfId="11896" xr:uid="{00000000-0005-0000-0000-0000662E0000}"/>
    <cellStyle name="Outlined 4" xfId="11897" xr:uid="{00000000-0005-0000-0000-0000672E0000}"/>
    <cellStyle name="Outlined 4 2" xfId="11898" xr:uid="{00000000-0005-0000-0000-0000682E0000}"/>
    <cellStyle name="Outlined 4 2 2" xfId="11899" xr:uid="{00000000-0005-0000-0000-0000692E0000}"/>
    <cellStyle name="Outlined 4 3" xfId="11900" xr:uid="{00000000-0005-0000-0000-00006A2E0000}"/>
    <cellStyle name="Outlined 5" xfId="11901" xr:uid="{00000000-0005-0000-0000-00006B2E0000}"/>
    <cellStyle name="Outlined 5 2" xfId="11902" xr:uid="{00000000-0005-0000-0000-00006C2E0000}"/>
    <cellStyle name="Outlined 5 2 2" xfId="11903" xr:uid="{00000000-0005-0000-0000-00006D2E0000}"/>
    <cellStyle name="Outlined 6" xfId="11904" xr:uid="{00000000-0005-0000-0000-00006E2E0000}"/>
    <cellStyle name="Outlined 6 2" xfId="11905" xr:uid="{00000000-0005-0000-0000-00006F2E0000}"/>
    <cellStyle name="Outlined 6 2 2" xfId="11906" xr:uid="{00000000-0005-0000-0000-0000702E0000}"/>
    <cellStyle name="Outlined 7" xfId="11907" xr:uid="{00000000-0005-0000-0000-0000712E0000}"/>
    <cellStyle name="Outlined 7 2" xfId="11908" xr:uid="{00000000-0005-0000-0000-0000722E0000}"/>
    <cellStyle name="Outlined 7 2 2" xfId="11909" xr:uid="{00000000-0005-0000-0000-0000732E0000}"/>
    <cellStyle name="Outlined 8" xfId="11910" xr:uid="{00000000-0005-0000-0000-0000742E0000}"/>
    <cellStyle name="Outlined 8 2" xfId="11911" xr:uid="{00000000-0005-0000-0000-0000752E0000}"/>
    <cellStyle name="Outlined 8 2 2" xfId="11912" xr:uid="{00000000-0005-0000-0000-0000762E0000}"/>
    <cellStyle name="Outlined 8 3" xfId="11913" xr:uid="{00000000-0005-0000-0000-0000772E0000}"/>
    <cellStyle name="Outlined 9" xfId="11914" xr:uid="{00000000-0005-0000-0000-0000782E0000}"/>
    <cellStyle name="Outlined 9 2" xfId="11915" xr:uid="{00000000-0005-0000-0000-0000792E0000}"/>
    <cellStyle name="Outlined 9 2 2" xfId="11916" xr:uid="{00000000-0005-0000-0000-00007A2E0000}"/>
    <cellStyle name="Outlined 9 3" xfId="11917" xr:uid="{00000000-0005-0000-0000-00007B2E0000}"/>
    <cellStyle name="Output" xfId="54207" builtinId="21" customBuiltin="1"/>
    <cellStyle name="Output 10" xfId="11918" xr:uid="{00000000-0005-0000-0000-00007C2E0000}"/>
    <cellStyle name="Output 10 10" xfId="11919" xr:uid="{00000000-0005-0000-0000-00007D2E0000}"/>
    <cellStyle name="Output 10 10 2" xfId="11920" xr:uid="{00000000-0005-0000-0000-00007E2E0000}"/>
    <cellStyle name="Output 10 10 2 2" xfId="11921" xr:uid="{00000000-0005-0000-0000-00007F2E0000}"/>
    <cellStyle name="Output 10 10 3" xfId="11922" xr:uid="{00000000-0005-0000-0000-0000802E0000}"/>
    <cellStyle name="Output 10 11" xfId="11923" xr:uid="{00000000-0005-0000-0000-0000812E0000}"/>
    <cellStyle name="Output 10 11 2" xfId="11924" xr:uid="{00000000-0005-0000-0000-0000822E0000}"/>
    <cellStyle name="Output 10 2" xfId="11925" xr:uid="{00000000-0005-0000-0000-0000832E0000}"/>
    <cellStyle name="Output 10 2 2" xfId="11926" xr:uid="{00000000-0005-0000-0000-0000842E0000}"/>
    <cellStyle name="Output 10 2 2 2" xfId="11927" xr:uid="{00000000-0005-0000-0000-0000852E0000}"/>
    <cellStyle name="Output 10 3" xfId="11928" xr:uid="{00000000-0005-0000-0000-0000862E0000}"/>
    <cellStyle name="Output 10 3 2" xfId="11929" xr:uid="{00000000-0005-0000-0000-0000872E0000}"/>
    <cellStyle name="Output 10 3 2 2" xfId="11930" xr:uid="{00000000-0005-0000-0000-0000882E0000}"/>
    <cellStyle name="Output 10 4" xfId="11931" xr:uid="{00000000-0005-0000-0000-0000892E0000}"/>
    <cellStyle name="Output 10 4 2" xfId="11932" xr:uid="{00000000-0005-0000-0000-00008A2E0000}"/>
    <cellStyle name="Output 10 4 2 2" xfId="11933" xr:uid="{00000000-0005-0000-0000-00008B2E0000}"/>
    <cellStyle name="Output 10 4 3" xfId="11934" xr:uid="{00000000-0005-0000-0000-00008C2E0000}"/>
    <cellStyle name="Output 10 5" xfId="11935" xr:uid="{00000000-0005-0000-0000-00008D2E0000}"/>
    <cellStyle name="Output 10 5 2" xfId="11936" xr:uid="{00000000-0005-0000-0000-00008E2E0000}"/>
    <cellStyle name="Output 10 5 2 2" xfId="11937" xr:uid="{00000000-0005-0000-0000-00008F2E0000}"/>
    <cellStyle name="Output 10 5 3" xfId="11938" xr:uid="{00000000-0005-0000-0000-0000902E0000}"/>
    <cellStyle name="Output 10 6" xfId="11939" xr:uid="{00000000-0005-0000-0000-0000912E0000}"/>
    <cellStyle name="Output 10 6 2" xfId="11940" xr:uid="{00000000-0005-0000-0000-0000922E0000}"/>
    <cellStyle name="Output 10 6 2 2" xfId="11941" xr:uid="{00000000-0005-0000-0000-0000932E0000}"/>
    <cellStyle name="Output 10 6 3" xfId="11942" xr:uid="{00000000-0005-0000-0000-0000942E0000}"/>
    <cellStyle name="Output 10 7" xfId="11943" xr:uid="{00000000-0005-0000-0000-0000952E0000}"/>
    <cellStyle name="Output 10 7 2" xfId="11944" xr:uid="{00000000-0005-0000-0000-0000962E0000}"/>
    <cellStyle name="Output 10 7 2 2" xfId="11945" xr:uid="{00000000-0005-0000-0000-0000972E0000}"/>
    <cellStyle name="Output 10 7 3" xfId="11946" xr:uid="{00000000-0005-0000-0000-0000982E0000}"/>
    <cellStyle name="Output 10 8" xfId="11947" xr:uid="{00000000-0005-0000-0000-0000992E0000}"/>
    <cellStyle name="Output 10 8 2" xfId="11948" xr:uid="{00000000-0005-0000-0000-00009A2E0000}"/>
    <cellStyle name="Output 10 8 2 2" xfId="11949" xr:uid="{00000000-0005-0000-0000-00009B2E0000}"/>
    <cellStyle name="Output 10 8 3" xfId="11950" xr:uid="{00000000-0005-0000-0000-00009C2E0000}"/>
    <cellStyle name="Output 10 9" xfId="11951" xr:uid="{00000000-0005-0000-0000-00009D2E0000}"/>
    <cellStyle name="Output 10 9 2" xfId="11952" xr:uid="{00000000-0005-0000-0000-00009E2E0000}"/>
    <cellStyle name="Output 10 9 2 2" xfId="11953" xr:uid="{00000000-0005-0000-0000-00009F2E0000}"/>
    <cellStyle name="Output 10 9 3" xfId="11954" xr:uid="{00000000-0005-0000-0000-0000A02E0000}"/>
    <cellStyle name="Output 11" xfId="11955" xr:uid="{00000000-0005-0000-0000-0000A12E0000}"/>
    <cellStyle name="Output 11 10" xfId="11956" xr:uid="{00000000-0005-0000-0000-0000A22E0000}"/>
    <cellStyle name="Output 11 10 2" xfId="11957" xr:uid="{00000000-0005-0000-0000-0000A32E0000}"/>
    <cellStyle name="Output 11 10 2 2" xfId="11958" xr:uid="{00000000-0005-0000-0000-0000A42E0000}"/>
    <cellStyle name="Output 11 10 3" xfId="11959" xr:uid="{00000000-0005-0000-0000-0000A52E0000}"/>
    <cellStyle name="Output 11 11" xfId="11960" xr:uid="{00000000-0005-0000-0000-0000A62E0000}"/>
    <cellStyle name="Output 11 11 2" xfId="11961" xr:uid="{00000000-0005-0000-0000-0000A72E0000}"/>
    <cellStyle name="Output 11 2" xfId="11962" xr:uid="{00000000-0005-0000-0000-0000A82E0000}"/>
    <cellStyle name="Output 11 2 2" xfId="11963" xr:uid="{00000000-0005-0000-0000-0000A92E0000}"/>
    <cellStyle name="Output 11 2 2 2" xfId="11964" xr:uid="{00000000-0005-0000-0000-0000AA2E0000}"/>
    <cellStyle name="Output 11 3" xfId="11965" xr:uid="{00000000-0005-0000-0000-0000AB2E0000}"/>
    <cellStyle name="Output 11 3 2" xfId="11966" xr:uid="{00000000-0005-0000-0000-0000AC2E0000}"/>
    <cellStyle name="Output 11 3 2 2" xfId="11967" xr:uid="{00000000-0005-0000-0000-0000AD2E0000}"/>
    <cellStyle name="Output 11 4" xfId="11968" xr:uid="{00000000-0005-0000-0000-0000AE2E0000}"/>
    <cellStyle name="Output 11 4 2" xfId="11969" xr:uid="{00000000-0005-0000-0000-0000AF2E0000}"/>
    <cellStyle name="Output 11 4 2 2" xfId="11970" xr:uid="{00000000-0005-0000-0000-0000B02E0000}"/>
    <cellStyle name="Output 11 4 3" xfId="11971" xr:uid="{00000000-0005-0000-0000-0000B12E0000}"/>
    <cellStyle name="Output 11 5" xfId="11972" xr:uid="{00000000-0005-0000-0000-0000B22E0000}"/>
    <cellStyle name="Output 11 5 2" xfId="11973" xr:uid="{00000000-0005-0000-0000-0000B32E0000}"/>
    <cellStyle name="Output 11 5 2 2" xfId="11974" xr:uid="{00000000-0005-0000-0000-0000B42E0000}"/>
    <cellStyle name="Output 11 5 3" xfId="11975" xr:uid="{00000000-0005-0000-0000-0000B52E0000}"/>
    <cellStyle name="Output 11 6" xfId="11976" xr:uid="{00000000-0005-0000-0000-0000B62E0000}"/>
    <cellStyle name="Output 11 6 2" xfId="11977" xr:uid="{00000000-0005-0000-0000-0000B72E0000}"/>
    <cellStyle name="Output 11 6 2 2" xfId="11978" xr:uid="{00000000-0005-0000-0000-0000B82E0000}"/>
    <cellStyle name="Output 11 6 3" xfId="11979" xr:uid="{00000000-0005-0000-0000-0000B92E0000}"/>
    <cellStyle name="Output 11 7" xfId="11980" xr:uid="{00000000-0005-0000-0000-0000BA2E0000}"/>
    <cellStyle name="Output 11 7 2" xfId="11981" xr:uid="{00000000-0005-0000-0000-0000BB2E0000}"/>
    <cellStyle name="Output 11 7 2 2" xfId="11982" xr:uid="{00000000-0005-0000-0000-0000BC2E0000}"/>
    <cellStyle name="Output 11 7 3" xfId="11983" xr:uid="{00000000-0005-0000-0000-0000BD2E0000}"/>
    <cellStyle name="Output 11 8" xfId="11984" xr:uid="{00000000-0005-0000-0000-0000BE2E0000}"/>
    <cellStyle name="Output 11 8 2" xfId="11985" xr:uid="{00000000-0005-0000-0000-0000BF2E0000}"/>
    <cellStyle name="Output 11 8 2 2" xfId="11986" xr:uid="{00000000-0005-0000-0000-0000C02E0000}"/>
    <cellStyle name="Output 11 8 3" xfId="11987" xr:uid="{00000000-0005-0000-0000-0000C12E0000}"/>
    <cellStyle name="Output 11 9" xfId="11988" xr:uid="{00000000-0005-0000-0000-0000C22E0000}"/>
    <cellStyle name="Output 11 9 2" xfId="11989" xr:uid="{00000000-0005-0000-0000-0000C32E0000}"/>
    <cellStyle name="Output 11 9 2 2" xfId="11990" xr:uid="{00000000-0005-0000-0000-0000C42E0000}"/>
    <cellStyle name="Output 11 9 3" xfId="11991" xr:uid="{00000000-0005-0000-0000-0000C52E0000}"/>
    <cellStyle name="Output 12" xfId="11992" xr:uid="{00000000-0005-0000-0000-0000C62E0000}"/>
    <cellStyle name="Output 12 10" xfId="11993" xr:uid="{00000000-0005-0000-0000-0000C72E0000}"/>
    <cellStyle name="Output 12 10 2" xfId="11994" xr:uid="{00000000-0005-0000-0000-0000C82E0000}"/>
    <cellStyle name="Output 12 10 2 2" xfId="11995" xr:uid="{00000000-0005-0000-0000-0000C92E0000}"/>
    <cellStyle name="Output 12 10 3" xfId="11996" xr:uid="{00000000-0005-0000-0000-0000CA2E0000}"/>
    <cellStyle name="Output 12 11" xfId="11997" xr:uid="{00000000-0005-0000-0000-0000CB2E0000}"/>
    <cellStyle name="Output 12 11 2" xfId="11998" xr:uid="{00000000-0005-0000-0000-0000CC2E0000}"/>
    <cellStyle name="Output 12 2" xfId="11999" xr:uid="{00000000-0005-0000-0000-0000CD2E0000}"/>
    <cellStyle name="Output 12 2 2" xfId="12000" xr:uid="{00000000-0005-0000-0000-0000CE2E0000}"/>
    <cellStyle name="Output 12 2 2 2" xfId="12001" xr:uid="{00000000-0005-0000-0000-0000CF2E0000}"/>
    <cellStyle name="Output 12 3" xfId="12002" xr:uid="{00000000-0005-0000-0000-0000D02E0000}"/>
    <cellStyle name="Output 12 3 2" xfId="12003" xr:uid="{00000000-0005-0000-0000-0000D12E0000}"/>
    <cellStyle name="Output 12 3 2 2" xfId="12004" xr:uid="{00000000-0005-0000-0000-0000D22E0000}"/>
    <cellStyle name="Output 12 4" xfId="12005" xr:uid="{00000000-0005-0000-0000-0000D32E0000}"/>
    <cellStyle name="Output 12 4 2" xfId="12006" xr:uid="{00000000-0005-0000-0000-0000D42E0000}"/>
    <cellStyle name="Output 12 4 2 2" xfId="12007" xr:uid="{00000000-0005-0000-0000-0000D52E0000}"/>
    <cellStyle name="Output 12 4 3" xfId="12008" xr:uid="{00000000-0005-0000-0000-0000D62E0000}"/>
    <cellStyle name="Output 12 5" xfId="12009" xr:uid="{00000000-0005-0000-0000-0000D72E0000}"/>
    <cellStyle name="Output 12 5 2" xfId="12010" xr:uid="{00000000-0005-0000-0000-0000D82E0000}"/>
    <cellStyle name="Output 12 5 2 2" xfId="12011" xr:uid="{00000000-0005-0000-0000-0000D92E0000}"/>
    <cellStyle name="Output 12 5 3" xfId="12012" xr:uid="{00000000-0005-0000-0000-0000DA2E0000}"/>
    <cellStyle name="Output 12 6" xfId="12013" xr:uid="{00000000-0005-0000-0000-0000DB2E0000}"/>
    <cellStyle name="Output 12 6 2" xfId="12014" xr:uid="{00000000-0005-0000-0000-0000DC2E0000}"/>
    <cellStyle name="Output 12 6 2 2" xfId="12015" xr:uid="{00000000-0005-0000-0000-0000DD2E0000}"/>
    <cellStyle name="Output 12 6 3" xfId="12016" xr:uid="{00000000-0005-0000-0000-0000DE2E0000}"/>
    <cellStyle name="Output 12 7" xfId="12017" xr:uid="{00000000-0005-0000-0000-0000DF2E0000}"/>
    <cellStyle name="Output 12 7 2" xfId="12018" xr:uid="{00000000-0005-0000-0000-0000E02E0000}"/>
    <cellStyle name="Output 12 7 2 2" xfId="12019" xr:uid="{00000000-0005-0000-0000-0000E12E0000}"/>
    <cellStyle name="Output 12 7 3" xfId="12020" xr:uid="{00000000-0005-0000-0000-0000E22E0000}"/>
    <cellStyle name="Output 12 8" xfId="12021" xr:uid="{00000000-0005-0000-0000-0000E32E0000}"/>
    <cellStyle name="Output 12 8 2" xfId="12022" xr:uid="{00000000-0005-0000-0000-0000E42E0000}"/>
    <cellStyle name="Output 12 8 2 2" xfId="12023" xr:uid="{00000000-0005-0000-0000-0000E52E0000}"/>
    <cellStyle name="Output 12 8 3" xfId="12024" xr:uid="{00000000-0005-0000-0000-0000E62E0000}"/>
    <cellStyle name="Output 12 9" xfId="12025" xr:uid="{00000000-0005-0000-0000-0000E72E0000}"/>
    <cellStyle name="Output 12 9 2" xfId="12026" xr:uid="{00000000-0005-0000-0000-0000E82E0000}"/>
    <cellStyle name="Output 12 9 2 2" xfId="12027" xr:uid="{00000000-0005-0000-0000-0000E92E0000}"/>
    <cellStyle name="Output 12 9 3" xfId="12028" xr:uid="{00000000-0005-0000-0000-0000EA2E0000}"/>
    <cellStyle name="Output 13" xfId="12029" xr:uid="{00000000-0005-0000-0000-0000EB2E0000}"/>
    <cellStyle name="Output 13 10" xfId="12030" xr:uid="{00000000-0005-0000-0000-0000EC2E0000}"/>
    <cellStyle name="Output 13 10 2" xfId="12031" xr:uid="{00000000-0005-0000-0000-0000ED2E0000}"/>
    <cellStyle name="Output 13 10 2 2" xfId="12032" xr:uid="{00000000-0005-0000-0000-0000EE2E0000}"/>
    <cellStyle name="Output 13 10 3" xfId="12033" xr:uid="{00000000-0005-0000-0000-0000EF2E0000}"/>
    <cellStyle name="Output 13 11" xfId="12034" xr:uid="{00000000-0005-0000-0000-0000F02E0000}"/>
    <cellStyle name="Output 13 11 2" xfId="12035" xr:uid="{00000000-0005-0000-0000-0000F12E0000}"/>
    <cellStyle name="Output 13 2" xfId="12036" xr:uid="{00000000-0005-0000-0000-0000F22E0000}"/>
    <cellStyle name="Output 13 2 2" xfId="12037" xr:uid="{00000000-0005-0000-0000-0000F32E0000}"/>
    <cellStyle name="Output 13 2 2 2" xfId="12038" xr:uid="{00000000-0005-0000-0000-0000F42E0000}"/>
    <cellStyle name="Output 13 3" xfId="12039" xr:uid="{00000000-0005-0000-0000-0000F52E0000}"/>
    <cellStyle name="Output 13 3 2" xfId="12040" xr:uid="{00000000-0005-0000-0000-0000F62E0000}"/>
    <cellStyle name="Output 13 3 2 2" xfId="12041" xr:uid="{00000000-0005-0000-0000-0000F72E0000}"/>
    <cellStyle name="Output 13 4" xfId="12042" xr:uid="{00000000-0005-0000-0000-0000F82E0000}"/>
    <cellStyle name="Output 13 4 2" xfId="12043" xr:uid="{00000000-0005-0000-0000-0000F92E0000}"/>
    <cellStyle name="Output 13 4 2 2" xfId="12044" xr:uid="{00000000-0005-0000-0000-0000FA2E0000}"/>
    <cellStyle name="Output 13 4 3" xfId="12045" xr:uid="{00000000-0005-0000-0000-0000FB2E0000}"/>
    <cellStyle name="Output 13 5" xfId="12046" xr:uid="{00000000-0005-0000-0000-0000FC2E0000}"/>
    <cellStyle name="Output 13 5 2" xfId="12047" xr:uid="{00000000-0005-0000-0000-0000FD2E0000}"/>
    <cellStyle name="Output 13 5 2 2" xfId="12048" xr:uid="{00000000-0005-0000-0000-0000FE2E0000}"/>
    <cellStyle name="Output 13 5 3" xfId="12049" xr:uid="{00000000-0005-0000-0000-0000FF2E0000}"/>
    <cellStyle name="Output 13 6" xfId="12050" xr:uid="{00000000-0005-0000-0000-0000002F0000}"/>
    <cellStyle name="Output 13 6 2" xfId="12051" xr:uid="{00000000-0005-0000-0000-0000012F0000}"/>
    <cellStyle name="Output 13 6 2 2" xfId="12052" xr:uid="{00000000-0005-0000-0000-0000022F0000}"/>
    <cellStyle name="Output 13 6 3" xfId="12053" xr:uid="{00000000-0005-0000-0000-0000032F0000}"/>
    <cellStyle name="Output 13 7" xfId="12054" xr:uid="{00000000-0005-0000-0000-0000042F0000}"/>
    <cellStyle name="Output 13 7 2" xfId="12055" xr:uid="{00000000-0005-0000-0000-0000052F0000}"/>
    <cellStyle name="Output 13 7 2 2" xfId="12056" xr:uid="{00000000-0005-0000-0000-0000062F0000}"/>
    <cellStyle name="Output 13 7 3" xfId="12057" xr:uid="{00000000-0005-0000-0000-0000072F0000}"/>
    <cellStyle name="Output 13 8" xfId="12058" xr:uid="{00000000-0005-0000-0000-0000082F0000}"/>
    <cellStyle name="Output 13 8 2" xfId="12059" xr:uid="{00000000-0005-0000-0000-0000092F0000}"/>
    <cellStyle name="Output 13 8 2 2" xfId="12060" xr:uid="{00000000-0005-0000-0000-00000A2F0000}"/>
    <cellStyle name="Output 13 8 3" xfId="12061" xr:uid="{00000000-0005-0000-0000-00000B2F0000}"/>
    <cellStyle name="Output 13 9" xfId="12062" xr:uid="{00000000-0005-0000-0000-00000C2F0000}"/>
    <cellStyle name="Output 13 9 2" xfId="12063" xr:uid="{00000000-0005-0000-0000-00000D2F0000}"/>
    <cellStyle name="Output 13 9 2 2" xfId="12064" xr:uid="{00000000-0005-0000-0000-00000E2F0000}"/>
    <cellStyle name="Output 13 9 3" xfId="12065" xr:uid="{00000000-0005-0000-0000-00000F2F0000}"/>
    <cellStyle name="Output 2" xfId="12066" xr:uid="{00000000-0005-0000-0000-0000102F0000}"/>
    <cellStyle name="Output 2 10" xfId="12067" xr:uid="{00000000-0005-0000-0000-0000112F0000}"/>
    <cellStyle name="Output 2 10 2" xfId="12068" xr:uid="{00000000-0005-0000-0000-0000122F0000}"/>
    <cellStyle name="Output 2 10 2 2" xfId="12069" xr:uid="{00000000-0005-0000-0000-0000132F0000}"/>
    <cellStyle name="Output 2 10 3" xfId="12070" xr:uid="{00000000-0005-0000-0000-0000142F0000}"/>
    <cellStyle name="Output 2 11" xfId="12071" xr:uid="{00000000-0005-0000-0000-0000152F0000}"/>
    <cellStyle name="Output 2 11 2" xfId="12072" xr:uid="{00000000-0005-0000-0000-0000162F0000}"/>
    <cellStyle name="Output 2 2" xfId="12073" xr:uid="{00000000-0005-0000-0000-0000172F0000}"/>
    <cellStyle name="Output 2 2 2" xfId="12074" xr:uid="{00000000-0005-0000-0000-0000182F0000}"/>
    <cellStyle name="Output 2 2 2 2" xfId="12075" xr:uid="{00000000-0005-0000-0000-0000192F0000}"/>
    <cellStyle name="Output 2 3" xfId="12076" xr:uid="{00000000-0005-0000-0000-00001A2F0000}"/>
    <cellStyle name="Output 2 3 2" xfId="12077" xr:uid="{00000000-0005-0000-0000-00001B2F0000}"/>
    <cellStyle name="Output 2 3 2 2" xfId="12078" xr:uid="{00000000-0005-0000-0000-00001C2F0000}"/>
    <cellStyle name="Output 2 4" xfId="12079" xr:uid="{00000000-0005-0000-0000-00001D2F0000}"/>
    <cellStyle name="Output 2 4 2" xfId="12080" xr:uid="{00000000-0005-0000-0000-00001E2F0000}"/>
    <cellStyle name="Output 2 4 2 2" xfId="12081" xr:uid="{00000000-0005-0000-0000-00001F2F0000}"/>
    <cellStyle name="Output 2 4 3" xfId="12082" xr:uid="{00000000-0005-0000-0000-0000202F0000}"/>
    <cellStyle name="Output 2 5" xfId="12083" xr:uid="{00000000-0005-0000-0000-0000212F0000}"/>
    <cellStyle name="Output 2 5 2" xfId="12084" xr:uid="{00000000-0005-0000-0000-0000222F0000}"/>
    <cellStyle name="Output 2 5 2 2" xfId="12085" xr:uid="{00000000-0005-0000-0000-0000232F0000}"/>
    <cellStyle name="Output 2 5 3" xfId="12086" xr:uid="{00000000-0005-0000-0000-0000242F0000}"/>
    <cellStyle name="Output 2 6" xfId="12087" xr:uid="{00000000-0005-0000-0000-0000252F0000}"/>
    <cellStyle name="Output 2 6 2" xfId="12088" xr:uid="{00000000-0005-0000-0000-0000262F0000}"/>
    <cellStyle name="Output 2 6 2 2" xfId="12089" xr:uid="{00000000-0005-0000-0000-0000272F0000}"/>
    <cellStyle name="Output 2 6 3" xfId="12090" xr:uid="{00000000-0005-0000-0000-0000282F0000}"/>
    <cellStyle name="Output 2 7" xfId="12091" xr:uid="{00000000-0005-0000-0000-0000292F0000}"/>
    <cellStyle name="Output 2 7 2" xfId="12092" xr:uid="{00000000-0005-0000-0000-00002A2F0000}"/>
    <cellStyle name="Output 2 7 2 2" xfId="12093" xr:uid="{00000000-0005-0000-0000-00002B2F0000}"/>
    <cellStyle name="Output 2 7 3" xfId="12094" xr:uid="{00000000-0005-0000-0000-00002C2F0000}"/>
    <cellStyle name="Output 2 8" xfId="12095" xr:uid="{00000000-0005-0000-0000-00002D2F0000}"/>
    <cellStyle name="Output 2 8 2" xfId="12096" xr:uid="{00000000-0005-0000-0000-00002E2F0000}"/>
    <cellStyle name="Output 2 8 2 2" xfId="12097" xr:uid="{00000000-0005-0000-0000-00002F2F0000}"/>
    <cellStyle name="Output 2 8 3" xfId="12098" xr:uid="{00000000-0005-0000-0000-0000302F0000}"/>
    <cellStyle name="Output 2 9" xfId="12099" xr:uid="{00000000-0005-0000-0000-0000312F0000}"/>
    <cellStyle name="Output 2 9 2" xfId="12100" xr:uid="{00000000-0005-0000-0000-0000322F0000}"/>
    <cellStyle name="Output 2 9 2 2" xfId="12101" xr:uid="{00000000-0005-0000-0000-0000332F0000}"/>
    <cellStyle name="Output 2 9 3" xfId="12102" xr:uid="{00000000-0005-0000-0000-0000342F0000}"/>
    <cellStyle name="Output 3" xfId="12103" xr:uid="{00000000-0005-0000-0000-0000352F0000}"/>
    <cellStyle name="Output 3 10" xfId="12104" xr:uid="{00000000-0005-0000-0000-0000362F0000}"/>
    <cellStyle name="Output 3 10 2" xfId="12105" xr:uid="{00000000-0005-0000-0000-0000372F0000}"/>
    <cellStyle name="Output 3 10 2 2" xfId="12106" xr:uid="{00000000-0005-0000-0000-0000382F0000}"/>
    <cellStyle name="Output 3 10 3" xfId="12107" xr:uid="{00000000-0005-0000-0000-0000392F0000}"/>
    <cellStyle name="Output 3 11" xfId="12108" xr:uid="{00000000-0005-0000-0000-00003A2F0000}"/>
    <cellStyle name="Output 3 11 2" xfId="12109" xr:uid="{00000000-0005-0000-0000-00003B2F0000}"/>
    <cellStyle name="Output 3 2" xfId="12110" xr:uid="{00000000-0005-0000-0000-00003C2F0000}"/>
    <cellStyle name="Output 3 2 2" xfId="12111" xr:uid="{00000000-0005-0000-0000-00003D2F0000}"/>
    <cellStyle name="Output 3 2 2 2" xfId="12112" xr:uid="{00000000-0005-0000-0000-00003E2F0000}"/>
    <cellStyle name="Output 3 3" xfId="12113" xr:uid="{00000000-0005-0000-0000-00003F2F0000}"/>
    <cellStyle name="Output 3 3 2" xfId="12114" xr:uid="{00000000-0005-0000-0000-0000402F0000}"/>
    <cellStyle name="Output 3 3 2 2" xfId="12115" xr:uid="{00000000-0005-0000-0000-0000412F0000}"/>
    <cellStyle name="Output 3 4" xfId="12116" xr:uid="{00000000-0005-0000-0000-0000422F0000}"/>
    <cellStyle name="Output 3 4 2" xfId="12117" xr:uid="{00000000-0005-0000-0000-0000432F0000}"/>
    <cellStyle name="Output 3 4 2 2" xfId="12118" xr:uid="{00000000-0005-0000-0000-0000442F0000}"/>
    <cellStyle name="Output 3 4 3" xfId="12119" xr:uid="{00000000-0005-0000-0000-0000452F0000}"/>
    <cellStyle name="Output 3 5" xfId="12120" xr:uid="{00000000-0005-0000-0000-0000462F0000}"/>
    <cellStyle name="Output 3 5 2" xfId="12121" xr:uid="{00000000-0005-0000-0000-0000472F0000}"/>
    <cellStyle name="Output 3 5 2 2" xfId="12122" xr:uid="{00000000-0005-0000-0000-0000482F0000}"/>
    <cellStyle name="Output 3 5 3" xfId="12123" xr:uid="{00000000-0005-0000-0000-0000492F0000}"/>
    <cellStyle name="Output 3 6" xfId="12124" xr:uid="{00000000-0005-0000-0000-00004A2F0000}"/>
    <cellStyle name="Output 3 6 2" xfId="12125" xr:uid="{00000000-0005-0000-0000-00004B2F0000}"/>
    <cellStyle name="Output 3 6 2 2" xfId="12126" xr:uid="{00000000-0005-0000-0000-00004C2F0000}"/>
    <cellStyle name="Output 3 6 3" xfId="12127" xr:uid="{00000000-0005-0000-0000-00004D2F0000}"/>
    <cellStyle name="Output 3 7" xfId="12128" xr:uid="{00000000-0005-0000-0000-00004E2F0000}"/>
    <cellStyle name="Output 3 7 2" xfId="12129" xr:uid="{00000000-0005-0000-0000-00004F2F0000}"/>
    <cellStyle name="Output 3 7 2 2" xfId="12130" xr:uid="{00000000-0005-0000-0000-0000502F0000}"/>
    <cellStyle name="Output 3 7 3" xfId="12131" xr:uid="{00000000-0005-0000-0000-0000512F0000}"/>
    <cellStyle name="Output 3 8" xfId="12132" xr:uid="{00000000-0005-0000-0000-0000522F0000}"/>
    <cellStyle name="Output 3 8 2" xfId="12133" xr:uid="{00000000-0005-0000-0000-0000532F0000}"/>
    <cellStyle name="Output 3 8 2 2" xfId="12134" xr:uid="{00000000-0005-0000-0000-0000542F0000}"/>
    <cellStyle name="Output 3 8 3" xfId="12135" xr:uid="{00000000-0005-0000-0000-0000552F0000}"/>
    <cellStyle name="Output 3 9" xfId="12136" xr:uid="{00000000-0005-0000-0000-0000562F0000}"/>
    <cellStyle name="Output 3 9 2" xfId="12137" xr:uid="{00000000-0005-0000-0000-0000572F0000}"/>
    <cellStyle name="Output 3 9 2 2" xfId="12138" xr:uid="{00000000-0005-0000-0000-0000582F0000}"/>
    <cellStyle name="Output 3 9 3" xfId="12139" xr:uid="{00000000-0005-0000-0000-0000592F0000}"/>
    <cellStyle name="Output 4" xfId="12140" xr:uid="{00000000-0005-0000-0000-00005A2F0000}"/>
    <cellStyle name="Output 4 10" xfId="12141" xr:uid="{00000000-0005-0000-0000-00005B2F0000}"/>
    <cellStyle name="Output 4 10 2" xfId="12142" xr:uid="{00000000-0005-0000-0000-00005C2F0000}"/>
    <cellStyle name="Output 4 10 2 2" xfId="12143" xr:uid="{00000000-0005-0000-0000-00005D2F0000}"/>
    <cellStyle name="Output 4 10 3" xfId="12144" xr:uid="{00000000-0005-0000-0000-00005E2F0000}"/>
    <cellStyle name="Output 4 11" xfId="12145" xr:uid="{00000000-0005-0000-0000-00005F2F0000}"/>
    <cellStyle name="Output 4 11 2" xfId="12146" xr:uid="{00000000-0005-0000-0000-0000602F0000}"/>
    <cellStyle name="Output 4 2" xfId="12147" xr:uid="{00000000-0005-0000-0000-0000612F0000}"/>
    <cellStyle name="Output 4 2 2" xfId="12148" xr:uid="{00000000-0005-0000-0000-0000622F0000}"/>
    <cellStyle name="Output 4 2 2 2" xfId="12149" xr:uid="{00000000-0005-0000-0000-0000632F0000}"/>
    <cellStyle name="Output 4 3" xfId="12150" xr:uid="{00000000-0005-0000-0000-0000642F0000}"/>
    <cellStyle name="Output 4 3 2" xfId="12151" xr:uid="{00000000-0005-0000-0000-0000652F0000}"/>
    <cellStyle name="Output 4 3 2 2" xfId="12152" xr:uid="{00000000-0005-0000-0000-0000662F0000}"/>
    <cellStyle name="Output 4 4" xfId="12153" xr:uid="{00000000-0005-0000-0000-0000672F0000}"/>
    <cellStyle name="Output 4 4 2" xfId="12154" xr:uid="{00000000-0005-0000-0000-0000682F0000}"/>
    <cellStyle name="Output 4 4 2 2" xfId="12155" xr:uid="{00000000-0005-0000-0000-0000692F0000}"/>
    <cellStyle name="Output 4 4 3" xfId="12156" xr:uid="{00000000-0005-0000-0000-00006A2F0000}"/>
    <cellStyle name="Output 4 5" xfId="12157" xr:uid="{00000000-0005-0000-0000-00006B2F0000}"/>
    <cellStyle name="Output 4 5 2" xfId="12158" xr:uid="{00000000-0005-0000-0000-00006C2F0000}"/>
    <cellStyle name="Output 4 5 2 2" xfId="12159" xr:uid="{00000000-0005-0000-0000-00006D2F0000}"/>
    <cellStyle name="Output 4 5 3" xfId="12160" xr:uid="{00000000-0005-0000-0000-00006E2F0000}"/>
    <cellStyle name="Output 4 6" xfId="12161" xr:uid="{00000000-0005-0000-0000-00006F2F0000}"/>
    <cellStyle name="Output 4 6 2" xfId="12162" xr:uid="{00000000-0005-0000-0000-0000702F0000}"/>
    <cellStyle name="Output 4 6 2 2" xfId="12163" xr:uid="{00000000-0005-0000-0000-0000712F0000}"/>
    <cellStyle name="Output 4 6 3" xfId="12164" xr:uid="{00000000-0005-0000-0000-0000722F0000}"/>
    <cellStyle name="Output 4 7" xfId="12165" xr:uid="{00000000-0005-0000-0000-0000732F0000}"/>
    <cellStyle name="Output 4 7 2" xfId="12166" xr:uid="{00000000-0005-0000-0000-0000742F0000}"/>
    <cellStyle name="Output 4 7 2 2" xfId="12167" xr:uid="{00000000-0005-0000-0000-0000752F0000}"/>
    <cellStyle name="Output 4 7 3" xfId="12168" xr:uid="{00000000-0005-0000-0000-0000762F0000}"/>
    <cellStyle name="Output 4 8" xfId="12169" xr:uid="{00000000-0005-0000-0000-0000772F0000}"/>
    <cellStyle name="Output 4 8 2" xfId="12170" xr:uid="{00000000-0005-0000-0000-0000782F0000}"/>
    <cellStyle name="Output 4 8 2 2" xfId="12171" xr:uid="{00000000-0005-0000-0000-0000792F0000}"/>
    <cellStyle name="Output 4 8 3" xfId="12172" xr:uid="{00000000-0005-0000-0000-00007A2F0000}"/>
    <cellStyle name="Output 4 9" xfId="12173" xr:uid="{00000000-0005-0000-0000-00007B2F0000}"/>
    <cellStyle name="Output 4 9 2" xfId="12174" xr:uid="{00000000-0005-0000-0000-00007C2F0000}"/>
    <cellStyle name="Output 4 9 2 2" xfId="12175" xr:uid="{00000000-0005-0000-0000-00007D2F0000}"/>
    <cellStyle name="Output 4 9 3" xfId="12176" xr:uid="{00000000-0005-0000-0000-00007E2F0000}"/>
    <cellStyle name="Output 5" xfId="12177" xr:uid="{00000000-0005-0000-0000-00007F2F0000}"/>
    <cellStyle name="Output 5 10" xfId="12178" xr:uid="{00000000-0005-0000-0000-0000802F0000}"/>
    <cellStyle name="Output 5 10 2" xfId="12179" xr:uid="{00000000-0005-0000-0000-0000812F0000}"/>
    <cellStyle name="Output 5 10 2 2" xfId="12180" xr:uid="{00000000-0005-0000-0000-0000822F0000}"/>
    <cellStyle name="Output 5 10 3" xfId="12181" xr:uid="{00000000-0005-0000-0000-0000832F0000}"/>
    <cellStyle name="Output 5 11" xfId="12182" xr:uid="{00000000-0005-0000-0000-0000842F0000}"/>
    <cellStyle name="Output 5 11 2" xfId="12183" xr:uid="{00000000-0005-0000-0000-0000852F0000}"/>
    <cellStyle name="Output 5 2" xfId="12184" xr:uid="{00000000-0005-0000-0000-0000862F0000}"/>
    <cellStyle name="Output 5 2 2" xfId="12185" xr:uid="{00000000-0005-0000-0000-0000872F0000}"/>
    <cellStyle name="Output 5 2 2 2" xfId="12186" xr:uid="{00000000-0005-0000-0000-0000882F0000}"/>
    <cellStyle name="Output 5 3" xfId="12187" xr:uid="{00000000-0005-0000-0000-0000892F0000}"/>
    <cellStyle name="Output 5 3 2" xfId="12188" xr:uid="{00000000-0005-0000-0000-00008A2F0000}"/>
    <cellStyle name="Output 5 3 2 2" xfId="12189" xr:uid="{00000000-0005-0000-0000-00008B2F0000}"/>
    <cellStyle name="Output 5 4" xfId="12190" xr:uid="{00000000-0005-0000-0000-00008C2F0000}"/>
    <cellStyle name="Output 5 4 2" xfId="12191" xr:uid="{00000000-0005-0000-0000-00008D2F0000}"/>
    <cellStyle name="Output 5 4 2 2" xfId="12192" xr:uid="{00000000-0005-0000-0000-00008E2F0000}"/>
    <cellStyle name="Output 5 4 3" xfId="12193" xr:uid="{00000000-0005-0000-0000-00008F2F0000}"/>
    <cellStyle name="Output 5 5" xfId="12194" xr:uid="{00000000-0005-0000-0000-0000902F0000}"/>
    <cellStyle name="Output 5 5 2" xfId="12195" xr:uid="{00000000-0005-0000-0000-0000912F0000}"/>
    <cellStyle name="Output 5 5 2 2" xfId="12196" xr:uid="{00000000-0005-0000-0000-0000922F0000}"/>
    <cellStyle name="Output 5 5 3" xfId="12197" xr:uid="{00000000-0005-0000-0000-0000932F0000}"/>
    <cellStyle name="Output 5 6" xfId="12198" xr:uid="{00000000-0005-0000-0000-0000942F0000}"/>
    <cellStyle name="Output 5 6 2" xfId="12199" xr:uid="{00000000-0005-0000-0000-0000952F0000}"/>
    <cellStyle name="Output 5 6 2 2" xfId="12200" xr:uid="{00000000-0005-0000-0000-0000962F0000}"/>
    <cellStyle name="Output 5 6 3" xfId="12201" xr:uid="{00000000-0005-0000-0000-0000972F0000}"/>
    <cellStyle name="Output 5 7" xfId="12202" xr:uid="{00000000-0005-0000-0000-0000982F0000}"/>
    <cellStyle name="Output 5 7 2" xfId="12203" xr:uid="{00000000-0005-0000-0000-0000992F0000}"/>
    <cellStyle name="Output 5 7 2 2" xfId="12204" xr:uid="{00000000-0005-0000-0000-00009A2F0000}"/>
    <cellStyle name="Output 5 7 3" xfId="12205" xr:uid="{00000000-0005-0000-0000-00009B2F0000}"/>
    <cellStyle name="Output 5 8" xfId="12206" xr:uid="{00000000-0005-0000-0000-00009C2F0000}"/>
    <cellStyle name="Output 5 8 2" xfId="12207" xr:uid="{00000000-0005-0000-0000-00009D2F0000}"/>
    <cellStyle name="Output 5 8 2 2" xfId="12208" xr:uid="{00000000-0005-0000-0000-00009E2F0000}"/>
    <cellStyle name="Output 5 8 3" xfId="12209" xr:uid="{00000000-0005-0000-0000-00009F2F0000}"/>
    <cellStyle name="Output 5 9" xfId="12210" xr:uid="{00000000-0005-0000-0000-0000A02F0000}"/>
    <cellStyle name="Output 5 9 2" xfId="12211" xr:uid="{00000000-0005-0000-0000-0000A12F0000}"/>
    <cellStyle name="Output 5 9 2 2" xfId="12212" xr:uid="{00000000-0005-0000-0000-0000A22F0000}"/>
    <cellStyle name="Output 5 9 3" xfId="12213" xr:uid="{00000000-0005-0000-0000-0000A32F0000}"/>
    <cellStyle name="Output 6" xfId="12214" xr:uid="{00000000-0005-0000-0000-0000A42F0000}"/>
    <cellStyle name="Output 6 10" xfId="12215" xr:uid="{00000000-0005-0000-0000-0000A52F0000}"/>
    <cellStyle name="Output 6 10 2" xfId="12216" xr:uid="{00000000-0005-0000-0000-0000A62F0000}"/>
    <cellStyle name="Output 6 10 2 2" xfId="12217" xr:uid="{00000000-0005-0000-0000-0000A72F0000}"/>
    <cellStyle name="Output 6 10 3" xfId="12218" xr:uid="{00000000-0005-0000-0000-0000A82F0000}"/>
    <cellStyle name="Output 6 11" xfId="12219" xr:uid="{00000000-0005-0000-0000-0000A92F0000}"/>
    <cellStyle name="Output 6 11 2" xfId="12220" xr:uid="{00000000-0005-0000-0000-0000AA2F0000}"/>
    <cellStyle name="Output 6 2" xfId="12221" xr:uid="{00000000-0005-0000-0000-0000AB2F0000}"/>
    <cellStyle name="Output 6 2 2" xfId="12222" xr:uid="{00000000-0005-0000-0000-0000AC2F0000}"/>
    <cellStyle name="Output 6 2 2 2" xfId="12223" xr:uid="{00000000-0005-0000-0000-0000AD2F0000}"/>
    <cellStyle name="Output 6 3" xfId="12224" xr:uid="{00000000-0005-0000-0000-0000AE2F0000}"/>
    <cellStyle name="Output 6 3 2" xfId="12225" xr:uid="{00000000-0005-0000-0000-0000AF2F0000}"/>
    <cellStyle name="Output 6 3 2 2" xfId="12226" xr:uid="{00000000-0005-0000-0000-0000B02F0000}"/>
    <cellStyle name="Output 6 4" xfId="12227" xr:uid="{00000000-0005-0000-0000-0000B12F0000}"/>
    <cellStyle name="Output 6 4 2" xfId="12228" xr:uid="{00000000-0005-0000-0000-0000B22F0000}"/>
    <cellStyle name="Output 6 4 2 2" xfId="12229" xr:uid="{00000000-0005-0000-0000-0000B32F0000}"/>
    <cellStyle name="Output 6 4 3" xfId="12230" xr:uid="{00000000-0005-0000-0000-0000B42F0000}"/>
    <cellStyle name="Output 6 5" xfId="12231" xr:uid="{00000000-0005-0000-0000-0000B52F0000}"/>
    <cellStyle name="Output 6 5 2" xfId="12232" xr:uid="{00000000-0005-0000-0000-0000B62F0000}"/>
    <cellStyle name="Output 6 5 2 2" xfId="12233" xr:uid="{00000000-0005-0000-0000-0000B72F0000}"/>
    <cellStyle name="Output 6 5 3" xfId="12234" xr:uid="{00000000-0005-0000-0000-0000B82F0000}"/>
    <cellStyle name="Output 6 6" xfId="12235" xr:uid="{00000000-0005-0000-0000-0000B92F0000}"/>
    <cellStyle name="Output 6 6 2" xfId="12236" xr:uid="{00000000-0005-0000-0000-0000BA2F0000}"/>
    <cellStyle name="Output 6 6 2 2" xfId="12237" xr:uid="{00000000-0005-0000-0000-0000BB2F0000}"/>
    <cellStyle name="Output 6 6 3" xfId="12238" xr:uid="{00000000-0005-0000-0000-0000BC2F0000}"/>
    <cellStyle name="Output 6 7" xfId="12239" xr:uid="{00000000-0005-0000-0000-0000BD2F0000}"/>
    <cellStyle name="Output 6 7 2" xfId="12240" xr:uid="{00000000-0005-0000-0000-0000BE2F0000}"/>
    <cellStyle name="Output 6 7 2 2" xfId="12241" xr:uid="{00000000-0005-0000-0000-0000BF2F0000}"/>
    <cellStyle name="Output 6 7 3" xfId="12242" xr:uid="{00000000-0005-0000-0000-0000C02F0000}"/>
    <cellStyle name="Output 6 8" xfId="12243" xr:uid="{00000000-0005-0000-0000-0000C12F0000}"/>
    <cellStyle name="Output 6 8 2" xfId="12244" xr:uid="{00000000-0005-0000-0000-0000C22F0000}"/>
    <cellStyle name="Output 6 8 2 2" xfId="12245" xr:uid="{00000000-0005-0000-0000-0000C32F0000}"/>
    <cellStyle name="Output 6 8 3" xfId="12246" xr:uid="{00000000-0005-0000-0000-0000C42F0000}"/>
    <cellStyle name="Output 6 9" xfId="12247" xr:uid="{00000000-0005-0000-0000-0000C52F0000}"/>
    <cellStyle name="Output 6 9 2" xfId="12248" xr:uid="{00000000-0005-0000-0000-0000C62F0000}"/>
    <cellStyle name="Output 6 9 2 2" xfId="12249" xr:uid="{00000000-0005-0000-0000-0000C72F0000}"/>
    <cellStyle name="Output 6 9 3" xfId="12250" xr:uid="{00000000-0005-0000-0000-0000C82F0000}"/>
    <cellStyle name="Output 7" xfId="12251" xr:uid="{00000000-0005-0000-0000-0000C92F0000}"/>
    <cellStyle name="Output 7 10" xfId="12252" xr:uid="{00000000-0005-0000-0000-0000CA2F0000}"/>
    <cellStyle name="Output 7 10 2" xfId="12253" xr:uid="{00000000-0005-0000-0000-0000CB2F0000}"/>
    <cellStyle name="Output 7 10 2 2" xfId="12254" xr:uid="{00000000-0005-0000-0000-0000CC2F0000}"/>
    <cellStyle name="Output 7 10 3" xfId="12255" xr:uid="{00000000-0005-0000-0000-0000CD2F0000}"/>
    <cellStyle name="Output 7 11" xfId="12256" xr:uid="{00000000-0005-0000-0000-0000CE2F0000}"/>
    <cellStyle name="Output 7 11 2" xfId="12257" xr:uid="{00000000-0005-0000-0000-0000CF2F0000}"/>
    <cellStyle name="Output 7 2" xfId="12258" xr:uid="{00000000-0005-0000-0000-0000D02F0000}"/>
    <cellStyle name="Output 7 2 2" xfId="12259" xr:uid="{00000000-0005-0000-0000-0000D12F0000}"/>
    <cellStyle name="Output 7 2 2 2" xfId="12260" xr:uid="{00000000-0005-0000-0000-0000D22F0000}"/>
    <cellStyle name="Output 7 3" xfId="12261" xr:uid="{00000000-0005-0000-0000-0000D32F0000}"/>
    <cellStyle name="Output 7 3 2" xfId="12262" xr:uid="{00000000-0005-0000-0000-0000D42F0000}"/>
    <cellStyle name="Output 7 3 2 2" xfId="12263" xr:uid="{00000000-0005-0000-0000-0000D52F0000}"/>
    <cellStyle name="Output 7 4" xfId="12264" xr:uid="{00000000-0005-0000-0000-0000D62F0000}"/>
    <cellStyle name="Output 7 4 2" xfId="12265" xr:uid="{00000000-0005-0000-0000-0000D72F0000}"/>
    <cellStyle name="Output 7 4 2 2" xfId="12266" xr:uid="{00000000-0005-0000-0000-0000D82F0000}"/>
    <cellStyle name="Output 7 4 3" xfId="12267" xr:uid="{00000000-0005-0000-0000-0000D92F0000}"/>
    <cellStyle name="Output 7 5" xfId="12268" xr:uid="{00000000-0005-0000-0000-0000DA2F0000}"/>
    <cellStyle name="Output 7 5 2" xfId="12269" xr:uid="{00000000-0005-0000-0000-0000DB2F0000}"/>
    <cellStyle name="Output 7 5 2 2" xfId="12270" xr:uid="{00000000-0005-0000-0000-0000DC2F0000}"/>
    <cellStyle name="Output 7 5 3" xfId="12271" xr:uid="{00000000-0005-0000-0000-0000DD2F0000}"/>
    <cellStyle name="Output 7 6" xfId="12272" xr:uid="{00000000-0005-0000-0000-0000DE2F0000}"/>
    <cellStyle name="Output 7 6 2" xfId="12273" xr:uid="{00000000-0005-0000-0000-0000DF2F0000}"/>
    <cellStyle name="Output 7 6 2 2" xfId="12274" xr:uid="{00000000-0005-0000-0000-0000E02F0000}"/>
    <cellStyle name="Output 7 6 3" xfId="12275" xr:uid="{00000000-0005-0000-0000-0000E12F0000}"/>
    <cellStyle name="Output 7 7" xfId="12276" xr:uid="{00000000-0005-0000-0000-0000E22F0000}"/>
    <cellStyle name="Output 7 7 2" xfId="12277" xr:uid="{00000000-0005-0000-0000-0000E32F0000}"/>
    <cellStyle name="Output 7 7 2 2" xfId="12278" xr:uid="{00000000-0005-0000-0000-0000E42F0000}"/>
    <cellStyle name="Output 7 7 3" xfId="12279" xr:uid="{00000000-0005-0000-0000-0000E52F0000}"/>
    <cellStyle name="Output 7 8" xfId="12280" xr:uid="{00000000-0005-0000-0000-0000E62F0000}"/>
    <cellStyle name="Output 7 8 2" xfId="12281" xr:uid="{00000000-0005-0000-0000-0000E72F0000}"/>
    <cellStyle name="Output 7 8 2 2" xfId="12282" xr:uid="{00000000-0005-0000-0000-0000E82F0000}"/>
    <cellStyle name="Output 7 8 3" xfId="12283" xr:uid="{00000000-0005-0000-0000-0000E92F0000}"/>
    <cellStyle name="Output 7 9" xfId="12284" xr:uid="{00000000-0005-0000-0000-0000EA2F0000}"/>
    <cellStyle name="Output 7 9 2" xfId="12285" xr:uid="{00000000-0005-0000-0000-0000EB2F0000}"/>
    <cellStyle name="Output 7 9 2 2" xfId="12286" xr:uid="{00000000-0005-0000-0000-0000EC2F0000}"/>
    <cellStyle name="Output 7 9 3" xfId="12287" xr:uid="{00000000-0005-0000-0000-0000ED2F0000}"/>
    <cellStyle name="Output 8" xfId="12288" xr:uid="{00000000-0005-0000-0000-0000EE2F0000}"/>
    <cellStyle name="Output 8 10" xfId="12289" xr:uid="{00000000-0005-0000-0000-0000EF2F0000}"/>
    <cellStyle name="Output 8 10 2" xfId="12290" xr:uid="{00000000-0005-0000-0000-0000F02F0000}"/>
    <cellStyle name="Output 8 10 2 2" xfId="12291" xr:uid="{00000000-0005-0000-0000-0000F12F0000}"/>
    <cellStyle name="Output 8 10 3" xfId="12292" xr:uid="{00000000-0005-0000-0000-0000F22F0000}"/>
    <cellStyle name="Output 8 11" xfId="12293" xr:uid="{00000000-0005-0000-0000-0000F32F0000}"/>
    <cellStyle name="Output 8 11 2" xfId="12294" xr:uid="{00000000-0005-0000-0000-0000F42F0000}"/>
    <cellStyle name="Output 8 2" xfId="12295" xr:uid="{00000000-0005-0000-0000-0000F52F0000}"/>
    <cellStyle name="Output 8 2 2" xfId="12296" xr:uid="{00000000-0005-0000-0000-0000F62F0000}"/>
    <cellStyle name="Output 8 2 2 2" xfId="12297" xr:uid="{00000000-0005-0000-0000-0000F72F0000}"/>
    <cellStyle name="Output 8 3" xfId="12298" xr:uid="{00000000-0005-0000-0000-0000F82F0000}"/>
    <cellStyle name="Output 8 3 2" xfId="12299" xr:uid="{00000000-0005-0000-0000-0000F92F0000}"/>
    <cellStyle name="Output 8 3 2 2" xfId="12300" xr:uid="{00000000-0005-0000-0000-0000FA2F0000}"/>
    <cellStyle name="Output 8 4" xfId="12301" xr:uid="{00000000-0005-0000-0000-0000FB2F0000}"/>
    <cellStyle name="Output 8 4 2" xfId="12302" xr:uid="{00000000-0005-0000-0000-0000FC2F0000}"/>
    <cellStyle name="Output 8 4 2 2" xfId="12303" xr:uid="{00000000-0005-0000-0000-0000FD2F0000}"/>
    <cellStyle name="Output 8 4 3" xfId="12304" xr:uid="{00000000-0005-0000-0000-0000FE2F0000}"/>
    <cellStyle name="Output 8 5" xfId="12305" xr:uid="{00000000-0005-0000-0000-0000FF2F0000}"/>
    <cellStyle name="Output 8 5 2" xfId="12306" xr:uid="{00000000-0005-0000-0000-000000300000}"/>
    <cellStyle name="Output 8 5 2 2" xfId="12307" xr:uid="{00000000-0005-0000-0000-000001300000}"/>
    <cellStyle name="Output 8 5 3" xfId="12308" xr:uid="{00000000-0005-0000-0000-000002300000}"/>
    <cellStyle name="Output 8 6" xfId="12309" xr:uid="{00000000-0005-0000-0000-000003300000}"/>
    <cellStyle name="Output 8 6 2" xfId="12310" xr:uid="{00000000-0005-0000-0000-000004300000}"/>
    <cellStyle name="Output 8 6 2 2" xfId="12311" xr:uid="{00000000-0005-0000-0000-000005300000}"/>
    <cellStyle name="Output 8 6 3" xfId="12312" xr:uid="{00000000-0005-0000-0000-000006300000}"/>
    <cellStyle name="Output 8 7" xfId="12313" xr:uid="{00000000-0005-0000-0000-000007300000}"/>
    <cellStyle name="Output 8 7 2" xfId="12314" xr:uid="{00000000-0005-0000-0000-000008300000}"/>
    <cellStyle name="Output 8 7 2 2" xfId="12315" xr:uid="{00000000-0005-0000-0000-000009300000}"/>
    <cellStyle name="Output 8 7 3" xfId="12316" xr:uid="{00000000-0005-0000-0000-00000A300000}"/>
    <cellStyle name="Output 8 8" xfId="12317" xr:uid="{00000000-0005-0000-0000-00000B300000}"/>
    <cellStyle name="Output 8 8 2" xfId="12318" xr:uid="{00000000-0005-0000-0000-00000C300000}"/>
    <cellStyle name="Output 8 8 2 2" xfId="12319" xr:uid="{00000000-0005-0000-0000-00000D300000}"/>
    <cellStyle name="Output 8 8 3" xfId="12320" xr:uid="{00000000-0005-0000-0000-00000E300000}"/>
    <cellStyle name="Output 8 9" xfId="12321" xr:uid="{00000000-0005-0000-0000-00000F300000}"/>
    <cellStyle name="Output 8 9 2" xfId="12322" xr:uid="{00000000-0005-0000-0000-000010300000}"/>
    <cellStyle name="Output 8 9 2 2" xfId="12323" xr:uid="{00000000-0005-0000-0000-000011300000}"/>
    <cellStyle name="Output 8 9 3" xfId="12324" xr:uid="{00000000-0005-0000-0000-000012300000}"/>
    <cellStyle name="Output 9" xfId="12325" xr:uid="{00000000-0005-0000-0000-000013300000}"/>
    <cellStyle name="Output 9 10" xfId="12326" xr:uid="{00000000-0005-0000-0000-000014300000}"/>
    <cellStyle name="Output 9 10 2" xfId="12327" xr:uid="{00000000-0005-0000-0000-000015300000}"/>
    <cellStyle name="Output 9 10 2 2" xfId="12328" xr:uid="{00000000-0005-0000-0000-000016300000}"/>
    <cellStyle name="Output 9 10 3" xfId="12329" xr:uid="{00000000-0005-0000-0000-000017300000}"/>
    <cellStyle name="Output 9 11" xfId="12330" xr:uid="{00000000-0005-0000-0000-000018300000}"/>
    <cellStyle name="Output 9 11 2" xfId="12331" xr:uid="{00000000-0005-0000-0000-000019300000}"/>
    <cellStyle name="Output 9 2" xfId="12332" xr:uid="{00000000-0005-0000-0000-00001A300000}"/>
    <cellStyle name="Output 9 2 2" xfId="12333" xr:uid="{00000000-0005-0000-0000-00001B300000}"/>
    <cellStyle name="Output 9 2 2 2" xfId="12334" xr:uid="{00000000-0005-0000-0000-00001C300000}"/>
    <cellStyle name="Output 9 3" xfId="12335" xr:uid="{00000000-0005-0000-0000-00001D300000}"/>
    <cellStyle name="Output 9 3 2" xfId="12336" xr:uid="{00000000-0005-0000-0000-00001E300000}"/>
    <cellStyle name="Output 9 3 2 2" xfId="12337" xr:uid="{00000000-0005-0000-0000-00001F300000}"/>
    <cellStyle name="Output 9 4" xfId="12338" xr:uid="{00000000-0005-0000-0000-000020300000}"/>
    <cellStyle name="Output 9 4 2" xfId="12339" xr:uid="{00000000-0005-0000-0000-000021300000}"/>
    <cellStyle name="Output 9 4 2 2" xfId="12340" xr:uid="{00000000-0005-0000-0000-000022300000}"/>
    <cellStyle name="Output 9 4 3" xfId="12341" xr:uid="{00000000-0005-0000-0000-000023300000}"/>
    <cellStyle name="Output 9 5" xfId="12342" xr:uid="{00000000-0005-0000-0000-000024300000}"/>
    <cellStyle name="Output 9 5 2" xfId="12343" xr:uid="{00000000-0005-0000-0000-000025300000}"/>
    <cellStyle name="Output 9 5 2 2" xfId="12344" xr:uid="{00000000-0005-0000-0000-000026300000}"/>
    <cellStyle name="Output 9 5 3" xfId="12345" xr:uid="{00000000-0005-0000-0000-000027300000}"/>
    <cellStyle name="Output 9 6" xfId="12346" xr:uid="{00000000-0005-0000-0000-000028300000}"/>
    <cellStyle name="Output 9 6 2" xfId="12347" xr:uid="{00000000-0005-0000-0000-000029300000}"/>
    <cellStyle name="Output 9 6 2 2" xfId="12348" xr:uid="{00000000-0005-0000-0000-00002A300000}"/>
    <cellStyle name="Output 9 6 3" xfId="12349" xr:uid="{00000000-0005-0000-0000-00002B300000}"/>
    <cellStyle name="Output 9 7" xfId="12350" xr:uid="{00000000-0005-0000-0000-00002C300000}"/>
    <cellStyle name="Output 9 7 2" xfId="12351" xr:uid="{00000000-0005-0000-0000-00002D300000}"/>
    <cellStyle name="Output 9 7 2 2" xfId="12352" xr:uid="{00000000-0005-0000-0000-00002E300000}"/>
    <cellStyle name="Output 9 7 3" xfId="12353" xr:uid="{00000000-0005-0000-0000-00002F300000}"/>
    <cellStyle name="Output 9 8" xfId="12354" xr:uid="{00000000-0005-0000-0000-000030300000}"/>
    <cellStyle name="Output 9 8 2" xfId="12355" xr:uid="{00000000-0005-0000-0000-000031300000}"/>
    <cellStyle name="Output 9 8 2 2" xfId="12356" xr:uid="{00000000-0005-0000-0000-000032300000}"/>
    <cellStyle name="Output 9 8 3" xfId="12357" xr:uid="{00000000-0005-0000-0000-000033300000}"/>
    <cellStyle name="Output 9 9" xfId="12358" xr:uid="{00000000-0005-0000-0000-000034300000}"/>
    <cellStyle name="Output 9 9 2" xfId="12359" xr:uid="{00000000-0005-0000-0000-000035300000}"/>
    <cellStyle name="Output 9 9 2 2" xfId="12360" xr:uid="{00000000-0005-0000-0000-000036300000}"/>
    <cellStyle name="Output 9 9 3" xfId="12361" xr:uid="{00000000-0005-0000-0000-000037300000}"/>
    <cellStyle name="Output Amounts" xfId="12362" xr:uid="{00000000-0005-0000-0000-000038300000}"/>
    <cellStyle name="Output Column Headings" xfId="12363" xr:uid="{00000000-0005-0000-0000-000039300000}"/>
    <cellStyle name="output header" xfId="12364" xr:uid="{00000000-0005-0000-0000-00003A300000}"/>
    <cellStyle name="Output Line Items" xfId="12365" xr:uid="{00000000-0005-0000-0000-00003B300000}"/>
    <cellStyle name="Output Report Heading" xfId="12366" xr:uid="{00000000-0005-0000-0000-00003C300000}"/>
    <cellStyle name="Output Report Title" xfId="12367" xr:uid="{00000000-0005-0000-0000-00003D300000}"/>
    <cellStyle name="Output1_Back" xfId="12368" xr:uid="{00000000-0005-0000-0000-00003E300000}"/>
    <cellStyle name="p" xfId="12369" xr:uid="{00000000-0005-0000-0000-00003F300000}"/>
    <cellStyle name="P&amp;L Numbers" xfId="12371" xr:uid="{00000000-0005-0000-0000-000040300000}"/>
    <cellStyle name="p." xfId="12370" xr:uid="{00000000-0005-0000-0000-000041300000}"/>
    <cellStyle name="p`1" xfId="12372" xr:uid="{00000000-0005-0000-0000-000042300000}"/>
    <cellStyle name="p0" xfId="12373" xr:uid="{00000000-0005-0000-0000-000043300000}"/>
    <cellStyle name="p1" xfId="12374" xr:uid="{00000000-0005-0000-0000-000044300000}"/>
    <cellStyle name="p12" xfId="12375" xr:uid="{00000000-0005-0000-0000-000045300000}"/>
    <cellStyle name="p2" xfId="12376" xr:uid="{00000000-0005-0000-0000-000046300000}"/>
    <cellStyle name="p4" xfId="12377" xr:uid="{00000000-0005-0000-0000-000047300000}"/>
    <cellStyle name="Page Heading" xfId="12378" xr:uid="{00000000-0005-0000-0000-000048300000}"/>
    <cellStyle name="Page Heading Large" xfId="12379" xr:uid="{00000000-0005-0000-0000-000049300000}"/>
    <cellStyle name="Page Heading Small" xfId="12380" xr:uid="{00000000-0005-0000-0000-00004A300000}"/>
    <cellStyle name="Page Number" xfId="12381" xr:uid="{00000000-0005-0000-0000-00004B300000}"/>
    <cellStyle name="Page Subtitle" xfId="12382" xr:uid="{00000000-0005-0000-0000-00004C300000}"/>
    <cellStyle name="Page Title" xfId="12383" xr:uid="{00000000-0005-0000-0000-00004D300000}"/>
    <cellStyle name="PageSubTitle" xfId="12384" xr:uid="{00000000-0005-0000-0000-00004E300000}"/>
    <cellStyle name="PageTitle" xfId="12385" xr:uid="{00000000-0005-0000-0000-00004F300000}"/>
    <cellStyle name="pct_sub" xfId="12386" xr:uid="{00000000-0005-0000-0000-000050300000}"/>
    <cellStyle name="pct2_yr-yr" xfId="12387" xr:uid="{00000000-0005-0000-0000-000051300000}"/>
    <cellStyle name="per - Style1" xfId="12389" xr:uid="{00000000-0005-0000-0000-000052300000}"/>
    <cellStyle name="per m3" xfId="12390" xr:uid="{00000000-0005-0000-0000-000053300000}"/>
    <cellStyle name="Per share" xfId="12391" xr:uid="{00000000-0005-0000-0000-000054300000}"/>
    <cellStyle name="per Ton" xfId="12392" xr:uid="{00000000-0005-0000-0000-000055300000}"/>
    <cellStyle name="per.style" xfId="12388" xr:uid="{00000000-0005-0000-0000-000056300000}"/>
    <cellStyle name="Perc 0" xfId="12393" xr:uid="{00000000-0005-0000-0000-000057300000}"/>
    <cellStyle name="Perc 1" xfId="12394" xr:uid="{00000000-0005-0000-0000-000058300000}"/>
    <cellStyle name="Perc 2" xfId="12395" xr:uid="{00000000-0005-0000-0000-000059300000}"/>
    <cellStyle name="Perc 3" xfId="12396" xr:uid="{00000000-0005-0000-0000-00005A300000}"/>
    <cellStyle name="Percen - Style2" xfId="12397" xr:uid="{00000000-0005-0000-0000-00005B300000}"/>
    <cellStyle name="Percen - Style3" xfId="12398" xr:uid="{00000000-0005-0000-0000-00005C300000}"/>
    <cellStyle name="Percen - Style4" xfId="12399" xr:uid="{00000000-0005-0000-0000-00005D300000}"/>
    <cellStyle name="Percen - Style5" xfId="12400" xr:uid="{00000000-0005-0000-0000-00005E300000}"/>
    <cellStyle name="Percen - Style7" xfId="12401" xr:uid="{00000000-0005-0000-0000-00005F300000}"/>
    <cellStyle name="percen - Style8" xfId="12402" xr:uid="{00000000-0005-0000-0000-000060300000}"/>
    <cellStyle name="Percent" xfId="2" builtinId="5" customBuiltin="1"/>
    <cellStyle name="Percent (0)" xfId="12405" xr:uid="{00000000-0005-0000-0000-000062300000}"/>
    <cellStyle name="Percent (0.0)" xfId="12404" xr:uid="{00000000-0005-0000-0000-000063300000}"/>
    <cellStyle name="Percent (1)" xfId="12406" xr:uid="{00000000-0005-0000-0000-000064300000}"/>
    <cellStyle name="Percent (2)" xfId="12407" xr:uid="{00000000-0005-0000-0000-000065300000}"/>
    <cellStyle name="Percent [0]" xfId="12408" xr:uid="{00000000-0005-0000-0000-000066300000}"/>
    <cellStyle name="Percent [00]" xfId="12409" xr:uid="{00000000-0005-0000-0000-000067300000}"/>
    <cellStyle name="Percent [1]" xfId="12410" xr:uid="{00000000-0005-0000-0000-000068300000}"/>
    <cellStyle name="Percent [2]" xfId="12411" xr:uid="{00000000-0005-0000-0000-000069300000}"/>
    <cellStyle name="Percent [2] 10" xfId="12412" xr:uid="{00000000-0005-0000-0000-00006A300000}"/>
    <cellStyle name="Percent [2] 11" xfId="12413" xr:uid="{00000000-0005-0000-0000-00006B300000}"/>
    <cellStyle name="Percent [2] 12" xfId="12414" xr:uid="{00000000-0005-0000-0000-00006C300000}"/>
    <cellStyle name="Percent [2] 2" xfId="12415" xr:uid="{00000000-0005-0000-0000-00006D300000}"/>
    <cellStyle name="Percent [2] 3" xfId="12416" xr:uid="{00000000-0005-0000-0000-00006E300000}"/>
    <cellStyle name="Percent [2] 4" xfId="12417" xr:uid="{00000000-0005-0000-0000-00006F300000}"/>
    <cellStyle name="Percent [2] 5" xfId="12418" xr:uid="{00000000-0005-0000-0000-000070300000}"/>
    <cellStyle name="Percent [2] 6" xfId="12419" xr:uid="{00000000-0005-0000-0000-000071300000}"/>
    <cellStyle name="Percent [2] 7" xfId="12420" xr:uid="{00000000-0005-0000-0000-000072300000}"/>
    <cellStyle name="Percent [2] 8" xfId="12421" xr:uid="{00000000-0005-0000-0000-000073300000}"/>
    <cellStyle name="Percent [2] 9" xfId="12422" xr:uid="{00000000-0005-0000-0000-000074300000}"/>
    <cellStyle name="Percent [2] Red" xfId="12423" xr:uid="{00000000-0005-0000-0000-000075300000}"/>
    <cellStyle name="Percent 0.0" xfId="12424" xr:uid="{00000000-0005-0000-0000-000076300000}"/>
    <cellStyle name="Percent 1" xfId="12425" xr:uid="{00000000-0005-0000-0000-000077300000}"/>
    <cellStyle name="Percent 2" xfId="12426" xr:uid="{00000000-0005-0000-0000-000078300000}"/>
    <cellStyle name="Percent 2 2" xfId="12427" xr:uid="{00000000-0005-0000-0000-000079300000}"/>
    <cellStyle name="percent 2 decimal" xfId="12428" xr:uid="{00000000-0005-0000-0000-00007A300000}"/>
    <cellStyle name="Percent 2 decimal input" xfId="12429" xr:uid="{00000000-0005-0000-0000-00007B300000}"/>
    <cellStyle name="Percent 2 DP" xfId="12430" xr:uid="{00000000-0005-0000-0000-00007C300000}"/>
    <cellStyle name="Percent 3" xfId="12431" xr:uid="{00000000-0005-0000-0000-00007D300000}"/>
    <cellStyle name="Percent 4" xfId="12432" xr:uid="{00000000-0005-0000-0000-00007E300000}"/>
    <cellStyle name="Percent 4 2" xfId="12433" xr:uid="{00000000-0005-0000-0000-00007F300000}"/>
    <cellStyle name="Percent 4 2 2" xfId="12434" xr:uid="{00000000-0005-0000-0000-000080300000}"/>
    <cellStyle name="Percent 4 2 2 2" xfId="12435" xr:uid="{00000000-0005-0000-0000-000081300000}"/>
    <cellStyle name="Percent 4 2 2 2 2" xfId="12436" xr:uid="{00000000-0005-0000-0000-000082300000}"/>
    <cellStyle name="Percent 4 2 2 3" xfId="12437" xr:uid="{00000000-0005-0000-0000-000083300000}"/>
    <cellStyle name="Percent 4 2 3" xfId="12438" xr:uid="{00000000-0005-0000-0000-000084300000}"/>
    <cellStyle name="Percent 4 2 3 2" xfId="12439" xr:uid="{00000000-0005-0000-0000-000085300000}"/>
    <cellStyle name="Percent 4 2 3 2 2" xfId="12440" xr:uid="{00000000-0005-0000-0000-000086300000}"/>
    <cellStyle name="Percent 4 2 3 3" xfId="12441" xr:uid="{00000000-0005-0000-0000-000087300000}"/>
    <cellStyle name="Percent 4 2 4" xfId="12442" xr:uid="{00000000-0005-0000-0000-000088300000}"/>
    <cellStyle name="Percent 4 2 4 2" xfId="12443" xr:uid="{00000000-0005-0000-0000-000089300000}"/>
    <cellStyle name="Percent 4 2 5" xfId="12444" xr:uid="{00000000-0005-0000-0000-00008A300000}"/>
    <cellStyle name="Percent 4 3" xfId="12445" xr:uid="{00000000-0005-0000-0000-00008B300000}"/>
    <cellStyle name="Percent 4 3 2" xfId="12446" xr:uid="{00000000-0005-0000-0000-00008C300000}"/>
    <cellStyle name="Percent 4 3 2 2" xfId="12447" xr:uid="{00000000-0005-0000-0000-00008D300000}"/>
    <cellStyle name="Percent 4 3 3" xfId="12448" xr:uid="{00000000-0005-0000-0000-00008E300000}"/>
    <cellStyle name="Percent 4 4" xfId="12449" xr:uid="{00000000-0005-0000-0000-00008F300000}"/>
    <cellStyle name="Percent 4 4 2" xfId="12450" xr:uid="{00000000-0005-0000-0000-000090300000}"/>
    <cellStyle name="Percent 4 4 2 2" xfId="12451" xr:uid="{00000000-0005-0000-0000-000091300000}"/>
    <cellStyle name="Percent 4 4 3" xfId="12452" xr:uid="{00000000-0005-0000-0000-000092300000}"/>
    <cellStyle name="Percent 4 5" xfId="12453" xr:uid="{00000000-0005-0000-0000-000093300000}"/>
    <cellStyle name="Percent 4 5 2" xfId="12454" xr:uid="{00000000-0005-0000-0000-000094300000}"/>
    <cellStyle name="Percent 4 5 2 2" xfId="12455" xr:uid="{00000000-0005-0000-0000-000095300000}"/>
    <cellStyle name="Percent 4 5 3" xfId="12456" xr:uid="{00000000-0005-0000-0000-000096300000}"/>
    <cellStyle name="Percent 4 6" xfId="12457" xr:uid="{00000000-0005-0000-0000-000097300000}"/>
    <cellStyle name="Percent 4 6 2" xfId="12458" xr:uid="{00000000-0005-0000-0000-000098300000}"/>
    <cellStyle name="Percent 4 7" xfId="12459" xr:uid="{00000000-0005-0000-0000-000099300000}"/>
    <cellStyle name="Percent 5" xfId="12460" xr:uid="{00000000-0005-0000-0000-00009A300000}"/>
    <cellStyle name="Percent 5 2" xfId="12461" xr:uid="{00000000-0005-0000-0000-00009B300000}"/>
    <cellStyle name="Percent 5 2 2" xfId="12462" xr:uid="{00000000-0005-0000-0000-00009C300000}"/>
    <cellStyle name="Percent 5 2 2 2" xfId="12463" xr:uid="{00000000-0005-0000-0000-00009D300000}"/>
    <cellStyle name="Percent 5 2 2 2 2" xfId="12464" xr:uid="{00000000-0005-0000-0000-00009E300000}"/>
    <cellStyle name="Percent 5 2 2 3" xfId="12465" xr:uid="{00000000-0005-0000-0000-00009F300000}"/>
    <cellStyle name="Percent 5 2 3" xfId="12466" xr:uid="{00000000-0005-0000-0000-0000A0300000}"/>
    <cellStyle name="Percent 5 2 3 2" xfId="12467" xr:uid="{00000000-0005-0000-0000-0000A1300000}"/>
    <cellStyle name="Percent 5 2 3 2 2" xfId="12468" xr:uid="{00000000-0005-0000-0000-0000A2300000}"/>
    <cellStyle name="Percent 5 2 3 3" xfId="12469" xr:uid="{00000000-0005-0000-0000-0000A3300000}"/>
    <cellStyle name="Percent 5 2 4" xfId="12470" xr:uid="{00000000-0005-0000-0000-0000A4300000}"/>
    <cellStyle name="Percent 5 2 4 2" xfId="12471" xr:uid="{00000000-0005-0000-0000-0000A5300000}"/>
    <cellStyle name="Percent 5 2 5" xfId="12472" xr:uid="{00000000-0005-0000-0000-0000A6300000}"/>
    <cellStyle name="Percent 5 3" xfId="12473" xr:uid="{00000000-0005-0000-0000-0000A7300000}"/>
    <cellStyle name="Percent 5 3 2" xfId="12474" xr:uid="{00000000-0005-0000-0000-0000A8300000}"/>
    <cellStyle name="Percent 5 3 2 2" xfId="12475" xr:uid="{00000000-0005-0000-0000-0000A9300000}"/>
    <cellStyle name="Percent 5 3 3" xfId="12476" xr:uid="{00000000-0005-0000-0000-0000AA300000}"/>
    <cellStyle name="Percent 5 4" xfId="12477" xr:uid="{00000000-0005-0000-0000-0000AB300000}"/>
    <cellStyle name="Percent 5 4 2" xfId="12478" xr:uid="{00000000-0005-0000-0000-0000AC300000}"/>
    <cellStyle name="Percent 5 4 2 2" xfId="12479" xr:uid="{00000000-0005-0000-0000-0000AD300000}"/>
    <cellStyle name="Percent 5 4 3" xfId="12480" xr:uid="{00000000-0005-0000-0000-0000AE300000}"/>
    <cellStyle name="Percent 5 5" xfId="12481" xr:uid="{00000000-0005-0000-0000-0000AF300000}"/>
    <cellStyle name="Percent 5 5 2" xfId="12482" xr:uid="{00000000-0005-0000-0000-0000B0300000}"/>
    <cellStyle name="Percent 5 5 2 2" xfId="12483" xr:uid="{00000000-0005-0000-0000-0000B1300000}"/>
    <cellStyle name="Percent 5 5 3" xfId="12484" xr:uid="{00000000-0005-0000-0000-0000B2300000}"/>
    <cellStyle name="Percent 5 6" xfId="12485" xr:uid="{00000000-0005-0000-0000-0000B3300000}"/>
    <cellStyle name="Percent 5 6 2" xfId="12486" xr:uid="{00000000-0005-0000-0000-0000B4300000}"/>
    <cellStyle name="Percent 5 7" xfId="12487" xr:uid="{00000000-0005-0000-0000-0000B5300000}"/>
    <cellStyle name="Percent 6" xfId="12488" xr:uid="{00000000-0005-0000-0000-0000B6300000}"/>
    <cellStyle name="Percent 7" xfId="54195" xr:uid="{03506685-8729-4D93-B8B3-B7A842175720}"/>
    <cellStyle name="Percent Comma" xfId="12489" xr:uid="{00000000-0005-0000-0000-0000B7300000}"/>
    <cellStyle name="Percent Hard" xfId="12490" xr:uid="{00000000-0005-0000-0000-0000B8300000}"/>
    <cellStyle name="Percent Input" xfId="12491" xr:uid="{00000000-0005-0000-0000-0000B9300000}"/>
    <cellStyle name="Percent(0)" xfId="12492" xr:uid="{00000000-0005-0000-0000-0000BA300000}"/>
    <cellStyle name="Percent(0) 2" xfId="12493" xr:uid="{00000000-0005-0000-0000-0000BB300000}"/>
    <cellStyle name="Percent(0) 2 2" xfId="12494" xr:uid="{00000000-0005-0000-0000-0000BC300000}"/>
    <cellStyle name="Percent(0) 2 2 2" xfId="12495" xr:uid="{00000000-0005-0000-0000-0000BD300000}"/>
    <cellStyle name="Percent(0) 3" xfId="12496" xr:uid="{00000000-0005-0000-0000-0000BE300000}"/>
    <cellStyle name="Percent(0) 3 2" xfId="12497" xr:uid="{00000000-0005-0000-0000-0000BF300000}"/>
    <cellStyle name="Percent(0) 3 2 2" xfId="12498" xr:uid="{00000000-0005-0000-0000-0000C0300000}"/>
    <cellStyle name="Percent(0) 3 3" xfId="12499" xr:uid="{00000000-0005-0000-0000-0000C1300000}"/>
    <cellStyle name="Percent(0) 4" xfId="12500" xr:uid="{00000000-0005-0000-0000-0000C2300000}"/>
    <cellStyle name="Percent(0) 4 2" xfId="12501" xr:uid="{00000000-0005-0000-0000-0000C3300000}"/>
    <cellStyle name="Percent(0) 4 2 2" xfId="12502" xr:uid="{00000000-0005-0000-0000-0000C4300000}"/>
    <cellStyle name="Percent(0) 4 3" xfId="12503" xr:uid="{00000000-0005-0000-0000-0000C5300000}"/>
    <cellStyle name="Percent(0) 5" xfId="12504" xr:uid="{00000000-0005-0000-0000-0000C6300000}"/>
    <cellStyle name="Percent(0) 5 2" xfId="12505" xr:uid="{00000000-0005-0000-0000-0000C7300000}"/>
    <cellStyle name="Percent(0) 5 2 2" xfId="12506" xr:uid="{00000000-0005-0000-0000-0000C8300000}"/>
    <cellStyle name="Percent(0) 5 3" xfId="12507" xr:uid="{00000000-0005-0000-0000-0000C9300000}"/>
    <cellStyle name="Percent(0) 6" xfId="12508" xr:uid="{00000000-0005-0000-0000-0000CA300000}"/>
    <cellStyle name="Percent(0) 6 2" xfId="12509" xr:uid="{00000000-0005-0000-0000-0000CB300000}"/>
    <cellStyle name="Percent(0) 6 2 2" xfId="12510" xr:uid="{00000000-0005-0000-0000-0000CC300000}"/>
    <cellStyle name="Percent(0) 6 3" xfId="12511" xr:uid="{00000000-0005-0000-0000-0000CD300000}"/>
    <cellStyle name="Percent(0) 7" xfId="12512" xr:uid="{00000000-0005-0000-0000-0000CE300000}"/>
    <cellStyle name="Percent(0) 7 2" xfId="12513" xr:uid="{00000000-0005-0000-0000-0000CF300000}"/>
    <cellStyle name="Percent(0) 7 2 2" xfId="12514" xr:uid="{00000000-0005-0000-0000-0000D0300000}"/>
    <cellStyle name="Percent(0) 7 3" xfId="12515" xr:uid="{00000000-0005-0000-0000-0000D1300000}"/>
    <cellStyle name="Percent(0) 8" xfId="12516" xr:uid="{00000000-0005-0000-0000-0000D2300000}"/>
    <cellStyle name="Percent(0) 8 2" xfId="12517" xr:uid="{00000000-0005-0000-0000-0000D3300000}"/>
    <cellStyle name="Percent(0) 8 2 2" xfId="12518" xr:uid="{00000000-0005-0000-0000-0000D4300000}"/>
    <cellStyle name="Percent(0) 8 3" xfId="12519" xr:uid="{00000000-0005-0000-0000-0000D5300000}"/>
    <cellStyle name="Percent(0) 9" xfId="12520" xr:uid="{00000000-0005-0000-0000-0000D6300000}"/>
    <cellStyle name="Percent(0) 9 2" xfId="12521" xr:uid="{00000000-0005-0000-0000-0000D7300000}"/>
    <cellStyle name="Percent(1)" xfId="12522" xr:uid="{00000000-0005-0000-0000-0000D8300000}"/>
    <cellStyle name="Percent(2)" xfId="12523" xr:uid="{00000000-0005-0000-0000-0000D9300000}"/>
    <cellStyle name="Percent*" xfId="12524" xr:uid="{00000000-0005-0000-0000-0000DA300000}"/>
    <cellStyle name="Percent.00" xfId="12403" xr:uid="{00000000-0005-0000-0000-0000DB300000}"/>
    <cellStyle name="Percent[1]" xfId="12525" xr:uid="{00000000-0005-0000-0000-0000DC300000}"/>
    <cellStyle name="Percent[2]" xfId="12526" xr:uid="{00000000-0005-0000-0000-0000DD300000}"/>
    <cellStyle name="Percent[2D]" xfId="12527" xr:uid="{00000000-0005-0000-0000-0000DE300000}"/>
    <cellStyle name="Percent0" xfId="12528" xr:uid="{00000000-0005-0000-0000-0000DF300000}"/>
    <cellStyle name="Percent1" xfId="12529" xr:uid="{00000000-0005-0000-0000-0000E0300000}"/>
    <cellStyle name="Percent1(-)" xfId="12530" xr:uid="{00000000-0005-0000-0000-0000E1300000}"/>
    <cellStyle name="Percent1_Calpine Fox - Equity Yield Calc_102104_with OE Costs" xfId="12531" xr:uid="{00000000-0005-0000-0000-0000E2300000}"/>
    <cellStyle name="Percent1Blue" xfId="12532" xr:uid="{00000000-0005-0000-0000-0000E3300000}"/>
    <cellStyle name="Percent-1decimal" xfId="12533" xr:uid="{00000000-0005-0000-0000-0000E4300000}"/>
    <cellStyle name="Percent2" xfId="12534" xr:uid="{00000000-0005-0000-0000-0000E5300000}"/>
    <cellStyle name="Percent2Blue" xfId="12535" xr:uid="{00000000-0005-0000-0000-0000E6300000}"/>
    <cellStyle name="Percent3" xfId="12536" xr:uid="{00000000-0005-0000-0000-0000E7300000}"/>
    <cellStyle name="Percentage" xfId="12537" xr:uid="{00000000-0005-0000-0000-0000E8300000}"/>
    <cellStyle name="percentate" xfId="12538" xr:uid="{00000000-0005-0000-0000-0000E9300000}"/>
    <cellStyle name="PercentChange" xfId="12539" xr:uid="{00000000-0005-0000-0000-0000EA300000}"/>
    <cellStyle name="PercentDash0" xfId="12540" xr:uid="{00000000-0005-0000-0000-0000EB300000}"/>
    <cellStyle name="PercentText0" xfId="12541" xr:uid="{00000000-0005-0000-0000-0000EC300000}"/>
    <cellStyle name="Perlong" xfId="12542" xr:uid="{00000000-0005-0000-0000-0000ED300000}"/>
    <cellStyle name="PillarData" xfId="12543" xr:uid="{00000000-0005-0000-0000-0000EE300000}"/>
    <cellStyle name="PillarHeading" xfId="12544" xr:uid="{00000000-0005-0000-0000-0000EF300000}"/>
    <cellStyle name="PillarText" xfId="12545" xr:uid="{00000000-0005-0000-0000-0000F0300000}"/>
    <cellStyle name="PillarTotal" xfId="12546" xr:uid="{00000000-0005-0000-0000-0000F1300000}"/>
    <cellStyle name="Porcentaje" xfId="12547" xr:uid="{00000000-0005-0000-0000-0000F2300000}"/>
    <cellStyle name="Porcentual_Depreciacion" xfId="12548" xr:uid="{00000000-0005-0000-0000-0000F3300000}"/>
    <cellStyle name="pound" xfId="12549" xr:uid="{00000000-0005-0000-0000-0000F4300000}"/>
    <cellStyle name="Pound Sterling" xfId="12550" xr:uid="{00000000-0005-0000-0000-0000F5300000}"/>
    <cellStyle name="Pounds (0)" xfId="12551" xr:uid="{00000000-0005-0000-0000-0000F6300000}"/>
    <cellStyle name="Pounds Sterling" xfId="12552" xr:uid="{00000000-0005-0000-0000-0000F7300000}"/>
    <cellStyle name="Pounds2" xfId="12553" xr:uid="{00000000-0005-0000-0000-0000F8300000}"/>
    <cellStyle name="Pount Sterling" xfId="12554" xr:uid="{00000000-0005-0000-0000-0000F9300000}"/>
    <cellStyle name="PrePop Currency (0)" xfId="12555" xr:uid="{00000000-0005-0000-0000-0000FA300000}"/>
    <cellStyle name="PrePop Currency (2)" xfId="12556" xr:uid="{00000000-0005-0000-0000-0000FB300000}"/>
    <cellStyle name="PrePop Units (0)" xfId="12557" xr:uid="{00000000-0005-0000-0000-0000FC300000}"/>
    <cellStyle name="PrePop Units (1)" xfId="12558" xr:uid="{00000000-0005-0000-0000-0000FD300000}"/>
    <cellStyle name="PrePop Units (2)" xfId="12559" xr:uid="{00000000-0005-0000-0000-0000FE300000}"/>
    <cellStyle name="Price" xfId="12560" xr:uid="{00000000-0005-0000-0000-0000FF300000}"/>
    <cellStyle name="price - us" xfId="12561" xr:uid="{00000000-0005-0000-0000-000000310000}"/>
    <cellStyle name="Private" xfId="12562" xr:uid="{00000000-0005-0000-0000-000001310000}"/>
    <cellStyle name="Private 10" xfId="12563" xr:uid="{00000000-0005-0000-0000-000002310000}"/>
    <cellStyle name="Private 10 2" xfId="12564" xr:uid="{00000000-0005-0000-0000-000003310000}"/>
    <cellStyle name="Private 10 2 2" xfId="12565" xr:uid="{00000000-0005-0000-0000-000004310000}"/>
    <cellStyle name="Private 10 3" xfId="12566" xr:uid="{00000000-0005-0000-0000-000005310000}"/>
    <cellStyle name="Private 11" xfId="12567" xr:uid="{00000000-0005-0000-0000-000006310000}"/>
    <cellStyle name="Private 11 2" xfId="12568" xr:uid="{00000000-0005-0000-0000-000007310000}"/>
    <cellStyle name="Private 11 2 2" xfId="12569" xr:uid="{00000000-0005-0000-0000-000008310000}"/>
    <cellStyle name="Private 11 3" xfId="12570" xr:uid="{00000000-0005-0000-0000-000009310000}"/>
    <cellStyle name="Private 12" xfId="12571" xr:uid="{00000000-0005-0000-0000-00000A310000}"/>
    <cellStyle name="Private 12 2" xfId="12572" xr:uid="{00000000-0005-0000-0000-00000B310000}"/>
    <cellStyle name="Private 12 2 2" xfId="12573" xr:uid="{00000000-0005-0000-0000-00000C310000}"/>
    <cellStyle name="Private 13" xfId="12574" xr:uid="{00000000-0005-0000-0000-00000D310000}"/>
    <cellStyle name="Private 13 2" xfId="12575" xr:uid="{00000000-0005-0000-0000-00000E310000}"/>
    <cellStyle name="Private 13 2 2" xfId="12576" xr:uid="{00000000-0005-0000-0000-00000F310000}"/>
    <cellStyle name="Private 13 3" xfId="12577" xr:uid="{00000000-0005-0000-0000-000010310000}"/>
    <cellStyle name="Private 14" xfId="12578" xr:uid="{00000000-0005-0000-0000-000011310000}"/>
    <cellStyle name="Private 14 2" xfId="12579" xr:uid="{00000000-0005-0000-0000-000012310000}"/>
    <cellStyle name="Private 15" xfId="12580" xr:uid="{00000000-0005-0000-0000-000013310000}"/>
    <cellStyle name="Private 2" xfId="12581" xr:uid="{00000000-0005-0000-0000-000014310000}"/>
    <cellStyle name="Private 2 2" xfId="12582" xr:uid="{00000000-0005-0000-0000-000015310000}"/>
    <cellStyle name="Private 2 2 2" xfId="12583" xr:uid="{00000000-0005-0000-0000-000016310000}"/>
    <cellStyle name="Private 2 2 2 2" xfId="12584" xr:uid="{00000000-0005-0000-0000-000017310000}"/>
    <cellStyle name="Private 2 3" xfId="12585" xr:uid="{00000000-0005-0000-0000-000018310000}"/>
    <cellStyle name="Private 2 3 2" xfId="12586" xr:uid="{00000000-0005-0000-0000-000019310000}"/>
    <cellStyle name="Private 2 3 2 2" xfId="12587" xr:uid="{00000000-0005-0000-0000-00001A310000}"/>
    <cellStyle name="Private 2 4" xfId="12588" xr:uid="{00000000-0005-0000-0000-00001B310000}"/>
    <cellStyle name="Private 2 4 2" xfId="12589" xr:uid="{00000000-0005-0000-0000-00001C310000}"/>
    <cellStyle name="Private 2 4 2 2" xfId="12590" xr:uid="{00000000-0005-0000-0000-00001D310000}"/>
    <cellStyle name="Private 2 5" xfId="12591" xr:uid="{00000000-0005-0000-0000-00001E310000}"/>
    <cellStyle name="Private 2 5 2" xfId="12592" xr:uid="{00000000-0005-0000-0000-00001F310000}"/>
    <cellStyle name="Private 3" xfId="12593" xr:uid="{00000000-0005-0000-0000-000020310000}"/>
    <cellStyle name="Private 3 2" xfId="12594" xr:uid="{00000000-0005-0000-0000-000021310000}"/>
    <cellStyle name="Private 3 2 2" xfId="12595" xr:uid="{00000000-0005-0000-0000-000022310000}"/>
    <cellStyle name="Private 3 3" xfId="12596" xr:uid="{00000000-0005-0000-0000-000023310000}"/>
    <cellStyle name="Private 4" xfId="12597" xr:uid="{00000000-0005-0000-0000-000024310000}"/>
    <cellStyle name="Private 4 2" xfId="12598" xr:uid="{00000000-0005-0000-0000-000025310000}"/>
    <cellStyle name="Private 4 2 2" xfId="12599" xr:uid="{00000000-0005-0000-0000-000026310000}"/>
    <cellStyle name="Private 5" xfId="12600" xr:uid="{00000000-0005-0000-0000-000027310000}"/>
    <cellStyle name="Private 5 2" xfId="12601" xr:uid="{00000000-0005-0000-0000-000028310000}"/>
    <cellStyle name="Private 5 2 2" xfId="12602" xr:uid="{00000000-0005-0000-0000-000029310000}"/>
    <cellStyle name="Private 5 3" xfId="12603" xr:uid="{00000000-0005-0000-0000-00002A310000}"/>
    <cellStyle name="Private 6" xfId="12604" xr:uid="{00000000-0005-0000-0000-00002B310000}"/>
    <cellStyle name="Private 6 2" xfId="12605" xr:uid="{00000000-0005-0000-0000-00002C310000}"/>
    <cellStyle name="Private 6 2 2" xfId="12606" xr:uid="{00000000-0005-0000-0000-00002D310000}"/>
    <cellStyle name="Private 6 3" xfId="12607" xr:uid="{00000000-0005-0000-0000-00002E310000}"/>
    <cellStyle name="Private 7" xfId="12608" xr:uid="{00000000-0005-0000-0000-00002F310000}"/>
    <cellStyle name="Private 7 2" xfId="12609" xr:uid="{00000000-0005-0000-0000-000030310000}"/>
    <cellStyle name="Private 7 2 2" xfId="12610" xr:uid="{00000000-0005-0000-0000-000031310000}"/>
    <cellStyle name="Private 7 3" xfId="12611" xr:uid="{00000000-0005-0000-0000-000032310000}"/>
    <cellStyle name="Private 8" xfId="12612" xr:uid="{00000000-0005-0000-0000-000033310000}"/>
    <cellStyle name="Private 8 2" xfId="12613" xr:uid="{00000000-0005-0000-0000-000034310000}"/>
    <cellStyle name="Private 8 2 2" xfId="12614" xr:uid="{00000000-0005-0000-0000-000035310000}"/>
    <cellStyle name="Private 8 3" xfId="12615" xr:uid="{00000000-0005-0000-0000-000036310000}"/>
    <cellStyle name="Private 9" xfId="12616" xr:uid="{00000000-0005-0000-0000-000037310000}"/>
    <cellStyle name="Private 9 2" xfId="12617" xr:uid="{00000000-0005-0000-0000-000038310000}"/>
    <cellStyle name="Private 9 2 2" xfId="12618" xr:uid="{00000000-0005-0000-0000-000039310000}"/>
    <cellStyle name="Private1" xfId="12619" xr:uid="{00000000-0005-0000-0000-00003A310000}"/>
    <cellStyle name="Processing" xfId="12620" xr:uid="{00000000-0005-0000-0000-00003B310000}"/>
    <cellStyle name="Production" xfId="12621" xr:uid="{00000000-0005-0000-0000-00003C310000}"/>
    <cellStyle name="Production 10" xfId="12622" xr:uid="{00000000-0005-0000-0000-00003D310000}"/>
    <cellStyle name="Production 10 10" xfId="12623" xr:uid="{00000000-0005-0000-0000-00003E310000}"/>
    <cellStyle name="Production 10 10 2" xfId="12624" xr:uid="{00000000-0005-0000-0000-00003F310000}"/>
    <cellStyle name="Production 10 10 2 2" xfId="12625" xr:uid="{00000000-0005-0000-0000-000040310000}"/>
    <cellStyle name="Production 10 10 3" xfId="12626" xr:uid="{00000000-0005-0000-0000-000041310000}"/>
    <cellStyle name="Production 10 11" xfId="12627" xr:uid="{00000000-0005-0000-0000-000042310000}"/>
    <cellStyle name="Production 10 11 2" xfId="12628" xr:uid="{00000000-0005-0000-0000-000043310000}"/>
    <cellStyle name="Production 10 11 2 2" xfId="12629" xr:uid="{00000000-0005-0000-0000-000044310000}"/>
    <cellStyle name="Production 10 11 3" xfId="12630" xr:uid="{00000000-0005-0000-0000-000045310000}"/>
    <cellStyle name="Production 10 12" xfId="12631" xr:uid="{00000000-0005-0000-0000-000046310000}"/>
    <cellStyle name="Production 10 12 2" xfId="12632" xr:uid="{00000000-0005-0000-0000-000047310000}"/>
    <cellStyle name="Production 10 12 2 2" xfId="12633" xr:uid="{00000000-0005-0000-0000-000048310000}"/>
    <cellStyle name="Production 10 12 3" xfId="12634" xr:uid="{00000000-0005-0000-0000-000049310000}"/>
    <cellStyle name="Production 10 13" xfId="12635" xr:uid="{00000000-0005-0000-0000-00004A310000}"/>
    <cellStyle name="Production 10 13 2" xfId="12636" xr:uid="{00000000-0005-0000-0000-00004B310000}"/>
    <cellStyle name="Production 10 13 2 2" xfId="12637" xr:uid="{00000000-0005-0000-0000-00004C310000}"/>
    <cellStyle name="Production 10 13 3" xfId="12638" xr:uid="{00000000-0005-0000-0000-00004D310000}"/>
    <cellStyle name="Production 10 14" xfId="12639" xr:uid="{00000000-0005-0000-0000-00004E310000}"/>
    <cellStyle name="Production 10 14 2" xfId="12640" xr:uid="{00000000-0005-0000-0000-00004F310000}"/>
    <cellStyle name="Production 10 14 2 2" xfId="12641" xr:uid="{00000000-0005-0000-0000-000050310000}"/>
    <cellStyle name="Production 10 14 3" xfId="12642" xr:uid="{00000000-0005-0000-0000-000051310000}"/>
    <cellStyle name="Production 10 15" xfId="12643" xr:uid="{00000000-0005-0000-0000-000052310000}"/>
    <cellStyle name="Production 10 15 2" xfId="12644" xr:uid="{00000000-0005-0000-0000-000053310000}"/>
    <cellStyle name="Production 10 15 2 2" xfId="12645" xr:uid="{00000000-0005-0000-0000-000054310000}"/>
    <cellStyle name="Production 10 15 3" xfId="12646" xr:uid="{00000000-0005-0000-0000-000055310000}"/>
    <cellStyle name="Production 10 16" xfId="12647" xr:uid="{00000000-0005-0000-0000-000056310000}"/>
    <cellStyle name="Production 10 16 2" xfId="12648" xr:uid="{00000000-0005-0000-0000-000057310000}"/>
    <cellStyle name="Production 10 16 2 2" xfId="12649" xr:uid="{00000000-0005-0000-0000-000058310000}"/>
    <cellStyle name="Production 10 16 3" xfId="12650" xr:uid="{00000000-0005-0000-0000-000059310000}"/>
    <cellStyle name="Production 10 17" xfId="12651" xr:uid="{00000000-0005-0000-0000-00005A310000}"/>
    <cellStyle name="Production 10 17 2" xfId="12652" xr:uid="{00000000-0005-0000-0000-00005B310000}"/>
    <cellStyle name="Production 10 17 2 2" xfId="12653" xr:uid="{00000000-0005-0000-0000-00005C310000}"/>
    <cellStyle name="Production 10 17 3" xfId="12654" xr:uid="{00000000-0005-0000-0000-00005D310000}"/>
    <cellStyle name="Production 10 18" xfId="12655" xr:uid="{00000000-0005-0000-0000-00005E310000}"/>
    <cellStyle name="Production 10 18 2" xfId="12656" xr:uid="{00000000-0005-0000-0000-00005F310000}"/>
    <cellStyle name="Production 10 18 2 2" xfId="12657" xr:uid="{00000000-0005-0000-0000-000060310000}"/>
    <cellStyle name="Production 10 18 3" xfId="12658" xr:uid="{00000000-0005-0000-0000-000061310000}"/>
    <cellStyle name="Production 10 19" xfId="12659" xr:uid="{00000000-0005-0000-0000-000062310000}"/>
    <cellStyle name="Production 10 19 2" xfId="12660" xr:uid="{00000000-0005-0000-0000-000063310000}"/>
    <cellStyle name="Production 10 19 2 2" xfId="12661" xr:uid="{00000000-0005-0000-0000-000064310000}"/>
    <cellStyle name="Production 10 19 3" xfId="12662" xr:uid="{00000000-0005-0000-0000-000065310000}"/>
    <cellStyle name="Production 10 2" xfId="12663" xr:uid="{00000000-0005-0000-0000-000066310000}"/>
    <cellStyle name="Production 10 2 2" xfId="12664" xr:uid="{00000000-0005-0000-0000-000067310000}"/>
    <cellStyle name="Production 10 2 2 2" xfId="12665" xr:uid="{00000000-0005-0000-0000-000068310000}"/>
    <cellStyle name="Production 10 2 3" xfId="12666" xr:uid="{00000000-0005-0000-0000-000069310000}"/>
    <cellStyle name="Production 10 20" xfId="12667" xr:uid="{00000000-0005-0000-0000-00006A310000}"/>
    <cellStyle name="Production 10 20 2" xfId="12668" xr:uid="{00000000-0005-0000-0000-00006B310000}"/>
    <cellStyle name="Production 10 20 2 2" xfId="12669" xr:uid="{00000000-0005-0000-0000-00006C310000}"/>
    <cellStyle name="Production 10 20 3" xfId="12670" xr:uid="{00000000-0005-0000-0000-00006D310000}"/>
    <cellStyle name="Production 10 21" xfId="12671" xr:uid="{00000000-0005-0000-0000-00006E310000}"/>
    <cellStyle name="Production 10 21 2" xfId="12672" xr:uid="{00000000-0005-0000-0000-00006F310000}"/>
    <cellStyle name="Production 10 21 2 2" xfId="12673" xr:uid="{00000000-0005-0000-0000-000070310000}"/>
    <cellStyle name="Production 10 21 3" xfId="12674" xr:uid="{00000000-0005-0000-0000-000071310000}"/>
    <cellStyle name="Production 10 22" xfId="12675" xr:uid="{00000000-0005-0000-0000-000072310000}"/>
    <cellStyle name="Production 10 22 2" xfId="12676" xr:uid="{00000000-0005-0000-0000-000073310000}"/>
    <cellStyle name="Production 10 22 2 2" xfId="12677" xr:uid="{00000000-0005-0000-0000-000074310000}"/>
    <cellStyle name="Production 10 22 3" xfId="12678" xr:uid="{00000000-0005-0000-0000-000075310000}"/>
    <cellStyle name="Production 10 23" xfId="12679" xr:uid="{00000000-0005-0000-0000-000076310000}"/>
    <cellStyle name="Production 10 23 2" xfId="12680" xr:uid="{00000000-0005-0000-0000-000077310000}"/>
    <cellStyle name="Production 10 23 2 2" xfId="12681" xr:uid="{00000000-0005-0000-0000-000078310000}"/>
    <cellStyle name="Production 10 23 3" xfId="12682" xr:uid="{00000000-0005-0000-0000-000079310000}"/>
    <cellStyle name="Production 10 24" xfId="12683" xr:uid="{00000000-0005-0000-0000-00007A310000}"/>
    <cellStyle name="Production 10 24 2" xfId="12684" xr:uid="{00000000-0005-0000-0000-00007B310000}"/>
    <cellStyle name="Production 10 24 2 2" xfId="12685" xr:uid="{00000000-0005-0000-0000-00007C310000}"/>
    <cellStyle name="Production 10 24 3" xfId="12686" xr:uid="{00000000-0005-0000-0000-00007D310000}"/>
    <cellStyle name="Production 10 25" xfId="12687" xr:uid="{00000000-0005-0000-0000-00007E310000}"/>
    <cellStyle name="Production 10 25 2" xfId="12688" xr:uid="{00000000-0005-0000-0000-00007F310000}"/>
    <cellStyle name="Production 10 25 2 2" xfId="12689" xr:uid="{00000000-0005-0000-0000-000080310000}"/>
    <cellStyle name="Production 10 25 3" xfId="12690" xr:uid="{00000000-0005-0000-0000-000081310000}"/>
    <cellStyle name="Production 10 26" xfId="12691" xr:uid="{00000000-0005-0000-0000-000082310000}"/>
    <cellStyle name="Production 10 26 2" xfId="12692" xr:uid="{00000000-0005-0000-0000-000083310000}"/>
    <cellStyle name="Production 10 26 2 2" xfId="12693" xr:uid="{00000000-0005-0000-0000-000084310000}"/>
    <cellStyle name="Production 10 26 3" xfId="12694" xr:uid="{00000000-0005-0000-0000-000085310000}"/>
    <cellStyle name="Production 10 27" xfId="12695" xr:uid="{00000000-0005-0000-0000-000086310000}"/>
    <cellStyle name="Production 10 27 2" xfId="12696" xr:uid="{00000000-0005-0000-0000-000087310000}"/>
    <cellStyle name="Production 10 27 2 2" xfId="12697" xr:uid="{00000000-0005-0000-0000-000088310000}"/>
    <cellStyle name="Production 10 27 3" xfId="12698" xr:uid="{00000000-0005-0000-0000-000089310000}"/>
    <cellStyle name="Production 10 28" xfId="12699" xr:uid="{00000000-0005-0000-0000-00008A310000}"/>
    <cellStyle name="Production 10 28 2" xfId="12700" xr:uid="{00000000-0005-0000-0000-00008B310000}"/>
    <cellStyle name="Production 10 28 2 2" xfId="12701" xr:uid="{00000000-0005-0000-0000-00008C310000}"/>
    <cellStyle name="Production 10 28 3" xfId="12702" xr:uid="{00000000-0005-0000-0000-00008D310000}"/>
    <cellStyle name="Production 10 29" xfId="12703" xr:uid="{00000000-0005-0000-0000-00008E310000}"/>
    <cellStyle name="Production 10 29 2" xfId="12704" xr:uid="{00000000-0005-0000-0000-00008F310000}"/>
    <cellStyle name="Production 10 29 2 2" xfId="12705" xr:uid="{00000000-0005-0000-0000-000090310000}"/>
    <cellStyle name="Production 10 29 3" xfId="12706" xr:uid="{00000000-0005-0000-0000-000091310000}"/>
    <cellStyle name="Production 10 3" xfId="12707" xr:uid="{00000000-0005-0000-0000-000092310000}"/>
    <cellStyle name="Production 10 3 2" xfId="12708" xr:uid="{00000000-0005-0000-0000-000093310000}"/>
    <cellStyle name="Production 10 3 2 2" xfId="12709" xr:uid="{00000000-0005-0000-0000-000094310000}"/>
    <cellStyle name="Production 10 30" xfId="12710" xr:uid="{00000000-0005-0000-0000-000095310000}"/>
    <cellStyle name="Production 10 30 2" xfId="12711" xr:uid="{00000000-0005-0000-0000-000096310000}"/>
    <cellStyle name="Production 10 30 2 2" xfId="12712" xr:uid="{00000000-0005-0000-0000-000097310000}"/>
    <cellStyle name="Production 10 30 3" xfId="12713" xr:uid="{00000000-0005-0000-0000-000098310000}"/>
    <cellStyle name="Production 10 31" xfId="12714" xr:uid="{00000000-0005-0000-0000-000099310000}"/>
    <cellStyle name="Production 10 31 2" xfId="12715" xr:uid="{00000000-0005-0000-0000-00009A310000}"/>
    <cellStyle name="Production 10 31 2 2" xfId="12716" xr:uid="{00000000-0005-0000-0000-00009B310000}"/>
    <cellStyle name="Production 10 31 3" xfId="12717" xr:uid="{00000000-0005-0000-0000-00009C310000}"/>
    <cellStyle name="Production 10 32" xfId="12718" xr:uid="{00000000-0005-0000-0000-00009D310000}"/>
    <cellStyle name="Production 10 32 2" xfId="12719" xr:uid="{00000000-0005-0000-0000-00009E310000}"/>
    <cellStyle name="Production 10 32 2 2" xfId="12720" xr:uid="{00000000-0005-0000-0000-00009F310000}"/>
    <cellStyle name="Production 10 32 3" xfId="12721" xr:uid="{00000000-0005-0000-0000-0000A0310000}"/>
    <cellStyle name="Production 10 33" xfId="12722" xr:uid="{00000000-0005-0000-0000-0000A1310000}"/>
    <cellStyle name="Production 10 33 2" xfId="12723" xr:uid="{00000000-0005-0000-0000-0000A2310000}"/>
    <cellStyle name="Production 10 33 2 2" xfId="12724" xr:uid="{00000000-0005-0000-0000-0000A3310000}"/>
    <cellStyle name="Production 10 33 3" xfId="12725" xr:uid="{00000000-0005-0000-0000-0000A4310000}"/>
    <cellStyle name="Production 10 34" xfId="12726" xr:uid="{00000000-0005-0000-0000-0000A5310000}"/>
    <cellStyle name="Production 10 34 2" xfId="12727" xr:uid="{00000000-0005-0000-0000-0000A6310000}"/>
    <cellStyle name="Production 10 34 2 2" xfId="12728" xr:uid="{00000000-0005-0000-0000-0000A7310000}"/>
    <cellStyle name="Production 10 34 3" xfId="12729" xr:uid="{00000000-0005-0000-0000-0000A8310000}"/>
    <cellStyle name="Production 10 35" xfId="12730" xr:uid="{00000000-0005-0000-0000-0000A9310000}"/>
    <cellStyle name="Production 10 35 2" xfId="12731" xr:uid="{00000000-0005-0000-0000-0000AA310000}"/>
    <cellStyle name="Production 10 35 2 2" xfId="12732" xr:uid="{00000000-0005-0000-0000-0000AB310000}"/>
    <cellStyle name="Production 10 35 3" xfId="12733" xr:uid="{00000000-0005-0000-0000-0000AC310000}"/>
    <cellStyle name="Production 10 36" xfId="12734" xr:uid="{00000000-0005-0000-0000-0000AD310000}"/>
    <cellStyle name="Production 10 36 2" xfId="12735" xr:uid="{00000000-0005-0000-0000-0000AE310000}"/>
    <cellStyle name="Production 10 36 2 2" xfId="12736" xr:uid="{00000000-0005-0000-0000-0000AF310000}"/>
    <cellStyle name="Production 10 36 3" xfId="12737" xr:uid="{00000000-0005-0000-0000-0000B0310000}"/>
    <cellStyle name="Production 10 37" xfId="12738" xr:uid="{00000000-0005-0000-0000-0000B1310000}"/>
    <cellStyle name="Production 10 37 2" xfId="12739" xr:uid="{00000000-0005-0000-0000-0000B2310000}"/>
    <cellStyle name="Production 10 37 2 2" xfId="12740" xr:uid="{00000000-0005-0000-0000-0000B3310000}"/>
    <cellStyle name="Production 10 37 3" xfId="12741" xr:uid="{00000000-0005-0000-0000-0000B4310000}"/>
    <cellStyle name="Production 10 38" xfId="12742" xr:uid="{00000000-0005-0000-0000-0000B5310000}"/>
    <cellStyle name="Production 10 38 2" xfId="12743" xr:uid="{00000000-0005-0000-0000-0000B6310000}"/>
    <cellStyle name="Production 10 38 2 2" xfId="12744" xr:uid="{00000000-0005-0000-0000-0000B7310000}"/>
    <cellStyle name="Production 10 38 3" xfId="12745" xr:uid="{00000000-0005-0000-0000-0000B8310000}"/>
    <cellStyle name="Production 10 39" xfId="12746" xr:uid="{00000000-0005-0000-0000-0000B9310000}"/>
    <cellStyle name="Production 10 39 2" xfId="12747" xr:uid="{00000000-0005-0000-0000-0000BA310000}"/>
    <cellStyle name="Production 10 39 2 2" xfId="12748" xr:uid="{00000000-0005-0000-0000-0000BB310000}"/>
    <cellStyle name="Production 10 39 3" xfId="12749" xr:uid="{00000000-0005-0000-0000-0000BC310000}"/>
    <cellStyle name="Production 10 4" xfId="12750" xr:uid="{00000000-0005-0000-0000-0000BD310000}"/>
    <cellStyle name="Production 10 4 2" xfId="12751" xr:uid="{00000000-0005-0000-0000-0000BE310000}"/>
    <cellStyle name="Production 10 4 2 2" xfId="12752" xr:uid="{00000000-0005-0000-0000-0000BF310000}"/>
    <cellStyle name="Production 10 4 3" xfId="12753" xr:uid="{00000000-0005-0000-0000-0000C0310000}"/>
    <cellStyle name="Production 10 40" xfId="12754" xr:uid="{00000000-0005-0000-0000-0000C1310000}"/>
    <cellStyle name="Production 10 40 2" xfId="12755" xr:uid="{00000000-0005-0000-0000-0000C2310000}"/>
    <cellStyle name="Production 10 41" xfId="12756" xr:uid="{00000000-0005-0000-0000-0000C3310000}"/>
    <cellStyle name="Production 10 5" xfId="12757" xr:uid="{00000000-0005-0000-0000-0000C4310000}"/>
    <cellStyle name="Production 10 5 2" xfId="12758" xr:uid="{00000000-0005-0000-0000-0000C5310000}"/>
    <cellStyle name="Production 10 5 2 2" xfId="12759" xr:uid="{00000000-0005-0000-0000-0000C6310000}"/>
    <cellStyle name="Production 10 5 3" xfId="12760" xr:uid="{00000000-0005-0000-0000-0000C7310000}"/>
    <cellStyle name="Production 10 6" xfId="12761" xr:uid="{00000000-0005-0000-0000-0000C8310000}"/>
    <cellStyle name="Production 10 6 2" xfId="12762" xr:uid="{00000000-0005-0000-0000-0000C9310000}"/>
    <cellStyle name="Production 10 6 2 2" xfId="12763" xr:uid="{00000000-0005-0000-0000-0000CA310000}"/>
    <cellStyle name="Production 10 6 3" xfId="12764" xr:uid="{00000000-0005-0000-0000-0000CB310000}"/>
    <cellStyle name="Production 10 7" xfId="12765" xr:uid="{00000000-0005-0000-0000-0000CC310000}"/>
    <cellStyle name="Production 10 7 2" xfId="12766" xr:uid="{00000000-0005-0000-0000-0000CD310000}"/>
    <cellStyle name="Production 10 7 2 2" xfId="12767" xr:uid="{00000000-0005-0000-0000-0000CE310000}"/>
    <cellStyle name="Production 10 7 3" xfId="12768" xr:uid="{00000000-0005-0000-0000-0000CF310000}"/>
    <cellStyle name="Production 10 8" xfId="12769" xr:uid="{00000000-0005-0000-0000-0000D0310000}"/>
    <cellStyle name="Production 10 8 2" xfId="12770" xr:uid="{00000000-0005-0000-0000-0000D1310000}"/>
    <cellStyle name="Production 10 8 2 2" xfId="12771" xr:uid="{00000000-0005-0000-0000-0000D2310000}"/>
    <cellStyle name="Production 10 8 3" xfId="12772" xr:uid="{00000000-0005-0000-0000-0000D3310000}"/>
    <cellStyle name="Production 10 9" xfId="12773" xr:uid="{00000000-0005-0000-0000-0000D4310000}"/>
    <cellStyle name="Production 10 9 2" xfId="12774" xr:uid="{00000000-0005-0000-0000-0000D5310000}"/>
    <cellStyle name="Production 10 9 2 2" xfId="12775" xr:uid="{00000000-0005-0000-0000-0000D6310000}"/>
    <cellStyle name="Production 10 9 3" xfId="12776" xr:uid="{00000000-0005-0000-0000-0000D7310000}"/>
    <cellStyle name="Production 11" xfId="12777" xr:uid="{00000000-0005-0000-0000-0000D8310000}"/>
    <cellStyle name="Production 11 10" xfId="12778" xr:uid="{00000000-0005-0000-0000-0000D9310000}"/>
    <cellStyle name="Production 11 10 2" xfId="12779" xr:uid="{00000000-0005-0000-0000-0000DA310000}"/>
    <cellStyle name="Production 11 10 2 2" xfId="12780" xr:uid="{00000000-0005-0000-0000-0000DB310000}"/>
    <cellStyle name="Production 11 10 3" xfId="12781" xr:uid="{00000000-0005-0000-0000-0000DC310000}"/>
    <cellStyle name="Production 11 11" xfId="12782" xr:uid="{00000000-0005-0000-0000-0000DD310000}"/>
    <cellStyle name="Production 11 11 2" xfId="12783" xr:uid="{00000000-0005-0000-0000-0000DE310000}"/>
    <cellStyle name="Production 11 11 2 2" xfId="12784" xr:uid="{00000000-0005-0000-0000-0000DF310000}"/>
    <cellStyle name="Production 11 11 3" xfId="12785" xr:uid="{00000000-0005-0000-0000-0000E0310000}"/>
    <cellStyle name="Production 11 12" xfId="12786" xr:uid="{00000000-0005-0000-0000-0000E1310000}"/>
    <cellStyle name="Production 11 12 2" xfId="12787" xr:uid="{00000000-0005-0000-0000-0000E2310000}"/>
    <cellStyle name="Production 11 12 2 2" xfId="12788" xr:uid="{00000000-0005-0000-0000-0000E3310000}"/>
    <cellStyle name="Production 11 12 3" xfId="12789" xr:uid="{00000000-0005-0000-0000-0000E4310000}"/>
    <cellStyle name="Production 11 13" xfId="12790" xr:uid="{00000000-0005-0000-0000-0000E5310000}"/>
    <cellStyle name="Production 11 13 2" xfId="12791" xr:uid="{00000000-0005-0000-0000-0000E6310000}"/>
    <cellStyle name="Production 11 13 2 2" xfId="12792" xr:uid="{00000000-0005-0000-0000-0000E7310000}"/>
    <cellStyle name="Production 11 13 3" xfId="12793" xr:uid="{00000000-0005-0000-0000-0000E8310000}"/>
    <cellStyle name="Production 11 14" xfId="12794" xr:uid="{00000000-0005-0000-0000-0000E9310000}"/>
    <cellStyle name="Production 11 14 2" xfId="12795" xr:uid="{00000000-0005-0000-0000-0000EA310000}"/>
    <cellStyle name="Production 11 14 2 2" xfId="12796" xr:uid="{00000000-0005-0000-0000-0000EB310000}"/>
    <cellStyle name="Production 11 14 3" xfId="12797" xr:uid="{00000000-0005-0000-0000-0000EC310000}"/>
    <cellStyle name="Production 11 15" xfId="12798" xr:uid="{00000000-0005-0000-0000-0000ED310000}"/>
    <cellStyle name="Production 11 15 2" xfId="12799" xr:uid="{00000000-0005-0000-0000-0000EE310000}"/>
    <cellStyle name="Production 11 15 2 2" xfId="12800" xr:uid="{00000000-0005-0000-0000-0000EF310000}"/>
    <cellStyle name="Production 11 15 3" xfId="12801" xr:uid="{00000000-0005-0000-0000-0000F0310000}"/>
    <cellStyle name="Production 11 16" xfId="12802" xr:uid="{00000000-0005-0000-0000-0000F1310000}"/>
    <cellStyle name="Production 11 16 2" xfId="12803" xr:uid="{00000000-0005-0000-0000-0000F2310000}"/>
    <cellStyle name="Production 11 16 2 2" xfId="12804" xr:uid="{00000000-0005-0000-0000-0000F3310000}"/>
    <cellStyle name="Production 11 16 3" xfId="12805" xr:uid="{00000000-0005-0000-0000-0000F4310000}"/>
    <cellStyle name="Production 11 17" xfId="12806" xr:uid="{00000000-0005-0000-0000-0000F5310000}"/>
    <cellStyle name="Production 11 17 2" xfId="12807" xr:uid="{00000000-0005-0000-0000-0000F6310000}"/>
    <cellStyle name="Production 11 17 2 2" xfId="12808" xr:uid="{00000000-0005-0000-0000-0000F7310000}"/>
    <cellStyle name="Production 11 17 3" xfId="12809" xr:uid="{00000000-0005-0000-0000-0000F8310000}"/>
    <cellStyle name="Production 11 18" xfId="12810" xr:uid="{00000000-0005-0000-0000-0000F9310000}"/>
    <cellStyle name="Production 11 18 2" xfId="12811" xr:uid="{00000000-0005-0000-0000-0000FA310000}"/>
    <cellStyle name="Production 11 18 2 2" xfId="12812" xr:uid="{00000000-0005-0000-0000-0000FB310000}"/>
    <cellStyle name="Production 11 18 3" xfId="12813" xr:uid="{00000000-0005-0000-0000-0000FC310000}"/>
    <cellStyle name="Production 11 19" xfId="12814" xr:uid="{00000000-0005-0000-0000-0000FD310000}"/>
    <cellStyle name="Production 11 19 2" xfId="12815" xr:uid="{00000000-0005-0000-0000-0000FE310000}"/>
    <cellStyle name="Production 11 19 2 2" xfId="12816" xr:uid="{00000000-0005-0000-0000-0000FF310000}"/>
    <cellStyle name="Production 11 19 3" xfId="12817" xr:uid="{00000000-0005-0000-0000-000000320000}"/>
    <cellStyle name="Production 11 2" xfId="12818" xr:uid="{00000000-0005-0000-0000-000001320000}"/>
    <cellStyle name="Production 11 2 2" xfId="12819" xr:uid="{00000000-0005-0000-0000-000002320000}"/>
    <cellStyle name="Production 11 2 2 2" xfId="12820" xr:uid="{00000000-0005-0000-0000-000003320000}"/>
    <cellStyle name="Production 11 2 3" xfId="12821" xr:uid="{00000000-0005-0000-0000-000004320000}"/>
    <cellStyle name="Production 11 20" xfId="12822" xr:uid="{00000000-0005-0000-0000-000005320000}"/>
    <cellStyle name="Production 11 20 2" xfId="12823" xr:uid="{00000000-0005-0000-0000-000006320000}"/>
    <cellStyle name="Production 11 20 2 2" xfId="12824" xr:uid="{00000000-0005-0000-0000-000007320000}"/>
    <cellStyle name="Production 11 20 3" xfId="12825" xr:uid="{00000000-0005-0000-0000-000008320000}"/>
    <cellStyle name="Production 11 21" xfId="12826" xr:uid="{00000000-0005-0000-0000-000009320000}"/>
    <cellStyle name="Production 11 21 2" xfId="12827" xr:uid="{00000000-0005-0000-0000-00000A320000}"/>
    <cellStyle name="Production 11 21 2 2" xfId="12828" xr:uid="{00000000-0005-0000-0000-00000B320000}"/>
    <cellStyle name="Production 11 21 3" xfId="12829" xr:uid="{00000000-0005-0000-0000-00000C320000}"/>
    <cellStyle name="Production 11 22" xfId="12830" xr:uid="{00000000-0005-0000-0000-00000D320000}"/>
    <cellStyle name="Production 11 22 2" xfId="12831" xr:uid="{00000000-0005-0000-0000-00000E320000}"/>
    <cellStyle name="Production 11 22 2 2" xfId="12832" xr:uid="{00000000-0005-0000-0000-00000F320000}"/>
    <cellStyle name="Production 11 22 3" xfId="12833" xr:uid="{00000000-0005-0000-0000-000010320000}"/>
    <cellStyle name="Production 11 23" xfId="12834" xr:uid="{00000000-0005-0000-0000-000011320000}"/>
    <cellStyle name="Production 11 23 2" xfId="12835" xr:uid="{00000000-0005-0000-0000-000012320000}"/>
    <cellStyle name="Production 11 23 2 2" xfId="12836" xr:uid="{00000000-0005-0000-0000-000013320000}"/>
    <cellStyle name="Production 11 23 3" xfId="12837" xr:uid="{00000000-0005-0000-0000-000014320000}"/>
    <cellStyle name="Production 11 24" xfId="12838" xr:uid="{00000000-0005-0000-0000-000015320000}"/>
    <cellStyle name="Production 11 24 2" xfId="12839" xr:uid="{00000000-0005-0000-0000-000016320000}"/>
    <cellStyle name="Production 11 24 2 2" xfId="12840" xr:uid="{00000000-0005-0000-0000-000017320000}"/>
    <cellStyle name="Production 11 24 3" xfId="12841" xr:uid="{00000000-0005-0000-0000-000018320000}"/>
    <cellStyle name="Production 11 25" xfId="12842" xr:uid="{00000000-0005-0000-0000-000019320000}"/>
    <cellStyle name="Production 11 25 2" xfId="12843" xr:uid="{00000000-0005-0000-0000-00001A320000}"/>
    <cellStyle name="Production 11 25 2 2" xfId="12844" xr:uid="{00000000-0005-0000-0000-00001B320000}"/>
    <cellStyle name="Production 11 25 3" xfId="12845" xr:uid="{00000000-0005-0000-0000-00001C320000}"/>
    <cellStyle name="Production 11 26" xfId="12846" xr:uid="{00000000-0005-0000-0000-00001D320000}"/>
    <cellStyle name="Production 11 26 2" xfId="12847" xr:uid="{00000000-0005-0000-0000-00001E320000}"/>
    <cellStyle name="Production 11 26 2 2" xfId="12848" xr:uid="{00000000-0005-0000-0000-00001F320000}"/>
    <cellStyle name="Production 11 26 3" xfId="12849" xr:uid="{00000000-0005-0000-0000-000020320000}"/>
    <cellStyle name="Production 11 27" xfId="12850" xr:uid="{00000000-0005-0000-0000-000021320000}"/>
    <cellStyle name="Production 11 27 2" xfId="12851" xr:uid="{00000000-0005-0000-0000-000022320000}"/>
    <cellStyle name="Production 11 27 2 2" xfId="12852" xr:uid="{00000000-0005-0000-0000-000023320000}"/>
    <cellStyle name="Production 11 27 3" xfId="12853" xr:uid="{00000000-0005-0000-0000-000024320000}"/>
    <cellStyle name="Production 11 28" xfId="12854" xr:uid="{00000000-0005-0000-0000-000025320000}"/>
    <cellStyle name="Production 11 28 2" xfId="12855" xr:uid="{00000000-0005-0000-0000-000026320000}"/>
    <cellStyle name="Production 11 28 2 2" xfId="12856" xr:uid="{00000000-0005-0000-0000-000027320000}"/>
    <cellStyle name="Production 11 28 3" xfId="12857" xr:uid="{00000000-0005-0000-0000-000028320000}"/>
    <cellStyle name="Production 11 29" xfId="12858" xr:uid="{00000000-0005-0000-0000-000029320000}"/>
    <cellStyle name="Production 11 29 2" xfId="12859" xr:uid="{00000000-0005-0000-0000-00002A320000}"/>
    <cellStyle name="Production 11 29 2 2" xfId="12860" xr:uid="{00000000-0005-0000-0000-00002B320000}"/>
    <cellStyle name="Production 11 29 3" xfId="12861" xr:uid="{00000000-0005-0000-0000-00002C320000}"/>
    <cellStyle name="Production 11 3" xfId="12862" xr:uid="{00000000-0005-0000-0000-00002D320000}"/>
    <cellStyle name="Production 11 3 2" xfId="12863" xr:uid="{00000000-0005-0000-0000-00002E320000}"/>
    <cellStyle name="Production 11 3 2 2" xfId="12864" xr:uid="{00000000-0005-0000-0000-00002F320000}"/>
    <cellStyle name="Production 11 30" xfId="12865" xr:uid="{00000000-0005-0000-0000-000030320000}"/>
    <cellStyle name="Production 11 30 2" xfId="12866" xr:uid="{00000000-0005-0000-0000-000031320000}"/>
    <cellStyle name="Production 11 30 2 2" xfId="12867" xr:uid="{00000000-0005-0000-0000-000032320000}"/>
    <cellStyle name="Production 11 30 3" xfId="12868" xr:uid="{00000000-0005-0000-0000-000033320000}"/>
    <cellStyle name="Production 11 31" xfId="12869" xr:uid="{00000000-0005-0000-0000-000034320000}"/>
    <cellStyle name="Production 11 31 2" xfId="12870" xr:uid="{00000000-0005-0000-0000-000035320000}"/>
    <cellStyle name="Production 11 31 2 2" xfId="12871" xr:uid="{00000000-0005-0000-0000-000036320000}"/>
    <cellStyle name="Production 11 31 3" xfId="12872" xr:uid="{00000000-0005-0000-0000-000037320000}"/>
    <cellStyle name="Production 11 32" xfId="12873" xr:uid="{00000000-0005-0000-0000-000038320000}"/>
    <cellStyle name="Production 11 32 2" xfId="12874" xr:uid="{00000000-0005-0000-0000-000039320000}"/>
    <cellStyle name="Production 11 32 2 2" xfId="12875" xr:uid="{00000000-0005-0000-0000-00003A320000}"/>
    <cellStyle name="Production 11 32 3" xfId="12876" xr:uid="{00000000-0005-0000-0000-00003B320000}"/>
    <cellStyle name="Production 11 33" xfId="12877" xr:uid="{00000000-0005-0000-0000-00003C320000}"/>
    <cellStyle name="Production 11 33 2" xfId="12878" xr:uid="{00000000-0005-0000-0000-00003D320000}"/>
    <cellStyle name="Production 11 33 2 2" xfId="12879" xr:uid="{00000000-0005-0000-0000-00003E320000}"/>
    <cellStyle name="Production 11 33 3" xfId="12880" xr:uid="{00000000-0005-0000-0000-00003F320000}"/>
    <cellStyle name="Production 11 34" xfId="12881" xr:uid="{00000000-0005-0000-0000-000040320000}"/>
    <cellStyle name="Production 11 34 2" xfId="12882" xr:uid="{00000000-0005-0000-0000-000041320000}"/>
    <cellStyle name="Production 11 34 2 2" xfId="12883" xr:uid="{00000000-0005-0000-0000-000042320000}"/>
    <cellStyle name="Production 11 34 3" xfId="12884" xr:uid="{00000000-0005-0000-0000-000043320000}"/>
    <cellStyle name="Production 11 35" xfId="12885" xr:uid="{00000000-0005-0000-0000-000044320000}"/>
    <cellStyle name="Production 11 35 2" xfId="12886" xr:uid="{00000000-0005-0000-0000-000045320000}"/>
    <cellStyle name="Production 11 35 2 2" xfId="12887" xr:uid="{00000000-0005-0000-0000-000046320000}"/>
    <cellStyle name="Production 11 35 3" xfId="12888" xr:uid="{00000000-0005-0000-0000-000047320000}"/>
    <cellStyle name="Production 11 36" xfId="12889" xr:uid="{00000000-0005-0000-0000-000048320000}"/>
    <cellStyle name="Production 11 36 2" xfId="12890" xr:uid="{00000000-0005-0000-0000-000049320000}"/>
    <cellStyle name="Production 11 36 2 2" xfId="12891" xr:uid="{00000000-0005-0000-0000-00004A320000}"/>
    <cellStyle name="Production 11 36 3" xfId="12892" xr:uid="{00000000-0005-0000-0000-00004B320000}"/>
    <cellStyle name="Production 11 37" xfId="12893" xr:uid="{00000000-0005-0000-0000-00004C320000}"/>
    <cellStyle name="Production 11 37 2" xfId="12894" xr:uid="{00000000-0005-0000-0000-00004D320000}"/>
    <cellStyle name="Production 11 37 2 2" xfId="12895" xr:uid="{00000000-0005-0000-0000-00004E320000}"/>
    <cellStyle name="Production 11 37 3" xfId="12896" xr:uid="{00000000-0005-0000-0000-00004F320000}"/>
    <cellStyle name="Production 11 38" xfId="12897" xr:uid="{00000000-0005-0000-0000-000050320000}"/>
    <cellStyle name="Production 11 38 2" xfId="12898" xr:uid="{00000000-0005-0000-0000-000051320000}"/>
    <cellStyle name="Production 11 38 2 2" xfId="12899" xr:uid="{00000000-0005-0000-0000-000052320000}"/>
    <cellStyle name="Production 11 38 3" xfId="12900" xr:uid="{00000000-0005-0000-0000-000053320000}"/>
    <cellStyle name="Production 11 39" xfId="12901" xr:uid="{00000000-0005-0000-0000-000054320000}"/>
    <cellStyle name="Production 11 39 2" xfId="12902" xr:uid="{00000000-0005-0000-0000-000055320000}"/>
    <cellStyle name="Production 11 39 2 2" xfId="12903" xr:uid="{00000000-0005-0000-0000-000056320000}"/>
    <cellStyle name="Production 11 39 3" xfId="12904" xr:uid="{00000000-0005-0000-0000-000057320000}"/>
    <cellStyle name="Production 11 4" xfId="12905" xr:uid="{00000000-0005-0000-0000-000058320000}"/>
    <cellStyle name="Production 11 4 2" xfId="12906" xr:uid="{00000000-0005-0000-0000-000059320000}"/>
    <cellStyle name="Production 11 4 2 2" xfId="12907" xr:uid="{00000000-0005-0000-0000-00005A320000}"/>
    <cellStyle name="Production 11 4 3" xfId="12908" xr:uid="{00000000-0005-0000-0000-00005B320000}"/>
    <cellStyle name="Production 11 40" xfId="12909" xr:uid="{00000000-0005-0000-0000-00005C320000}"/>
    <cellStyle name="Production 11 40 2" xfId="12910" xr:uid="{00000000-0005-0000-0000-00005D320000}"/>
    <cellStyle name="Production 11 41" xfId="12911" xr:uid="{00000000-0005-0000-0000-00005E320000}"/>
    <cellStyle name="Production 11 5" xfId="12912" xr:uid="{00000000-0005-0000-0000-00005F320000}"/>
    <cellStyle name="Production 11 5 2" xfId="12913" xr:uid="{00000000-0005-0000-0000-000060320000}"/>
    <cellStyle name="Production 11 5 2 2" xfId="12914" xr:uid="{00000000-0005-0000-0000-000061320000}"/>
    <cellStyle name="Production 11 5 3" xfId="12915" xr:uid="{00000000-0005-0000-0000-000062320000}"/>
    <cellStyle name="Production 11 6" xfId="12916" xr:uid="{00000000-0005-0000-0000-000063320000}"/>
    <cellStyle name="Production 11 6 2" xfId="12917" xr:uid="{00000000-0005-0000-0000-000064320000}"/>
    <cellStyle name="Production 11 6 2 2" xfId="12918" xr:uid="{00000000-0005-0000-0000-000065320000}"/>
    <cellStyle name="Production 11 6 3" xfId="12919" xr:uid="{00000000-0005-0000-0000-000066320000}"/>
    <cellStyle name="Production 11 7" xfId="12920" xr:uid="{00000000-0005-0000-0000-000067320000}"/>
    <cellStyle name="Production 11 7 2" xfId="12921" xr:uid="{00000000-0005-0000-0000-000068320000}"/>
    <cellStyle name="Production 11 7 2 2" xfId="12922" xr:uid="{00000000-0005-0000-0000-000069320000}"/>
    <cellStyle name="Production 11 7 3" xfId="12923" xr:uid="{00000000-0005-0000-0000-00006A320000}"/>
    <cellStyle name="Production 11 8" xfId="12924" xr:uid="{00000000-0005-0000-0000-00006B320000}"/>
    <cellStyle name="Production 11 8 2" xfId="12925" xr:uid="{00000000-0005-0000-0000-00006C320000}"/>
    <cellStyle name="Production 11 8 2 2" xfId="12926" xr:uid="{00000000-0005-0000-0000-00006D320000}"/>
    <cellStyle name="Production 11 8 3" xfId="12927" xr:uid="{00000000-0005-0000-0000-00006E320000}"/>
    <cellStyle name="Production 11 9" xfId="12928" xr:uid="{00000000-0005-0000-0000-00006F320000}"/>
    <cellStyle name="Production 11 9 2" xfId="12929" xr:uid="{00000000-0005-0000-0000-000070320000}"/>
    <cellStyle name="Production 11 9 2 2" xfId="12930" xr:uid="{00000000-0005-0000-0000-000071320000}"/>
    <cellStyle name="Production 11 9 3" xfId="12931" xr:uid="{00000000-0005-0000-0000-000072320000}"/>
    <cellStyle name="Production 12" xfId="12932" xr:uid="{00000000-0005-0000-0000-000073320000}"/>
    <cellStyle name="Production 12 2" xfId="12933" xr:uid="{00000000-0005-0000-0000-000074320000}"/>
    <cellStyle name="Production 12 2 2" xfId="12934" xr:uid="{00000000-0005-0000-0000-000075320000}"/>
    <cellStyle name="Production 12 3" xfId="12935" xr:uid="{00000000-0005-0000-0000-000076320000}"/>
    <cellStyle name="Production 13" xfId="12936" xr:uid="{00000000-0005-0000-0000-000077320000}"/>
    <cellStyle name="Production 13 2" xfId="12937" xr:uid="{00000000-0005-0000-0000-000078320000}"/>
    <cellStyle name="Production 13 2 2" xfId="12938" xr:uid="{00000000-0005-0000-0000-000079320000}"/>
    <cellStyle name="Production 13 3" xfId="12939" xr:uid="{00000000-0005-0000-0000-00007A320000}"/>
    <cellStyle name="Production 14" xfId="12940" xr:uid="{00000000-0005-0000-0000-00007B320000}"/>
    <cellStyle name="Production 14 2" xfId="12941" xr:uid="{00000000-0005-0000-0000-00007C320000}"/>
    <cellStyle name="Production 14 2 2" xfId="12942" xr:uid="{00000000-0005-0000-0000-00007D320000}"/>
    <cellStyle name="Production 14 3" xfId="12943" xr:uid="{00000000-0005-0000-0000-00007E320000}"/>
    <cellStyle name="Production 15" xfId="12944" xr:uid="{00000000-0005-0000-0000-00007F320000}"/>
    <cellStyle name="Production 15 2" xfId="12945" xr:uid="{00000000-0005-0000-0000-000080320000}"/>
    <cellStyle name="Production 15 2 2" xfId="12946" xr:uid="{00000000-0005-0000-0000-000081320000}"/>
    <cellStyle name="Production 15 3" xfId="12947" xr:uid="{00000000-0005-0000-0000-000082320000}"/>
    <cellStyle name="Production 16" xfId="12948" xr:uid="{00000000-0005-0000-0000-000083320000}"/>
    <cellStyle name="Production 16 2" xfId="12949" xr:uid="{00000000-0005-0000-0000-000084320000}"/>
    <cellStyle name="Production 16 2 2" xfId="12950" xr:uid="{00000000-0005-0000-0000-000085320000}"/>
    <cellStyle name="Production 16 3" xfId="12951" xr:uid="{00000000-0005-0000-0000-000086320000}"/>
    <cellStyle name="Production 17" xfId="12952" xr:uid="{00000000-0005-0000-0000-000087320000}"/>
    <cellStyle name="Production 17 2" xfId="12953" xr:uid="{00000000-0005-0000-0000-000088320000}"/>
    <cellStyle name="Production 17 2 2" xfId="12954" xr:uid="{00000000-0005-0000-0000-000089320000}"/>
    <cellStyle name="Production 17 3" xfId="12955" xr:uid="{00000000-0005-0000-0000-00008A320000}"/>
    <cellStyle name="Production 18" xfId="12956" xr:uid="{00000000-0005-0000-0000-00008B320000}"/>
    <cellStyle name="Production 18 2" xfId="12957" xr:uid="{00000000-0005-0000-0000-00008C320000}"/>
    <cellStyle name="Production 18 2 2" xfId="12958" xr:uid="{00000000-0005-0000-0000-00008D320000}"/>
    <cellStyle name="Production 18 3" xfId="12959" xr:uid="{00000000-0005-0000-0000-00008E320000}"/>
    <cellStyle name="Production 19" xfId="12960" xr:uid="{00000000-0005-0000-0000-00008F320000}"/>
    <cellStyle name="Production 19 2" xfId="12961" xr:uid="{00000000-0005-0000-0000-000090320000}"/>
    <cellStyle name="Production 19 2 2" xfId="12962" xr:uid="{00000000-0005-0000-0000-000091320000}"/>
    <cellStyle name="Production 19 3" xfId="12963" xr:uid="{00000000-0005-0000-0000-000092320000}"/>
    <cellStyle name="Production 2" xfId="12964" xr:uid="{00000000-0005-0000-0000-000093320000}"/>
    <cellStyle name="Production 2 10" xfId="12965" xr:uid="{00000000-0005-0000-0000-000094320000}"/>
    <cellStyle name="Production 2 10 2" xfId="12966" xr:uid="{00000000-0005-0000-0000-000095320000}"/>
    <cellStyle name="Production 2 10 2 2" xfId="12967" xr:uid="{00000000-0005-0000-0000-000096320000}"/>
    <cellStyle name="Production 2 10 3" xfId="12968" xr:uid="{00000000-0005-0000-0000-000097320000}"/>
    <cellStyle name="Production 2 11" xfId="12969" xr:uid="{00000000-0005-0000-0000-000098320000}"/>
    <cellStyle name="Production 2 11 2" xfId="12970" xr:uid="{00000000-0005-0000-0000-000099320000}"/>
    <cellStyle name="Production 2 11 2 2" xfId="12971" xr:uid="{00000000-0005-0000-0000-00009A320000}"/>
    <cellStyle name="Production 2 11 3" xfId="12972" xr:uid="{00000000-0005-0000-0000-00009B320000}"/>
    <cellStyle name="Production 2 12" xfId="12973" xr:uid="{00000000-0005-0000-0000-00009C320000}"/>
    <cellStyle name="Production 2 12 2" xfId="12974" xr:uid="{00000000-0005-0000-0000-00009D320000}"/>
    <cellStyle name="Production 2 12 2 2" xfId="12975" xr:uid="{00000000-0005-0000-0000-00009E320000}"/>
    <cellStyle name="Production 2 12 3" xfId="12976" xr:uid="{00000000-0005-0000-0000-00009F320000}"/>
    <cellStyle name="Production 2 13" xfId="12977" xr:uid="{00000000-0005-0000-0000-0000A0320000}"/>
    <cellStyle name="Production 2 13 2" xfId="12978" xr:uid="{00000000-0005-0000-0000-0000A1320000}"/>
    <cellStyle name="Production 2 13 2 2" xfId="12979" xr:uid="{00000000-0005-0000-0000-0000A2320000}"/>
    <cellStyle name="Production 2 13 3" xfId="12980" xr:uid="{00000000-0005-0000-0000-0000A3320000}"/>
    <cellStyle name="Production 2 14" xfId="12981" xr:uid="{00000000-0005-0000-0000-0000A4320000}"/>
    <cellStyle name="Production 2 14 2" xfId="12982" xr:uid="{00000000-0005-0000-0000-0000A5320000}"/>
    <cellStyle name="Production 2 14 2 2" xfId="12983" xr:uid="{00000000-0005-0000-0000-0000A6320000}"/>
    <cellStyle name="Production 2 14 3" xfId="12984" xr:uid="{00000000-0005-0000-0000-0000A7320000}"/>
    <cellStyle name="Production 2 15" xfId="12985" xr:uid="{00000000-0005-0000-0000-0000A8320000}"/>
    <cellStyle name="Production 2 15 2" xfId="12986" xr:uid="{00000000-0005-0000-0000-0000A9320000}"/>
    <cellStyle name="Production 2 15 2 2" xfId="12987" xr:uid="{00000000-0005-0000-0000-0000AA320000}"/>
    <cellStyle name="Production 2 15 3" xfId="12988" xr:uid="{00000000-0005-0000-0000-0000AB320000}"/>
    <cellStyle name="Production 2 16" xfId="12989" xr:uid="{00000000-0005-0000-0000-0000AC320000}"/>
    <cellStyle name="Production 2 16 2" xfId="12990" xr:uid="{00000000-0005-0000-0000-0000AD320000}"/>
    <cellStyle name="Production 2 16 2 2" xfId="12991" xr:uid="{00000000-0005-0000-0000-0000AE320000}"/>
    <cellStyle name="Production 2 16 3" xfId="12992" xr:uid="{00000000-0005-0000-0000-0000AF320000}"/>
    <cellStyle name="Production 2 17" xfId="12993" xr:uid="{00000000-0005-0000-0000-0000B0320000}"/>
    <cellStyle name="Production 2 17 2" xfId="12994" xr:uid="{00000000-0005-0000-0000-0000B1320000}"/>
    <cellStyle name="Production 2 17 2 2" xfId="12995" xr:uid="{00000000-0005-0000-0000-0000B2320000}"/>
    <cellStyle name="Production 2 17 3" xfId="12996" xr:uid="{00000000-0005-0000-0000-0000B3320000}"/>
    <cellStyle name="Production 2 18" xfId="12997" xr:uid="{00000000-0005-0000-0000-0000B4320000}"/>
    <cellStyle name="Production 2 18 2" xfId="12998" xr:uid="{00000000-0005-0000-0000-0000B5320000}"/>
    <cellStyle name="Production 2 18 2 2" xfId="12999" xr:uid="{00000000-0005-0000-0000-0000B6320000}"/>
    <cellStyle name="Production 2 18 3" xfId="13000" xr:uid="{00000000-0005-0000-0000-0000B7320000}"/>
    <cellStyle name="Production 2 19" xfId="13001" xr:uid="{00000000-0005-0000-0000-0000B8320000}"/>
    <cellStyle name="Production 2 19 2" xfId="13002" xr:uid="{00000000-0005-0000-0000-0000B9320000}"/>
    <cellStyle name="Production 2 19 2 2" xfId="13003" xr:uid="{00000000-0005-0000-0000-0000BA320000}"/>
    <cellStyle name="Production 2 19 3" xfId="13004" xr:uid="{00000000-0005-0000-0000-0000BB320000}"/>
    <cellStyle name="Production 2 2" xfId="13005" xr:uid="{00000000-0005-0000-0000-0000BC320000}"/>
    <cellStyle name="Production 2 2 2" xfId="13006" xr:uid="{00000000-0005-0000-0000-0000BD320000}"/>
    <cellStyle name="Production 2 2 2 2" xfId="13007" xr:uid="{00000000-0005-0000-0000-0000BE320000}"/>
    <cellStyle name="Production 2 2 3" xfId="13008" xr:uid="{00000000-0005-0000-0000-0000BF320000}"/>
    <cellStyle name="Production 2 20" xfId="13009" xr:uid="{00000000-0005-0000-0000-0000C0320000}"/>
    <cellStyle name="Production 2 20 2" xfId="13010" xr:uid="{00000000-0005-0000-0000-0000C1320000}"/>
    <cellStyle name="Production 2 20 2 2" xfId="13011" xr:uid="{00000000-0005-0000-0000-0000C2320000}"/>
    <cellStyle name="Production 2 20 3" xfId="13012" xr:uid="{00000000-0005-0000-0000-0000C3320000}"/>
    <cellStyle name="Production 2 21" xfId="13013" xr:uid="{00000000-0005-0000-0000-0000C4320000}"/>
    <cellStyle name="Production 2 21 2" xfId="13014" xr:uid="{00000000-0005-0000-0000-0000C5320000}"/>
    <cellStyle name="Production 2 21 2 2" xfId="13015" xr:uid="{00000000-0005-0000-0000-0000C6320000}"/>
    <cellStyle name="Production 2 21 3" xfId="13016" xr:uid="{00000000-0005-0000-0000-0000C7320000}"/>
    <cellStyle name="Production 2 22" xfId="13017" xr:uid="{00000000-0005-0000-0000-0000C8320000}"/>
    <cellStyle name="Production 2 22 2" xfId="13018" xr:uid="{00000000-0005-0000-0000-0000C9320000}"/>
    <cellStyle name="Production 2 22 2 2" xfId="13019" xr:uid="{00000000-0005-0000-0000-0000CA320000}"/>
    <cellStyle name="Production 2 22 3" xfId="13020" xr:uid="{00000000-0005-0000-0000-0000CB320000}"/>
    <cellStyle name="Production 2 23" xfId="13021" xr:uid="{00000000-0005-0000-0000-0000CC320000}"/>
    <cellStyle name="Production 2 23 2" xfId="13022" xr:uid="{00000000-0005-0000-0000-0000CD320000}"/>
    <cellStyle name="Production 2 23 2 2" xfId="13023" xr:uid="{00000000-0005-0000-0000-0000CE320000}"/>
    <cellStyle name="Production 2 23 3" xfId="13024" xr:uid="{00000000-0005-0000-0000-0000CF320000}"/>
    <cellStyle name="Production 2 24" xfId="13025" xr:uid="{00000000-0005-0000-0000-0000D0320000}"/>
    <cellStyle name="Production 2 24 2" xfId="13026" xr:uid="{00000000-0005-0000-0000-0000D1320000}"/>
    <cellStyle name="Production 2 24 2 2" xfId="13027" xr:uid="{00000000-0005-0000-0000-0000D2320000}"/>
    <cellStyle name="Production 2 24 3" xfId="13028" xr:uid="{00000000-0005-0000-0000-0000D3320000}"/>
    <cellStyle name="Production 2 25" xfId="13029" xr:uid="{00000000-0005-0000-0000-0000D4320000}"/>
    <cellStyle name="Production 2 25 2" xfId="13030" xr:uid="{00000000-0005-0000-0000-0000D5320000}"/>
    <cellStyle name="Production 2 25 2 2" xfId="13031" xr:uid="{00000000-0005-0000-0000-0000D6320000}"/>
    <cellStyle name="Production 2 25 3" xfId="13032" xr:uid="{00000000-0005-0000-0000-0000D7320000}"/>
    <cellStyle name="Production 2 26" xfId="13033" xr:uid="{00000000-0005-0000-0000-0000D8320000}"/>
    <cellStyle name="Production 2 26 2" xfId="13034" xr:uid="{00000000-0005-0000-0000-0000D9320000}"/>
    <cellStyle name="Production 2 26 2 2" xfId="13035" xr:uid="{00000000-0005-0000-0000-0000DA320000}"/>
    <cellStyle name="Production 2 26 3" xfId="13036" xr:uid="{00000000-0005-0000-0000-0000DB320000}"/>
    <cellStyle name="Production 2 27" xfId="13037" xr:uid="{00000000-0005-0000-0000-0000DC320000}"/>
    <cellStyle name="Production 2 27 2" xfId="13038" xr:uid="{00000000-0005-0000-0000-0000DD320000}"/>
    <cellStyle name="Production 2 27 2 2" xfId="13039" xr:uid="{00000000-0005-0000-0000-0000DE320000}"/>
    <cellStyle name="Production 2 27 3" xfId="13040" xr:uid="{00000000-0005-0000-0000-0000DF320000}"/>
    <cellStyle name="Production 2 28" xfId="13041" xr:uid="{00000000-0005-0000-0000-0000E0320000}"/>
    <cellStyle name="Production 2 28 2" xfId="13042" xr:uid="{00000000-0005-0000-0000-0000E1320000}"/>
    <cellStyle name="Production 2 28 2 2" xfId="13043" xr:uid="{00000000-0005-0000-0000-0000E2320000}"/>
    <cellStyle name="Production 2 28 3" xfId="13044" xr:uid="{00000000-0005-0000-0000-0000E3320000}"/>
    <cellStyle name="Production 2 29" xfId="13045" xr:uid="{00000000-0005-0000-0000-0000E4320000}"/>
    <cellStyle name="Production 2 29 2" xfId="13046" xr:uid="{00000000-0005-0000-0000-0000E5320000}"/>
    <cellStyle name="Production 2 29 2 2" xfId="13047" xr:uid="{00000000-0005-0000-0000-0000E6320000}"/>
    <cellStyle name="Production 2 29 3" xfId="13048" xr:uid="{00000000-0005-0000-0000-0000E7320000}"/>
    <cellStyle name="Production 2 3" xfId="13049" xr:uid="{00000000-0005-0000-0000-0000E8320000}"/>
    <cellStyle name="Production 2 3 2" xfId="13050" xr:uid="{00000000-0005-0000-0000-0000E9320000}"/>
    <cellStyle name="Production 2 3 2 2" xfId="13051" xr:uid="{00000000-0005-0000-0000-0000EA320000}"/>
    <cellStyle name="Production 2 3 3" xfId="13052" xr:uid="{00000000-0005-0000-0000-0000EB320000}"/>
    <cellStyle name="Production 2 30" xfId="13053" xr:uid="{00000000-0005-0000-0000-0000EC320000}"/>
    <cellStyle name="Production 2 30 2" xfId="13054" xr:uid="{00000000-0005-0000-0000-0000ED320000}"/>
    <cellStyle name="Production 2 30 2 2" xfId="13055" xr:uid="{00000000-0005-0000-0000-0000EE320000}"/>
    <cellStyle name="Production 2 30 3" xfId="13056" xr:uid="{00000000-0005-0000-0000-0000EF320000}"/>
    <cellStyle name="Production 2 31" xfId="13057" xr:uid="{00000000-0005-0000-0000-0000F0320000}"/>
    <cellStyle name="Production 2 31 2" xfId="13058" xr:uid="{00000000-0005-0000-0000-0000F1320000}"/>
    <cellStyle name="Production 2 31 2 2" xfId="13059" xr:uid="{00000000-0005-0000-0000-0000F2320000}"/>
    <cellStyle name="Production 2 31 3" xfId="13060" xr:uid="{00000000-0005-0000-0000-0000F3320000}"/>
    <cellStyle name="Production 2 32" xfId="13061" xr:uid="{00000000-0005-0000-0000-0000F4320000}"/>
    <cellStyle name="Production 2 32 2" xfId="13062" xr:uid="{00000000-0005-0000-0000-0000F5320000}"/>
    <cellStyle name="Production 2 32 2 2" xfId="13063" xr:uid="{00000000-0005-0000-0000-0000F6320000}"/>
    <cellStyle name="Production 2 32 3" xfId="13064" xr:uid="{00000000-0005-0000-0000-0000F7320000}"/>
    <cellStyle name="Production 2 33" xfId="13065" xr:uid="{00000000-0005-0000-0000-0000F8320000}"/>
    <cellStyle name="Production 2 33 2" xfId="13066" xr:uid="{00000000-0005-0000-0000-0000F9320000}"/>
    <cellStyle name="Production 2 33 2 2" xfId="13067" xr:uid="{00000000-0005-0000-0000-0000FA320000}"/>
    <cellStyle name="Production 2 33 3" xfId="13068" xr:uid="{00000000-0005-0000-0000-0000FB320000}"/>
    <cellStyle name="Production 2 34" xfId="13069" xr:uid="{00000000-0005-0000-0000-0000FC320000}"/>
    <cellStyle name="Production 2 34 2" xfId="13070" xr:uid="{00000000-0005-0000-0000-0000FD320000}"/>
    <cellStyle name="Production 2 34 2 2" xfId="13071" xr:uid="{00000000-0005-0000-0000-0000FE320000}"/>
    <cellStyle name="Production 2 34 3" xfId="13072" xr:uid="{00000000-0005-0000-0000-0000FF320000}"/>
    <cellStyle name="Production 2 35" xfId="13073" xr:uid="{00000000-0005-0000-0000-000000330000}"/>
    <cellStyle name="Production 2 35 2" xfId="13074" xr:uid="{00000000-0005-0000-0000-000001330000}"/>
    <cellStyle name="Production 2 35 2 2" xfId="13075" xr:uid="{00000000-0005-0000-0000-000002330000}"/>
    <cellStyle name="Production 2 35 3" xfId="13076" xr:uid="{00000000-0005-0000-0000-000003330000}"/>
    <cellStyle name="Production 2 36" xfId="13077" xr:uid="{00000000-0005-0000-0000-000004330000}"/>
    <cellStyle name="Production 2 36 2" xfId="13078" xr:uid="{00000000-0005-0000-0000-000005330000}"/>
    <cellStyle name="Production 2 4" xfId="13079" xr:uid="{00000000-0005-0000-0000-000006330000}"/>
    <cellStyle name="Production 2 4 2" xfId="13080" xr:uid="{00000000-0005-0000-0000-000007330000}"/>
    <cellStyle name="Production 2 4 2 2" xfId="13081" xr:uid="{00000000-0005-0000-0000-000008330000}"/>
    <cellStyle name="Production 2 5" xfId="13082" xr:uid="{00000000-0005-0000-0000-000009330000}"/>
    <cellStyle name="Production 2 5 2" xfId="13083" xr:uid="{00000000-0005-0000-0000-00000A330000}"/>
    <cellStyle name="Production 2 5 2 2" xfId="13084" xr:uid="{00000000-0005-0000-0000-00000B330000}"/>
    <cellStyle name="Production 2 5 3" xfId="13085" xr:uid="{00000000-0005-0000-0000-00000C330000}"/>
    <cellStyle name="Production 2 6" xfId="13086" xr:uid="{00000000-0005-0000-0000-00000D330000}"/>
    <cellStyle name="Production 2 6 2" xfId="13087" xr:uid="{00000000-0005-0000-0000-00000E330000}"/>
    <cellStyle name="Production 2 6 2 2" xfId="13088" xr:uid="{00000000-0005-0000-0000-00000F330000}"/>
    <cellStyle name="Production 2 6 3" xfId="13089" xr:uid="{00000000-0005-0000-0000-000010330000}"/>
    <cellStyle name="Production 2 7" xfId="13090" xr:uid="{00000000-0005-0000-0000-000011330000}"/>
    <cellStyle name="Production 2 7 2" xfId="13091" xr:uid="{00000000-0005-0000-0000-000012330000}"/>
    <cellStyle name="Production 2 7 2 2" xfId="13092" xr:uid="{00000000-0005-0000-0000-000013330000}"/>
    <cellStyle name="Production 2 7 3" xfId="13093" xr:uid="{00000000-0005-0000-0000-000014330000}"/>
    <cellStyle name="Production 2 8" xfId="13094" xr:uid="{00000000-0005-0000-0000-000015330000}"/>
    <cellStyle name="Production 2 8 2" xfId="13095" xr:uid="{00000000-0005-0000-0000-000016330000}"/>
    <cellStyle name="Production 2 8 2 2" xfId="13096" xr:uid="{00000000-0005-0000-0000-000017330000}"/>
    <cellStyle name="Production 2 8 3" xfId="13097" xr:uid="{00000000-0005-0000-0000-000018330000}"/>
    <cellStyle name="Production 2 9" xfId="13098" xr:uid="{00000000-0005-0000-0000-000019330000}"/>
    <cellStyle name="Production 2 9 2" xfId="13099" xr:uid="{00000000-0005-0000-0000-00001A330000}"/>
    <cellStyle name="Production 2 9 2 2" xfId="13100" xr:uid="{00000000-0005-0000-0000-00001B330000}"/>
    <cellStyle name="Production 2 9 3" xfId="13101" xr:uid="{00000000-0005-0000-0000-00001C330000}"/>
    <cellStyle name="Production 20" xfId="13102" xr:uid="{00000000-0005-0000-0000-00001D330000}"/>
    <cellStyle name="Production 20 2" xfId="13103" xr:uid="{00000000-0005-0000-0000-00001E330000}"/>
    <cellStyle name="Production 20 2 2" xfId="13104" xr:uid="{00000000-0005-0000-0000-00001F330000}"/>
    <cellStyle name="Production 20 3" xfId="13105" xr:uid="{00000000-0005-0000-0000-000020330000}"/>
    <cellStyle name="Production 21" xfId="13106" xr:uid="{00000000-0005-0000-0000-000021330000}"/>
    <cellStyle name="Production 21 2" xfId="13107" xr:uid="{00000000-0005-0000-0000-000022330000}"/>
    <cellStyle name="Production 21 2 2" xfId="13108" xr:uid="{00000000-0005-0000-0000-000023330000}"/>
    <cellStyle name="Production 21 3" xfId="13109" xr:uid="{00000000-0005-0000-0000-000024330000}"/>
    <cellStyle name="Production 22" xfId="13110" xr:uid="{00000000-0005-0000-0000-000025330000}"/>
    <cellStyle name="Production 22 2" xfId="13111" xr:uid="{00000000-0005-0000-0000-000026330000}"/>
    <cellStyle name="Production 22 2 2" xfId="13112" xr:uid="{00000000-0005-0000-0000-000027330000}"/>
    <cellStyle name="Production 22 3" xfId="13113" xr:uid="{00000000-0005-0000-0000-000028330000}"/>
    <cellStyle name="Production 23" xfId="13114" xr:uid="{00000000-0005-0000-0000-000029330000}"/>
    <cellStyle name="Production 23 2" xfId="13115" xr:uid="{00000000-0005-0000-0000-00002A330000}"/>
    <cellStyle name="Production 23 2 2" xfId="13116" xr:uid="{00000000-0005-0000-0000-00002B330000}"/>
    <cellStyle name="Production 23 3" xfId="13117" xr:uid="{00000000-0005-0000-0000-00002C330000}"/>
    <cellStyle name="Production 24" xfId="13118" xr:uid="{00000000-0005-0000-0000-00002D330000}"/>
    <cellStyle name="Production 24 2" xfId="13119" xr:uid="{00000000-0005-0000-0000-00002E330000}"/>
    <cellStyle name="Production 24 2 2" xfId="13120" xr:uid="{00000000-0005-0000-0000-00002F330000}"/>
    <cellStyle name="Production 24 3" xfId="13121" xr:uid="{00000000-0005-0000-0000-000030330000}"/>
    <cellStyle name="Production 25" xfId="13122" xr:uid="{00000000-0005-0000-0000-000031330000}"/>
    <cellStyle name="Production 25 2" xfId="13123" xr:uid="{00000000-0005-0000-0000-000032330000}"/>
    <cellStyle name="Production 3" xfId="13124" xr:uid="{00000000-0005-0000-0000-000033330000}"/>
    <cellStyle name="Production 3 10" xfId="13125" xr:uid="{00000000-0005-0000-0000-000034330000}"/>
    <cellStyle name="Production 3 10 2" xfId="13126" xr:uid="{00000000-0005-0000-0000-000035330000}"/>
    <cellStyle name="Production 3 10 2 2" xfId="13127" xr:uid="{00000000-0005-0000-0000-000036330000}"/>
    <cellStyle name="Production 3 10 3" xfId="13128" xr:uid="{00000000-0005-0000-0000-000037330000}"/>
    <cellStyle name="Production 3 11" xfId="13129" xr:uid="{00000000-0005-0000-0000-000038330000}"/>
    <cellStyle name="Production 3 11 2" xfId="13130" xr:uid="{00000000-0005-0000-0000-000039330000}"/>
    <cellStyle name="Production 3 11 2 2" xfId="13131" xr:uid="{00000000-0005-0000-0000-00003A330000}"/>
    <cellStyle name="Production 3 11 3" xfId="13132" xr:uid="{00000000-0005-0000-0000-00003B330000}"/>
    <cellStyle name="Production 3 12" xfId="13133" xr:uid="{00000000-0005-0000-0000-00003C330000}"/>
    <cellStyle name="Production 3 12 2" xfId="13134" xr:uid="{00000000-0005-0000-0000-00003D330000}"/>
    <cellStyle name="Production 3 12 2 2" xfId="13135" xr:uid="{00000000-0005-0000-0000-00003E330000}"/>
    <cellStyle name="Production 3 12 3" xfId="13136" xr:uid="{00000000-0005-0000-0000-00003F330000}"/>
    <cellStyle name="Production 3 13" xfId="13137" xr:uid="{00000000-0005-0000-0000-000040330000}"/>
    <cellStyle name="Production 3 13 2" xfId="13138" xr:uid="{00000000-0005-0000-0000-000041330000}"/>
    <cellStyle name="Production 3 13 2 2" xfId="13139" xr:uid="{00000000-0005-0000-0000-000042330000}"/>
    <cellStyle name="Production 3 13 3" xfId="13140" xr:uid="{00000000-0005-0000-0000-000043330000}"/>
    <cellStyle name="Production 3 14" xfId="13141" xr:uid="{00000000-0005-0000-0000-000044330000}"/>
    <cellStyle name="Production 3 14 2" xfId="13142" xr:uid="{00000000-0005-0000-0000-000045330000}"/>
    <cellStyle name="Production 3 14 2 2" xfId="13143" xr:uid="{00000000-0005-0000-0000-000046330000}"/>
    <cellStyle name="Production 3 14 3" xfId="13144" xr:uid="{00000000-0005-0000-0000-000047330000}"/>
    <cellStyle name="Production 3 15" xfId="13145" xr:uid="{00000000-0005-0000-0000-000048330000}"/>
    <cellStyle name="Production 3 15 2" xfId="13146" xr:uid="{00000000-0005-0000-0000-000049330000}"/>
    <cellStyle name="Production 3 15 2 2" xfId="13147" xr:uid="{00000000-0005-0000-0000-00004A330000}"/>
    <cellStyle name="Production 3 15 3" xfId="13148" xr:uid="{00000000-0005-0000-0000-00004B330000}"/>
    <cellStyle name="Production 3 16" xfId="13149" xr:uid="{00000000-0005-0000-0000-00004C330000}"/>
    <cellStyle name="Production 3 16 2" xfId="13150" xr:uid="{00000000-0005-0000-0000-00004D330000}"/>
    <cellStyle name="Production 3 16 2 2" xfId="13151" xr:uid="{00000000-0005-0000-0000-00004E330000}"/>
    <cellStyle name="Production 3 16 3" xfId="13152" xr:uid="{00000000-0005-0000-0000-00004F330000}"/>
    <cellStyle name="Production 3 17" xfId="13153" xr:uid="{00000000-0005-0000-0000-000050330000}"/>
    <cellStyle name="Production 3 17 2" xfId="13154" xr:uid="{00000000-0005-0000-0000-000051330000}"/>
    <cellStyle name="Production 3 17 2 2" xfId="13155" xr:uid="{00000000-0005-0000-0000-000052330000}"/>
    <cellStyle name="Production 3 17 3" xfId="13156" xr:uid="{00000000-0005-0000-0000-000053330000}"/>
    <cellStyle name="Production 3 18" xfId="13157" xr:uid="{00000000-0005-0000-0000-000054330000}"/>
    <cellStyle name="Production 3 18 2" xfId="13158" xr:uid="{00000000-0005-0000-0000-000055330000}"/>
    <cellStyle name="Production 3 18 2 2" xfId="13159" xr:uid="{00000000-0005-0000-0000-000056330000}"/>
    <cellStyle name="Production 3 18 3" xfId="13160" xr:uid="{00000000-0005-0000-0000-000057330000}"/>
    <cellStyle name="Production 3 19" xfId="13161" xr:uid="{00000000-0005-0000-0000-000058330000}"/>
    <cellStyle name="Production 3 19 2" xfId="13162" xr:uid="{00000000-0005-0000-0000-000059330000}"/>
    <cellStyle name="Production 3 19 2 2" xfId="13163" xr:uid="{00000000-0005-0000-0000-00005A330000}"/>
    <cellStyle name="Production 3 19 3" xfId="13164" xr:uid="{00000000-0005-0000-0000-00005B330000}"/>
    <cellStyle name="Production 3 2" xfId="13165" xr:uid="{00000000-0005-0000-0000-00005C330000}"/>
    <cellStyle name="Production 3 2 2" xfId="13166" xr:uid="{00000000-0005-0000-0000-00005D330000}"/>
    <cellStyle name="Production 3 2 2 2" xfId="13167" xr:uid="{00000000-0005-0000-0000-00005E330000}"/>
    <cellStyle name="Production 3 2 3" xfId="13168" xr:uid="{00000000-0005-0000-0000-00005F330000}"/>
    <cellStyle name="Production 3 20" xfId="13169" xr:uid="{00000000-0005-0000-0000-000060330000}"/>
    <cellStyle name="Production 3 20 2" xfId="13170" xr:uid="{00000000-0005-0000-0000-000061330000}"/>
    <cellStyle name="Production 3 20 2 2" xfId="13171" xr:uid="{00000000-0005-0000-0000-000062330000}"/>
    <cellStyle name="Production 3 20 3" xfId="13172" xr:uid="{00000000-0005-0000-0000-000063330000}"/>
    <cellStyle name="Production 3 21" xfId="13173" xr:uid="{00000000-0005-0000-0000-000064330000}"/>
    <cellStyle name="Production 3 21 2" xfId="13174" xr:uid="{00000000-0005-0000-0000-000065330000}"/>
    <cellStyle name="Production 3 21 2 2" xfId="13175" xr:uid="{00000000-0005-0000-0000-000066330000}"/>
    <cellStyle name="Production 3 21 3" xfId="13176" xr:uid="{00000000-0005-0000-0000-000067330000}"/>
    <cellStyle name="Production 3 22" xfId="13177" xr:uid="{00000000-0005-0000-0000-000068330000}"/>
    <cellStyle name="Production 3 22 2" xfId="13178" xr:uid="{00000000-0005-0000-0000-000069330000}"/>
    <cellStyle name="Production 3 22 2 2" xfId="13179" xr:uid="{00000000-0005-0000-0000-00006A330000}"/>
    <cellStyle name="Production 3 22 3" xfId="13180" xr:uid="{00000000-0005-0000-0000-00006B330000}"/>
    <cellStyle name="Production 3 23" xfId="13181" xr:uid="{00000000-0005-0000-0000-00006C330000}"/>
    <cellStyle name="Production 3 23 2" xfId="13182" xr:uid="{00000000-0005-0000-0000-00006D330000}"/>
    <cellStyle name="Production 3 23 2 2" xfId="13183" xr:uid="{00000000-0005-0000-0000-00006E330000}"/>
    <cellStyle name="Production 3 23 3" xfId="13184" xr:uid="{00000000-0005-0000-0000-00006F330000}"/>
    <cellStyle name="Production 3 24" xfId="13185" xr:uid="{00000000-0005-0000-0000-000070330000}"/>
    <cellStyle name="Production 3 24 2" xfId="13186" xr:uid="{00000000-0005-0000-0000-000071330000}"/>
    <cellStyle name="Production 3 24 2 2" xfId="13187" xr:uid="{00000000-0005-0000-0000-000072330000}"/>
    <cellStyle name="Production 3 24 3" xfId="13188" xr:uid="{00000000-0005-0000-0000-000073330000}"/>
    <cellStyle name="Production 3 25" xfId="13189" xr:uid="{00000000-0005-0000-0000-000074330000}"/>
    <cellStyle name="Production 3 25 2" xfId="13190" xr:uid="{00000000-0005-0000-0000-000075330000}"/>
    <cellStyle name="Production 3 25 2 2" xfId="13191" xr:uid="{00000000-0005-0000-0000-000076330000}"/>
    <cellStyle name="Production 3 25 3" xfId="13192" xr:uid="{00000000-0005-0000-0000-000077330000}"/>
    <cellStyle name="Production 3 26" xfId="13193" xr:uid="{00000000-0005-0000-0000-000078330000}"/>
    <cellStyle name="Production 3 26 2" xfId="13194" xr:uid="{00000000-0005-0000-0000-000079330000}"/>
    <cellStyle name="Production 3 26 2 2" xfId="13195" xr:uid="{00000000-0005-0000-0000-00007A330000}"/>
    <cellStyle name="Production 3 26 3" xfId="13196" xr:uid="{00000000-0005-0000-0000-00007B330000}"/>
    <cellStyle name="Production 3 27" xfId="13197" xr:uid="{00000000-0005-0000-0000-00007C330000}"/>
    <cellStyle name="Production 3 27 2" xfId="13198" xr:uid="{00000000-0005-0000-0000-00007D330000}"/>
    <cellStyle name="Production 3 27 2 2" xfId="13199" xr:uid="{00000000-0005-0000-0000-00007E330000}"/>
    <cellStyle name="Production 3 27 3" xfId="13200" xr:uid="{00000000-0005-0000-0000-00007F330000}"/>
    <cellStyle name="Production 3 28" xfId="13201" xr:uid="{00000000-0005-0000-0000-000080330000}"/>
    <cellStyle name="Production 3 28 2" xfId="13202" xr:uid="{00000000-0005-0000-0000-000081330000}"/>
    <cellStyle name="Production 3 28 2 2" xfId="13203" xr:uid="{00000000-0005-0000-0000-000082330000}"/>
    <cellStyle name="Production 3 28 3" xfId="13204" xr:uid="{00000000-0005-0000-0000-000083330000}"/>
    <cellStyle name="Production 3 29" xfId="13205" xr:uid="{00000000-0005-0000-0000-000084330000}"/>
    <cellStyle name="Production 3 29 2" xfId="13206" xr:uid="{00000000-0005-0000-0000-000085330000}"/>
    <cellStyle name="Production 3 29 2 2" xfId="13207" xr:uid="{00000000-0005-0000-0000-000086330000}"/>
    <cellStyle name="Production 3 29 3" xfId="13208" xr:uid="{00000000-0005-0000-0000-000087330000}"/>
    <cellStyle name="Production 3 3" xfId="13209" xr:uid="{00000000-0005-0000-0000-000088330000}"/>
    <cellStyle name="Production 3 3 2" xfId="13210" xr:uid="{00000000-0005-0000-0000-000089330000}"/>
    <cellStyle name="Production 3 3 2 2" xfId="13211" xr:uid="{00000000-0005-0000-0000-00008A330000}"/>
    <cellStyle name="Production 3 3 3" xfId="13212" xr:uid="{00000000-0005-0000-0000-00008B330000}"/>
    <cellStyle name="Production 3 30" xfId="13213" xr:uid="{00000000-0005-0000-0000-00008C330000}"/>
    <cellStyle name="Production 3 30 2" xfId="13214" xr:uid="{00000000-0005-0000-0000-00008D330000}"/>
    <cellStyle name="Production 3 30 2 2" xfId="13215" xr:uid="{00000000-0005-0000-0000-00008E330000}"/>
    <cellStyle name="Production 3 30 3" xfId="13216" xr:uid="{00000000-0005-0000-0000-00008F330000}"/>
    <cellStyle name="Production 3 31" xfId="13217" xr:uid="{00000000-0005-0000-0000-000090330000}"/>
    <cellStyle name="Production 3 31 2" xfId="13218" xr:uid="{00000000-0005-0000-0000-000091330000}"/>
    <cellStyle name="Production 3 31 2 2" xfId="13219" xr:uid="{00000000-0005-0000-0000-000092330000}"/>
    <cellStyle name="Production 3 31 3" xfId="13220" xr:uid="{00000000-0005-0000-0000-000093330000}"/>
    <cellStyle name="Production 3 32" xfId="13221" xr:uid="{00000000-0005-0000-0000-000094330000}"/>
    <cellStyle name="Production 3 32 2" xfId="13222" xr:uid="{00000000-0005-0000-0000-000095330000}"/>
    <cellStyle name="Production 3 32 2 2" xfId="13223" xr:uid="{00000000-0005-0000-0000-000096330000}"/>
    <cellStyle name="Production 3 32 3" xfId="13224" xr:uid="{00000000-0005-0000-0000-000097330000}"/>
    <cellStyle name="Production 3 33" xfId="13225" xr:uid="{00000000-0005-0000-0000-000098330000}"/>
    <cellStyle name="Production 3 33 2" xfId="13226" xr:uid="{00000000-0005-0000-0000-000099330000}"/>
    <cellStyle name="Production 3 33 2 2" xfId="13227" xr:uid="{00000000-0005-0000-0000-00009A330000}"/>
    <cellStyle name="Production 3 33 3" xfId="13228" xr:uid="{00000000-0005-0000-0000-00009B330000}"/>
    <cellStyle name="Production 3 34" xfId="13229" xr:uid="{00000000-0005-0000-0000-00009C330000}"/>
    <cellStyle name="Production 3 34 2" xfId="13230" xr:uid="{00000000-0005-0000-0000-00009D330000}"/>
    <cellStyle name="Production 3 34 2 2" xfId="13231" xr:uid="{00000000-0005-0000-0000-00009E330000}"/>
    <cellStyle name="Production 3 34 3" xfId="13232" xr:uid="{00000000-0005-0000-0000-00009F330000}"/>
    <cellStyle name="Production 3 35" xfId="13233" xr:uid="{00000000-0005-0000-0000-0000A0330000}"/>
    <cellStyle name="Production 3 35 2" xfId="13234" xr:uid="{00000000-0005-0000-0000-0000A1330000}"/>
    <cellStyle name="Production 3 4" xfId="13235" xr:uid="{00000000-0005-0000-0000-0000A2330000}"/>
    <cellStyle name="Production 3 4 2" xfId="13236" xr:uid="{00000000-0005-0000-0000-0000A3330000}"/>
    <cellStyle name="Production 3 4 2 2" xfId="13237" xr:uid="{00000000-0005-0000-0000-0000A4330000}"/>
    <cellStyle name="Production 3 4 3" xfId="13238" xr:uid="{00000000-0005-0000-0000-0000A5330000}"/>
    <cellStyle name="Production 3 5" xfId="13239" xr:uid="{00000000-0005-0000-0000-0000A6330000}"/>
    <cellStyle name="Production 3 5 2" xfId="13240" xr:uid="{00000000-0005-0000-0000-0000A7330000}"/>
    <cellStyle name="Production 3 5 2 2" xfId="13241" xr:uid="{00000000-0005-0000-0000-0000A8330000}"/>
    <cellStyle name="Production 3 5 3" xfId="13242" xr:uid="{00000000-0005-0000-0000-0000A9330000}"/>
    <cellStyle name="Production 3 6" xfId="13243" xr:uid="{00000000-0005-0000-0000-0000AA330000}"/>
    <cellStyle name="Production 3 6 2" xfId="13244" xr:uid="{00000000-0005-0000-0000-0000AB330000}"/>
    <cellStyle name="Production 3 6 2 2" xfId="13245" xr:uid="{00000000-0005-0000-0000-0000AC330000}"/>
    <cellStyle name="Production 3 6 3" xfId="13246" xr:uid="{00000000-0005-0000-0000-0000AD330000}"/>
    <cellStyle name="Production 3 7" xfId="13247" xr:uid="{00000000-0005-0000-0000-0000AE330000}"/>
    <cellStyle name="Production 3 7 2" xfId="13248" xr:uid="{00000000-0005-0000-0000-0000AF330000}"/>
    <cellStyle name="Production 3 7 2 2" xfId="13249" xr:uid="{00000000-0005-0000-0000-0000B0330000}"/>
    <cellStyle name="Production 3 7 3" xfId="13250" xr:uid="{00000000-0005-0000-0000-0000B1330000}"/>
    <cellStyle name="Production 3 8" xfId="13251" xr:uid="{00000000-0005-0000-0000-0000B2330000}"/>
    <cellStyle name="Production 3 8 2" xfId="13252" xr:uid="{00000000-0005-0000-0000-0000B3330000}"/>
    <cellStyle name="Production 3 8 2 2" xfId="13253" xr:uid="{00000000-0005-0000-0000-0000B4330000}"/>
    <cellStyle name="Production 3 8 3" xfId="13254" xr:uid="{00000000-0005-0000-0000-0000B5330000}"/>
    <cellStyle name="Production 3 9" xfId="13255" xr:uid="{00000000-0005-0000-0000-0000B6330000}"/>
    <cellStyle name="Production 3 9 2" xfId="13256" xr:uid="{00000000-0005-0000-0000-0000B7330000}"/>
    <cellStyle name="Production 3 9 2 2" xfId="13257" xr:uid="{00000000-0005-0000-0000-0000B8330000}"/>
    <cellStyle name="Production 3 9 3" xfId="13258" xr:uid="{00000000-0005-0000-0000-0000B9330000}"/>
    <cellStyle name="Production 4" xfId="13259" xr:uid="{00000000-0005-0000-0000-0000BA330000}"/>
    <cellStyle name="Production 4 10" xfId="13260" xr:uid="{00000000-0005-0000-0000-0000BB330000}"/>
    <cellStyle name="Production 4 10 2" xfId="13261" xr:uid="{00000000-0005-0000-0000-0000BC330000}"/>
    <cellStyle name="Production 4 10 2 2" xfId="13262" xr:uid="{00000000-0005-0000-0000-0000BD330000}"/>
    <cellStyle name="Production 4 10 3" xfId="13263" xr:uid="{00000000-0005-0000-0000-0000BE330000}"/>
    <cellStyle name="Production 4 11" xfId="13264" xr:uid="{00000000-0005-0000-0000-0000BF330000}"/>
    <cellStyle name="Production 4 11 2" xfId="13265" xr:uid="{00000000-0005-0000-0000-0000C0330000}"/>
    <cellStyle name="Production 4 11 2 2" xfId="13266" xr:uid="{00000000-0005-0000-0000-0000C1330000}"/>
    <cellStyle name="Production 4 11 3" xfId="13267" xr:uid="{00000000-0005-0000-0000-0000C2330000}"/>
    <cellStyle name="Production 4 12" xfId="13268" xr:uid="{00000000-0005-0000-0000-0000C3330000}"/>
    <cellStyle name="Production 4 12 2" xfId="13269" xr:uid="{00000000-0005-0000-0000-0000C4330000}"/>
    <cellStyle name="Production 4 12 2 2" xfId="13270" xr:uid="{00000000-0005-0000-0000-0000C5330000}"/>
    <cellStyle name="Production 4 12 3" xfId="13271" xr:uid="{00000000-0005-0000-0000-0000C6330000}"/>
    <cellStyle name="Production 4 13" xfId="13272" xr:uid="{00000000-0005-0000-0000-0000C7330000}"/>
    <cellStyle name="Production 4 13 2" xfId="13273" xr:uid="{00000000-0005-0000-0000-0000C8330000}"/>
    <cellStyle name="Production 4 13 2 2" xfId="13274" xr:uid="{00000000-0005-0000-0000-0000C9330000}"/>
    <cellStyle name="Production 4 13 3" xfId="13275" xr:uid="{00000000-0005-0000-0000-0000CA330000}"/>
    <cellStyle name="Production 4 14" xfId="13276" xr:uid="{00000000-0005-0000-0000-0000CB330000}"/>
    <cellStyle name="Production 4 14 2" xfId="13277" xr:uid="{00000000-0005-0000-0000-0000CC330000}"/>
    <cellStyle name="Production 4 14 2 2" xfId="13278" xr:uid="{00000000-0005-0000-0000-0000CD330000}"/>
    <cellStyle name="Production 4 14 3" xfId="13279" xr:uid="{00000000-0005-0000-0000-0000CE330000}"/>
    <cellStyle name="Production 4 15" xfId="13280" xr:uid="{00000000-0005-0000-0000-0000CF330000}"/>
    <cellStyle name="Production 4 15 2" xfId="13281" xr:uid="{00000000-0005-0000-0000-0000D0330000}"/>
    <cellStyle name="Production 4 15 2 2" xfId="13282" xr:uid="{00000000-0005-0000-0000-0000D1330000}"/>
    <cellStyle name="Production 4 15 3" xfId="13283" xr:uid="{00000000-0005-0000-0000-0000D2330000}"/>
    <cellStyle name="Production 4 16" xfId="13284" xr:uid="{00000000-0005-0000-0000-0000D3330000}"/>
    <cellStyle name="Production 4 16 2" xfId="13285" xr:uid="{00000000-0005-0000-0000-0000D4330000}"/>
    <cellStyle name="Production 4 16 2 2" xfId="13286" xr:uid="{00000000-0005-0000-0000-0000D5330000}"/>
    <cellStyle name="Production 4 16 3" xfId="13287" xr:uid="{00000000-0005-0000-0000-0000D6330000}"/>
    <cellStyle name="Production 4 17" xfId="13288" xr:uid="{00000000-0005-0000-0000-0000D7330000}"/>
    <cellStyle name="Production 4 17 2" xfId="13289" xr:uid="{00000000-0005-0000-0000-0000D8330000}"/>
    <cellStyle name="Production 4 17 2 2" xfId="13290" xr:uid="{00000000-0005-0000-0000-0000D9330000}"/>
    <cellStyle name="Production 4 17 3" xfId="13291" xr:uid="{00000000-0005-0000-0000-0000DA330000}"/>
    <cellStyle name="Production 4 18" xfId="13292" xr:uid="{00000000-0005-0000-0000-0000DB330000}"/>
    <cellStyle name="Production 4 18 2" xfId="13293" xr:uid="{00000000-0005-0000-0000-0000DC330000}"/>
    <cellStyle name="Production 4 18 2 2" xfId="13294" xr:uid="{00000000-0005-0000-0000-0000DD330000}"/>
    <cellStyle name="Production 4 18 3" xfId="13295" xr:uid="{00000000-0005-0000-0000-0000DE330000}"/>
    <cellStyle name="Production 4 19" xfId="13296" xr:uid="{00000000-0005-0000-0000-0000DF330000}"/>
    <cellStyle name="Production 4 19 2" xfId="13297" xr:uid="{00000000-0005-0000-0000-0000E0330000}"/>
    <cellStyle name="Production 4 19 2 2" xfId="13298" xr:uid="{00000000-0005-0000-0000-0000E1330000}"/>
    <cellStyle name="Production 4 19 3" xfId="13299" xr:uid="{00000000-0005-0000-0000-0000E2330000}"/>
    <cellStyle name="Production 4 2" xfId="13300" xr:uid="{00000000-0005-0000-0000-0000E3330000}"/>
    <cellStyle name="Production 4 2 2" xfId="13301" xr:uid="{00000000-0005-0000-0000-0000E4330000}"/>
    <cellStyle name="Production 4 2 2 2" xfId="13302" xr:uid="{00000000-0005-0000-0000-0000E5330000}"/>
    <cellStyle name="Production 4 20" xfId="13303" xr:uid="{00000000-0005-0000-0000-0000E6330000}"/>
    <cellStyle name="Production 4 20 2" xfId="13304" xr:uid="{00000000-0005-0000-0000-0000E7330000}"/>
    <cellStyle name="Production 4 20 2 2" xfId="13305" xr:uid="{00000000-0005-0000-0000-0000E8330000}"/>
    <cellStyle name="Production 4 20 3" xfId="13306" xr:uid="{00000000-0005-0000-0000-0000E9330000}"/>
    <cellStyle name="Production 4 21" xfId="13307" xr:uid="{00000000-0005-0000-0000-0000EA330000}"/>
    <cellStyle name="Production 4 21 2" xfId="13308" xr:uid="{00000000-0005-0000-0000-0000EB330000}"/>
    <cellStyle name="Production 4 21 2 2" xfId="13309" xr:uid="{00000000-0005-0000-0000-0000EC330000}"/>
    <cellStyle name="Production 4 21 3" xfId="13310" xr:uid="{00000000-0005-0000-0000-0000ED330000}"/>
    <cellStyle name="Production 4 22" xfId="13311" xr:uid="{00000000-0005-0000-0000-0000EE330000}"/>
    <cellStyle name="Production 4 22 2" xfId="13312" xr:uid="{00000000-0005-0000-0000-0000EF330000}"/>
    <cellStyle name="Production 4 22 2 2" xfId="13313" xr:uid="{00000000-0005-0000-0000-0000F0330000}"/>
    <cellStyle name="Production 4 22 3" xfId="13314" xr:uid="{00000000-0005-0000-0000-0000F1330000}"/>
    <cellStyle name="Production 4 23" xfId="13315" xr:uid="{00000000-0005-0000-0000-0000F2330000}"/>
    <cellStyle name="Production 4 23 2" xfId="13316" xr:uid="{00000000-0005-0000-0000-0000F3330000}"/>
    <cellStyle name="Production 4 23 2 2" xfId="13317" xr:uid="{00000000-0005-0000-0000-0000F4330000}"/>
    <cellStyle name="Production 4 23 3" xfId="13318" xr:uid="{00000000-0005-0000-0000-0000F5330000}"/>
    <cellStyle name="Production 4 24" xfId="13319" xr:uid="{00000000-0005-0000-0000-0000F6330000}"/>
    <cellStyle name="Production 4 24 2" xfId="13320" xr:uid="{00000000-0005-0000-0000-0000F7330000}"/>
    <cellStyle name="Production 4 24 2 2" xfId="13321" xr:uid="{00000000-0005-0000-0000-0000F8330000}"/>
    <cellStyle name="Production 4 24 3" xfId="13322" xr:uid="{00000000-0005-0000-0000-0000F9330000}"/>
    <cellStyle name="Production 4 25" xfId="13323" xr:uid="{00000000-0005-0000-0000-0000FA330000}"/>
    <cellStyle name="Production 4 25 2" xfId="13324" xr:uid="{00000000-0005-0000-0000-0000FB330000}"/>
    <cellStyle name="Production 4 25 2 2" xfId="13325" xr:uid="{00000000-0005-0000-0000-0000FC330000}"/>
    <cellStyle name="Production 4 25 3" xfId="13326" xr:uid="{00000000-0005-0000-0000-0000FD330000}"/>
    <cellStyle name="Production 4 26" xfId="13327" xr:uid="{00000000-0005-0000-0000-0000FE330000}"/>
    <cellStyle name="Production 4 26 2" xfId="13328" xr:uid="{00000000-0005-0000-0000-0000FF330000}"/>
    <cellStyle name="Production 4 26 2 2" xfId="13329" xr:uid="{00000000-0005-0000-0000-000000340000}"/>
    <cellStyle name="Production 4 26 3" xfId="13330" xr:uid="{00000000-0005-0000-0000-000001340000}"/>
    <cellStyle name="Production 4 27" xfId="13331" xr:uid="{00000000-0005-0000-0000-000002340000}"/>
    <cellStyle name="Production 4 27 2" xfId="13332" xr:uid="{00000000-0005-0000-0000-000003340000}"/>
    <cellStyle name="Production 4 27 2 2" xfId="13333" xr:uid="{00000000-0005-0000-0000-000004340000}"/>
    <cellStyle name="Production 4 27 3" xfId="13334" xr:uid="{00000000-0005-0000-0000-000005340000}"/>
    <cellStyle name="Production 4 28" xfId="13335" xr:uid="{00000000-0005-0000-0000-000006340000}"/>
    <cellStyle name="Production 4 28 2" xfId="13336" xr:uid="{00000000-0005-0000-0000-000007340000}"/>
    <cellStyle name="Production 4 28 2 2" xfId="13337" xr:uid="{00000000-0005-0000-0000-000008340000}"/>
    <cellStyle name="Production 4 28 3" xfId="13338" xr:uid="{00000000-0005-0000-0000-000009340000}"/>
    <cellStyle name="Production 4 29" xfId="13339" xr:uid="{00000000-0005-0000-0000-00000A340000}"/>
    <cellStyle name="Production 4 29 2" xfId="13340" xr:uid="{00000000-0005-0000-0000-00000B340000}"/>
    <cellStyle name="Production 4 29 2 2" xfId="13341" xr:uid="{00000000-0005-0000-0000-00000C340000}"/>
    <cellStyle name="Production 4 29 3" xfId="13342" xr:uid="{00000000-0005-0000-0000-00000D340000}"/>
    <cellStyle name="Production 4 3" xfId="13343" xr:uid="{00000000-0005-0000-0000-00000E340000}"/>
    <cellStyle name="Production 4 3 2" xfId="13344" xr:uid="{00000000-0005-0000-0000-00000F340000}"/>
    <cellStyle name="Production 4 3 2 2" xfId="13345" xr:uid="{00000000-0005-0000-0000-000010340000}"/>
    <cellStyle name="Production 4 3 3" xfId="13346" xr:uid="{00000000-0005-0000-0000-000011340000}"/>
    <cellStyle name="Production 4 30" xfId="13347" xr:uid="{00000000-0005-0000-0000-000012340000}"/>
    <cellStyle name="Production 4 30 2" xfId="13348" xr:uid="{00000000-0005-0000-0000-000013340000}"/>
    <cellStyle name="Production 4 30 2 2" xfId="13349" xr:uid="{00000000-0005-0000-0000-000014340000}"/>
    <cellStyle name="Production 4 30 3" xfId="13350" xr:uid="{00000000-0005-0000-0000-000015340000}"/>
    <cellStyle name="Production 4 31" xfId="13351" xr:uid="{00000000-0005-0000-0000-000016340000}"/>
    <cellStyle name="Production 4 31 2" xfId="13352" xr:uid="{00000000-0005-0000-0000-000017340000}"/>
    <cellStyle name="Production 4 31 2 2" xfId="13353" xr:uid="{00000000-0005-0000-0000-000018340000}"/>
    <cellStyle name="Production 4 31 3" xfId="13354" xr:uid="{00000000-0005-0000-0000-000019340000}"/>
    <cellStyle name="Production 4 32" xfId="13355" xr:uid="{00000000-0005-0000-0000-00001A340000}"/>
    <cellStyle name="Production 4 32 2" xfId="13356" xr:uid="{00000000-0005-0000-0000-00001B340000}"/>
    <cellStyle name="Production 4 32 2 2" xfId="13357" xr:uid="{00000000-0005-0000-0000-00001C340000}"/>
    <cellStyle name="Production 4 32 3" xfId="13358" xr:uid="{00000000-0005-0000-0000-00001D340000}"/>
    <cellStyle name="Production 4 33" xfId="13359" xr:uid="{00000000-0005-0000-0000-00001E340000}"/>
    <cellStyle name="Production 4 33 2" xfId="13360" xr:uid="{00000000-0005-0000-0000-00001F340000}"/>
    <cellStyle name="Production 4 33 2 2" xfId="13361" xr:uid="{00000000-0005-0000-0000-000020340000}"/>
    <cellStyle name="Production 4 33 3" xfId="13362" xr:uid="{00000000-0005-0000-0000-000021340000}"/>
    <cellStyle name="Production 4 34" xfId="13363" xr:uid="{00000000-0005-0000-0000-000022340000}"/>
    <cellStyle name="Production 4 34 2" xfId="13364" xr:uid="{00000000-0005-0000-0000-000023340000}"/>
    <cellStyle name="Production 4 34 2 2" xfId="13365" xr:uid="{00000000-0005-0000-0000-000024340000}"/>
    <cellStyle name="Production 4 34 3" xfId="13366" xr:uid="{00000000-0005-0000-0000-000025340000}"/>
    <cellStyle name="Production 4 35" xfId="13367" xr:uid="{00000000-0005-0000-0000-000026340000}"/>
    <cellStyle name="Production 4 35 2" xfId="13368" xr:uid="{00000000-0005-0000-0000-000027340000}"/>
    <cellStyle name="Production 4 35 2 2" xfId="13369" xr:uid="{00000000-0005-0000-0000-000028340000}"/>
    <cellStyle name="Production 4 35 3" xfId="13370" xr:uid="{00000000-0005-0000-0000-000029340000}"/>
    <cellStyle name="Production 4 36" xfId="13371" xr:uid="{00000000-0005-0000-0000-00002A340000}"/>
    <cellStyle name="Production 4 36 2" xfId="13372" xr:uid="{00000000-0005-0000-0000-00002B340000}"/>
    <cellStyle name="Production 4 36 2 2" xfId="13373" xr:uid="{00000000-0005-0000-0000-00002C340000}"/>
    <cellStyle name="Production 4 36 3" xfId="13374" xr:uid="{00000000-0005-0000-0000-00002D340000}"/>
    <cellStyle name="Production 4 37" xfId="13375" xr:uid="{00000000-0005-0000-0000-00002E340000}"/>
    <cellStyle name="Production 4 37 2" xfId="13376" xr:uid="{00000000-0005-0000-0000-00002F340000}"/>
    <cellStyle name="Production 4 38" xfId="13377" xr:uid="{00000000-0005-0000-0000-000030340000}"/>
    <cellStyle name="Production 4 4" xfId="13378" xr:uid="{00000000-0005-0000-0000-000031340000}"/>
    <cellStyle name="Production 4 4 2" xfId="13379" xr:uid="{00000000-0005-0000-0000-000032340000}"/>
    <cellStyle name="Production 4 4 2 2" xfId="13380" xr:uid="{00000000-0005-0000-0000-000033340000}"/>
    <cellStyle name="Production 4 4 3" xfId="13381" xr:uid="{00000000-0005-0000-0000-000034340000}"/>
    <cellStyle name="Production 4 5" xfId="13382" xr:uid="{00000000-0005-0000-0000-000035340000}"/>
    <cellStyle name="Production 4 5 2" xfId="13383" xr:uid="{00000000-0005-0000-0000-000036340000}"/>
    <cellStyle name="Production 4 5 2 2" xfId="13384" xr:uid="{00000000-0005-0000-0000-000037340000}"/>
    <cellStyle name="Production 4 5 3" xfId="13385" xr:uid="{00000000-0005-0000-0000-000038340000}"/>
    <cellStyle name="Production 4 6" xfId="13386" xr:uid="{00000000-0005-0000-0000-000039340000}"/>
    <cellStyle name="Production 4 6 2" xfId="13387" xr:uid="{00000000-0005-0000-0000-00003A340000}"/>
    <cellStyle name="Production 4 6 2 2" xfId="13388" xr:uid="{00000000-0005-0000-0000-00003B340000}"/>
    <cellStyle name="Production 4 6 3" xfId="13389" xr:uid="{00000000-0005-0000-0000-00003C340000}"/>
    <cellStyle name="Production 4 7" xfId="13390" xr:uid="{00000000-0005-0000-0000-00003D340000}"/>
    <cellStyle name="Production 4 7 2" xfId="13391" xr:uid="{00000000-0005-0000-0000-00003E340000}"/>
    <cellStyle name="Production 4 7 2 2" xfId="13392" xr:uid="{00000000-0005-0000-0000-00003F340000}"/>
    <cellStyle name="Production 4 7 3" xfId="13393" xr:uid="{00000000-0005-0000-0000-000040340000}"/>
    <cellStyle name="Production 4 8" xfId="13394" xr:uid="{00000000-0005-0000-0000-000041340000}"/>
    <cellStyle name="Production 4 8 2" xfId="13395" xr:uid="{00000000-0005-0000-0000-000042340000}"/>
    <cellStyle name="Production 4 8 2 2" xfId="13396" xr:uid="{00000000-0005-0000-0000-000043340000}"/>
    <cellStyle name="Production 4 8 3" xfId="13397" xr:uid="{00000000-0005-0000-0000-000044340000}"/>
    <cellStyle name="Production 4 9" xfId="13398" xr:uid="{00000000-0005-0000-0000-000045340000}"/>
    <cellStyle name="Production 4 9 2" xfId="13399" xr:uid="{00000000-0005-0000-0000-000046340000}"/>
    <cellStyle name="Production 4 9 2 2" xfId="13400" xr:uid="{00000000-0005-0000-0000-000047340000}"/>
    <cellStyle name="Production 4 9 3" xfId="13401" xr:uid="{00000000-0005-0000-0000-000048340000}"/>
    <cellStyle name="Production 5" xfId="13402" xr:uid="{00000000-0005-0000-0000-000049340000}"/>
    <cellStyle name="Production 5 10" xfId="13403" xr:uid="{00000000-0005-0000-0000-00004A340000}"/>
    <cellStyle name="Production 5 10 2" xfId="13404" xr:uid="{00000000-0005-0000-0000-00004B340000}"/>
    <cellStyle name="Production 5 10 2 2" xfId="13405" xr:uid="{00000000-0005-0000-0000-00004C340000}"/>
    <cellStyle name="Production 5 10 3" xfId="13406" xr:uid="{00000000-0005-0000-0000-00004D340000}"/>
    <cellStyle name="Production 5 11" xfId="13407" xr:uid="{00000000-0005-0000-0000-00004E340000}"/>
    <cellStyle name="Production 5 11 2" xfId="13408" xr:uid="{00000000-0005-0000-0000-00004F340000}"/>
    <cellStyle name="Production 5 11 2 2" xfId="13409" xr:uid="{00000000-0005-0000-0000-000050340000}"/>
    <cellStyle name="Production 5 11 3" xfId="13410" xr:uid="{00000000-0005-0000-0000-000051340000}"/>
    <cellStyle name="Production 5 12" xfId="13411" xr:uid="{00000000-0005-0000-0000-000052340000}"/>
    <cellStyle name="Production 5 12 2" xfId="13412" xr:uid="{00000000-0005-0000-0000-000053340000}"/>
    <cellStyle name="Production 5 12 2 2" xfId="13413" xr:uid="{00000000-0005-0000-0000-000054340000}"/>
    <cellStyle name="Production 5 12 3" xfId="13414" xr:uid="{00000000-0005-0000-0000-000055340000}"/>
    <cellStyle name="Production 5 13" xfId="13415" xr:uid="{00000000-0005-0000-0000-000056340000}"/>
    <cellStyle name="Production 5 13 2" xfId="13416" xr:uid="{00000000-0005-0000-0000-000057340000}"/>
    <cellStyle name="Production 5 13 2 2" xfId="13417" xr:uid="{00000000-0005-0000-0000-000058340000}"/>
    <cellStyle name="Production 5 13 3" xfId="13418" xr:uid="{00000000-0005-0000-0000-000059340000}"/>
    <cellStyle name="Production 5 14" xfId="13419" xr:uid="{00000000-0005-0000-0000-00005A340000}"/>
    <cellStyle name="Production 5 14 2" xfId="13420" xr:uid="{00000000-0005-0000-0000-00005B340000}"/>
    <cellStyle name="Production 5 14 2 2" xfId="13421" xr:uid="{00000000-0005-0000-0000-00005C340000}"/>
    <cellStyle name="Production 5 14 3" xfId="13422" xr:uid="{00000000-0005-0000-0000-00005D340000}"/>
    <cellStyle name="Production 5 15" xfId="13423" xr:uid="{00000000-0005-0000-0000-00005E340000}"/>
    <cellStyle name="Production 5 15 2" xfId="13424" xr:uid="{00000000-0005-0000-0000-00005F340000}"/>
    <cellStyle name="Production 5 15 2 2" xfId="13425" xr:uid="{00000000-0005-0000-0000-000060340000}"/>
    <cellStyle name="Production 5 15 3" xfId="13426" xr:uid="{00000000-0005-0000-0000-000061340000}"/>
    <cellStyle name="Production 5 16" xfId="13427" xr:uid="{00000000-0005-0000-0000-000062340000}"/>
    <cellStyle name="Production 5 16 2" xfId="13428" xr:uid="{00000000-0005-0000-0000-000063340000}"/>
    <cellStyle name="Production 5 16 2 2" xfId="13429" xr:uid="{00000000-0005-0000-0000-000064340000}"/>
    <cellStyle name="Production 5 16 3" xfId="13430" xr:uid="{00000000-0005-0000-0000-000065340000}"/>
    <cellStyle name="Production 5 17" xfId="13431" xr:uid="{00000000-0005-0000-0000-000066340000}"/>
    <cellStyle name="Production 5 17 2" xfId="13432" xr:uid="{00000000-0005-0000-0000-000067340000}"/>
    <cellStyle name="Production 5 17 2 2" xfId="13433" xr:uid="{00000000-0005-0000-0000-000068340000}"/>
    <cellStyle name="Production 5 17 3" xfId="13434" xr:uid="{00000000-0005-0000-0000-000069340000}"/>
    <cellStyle name="Production 5 18" xfId="13435" xr:uid="{00000000-0005-0000-0000-00006A340000}"/>
    <cellStyle name="Production 5 18 2" xfId="13436" xr:uid="{00000000-0005-0000-0000-00006B340000}"/>
    <cellStyle name="Production 5 18 2 2" xfId="13437" xr:uid="{00000000-0005-0000-0000-00006C340000}"/>
    <cellStyle name="Production 5 18 3" xfId="13438" xr:uid="{00000000-0005-0000-0000-00006D340000}"/>
    <cellStyle name="Production 5 19" xfId="13439" xr:uid="{00000000-0005-0000-0000-00006E340000}"/>
    <cellStyle name="Production 5 19 2" xfId="13440" xr:uid="{00000000-0005-0000-0000-00006F340000}"/>
    <cellStyle name="Production 5 19 2 2" xfId="13441" xr:uid="{00000000-0005-0000-0000-000070340000}"/>
    <cellStyle name="Production 5 19 3" xfId="13442" xr:uid="{00000000-0005-0000-0000-000071340000}"/>
    <cellStyle name="Production 5 2" xfId="13443" xr:uid="{00000000-0005-0000-0000-000072340000}"/>
    <cellStyle name="Production 5 2 2" xfId="13444" xr:uid="{00000000-0005-0000-0000-000073340000}"/>
    <cellStyle name="Production 5 2 2 2" xfId="13445" xr:uid="{00000000-0005-0000-0000-000074340000}"/>
    <cellStyle name="Production 5 20" xfId="13446" xr:uid="{00000000-0005-0000-0000-000075340000}"/>
    <cellStyle name="Production 5 20 2" xfId="13447" xr:uid="{00000000-0005-0000-0000-000076340000}"/>
    <cellStyle name="Production 5 20 2 2" xfId="13448" xr:uid="{00000000-0005-0000-0000-000077340000}"/>
    <cellStyle name="Production 5 20 3" xfId="13449" xr:uid="{00000000-0005-0000-0000-000078340000}"/>
    <cellStyle name="Production 5 21" xfId="13450" xr:uid="{00000000-0005-0000-0000-000079340000}"/>
    <cellStyle name="Production 5 21 2" xfId="13451" xr:uid="{00000000-0005-0000-0000-00007A340000}"/>
    <cellStyle name="Production 5 21 2 2" xfId="13452" xr:uid="{00000000-0005-0000-0000-00007B340000}"/>
    <cellStyle name="Production 5 21 3" xfId="13453" xr:uid="{00000000-0005-0000-0000-00007C340000}"/>
    <cellStyle name="Production 5 22" xfId="13454" xr:uid="{00000000-0005-0000-0000-00007D340000}"/>
    <cellStyle name="Production 5 22 2" xfId="13455" xr:uid="{00000000-0005-0000-0000-00007E340000}"/>
    <cellStyle name="Production 5 22 2 2" xfId="13456" xr:uid="{00000000-0005-0000-0000-00007F340000}"/>
    <cellStyle name="Production 5 22 3" xfId="13457" xr:uid="{00000000-0005-0000-0000-000080340000}"/>
    <cellStyle name="Production 5 23" xfId="13458" xr:uid="{00000000-0005-0000-0000-000081340000}"/>
    <cellStyle name="Production 5 23 2" xfId="13459" xr:uid="{00000000-0005-0000-0000-000082340000}"/>
    <cellStyle name="Production 5 23 2 2" xfId="13460" xr:uid="{00000000-0005-0000-0000-000083340000}"/>
    <cellStyle name="Production 5 23 3" xfId="13461" xr:uid="{00000000-0005-0000-0000-000084340000}"/>
    <cellStyle name="Production 5 24" xfId="13462" xr:uid="{00000000-0005-0000-0000-000085340000}"/>
    <cellStyle name="Production 5 24 2" xfId="13463" xr:uid="{00000000-0005-0000-0000-000086340000}"/>
    <cellStyle name="Production 5 24 2 2" xfId="13464" xr:uid="{00000000-0005-0000-0000-000087340000}"/>
    <cellStyle name="Production 5 24 3" xfId="13465" xr:uid="{00000000-0005-0000-0000-000088340000}"/>
    <cellStyle name="Production 5 25" xfId="13466" xr:uid="{00000000-0005-0000-0000-000089340000}"/>
    <cellStyle name="Production 5 25 2" xfId="13467" xr:uid="{00000000-0005-0000-0000-00008A340000}"/>
    <cellStyle name="Production 5 25 2 2" xfId="13468" xr:uid="{00000000-0005-0000-0000-00008B340000}"/>
    <cellStyle name="Production 5 25 3" xfId="13469" xr:uid="{00000000-0005-0000-0000-00008C340000}"/>
    <cellStyle name="Production 5 26" xfId="13470" xr:uid="{00000000-0005-0000-0000-00008D340000}"/>
    <cellStyle name="Production 5 26 2" xfId="13471" xr:uid="{00000000-0005-0000-0000-00008E340000}"/>
    <cellStyle name="Production 5 26 2 2" xfId="13472" xr:uid="{00000000-0005-0000-0000-00008F340000}"/>
    <cellStyle name="Production 5 26 3" xfId="13473" xr:uid="{00000000-0005-0000-0000-000090340000}"/>
    <cellStyle name="Production 5 27" xfId="13474" xr:uid="{00000000-0005-0000-0000-000091340000}"/>
    <cellStyle name="Production 5 27 2" xfId="13475" xr:uid="{00000000-0005-0000-0000-000092340000}"/>
    <cellStyle name="Production 5 27 2 2" xfId="13476" xr:uid="{00000000-0005-0000-0000-000093340000}"/>
    <cellStyle name="Production 5 27 3" xfId="13477" xr:uid="{00000000-0005-0000-0000-000094340000}"/>
    <cellStyle name="Production 5 28" xfId="13478" xr:uid="{00000000-0005-0000-0000-000095340000}"/>
    <cellStyle name="Production 5 28 2" xfId="13479" xr:uid="{00000000-0005-0000-0000-000096340000}"/>
    <cellStyle name="Production 5 28 2 2" xfId="13480" xr:uid="{00000000-0005-0000-0000-000097340000}"/>
    <cellStyle name="Production 5 28 3" xfId="13481" xr:uid="{00000000-0005-0000-0000-000098340000}"/>
    <cellStyle name="Production 5 29" xfId="13482" xr:uid="{00000000-0005-0000-0000-000099340000}"/>
    <cellStyle name="Production 5 29 2" xfId="13483" xr:uid="{00000000-0005-0000-0000-00009A340000}"/>
    <cellStyle name="Production 5 29 2 2" xfId="13484" xr:uid="{00000000-0005-0000-0000-00009B340000}"/>
    <cellStyle name="Production 5 29 3" xfId="13485" xr:uid="{00000000-0005-0000-0000-00009C340000}"/>
    <cellStyle name="Production 5 3" xfId="13486" xr:uid="{00000000-0005-0000-0000-00009D340000}"/>
    <cellStyle name="Production 5 3 2" xfId="13487" xr:uid="{00000000-0005-0000-0000-00009E340000}"/>
    <cellStyle name="Production 5 3 2 2" xfId="13488" xr:uid="{00000000-0005-0000-0000-00009F340000}"/>
    <cellStyle name="Production 5 3 3" xfId="13489" xr:uid="{00000000-0005-0000-0000-0000A0340000}"/>
    <cellStyle name="Production 5 30" xfId="13490" xr:uid="{00000000-0005-0000-0000-0000A1340000}"/>
    <cellStyle name="Production 5 30 2" xfId="13491" xr:uid="{00000000-0005-0000-0000-0000A2340000}"/>
    <cellStyle name="Production 5 30 2 2" xfId="13492" xr:uid="{00000000-0005-0000-0000-0000A3340000}"/>
    <cellStyle name="Production 5 30 3" xfId="13493" xr:uid="{00000000-0005-0000-0000-0000A4340000}"/>
    <cellStyle name="Production 5 31" xfId="13494" xr:uid="{00000000-0005-0000-0000-0000A5340000}"/>
    <cellStyle name="Production 5 31 2" xfId="13495" xr:uid="{00000000-0005-0000-0000-0000A6340000}"/>
    <cellStyle name="Production 5 31 2 2" xfId="13496" xr:uid="{00000000-0005-0000-0000-0000A7340000}"/>
    <cellStyle name="Production 5 31 3" xfId="13497" xr:uid="{00000000-0005-0000-0000-0000A8340000}"/>
    <cellStyle name="Production 5 32" xfId="13498" xr:uid="{00000000-0005-0000-0000-0000A9340000}"/>
    <cellStyle name="Production 5 32 2" xfId="13499" xr:uid="{00000000-0005-0000-0000-0000AA340000}"/>
    <cellStyle name="Production 5 32 2 2" xfId="13500" xr:uid="{00000000-0005-0000-0000-0000AB340000}"/>
    <cellStyle name="Production 5 32 3" xfId="13501" xr:uid="{00000000-0005-0000-0000-0000AC340000}"/>
    <cellStyle name="Production 5 33" xfId="13502" xr:uid="{00000000-0005-0000-0000-0000AD340000}"/>
    <cellStyle name="Production 5 33 2" xfId="13503" xr:uid="{00000000-0005-0000-0000-0000AE340000}"/>
    <cellStyle name="Production 5 33 2 2" xfId="13504" xr:uid="{00000000-0005-0000-0000-0000AF340000}"/>
    <cellStyle name="Production 5 33 3" xfId="13505" xr:uid="{00000000-0005-0000-0000-0000B0340000}"/>
    <cellStyle name="Production 5 34" xfId="13506" xr:uid="{00000000-0005-0000-0000-0000B1340000}"/>
    <cellStyle name="Production 5 34 2" xfId="13507" xr:uid="{00000000-0005-0000-0000-0000B2340000}"/>
    <cellStyle name="Production 5 34 2 2" xfId="13508" xr:uid="{00000000-0005-0000-0000-0000B3340000}"/>
    <cellStyle name="Production 5 34 3" xfId="13509" xr:uid="{00000000-0005-0000-0000-0000B4340000}"/>
    <cellStyle name="Production 5 35" xfId="13510" xr:uid="{00000000-0005-0000-0000-0000B5340000}"/>
    <cellStyle name="Production 5 35 2" xfId="13511" xr:uid="{00000000-0005-0000-0000-0000B6340000}"/>
    <cellStyle name="Production 5 35 2 2" xfId="13512" xr:uid="{00000000-0005-0000-0000-0000B7340000}"/>
    <cellStyle name="Production 5 35 3" xfId="13513" xr:uid="{00000000-0005-0000-0000-0000B8340000}"/>
    <cellStyle name="Production 5 36" xfId="13514" xr:uid="{00000000-0005-0000-0000-0000B9340000}"/>
    <cellStyle name="Production 5 36 2" xfId="13515" xr:uid="{00000000-0005-0000-0000-0000BA340000}"/>
    <cellStyle name="Production 5 36 2 2" xfId="13516" xr:uid="{00000000-0005-0000-0000-0000BB340000}"/>
    <cellStyle name="Production 5 36 3" xfId="13517" xr:uid="{00000000-0005-0000-0000-0000BC340000}"/>
    <cellStyle name="Production 5 37" xfId="13518" xr:uid="{00000000-0005-0000-0000-0000BD340000}"/>
    <cellStyle name="Production 5 37 2" xfId="13519" xr:uid="{00000000-0005-0000-0000-0000BE340000}"/>
    <cellStyle name="Production 5 38" xfId="13520" xr:uid="{00000000-0005-0000-0000-0000BF340000}"/>
    <cellStyle name="Production 5 4" xfId="13521" xr:uid="{00000000-0005-0000-0000-0000C0340000}"/>
    <cellStyle name="Production 5 4 2" xfId="13522" xr:uid="{00000000-0005-0000-0000-0000C1340000}"/>
    <cellStyle name="Production 5 4 2 2" xfId="13523" xr:uid="{00000000-0005-0000-0000-0000C2340000}"/>
    <cellStyle name="Production 5 4 3" xfId="13524" xr:uid="{00000000-0005-0000-0000-0000C3340000}"/>
    <cellStyle name="Production 5 5" xfId="13525" xr:uid="{00000000-0005-0000-0000-0000C4340000}"/>
    <cellStyle name="Production 5 5 2" xfId="13526" xr:uid="{00000000-0005-0000-0000-0000C5340000}"/>
    <cellStyle name="Production 5 5 2 2" xfId="13527" xr:uid="{00000000-0005-0000-0000-0000C6340000}"/>
    <cellStyle name="Production 5 5 3" xfId="13528" xr:uid="{00000000-0005-0000-0000-0000C7340000}"/>
    <cellStyle name="Production 5 6" xfId="13529" xr:uid="{00000000-0005-0000-0000-0000C8340000}"/>
    <cellStyle name="Production 5 6 2" xfId="13530" xr:uid="{00000000-0005-0000-0000-0000C9340000}"/>
    <cellStyle name="Production 5 6 2 2" xfId="13531" xr:uid="{00000000-0005-0000-0000-0000CA340000}"/>
    <cellStyle name="Production 5 6 3" xfId="13532" xr:uid="{00000000-0005-0000-0000-0000CB340000}"/>
    <cellStyle name="Production 5 7" xfId="13533" xr:uid="{00000000-0005-0000-0000-0000CC340000}"/>
    <cellStyle name="Production 5 7 2" xfId="13534" xr:uid="{00000000-0005-0000-0000-0000CD340000}"/>
    <cellStyle name="Production 5 7 2 2" xfId="13535" xr:uid="{00000000-0005-0000-0000-0000CE340000}"/>
    <cellStyle name="Production 5 7 3" xfId="13536" xr:uid="{00000000-0005-0000-0000-0000CF340000}"/>
    <cellStyle name="Production 5 8" xfId="13537" xr:uid="{00000000-0005-0000-0000-0000D0340000}"/>
    <cellStyle name="Production 5 8 2" xfId="13538" xr:uid="{00000000-0005-0000-0000-0000D1340000}"/>
    <cellStyle name="Production 5 8 2 2" xfId="13539" xr:uid="{00000000-0005-0000-0000-0000D2340000}"/>
    <cellStyle name="Production 5 8 3" xfId="13540" xr:uid="{00000000-0005-0000-0000-0000D3340000}"/>
    <cellStyle name="Production 5 9" xfId="13541" xr:uid="{00000000-0005-0000-0000-0000D4340000}"/>
    <cellStyle name="Production 5 9 2" xfId="13542" xr:uid="{00000000-0005-0000-0000-0000D5340000}"/>
    <cellStyle name="Production 5 9 2 2" xfId="13543" xr:uid="{00000000-0005-0000-0000-0000D6340000}"/>
    <cellStyle name="Production 5 9 3" xfId="13544" xr:uid="{00000000-0005-0000-0000-0000D7340000}"/>
    <cellStyle name="Production 6" xfId="13545" xr:uid="{00000000-0005-0000-0000-0000D8340000}"/>
    <cellStyle name="Production 6 10" xfId="13546" xr:uid="{00000000-0005-0000-0000-0000D9340000}"/>
    <cellStyle name="Production 6 10 2" xfId="13547" xr:uid="{00000000-0005-0000-0000-0000DA340000}"/>
    <cellStyle name="Production 6 10 2 2" xfId="13548" xr:uid="{00000000-0005-0000-0000-0000DB340000}"/>
    <cellStyle name="Production 6 10 3" xfId="13549" xr:uid="{00000000-0005-0000-0000-0000DC340000}"/>
    <cellStyle name="Production 6 11" xfId="13550" xr:uid="{00000000-0005-0000-0000-0000DD340000}"/>
    <cellStyle name="Production 6 11 2" xfId="13551" xr:uid="{00000000-0005-0000-0000-0000DE340000}"/>
    <cellStyle name="Production 6 11 2 2" xfId="13552" xr:uid="{00000000-0005-0000-0000-0000DF340000}"/>
    <cellStyle name="Production 6 11 3" xfId="13553" xr:uid="{00000000-0005-0000-0000-0000E0340000}"/>
    <cellStyle name="Production 6 12" xfId="13554" xr:uid="{00000000-0005-0000-0000-0000E1340000}"/>
    <cellStyle name="Production 6 12 2" xfId="13555" xr:uid="{00000000-0005-0000-0000-0000E2340000}"/>
    <cellStyle name="Production 6 12 2 2" xfId="13556" xr:uid="{00000000-0005-0000-0000-0000E3340000}"/>
    <cellStyle name="Production 6 12 3" xfId="13557" xr:uid="{00000000-0005-0000-0000-0000E4340000}"/>
    <cellStyle name="Production 6 13" xfId="13558" xr:uid="{00000000-0005-0000-0000-0000E5340000}"/>
    <cellStyle name="Production 6 13 2" xfId="13559" xr:uid="{00000000-0005-0000-0000-0000E6340000}"/>
    <cellStyle name="Production 6 13 2 2" xfId="13560" xr:uid="{00000000-0005-0000-0000-0000E7340000}"/>
    <cellStyle name="Production 6 13 3" xfId="13561" xr:uid="{00000000-0005-0000-0000-0000E8340000}"/>
    <cellStyle name="Production 6 14" xfId="13562" xr:uid="{00000000-0005-0000-0000-0000E9340000}"/>
    <cellStyle name="Production 6 14 2" xfId="13563" xr:uid="{00000000-0005-0000-0000-0000EA340000}"/>
    <cellStyle name="Production 6 14 2 2" xfId="13564" xr:uid="{00000000-0005-0000-0000-0000EB340000}"/>
    <cellStyle name="Production 6 14 3" xfId="13565" xr:uid="{00000000-0005-0000-0000-0000EC340000}"/>
    <cellStyle name="Production 6 15" xfId="13566" xr:uid="{00000000-0005-0000-0000-0000ED340000}"/>
    <cellStyle name="Production 6 15 2" xfId="13567" xr:uid="{00000000-0005-0000-0000-0000EE340000}"/>
    <cellStyle name="Production 6 15 2 2" xfId="13568" xr:uid="{00000000-0005-0000-0000-0000EF340000}"/>
    <cellStyle name="Production 6 15 3" xfId="13569" xr:uid="{00000000-0005-0000-0000-0000F0340000}"/>
    <cellStyle name="Production 6 16" xfId="13570" xr:uid="{00000000-0005-0000-0000-0000F1340000}"/>
    <cellStyle name="Production 6 16 2" xfId="13571" xr:uid="{00000000-0005-0000-0000-0000F2340000}"/>
    <cellStyle name="Production 6 16 2 2" xfId="13572" xr:uid="{00000000-0005-0000-0000-0000F3340000}"/>
    <cellStyle name="Production 6 16 3" xfId="13573" xr:uid="{00000000-0005-0000-0000-0000F4340000}"/>
    <cellStyle name="Production 6 17" xfId="13574" xr:uid="{00000000-0005-0000-0000-0000F5340000}"/>
    <cellStyle name="Production 6 17 2" xfId="13575" xr:uid="{00000000-0005-0000-0000-0000F6340000}"/>
    <cellStyle name="Production 6 17 2 2" xfId="13576" xr:uid="{00000000-0005-0000-0000-0000F7340000}"/>
    <cellStyle name="Production 6 17 3" xfId="13577" xr:uid="{00000000-0005-0000-0000-0000F8340000}"/>
    <cellStyle name="Production 6 18" xfId="13578" xr:uid="{00000000-0005-0000-0000-0000F9340000}"/>
    <cellStyle name="Production 6 18 2" xfId="13579" xr:uid="{00000000-0005-0000-0000-0000FA340000}"/>
    <cellStyle name="Production 6 18 2 2" xfId="13580" xr:uid="{00000000-0005-0000-0000-0000FB340000}"/>
    <cellStyle name="Production 6 18 3" xfId="13581" xr:uid="{00000000-0005-0000-0000-0000FC340000}"/>
    <cellStyle name="Production 6 19" xfId="13582" xr:uid="{00000000-0005-0000-0000-0000FD340000}"/>
    <cellStyle name="Production 6 19 2" xfId="13583" xr:uid="{00000000-0005-0000-0000-0000FE340000}"/>
    <cellStyle name="Production 6 19 2 2" xfId="13584" xr:uid="{00000000-0005-0000-0000-0000FF340000}"/>
    <cellStyle name="Production 6 19 3" xfId="13585" xr:uid="{00000000-0005-0000-0000-000000350000}"/>
    <cellStyle name="Production 6 2" xfId="13586" xr:uid="{00000000-0005-0000-0000-000001350000}"/>
    <cellStyle name="Production 6 2 2" xfId="13587" xr:uid="{00000000-0005-0000-0000-000002350000}"/>
    <cellStyle name="Production 6 2 2 2" xfId="13588" xr:uid="{00000000-0005-0000-0000-000003350000}"/>
    <cellStyle name="Production 6 20" xfId="13589" xr:uid="{00000000-0005-0000-0000-000004350000}"/>
    <cellStyle name="Production 6 20 2" xfId="13590" xr:uid="{00000000-0005-0000-0000-000005350000}"/>
    <cellStyle name="Production 6 20 2 2" xfId="13591" xr:uid="{00000000-0005-0000-0000-000006350000}"/>
    <cellStyle name="Production 6 20 3" xfId="13592" xr:uid="{00000000-0005-0000-0000-000007350000}"/>
    <cellStyle name="Production 6 21" xfId="13593" xr:uid="{00000000-0005-0000-0000-000008350000}"/>
    <cellStyle name="Production 6 21 2" xfId="13594" xr:uid="{00000000-0005-0000-0000-000009350000}"/>
    <cellStyle name="Production 6 21 2 2" xfId="13595" xr:uid="{00000000-0005-0000-0000-00000A350000}"/>
    <cellStyle name="Production 6 21 3" xfId="13596" xr:uid="{00000000-0005-0000-0000-00000B350000}"/>
    <cellStyle name="Production 6 22" xfId="13597" xr:uid="{00000000-0005-0000-0000-00000C350000}"/>
    <cellStyle name="Production 6 22 2" xfId="13598" xr:uid="{00000000-0005-0000-0000-00000D350000}"/>
    <cellStyle name="Production 6 22 2 2" xfId="13599" xr:uid="{00000000-0005-0000-0000-00000E350000}"/>
    <cellStyle name="Production 6 22 3" xfId="13600" xr:uid="{00000000-0005-0000-0000-00000F350000}"/>
    <cellStyle name="Production 6 23" xfId="13601" xr:uid="{00000000-0005-0000-0000-000010350000}"/>
    <cellStyle name="Production 6 23 2" xfId="13602" xr:uid="{00000000-0005-0000-0000-000011350000}"/>
    <cellStyle name="Production 6 23 2 2" xfId="13603" xr:uid="{00000000-0005-0000-0000-000012350000}"/>
    <cellStyle name="Production 6 23 3" xfId="13604" xr:uid="{00000000-0005-0000-0000-000013350000}"/>
    <cellStyle name="Production 6 24" xfId="13605" xr:uid="{00000000-0005-0000-0000-000014350000}"/>
    <cellStyle name="Production 6 24 2" xfId="13606" xr:uid="{00000000-0005-0000-0000-000015350000}"/>
    <cellStyle name="Production 6 24 2 2" xfId="13607" xr:uid="{00000000-0005-0000-0000-000016350000}"/>
    <cellStyle name="Production 6 24 3" xfId="13608" xr:uid="{00000000-0005-0000-0000-000017350000}"/>
    <cellStyle name="Production 6 25" xfId="13609" xr:uid="{00000000-0005-0000-0000-000018350000}"/>
    <cellStyle name="Production 6 25 2" xfId="13610" xr:uid="{00000000-0005-0000-0000-000019350000}"/>
    <cellStyle name="Production 6 25 2 2" xfId="13611" xr:uid="{00000000-0005-0000-0000-00001A350000}"/>
    <cellStyle name="Production 6 25 3" xfId="13612" xr:uid="{00000000-0005-0000-0000-00001B350000}"/>
    <cellStyle name="Production 6 26" xfId="13613" xr:uid="{00000000-0005-0000-0000-00001C350000}"/>
    <cellStyle name="Production 6 26 2" xfId="13614" xr:uid="{00000000-0005-0000-0000-00001D350000}"/>
    <cellStyle name="Production 6 26 2 2" xfId="13615" xr:uid="{00000000-0005-0000-0000-00001E350000}"/>
    <cellStyle name="Production 6 26 3" xfId="13616" xr:uid="{00000000-0005-0000-0000-00001F350000}"/>
    <cellStyle name="Production 6 27" xfId="13617" xr:uid="{00000000-0005-0000-0000-000020350000}"/>
    <cellStyle name="Production 6 27 2" xfId="13618" xr:uid="{00000000-0005-0000-0000-000021350000}"/>
    <cellStyle name="Production 6 27 2 2" xfId="13619" xr:uid="{00000000-0005-0000-0000-000022350000}"/>
    <cellStyle name="Production 6 27 3" xfId="13620" xr:uid="{00000000-0005-0000-0000-000023350000}"/>
    <cellStyle name="Production 6 28" xfId="13621" xr:uid="{00000000-0005-0000-0000-000024350000}"/>
    <cellStyle name="Production 6 28 2" xfId="13622" xr:uid="{00000000-0005-0000-0000-000025350000}"/>
    <cellStyle name="Production 6 28 2 2" xfId="13623" xr:uid="{00000000-0005-0000-0000-000026350000}"/>
    <cellStyle name="Production 6 28 3" xfId="13624" xr:uid="{00000000-0005-0000-0000-000027350000}"/>
    <cellStyle name="Production 6 29" xfId="13625" xr:uid="{00000000-0005-0000-0000-000028350000}"/>
    <cellStyle name="Production 6 29 2" xfId="13626" xr:uid="{00000000-0005-0000-0000-000029350000}"/>
    <cellStyle name="Production 6 29 2 2" xfId="13627" xr:uid="{00000000-0005-0000-0000-00002A350000}"/>
    <cellStyle name="Production 6 29 3" xfId="13628" xr:uid="{00000000-0005-0000-0000-00002B350000}"/>
    <cellStyle name="Production 6 3" xfId="13629" xr:uid="{00000000-0005-0000-0000-00002C350000}"/>
    <cellStyle name="Production 6 3 2" xfId="13630" xr:uid="{00000000-0005-0000-0000-00002D350000}"/>
    <cellStyle name="Production 6 3 2 2" xfId="13631" xr:uid="{00000000-0005-0000-0000-00002E350000}"/>
    <cellStyle name="Production 6 3 3" xfId="13632" xr:uid="{00000000-0005-0000-0000-00002F350000}"/>
    <cellStyle name="Production 6 30" xfId="13633" xr:uid="{00000000-0005-0000-0000-000030350000}"/>
    <cellStyle name="Production 6 30 2" xfId="13634" xr:uid="{00000000-0005-0000-0000-000031350000}"/>
    <cellStyle name="Production 6 30 2 2" xfId="13635" xr:uid="{00000000-0005-0000-0000-000032350000}"/>
    <cellStyle name="Production 6 30 3" xfId="13636" xr:uid="{00000000-0005-0000-0000-000033350000}"/>
    <cellStyle name="Production 6 31" xfId="13637" xr:uid="{00000000-0005-0000-0000-000034350000}"/>
    <cellStyle name="Production 6 31 2" xfId="13638" xr:uid="{00000000-0005-0000-0000-000035350000}"/>
    <cellStyle name="Production 6 31 2 2" xfId="13639" xr:uid="{00000000-0005-0000-0000-000036350000}"/>
    <cellStyle name="Production 6 31 3" xfId="13640" xr:uid="{00000000-0005-0000-0000-000037350000}"/>
    <cellStyle name="Production 6 32" xfId="13641" xr:uid="{00000000-0005-0000-0000-000038350000}"/>
    <cellStyle name="Production 6 32 2" xfId="13642" xr:uid="{00000000-0005-0000-0000-000039350000}"/>
    <cellStyle name="Production 6 32 2 2" xfId="13643" xr:uid="{00000000-0005-0000-0000-00003A350000}"/>
    <cellStyle name="Production 6 32 3" xfId="13644" xr:uid="{00000000-0005-0000-0000-00003B350000}"/>
    <cellStyle name="Production 6 33" xfId="13645" xr:uid="{00000000-0005-0000-0000-00003C350000}"/>
    <cellStyle name="Production 6 33 2" xfId="13646" xr:uid="{00000000-0005-0000-0000-00003D350000}"/>
    <cellStyle name="Production 6 33 2 2" xfId="13647" xr:uid="{00000000-0005-0000-0000-00003E350000}"/>
    <cellStyle name="Production 6 33 3" xfId="13648" xr:uid="{00000000-0005-0000-0000-00003F350000}"/>
    <cellStyle name="Production 6 34" xfId="13649" xr:uid="{00000000-0005-0000-0000-000040350000}"/>
    <cellStyle name="Production 6 34 2" xfId="13650" xr:uid="{00000000-0005-0000-0000-000041350000}"/>
    <cellStyle name="Production 6 34 2 2" xfId="13651" xr:uid="{00000000-0005-0000-0000-000042350000}"/>
    <cellStyle name="Production 6 34 3" xfId="13652" xr:uid="{00000000-0005-0000-0000-000043350000}"/>
    <cellStyle name="Production 6 35" xfId="13653" xr:uid="{00000000-0005-0000-0000-000044350000}"/>
    <cellStyle name="Production 6 35 2" xfId="13654" xr:uid="{00000000-0005-0000-0000-000045350000}"/>
    <cellStyle name="Production 6 35 2 2" xfId="13655" xr:uid="{00000000-0005-0000-0000-000046350000}"/>
    <cellStyle name="Production 6 35 3" xfId="13656" xr:uid="{00000000-0005-0000-0000-000047350000}"/>
    <cellStyle name="Production 6 36" xfId="13657" xr:uid="{00000000-0005-0000-0000-000048350000}"/>
    <cellStyle name="Production 6 36 2" xfId="13658" xr:uid="{00000000-0005-0000-0000-000049350000}"/>
    <cellStyle name="Production 6 36 2 2" xfId="13659" xr:uid="{00000000-0005-0000-0000-00004A350000}"/>
    <cellStyle name="Production 6 36 3" xfId="13660" xr:uid="{00000000-0005-0000-0000-00004B350000}"/>
    <cellStyle name="Production 6 37" xfId="13661" xr:uid="{00000000-0005-0000-0000-00004C350000}"/>
    <cellStyle name="Production 6 37 2" xfId="13662" xr:uid="{00000000-0005-0000-0000-00004D350000}"/>
    <cellStyle name="Production 6 38" xfId="13663" xr:uid="{00000000-0005-0000-0000-00004E350000}"/>
    <cellStyle name="Production 6 4" xfId="13664" xr:uid="{00000000-0005-0000-0000-00004F350000}"/>
    <cellStyle name="Production 6 4 2" xfId="13665" xr:uid="{00000000-0005-0000-0000-000050350000}"/>
    <cellStyle name="Production 6 4 2 2" xfId="13666" xr:uid="{00000000-0005-0000-0000-000051350000}"/>
    <cellStyle name="Production 6 4 3" xfId="13667" xr:uid="{00000000-0005-0000-0000-000052350000}"/>
    <cellStyle name="Production 6 5" xfId="13668" xr:uid="{00000000-0005-0000-0000-000053350000}"/>
    <cellStyle name="Production 6 5 2" xfId="13669" xr:uid="{00000000-0005-0000-0000-000054350000}"/>
    <cellStyle name="Production 6 5 2 2" xfId="13670" xr:uid="{00000000-0005-0000-0000-000055350000}"/>
    <cellStyle name="Production 6 5 3" xfId="13671" xr:uid="{00000000-0005-0000-0000-000056350000}"/>
    <cellStyle name="Production 6 6" xfId="13672" xr:uid="{00000000-0005-0000-0000-000057350000}"/>
    <cellStyle name="Production 6 6 2" xfId="13673" xr:uid="{00000000-0005-0000-0000-000058350000}"/>
    <cellStyle name="Production 6 6 2 2" xfId="13674" xr:uid="{00000000-0005-0000-0000-000059350000}"/>
    <cellStyle name="Production 6 6 3" xfId="13675" xr:uid="{00000000-0005-0000-0000-00005A350000}"/>
    <cellStyle name="Production 6 7" xfId="13676" xr:uid="{00000000-0005-0000-0000-00005B350000}"/>
    <cellStyle name="Production 6 7 2" xfId="13677" xr:uid="{00000000-0005-0000-0000-00005C350000}"/>
    <cellStyle name="Production 6 7 2 2" xfId="13678" xr:uid="{00000000-0005-0000-0000-00005D350000}"/>
    <cellStyle name="Production 6 7 3" xfId="13679" xr:uid="{00000000-0005-0000-0000-00005E350000}"/>
    <cellStyle name="Production 6 8" xfId="13680" xr:uid="{00000000-0005-0000-0000-00005F350000}"/>
    <cellStyle name="Production 6 8 2" xfId="13681" xr:uid="{00000000-0005-0000-0000-000060350000}"/>
    <cellStyle name="Production 6 8 2 2" xfId="13682" xr:uid="{00000000-0005-0000-0000-000061350000}"/>
    <cellStyle name="Production 6 8 3" xfId="13683" xr:uid="{00000000-0005-0000-0000-000062350000}"/>
    <cellStyle name="Production 6 9" xfId="13684" xr:uid="{00000000-0005-0000-0000-000063350000}"/>
    <cellStyle name="Production 6 9 2" xfId="13685" xr:uid="{00000000-0005-0000-0000-000064350000}"/>
    <cellStyle name="Production 6 9 2 2" xfId="13686" xr:uid="{00000000-0005-0000-0000-000065350000}"/>
    <cellStyle name="Production 6 9 3" xfId="13687" xr:uid="{00000000-0005-0000-0000-000066350000}"/>
    <cellStyle name="Production 7" xfId="13688" xr:uid="{00000000-0005-0000-0000-000067350000}"/>
    <cellStyle name="Production 7 10" xfId="13689" xr:uid="{00000000-0005-0000-0000-000068350000}"/>
    <cellStyle name="Production 7 10 2" xfId="13690" xr:uid="{00000000-0005-0000-0000-000069350000}"/>
    <cellStyle name="Production 7 10 2 2" xfId="13691" xr:uid="{00000000-0005-0000-0000-00006A350000}"/>
    <cellStyle name="Production 7 10 3" xfId="13692" xr:uid="{00000000-0005-0000-0000-00006B350000}"/>
    <cellStyle name="Production 7 11" xfId="13693" xr:uid="{00000000-0005-0000-0000-00006C350000}"/>
    <cellStyle name="Production 7 11 2" xfId="13694" xr:uid="{00000000-0005-0000-0000-00006D350000}"/>
    <cellStyle name="Production 7 11 2 2" xfId="13695" xr:uid="{00000000-0005-0000-0000-00006E350000}"/>
    <cellStyle name="Production 7 11 3" xfId="13696" xr:uid="{00000000-0005-0000-0000-00006F350000}"/>
    <cellStyle name="Production 7 12" xfId="13697" xr:uid="{00000000-0005-0000-0000-000070350000}"/>
    <cellStyle name="Production 7 12 2" xfId="13698" xr:uid="{00000000-0005-0000-0000-000071350000}"/>
    <cellStyle name="Production 7 12 2 2" xfId="13699" xr:uid="{00000000-0005-0000-0000-000072350000}"/>
    <cellStyle name="Production 7 12 3" xfId="13700" xr:uid="{00000000-0005-0000-0000-000073350000}"/>
    <cellStyle name="Production 7 13" xfId="13701" xr:uid="{00000000-0005-0000-0000-000074350000}"/>
    <cellStyle name="Production 7 13 2" xfId="13702" xr:uid="{00000000-0005-0000-0000-000075350000}"/>
    <cellStyle name="Production 7 13 2 2" xfId="13703" xr:uid="{00000000-0005-0000-0000-000076350000}"/>
    <cellStyle name="Production 7 13 3" xfId="13704" xr:uid="{00000000-0005-0000-0000-000077350000}"/>
    <cellStyle name="Production 7 14" xfId="13705" xr:uid="{00000000-0005-0000-0000-000078350000}"/>
    <cellStyle name="Production 7 14 2" xfId="13706" xr:uid="{00000000-0005-0000-0000-000079350000}"/>
    <cellStyle name="Production 7 14 2 2" xfId="13707" xr:uid="{00000000-0005-0000-0000-00007A350000}"/>
    <cellStyle name="Production 7 14 3" xfId="13708" xr:uid="{00000000-0005-0000-0000-00007B350000}"/>
    <cellStyle name="Production 7 15" xfId="13709" xr:uid="{00000000-0005-0000-0000-00007C350000}"/>
    <cellStyle name="Production 7 15 2" xfId="13710" xr:uid="{00000000-0005-0000-0000-00007D350000}"/>
    <cellStyle name="Production 7 15 2 2" xfId="13711" xr:uid="{00000000-0005-0000-0000-00007E350000}"/>
    <cellStyle name="Production 7 15 3" xfId="13712" xr:uid="{00000000-0005-0000-0000-00007F350000}"/>
    <cellStyle name="Production 7 16" xfId="13713" xr:uid="{00000000-0005-0000-0000-000080350000}"/>
    <cellStyle name="Production 7 16 2" xfId="13714" xr:uid="{00000000-0005-0000-0000-000081350000}"/>
    <cellStyle name="Production 7 16 2 2" xfId="13715" xr:uid="{00000000-0005-0000-0000-000082350000}"/>
    <cellStyle name="Production 7 16 3" xfId="13716" xr:uid="{00000000-0005-0000-0000-000083350000}"/>
    <cellStyle name="Production 7 17" xfId="13717" xr:uid="{00000000-0005-0000-0000-000084350000}"/>
    <cellStyle name="Production 7 17 2" xfId="13718" xr:uid="{00000000-0005-0000-0000-000085350000}"/>
    <cellStyle name="Production 7 17 2 2" xfId="13719" xr:uid="{00000000-0005-0000-0000-000086350000}"/>
    <cellStyle name="Production 7 17 3" xfId="13720" xr:uid="{00000000-0005-0000-0000-000087350000}"/>
    <cellStyle name="Production 7 18" xfId="13721" xr:uid="{00000000-0005-0000-0000-000088350000}"/>
    <cellStyle name="Production 7 18 2" xfId="13722" xr:uid="{00000000-0005-0000-0000-000089350000}"/>
    <cellStyle name="Production 7 18 2 2" xfId="13723" xr:uid="{00000000-0005-0000-0000-00008A350000}"/>
    <cellStyle name="Production 7 18 3" xfId="13724" xr:uid="{00000000-0005-0000-0000-00008B350000}"/>
    <cellStyle name="Production 7 19" xfId="13725" xr:uid="{00000000-0005-0000-0000-00008C350000}"/>
    <cellStyle name="Production 7 19 2" xfId="13726" xr:uid="{00000000-0005-0000-0000-00008D350000}"/>
    <cellStyle name="Production 7 19 2 2" xfId="13727" xr:uid="{00000000-0005-0000-0000-00008E350000}"/>
    <cellStyle name="Production 7 19 3" xfId="13728" xr:uid="{00000000-0005-0000-0000-00008F350000}"/>
    <cellStyle name="Production 7 2" xfId="13729" xr:uid="{00000000-0005-0000-0000-000090350000}"/>
    <cellStyle name="Production 7 2 2" xfId="13730" xr:uid="{00000000-0005-0000-0000-000091350000}"/>
    <cellStyle name="Production 7 2 2 2" xfId="13731" xr:uid="{00000000-0005-0000-0000-000092350000}"/>
    <cellStyle name="Production 7 20" xfId="13732" xr:uid="{00000000-0005-0000-0000-000093350000}"/>
    <cellStyle name="Production 7 20 2" xfId="13733" xr:uid="{00000000-0005-0000-0000-000094350000}"/>
    <cellStyle name="Production 7 20 2 2" xfId="13734" xr:uid="{00000000-0005-0000-0000-000095350000}"/>
    <cellStyle name="Production 7 20 3" xfId="13735" xr:uid="{00000000-0005-0000-0000-000096350000}"/>
    <cellStyle name="Production 7 21" xfId="13736" xr:uid="{00000000-0005-0000-0000-000097350000}"/>
    <cellStyle name="Production 7 21 2" xfId="13737" xr:uid="{00000000-0005-0000-0000-000098350000}"/>
    <cellStyle name="Production 7 21 2 2" xfId="13738" xr:uid="{00000000-0005-0000-0000-000099350000}"/>
    <cellStyle name="Production 7 21 3" xfId="13739" xr:uid="{00000000-0005-0000-0000-00009A350000}"/>
    <cellStyle name="Production 7 22" xfId="13740" xr:uid="{00000000-0005-0000-0000-00009B350000}"/>
    <cellStyle name="Production 7 22 2" xfId="13741" xr:uid="{00000000-0005-0000-0000-00009C350000}"/>
    <cellStyle name="Production 7 22 2 2" xfId="13742" xr:uid="{00000000-0005-0000-0000-00009D350000}"/>
    <cellStyle name="Production 7 22 3" xfId="13743" xr:uid="{00000000-0005-0000-0000-00009E350000}"/>
    <cellStyle name="Production 7 23" xfId="13744" xr:uid="{00000000-0005-0000-0000-00009F350000}"/>
    <cellStyle name="Production 7 23 2" xfId="13745" xr:uid="{00000000-0005-0000-0000-0000A0350000}"/>
    <cellStyle name="Production 7 23 2 2" xfId="13746" xr:uid="{00000000-0005-0000-0000-0000A1350000}"/>
    <cellStyle name="Production 7 23 3" xfId="13747" xr:uid="{00000000-0005-0000-0000-0000A2350000}"/>
    <cellStyle name="Production 7 24" xfId="13748" xr:uid="{00000000-0005-0000-0000-0000A3350000}"/>
    <cellStyle name="Production 7 24 2" xfId="13749" xr:uid="{00000000-0005-0000-0000-0000A4350000}"/>
    <cellStyle name="Production 7 24 2 2" xfId="13750" xr:uid="{00000000-0005-0000-0000-0000A5350000}"/>
    <cellStyle name="Production 7 24 3" xfId="13751" xr:uid="{00000000-0005-0000-0000-0000A6350000}"/>
    <cellStyle name="Production 7 25" xfId="13752" xr:uid="{00000000-0005-0000-0000-0000A7350000}"/>
    <cellStyle name="Production 7 25 2" xfId="13753" xr:uid="{00000000-0005-0000-0000-0000A8350000}"/>
    <cellStyle name="Production 7 25 2 2" xfId="13754" xr:uid="{00000000-0005-0000-0000-0000A9350000}"/>
    <cellStyle name="Production 7 25 3" xfId="13755" xr:uid="{00000000-0005-0000-0000-0000AA350000}"/>
    <cellStyle name="Production 7 26" xfId="13756" xr:uid="{00000000-0005-0000-0000-0000AB350000}"/>
    <cellStyle name="Production 7 26 2" xfId="13757" xr:uid="{00000000-0005-0000-0000-0000AC350000}"/>
    <cellStyle name="Production 7 26 2 2" xfId="13758" xr:uid="{00000000-0005-0000-0000-0000AD350000}"/>
    <cellStyle name="Production 7 26 3" xfId="13759" xr:uid="{00000000-0005-0000-0000-0000AE350000}"/>
    <cellStyle name="Production 7 27" xfId="13760" xr:uid="{00000000-0005-0000-0000-0000AF350000}"/>
    <cellStyle name="Production 7 27 2" xfId="13761" xr:uid="{00000000-0005-0000-0000-0000B0350000}"/>
    <cellStyle name="Production 7 27 2 2" xfId="13762" xr:uid="{00000000-0005-0000-0000-0000B1350000}"/>
    <cellStyle name="Production 7 27 3" xfId="13763" xr:uid="{00000000-0005-0000-0000-0000B2350000}"/>
    <cellStyle name="Production 7 28" xfId="13764" xr:uid="{00000000-0005-0000-0000-0000B3350000}"/>
    <cellStyle name="Production 7 28 2" xfId="13765" xr:uid="{00000000-0005-0000-0000-0000B4350000}"/>
    <cellStyle name="Production 7 28 2 2" xfId="13766" xr:uid="{00000000-0005-0000-0000-0000B5350000}"/>
    <cellStyle name="Production 7 28 3" xfId="13767" xr:uid="{00000000-0005-0000-0000-0000B6350000}"/>
    <cellStyle name="Production 7 29" xfId="13768" xr:uid="{00000000-0005-0000-0000-0000B7350000}"/>
    <cellStyle name="Production 7 29 2" xfId="13769" xr:uid="{00000000-0005-0000-0000-0000B8350000}"/>
    <cellStyle name="Production 7 29 2 2" xfId="13770" xr:uid="{00000000-0005-0000-0000-0000B9350000}"/>
    <cellStyle name="Production 7 29 3" xfId="13771" xr:uid="{00000000-0005-0000-0000-0000BA350000}"/>
    <cellStyle name="Production 7 3" xfId="13772" xr:uid="{00000000-0005-0000-0000-0000BB350000}"/>
    <cellStyle name="Production 7 3 2" xfId="13773" xr:uid="{00000000-0005-0000-0000-0000BC350000}"/>
    <cellStyle name="Production 7 3 2 2" xfId="13774" xr:uid="{00000000-0005-0000-0000-0000BD350000}"/>
    <cellStyle name="Production 7 3 3" xfId="13775" xr:uid="{00000000-0005-0000-0000-0000BE350000}"/>
    <cellStyle name="Production 7 30" xfId="13776" xr:uid="{00000000-0005-0000-0000-0000BF350000}"/>
    <cellStyle name="Production 7 30 2" xfId="13777" xr:uid="{00000000-0005-0000-0000-0000C0350000}"/>
    <cellStyle name="Production 7 30 2 2" xfId="13778" xr:uid="{00000000-0005-0000-0000-0000C1350000}"/>
    <cellStyle name="Production 7 30 3" xfId="13779" xr:uid="{00000000-0005-0000-0000-0000C2350000}"/>
    <cellStyle name="Production 7 31" xfId="13780" xr:uid="{00000000-0005-0000-0000-0000C3350000}"/>
    <cellStyle name="Production 7 31 2" xfId="13781" xr:uid="{00000000-0005-0000-0000-0000C4350000}"/>
    <cellStyle name="Production 7 31 2 2" xfId="13782" xr:uid="{00000000-0005-0000-0000-0000C5350000}"/>
    <cellStyle name="Production 7 31 3" xfId="13783" xr:uid="{00000000-0005-0000-0000-0000C6350000}"/>
    <cellStyle name="Production 7 32" xfId="13784" xr:uid="{00000000-0005-0000-0000-0000C7350000}"/>
    <cellStyle name="Production 7 32 2" xfId="13785" xr:uid="{00000000-0005-0000-0000-0000C8350000}"/>
    <cellStyle name="Production 7 32 2 2" xfId="13786" xr:uid="{00000000-0005-0000-0000-0000C9350000}"/>
    <cellStyle name="Production 7 32 3" xfId="13787" xr:uid="{00000000-0005-0000-0000-0000CA350000}"/>
    <cellStyle name="Production 7 33" xfId="13788" xr:uid="{00000000-0005-0000-0000-0000CB350000}"/>
    <cellStyle name="Production 7 33 2" xfId="13789" xr:uid="{00000000-0005-0000-0000-0000CC350000}"/>
    <cellStyle name="Production 7 33 2 2" xfId="13790" xr:uid="{00000000-0005-0000-0000-0000CD350000}"/>
    <cellStyle name="Production 7 33 3" xfId="13791" xr:uid="{00000000-0005-0000-0000-0000CE350000}"/>
    <cellStyle name="Production 7 34" xfId="13792" xr:uid="{00000000-0005-0000-0000-0000CF350000}"/>
    <cellStyle name="Production 7 34 2" xfId="13793" xr:uid="{00000000-0005-0000-0000-0000D0350000}"/>
    <cellStyle name="Production 7 34 2 2" xfId="13794" xr:uid="{00000000-0005-0000-0000-0000D1350000}"/>
    <cellStyle name="Production 7 34 3" xfId="13795" xr:uid="{00000000-0005-0000-0000-0000D2350000}"/>
    <cellStyle name="Production 7 35" xfId="13796" xr:uid="{00000000-0005-0000-0000-0000D3350000}"/>
    <cellStyle name="Production 7 35 2" xfId="13797" xr:uid="{00000000-0005-0000-0000-0000D4350000}"/>
    <cellStyle name="Production 7 35 2 2" xfId="13798" xr:uid="{00000000-0005-0000-0000-0000D5350000}"/>
    <cellStyle name="Production 7 35 3" xfId="13799" xr:uid="{00000000-0005-0000-0000-0000D6350000}"/>
    <cellStyle name="Production 7 36" xfId="13800" xr:uid="{00000000-0005-0000-0000-0000D7350000}"/>
    <cellStyle name="Production 7 36 2" xfId="13801" xr:uid="{00000000-0005-0000-0000-0000D8350000}"/>
    <cellStyle name="Production 7 36 2 2" xfId="13802" xr:uid="{00000000-0005-0000-0000-0000D9350000}"/>
    <cellStyle name="Production 7 36 3" xfId="13803" xr:uid="{00000000-0005-0000-0000-0000DA350000}"/>
    <cellStyle name="Production 7 37" xfId="13804" xr:uid="{00000000-0005-0000-0000-0000DB350000}"/>
    <cellStyle name="Production 7 37 2" xfId="13805" xr:uid="{00000000-0005-0000-0000-0000DC350000}"/>
    <cellStyle name="Production 7 38" xfId="13806" xr:uid="{00000000-0005-0000-0000-0000DD350000}"/>
    <cellStyle name="Production 7 4" xfId="13807" xr:uid="{00000000-0005-0000-0000-0000DE350000}"/>
    <cellStyle name="Production 7 4 2" xfId="13808" xr:uid="{00000000-0005-0000-0000-0000DF350000}"/>
    <cellStyle name="Production 7 4 2 2" xfId="13809" xr:uid="{00000000-0005-0000-0000-0000E0350000}"/>
    <cellStyle name="Production 7 4 3" xfId="13810" xr:uid="{00000000-0005-0000-0000-0000E1350000}"/>
    <cellStyle name="Production 7 5" xfId="13811" xr:uid="{00000000-0005-0000-0000-0000E2350000}"/>
    <cellStyle name="Production 7 5 2" xfId="13812" xr:uid="{00000000-0005-0000-0000-0000E3350000}"/>
    <cellStyle name="Production 7 5 2 2" xfId="13813" xr:uid="{00000000-0005-0000-0000-0000E4350000}"/>
    <cellStyle name="Production 7 5 3" xfId="13814" xr:uid="{00000000-0005-0000-0000-0000E5350000}"/>
    <cellStyle name="Production 7 6" xfId="13815" xr:uid="{00000000-0005-0000-0000-0000E6350000}"/>
    <cellStyle name="Production 7 6 2" xfId="13816" xr:uid="{00000000-0005-0000-0000-0000E7350000}"/>
    <cellStyle name="Production 7 6 2 2" xfId="13817" xr:uid="{00000000-0005-0000-0000-0000E8350000}"/>
    <cellStyle name="Production 7 6 3" xfId="13818" xr:uid="{00000000-0005-0000-0000-0000E9350000}"/>
    <cellStyle name="Production 7 7" xfId="13819" xr:uid="{00000000-0005-0000-0000-0000EA350000}"/>
    <cellStyle name="Production 7 7 2" xfId="13820" xr:uid="{00000000-0005-0000-0000-0000EB350000}"/>
    <cellStyle name="Production 7 7 2 2" xfId="13821" xr:uid="{00000000-0005-0000-0000-0000EC350000}"/>
    <cellStyle name="Production 7 7 3" xfId="13822" xr:uid="{00000000-0005-0000-0000-0000ED350000}"/>
    <cellStyle name="Production 7 8" xfId="13823" xr:uid="{00000000-0005-0000-0000-0000EE350000}"/>
    <cellStyle name="Production 7 8 2" xfId="13824" xr:uid="{00000000-0005-0000-0000-0000EF350000}"/>
    <cellStyle name="Production 7 8 2 2" xfId="13825" xr:uid="{00000000-0005-0000-0000-0000F0350000}"/>
    <cellStyle name="Production 7 8 3" xfId="13826" xr:uid="{00000000-0005-0000-0000-0000F1350000}"/>
    <cellStyle name="Production 7 9" xfId="13827" xr:uid="{00000000-0005-0000-0000-0000F2350000}"/>
    <cellStyle name="Production 7 9 2" xfId="13828" xr:uid="{00000000-0005-0000-0000-0000F3350000}"/>
    <cellStyle name="Production 7 9 2 2" xfId="13829" xr:uid="{00000000-0005-0000-0000-0000F4350000}"/>
    <cellStyle name="Production 7 9 3" xfId="13830" xr:uid="{00000000-0005-0000-0000-0000F5350000}"/>
    <cellStyle name="Production 8" xfId="13831" xr:uid="{00000000-0005-0000-0000-0000F6350000}"/>
    <cellStyle name="Production 8 10" xfId="13832" xr:uid="{00000000-0005-0000-0000-0000F7350000}"/>
    <cellStyle name="Production 8 10 2" xfId="13833" xr:uid="{00000000-0005-0000-0000-0000F8350000}"/>
    <cellStyle name="Production 8 10 2 2" xfId="13834" xr:uid="{00000000-0005-0000-0000-0000F9350000}"/>
    <cellStyle name="Production 8 10 3" xfId="13835" xr:uid="{00000000-0005-0000-0000-0000FA350000}"/>
    <cellStyle name="Production 8 11" xfId="13836" xr:uid="{00000000-0005-0000-0000-0000FB350000}"/>
    <cellStyle name="Production 8 11 2" xfId="13837" xr:uid="{00000000-0005-0000-0000-0000FC350000}"/>
    <cellStyle name="Production 8 11 2 2" xfId="13838" xr:uid="{00000000-0005-0000-0000-0000FD350000}"/>
    <cellStyle name="Production 8 11 3" xfId="13839" xr:uid="{00000000-0005-0000-0000-0000FE350000}"/>
    <cellStyle name="Production 8 12" xfId="13840" xr:uid="{00000000-0005-0000-0000-0000FF350000}"/>
    <cellStyle name="Production 8 12 2" xfId="13841" xr:uid="{00000000-0005-0000-0000-000000360000}"/>
    <cellStyle name="Production 8 12 2 2" xfId="13842" xr:uid="{00000000-0005-0000-0000-000001360000}"/>
    <cellStyle name="Production 8 12 3" xfId="13843" xr:uid="{00000000-0005-0000-0000-000002360000}"/>
    <cellStyle name="Production 8 13" xfId="13844" xr:uid="{00000000-0005-0000-0000-000003360000}"/>
    <cellStyle name="Production 8 13 2" xfId="13845" xr:uid="{00000000-0005-0000-0000-000004360000}"/>
    <cellStyle name="Production 8 13 2 2" xfId="13846" xr:uid="{00000000-0005-0000-0000-000005360000}"/>
    <cellStyle name="Production 8 13 3" xfId="13847" xr:uid="{00000000-0005-0000-0000-000006360000}"/>
    <cellStyle name="Production 8 14" xfId="13848" xr:uid="{00000000-0005-0000-0000-000007360000}"/>
    <cellStyle name="Production 8 14 2" xfId="13849" xr:uid="{00000000-0005-0000-0000-000008360000}"/>
    <cellStyle name="Production 8 14 2 2" xfId="13850" xr:uid="{00000000-0005-0000-0000-000009360000}"/>
    <cellStyle name="Production 8 14 3" xfId="13851" xr:uid="{00000000-0005-0000-0000-00000A360000}"/>
    <cellStyle name="Production 8 15" xfId="13852" xr:uid="{00000000-0005-0000-0000-00000B360000}"/>
    <cellStyle name="Production 8 15 2" xfId="13853" xr:uid="{00000000-0005-0000-0000-00000C360000}"/>
    <cellStyle name="Production 8 15 2 2" xfId="13854" xr:uid="{00000000-0005-0000-0000-00000D360000}"/>
    <cellStyle name="Production 8 15 3" xfId="13855" xr:uid="{00000000-0005-0000-0000-00000E360000}"/>
    <cellStyle name="Production 8 16" xfId="13856" xr:uid="{00000000-0005-0000-0000-00000F360000}"/>
    <cellStyle name="Production 8 16 2" xfId="13857" xr:uid="{00000000-0005-0000-0000-000010360000}"/>
    <cellStyle name="Production 8 16 2 2" xfId="13858" xr:uid="{00000000-0005-0000-0000-000011360000}"/>
    <cellStyle name="Production 8 16 3" xfId="13859" xr:uid="{00000000-0005-0000-0000-000012360000}"/>
    <cellStyle name="Production 8 17" xfId="13860" xr:uid="{00000000-0005-0000-0000-000013360000}"/>
    <cellStyle name="Production 8 17 2" xfId="13861" xr:uid="{00000000-0005-0000-0000-000014360000}"/>
    <cellStyle name="Production 8 17 2 2" xfId="13862" xr:uid="{00000000-0005-0000-0000-000015360000}"/>
    <cellStyle name="Production 8 17 3" xfId="13863" xr:uid="{00000000-0005-0000-0000-000016360000}"/>
    <cellStyle name="Production 8 18" xfId="13864" xr:uid="{00000000-0005-0000-0000-000017360000}"/>
    <cellStyle name="Production 8 18 2" xfId="13865" xr:uid="{00000000-0005-0000-0000-000018360000}"/>
    <cellStyle name="Production 8 18 2 2" xfId="13866" xr:uid="{00000000-0005-0000-0000-000019360000}"/>
    <cellStyle name="Production 8 18 3" xfId="13867" xr:uid="{00000000-0005-0000-0000-00001A360000}"/>
    <cellStyle name="Production 8 19" xfId="13868" xr:uid="{00000000-0005-0000-0000-00001B360000}"/>
    <cellStyle name="Production 8 19 2" xfId="13869" xr:uid="{00000000-0005-0000-0000-00001C360000}"/>
    <cellStyle name="Production 8 19 2 2" xfId="13870" xr:uid="{00000000-0005-0000-0000-00001D360000}"/>
    <cellStyle name="Production 8 19 3" xfId="13871" xr:uid="{00000000-0005-0000-0000-00001E360000}"/>
    <cellStyle name="Production 8 2" xfId="13872" xr:uid="{00000000-0005-0000-0000-00001F360000}"/>
    <cellStyle name="Production 8 2 2" xfId="13873" xr:uid="{00000000-0005-0000-0000-000020360000}"/>
    <cellStyle name="Production 8 2 2 2" xfId="13874" xr:uid="{00000000-0005-0000-0000-000021360000}"/>
    <cellStyle name="Production 8 20" xfId="13875" xr:uid="{00000000-0005-0000-0000-000022360000}"/>
    <cellStyle name="Production 8 20 2" xfId="13876" xr:uid="{00000000-0005-0000-0000-000023360000}"/>
    <cellStyle name="Production 8 20 2 2" xfId="13877" xr:uid="{00000000-0005-0000-0000-000024360000}"/>
    <cellStyle name="Production 8 20 3" xfId="13878" xr:uid="{00000000-0005-0000-0000-000025360000}"/>
    <cellStyle name="Production 8 21" xfId="13879" xr:uid="{00000000-0005-0000-0000-000026360000}"/>
    <cellStyle name="Production 8 21 2" xfId="13880" xr:uid="{00000000-0005-0000-0000-000027360000}"/>
    <cellStyle name="Production 8 21 2 2" xfId="13881" xr:uid="{00000000-0005-0000-0000-000028360000}"/>
    <cellStyle name="Production 8 21 3" xfId="13882" xr:uid="{00000000-0005-0000-0000-000029360000}"/>
    <cellStyle name="Production 8 22" xfId="13883" xr:uid="{00000000-0005-0000-0000-00002A360000}"/>
    <cellStyle name="Production 8 22 2" xfId="13884" xr:uid="{00000000-0005-0000-0000-00002B360000}"/>
    <cellStyle name="Production 8 22 2 2" xfId="13885" xr:uid="{00000000-0005-0000-0000-00002C360000}"/>
    <cellStyle name="Production 8 22 3" xfId="13886" xr:uid="{00000000-0005-0000-0000-00002D360000}"/>
    <cellStyle name="Production 8 23" xfId="13887" xr:uid="{00000000-0005-0000-0000-00002E360000}"/>
    <cellStyle name="Production 8 23 2" xfId="13888" xr:uid="{00000000-0005-0000-0000-00002F360000}"/>
    <cellStyle name="Production 8 23 2 2" xfId="13889" xr:uid="{00000000-0005-0000-0000-000030360000}"/>
    <cellStyle name="Production 8 23 3" xfId="13890" xr:uid="{00000000-0005-0000-0000-000031360000}"/>
    <cellStyle name="Production 8 24" xfId="13891" xr:uid="{00000000-0005-0000-0000-000032360000}"/>
    <cellStyle name="Production 8 24 2" xfId="13892" xr:uid="{00000000-0005-0000-0000-000033360000}"/>
    <cellStyle name="Production 8 24 2 2" xfId="13893" xr:uid="{00000000-0005-0000-0000-000034360000}"/>
    <cellStyle name="Production 8 24 3" xfId="13894" xr:uid="{00000000-0005-0000-0000-000035360000}"/>
    <cellStyle name="Production 8 25" xfId="13895" xr:uid="{00000000-0005-0000-0000-000036360000}"/>
    <cellStyle name="Production 8 25 2" xfId="13896" xr:uid="{00000000-0005-0000-0000-000037360000}"/>
    <cellStyle name="Production 8 25 2 2" xfId="13897" xr:uid="{00000000-0005-0000-0000-000038360000}"/>
    <cellStyle name="Production 8 25 3" xfId="13898" xr:uid="{00000000-0005-0000-0000-000039360000}"/>
    <cellStyle name="Production 8 26" xfId="13899" xr:uid="{00000000-0005-0000-0000-00003A360000}"/>
    <cellStyle name="Production 8 26 2" xfId="13900" xr:uid="{00000000-0005-0000-0000-00003B360000}"/>
    <cellStyle name="Production 8 26 2 2" xfId="13901" xr:uid="{00000000-0005-0000-0000-00003C360000}"/>
    <cellStyle name="Production 8 26 3" xfId="13902" xr:uid="{00000000-0005-0000-0000-00003D360000}"/>
    <cellStyle name="Production 8 27" xfId="13903" xr:uid="{00000000-0005-0000-0000-00003E360000}"/>
    <cellStyle name="Production 8 27 2" xfId="13904" xr:uid="{00000000-0005-0000-0000-00003F360000}"/>
    <cellStyle name="Production 8 27 2 2" xfId="13905" xr:uid="{00000000-0005-0000-0000-000040360000}"/>
    <cellStyle name="Production 8 27 3" xfId="13906" xr:uid="{00000000-0005-0000-0000-000041360000}"/>
    <cellStyle name="Production 8 28" xfId="13907" xr:uid="{00000000-0005-0000-0000-000042360000}"/>
    <cellStyle name="Production 8 28 2" xfId="13908" xr:uid="{00000000-0005-0000-0000-000043360000}"/>
    <cellStyle name="Production 8 28 2 2" xfId="13909" xr:uid="{00000000-0005-0000-0000-000044360000}"/>
    <cellStyle name="Production 8 28 3" xfId="13910" xr:uid="{00000000-0005-0000-0000-000045360000}"/>
    <cellStyle name="Production 8 29" xfId="13911" xr:uid="{00000000-0005-0000-0000-000046360000}"/>
    <cellStyle name="Production 8 29 2" xfId="13912" xr:uid="{00000000-0005-0000-0000-000047360000}"/>
    <cellStyle name="Production 8 29 2 2" xfId="13913" xr:uid="{00000000-0005-0000-0000-000048360000}"/>
    <cellStyle name="Production 8 29 3" xfId="13914" xr:uid="{00000000-0005-0000-0000-000049360000}"/>
    <cellStyle name="Production 8 3" xfId="13915" xr:uid="{00000000-0005-0000-0000-00004A360000}"/>
    <cellStyle name="Production 8 3 2" xfId="13916" xr:uid="{00000000-0005-0000-0000-00004B360000}"/>
    <cellStyle name="Production 8 3 2 2" xfId="13917" xr:uid="{00000000-0005-0000-0000-00004C360000}"/>
    <cellStyle name="Production 8 3 3" xfId="13918" xr:uid="{00000000-0005-0000-0000-00004D360000}"/>
    <cellStyle name="Production 8 30" xfId="13919" xr:uid="{00000000-0005-0000-0000-00004E360000}"/>
    <cellStyle name="Production 8 30 2" xfId="13920" xr:uid="{00000000-0005-0000-0000-00004F360000}"/>
    <cellStyle name="Production 8 30 2 2" xfId="13921" xr:uid="{00000000-0005-0000-0000-000050360000}"/>
    <cellStyle name="Production 8 30 3" xfId="13922" xr:uid="{00000000-0005-0000-0000-000051360000}"/>
    <cellStyle name="Production 8 31" xfId="13923" xr:uid="{00000000-0005-0000-0000-000052360000}"/>
    <cellStyle name="Production 8 31 2" xfId="13924" xr:uid="{00000000-0005-0000-0000-000053360000}"/>
    <cellStyle name="Production 8 31 2 2" xfId="13925" xr:uid="{00000000-0005-0000-0000-000054360000}"/>
    <cellStyle name="Production 8 31 3" xfId="13926" xr:uid="{00000000-0005-0000-0000-000055360000}"/>
    <cellStyle name="Production 8 32" xfId="13927" xr:uid="{00000000-0005-0000-0000-000056360000}"/>
    <cellStyle name="Production 8 32 2" xfId="13928" xr:uid="{00000000-0005-0000-0000-000057360000}"/>
    <cellStyle name="Production 8 32 2 2" xfId="13929" xr:uid="{00000000-0005-0000-0000-000058360000}"/>
    <cellStyle name="Production 8 32 3" xfId="13930" xr:uid="{00000000-0005-0000-0000-000059360000}"/>
    <cellStyle name="Production 8 33" xfId="13931" xr:uid="{00000000-0005-0000-0000-00005A360000}"/>
    <cellStyle name="Production 8 33 2" xfId="13932" xr:uid="{00000000-0005-0000-0000-00005B360000}"/>
    <cellStyle name="Production 8 33 2 2" xfId="13933" xr:uid="{00000000-0005-0000-0000-00005C360000}"/>
    <cellStyle name="Production 8 33 3" xfId="13934" xr:uid="{00000000-0005-0000-0000-00005D360000}"/>
    <cellStyle name="Production 8 34" xfId="13935" xr:uid="{00000000-0005-0000-0000-00005E360000}"/>
    <cellStyle name="Production 8 34 2" xfId="13936" xr:uid="{00000000-0005-0000-0000-00005F360000}"/>
    <cellStyle name="Production 8 34 2 2" xfId="13937" xr:uid="{00000000-0005-0000-0000-000060360000}"/>
    <cellStyle name="Production 8 34 3" xfId="13938" xr:uid="{00000000-0005-0000-0000-000061360000}"/>
    <cellStyle name="Production 8 35" xfId="13939" xr:uid="{00000000-0005-0000-0000-000062360000}"/>
    <cellStyle name="Production 8 35 2" xfId="13940" xr:uid="{00000000-0005-0000-0000-000063360000}"/>
    <cellStyle name="Production 8 35 2 2" xfId="13941" xr:uid="{00000000-0005-0000-0000-000064360000}"/>
    <cellStyle name="Production 8 35 3" xfId="13942" xr:uid="{00000000-0005-0000-0000-000065360000}"/>
    <cellStyle name="Production 8 36" xfId="13943" xr:uid="{00000000-0005-0000-0000-000066360000}"/>
    <cellStyle name="Production 8 36 2" xfId="13944" xr:uid="{00000000-0005-0000-0000-000067360000}"/>
    <cellStyle name="Production 8 36 2 2" xfId="13945" xr:uid="{00000000-0005-0000-0000-000068360000}"/>
    <cellStyle name="Production 8 36 3" xfId="13946" xr:uid="{00000000-0005-0000-0000-000069360000}"/>
    <cellStyle name="Production 8 37" xfId="13947" xr:uid="{00000000-0005-0000-0000-00006A360000}"/>
    <cellStyle name="Production 8 37 2" xfId="13948" xr:uid="{00000000-0005-0000-0000-00006B360000}"/>
    <cellStyle name="Production 8 38" xfId="13949" xr:uid="{00000000-0005-0000-0000-00006C360000}"/>
    <cellStyle name="Production 8 4" xfId="13950" xr:uid="{00000000-0005-0000-0000-00006D360000}"/>
    <cellStyle name="Production 8 4 2" xfId="13951" xr:uid="{00000000-0005-0000-0000-00006E360000}"/>
    <cellStyle name="Production 8 4 2 2" xfId="13952" xr:uid="{00000000-0005-0000-0000-00006F360000}"/>
    <cellStyle name="Production 8 4 3" xfId="13953" xr:uid="{00000000-0005-0000-0000-000070360000}"/>
    <cellStyle name="Production 8 5" xfId="13954" xr:uid="{00000000-0005-0000-0000-000071360000}"/>
    <cellStyle name="Production 8 5 2" xfId="13955" xr:uid="{00000000-0005-0000-0000-000072360000}"/>
    <cellStyle name="Production 8 5 2 2" xfId="13956" xr:uid="{00000000-0005-0000-0000-000073360000}"/>
    <cellStyle name="Production 8 5 3" xfId="13957" xr:uid="{00000000-0005-0000-0000-000074360000}"/>
    <cellStyle name="Production 8 6" xfId="13958" xr:uid="{00000000-0005-0000-0000-000075360000}"/>
    <cellStyle name="Production 8 6 2" xfId="13959" xr:uid="{00000000-0005-0000-0000-000076360000}"/>
    <cellStyle name="Production 8 6 2 2" xfId="13960" xr:uid="{00000000-0005-0000-0000-000077360000}"/>
    <cellStyle name="Production 8 6 3" xfId="13961" xr:uid="{00000000-0005-0000-0000-000078360000}"/>
    <cellStyle name="Production 8 7" xfId="13962" xr:uid="{00000000-0005-0000-0000-000079360000}"/>
    <cellStyle name="Production 8 7 2" xfId="13963" xr:uid="{00000000-0005-0000-0000-00007A360000}"/>
    <cellStyle name="Production 8 7 2 2" xfId="13964" xr:uid="{00000000-0005-0000-0000-00007B360000}"/>
    <cellStyle name="Production 8 7 3" xfId="13965" xr:uid="{00000000-0005-0000-0000-00007C360000}"/>
    <cellStyle name="Production 8 8" xfId="13966" xr:uid="{00000000-0005-0000-0000-00007D360000}"/>
    <cellStyle name="Production 8 8 2" xfId="13967" xr:uid="{00000000-0005-0000-0000-00007E360000}"/>
    <cellStyle name="Production 8 8 2 2" xfId="13968" xr:uid="{00000000-0005-0000-0000-00007F360000}"/>
    <cellStyle name="Production 8 8 3" xfId="13969" xr:uid="{00000000-0005-0000-0000-000080360000}"/>
    <cellStyle name="Production 8 9" xfId="13970" xr:uid="{00000000-0005-0000-0000-000081360000}"/>
    <cellStyle name="Production 8 9 2" xfId="13971" xr:uid="{00000000-0005-0000-0000-000082360000}"/>
    <cellStyle name="Production 8 9 2 2" xfId="13972" xr:uid="{00000000-0005-0000-0000-000083360000}"/>
    <cellStyle name="Production 8 9 3" xfId="13973" xr:uid="{00000000-0005-0000-0000-000084360000}"/>
    <cellStyle name="Production 9" xfId="13974" xr:uid="{00000000-0005-0000-0000-000085360000}"/>
    <cellStyle name="Production 9 10" xfId="13975" xr:uid="{00000000-0005-0000-0000-000086360000}"/>
    <cellStyle name="Production 9 10 2" xfId="13976" xr:uid="{00000000-0005-0000-0000-000087360000}"/>
    <cellStyle name="Production 9 10 2 2" xfId="13977" xr:uid="{00000000-0005-0000-0000-000088360000}"/>
    <cellStyle name="Production 9 10 3" xfId="13978" xr:uid="{00000000-0005-0000-0000-000089360000}"/>
    <cellStyle name="Production 9 11" xfId="13979" xr:uid="{00000000-0005-0000-0000-00008A360000}"/>
    <cellStyle name="Production 9 11 2" xfId="13980" xr:uid="{00000000-0005-0000-0000-00008B360000}"/>
    <cellStyle name="Production 9 11 2 2" xfId="13981" xr:uid="{00000000-0005-0000-0000-00008C360000}"/>
    <cellStyle name="Production 9 11 3" xfId="13982" xr:uid="{00000000-0005-0000-0000-00008D360000}"/>
    <cellStyle name="Production 9 12" xfId="13983" xr:uid="{00000000-0005-0000-0000-00008E360000}"/>
    <cellStyle name="Production 9 12 2" xfId="13984" xr:uid="{00000000-0005-0000-0000-00008F360000}"/>
    <cellStyle name="Production 9 12 2 2" xfId="13985" xr:uid="{00000000-0005-0000-0000-000090360000}"/>
    <cellStyle name="Production 9 12 3" xfId="13986" xr:uid="{00000000-0005-0000-0000-000091360000}"/>
    <cellStyle name="Production 9 13" xfId="13987" xr:uid="{00000000-0005-0000-0000-000092360000}"/>
    <cellStyle name="Production 9 13 2" xfId="13988" xr:uid="{00000000-0005-0000-0000-000093360000}"/>
    <cellStyle name="Production 9 13 2 2" xfId="13989" xr:uid="{00000000-0005-0000-0000-000094360000}"/>
    <cellStyle name="Production 9 13 3" xfId="13990" xr:uid="{00000000-0005-0000-0000-000095360000}"/>
    <cellStyle name="Production 9 14" xfId="13991" xr:uid="{00000000-0005-0000-0000-000096360000}"/>
    <cellStyle name="Production 9 14 2" xfId="13992" xr:uid="{00000000-0005-0000-0000-000097360000}"/>
    <cellStyle name="Production 9 14 2 2" xfId="13993" xr:uid="{00000000-0005-0000-0000-000098360000}"/>
    <cellStyle name="Production 9 14 3" xfId="13994" xr:uid="{00000000-0005-0000-0000-000099360000}"/>
    <cellStyle name="Production 9 15" xfId="13995" xr:uid="{00000000-0005-0000-0000-00009A360000}"/>
    <cellStyle name="Production 9 15 2" xfId="13996" xr:uid="{00000000-0005-0000-0000-00009B360000}"/>
    <cellStyle name="Production 9 15 2 2" xfId="13997" xr:uid="{00000000-0005-0000-0000-00009C360000}"/>
    <cellStyle name="Production 9 15 3" xfId="13998" xr:uid="{00000000-0005-0000-0000-00009D360000}"/>
    <cellStyle name="Production 9 16" xfId="13999" xr:uid="{00000000-0005-0000-0000-00009E360000}"/>
    <cellStyle name="Production 9 16 2" xfId="14000" xr:uid="{00000000-0005-0000-0000-00009F360000}"/>
    <cellStyle name="Production 9 16 2 2" xfId="14001" xr:uid="{00000000-0005-0000-0000-0000A0360000}"/>
    <cellStyle name="Production 9 16 3" xfId="14002" xr:uid="{00000000-0005-0000-0000-0000A1360000}"/>
    <cellStyle name="Production 9 17" xfId="14003" xr:uid="{00000000-0005-0000-0000-0000A2360000}"/>
    <cellStyle name="Production 9 17 2" xfId="14004" xr:uid="{00000000-0005-0000-0000-0000A3360000}"/>
    <cellStyle name="Production 9 17 2 2" xfId="14005" xr:uid="{00000000-0005-0000-0000-0000A4360000}"/>
    <cellStyle name="Production 9 17 3" xfId="14006" xr:uid="{00000000-0005-0000-0000-0000A5360000}"/>
    <cellStyle name="Production 9 18" xfId="14007" xr:uid="{00000000-0005-0000-0000-0000A6360000}"/>
    <cellStyle name="Production 9 18 2" xfId="14008" xr:uid="{00000000-0005-0000-0000-0000A7360000}"/>
    <cellStyle name="Production 9 18 2 2" xfId="14009" xr:uid="{00000000-0005-0000-0000-0000A8360000}"/>
    <cellStyle name="Production 9 18 3" xfId="14010" xr:uid="{00000000-0005-0000-0000-0000A9360000}"/>
    <cellStyle name="Production 9 19" xfId="14011" xr:uid="{00000000-0005-0000-0000-0000AA360000}"/>
    <cellStyle name="Production 9 19 2" xfId="14012" xr:uid="{00000000-0005-0000-0000-0000AB360000}"/>
    <cellStyle name="Production 9 19 2 2" xfId="14013" xr:uid="{00000000-0005-0000-0000-0000AC360000}"/>
    <cellStyle name="Production 9 19 3" xfId="14014" xr:uid="{00000000-0005-0000-0000-0000AD360000}"/>
    <cellStyle name="Production 9 2" xfId="14015" xr:uid="{00000000-0005-0000-0000-0000AE360000}"/>
    <cellStyle name="Production 9 2 2" xfId="14016" xr:uid="{00000000-0005-0000-0000-0000AF360000}"/>
    <cellStyle name="Production 9 2 2 2" xfId="14017" xr:uid="{00000000-0005-0000-0000-0000B0360000}"/>
    <cellStyle name="Production 9 20" xfId="14018" xr:uid="{00000000-0005-0000-0000-0000B1360000}"/>
    <cellStyle name="Production 9 20 2" xfId="14019" xr:uid="{00000000-0005-0000-0000-0000B2360000}"/>
    <cellStyle name="Production 9 20 2 2" xfId="14020" xr:uid="{00000000-0005-0000-0000-0000B3360000}"/>
    <cellStyle name="Production 9 20 3" xfId="14021" xr:uid="{00000000-0005-0000-0000-0000B4360000}"/>
    <cellStyle name="Production 9 21" xfId="14022" xr:uid="{00000000-0005-0000-0000-0000B5360000}"/>
    <cellStyle name="Production 9 21 2" xfId="14023" xr:uid="{00000000-0005-0000-0000-0000B6360000}"/>
    <cellStyle name="Production 9 21 2 2" xfId="14024" xr:uid="{00000000-0005-0000-0000-0000B7360000}"/>
    <cellStyle name="Production 9 21 3" xfId="14025" xr:uid="{00000000-0005-0000-0000-0000B8360000}"/>
    <cellStyle name="Production 9 22" xfId="14026" xr:uid="{00000000-0005-0000-0000-0000B9360000}"/>
    <cellStyle name="Production 9 22 2" xfId="14027" xr:uid="{00000000-0005-0000-0000-0000BA360000}"/>
    <cellStyle name="Production 9 22 2 2" xfId="14028" xr:uid="{00000000-0005-0000-0000-0000BB360000}"/>
    <cellStyle name="Production 9 22 3" xfId="14029" xr:uid="{00000000-0005-0000-0000-0000BC360000}"/>
    <cellStyle name="Production 9 23" xfId="14030" xr:uid="{00000000-0005-0000-0000-0000BD360000}"/>
    <cellStyle name="Production 9 23 2" xfId="14031" xr:uid="{00000000-0005-0000-0000-0000BE360000}"/>
    <cellStyle name="Production 9 23 2 2" xfId="14032" xr:uid="{00000000-0005-0000-0000-0000BF360000}"/>
    <cellStyle name="Production 9 23 3" xfId="14033" xr:uid="{00000000-0005-0000-0000-0000C0360000}"/>
    <cellStyle name="Production 9 24" xfId="14034" xr:uid="{00000000-0005-0000-0000-0000C1360000}"/>
    <cellStyle name="Production 9 24 2" xfId="14035" xr:uid="{00000000-0005-0000-0000-0000C2360000}"/>
    <cellStyle name="Production 9 24 2 2" xfId="14036" xr:uid="{00000000-0005-0000-0000-0000C3360000}"/>
    <cellStyle name="Production 9 24 3" xfId="14037" xr:uid="{00000000-0005-0000-0000-0000C4360000}"/>
    <cellStyle name="Production 9 25" xfId="14038" xr:uid="{00000000-0005-0000-0000-0000C5360000}"/>
    <cellStyle name="Production 9 25 2" xfId="14039" xr:uid="{00000000-0005-0000-0000-0000C6360000}"/>
    <cellStyle name="Production 9 25 2 2" xfId="14040" xr:uid="{00000000-0005-0000-0000-0000C7360000}"/>
    <cellStyle name="Production 9 25 3" xfId="14041" xr:uid="{00000000-0005-0000-0000-0000C8360000}"/>
    <cellStyle name="Production 9 26" xfId="14042" xr:uid="{00000000-0005-0000-0000-0000C9360000}"/>
    <cellStyle name="Production 9 26 2" xfId="14043" xr:uid="{00000000-0005-0000-0000-0000CA360000}"/>
    <cellStyle name="Production 9 26 2 2" xfId="14044" xr:uid="{00000000-0005-0000-0000-0000CB360000}"/>
    <cellStyle name="Production 9 26 3" xfId="14045" xr:uid="{00000000-0005-0000-0000-0000CC360000}"/>
    <cellStyle name="Production 9 27" xfId="14046" xr:uid="{00000000-0005-0000-0000-0000CD360000}"/>
    <cellStyle name="Production 9 27 2" xfId="14047" xr:uid="{00000000-0005-0000-0000-0000CE360000}"/>
    <cellStyle name="Production 9 27 2 2" xfId="14048" xr:uid="{00000000-0005-0000-0000-0000CF360000}"/>
    <cellStyle name="Production 9 27 3" xfId="14049" xr:uid="{00000000-0005-0000-0000-0000D0360000}"/>
    <cellStyle name="Production 9 28" xfId="14050" xr:uid="{00000000-0005-0000-0000-0000D1360000}"/>
    <cellStyle name="Production 9 28 2" xfId="14051" xr:uid="{00000000-0005-0000-0000-0000D2360000}"/>
    <cellStyle name="Production 9 28 2 2" xfId="14052" xr:uid="{00000000-0005-0000-0000-0000D3360000}"/>
    <cellStyle name="Production 9 28 3" xfId="14053" xr:uid="{00000000-0005-0000-0000-0000D4360000}"/>
    <cellStyle name="Production 9 29" xfId="14054" xr:uid="{00000000-0005-0000-0000-0000D5360000}"/>
    <cellStyle name="Production 9 29 2" xfId="14055" xr:uid="{00000000-0005-0000-0000-0000D6360000}"/>
    <cellStyle name="Production 9 29 2 2" xfId="14056" xr:uid="{00000000-0005-0000-0000-0000D7360000}"/>
    <cellStyle name="Production 9 29 3" xfId="14057" xr:uid="{00000000-0005-0000-0000-0000D8360000}"/>
    <cellStyle name="Production 9 3" xfId="14058" xr:uid="{00000000-0005-0000-0000-0000D9360000}"/>
    <cellStyle name="Production 9 3 2" xfId="14059" xr:uid="{00000000-0005-0000-0000-0000DA360000}"/>
    <cellStyle name="Production 9 3 2 2" xfId="14060" xr:uid="{00000000-0005-0000-0000-0000DB360000}"/>
    <cellStyle name="Production 9 3 3" xfId="14061" xr:uid="{00000000-0005-0000-0000-0000DC360000}"/>
    <cellStyle name="Production 9 30" xfId="14062" xr:uid="{00000000-0005-0000-0000-0000DD360000}"/>
    <cellStyle name="Production 9 30 2" xfId="14063" xr:uid="{00000000-0005-0000-0000-0000DE360000}"/>
    <cellStyle name="Production 9 30 2 2" xfId="14064" xr:uid="{00000000-0005-0000-0000-0000DF360000}"/>
    <cellStyle name="Production 9 30 3" xfId="14065" xr:uid="{00000000-0005-0000-0000-0000E0360000}"/>
    <cellStyle name="Production 9 31" xfId="14066" xr:uid="{00000000-0005-0000-0000-0000E1360000}"/>
    <cellStyle name="Production 9 31 2" xfId="14067" xr:uid="{00000000-0005-0000-0000-0000E2360000}"/>
    <cellStyle name="Production 9 31 2 2" xfId="14068" xr:uid="{00000000-0005-0000-0000-0000E3360000}"/>
    <cellStyle name="Production 9 31 3" xfId="14069" xr:uid="{00000000-0005-0000-0000-0000E4360000}"/>
    <cellStyle name="Production 9 32" xfId="14070" xr:uid="{00000000-0005-0000-0000-0000E5360000}"/>
    <cellStyle name="Production 9 32 2" xfId="14071" xr:uid="{00000000-0005-0000-0000-0000E6360000}"/>
    <cellStyle name="Production 9 32 2 2" xfId="14072" xr:uid="{00000000-0005-0000-0000-0000E7360000}"/>
    <cellStyle name="Production 9 32 3" xfId="14073" xr:uid="{00000000-0005-0000-0000-0000E8360000}"/>
    <cellStyle name="Production 9 33" xfId="14074" xr:uid="{00000000-0005-0000-0000-0000E9360000}"/>
    <cellStyle name="Production 9 33 2" xfId="14075" xr:uid="{00000000-0005-0000-0000-0000EA360000}"/>
    <cellStyle name="Production 9 33 2 2" xfId="14076" xr:uid="{00000000-0005-0000-0000-0000EB360000}"/>
    <cellStyle name="Production 9 33 3" xfId="14077" xr:uid="{00000000-0005-0000-0000-0000EC360000}"/>
    <cellStyle name="Production 9 34" xfId="14078" xr:uid="{00000000-0005-0000-0000-0000ED360000}"/>
    <cellStyle name="Production 9 34 2" xfId="14079" xr:uid="{00000000-0005-0000-0000-0000EE360000}"/>
    <cellStyle name="Production 9 34 2 2" xfId="14080" xr:uid="{00000000-0005-0000-0000-0000EF360000}"/>
    <cellStyle name="Production 9 34 3" xfId="14081" xr:uid="{00000000-0005-0000-0000-0000F0360000}"/>
    <cellStyle name="Production 9 35" xfId="14082" xr:uid="{00000000-0005-0000-0000-0000F1360000}"/>
    <cellStyle name="Production 9 35 2" xfId="14083" xr:uid="{00000000-0005-0000-0000-0000F2360000}"/>
    <cellStyle name="Production 9 35 2 2" xfId="14084" xr:uid="{00000000-0005-0000-0000-0000F3360000}"/>
    <cellStyle name="Production 9 35 3" xfId="14085" xr:uid="{00000000-0005-0000-0000-0000F4360000}"/>
    <cellStyle name="Production 9 36" xfId="14086" xr:uid="{00000000-0005-0000-0000-0000F5360000}"/>
    <cellStyle name="Production 9 36 2" xfId="14087" xr:uid="{00000000-0005-0000-0000-0000F6360000}"/>
    <cellStyle name="Production 9 36 2 2" xfId="14088" xr:uid="{00000000-0005-0000-0000-0000F7360000}"/>
    <cellStyle name="Production 9 36 3" xfId="14089" xr:uid="{00000000-0005-0000-0000-0000F8360000}"/>
    <cellStyle name="Production 9 37" xfId="14090" xr:uid="{00000000-0005-0000-0000-0000F9360000}"/>
    <cellStyle name="Production 9 37 2" xfId="14091" xr:uid="{00000000-0005-0000-0000-0000FA360000}"/>
    <cellStyle name="Production 9 38" xfId="14092" xr:uid="{00000000-0005-0000-0000-0000FB360000}"/>
    <cellStyle name="Production 9 4" xfId="14093" xr:uid="{00000000-0005-0000-0000-0000FC360000}"/>
    <cellStyle name="Production 9 4 2" xfId="14094" xr:uid="{00000000-0005-0000-0000-0000FD360000}"/>
    <cellStyle name="Production 9 4 2 2" xfId="14095" xr:uid="{00000000-0005-0000-0000-0000FE360000}"/>
    <cellStyle name="Production 9 4 3" xfId="14096" xr:uid="{00000000-0005-0000-0000-0000FF360000}"/>
    <cellStyle name="Production 9 5" xfId="14097" xr:uid="{00000000-0005-0000-0000-000000370000}"/>
    <cellStyle name="Production 9 5 2" xfId="14098" xr:uid="{00000000-0005-0000-0000-000001370000}"/>
    <cellStyle name="Production 9 5 2 2" xfId="14099" xr:uid="{00000000-0005-0000-0000-000002370000}"/>
    <cellStyle name="Production 9 5 3" xfId="14100" xr:uid="{00000000-0005-0000-0000-000003370000}"/>
    <cellStyle name="Production 9 6" xfId="14101" xr:uid="{00000000-0005-0000-0000-000004370000}"/>
    <cellStyle name="Production 9 6 2" xfId="14102" xr:uid="{00000000-0005-0000-0000-000005370000}"/>
    <cellStyle name="Production 9 6 2 2" xfId="14103" xr:uid="{00000000-0005-0000-0000-000006370000}"/>
    <cellStyle name="Production 9 6 3" xfId="14104" xr:uid="{00000000-0005-0000-0000-000007370000}"/>
    <cellStyle name="Production 9 7" xfId="14105" xr:uid="{00000000-0005-0000-0000-000008370000}"/>
    <cellStyle name="Production 9 7 2" xfId="14106" xr:uid="{00000000-0005-0000-0000-000009370000}"/>
    <cellStyle name="Production 9 7 2 2" xfId="14107" xr:uid="{00000000-0005-0000-0000-00000A370000}"/>
    <cellStyle name="Production 9 7 3" xfId="14108" xr:uid="{00000000-0005-0000-0000-00000B370000}"/>
    <cellStyle name="Production 9 8" xfId="14109" xr:uid="{00000000-0005-0000-0000-00000C370000}"/>
    <cellStyle name="Production 9 8 2" xfId="14110" xr:uid="{00000000-0005-0000-0000-00000D370000}"/>
    <cellStyle name="Production 9 8 2 2" xfId="14111" xr:uid="{00000000-0005-0000-0000-00000E370000}"/>
    <cellStyle name="Production 9 8 3" xfId="14112" xr:uid="{00000000-0005-0000-0000-00000F370000}"/>
    <cellStyle name="Production 9 9" xfId="14113" xr:uid="{00000000-0005-0000-0000-000010370000}"/>
    <cellStyle name="Production 9 9 2" xfId="14114" xr:uid="{00000000-0005-0000-0000-000011370000}"/>
    <cellStyle name="Production 9 9 2 2" xfId="14115" xr:uid="{00000000-0005-0000-0000-000012370000}"/>
    <cellStyle name="Production 9 9 3" xfId="14116" xr:uid="{00000000-0005-0000-0000-000013370000}"/>
    <cellStyle name="PROTECT" xfId="14117" xr:uid="{00000000-0005-0000-0000-000014370000}"/>
    <cellStyle name="PROTECTED" xfId="14118" xr:uid="{00000000-0005-0000-0000-000015370000}"/>
    <cellStyle name="Proteted" xfId="14119" xr:uid="{00000000-0005-0000-0000-000016370000}"/>
    <cellStyle name="PSChar" xfId="14120" xr:uid="{00000000-0005-0000-0000-000017370000}"/>
    <cellStyle name="PSDate" xfId="14121" xr:uid="{00000000-0005-0000-0000-000018370000}"/>
    <cellStyle name="PSDec" xfId="14122" xr:uid="{00000000-0005-0000-0000-000019370000}"/>
    <cellStyle name="PSHeading" xfId="14123" xr:uid="{00000000-0005-0000-0000-00001A370000}"/>
    <cellStyle name="PSHeading 2" xfId="14124" xr:uid="{00000000-0005-0000-0000-00001B370000}"/>
    <cellStyle name="PSHeading 2 2" xfId="14125" xr:uid="{00000000-0005-0000-0000-00001C370000}"/>
    <cellStyle name="PSInt" xfId="14126" xr:uid="{00000000-0005-0000-0000-00001D370000}"/>
    <cellStyle name="PSSpacer" xfId="14127" xr:uid="{00000000-0005-0000-0000-00001E370000}"/>
    <cellStyle name="Punto" xfId="14128" xr:uid="{00000000-0005-0000-0000-00001F370000}"/>
    <cellStyle name="Punto0" xfId="14129" xr:uid="{00000000-0005-0000-0000-000020370000}"/>
    <cellStyle name="Questionable" xfId="14130" xr:uid="{00000000-0005-0000-0000-000021370000}"/>
    <cellStyle name="r" xfId="14131" xr:uid="{00000000-0005-0000-0000-000022370000}"/>
    <cellStyle name="r_Calpine Fox - Equity Yield Calc_102104_with OE Costs" xfId="14132" xr:uid="{00000000-0005-0000-0000-000023370000}"/>
    <cellStyle name="r_Calpine Fox 111104 definitions1" xfId="14133" xr:uid="{00000000-0005-0000-0000-000024370000}"/>
    <cellStyle name="rate" xfId="14134" xr:uid="{00000000-0005-0000-0000-000025370000}"/>
    <cellStyle name="Ratio" xfId="14135" xr:uid="{00000000-0005-0000-0000-000026370000}"/>
    <cellStyle name="Ratio Comma" xfId="14136" xr:uid="{00000000-0005-0000-0000-000027370000}"/>
    <cellStyle name="Ratio_Calpine Liquidity Financials V28" xfId="14137" xr:uid="{00000000-0005-0000-0000-000028370000}"/>
    <cellStyle name="RatioX" xfId="14138" xr:uid="{00000000-0005-0000-0000-000029370000}"/>
    <cellStyle name="Red" xfId="14139" xr:uid="{00000000-0005-0000-0000-00002A370000}"/>
    <cellStyle name="Red font" xfId="14140" xr:uid="{00000000-0005-0000-0000-00002B370000}"/>
    <cellStyle name="regstoresfromspecstores" xfId="14141" xr:uid="{00000000-0005-0000-0000-00002C370000}"/>
    <cellStyle name="Regular" xfId="14142" xr:uid="{00000000-0005-0000-0000-00002D370000}"/>
    <cellStyle name="Reports" xfId="14143" xr:uid="{00000000-0005-0000-0000-00002E370000}"/>
    <cellStyle name="Resaltar" xfId="14144" xr:uid="{00000000-0005-0000-0000-00002F370000}"/>
    <cellStyle name="Resaltar1" xfId="14145" xr:uid="{00000000-0005-0000-0000-000030370000}"/>
    <cellStyle name="Revenue Multiple" xfId="14146" xr:uid="{00000000-0005-0000-0000-000031370000}"/>
    <cellStyle name="RevList" xfId="14147" xr:uid="{00000000-0005-0000-0000-000032370000}"/>
    <cellStyle name="Right" xfId="14148" xr:uid="{00000000-0005-0000-0000-000033370000}"/>
    <cellStyle name="Right Border" xfId="14149" xr:uid="{00000000-0005-0000-0000-000034370000}"/>
    <cellStyle name="RISKinNumber" xfId="14150" xr:uid="{00000000-0005-0000-0000-000035370000}"/>
    <cellStyle name="RISKnormLabel" xfId="14151" xr:uid="{00000000-0005-0000-0000-000036370000}"/>
    <cellStyle name="Rothschild Modeling" xfId="14152" xr:uid="{00000000-0005-0000-0000-000037370000}"/>
    <cellStyle name="Row Headings" xfId="14153" xr:uid="{00000000-0005-0000-0000-000038370000}"/>
    <cellStyle name="Rowheading" xfId="14154" xr:uid="{00000000-0005-0000-0000-000039370000}"/>
    <cellStyle name="RowLabels" xfId="14155" xr:uid="{00000000-0005-0000-0000-00003A370000}"/>
    <cellStyle name="RowLabels 10" xfId="14156" xr:uid="{00000000-0005-0000-0000-00003B370000}"/>
    <cellStyle name="RowLabels 10 2" xfId="14157" xr:uid="{00000000-0005-0000-0000-00003C370000}"/>
    <cellStyle name="RowLabels 10 2 2" xfId="14158" xr:uid="{00000000-0005-0000-0000-00003D370000}"/>
    <cellStyle name="RowLabels 10 3" xfId="14159" xr:uid="{00000000-0005-0000-0000-00003E370000}"/>
    <cellStyle name="RowLabels 11" xfId="14160" xr:uid="{00000000-0005-0000-0000-00003F370000}"/>
    <cellStyle name="RowLabels 11 2" xfId="14161" xr:uid="{00000000-0005-0000-0000-000040370000}"/>
    <cellStyle name="RowLabels 11 2 2" xfId="14162" xr:uid="{00000000-0005-0000-0000-000041370000}"/>
    <cellStyle name="RowLabels 11 3" xfId="14163" xr:uid="{00000000-0005-0000-0000-000042370000}"/>
    <cellStyle name="RowLabels 12" xfId="14164" xr:uid="{00000000-0005-0000-0000-000043370000}"/>
    <cellStyle name="RowLabels 12 2" xfId="14165" xr:uid="{00000000-0005-0000-0000-000044370000}"/>
    <cellStyle name="RowLabels 12 2 2" xfId="14166" xr:uid="{00000000-0005-0000-0000-000045370000}"/>
    <cellStyle name="RowLabels 12 3" xfId="14167" xr:uid="{00000000-0005-0000-0000-000046370000}"/>
    <cellStyle name="RowLabels 13" xfId="14168" xr:uid="{00000000-0005-0000-0000-000047370000}"/>
    <cellStyle name="RowLabels 13 2" xfId="14169" xr:uid="{00000000-0005-0000-0000-000048370000}"/>
    <cellStyle name="RowLabels 13 2 2" xfId="14170" xr:uid="{00000000-0005-0000-0000-000049370000}"/>
    <cellStyle name="RowLabels 13 3" xfId="14171" xr:uid="{00000000-0005-0000-0000-00004A370000}"/>
    <cellStyle name="RowLabels 14" xfId="14172" xr:uid="{00000000-0005-0000-0000-00004B370000}"/>
    <cellStyle name="RowLabels 14 2" xfId="14173" xr:uid="{00000000-0005-0000-0000-00004C370000}"/>
    <cellStyle name="RowLabels 14 2 2" xfId="14174" xr:uid="{00000000-0005-0000-0000-00004D370000}"/>
    <cellStyle name="RowLabels 14 3" xfId="14175" xr:uid="{00000000-0005-0000-0000-00004E370000}"/>
    <cellStyle name="RowLabels 15" xfId="14176" xr:uid="{00000000-0005-0000-0000-00004F370000}"/>
    <cellStyle name="RowLabels 15 2" xfId="14177" xr:uid="{00000000-0005-0000-0000-000050370000}"/>
    <cellStyle name="RowLabels 15 2 2" xfId="14178" xr:uid="{00000000-0005-0000-0000-000051370000}"/>
    <cellStyle name="RowLabels 15 3" xfId="14179" xr:uid="{00000000-0005-0000-0000-000052370000}"/>
    <cellStyle name="RowLabels 16" xfId="14180" xr:uid="{00000000-0005-0000-0000-000053370000}"/>
    <cellStyle name="RowLabels 16 2" xfId="14181" xr:uid="{00000000-0005-0000-0000-000054370000}"/>
    <cellStyle name="RowLabels 16 2 2" xfId="14182" xr:uid="{00000000-0005-0000-0000-000055370000}"/>
    <cellStyle name="RowLabels 16 3" xfId="14183" xr:uid="{00000000-0005-0000-0000-000056370000}"/>
    <cellStyle name="RowLabels 17" xfId="14184" xr:uid="{00000000-0005-0000-0000-000057370000}"/>
    <cellStyle name="RowLabels 17 2" xfId="14185" xr:uid="{00000000-0005-0000-0000-000058370000}"/>
    <cellStyle name="RowLabels 17 2 2" xfId="14186" xr:uid="{00000000-0005-0000-0000-000059370000}"/>
    <cellStyle name="RowLabels 17 3" xfId="14187" xr:uid="{00000000-0005-0000-0000-00005A370000}"/>
    <cellStyle name="RowLabels 18" xfId="14188" xr:uid="{00000000-0005-0000-0000-00005B370000}"/>
    <cellStyle name="RowLabels 18 2" xfId="14189" xr:uid="{00000000-0005-0000-0000-00005C370000}"/>
    <cellStyle name="RowLabels 18 2 2" xfId="14190" xr:uid="{00000000-0005-0000-0000-00005D370000}"/>
    <cellStyle name="RowLabels 18 3" xfId="14191" xr:uid="{00000000-0005-0000-0000-00005E370000}"/>
    <cellStyle name="RowLabels 19" xfId="14192" xr:uid="{00000000-0005-0000-0000-00005F370000}"/>
    <cellStyle name="RowLabels 19 2" xfId="14193" xr:uid="{00000000-0005-0000-0000-000060370000}"/>
    <cellStyle name="RowLabels 19 2 2" xfId="14194" xr:uid="{00000000-0005-0000-0000-000061370000}"/>
    <cellStyle name="RowLabels 19 3" xfId="14195" xr:uid="{00000000-0005-0000-0000-000062370000}"/>
    <cellStyle name="RowLabels 2" xfId="14196" xr:uid="{00000000-0005-0000-0000-000063370000}"/>
    <cellStyle name="RowLabels 2 10" xfId="14197" xr:uid="{00000000-0005-0000-0000-000064370000}"/>
    <cellStyle name="RowLabels 2 10 2" xfId="14198" xr:uid="{00000000-0005-0000-0000-000065370000}"/>
    <cellStyle name="RowLabels 2 10 2 2" xfId="14199" xr:uid="{00000000-0005-0000-0000-000066370000}"/>
    <cellStyle name="RowLabels 2 10 3" xfId="14200" xr:uid="{00000000-0005-0000-0000-000067370000}"/>
    <cellStyle name="RowLabels 2 11" xfId="14201" xr:uid="{00000000-0005-0000-0000-000068370000}"/>
    <cellStyle name="RowLabels 2 11 2" xfId="14202" xr:uid="{00000000-0005-0000-0000-000069370000}"/>
    <cellStyle name="RowLabels 2 11 2 2" xfId="14203" xr:uid="{00000000-0005-0000-0000-00006A370000}"/>
    <cellStyle name="RowLabels 2 11 3" xfId="14204" xr:uid="{00000000-0005-0000-0000-00006B370000}"/>
    <cellStyle name="RowLabels 2 12" xfId="14205" xr:uid="{00000000-0005-0000-0000-00006C370000}"/>
    <cellStyle name="RowLabels 2 12 2" xfId="14206" xr:uid="{00000000-0005-0000-0000-00006D370000}"/>
    <cellStyle name="RowLabels 2 12 2 2" xfId="14207" xr:uid="{00000000-0005-0000-0000-00006E370000}"/>
    <cellStyle name="RowLabels 2 12 3" xfId="14208" xr:uid="{00000000-0005-0000-0000-00006F370000}"/>
    <cellStyle name="RowLabels 2 13" xfId="14209" xr:uid="{00000000-0005-0000-0000-000070370000}"/>
    <cellStyle name="RowLabels 2 13 2" xfId="14210" xr:uid="{00000000-0005-0000-0000-000071370000}"/>
    <cellStyle name="RowLabels 2 13 2 2" xfId="14211" xr:uid="{00000000-0005-0000-0000-000072370000}"/>
    <cellStyle name="RowLabels 2 13 3" xfId="14212" xr:uid="{00000000-0005-0000-0000-000073370000}"/>
    <cellStyle name="RowLabels 2 14" xfId="14213" xr:uid="{00000000-0005-0000-0000-000074370000}"/>
    <cellStyle name="RowLabels 2 14 2" xfId="14214" xr:uid="{00000000-0005-0000-0000-000075370000}"/>
    <cellStyle name="RowLabels 2 14 2 2" xfId="14215" xr:uid="{00000000-0005-0000-0000-000076370000}"/>
    <cellStyle name="RowLabels 2 14 3" xfId="14216" xr:uid="{00000000-0005-0000-0000-000077370000}"/>
    <cellStyle name="RowLabels 2 15" xfId="14217" xr:uid="{00000000-0005-0000-0000-000078370000}"/>
    <cellStyle name="RowLabels 2 15 2" xfId="14218" xr:uid="{00000000-0005-0000-0000-000079370000}"/>
    <cellStyle name="RowLabels 2 15 2 2" xfId="14219" xr:uid="{00000000-0005-0000-0000-00007A370000}"/>
    <cellStyle name="RowLabels 2 15 3" xfId="14220" xr:uid="{00000000-0005-0000-0000-00007B370000}"/>
    <cellStyle name="RowLabels 2 16" xfId="14221" xr:uid="{00000000-0005-0000-0000-00007C370000}"/>
    <cellStyle name="RowLabels 2 16 2" xfId="14222" xr:uid="{00000000-0005-0000-0000-00007D370000}"/>
    <cellStyle name="RowLabels 2 16 2 2" xfId="14223" xr:uid="{00000000-0005-0000-0000-00007E370000}"/>
    <cellStyle name="RowLabels 2 16 3" xfId="14224" xr:uid="{00000000-0005-0000-0000-00007F370000}"/>
    <cellStyle name="RowLabels 2 17" xfId="14225" xr:uid="{00000000-0005-0000-0000-000080370000}"/>
    <cellStyle name="RowLabels 2 17 2" xfId="14226" xr:uid="{00000000-0005-0000-0000-000081370000}"/>
    <cellStyle name="RowLabels 2 17 2 2" xfId="14227" xr:uid="{00000000-0005-0000-0000-000082370000}"/>
    <cellStyle name="RowLabels 2 17 3" xfId="14228" xr:uid="{00000000-0005-0000-0000-000083370000}"/>
    <cellStyle name="RowLabels 2 18" xfId="14229" xr:uid="{00000000-0005-0000-0000-000084370000}"/>
    <cellStyle name="RowLabels 2 18 2" xfId="14230" xr:uid="{00000000-0005-0000-0000-000085370000}"/>
    <cellStyle name="RowLabels 2 18 2 2" xfId="14231" xr:uid="{00000000-0005-0000-0000-000086370000}"/>
    <cellStyle name="RowLabels 2 18 3" xfId="14232" xr:uid="{00000000-0005-0000-0000-000087370000}"/>
    <cellStyle name="RowLabels 2 19" xfId="14233" xr:uid="{00000000-0005-0000-0000-000088370000}"/>
    <cellStyle name="RowLabels 2 19 2" xfId="14234" xr:uid="{00000000-0005-0000-0000-000089370000}"/>
    <cellStyle name="RowLabels 2 19 2 2" xfId="14235" xr:uid="{00000000-0005-0000-0000-00008A370000}"/>
    <cellStyle name="RowLabels 2 19 3" xfId="14236" xr:uid="{00000000-0005-0000-0000-00008B370000}"/>
    <cellStyle name="RowLabels 2 2" xfId="14237" xr:uid="{00000000-0005-0000-0000-00008C370000}"/>
    <cellStyle name="RowLabels 2 2 2" xfId="14238" xr:uid="{00000000-0005-0000-0000-00008D370000}"/>
    <cellStyle name="RowLabels 2 2 2 2" xfId="14239" xr:uid="{00000000-0005-0000-0000-00008E370000}"/>
    <cellStyle name="RowLabels 2 2 3" xfId="14240" xr:uid="{00000000-0005-0000-0000-00008F370000}"/>
    <cellStyle name="RowLabels 2 20" xfId="14241" xr:uid="{00000000-0005-0000-0000-000090370000}"/>
    <cellStyle name="RowLabels 2 20 2" xfId="14242" xr:uid="{00000000-0005-0000-0000-000091370000}"/>
    <cellStyle name="RowLabels 2 20 2 2" xfId="14243" xr:uid="{00000000-0005-0000-0000-000092370000}"/>
    <cellStyle name="RowLabels 2 20 3" xfId="14244" xr:uid="{00000000-0005-0000-0000-000093370000}"/>
    <cellStyle name="RowLabels 2 21" xfId="14245" xr:uid="{00000000-0005-0000-0000-000094370000}"/>
    <cellStyle name="RowLabels 2 21 2" xfId="14246" xr:uid="{00000000-0005-0000-0000-000095370000}"/>
    <cellStyle name="RowLabels 2 21 2 2" xfId="14247" xr:uid="{00000000-0005-0000-0000-000096370000}"/>
    <cellStyle name="RowLabels 2 21 3" xfId="14248" xr:uid="{00000000-0005-0000-0000-000097370000}"/>
    <cellStyle name="RowLabels 2 22" xfId="14249" xr:uid="{00000000-0005-0000-0000-000098370000}"/>
    <cellStyle name="RowLabels 2 22 2" xfId="14250" xr:uid="{00000000-0005-0000-0000-000099370000}"/>
    <cellStyle name="RowLabels 2 23" xfId="14251" xr:uid="{00000000-0005-0000-0000-00009A370000}"/>
    <cellStyle name="RowLabels 2 3" xfId="14252" xr:uid="{00000000-0005-0000-0000-00009B370000}"/>
    <cellStyle name="RowLabels 2 3 2" xfId="14253" xr:uid="{00000000-0005-0000-0000-00009C370000}"/>
    <cellStyle name="RowLabels 2 3 2 2" xfId="14254" xr:uid="{00000000-0005-0000-0000-00009D370000}"/>
    <cellStyle name="RowLabels 2 3 3" xfId="14255" xr:uid="{00000000-0005-0000-0000-00009E370000}"/>
    <cellStyle name="RowLabels 2 4" xfId="14256" xr:uid="{00000000-0005-0000-0000-00009F370000}"/>
    <cellStyle name="RowLabels 2 4 2" xfId="14257" xr:uid="{00000000-0005-0000-0000-0000A0370000}"/>
    <cellStyle name="RowLabels 2 4 2 2" xfId="14258" xr:uid="{00000000-0005-0000-0000-0000A1370000}"/>
    <cellStyle name="RowLabels 2 4 3" xfId="14259" xr:uid="{00000000-0005-0000-0000-0000A2370000}"/>
    <cellStyle name="RowLabels 2 5" xfId="14260" xr:uid="{00000000-0005-0000-0000-0000A3370000}"/>
    <cellStyle name="RowLabels 2 5 2" xfId="14261" xr:uid="{00000000-0005-0000-0000-0000A4370000}"/>
    <cellStyle name="RowLabels 2 5 2 2" xfId="14262" xr:uid="{00000000-0005-0000-0000-0000A5370000}"/>
    <cellStyle name="RowLabels 2 5 3" xfId="14263" xr:uid="{00000000-0005-0000-0000-0000A6370000}"/>
    <cellStyle name="RowLabels 2 6" xfId="14264" xr:uid="{00000000-0005-0000-0000-0000A7370000}"/>
    <cellStyle name="RowLabels 2 6 2" xfId="14265" xr:uid="{00000000-0005-0000-0000-0000A8370000}"/>
    <cellStyle name="RowLabels 2 6 2 2" xfId="14266" xr:uid="{00000000-0005-0000-0000-0000A9370000}"/>
    <cellStyle name="RowLabels 2 6 3" xfId="14267" xr:uid="{00000000-0005-0000-0000-0000AA370000}"/>
    <cellStyle name="RowLabels 2 7" xfId="14268" xr:uid="{00000000-0005-0000-0000-0000AB370000}"/>
    <cellStyle name="RowLabels 2 7 2" xfId="14269" xr:uid="{00000000-0005-0000-0000-0000AC370000}"/>
    <cellStyle name="RowLabels 2 7 2 2" xfId="14270" xr:uid="{00000000-0005-0000-0000-0000AD370000}"/>
    <cellStyle name="RowLabels 2 7 3" xfId="14271" xr:uid="{00000000-0005-0000-0000-0000AE370000}"/>
    <cellStyle name="RowLabels 2 8" xfId="14272" xr:uid="{00000000-0005-0000-0000-0000AF370000}"/>
    <cellStyle name="RowLabels 2 8 2" xfId="14273" xr:uid="{00000000-0005-0000-0000-0000B0370000}"/>
    <cellStyle name="RowLabels 2 8 2 2" xfId="14274" xr:uid="{00000000-0005-0000-0000-0000B1370000}"/>
    <cellStyle name="RowLabels 2 8 3" xfId="14275" xr:uid="{00000000-0005-0000-0000-0000B2370000}"/>
    <cellStyle name="RowLabels 2 9" xfId="14276" xr:uid="{00000000-0005-0000-0000-0000B3370000}"/>
    <cellStyle name="RowLabels 2 9 2" xfId="14277" xr:uid="{00000000-0005-0000-0000-0000B4370000}"/>
    <cellStyle name="RowLabels 2 9 2 2" xfId="14278" xr:uid="{00000000-0005-0000-0000-0000B5370000}"/>
    <cellStyle name="RowLabels 2 9 3" xfId="14279" xr:uid="{00000000-0005-0000-0000-0000B6370000}"/>
    <cellStyle name="RowLabels 20" xfId="14280" xr:uid="{00000000-0005-0000-0000-0000B7370000}"/>
    <cellStyle name="RowLabels 20 2" xfId="14281" xr:uid="{00000000-0005-0000-0000-0000B8370000}"/>
    <cellStyle name="RowLabels 20 2 2" xfId="14282" xr:uid="{00000000-0005-0000-0000-0000B9370000}"/>
    <cellStyle name="RowLabels 20 3" xfId="14283" xr:uid="{00000000-0005-0000-0000-0000BA370000}"/>
    <cellStyle name="RowLabels 21" xfId="14284" xr:uid="{00000000-0005-0000-0000-0000BB370000}"/>
    <cellStyle name="RowLabels 21 2" xfId="14285" xr:uid="{00000000-0005-0000-0000-0000BC370000}"/>
    <cellStyle name="RowLabels 21 2 2" xfId="14286" xr:uid="{00000000-0005-0000-0000-0000BD370000}"/>
    <cellStyle name="RowLabels 21 3" xfId="14287" xr:uid="{00000000-0005-0000-0000-0000BE370000}"/>
    <cellStyle name="RowLabels 22" xfId="14288" xr:uid="{00000000-0005-0000-0000-0000BF370000}"/>
    <cellStyle name="RowLabels 22 2" xfId="14289" xr:uid="{00000000-0005-0000-0000-0000C0370000}"/>
    <cellStyle name="RowLabels 22 2 2" xfId="14290" xr:uid="{00000000-0005-0000-0000-0000C1370000}"/>
    <cellStyle name="RowLabels 22 3" xfId="14291" xr:uid="{00000000-0005-0000-0000-0000C2370000}"/>
    <cellStyle name="RowLabels 23" xfId="14292" xr:uid="{00000000-0005-0000-0000-0000C3370000}"/>
    <cellStyle name="RowLabels 23 2" xfId="14293" xr:uid="{00000000-0005-0000-0000-0000C4370000}"/>
    <cellStyle name="RowLabels 24" xfId="14294" xr:uid="{00000000-0005-0000-0000-0000C5370000}"/>
    <cellStyle name="RowLabels 3" xfId="14295" xr:uid="{00000000-0005-0000-0000-0000C6370000}"/>
    <cellStyle name="RowLabels 3 10" xfId="14296" xr:uid="{00000000-0005-0000-0000-0000C7370000}"/>
    <cellStyle name="RowLabels 3 10 2" xfId="14297" xr:uid="{00000000-0005-0000-0000-0000C8370000}"/>
    <cellStyle name="RowLabels 3 10 2 2" xfId="14298" xr:uid="{00000000-0005-0000-0000-0000C9370000}"/>
    <cellStyle name="RowLabels 3 10 3" xfId="14299" xr:uid="{00000000-0005-0000-0000-0000CA370000}"/>
    <cellStyle name="RowLabels 3 11" xfId="14300" xr:uid="{00000000-0005-0000-0000-0000CB370000}"/>
    <cellStyle name="RowLabels 3 11 2" xfId="14301" xr:uid="{00000000-0005-0000-0000-0000CC370000}"/>
    <cellStyle name="RowLabels 3 11 2 2" xfId="14302" xr:uid="{00000000-0005-0000-0000-0000CD370000}"/>
    <cellStyle name="RowLabels 3 11 3" xfId="14303" xr:uid="{00000000-0005-0000-0000-0000CE370000}"/>
    <cellStyle name="RowLabels 3 12" xfId="14304" xr:uid="{00000000-0005-0000-0000-0000CF370000}"/>
    <cellStyle name="RowLabels 3 12 2" xfId="14305" xr:uid="{00000000-0005-0000-0000-0000D0370000}"/>
    <cellStyle name="RowLabels 3 12 2 2" xfId="14306" xr:uid="{00000000-0005-0000-0000-0000D1370000}"/>
    <cellStyle name="RowLabels 3 12 3" xfId="14307" xr:uid="{00000000-0005-0000-0000-0000D2370000}"/>
    <cellStyle name="RowLabels 3 13" xfId="14308" xr:uid="{00000000-0005-0000-0000-0000D3370000}"/>
    <cellStyle name="RowLabels 3 13 2" xfId="14309" xr:uid="{00000000-0005-0000-0000-0000D4370000}"/>
    <cellStyle name="RowLabels 3 13 2 2" xfId="14310" xr:uid="{00000000-0005-0000-0000-0000D5370000}"/>
    <cellStyle name="RowLabels 3 13 3" xfId="14311" xr:uid="{00000000-0005-0000-0000-0000D6370000}"/>
    <cellStyle name="RowLabels 3 14" xfId="14312" xr:uid="{00000000-0005-0000-0000-0000D7370000}"/>
    <cellStyle name="RowLabels 3 14 2" xfId="14313" xr:uid="{00000000-0005-0000-0000-0000D8370000}"/>
    <cellStyle name="RowLabels 3 14 2 2" xfId="14314" xr:uid="{00000000-0005-0000-0000-0000D9370000}"/>
    <cellStyle name="RowLabels 3 14 3" xfId="14315" xr:uid="{00000000-0005-0000-0000-0000DA370000}"/>
    <cellStyle name="RowLabels 3 15" xfId="14316" xr:uid="{00000000-0005-0000-0000-0000DB370000}"/>
    <cellStyle name="RowLabels 3 15 2" xfId="14317" xr:uid="{00000000-0005-0000-0000-0000DC370000}"/>
    <cellStyle name="RowLabels 3 15 2 2" xfId="14318" xr:uid="{00000000-0005-0000-0000-0000DD370000}"/>
    <cellStyle name="RowLabels 3 15 3" xfId="14319" xr:uid="{00000000-0005-0000-0000-0000DE370000}"/>
    <cellStyle name="RowLabels 3 16" xfId="14320" xr:uid="{00000000-0005-0000-0000-0000DF370000}"/>
    <cellStyle name="RowLabels 3 16 2" xfId="14321" xr:uid="{00000000-0005-0000-0000-0000E0370000}"/>
    <cellStyle name="RowLabels 3 16 2 2" xfId="14322" xr:uid="{00000000-0005-0000-0000-0000E1370000}"/>
    <cellStyle name="RowLabels 3 16 3" xfId="14323" xr:uid="{00000000-0005-0000-0000-0000E2370000}"/>
    <cellStyle name="RowLabels 3 17" xfId="14324" xr:uid="{00000000-0005-0000-0000-0000E3370000}"/>
    <cellStyle name="RowLabels 3 17 2" xfId="14325" xr:uid="{00000000-0005-0000-0000-0000E4370000}"/>
    <cellStyle name="RowLabels 3 17 2 2" xfId="14326" xr:uid="{00000000-0005-0000-0000-0000E5370000}"/>
    <cellStyle name="RowLabels 3 17 3" xfId="14327" xr:uid="{00000000-0005-0000-0000-0000E6370000}"/>
    <cellStyle name="RowLabels 3 18" xfId="14328" xr:uid="{00000000-0005-0000-0000-0000E7370000}"/>
    <cellStyle name="RowLabels 3 18 2" xfId="14329" xr:uid="{00000000-0005-0000-0000-0000E8370000}"/>
    <cellStyle name="RowLabels 3 18 2 2" xfId="14330" xr:uid="{00000000-0005-0000-0000-0000E9370000}"/>
    <cellStyle name="RowLabels 3 18 3" xfId="14331" xr:uid="{00000000-0005-0000-0000-0000EA370000}"/>
    <cellStyle name="RowLabels 3 19" xfId="14332" xr:uid="{00000000-0005-0000-0000-0000EB370000}"/>
    <cellStyle name="RowLabels 3 19 2" xfId="14333" xr:uid="{00000000-0005-0000-0000-0000EC370000}"/>
    <cellStyle name="RowLabels 3 19 2 2" xfId="14334" xr:uid="{00000000-0005-0000-0000-0000ED370000}"/>
    <cellStyle name="RowLabels 3 19 3" xfId="14335" xr:uid="{00000000-0005-0000-0000-0000EE370000}"/>
    <cellStyle name="RowLabels 3 2" xfId="14336" xr:uid="{00000000-0005-0000-0000-0000EF370000}"/>
    <cellStyle name="RowLabels 3 2 2" xfId="14337" xr:uid="{00000000-0005-0000-0000-0000F0370000}"/>
    <cellStyle name="RowLabels 3 2 2 2" xfId="14338" xr:uid="{00000000-0005-0000-0000-0000F1370000}"/>
    <cellStyle name="RowLabels 3 2 3" xfId="14339" xr:uid="{00000000-0005-0000-0000-0000F2370000}"/>
    <cellStyle name="RowLabels 3 20" xfId="14340" xr:uid="{00000000-0005-0000-0000-0000F3370000}"/>
    <cellStyle name="RowLabels 3 20 2" xfId="14341" xr:uid="{00000000-0005-0000-0000-0000F4370000}"/>
    <cellStyle name="RowLabels 3 20 2 2" xfId="14342" xr:uid="{00000000-0005-0000-0000-0000F5370000}"/>
    <cellStyle name="RowLabels 3 20 3" xfId="14343" xr:uid="{00000000-0005-0000-0000-0000F6370000}"/>
    <cellStyle name="RowLabels 3 21" xfId="14344" xr:uid="{00000000-0005-0000-0000-0000F7370000}"/>
    <cellStyle name="RowLabels 3 21 2" xfId="14345" xr:uid="{00000000-0005-0000-0000-0000F8370000}"/>
    <cellStyle name="RowLabels 3 22" xfId="14346" xr:uid="{00000000-0005-0000-0000-0000F9370000}"/>
    <cellStyle name="RowLabels 3 3" xfId="14347" xr:uid="{00000000-0005-0000-0000-0000FA370000}"/>
    <cellStyle name="RowLabels 3 3 2" xfId="14348" xr:uid="{00000000-0005-0000-0000-0000FB370000}"/>
    <cellStyle name="RowLabels 3 3 2 2" xfId="14349" xr:uid="{00000000-0005-0000-0000-0000FC370000}"/>
    <cellStyle name="RowLabels 3 3 3" xfId="14350" xr:uid="{00000000-0005-0000-0000-0000FD370000}"/>
    <cellStyle name="RowLabels 3 4" xfId="14351" xr:uid="{00000000-0005-0000-0000-0000FE370000}"/>
    <cellStyle name="RowLabels 3 4 2" xfId="14352" xr:uid="{00000000-0005-0000-0000-0000FF370000}"/>
    <cellStyle name="RowLabels 3 4 2 2" xfId="14353" xr:uid="{00000000-0005-0000-0000-000000380000}"/>
    <cellStyle name="RowLabels 3 4 3" xfId="14354" xr:uid="{00000000-0005-0000-0000-000001380000}"/>
    <cellStyle name="RowLabels 3 5" xfId="14355" xr:uid="{00000000-0005-0000-0000-000002380000}"/>
    <cellStyle name="RowLabels 3 5 2" xfId="14356" xr:uid="{00000000-0005-0000-0000-000003380000}"/>
    <cellStyle name="RowLabels 3 5 2 2" xfId="14357" xr:uid="{00000000-0005-0000-0000-000004380000}"/>
    <cellStyle name="RowLabels 3 5 3" xfId="14358" xr:uid="{00000000-0005-0000-0000-000005380000}"/>
    <cellStyle name="RowLabels 3 6" xfId="14359" xr:uid="{00000000-0005-0000-0000-000006380000}"/>
    <cellStyle name="RowLabels 3 6 2" xfId="14360" xr:uid="{00000000-0005-0000-0000-000007380000}"/>
    <cellStyle name="RowLabels 3 6 2 2" xfId="14361" xr:uid="{00000000-0005-0000-0000-000008380000}"/>
    <cellStyle name="RowLabels 3 6 3" xfId="14362" xr:uid="{00000000-0005-0000-0000-000009380000}"/>
    <cellStyle name="RowLabels 3 7" xfId="14363" xr:uid="{00000000-0005-0000-0000-00000A380000}"/>
    <cellStyle name="RowLabels 3 7 2" xfId="14364" xr:uid="{00000000-0005-0000-0000-00000B380000}"/>
    <cellStyle name="RowLabels 3 7 2 2" xfId="14365" xr:uid="{00000000-0005-0000-0000-00000C380000}"/>
    <cellStyle name="RowLabels 3 7 3" xfId="14366" xr:uid="{00000000-0005-0000-0000-00000D380000}"/>
    <cellStyle name="RowLabels 3 8" xfId="14367" xr:uid="{00000000-0005-0000-0000-00000E380000}"/>
    <cellStyle name="RowLabels 3 8 2" xfId="14368" xr:uid="{00000000-0005-0000-0000-00000F380000}"/>
    <cellStyle name="RowLabels 3 8 2 2" xfId="14369" xr:uid="{00000000-0005-0000-0000-000010380000}"/>
    <cellStyle name="RowLabels 3 8 3" xfId="14370" xr:uid="{00000000-0005-0000-0000-000011380000}"/>
    <cellStyle name="RowLabels 3 9" xfId="14371" xr:uid="{00000000-0005-0000-0000-000012380000}"/>
    <cellStyle name="RowLabels 3 9 2" xfId="14372" xr:uid="{00000000-0005-0000-0000-000013380000}"/>
    <cellStyle name="RowLabels 3 9 2 2" xfId="14373" xr:uid="{00000000-0005-0000-0000-000014380000}"/>
    <cellStyle name="RowLabels 3 9 3" xfId="14374" xr:uid="{00000000-0005-0000-0000-000015380000}"/>
    <cellStyle name="RowLabels 4" xfId="14375" xr:uid="{00000000-0005-0000-0000-000016380000}"/>
    <cellStyle name="RowLabels 4 2" xfId="14376" xr:uid="{00000000-0005-0000-0000-000017380000}"/>
    <cellStyle name="RowLabels 4 2 2" xfId="14377" xr:uid="{00000000-0005-0000-0000-000018380000}"/>
    <cellStyle name="RowLabels 4 3" xfId="14378" xr:uid="{00000000-0005-0000-0000-000019380000}"/>
    <cellStyle name="RowLabels 5" xfId="14379" xr:uid="{00000000-0005-0000-0000-00001A380000}"/>
    <cellStyle name="RowLabels 5 2" xfId="14380" xr:uid="{00000000-0005-0000-0000-00001B380000}"/>
    <cellStyle name="RowLabels 5 2 2" xfId="14381" xr:uid="{00000000-0005-0000-0000-00001C380000}"/>
    <cellStyle name="RowLabels 5 3" xfId="14382" xr:uid="{00000000-0005-0000-0000-00001D380000}"/>
    <cellStyle name="RowLabels 6" xfId="14383" xr:uid="{00000000-0005-0000-0000-00001E380000}"/>
    <cellStyle name="RowLabels 6 2" xfId="14384" xr:uid="{00000000-0005-0000-0000-00001F380000}"/>
    <cellStyle name="RowLabels 6 2 2" xfId="14385" xr:uid="{00000000-0005-0000-0000-000020380000}"/>
    <cellStyle name="RowLabels 6 3" xfId="14386" xr:uid="{00000000-0005-0000-0000-000021380000}"/>
    <cellStyle name="RowLabels 7" xfId="14387" xr:uid="{00000000-0005-0000-0000-000022380000}"/>
    <cellStyle name="RowLabels 7 2" xfId="14388" xr:uid="{00000000-0005-0000-0000-000023380000}"/>
    <cellStyle name="RowLabels 7 2 2" xfId="14389" xr:uid="{00000000-0005-0000-0000-000024380000}"/>
    <cellStyle name="RowLabels 7 3" xfId="14390" xr:uid="{00000000-0005-0000-0000-000025380000}"/>
    <cellStyle name="RowLabels 8" xfId="14391" xr:uid="{00000000-0005-0000-0000-000026380000}"/>
    <cellStyle name="RowLabels 8 2" xfId="14392" xr:uid="{00000000-0005-0000-0000-000027380000}"/>
    <cellStyle name="RowLabels 8 2 2" xfId="14393" xr:uid="{00000000-0005-0000-0000-000028380000}"/>
    <cellStyle name="RowLabels 8 3" xfId="14394" xr:uid="{00000000-0005-0000-0000-000029380000}"/>
    <cellStyle name="RowLabels 9" xfId="14395" xr:uid="{00000000-0005-0000-0000-00002A380000}"/>
    <cellStyle name="RowLabels 9 2" xfId="14396" xr:uid="{00000000-0005-0000-0000-00002B380000}"/>
    <cellStyle name="RowLabels 9 2 2" xfId="14397" xr:uid="{00000000-0005-0000-0000-00002C380000}"/>
    <cellStyle name="RowLabels 9 3" xfId="14398" xr:uid="{00000000-0005-0000-0000-00002D380000}"/>
    <cellStyle name="RowLevel_" xfId="14399" xr:uid="{00000000-0005-0000-0000-00002E380000}"/>
    <cellStyle name="s" xfId="14400" xr:uid="{00000000-0005-0000-0000-00002F380000}"/>
    <cellStyle name="s_~0016995" xfId="14401" xr:uid="{00000000-0005-0000-0000-000030380000}"/>
    <cellStyle name="s_~0036364_1" xfId="14402" xr:uid="{00000000-0005-0000-0000-000031380000}"/>
    <cellStyle name="s_Acc (Dil) Matrix (2)" xfId="14403" xr:uid="{00000000-0005-0000-0000-000032380000}"/>
    <cellStyle name="s_Acc (Dil) Matrix (2)_1" xfId="14404" xr:uid="{00000000-0005-0000-0000-000033380000}"/>
    <cellStyle name="s_Acc (Dil) Matrix (2)_2" xfId="14405" xr:uid="{00000000-0005-0000-0000-000034380000}"/>
    <cellStyle name="s_Acc (Dil) Matrix (2)_2_Celtic DCF" xfId="14406" xr:uid="{00000000-0005-0000-0000-000035380000}"/>
    <cellStyle name="s_Acc (Dil) Matrix (2)_2_Celtic DCF Inputs" xfId="14407" xr:uid="{00000000-0005-0000-0000-000036380000}"/>
    <cellStyle name="s_Acc (Dil) Matrix (2)_2_Valuation Summary" xfId="14408" xr:uid="{00000000-0005-0000-0000-000037380000}"/>
    <cellStyle name="s_Ariz_Nevada (2)" xfId="14409" xr:uid="{00000000-0005-0000-0000-000038380000}"/>
    <cellStyle name="s_Ariz_Nevada (2)_1" xfId="14410" xr:uid="{00000000-0005-0000-0000-000039380000}"/>
    <cellStyle name="s_B" xfId="14411" xr:uid="{00000000-0005-0000-0000-00003A380000}"/>
    <cellStyle name="s_B_Book1" xfId="14412" xr:uid="{00000000-0005-0000-0000-00003B380000}"/>
    <cellStyle name="s_Bal Sheets" xfId="14413" xr:uid="{00000000-0005-0000-0000-00003C380000}"/>
    <cellStyle name="s_Bal Sheets_1" xfId="14414" xr:uid="{00000000-0005-0000-0000-00003D380000}"/>
    <cellStyle name="s_Bal Sheets_1_Book1" xfId="14415" xr:uid="{00000000-0005-0000-0000-00003E380000}"/>
    <cellStyle name="s_Bal Sheets_2" xfId="14416" xr:uid="{00000000-0005-0000-0000-00003F380000}"/>
    <cellStyle name="s_Bal Sheets_2_Book1" xfId="14417" xr:uid="{00000000-0005-0000-0000-000040380000}"/>
    <cellStyle name="s_Bal Sheets_Book1" xfId="14418" xr:uid="{00000000-0005-0000-0000-000041380000}"/>
    <cellStyle name="s_CA Cases (2)" xfId="14419" xr:uid="{00000000-0005-0000-0000-000042380000}"/>
    <cellStyle name="s_CA Cases (2)_1" xfId="14420" xr:uid="{00000000-0005-0000-0000-000043380000}"/>
    <cellStyle name="s_CA Cases (2)_Celtic DCF" xfId="14421" xr:uid="{00000000-0005-0000-0000-000044380000}"/>
    <cellStyle name="s_CA Cases (2)_Celtic DCF Inputs" xfId="14422" xr:uid="{00000000-0005-0000-0000-000045380000}"/>
    <cellStyle name="s_CA Cases (2)_Valuation Summary" xfId="14423" xr:uid="{00000000-0005-0000-0000-000046380000}"/>
    <cellStyle name="s_Cal. (2)" xfId="14424" xr:uid="{00000000-0005-0000-0000-000047380000}"/>
    <cellStyle name="s_Cal. (2)_1" xfId="14425" xr:uid="{00000000-0005-0000-0000-000048380000}"/>
    <cellStyle name="s_Cases (2)" xfId="14426" xr:uid="{00000000-0005-0000-0000-000049380000}"/>
    <cellStyle name="s_Cases (2)_1" xfId="14427" xr:uid="{00000000-0005-0000-0000-00004A380000}"/>
    <cellStyle name="s_Cases (2)_Celtic DCF" xfId="14428" xr:uid="{00000000-0005-0000-0000-00004B380000}"/>
    <cellStyle name="s_Cases (2)_Celtic DCF Inputs" xfId="14429" xr:uid="{00000000-0005-0000-0000-00004C380000}"/>
    <cellStyle name="s_Cases (2)_Valuation Summary" xfId="14430" xr:uid="{00000000-0005-0000-0000-00004D380000}"/>
    <cellStyle name="s_Celtic DCF" xfId="14431" xr:uid="{00000000-0005-0000-0000-00004E380000}"/>
    <cellStyle name="s_Celtic DCF Inputs" xfId="14433" xr:uid="{00000000-0005-0000-0000-00004F380000}"/>
    <cellStyle name="s_Celtic DCF Inputs_1" xfId="14434" xr:uid="{00000000-0005-0000-0000-000050380000}"/>
    <cellStyle name="s_Celtic DCF_1" xfId="14432" xr:uid="{00000000-0005-0000-0000-000051380000}"/>
    <cellStyle name="s_Copy of 2008 Corporate model.Growth.v(1)" xfId="14435" xr:uid="{00000000-0005-0000-0000-000052380000}"/>
    <cellStyle name="s_Credit (2)" xfId="14436" xr:uid="{00000000-0005-0000-0000-000053380000}"/>
    <cellStyle name="s_Credit (2)_1" xfId="14437" xr:uid="{00000000-0005-0000-0000-000054380000}"/>
    <cellStyle name="s_Credit (2)_1_Book1" xfId="14438" xr:uid="{00000000-0005-0000-0000-000055380000}"/>
    <cellStyle name="s_Credit (2)_2" xfId="14439" xr:uid="{00000000-0005-0000-0000-000056380000}"/>
    <cellStyle name="s_Credit (2)_2_Book1" xfId="14440" xr:uid="{00000000-0005-0000-0000-000057380000}"/>
    <cellStyle name="s_Credit (2)_Book1" xfId="14441" xr:uid="{00000000-0005-0000-0000-000058380000}"/>
    <cellStyle name="s_Credit Buildup (2)" xfId="14442" xr:uid="{00000000-0005-0000-0000-000059380000}"/>
    <cellStyle name="s_Credit Buildup (2)_1" xfId="14443" xr:uid="{00000000-0005-0000-0000-00005A380000}"/>
    <cellStyle name="s_Credit Buildup (2)_Celtic DCF" xfId="14444" xr:uid="{00000000-0005-0000-0000-00005B380000}"/>
    <cellStyle name="s_Credit Buildup (2)_Celtic DCF Inputs" xfId="14445" xr:uid="{00000000-0005-0000-0000-00005C380000}"/>
    <cellStyle name="s_Credit Buildup (2)_Valuation Summary" xfId="14446" xr:uid="{00000000-0005-0000-0000-00005D380000}"/>
    <cellStyle name="s_CredSens" xfId="14447" xr:uid="{00000000-0005-0000-0000-00005E380000}"/>
    <cellStyle name="s_CredSens_1" xfId="14448" xr:uid="{00000000-0005-0000-0000-00005F380000}"/>
    <cellStyle name="s_CredSens_2" xfId="14449" xr:uid="{00000000-0005-0000-0000-000060380000}"/>
    <cellStyle name="s_CredSens_Celtic DCF Inputs" xfId="14450" xr:uid="{00000000-0005-0000-0000-000061380000}"/>
    <cellStyle name="s_CredSens_Valuation Summary" xfId="14451" xr:uid="{00000000-0005-0000-0000-000062380000}"/>
    <cellStyle name="s_DCF Analysis for DPL" xfId="14452" xr:uid="{00000000-0005-0000-0000-000063380000}"/>
    <cellStyle name="s_DCF Analysis for DPL_Book1" xfId="14453" xr:uid="{00000000-0005-0000-0000-000064380000}"/>
    <cellStyle name="s_DCF Inputs (2)" xfId="14454" xr:uid="{00000000-0005-0000-0000-000065380000}"/>
    <cellStyle name="s_DCF Inputs (2)_1" xfId="14455" xr:uid="{00000000-0005-0000-0000-000066380000}"/>
    <cellStyle name="s_DCF Inputs (2)_1_Celtic DCF" xfId="14456" xr:uid="{00000000-0005-0000-0000-000067380000}"/>
    <cellStyle name="s_DCF Inputs (2)_1_Celtic DCF Inputs" xfId="14457" xr:uid="{00000000-0005-0000-0000-000068380000}"/>
    <cellStyle name="s_DCF Inputs (2)_1_Celtic DCF Inputs_eric" xfId="14458" xr:uid="{00000000-0005-0000-0000-000069380000}"/>
    <cellStyle name="s_DCF Inputs (2)_1_Celtic DCF_eric" xfId="14459" xr:uid="{00000000-0005-0000-0000-00006A380000}"/>
    <cellStyle name="s_DCF Inputs (2)_1_Valuation Summary" xfId="14460" xr:uid="{00000000-0005-0000-0000-00006B380000}"/>
    <cellStyle name="s_DCF Matrix" xfId="14461" xr:uid="{00000000-0005-0000-0000-00006C380000}"/>
    <cellStyle name="s_DCF Matrix (2)" xfId="14464" xr:uid="{00000000-0005-0000-0000-00006D380000}"/>
    <cellStyle name="s_DCF Matrix (2)_1" xfId="14465" xr:uid="{00000000-0005-0000-0000-00006E380000}"/>
    <cellStyle name="s_DCF Matrix (2)_2" xfId="14466" xr:uid="{00000000-0005-0000-0000-00006F380000}"/>
    <cellStyle name="s_DCF Matrix (2)_2_Celtic DCF" xfId="14467" xr:uid="{00000000-0005-0000-0000-000070380000}"/>
    <cellStyle name="s_DCF Matrix (2)_2_Celtic DCF Inputs" xfId="14468" xr:uid="{00000000-0005-0000-0000-000071380000}"/>
    <cellStyle name="s_DCF Matrix (2)_2_Celtic DCF_eric" xfId="14469" xr:uid="{00000000-0005-0000-0000-000072380000}"/>
    <cellStyle name="s_DCF Matrix (2)_2_Valuation Summary" xfId="14470" xr:uid="{00000000-0005-0000-0000-000073380000}"/>
    <cellStyle name="s_DCF Matrix (2)_2_Valuation Summary_eric" xfId="14471" xr:uid="{00000000-0005-0000-0000-000074380000}"/>
    <cellStyle name="s_DCF Matrix_1" xfId="14462" xr:uid="{00000000-0005-0000-0000-000075380000}"/>
    <cellStyle name="s_DCF Matrix_1_Book1" xfId="14463" xr:uid="{00000000-0005-0000-0000-000076380000}"/>
    <cellStyle name="s_DCF Matrix_Book1" xfId="14472" xr:uid="{00000000-0005-0000-0000-000077380000}"/>
    <cellStyle name="s_DCFLBO Code" xfId="14473" xr:uid="{00000000-0005-0000-0000-000078380000}"/>
    <cellStyle name="s_DCFLBO Code_1" xfId="14474" xr:uid="{00000000-0005-0000-0000-000079380000}"/>
    <cellStyle name="s_DCFLBO Code_1_Forecast" xfId="14475" xr:uid="{00000000-0005-0000-0000-00007A380000}"/>
    <cellStyle name="s_DCFLBO Code_1_Forecast_Book1" xfId="14476" xr:uid="{00000000-0005-0000-0000-00007B380000}"/>
    <cellStyle name="s_DCFLBO Code_Celtic DCF" xfId="14477" xr:uid="{00000000-0005-0000-0000-00007C380000}"/>
    <cellStyle name="s_DCFLBO Code_Celtic DCF Inputs" xfId="14478" xr:uid="{00000000-0005-0000-0000-00007D380000}"/>
    <cellStyle name="s_DCFLBO Code_Forecast" xfId="14479" xr:uid="{00000000-0005-0000-0000-00007E380000}"/>
    <cellStyle name="s_DCFLBO Code_Forecast_Book1" xfId="14480" xr:uid="{00000000-0005-0000-0000-00007F380000}"/>
    <cellStyle name="s_DCFLBO Code_Valuation Summary" xfId="14481" xr:uid="{00000000-0005-0000-0000-000080380000}"/>
    <cellStyle name="s_Deal" xfId="14482" xr:uid="{00000000-0005-0000-0000-000081380000}"/>
    <cellStyle name="s_Deal_1" xfId="14483" xr:uid="{00000000-0005-0000-0000-000082380000}"/>
    <cellStyle name="s_Deal_2" xfId="14484" xr:uid="{00000000-0005-0000-0000-000083380000}"/>
    <cellStyle name="s_Dental (2)" xfId="14485" xr:uid="{00000000-0005-0000-0000-000084380000}"/>
    <cellStyle name="s_Dental (2)_1" xfId="14486" xr:uid="{00000000-0005-0000-0000-000085380000}"/>
    <cellStyle name="s_Dental (2)_2" xfId="14487" xr:uid="{00000000-0005-0000-0000-000086380000}"/>
    <cellStyle name="s_Dental (2)_2_Celtic DCF" xfId="14488" xr:uid="{00000000-0005-0000-0000-000087380000}"/>
    <cellStyle name="s_Dental (2)_2_Celtic DCF Inputs" xfId="14489" xr:uid="{00000000-0005-0000-0000-000088380000}"/>
    <cellStyle name="s_Dental (2)_2_Celtic DCF Inputs_eric" xfId="14490" xr:uid="{00000000-0005-0000-0000-000089380000}"/>
    <cellStyle name="s_Dental (2)_2_Valuation Summary" xfId="14491" xr:uid="{00000000-0005-0000-0000-00008A380000}"/>
    <cellStyle name="s_DPL Valuation1022" xfId="14492" xr:uid="{00000000-0005-0000-0000-00008B380000}"/>
    <cellStyle name="s_DPL Valuation1022_Book1" xfId="14493" xr:uid="{00000000-0005-0000-0000-00008C380000}"/>
    <cellStyle name="s_E (2)" xfId="14494" xr:uid="{00000000-0005-0000-0000-00008D380000}"/>
    <cellStyle name="s_E (2)_1" xfId="14495" xr:uid="{00000000-0005-0000-0000-00008E380000}"/>
    <cellStyle name="s_Earnings" xfId="14496" xr:uid="{00000000-0005-0000-0000-00008F380000}"/>
    <cellStyle name="s_Earnings (2)" xfId="14499" xr:uid="{00000000-0005-0000-0000-000090380000}"/>
    <cellStyle name="s_Earnings (2)_1" xfId="14500" xr:uid="{00000000-0005-0000-0000-000091380000}"/>
    <cellStyle name="s_Earnings (2)_1_Book1" xfId="14501" xr:uid="{00000000-0005-0000-0000-000092380000}"/>
    <cellStyle name="s_Earnings (2)_Book1" xfId="14502" xr:uid="{00000000-0005-0000-0000-000093380000}"/>
    <cellStyle name="s_Earnings_1" xfId="14497" xr:uid="{00000000-0005-0000-0000-000094380000}"/>
    <cellStyle name="s_Earnings_1_Book1" xfId="14498" xr:uid="{00000000-0005-0000-0000-000095380000}"/>
    <cellStyle name="s_Earnings_Book1" xfId="14503" xr:uid="{00000000-0005-0000-0000-000096380000}"/>
    <cellStyle name="s_East Coast (2)" xfId="14504" xr:uid="{00000000-0005-0000-0000-000097380000}"/>
    <cellStyle name="s_East Coast (2)_1" xfId="14505" xr:uid="{00000000-0005-0000-0000-000098380000}"/>
    <cellStyle name="s_East Coast (2)_2" xfId="14506" xr:uid="{00000000-0005-0000-0000-000099380000}"/>
    <cellStyle name="s_East Coast (2)_2_eric" xfId="14507" xr:uid="{00000000-0005-0000-0000-00009A380000}"/>
    <cellStyle name="s_eric" xfId="14508" xr:uid="{00000000-0005-0000-0000-00009B380000}"/>
    <cellStyle name="s_eric_1" xfId="14509" xr:uid="{00000000-0005-0000-0000-00009C380000}"/>
    <cellStyle name="s_finsumm" xfId="14510" xr:uid="{00000000-0005-0000-0000-00009D380000}"/>
    <cellStyle name="s_finsumm_1" xfId="14511" xr:uid="{00000000-0005-0000-0000-00009E380000}"/>
    <cellStyle name="s_finsumm_1_Book1" xfId="14512" xr:uid="{00000000-0005-0000-0000-00009F380000}"/>
    <cellStyle name="s_finsumm_2" xfId="14513" xr:uid="{00000000-0005-0000-0000-0000A0380000}"/>
    <cellStyle name="s_finsumm_2_Book1" xfId="14514" xr:uid="{00000000-0005-0000-0000-0000A1380000}"/>
    <cellStyle name="s_finsumm_Book1" xfId="14515" xr:uid="{00000000-0005-0000-0000-0000A2380000}"/>
    <cellStyle name="s_Florida (2)" xfId="14516" xr:uid="{00000000-0005-0000-0000-0000A3380000}"/>
    <cellStyle name="s_Florida (2)_1" xfId="14517" xr:uid="{00000000-0005-0000-0000-0000A4380000}"/>
    <cellStyle name="s_Florida (2)_2" xfId="14518" xr:uid="{00000000-0005-0000-0000-0000A5380000}"/>
    <cellStyle name="s_Florida (2)_2_eric" xfId="14519" xr:uid="{00000000-0005-0000-0000-0000A6380000}"/>
    <cellStyle name="s_Forecast" xfId="14520" xr:uid="{00000000-0005-0000-0000-0000A7380000}"/>
    <cellStyle name="s_Forecast_Book1" xfId="14521" xr:uid="{00000000-0005-0000-0000-0000A8380000}"/>
    <cellStyle name="s_G" xfId="14522" xr:uid="{00000000-0005-0000-0000-0000A9380000}"/>
    <cellStyle name="s_G_1" xfId="14523" xr:uid="{00000000-0005-0000-0000-0000AA380000}"/>
    <cellStyle name="s_Georgia (2)" xfId="14524" xr:uid="{00000000-0005-0000-0000-0000AB380000}"/>
    <cellStyle name="s_Georgia (2)_1" xfId="14525" xr:uid="{00000000-0005-0000-0000-0000AC380000}"/>
    <cellStyle name="s_giesler16" xfId="14526" xr:uid="{00000000-0005-0000-0000-0000AD380000}"/>
    <cellStyle name="s_GoroWipTax-to2050_fromCo_Oct21_99" xfId="14527" xr:uid="{00000000-0005-0000-0000-0000AE380000}"/>
    <cellStyle name="s_GoroWipTax-to2050_fromCo_Oct21_99_Book1" xfId="14528" xr:uid="{00000000-0005-0000-0000-0000AF380000}"/>
    <cellStyle name="s_Hard Rock" xfId="14529" xr:uid="{00000000-0005-0000-0000-0000B0380000}"/>
    <cellStyle name="s_Hard Rock (2)" xfId="14538" xr:uid="{00000000-0005-0000-0000-0000B1380000}"/>
    <cellStyle name="s_Hard Rock (2)_1" xfId="14539" xr:uid="{00000000-0005-0000-0000-0000B2380000}"/>
    <cellStyle name="s_Hard Rock (2)_Celtic DCF" xfId="14540" xr:uid="{00000000-0005-0000-0000-0000B3380000}"/>
    <cellStyle name="s_Hard Rock (2)_Celtic DCF Inputs" xfId="14541" xr:uid="{00000000-0005-0000-0000-0000B4380000}"/>
    <cellStyle name="s_Hard Rock (2)_Celtic DCF Inputs_eric" xfId="14542" xr:uid="{00000000-0005-0000-0000-0000B5380000}"/>
    <cellStyle name="s_Hard Rock (2)_Celtic DCF_eric" xfId="14543" xr:uid="{00000000-0005-0000-0000-0000B6380000}"/>
    <cellStyle name="s_Hard Rock (2)_Valuation Summary" xfId="14544" xr:uid="{00000000-0005-0000-0000-0000B7380000}"/>
    <cellStyle name="s_Hard Rock (2)_Valuation Summary_eric" xfId="14545" xr:uid="{00000000-0005-0000-0000-0000B8380000}"/>
    <cellStyle name="s_Hard Rock_1" xfId="14530" xr:uid="{00000000-0005-0000-0000-0000B9380000}"/>
    <cellStyle name="s_Hard Rock_1_Celtic DCF" xfId="14531" xr:uid="{00000000-0005-0000-0000-0000BA380000}"/>
    <cellStyle name="s_Hard Rock_1_Celtic DCF Inputs" xfId="14532" xr:uid="{00000000-0005-0000-0000-0000BB380000}"/>
    <cellStyle name="s_Hard Rock_1_Celtic DCF Inputs_eric" xfId="14533" xr:uid="{00000000-0005-0000-0000-0000BC380000}"/>
    <cellStyle name="s_Hard Rock_1_Celtic DCF_eric" xfId="14534" xr:uid="{00000000-0005-0000-0000-0000BD380000}"/>
    <cellStyle name="s_Hard Rock_1_Valuation Summary" xfId="14535" xr:uid="{00000000-0005-0000-0000-0000BE380000}"/>
    <cellStyle name="s_Hard Rock_1_Valuation Summary_eric" xfId="14536" xr:uid="{00000000-0005-0000-0000-0000BF380000}"/>
    <cellStyle name="s_Hard Rock_2" xfId="14537" xr:uid="{00000000-0005-0000-0000-0000C0380000}"/>
    <cellStyle name="s_HardInc " xfId="14546" xr:uid="{00000000-0005-0000-0000-0000C1380000}"/>
    <cellStyle name="s_HardInc  (2)" xfId="14547" xr:uid="{00000000-0005-0000-0000-0000C2380000}"/>
    <cellStyle name="s_HardInc  (2)_1" xfId="14548" xr:uid="{00000000-0005-0000-0000-0000C3380000}"/>
    <cellStyle name="s_HardInc  (2)_2" xfId="14549" xr:uid="{00000000-0005-0000-0000-0000C4380000}"/>
    <cellStyle name="s_HardInc  (2)_Celtic DCF" xfId="14550" xr:uid="{00000000-0005-0000-0000-0000C5380000}"/>
    <cellStyle name="s_HardInc  (2)_Celtic DCF Inputs" xfId="14551" xr:uid="{00000000-0005-0000-0000-0000C6380000}"/>
    <cellStyle name="s_HardInc  (2)_Celtic DCF Inputs_eric" xfId="14552" xr:uid="{00000000-0005-0000-0000-0000C7380000}"/>
    <cellStyle name="s_HardInc  (2)_Celtic DCF_eric" xfId="14553" xr:uid="{00000000-0005-0000-0000-0000C8380000}"/>
    <cellStyle name="s_HardInc  (2)_Valuation Summary" xfId="14554" xr:uid="{00000000-0005-0000-0000-0000C9380000}"/>
    <cellStyle name="s_HardInc  (2)_Valuation Summary_eric" xfId="14555" xr:uid="{00000000-0005-0000-0000-0000CA380000}"/>
    <cellStyle name="s_HardInc _Celtic DCF" xfId="14556" xr:uid="{00000000-0005-0000-0000-0000CB380000}"/>
    <cellStyle name="s_HardInc _Celtic DCF Inputs" xfId="14557" xr:uid="{00000000-0005-0000-0000-0000CC380000}"/>
    <cellStyle name="s_HardInc _Celtic DCF Inputs_eric" xfId="14558" xr:uid="{00000000-0005-0000-0000-0000CD380000}"/>
    <cellStyle name="s_HardInc _Celtic DCF_eric" xfId="14559" xr:uid="{00000000-0005-0000-0000-0000CE380000}"/>
    <cellStyle name="s_HardInc _Forecast" xfId="14560" xr:uid="{00000000-0005-0000-0000-0000CF380000}"/>
    <cellStyle name="s_HardInc _Forecast_Book1" xfId="14561" xr:uid="{00000000-0005-0000-0000-0000D0380000}"/>
    <cellStyle name="s_HardInc _Valuation Summary" xfId="14562" xr:uid="{00000000-0005-0000-0000-0000D1380000}"/>
    <cellStyle name="s_HardInc _Valuation Summary_eric" xfId="14563" xr:uid="{00000000-0005-0000-0000-0000D2380000}"/>
    <cellStyle name="s_Has-Gets (2)" xfId="14564" xr:uid="{00000000-0005-0000-0000-0000D3380000}"/>
    <cellStyle name="s_Has-Gets (2)_1" xfId="14565" xr:uid="{00000000-0005-0000-0000-0000D4380000}"/>
    <cellStyle name="s_Has-Gets (2)_1_eric" xfId="14566" xr:uid="{00000000-0005-0000-0000-0000D5380000}"/>
    <cellStyle name="s_Hist Inputs (2)" xfId="14567" xr:uid="{00000000-0005-0000-0000-0000D6380000}"/>
    <cellStyle name="s_Hist Inputs (2)_1" xfId="14568" xr:uid="{00000000-0005-0000-0000-0000D7380000}"/>
    <cellStyle name="s_Hist Inputs (2)_1_Book1" xfId="14569" xr:uid="{00000000-0005-0000-0000-0000D8380000}"/>
    <cellStyle name="s_Hist Inputs (2)_Book1" xfId="14570" xr:uid="{00000000-0005-0000-0000-0000D9380000}"/>
    <cellStyle name="s_IEL_finsumm" xfId="14571" xr:uid="{00000000-0005-0000-0000-0000DA380000}"/>
    <cellStyle name="s_IEL_finsumm_1" xfId="14572" xr:uid="{00000000-0005-0000-0000-0000DB380000}"/>
    <cellStyle name="s_IEL_finsumm_1_Book1" xfId="14573" xr:uid="{00000000-0005-0000-0000-0000DC380000}"/>
    <cellStyle name="s_IEL_finsumm_2" xfId="14574" xr:uid="{00000000-0005-0000-0000-0000DD380000}"/>
    <cellStyle name="s_IEL_finsumm_2_Book1" xfId="14575" xr:uid="{00000000-0005-0000-0000-0000DE380000}"/>
    <cellStyle name="s_IEL_finsumm_Book1" xfId="14576" xr:uid="{00000000-0005-0000-0000-0000DF380000}"/>
    <cellStyle name="s_IEL_finsumm1" xfId="14577" xr:uid="{00000000-0005-0000-0000-0000E0380000}"/>
    <cellStyle name="s_IEL_finsumm1_1" xfId="14578" xr:uid="{00000000-0005-0000-0000-0000E1380000}"/>
    <cellStyle name="s_IEL_finsumm1_1_Book1" xfId="14579" xr:uid="{00000000-0005-0000-0000-0000E2380000}"/>
    <cellStyle name="s_IEL_finsumm1_2" xfId="14580" xr:uid="{00000000-0005-0000-0000-0000E3380000}"/>
    <cellStyle name="s_IEL_finsumm1_2_Book1" xfId="14581" xr:uid="{00000000-0005-0000-0000-0000E4380000}"/>
    <cellStyle name="s_IEL_finsumm1_Book1" xfId="14582" xr:uid="{00000000-0005-0000-0000-0000E5380000}"/>
    <cellStyle name="s_IRR Sensitivity (2)" xfId="14583" xr:uid="{00000000-0005-0000-0000-0000E6380000}"/>
    <cellStyle name="s_IRR Sensitivity (2)_1" xfId="14584" xr:uid="{00000000-0005-0000-0000-0000E7380000}"/>
    <cellStyle name="s_IRR Sensitivity (2)_2" xfId="14585" xr:uid="{00000000-0005-0000-0000-0000E8380000}"/>
    <cellStyle name="s_IRR Sensitivity (2)_eric" xfId="14586" xr:uid="{00000000-0005-0000-0000-0000E9380000}"/>
    <cellStyle name="s_Lbo" xfId="14587" xr:uid="{00000000-0005-0000-0000-0000EA380000}"/>
    <cellStyle name="s_LBO Summary" xfId="14590" xr:uid="{00000000-0005-0000-0000-0000EB380000}"/>
    <cellStyle name="s_LBO Summary_1" xfId="14591" xr:uid="{00000000-0005-0000-0000-0000EC380000}"/>
    <cellStyle name="s_LBO Summary_1_Book1" xfId="14592" xr:uid="{00000000-0005-0000-0000-0000ED380000}"/>
    <cellStyle name="s_LBO Summary_2" xfId="14593" xr:uid="{00000000-0005-0000-0000-0000EE380000}"/>
    <cellStyle name="s_LBO Summary_2_Book1" xfId="14594" xr:uid="{00000000-0005-0000-0000-0000EF380000}"/>
    <cellStyle name="s_LBO Summary_Book1" xfId="14595" xr:uid="{00000000-0005-0000-0000-0000F0380000}"/>
    <cellStyle name="s_Lbo_1" xfId="14588" xr:uid="{00000000-0005-0000-0000-0000F1380000}"/>
    <cellStyle name="s_Lbo_1_Book1" xfId="14589" xr:uid="{00000000-0005-0000-0000-0000F2380000}"/>
    <cellStyle name="s_Lbo_Book1" xfId="14596" xr:uid="{00000000-0005-0000-0000-0000F3380000}"/>
    <cellStyle name="s_Mango Merger" xfId="14597" xr:uid="{00000000-0005-0000-0000-0000F4380000}"/>
    <cellStyle name="s_Mango Merger 3" xfId="14600" xr:uid="{00000000-0005-0000-0000-0000F5380000}"/>
    <cellStyle name="s_Mango Merger 3_1" xfId="14601" xr:uid="{00000000-0005-0000-0000-0000F6380000}"/>
    <cellStyle name="s_Mango Merger 3_1_eric" xfId="14602" xr:uid="{00000000-0005-0000-0000-0000F7380000}"/>
    <cellStyle name="s_Mango Merger 3_2" xfId="14603" xr:uid="{00000000-0005-0000-0000-0000F8380000}"/>
    <cellStyle name="s_Mango Merger_1" xfId="14598" xr:uid="{00000000-0005-0000-0000-0000F9380000}"/>
    <cellStyle name="s_Mango Merger_1_eric" xfId="14599" xr:uid="{00000000-0005-0000-0000-0000FA380000}"/>
    <cellStyle name="s_MERGERBlackhawk" xfId="14604" xr:uid="{00000000-0005-0000-0000-0000FB380000}"/>
    <cellStyle name="s_MERGERBlackhawk_1" xfId="14605" xr:uid="{00000000-0005-0000-0000-0000FC380000}"/>
    <cellStyle name="s_MERGERBlackhawk_1_eric" xfId="14606" xr:uid="{00000000-0005-0000-0000-0000FD380000}"/>
    <cellStyle name="s_MERGERBlackhawk_2" xfId="14607" xr:uid="{00000000-0005-0000-0000-0000FE380000}"/>
    <cellStyle name="s_MERGERBlackhawk_eric" xfId="14608" xr:uid="{00000000-0005-0000-0000-0000FF380000}"/>
    <cellStyle name="s_Model Assumptions (2)" xfId="14609" xr:uid="{00000000-0005-0000-0000-000000390000}"/>
    <cellStyle name="s_Model Assumptions (2)_1" xfId="14610" xr:uid="{00000000-0005-0000-0000-000001390000}"/>
    <cellStyle name="s_OBGYN (2)" xfId="14611" xr:uid="{00000000-0005-0000-0000-000002390000}"/>
    <cellStyle name="s_OBGYN (2)_1" xfId="14612" xr:uid="{00000000-0005-0000-0000-000003390000}"/>
    <cellStyle name="s_OBGYN (2)_2" xfId="14613" xr:uid="{00000000-0005-0000-0000-000004390000}"/>
    <cellStyle name="s_OBGYN (2)_2_eric" xfId="14614" xr:uid="{00000000-0005-0000-0000-000005390000}"/>
    <cellStyle name="s_Other Businesses (2)" xfId="14615" xr:uid="{00000000-0005-0000-0000-000006390000}"/>
    <cellStyle name="s_Other Businesses (2)_1" xfId="14616" xr:uid="{00000000-0005-0000-0000-000007390000}"/>
    <cellStyle name="s_Other Businesses (2)_2" xfId="14617" xr:uid="{00000000-0005-0000-0000-000008390000}"/>
    <cellStyle name="s_Other Businesses (2)_eric" xfId="14618" xr:uid="{00000000-0005-0000-0000-000009390000}"/>
    <cellStyle name="s_Ownership" xfId="14619" xr:uid="{00000000-0005-0000-0000-00000A390000}"/>
    <cellStyle name="s_Ownership_1" xfId="14620" xr:uid="{00000000-0005-0000-0000-00000B390000}"/>
    <cellStyle name="s_PFMA Income (2)" xfId="14621" xr:uid="{00000000-0005-0000-0000-00000C390000}"/>
    <cellStyle name="s_PFMA Income (2)_1" xfId="14622" xr:uid="{00000000-0005-0000-0000-00000D390000}"/>
    <cellStyle name="s_PFMA Income (2)_2" xfId="14623" xr:uid="{00000000-0005-0000-0000-00000E390000}"/>
    <cellStyle name="s_PFMA Income (2)_2_Celtic DCF" xfId="14624" xr:uid="{00000000-0005-0000-0000-00000F390000}"/>
    <cellStyle name="s_PFMA Income (2)_2_Celtic DCF Inputs" xfId="14625" xr:uid="{00000000-0005-0000-0000-000010390000}"/>
    <cellStyle name="s_PFMA Income (2)_2_Celtic DCF Inputs_eric" xfId="14626" xr:uid="{00000000-0005-0000-0000-000011390000}"/>
    <cellStyle name="s_PFMA Income (2)_2_Celtic DCF_eric" xfId="14627" xr:uid="{00000000-0005-0000-0000-000012390000}"/>
    <cellStyle name="s_PFMA Income (2)_2_Valuation Summary" xfId="14628" xr:uid="{00000000-0005-0000-0000-000013390000}"/>
    <cellStyle name="s_PFMA Income (2)_2_Valuation Summary_eric" xfId="14629" xr:uid="{00000000-0005-0000-0000-000014390000}"/>
    <cellStyle name="s_Pippen (2)" xfId="14630" xr:uid="{00000000-0005-0000-0000-000015390000}"/>
    <cellStyle name="s_Pippen (2)_1" xfId="14631" xr:uid="{00000000-0005-0000-0000-000016390000}"/>
    <cellStyle name="s_Pippen (2)_1_eric" xfId="14632" xr:uid="{00000000-0005-0000-0000-000017390000}"/>
    <cellStyle name="s_Pippen Cases (2)" xfId="14633" xr:uid="{00000000-0005-0000-0000-000018390000}"/>
    <cellStyle name="s_Pippen Cases (2)_1" xfId="14634" xr:uid="{00000000-0005-0000-0000-000019390000}"/>
    <cellStyle name="s_Pippen Cases (2)_1_eric" xfId="14635" xr:uid="{00000000-0005-0000-0000-00001A390000}"/>
    <cellStyle name="s_Pippen ValMatrix (2)" xfId="14636" xr:uid="{00000000-0005-0000-0000-00001B390000}"/>
    <cellStyle name="s_Pippen ValMatrix (2)_1" xfId="14637" xr:uid="{00000000-0005-0000-0000-00001C390000}"/>
    <cellStyle name="s_Pippen ValMatrix (2)_eric" xfId="14638" xr:uid="{00000000-0005-0000-0000-00001D390000}"/>
    <cellStyle name="s_PMAT (2)" xfId="14639" xr:uid="{00000000-0005-0000-0000-00001E390000}"/>
    <cellStyle name="s_PMAT (2)_1" xfId="14640" xr:uid="{00000000-0005-0000-0000-00001F390000}"/>
    <cellStyle name="s_PMAT (2)_Celtic DCF" xfId="14641" xr:uid="{00000000-0005-0000-0000-000020390000}"/>
    <cellStyle name="s_PMAT (2)_Celtic DCF Inputs" xfId="14642" xr:uid="{00000000-0005-0000-0000-000021390000}"/>
    <cellStyle name="s_PMAT (2)_Celtic DCF Inputs_eric" xfId="14643" xr:uid="{00000000-0005-0000-0000-000022390000}"/>
    <cellStyle name="s_PMAT (2)_Celtic DCF_eric" xfId="14644" xr:uid="{00000000-0005-0000-0000-000023390000}"/>
    <cellStyle name="s_PMAT (2)_Valuation Summary" xfId="14645" xr:uid="{00000000-0005-0000-0000-000024390000}"/>
    <cellStyle name="s_PMAT (2)_Valuation Summary_eric" xfId="14646" xr:uid="{00000000-0005-0000-0000-000025390000}"/>
    <cellStyle name="s_PMAT (3)" xfId="14647" xr:uid="{00000000-0005-0000-0000-000026390000}"/>
    <cellStyle name="s_PMAT (3)_1" xfId="14648" xr:uid="{00000000-0005-0000-0000-000027390000}"/>
    <cellStyle name="s_PMAT (3)_2" xfId="14649" xr:uid="{00000000-0005-0000-0000-000028390000}"/>
    <cellStyle name="s_PMAT (3)_Celtic DCF" xfId="14650" xr:uid="{00000000-0005-0000-0000-000029390000}"/>
    <cellStyle name="s_PMAT (3)_Celtic DCF Inputs" xfId="14651" xr:uid="{00000000-0005-0000-0000-00002A390000}"/>
    <cellStyle name="s_PMAT (3)_Celtic DCF Inputs_eric" xfId="14652" xr:uid="{00000000-0005-0000-0000-00002B390000}"/>
    <cellStyle name="s_PMAT (3)_Celtic DCF_eric" xfId="14653" xr:uid="{00000000-0005-0000-0000-00002C390000}"/>
    <cellStyle name="s_PMAT (3)_Valuation Summary" xfId="14654" xr:uid="{00000000-0005-0000-0000-00002D390000}"/>
    <cellStyle name="s_PMAT (3)_Valuation Summary_eric" xfId="14655" xr:uid="{00000000-0005-0000-0000-00002E390000}"/>
    <cellStyle name="s_PoundInc" xfId="14656" xr:uid="{00000000-0005-0000-0000-00002F390000}"/>
    <cellStyle name="s_PoundInc (2)" xfId="14657" xr:uid="{00000000-0005-0000-0000-000030390000}"/>
    <cellStyle name="s_PoundInc (2)_1" xfId="14658" xr:uid="{00000000-0005-0000-0000-000031390000}"/>
    <cellStyle name="s_PoundInc (2)_1_Celtic DCF" xfId="14659" xr:uid="{00000000-0005-0000-0000-000032390000}"/>
    <cellStyle name="s_PoundInc (2)_1_Celtic DCF Inputs" xfId="14660" xr:uid="{00000000-0005-0000-0000-000033390000}"/>
    <cellStyle name="s_PoundInc (2)_1_Celtic DCF Inputs_eric" xfId="14661" xr:uid="{00000000-0005-0000-0000-000034390000}"/>
    <cellStyle name="s_PoundInc (2)_1_Celtic DCF_eric" xfId="14662" xr:uid="{00000000-0005-0000-0000-000035390000}"/>
    <cellStyle name="s_PoundInc (2)_1_Valuation Summary" xfId="14663" xr:uid="{00000000-0005-0000-0000-000036390000}"/>
    <cellStyle name="s_PoundInc (2)_1_Valuation Summary_eric" xfId="14664" xr:uid="{00000000-0005-0000-0000-000037390000}"/>
    <cellStyle name="s_PoundInc (2)_2" xfId="14665" xr:uid="{00000000-0005-0000-0000-000038390000}"/>
    <cellStyle name="s_PoundInc_Celtic DCF" xfId="14666" xr:uid="{00000000-0005-0000-0000-000039390000}"/>
    <cellStyle name="s_PoundInc_Celtic DCF Inputs" xfId="14667" xr:uid="{00000000-0005-0000-0000-00003A390000}"/>
    <cellStyle name="s_PoundInc_Celtic DCF Inputs_eric" xfId="14668" xr:uid="{00000000-0005-0000-0000-00003B390000}"/>
    <cellStyle name="s_PoundInc_Celtic DCF_eric" xfId="14669" xr:uid="{00000000-0005-0000-0000-00003C390000}"/>
    <cellStyle name="s_PoundInc_Valuation Summary" xfId="14670" xr:uid="{00000000-0005-0000-0000-00003D390000}"/>
    <cellStyle name="s_PoundInc_Valuation Summary_eric" xfId="14671" xr:uid="{00000000-0005-0000-0000-00003E390000}"/>
    <cellStyle name="s_Poundstone (2)" xfId="14672" xr:uid="{00000000-0005-0000-0000-00003F390000}"/>
    <cellStyle name="s_Poundstone (2)_1" xfId="14673" xr:uid="{00000000-0005-0000-0000-000040390000}"/>
    <cellStyle name="s_Poundstone (2)_2" xfId="14674" xr:uid="{00000000-0005-0000-0000-000041390000}"/>
    <cellStyle name="s_Poundstone (2)_Celtic DCF" xfId="14675" xr:uid="{00000000-0005-0000-0000-000042390000}"/>
    <cellStyle name="s_Poundstone (2)_Celtic DCF Inputs" xfId="14676" xr:uid="{00000000-0005-0000-0000-000043390000}"/>
    <cellStyle name="s_Poundstone (2)_Celtic DCF Inputs_eric" xfId="14677" xr:uid="{00000000-0005-0000-0000-000044390000}"/>
    <cellStyle name="s_Poundstone (2)_Celtic DCF_eric" xfId="14678" xr:uid="{00000000-0005-0000-0000-000045390000}"/>
    <cellStyle name="s_Poundstone (2)_Valuation Summary" xfId="14679" xr:uid="{00000000-0005-0000-0000-000046390000}"/>
    <cellStyle name="s_Poundstone (2)_Valuation Summary_eric" xfId="14680" xr:uid="{00000000-0005-0000-0000-000047390000}"/>
    <cellStyle name="s_Preliminary Poundstone (2)" xfId="14681" xr:uid="{00000000-0005-0000-0000-000048390000}"/>
    <cellStyle name="s_Preliminary Poundstone (2)_1" xfId="14682" xr:uid="{00000000-0005-0000-0000-000049390000}"/>
    <cellStyle name="s_RushValSum (2)" xfId="14683" xr:uid="{00000000-0005-0000-0000-00004A390000}"/>
    <cellStyle name="s_RushValSum (2)_1" xfId="14684" xr:uid="{00000000-0005-0000-0000-00004B390000}"/>
    <cellStyle name="s_RushValSum (2)_2" xfId="14685" xr:uid="{00000000-0005-0000-0000-00004C390000}"/>
    <cellStyle name="s_RushValSum (2)_Celtic DCF" xfId="14686" xr:uid="{00000000-0005-0000-0000-00004D390000}"/>
    <cellStyle name="s_RushValSum (2)_Celtic DCF Inputs" xfId="14687" xr:uid="{00000000-0005-0000-0000-00004E390000}"/>
    <cellStyle name="s_RushValSum (2)_Celtic DCF Inputs_eric" xfId="14688" xr:uid="{00000000-0005-0000-0000-00004F390000}"/>
    <cellStyle name="s_RushValSum (2)_Celtic DCF_eric" xfId="14689" xr:uid="{00000000-0005-0000-0000-000050390000}"/>
    <cellStyle name="s_RushValSum (2)_Valuation Summary" xfId="14690" xr:uid="{00000000-0005-0000-0000-000051390000}"/>
    <cellStyle name="s_RushValSum (2)_Valuation Summary_eric" xfId="14691" xr:uid="{00000000-0005-0000-0000-000052390000}"/>
    <cellStyle name="s_rvr_analysis_andrew" xfId="14692" xr:uid="{00000000-0005-0000-0000-000053390000}"/>
    <cellStyle name="s_rvr_analysis_andrew_Book1" xfId="14693" xr:uid="{00000000-0005-0000-0000-000054390000}"/>
    <cellStyle name="s_Schedules" xfId="14694" xr:uid="{00000000-0005-0000-0000-000055390000}"/>
    <cellStyle name="s_Schedules_1" xfId="14695" xr:uid="{00000000-0005-0000-0000-000056390000}"/>
    <cellStyle name="s_Schedules_1_Book1" xfId="14696" xr:uid="{00000000-0005-0000-0000-000057390000}"/>
    <cellStyle name="s_Schedules_Book1" xfId="14697" xr:uid="{00000000-0005-0000-0000-000058390000}"/>
    <cellStyle name="s_SDGMerger" xfId="14698" xr:uid="{00000000-0005-0000-0000-000059390000}"/>
    <cellStyle name="s_SDGMerger_1" xfId="14699" xr:uid="{00000000-0005-0000-0000-00005A390000}"/>
    <cellStyle name="s_SDGMerger3" xfId="14700" xr:uid="{00000000-0005-0000-0000-00005B390000}"/>
    <cellStyle name="s_SDGMerger3_1" xfId="14701" xr:uid="{00000000-0005-0000-0000-00005C390000}"/>
    <cellStyle name="s_Stub Value" xfId="14702" xr:uid="{00000000-0005-0000-0000-00005D390000}"/>
    <cellStyle name="s_Stub Value_1" xfId="14703" xr:uid="{00000000-0005-0000-0000-00005E390000}"/>
    <cellStyle name="s_Summary of Pro Forma (2)" xfId="14704" xr:uid="{00000000-0005-0000-0000-00005F390000}"/>
    <cellStyle name="s_Summary of Pro Forma (2)_1" xfId="14705" xr:uid="{00000000-0005-0000-0000-000060390000}"/>
    <cellStyle name="s_Summary of Pro Forma (2)_2" xfId="14706" xr:uid="{00000000-0005-0000-0000-000061390000}"/>
    <cellStyle name="s_Summary of Pro Forma (2)_Celtic DCF" xfId="14707" xr:uid="{00000000-0005-0000-0000-000062390000}"/>
    <cellStyle name="s_Summary of Pro Forma (2)_Celtic DCF Inputs" xfId="14708" xr:uid="{00000000-0005-0000-0000-000063390000}"/>
    <cellStyle name="s_Summary of Pro Forma (2)_Celtic DCF Inputs_eric" xfId="14709" xr:uid="{00000000-0005-0000-0000-000064390000}"/>
    <cellStyle name="s_Summary of Pro Forma (2)_Celtic DCF_eric" xfId="14710" xr:uid="{00000000-0005-0000-0000-000065390000}"/>
    <cellStyle name="s_Summary of Pro Forma (2)_Valuation Summary" xfId="14711" xr:uid="{00000000-0005-0000-0000-000066390000}"/>
    <cellStyle name="s_Summary of Pro Forma (2)_Valuation Summary_eric" xfId="14712" xr:uid="{00000000-0005-0000-0000-000067390000}"/>
    <cellStyle name="s_Summary of Pro Forma (3)" xfId="14713" xr:uid="{00000000-0005-0000-0000-000068390000}"/>
    <cellStyle name="s_Summary of Pro Forma (3)_1" xfId="14714" xr:uid="{00000000-0005-0000-0000-000069390000}"/>
    <cellStyle name="s_Summary of Pro Forma (3)_Celtic DCF" xfId="14715" xr:uid="{00000000-0005-0000-0000-00006A390000}"/>
    <cellStyle name="s_Summary of Pro Forma (3)_Celtic DCF Inputs" xfId="14716" xr:uid="{00000000-0005-0000-0000-00006B390000}"/>
    <cellStyle name="s_Summary of Pro Forma (3)_Celtic DCF Inputs_eric" xfId="14717" xr:uid="{00000000-0005-0000-0000-00006C390000}"/>
    <cellStyle name="s_Summary of Pro Forma (3)_Celtic DCF_eric" xfId="14718" xr:uid="{00000000-0005-0000-0000-00006D390000}"/>
    <cellStyle name="s_Summary of Pro Forma (3)_Valuation Summary" xfId="14719" xr:uid="{00000000-0005-0000-0000-00006E390000}"/>
    <cellStyle name="s_Summary of Pro Forma (3)_Valuation Summary_eric" xfId="14720" xr:uid="{00000000-0005-0000-0000-00006F390000}"/>
    <cellStyle name="s_Texas_Louisiana (2)" xfId="14721" xr:uid="{00000000-0005-0000-0000-000070390000}"/>
    <cellStyle name="s_Texas_Louisiana (2)_1" xfId="14722" xr:uid="{00000000-0005-0000-0000-000071390000}"/>
    <cellStyle name="s_Texas_Louisiana (2)_1_eric" xfId="14723" xr:uid="{00000000-0005-0000-0000-000072390000}"/>
    <cellStyle name="s_Timex-Gucci Merger2" xfId="14724" xr:uid="{00000000-0005-0000-0000-000073390000}"/>
    <cellStyle name="s_Timex-Gucci Merger2_1" xfId="14725" xr:uid="{00000000-0005-0000-0000-000074390000}"/>
    <cellStyle name="s_Trans Assump" xfId="14726" xr:uid="{00000000-0005-0000-0000-000075390000}"/>
    <cellStyle name="s_Trans Assump (2)" xfId="14729" xr:uid="{00000000-0005-0000-0000-000076390000}"/>
    <cellStyle name="s_Trans Assump (2)_1" xfId="14730" xr:uid="{00000000-0005-0000-0000-000077390000}"/>
    <cellStyle name="s_Trans Assump (2)_1_Book1" xfId="14731" xr:uid="{00000000-0005-0000-0000-000078390000}"/>
    <cellStyle name="s_Trans Assump (2)_Book1" xfId="14732" xr:uid="{00000000-0005-0000-0000-000079390000}"/>
    <cellStyle name="s_Trans Assump_1" xfId="14727" xr:uid="{00000000-0005-0000-0000-00007A390000}"/>
    <cellStyle name="s_Trans Assump_1_Book1" xfId="14728" xr:uid="{00000000-0005-0000-0000-00007B390000}"/>
    <cellStyle name="s_Trans Assump_Book1" xfId="14733" xr:uid="{00000000-0005-0000-0000-00007C390000}"/>
    <cellStyle name="s_Trans Sum" xfId="14734" xr:uid="{00000000-0005-0000-0000-00007D390000}"/>
    <cellStyle name="s_Trans Sum_1" xfId="14735" xr:uid="{00000000-0005-0000-0000-00007E390000}"/>
    <cellStyle name="s_Trans Sum_1_Book1" xfId="14736" xr:uid="{00000000-0005-0000-0000-00007F390000}"/>
    <cellStyle name="s_Trans Sum_Book1" xfId="14737" xr:uid="{00000000-0005-0000-0000-000080390000}"/>
    <cellStyle name="s_Unit Price Sen. (2)" xfId="14738" xr:uid="{00000000-0005-0000-0000-000081390000}"/>
    <cellStyle name="s_Unit Price Sen. (2)_1" xfId="14739" xr:uid="{00000000-0005-0000-0000-000082390000}"/>
    <cellStyle name="s_Unit Price Sen. (2)_1_Book1" xfId="14740" xr:uid="{00000000-0005-0000-0000-000083390000}"/>
    <cellStyle name="s_Unit Price Sen. (2)_2" xfId="14741" xr:uid="{00000000-0005-0000-0000-000084390000}"/>
    <cellStyle name="s_Unit Price Sen. (2)_2_Book1" xfId="14742" xr:uid="{00000000-0005-0000-0000-000085390000}"/>
    <cellStyle name="s_Unit Price Sen. (2)_Book1" xfId="14743" xr:uid="{00000000-0005-0000-0000-000086390000}"/>
    <cellStyle name="s_Valuation Summary" xfId="14744" xr:uid="{00000000-0005-0000-0000-000087390000}"/>
    <cellStyle name="s_Valuation Summary (2)" xfId="14748" xr:uid="{00000000-0005-0000-0000-000088390000}"/>
    <cellStyle name="s_Valuation Summary (2)_1" xfId="14749" xr:uid="{00000000-0005-0000-0000-000089390000}"/>
    <cellStyle name="s_Valuation Summary (2)_1_Celtic DCF" xfId="14750" xr:uid="{00000000-0005-0000-0000-00008A390000}"/>
    <cellStyle name="s_Valuation Summary (2)_1_Celtic DCF Inputs" xfId="14751" xr:uid="{00000000-0005-0000-0000-00008B390000}"/>
    <cellStyle name="s_Valuation Summary (2)_1_Celtic DCF Inputs_eric" xfId="14752" xr:uid="{00000000-0005-0000-0000-00008C390000}"/>
    <cellStyle name="s_Valuation Summary (2)_1_Celtic DCF_eric" xfId="14753" xr:uid="{00000000-0005-0000-0000-00008D390000}"/>
    <cellStyle name="s_Valuation Summary (2)_1_Valuation Summary" xfId="14754" xr:uid="{00000000-0005-0000-0000-00008E390000}"/>
    <cellStyle name="s_Valuation Summary (2)_1_Valuation Summary_eric" xfId="14755" xr:uid="{00000000-0005-0000-0000-00008F390000}"/>
    <cellStyle name="s_Valuation Summary (2)_2" xfId="14756" xr:uid="{00000000-0005-0000-0000-000090390000}"/>
    <cellStyle name="s_Valuation Summary_1" xfId="14745" xr:uid="{00000000-0005-0000-0000-000091390000}"/>
    <cellStyle name="s_Valuation Summary_1_eric" xfId="14746" xr:uid="{00000000-0005-0000-0000-000092390000}"/>
    <cellStyle name="s_Valuation Summary_2" xfId="14747" xr:uid="{00000000-0005-0000-0000-000093390000}"/>
    <cellStyle name="s_Warrant" xfId="14757" xr:uid="{00000000-0005-0000-0000-000094390000}"/>
    <cellStyle name="s_Warrant_1" xfId="14758" xr:uid="{00000000-0005-0000-0000-000095390000}"/>
    <cellStyle name="s_Warrant_2" xfId="14759" xr:uid="{00000000-0005-0000-0000-000096390000}"/>
    <cellStyle name="s8" xfId="14760" xr:uid="{00000000-0005-0000-0000-000097390000}"/>
    <cellStyle name="Salida" xfId="14761" xr:uid="{00000000-0005-0000-0000-000098390000}"/>
    <cellStyle name="Salida 10" xfId="14762" xr:uid="{00000000-0005-0000-0000-000099390000}"/>
    <cellStyle name="Salida 10 2" xfId="14763" xr:uid="{00000000-0005-0000-0000-00009A390000}"/>
    <cellStyle name="Salida 10 2 2" xfId="14764" xr:uid="{00000000-0005-0000-0000-00009B390000}"/>
    <cellStyle name="Salida 10 3" xfId="14765" xr:uid="{00000000-0005-0000-0000-00009C390000}"/>
    <cellStyle name="Salida 11" xfId="14766" xr:uid="{00000000-0005-0000-0000-00009D390000}"/>
    <cellStyle name="Salida 11 2" xfId="14767" xr:uid="{00000000-0005-0000-0000-00009E390000}"/>
    <cellStyle name="Salida 2" xfId="14768" xr:uid="{00000000-0005-0000-0000-00009F390000}"/>
    <cellStyle name="Salida 2 2" xfId="14769" xr:uid="{00000000-0005-0000-0000-0000A0390000}"/>
    <cellStyle name="Salida 2 2 2" xfId="14770" xr:uid="{00000000-0005-0000-0000-0000A1390000}"/>
    <cellStyle name="Salida 3" xfId="14771" xr:uid="{00000000-0005-0000-0000-0000A2390000}"/>
    <cellStyle name="Salida 3 2" xfId="14772" xr:uid="{00000000-0005-0000-0000-0000A3390000}"/>
    <cellStyle name="Salida 3 2 2" xfId="14773" xr:uid="{00000000-0005-0000-0000-0000A4390000}"/>
    <cellStyle name="Salida 4" xfId="14774" xr:uid="{00000000-0005-0000-0000-0000A5390000}"/>
    <cellStyle name="Salida 4 2" xfId="14775" xr:uid="{00000000-0005-0000-0000-0000A6390000}"/>
    <cellStyle name="Salida 4 2 2" xfId="14776" xr:uid="{00000000-0005-0000-0000-0000A7390000}"/>
    <cellStyle name="Salida 4 3" xfId="14777" xr:uid="{00000000-0005-0000-0000-0000A8390000}"/>
    <cellStyle name="Salida 5" xfId="14778" xr:uid="{00000000-0005-0000-0000-0000A9390000}"/>
    <cellStyle name="Salida 5 2" xfId="14779" xr:uid="{00000000-0005-0000-0000-0000AA390000}"/>
    <cellStyle name="Salida 5 2 2" xfId="14780" xr:uid="{00000000-0005-0000-0000-0000AB390000}"/>
    <cellStyle name="Salida 5 3" xfId="14781" xr:uid="{00000000-0005-0000-0000-0000AC390000}"/>
    <cellStyle name="Salida 6" xfId="14782" xr:uid="{00000000-0005-0000-0000-0000AD390000}"/>
    <cellStyle name="Salida 6 2" xfId="14783" xr:uid="{00000000-0005-0000-0000-0000AE390000}"/>
    <cellStyle name="Salida 6 2 2" xfId="14784" xr:uid="{00000000-0005-0000-0000-0000AF390000}"/>
    <cellStyle name="Salida 6 3" xfId="14785" xr:uid="{00000000-0005-0000-0000-0000B0390000}"/>
    <cellStyle name="Salida 7" xfId="14786" xr:uid="{00000000-0005-0000-0000-0000B1390000}"/>
    <cellStyle name="Salida 7 2" xfId="14787" xr:uid="{00000000-0005-0000-0000-0000B2390000}"/>
    <cellStyle name="Salida 7 2 2" xfId="14788" xr:uid="{00000000-0005-0000-0000-0000B3390000}"/>
    <cellStyle name="Salida 7 3" xfId="14789" xr:uid="{00000000-0005-0000-0000-0000B4390000}"/>
    <cellStyle name="Salida 8" xfId="14790" xr:uid="{00000000-0005-0000-0000-0000B5390000}"/>
    <cellStyle name="Salida 8 2" xfId="14791" xr:uid="{00000000-0005-0000-0000-0000B6390000}"/>
    <cellStyle name="Salida 8 2 2" xfId="14792" xr:uid="{00000000-0005-0000-0000-0000B7390000}"/>
    <cellStyle name="Salida 8 3" xfId="14793" xr:uid="{00000000-0005-0000-0000-0000B8390000}"/>
    <cellStyle name="Salida 9" xfId="14794" xr:uid="{00000000-0005-0000-0000-0000B9390000}"/>
    <cellStyle name="Salida 9 2" xfId="14795" xr:uid="{00000000-0005-0000-0000-0000BA390000}"/>
    <cellStyle name="Salida 9 2 2" xfId="14796" xr:uid="{00000000-0005-0000-0000-0000BB390000}"/>
    <cellStyle name="Salida 9 3" xfId="14797" xr:uid="{00000000-0005-0000-0000-0000BC390000}"/>
    <cellStyle name="Salomon Logo" xfId="14798" xr:uid="{00000000-0005-0000-0000-0000BD390000}"/>
    <cellStyle name="Salomon Logo 10" xfId="14799" xr:uid="{00000000-0005-0000-0000-0000BE390000}"/>
    <cellStyle name="Salomon Logo 10 10" xfId="14800" xr:uid="{00000000-0005-0000-0000-0000BF390000}"/>
    <cellStyle name="Salomon Logo 10 10 2" xfId="14801" xr:uid="{00000000-0005-0000-0000-0000C0390000}"/>
    <cellStyle name="Salomon Logo 10 10 2 2" xfId="14802" xr:uid="{00000000-0005-0000-0000-0000C1390000}"/>
    <cellStyle name="Salomon Logo 10 10 3" xfId="14803" xr:uid="{00000000-0005-0000-0000-0000C2390000}"/>
    <cellStyle name="Salomon Logo 10 11" xfId="14804" xr:uid="{00000000-0005-0000-0000-0000C3390000}"/>
    <cellStyle name="Salomon Logo 10 11 2" xfId="14805" xr:uid="{00000000-0005-0000-0000-0000C4390000}"/>
    <cellStyle name="Salomon Logo 10 11 2 2" xfId="14806" xr:uid="{00000000-0005-0000-0000-0000C5390000}"/>
    <cellStyle name="Salomon Logo 10 11 3" xfId="14807" xr:uid="{00000000-0005-0000-0000-0000C6390000}"/>
    <cellStyle name="Salomon Logo 10 12" xfId="14808" xr:uid="{00000000-0005-0000-0000-0000C7390000}"/>
    <cellStyle name="Salomon Logo 10 12 2" xfId="14809" xr:uid="{00000000-0005-0000-0000-0000C8390000}"/>
    <cellStyle name="Salomon Logo 10 12 2 2" xfId="14810" xr:uid="{00000000-0005-0000-0000-0000C9390000}"/>
    <cellStyle name="Salomon Logo 10 12 3" xfId="14811" xr:uid="{00000000-0005-0000-0000-0000CA390000}"/>
    <cellStyle name="Salomon Logo 10 13" xfId="14812" xr:uid="{00000000-0005-0000-0000-0000CB390000}"/>
    <cellStyle name="Salomon Logo 10 13 2" xfId="14813" xr:uid="{00000000-0005-0000-0000-0000CC390000}"/>
    <cellStyle name="Salomon Logo 10 13 2 2" xfId="14814" xr:uid="{00000000-0005-0000-0000-0000CD390000}"/>
    <cellStyle name="Salomon Logo 10 13 3" xfId="14815" xr:uid="{00000000-0005-0000-0000-0000CE390000}"/>
    <cellStyle name="Salomon Logo 10 14" xfId="14816" xr:uid="{00000000-0005-0000-0000-0000CF390000}"/>
    <cellStyle name="Salomon Logo 10 14 2" xfId="14817" xr:uid="{00000000-0005-0000-0000-0000D0390000}"/>
    <cellStyle name="Salomon Logo 10 14 2 2" xfId="14818" xr:uid="{00000000-0005-0000-0000-0000D1390000}"/>
    <cellStyle name="Salomon Logo 10 14 3" xfId="14819" xr:uid="{00000000-0005-0000-0000-0000D2390000}"/>
    <cellStyle name="Salomon Logo 10 15" xfId="14820" xr:uid="{00000000-0005-0000-0000-0000D3390000}"/>
    <cellStyle name="Salomon Logo 10 15 2" xfId="14821" xr:uid="{00000000-0005-0000-0000-0000D4390000}"/>
    <cellStyle name="Salomon Logo 10 15 2 2" xfId="14822" xr:uid="{00000000-0005-0000-0000-0000D5390000}"/>
    <cellStyle name="Salomon Logo 10 15 3" xfId="14823" xr:uid="{00000000-0005-0000-0000-0000D6390000}"/>
    <cellStyle name="Salomon Logo 10 16" xfId="14824" xr:uid="{00000000-0005-0000-0000-0000D7390000}"/>
    <cellStyle name="Salomon Logo 10 16 2" xfId="14825" xr:uid="{00000000-0005-0000-0000-0000D8390000}"/>
    <cellStyle name="Salomon Logo 10 16 2 2" xfId="14826" xr:uid="{00000000-0005-0000-0000-0000D9390000}"/>
    <cellStyle name="Salomon Logo 10 16 3" xfId="14827" xr:uid="{00000000-0005-0000-0000-0000DA390000}"/>
    <cellStyle name="Salomon Logo 10 17" xfId="14828" xr:uid="{00000000-0005-0000-0000-0000DB390000}"/>
    <cellStyle name="Salomon Logo 10 17 2" xfId="14829" xr:uid="{00000000-0005-0000-0000-0000DC390000}"/>
    <cellStyle name="Salomon Logo 10 17 2 2" xfId="14830" xr:uid="{00000000-0005-0000-0000-0000DD390000}"/>
    <cellStyle name="Salomon Logo 10 17 3" xfId="14831" xr:uid="{00000000-0005-0000-0000-0000DE390000}"/>
    <cellStyle name="Salomon Logo 10 18" xfId="14832" xr:uid="{00000000-0005-0000-0000-0000DF390000}"/>
    <cellStyle name="Salomon Logo 10 18 2" xfId="14833" xr:uid="{00000000-0005-0000-0000-0000E0390000}"/>
    <cellStyle name="Salomon Logo 10 18 2 2" xfId="14834" xr:uid="{00000000-0005-0000-0000-0000E1390000}"/>
    <cellStyle name="Salomon Logo 10 18 3" xfId="14835" xr:uid="{00000000-0005-0000-0000-0000E2390000}"/>
    <cellStyle name="Salomon Logo 10 19" xfId="14836" xr:uid="{00000000-0005-0000-0000-0000E3390000}"/>
    <cellStyle name="Salomon Logo 10 19 2" xfId="14837" xr:uid="{00000000-0005-0000-0000-0000E4390000}"/>
    <cellStyle name="Salomon Logo 10 19 2 2" xfId="14838" xr:uid="{00000000-0005-0000-0000-0000E5390000}"/>
    <cellStyle name="Salomon Logo 10 19 3" xfId="14839" xr:uid="{00000000-0005-0000-0000-0000E6390000}"/>
    <cellStyle name="Salomon Logo 10 2" xfId="14840" xr:uid="{00000000-0005-0000-0000-0000E7390000}"/>
    <cellStyle name="Salomon Logo 10 2 2" xfId="14841" xr:uid="{00000000-0005-0000-0000-0000E8390000}"/>
    <cellStyle name="Salomon Logo 10 2 2 2" xfId="14842" xr:uid="{00000000-0005-0000-0000-0000E9390000}"/>
    <cellStyle name="Salomon Logo 10 2 3" xfId="14843" xr:uid="{00000000-0005-0000-0000-0000EA390000}"/>
    <cellStyle name="Salomon Logo 10 20" xfId="14844" xr:uid="{00000000-0005-0000-0000-0000EB390000}"/>
    <cellStyle name="Salomon Logo 10 20 2" xfId="14845" xr:uid="{00000000-0005-0000-0000-0000EC390000}"/>
    <cellStyle name="Salomon Logo 10 20 2 2" xfId="14846" xr:uid="{00000000-0005-0000-0000-0000ED390000}"/>
    <cellStyle name="Salomon Logo 10 20 3" xfId="14847" xr:uid="{00000000-0005-0000-0000-0000EE390000}"/>
    <cellStyle name="Salomon Logo 10 21" xfId="14848" xr:uid="{00000000-0005-0000-0000-0000EF390000}"/>
    <cellStyle name="Salomon Logo 10 21 2" xfId="14849" xr:uid="{00000000-0005-0000-0000-0000F0390000}"/>
    <cellStyle name="Salomon Logo 10 21 2 2" xfId="14850" xr:uid="{00000000-0005-0000-0000-0000F1390000}"/>
    <cellStyle name="Salomon Logo 10 21 3" xfId="14851" xr:uid="{00000000-0005-0000-0000-0000F2390000}"/>
    <cellStyle name="Salomon Logo 10 22" xfId="14852" xr:uid="{00000000-0005-0000-0000-0000F3390000}"/>
    <cellStyle name="Salomon Logo 10 22 2" xfId="14853" xr:uid="{00000000-0005-0000-0000-0000F4390000}"/>
    <cellStyle name="Salomon Logo 10 22 2 2" xfId="14854" xr:uid="{00000000-0005-0000-0000-0000F5390000}"/>
    <cellStyle name="Salomon Logo 10 22 3" xfId="14855" xr:uid="{00000000-0005-0000-0000-0000F6390000}"/>
    <cellStyle name="Salomon Logo 10 23" xfId="14856" xr:uid="{00000000-0005-0000-0000-0000F7390000}"/>
    <cellStyle name="Salomon Logo 10 23 2" xfId="14857" xr:uid="{00000000-0005-0000-0000-0000F8390000}"/>
    <cellStyle name="Salomon Logo 10 23 2 2" xfId="14858" xr:uid="{00000000-0005-0000-0000-0000F9390000}"/>
    <cellStyle name="Salomon Logo 10 23 3" xfId="14859" xr:uid="{00000000-0005-0000-0000-0000FA390000}"/>
    <cellStyle name="Salomon Logo 10 24" xfId="14860" xr:uid="{00000000-0005-0000-0000-0000FB390000}"/>
    <cellStyle name="Salomon Logo 10 24 2" xfId="14861" xr:uid="{00000000-0005-0000-0000-0000FC390000}"/>
    <cellStyle name="Salomon Logo 10 24 2 2" xfId="14862" xr:uid="{00000000-0005-0000-0000-0000FD390000}"/>
    <cellStyle name="Salomon Logo 10 24 3" xfId="14863" xr:uid="{00000000-0005-0000-0000-0000FE390000}"/>
    <cellStyle name="Salomon Logo 10 25" xfId="14864" xr:uid="{00000000-0005-0000-0000-0000FF390000}"/>
    <cellStyle name="Salomon Logo 10 25 2" xfId="14865" xr:uid="{00000000-0005-0000-0000-0000003A0000}"/>
    <cellStyle name="Salomon Logo 10 25 2 2" xfId="14866" xr:uid="{00000000-0005-0000-0000-0000013A0000}"/>
    <cellStyle name="Salomon Logo 10 25 3" xfId="14867" xr:uid="{00000000-0005-0000-0000-0000023A0000}"/>
    <cellStyle name="Salomon Logo 10 26" xfId="14868" xr:uid="{00000000-0005-0000-0000-0000033A0000}"/>
    <cellStyle name="Salomon Logo 10 26 2" xfId="14869" xr:uid="{00000000-0005-0000-0000-0000043A0000}"/>
    <cellStyle name="Salomon Logo 10 26 2 2" xfId="14870" xr:uid="{00000000-0005-0000-0000-0000053A0000}"/>
    <cellStyle name="Salomon Logo 10 26 3" xfId="14871" xr:uid="{00000000-0005-0000-0000-0000063A0000}"/>
    <cellStyle name="Salomon Logo 10 27" xfId="14872" xr:uid="{00000000-0005-0000-0000-0000073A0000}"/>
    <cellStyle name="Salomon Logo 10 27 2" xfId="14873" xr:uid="{00000000-0005-0000-0000-0000083A0000}"/>
    <cellStyle name="Salomon Logo 10 27 2 2" xfId="14874" xr:uid="{00000000-0005-0000-0000-0000093A0000}"/>
    <cellStyle name="Salomon Logo 10 27 3" xfId="14875" xr:uid="{00000000-0005-0000-0000-00000A3A0000}"/>
    <cellStyle name="Salomon Logo 10 28" xfId="14876" xr:uid="{00000000-0005-0000-0000-00000B3A0000}"/>
    <cellStyle name="Salomon Logo 10 28 2" xfId="14877" xr:uid="{00000000-0005-0000-0000-00000C3A0000}"/>
    <cellStyle name="Salomon Logo 10 28 2 2" xfId="14878" xr:uid="{00000000-0005-0000-0000-00000D3A0000}"/>
    <cellStyle name="Salomon Logo 10 28 3" xfId="14879" xr:uid="{00000000-0005-0000-0000-00000E3A0000}"/>
    <cellStyle name="Salomon Logo 10 29" xfId="14880" xr:uid="{00000000-0005-0000-0000-00000F3A0000}"/>
    <cellStyle name="Salomon Logo 10 29 2" xfId="14881" xr:uid="{00000000-0005-0000-0000-0000103A0000}"/>
    <cellStyle name="Salomon Logo 10 29 2 2" xfId="14882" xr:uid="{00000000-0005-0000-0000-0000113A0000}"/>
    <cellStyle name="Salomon Logo 10 29 3" xfId="14883" xr:uid="{00000000-0005-0000-0000-0000123A0000}"/>
    <cellStyle name="Salomon Logo 10 3" xfId="14884" xr:uid="{00000000-0005-0000-0000-0000133A0000}"/>
    <cellStyle name="Salomon Logo 10 3 2" xfId="14885" xr:uid="{00000000-0005-0000-0000-0000143A0000}"/>
    <cellStyle name="Salomon Logo 10 3 2 2" xfId="14886" xr:uid="{00000000-0005-0000-0000-0000153A0000}"/>
    <cellStyle name="Salomon Logo 10 3 3" xfId="14887" xr:uid="{00000000-0005-0000-0000-0000163A0000}"/>
    <cellStyle name="Salomon Logo 10 30" xfId="14888" xr:uid="{00000000-0005-0000-0000-0000173A0000}"/>
    <cellStyle name="Salomon Logo 10 30 2" xfId="14889" xr:uid="{00000000-0005-0000-0000-0000183A0000}"/>
    <cellStyle name="Salomon Logo 10 30 2 2" xfId="14890" xr:uid="{00000000-0005-0000-0000-0000193A0000}"/>
    <cellStyle name="Salomon Logo 10 30 3" xfId="14891" xr:uid="{00000000-0005-0000-0000-00001A3A0000}"/>
    <cellStyle name="Salomon Logo 10 31" xfId="14892" xr:uid="{00000000-0005-0000-0000-00001B3A0000}"/>
    <cellStyle name="Salomon Logo 10 31 2" xfId="14893" xr:uid="{00000000-0005-0000-0000-00001C3A0000}"/>
    <cellStyle name="Salomon Logo 10 31 2 2" xfId="14894" xr:uid="{00000000-0005-0000-0000-00001D3A0000}"/>
    <cellStyle name="Salomon Logo 10 31 3" xfId="14895" xr:uid="{00000000-0005-0000-0000-00001E3A0000}"/>
    <cellStyle name="Salomon Logo 10 32" xfId="14896" xr:uid="{00000000-0005-0000-0000-00001F3A0000}"/>
    <cellStyle name="Salomon Logo 10 32 2" xfId="14897" xr:uid="{00000000-0005-0000-0000-0000203A0000}"/>
    <cellStyle name="Salomon Logo 10 32 2 2" xfId="14898" xr:uid="{00000000-0005-0000-0000-0000213A0000}"/>
    <cellStyle name="Salomon Logo 10 32 3" xfId="14899" xr:uid="{00000000-0005-0000-0000-0000223A0000}"/>
    <cellStyle name="Salomon Logo 10 33" xfId="14900" xr:uid="{00000000-0005-0000-0000-0000233A0000}"/>
    <cellStyle name="Salomon Logo 10 33 2" xfId="14901" xr:uid="{00000000-0005-0000-0000-0000243A0000}"/>
    <cellStyle name="Salomon Logo 10 33 2 2" xfId="14902" xr:uid="{00000000-0005-0000-0000-0000253A0000}"/>
    <cellStyle name="Salomon Logo 10 33 3" xfId="14903" xr:uid="{00000000-0005-0000-0000-0000263A0000}"/>
    <cellStyle name="Salomon Logo 10 34" xfId="14904" xr:uid="{00000000-0005-0000-0000-0000273A0000}"/>
    <cellStyle name="Salomon Logo 10 34 2" xfId="14905" xr:uid="{00000000-0005-0000-0000-0000283A0000}"/>
    <cellStyle name="Salomon Logo 10 34 2 2" xfId="14906" xr:uid="{00000000-0005-0000-0000-0000293A0000}"/>
    <cellStyle name="Salomon Logo 10 34 3" xfId="14907" xr:uid="{00000000-0005-0000-0000-00002A3A0000}"/>
    <cellStyle name="Salomon Logo 10 35" xfId="14908" xr:uid="{00000000-0005-0000-0000-00002B3A0000}"/>
    <cellStyle name="Salomon Logo 10 35 2" xfId="14909" xr:uid="{00000000-0005-0000-0000-00002C3A0000}"/>
    <cellStyle name="Salomon Logo 10 35 2 2" xfId="14910" xr:uid="{00000000-0005-0000-0000-00002D3A0000}"/>
    <cellStyle name="Salomon Logo 10 35 3" xfId="14911" xr:uid="{00000000-0005-0000-0000-00002E3A0000}"/>
    <cellStyle name="Salomon Logo 10 36" xfId="14912" xr:uid="{00000000-0005-0000-0000-00002F3A0000}"/>
    <cellStyle name="Salomon Logo 10 36 2" xfId="14913" xr:uid="{00000000-0005-0000-0000-0000303A0000}"/>
    <cellStyle name="Salomon Logo 10 36 2 2" xfId="14914" xr:uid="{00000000-0005-0000-0000-0000313A0000}"/>
    <cellStyle name="Salomon Logo 10 36 3" xfId="14915" xr:uid="{00000000-0005-0000-0000-0000323A0000}"/>
    <cellStyle name="Salomon Logo 10 37" xfId="14916" xr:uid="{00000000-0005-0000-0000-0000333A0000}"/>
    <cellStyle name="Salomon Logo 10 37 2" xfId="14917" xr:uid="{00000000-0005-0000-0000-0000343A0000}"/>
    <cellStyle name="Salomon Logo 10 37 2 2" xfId="14918" xr:uid="{00000000-0005-0000-0000-0000353A0000}"/>
    <cellStyle name="Salomon Logo 10 37 3" xfId="14919" xr:uid="{00000000-0005-0000-0000-0000363A0000}"/>
    <cellStyle name="Salomon Logo 10 38" xfId="14920" xr:uid="{00000000-0005-0000-0000-0000373A0000}"/>
    <cellStyle name="Salomon Logo 10 38 2" xfId="14921" xr:uid="{00000000-0005-0000-0000-0000383A0000}"/>
    <cellStyle name="Salomon Logo 10 38 2 2" xfId="14922" xr:uid="{00000000-0005-0000-0000-0000393A0000}"/>
    <cellStyle name="Salomon Logo 10 38 3" xfId="14923" xr:uid="{00000000-0005-0000-0000-00003A3A0000}"/>
    <cellStyle name="Salomon Logo 10 39" xfId="14924" xr:uid="{00000000-0005-0000-0000-00003B3A0000}"/>
    <cellStyle name="Salomon Logo 10 39 2" xfId="14925" xr:uid="{00000000-0005-0000-0000-00003C3A0000}"/>
    <cellStyle name="Salomon Logo 10 39 2 2" xfId="14926" xr:uid="{00000000-0005-0000-0000-00003D3A0000}"/>
    <cellStyle name="Salomon Logo 10 39 3" xfId="14927" xr:uid="{00000000-0005-0000-0000-00003E3A0000}"/>
    <cellStyle name="Salomon Logo 10 4" xfId="14928" xr:uid="{00000000-0005-0000-0000-00003F3A0000}"/>
    <cellStyle name="Salomon Logo 10 4 2" xfId="14929" xr:uid="{00000000-0005-0000-0000-0000403A0000}"/>
    <cellStyle name="Salomon Logo 10 4 2 2" xfId="14930" xr:uid="{00000000-0005-0000-0000-0000413A0000}"/>
    <cellStyle name="Salomon Logo 10 4 3" xfId="14931" xr:uid="{00000000-0005-0000-0000-0000423A0000}"/>
    <cellStyle name="Salomon Logo 10 40" xfId="14932" xr:uid="{00000000-0005-0000-0000-0000433A0000}"/>
    <cellStyle name="Salomon Logo 10 40 2" xfId="14933" xr:uid="{00000000-0005-0000-0000-0000443A0000}"/>
    <cellStyle name="Salomon Logo 10 40 2 2" xfId="14934" xr:uid="{00000000-0005-0000-0000-0000453A0000}"/>
    <cellStyle name="Salomon Logo 10 40 3" xfId="14935" xr:uid="{00000000-0005-0000-0000-0000463A0000}"/>
    <cellStyle name="Salomon Logo 10 41" xfId="14936" xr:uid="{00000000-0005-0000-0000-0000473A0000}"/>
    <cellStyle name="Salomon Logo 10 41 2" xfId="14937" xr:uid="{00000000-0005-0000-0000-0000483A0000}"/>
    <cellStyle name="Salomon Logo 10 41 2 2" xfId="14938" xr:uid="{00000000-0005-0000-0000-0000493A0000}"/>
    <cellStyle name="Salomon Logo 10 41 3" xfId="14939" xr:uid="{00000000-0005-0000-0000-00004A3A0000}"/>
    <cellStyle name="Salomon Logo 10 42" xfId="14940" xr:uid="{00000000-0005-0000-0000-00004B3A0000}"/>
    <cellStyle name="Salomon Logo 10 42 2" xfId="14941" xr:uid="{00000000-0005-0000-0000-00004C3A0000}"/>
    <cellStyle name="Salomon Logo 10 43" xfId="14942" xr:uid="{00000000-0005-0000-0000-00004D3A0000}"/>
    <cellStyle name="Salomon Logo 10 5" xfId="14943" xr:uid="{00000000-0005-0000-0000-00004E3A0000}"/>
    <cellStyle name="Salomon Logo 10 5 2" xfId="14944" xr:uid="{00000000-0005-0000-0000-00004F3A0000}"/>
    <cellStyle name="Salomon Logo 10 5 2 2" xfId="14945" xr:uid="{00000000-0005-0000-0000-0000503A0000}"/>
    <cellStyle name="Salomon Logo 10 5 3" xfId="14946" xr:uid="{00000000-0005-0000-0000-0000513A0000}"/>
    <cellStyle name="Salomon Logo 10 6" xfId="14947" xr:uid="{00000000-0005-0000-0000-0000523A0000}"/>
    <cellStyle name="Salomon Logo 10 6 2" xfId="14948" xr:uid="{00000000-0005-0000-0000-0000533A0000}"/>
    <cellStyle name="Salomon Logo 10 6 2 2" xfId="14949" xr:uid="{00000000-0005-0000-0000-0000543A0000}"/>
    <cellStyle name="Salomon Logo 10 6 3" xfId="14950" xr:uid="{00000000-0005-0000-0000-0000553A0000}"/>
    <cellStyle name="Salomon Logo 10 7" xfId="14951" xr:uid="{00000000-0005-0000-0000-0000563A0000}"/>
    <cellStyle name="Salomon Logo 10 7 2" xfId="14952" xr:uid="{00000000-0005-0000-0000-0000573A0000}"/>
    <cellStyle name="Salomon Logo 10 7 2 2" xfId="14953" xr:uid="{00000000-0005-0000-0000-0000583A0000}"/>
    <cellStyle name="Salomon Logo 10 7 3" xfId="14954" xr:uid="{00000000-0005-0000-0000-0000593A0000}"/>
    <cellStyle name="Salomon Logo 10 8" xfId="14955" xr:uid="{00000000-0005-0000-0000-00005A3A0000}"/>
    <cellStyle name="Salomon Logo 10 8 2" xfId="14956" xr:uid="{00000000-0005-0000-0000-00005B3A0000}"/>
    <cellStyle name="Salomon Logo 10 8 2 2" xfId="14957" xr:uid="{00000000-0005-0000-0000-00005C3A0000}"/>
    <cellStyle name="Salomon Logo 10 8 3" xfId="14958" xr:uid="{00000000-0005-0000-0000-00005D3A0000}"/>
    <cellStyle name="Salomon Logo 10 9" xfId="14959" xr:uid="{00000000-0005-0000-0000-00005E3A0000}"/>
    <cellStyle name="Salomon Logo 10 9 2" xfId="14960" xr:uid="{00000000-0005-0000-0000-00005F3A0000}"/>
    <cellStyle name="Salomon Logo 10 9 2 2" xfId="14961" xr:uid="{00000000-0005-0000-0000-0000603A0000}"/>
    <cellStyle name="Salomon Logo 10 9 3" xfId="14962" xr:uid="{00000000-0005-0000-0000-0000613A0000}"/>
    <cellStyle name="Salomon Logo 11" xfId="14963" xr:uid="{00000000-0005-0000-0000-0000623A0000}"/>
    <cellStyle name="Salomon Logo 11 10" xfId="14964" xr:uid="{00000000-0005-0000-0000-0000633A0000}"/>
    <cellStyle name="Salomon Logo 11 10 2" xfId="14965" xr:uid="{00000000-0005-0000-0000-0000643A0000}"/>
    <cellStyle name="Salomon Logo 11 10 2 2" xfId="14966" xr:uid="{00000000-0005-0000-0000-0000653A0000}"/>
    <cellStyle name="Salomon Logo 11 10 3" xfId="14967" xr:uid="{00000000-0005-0000-0000-0000663A0000}"/>
    <cellStyle name="Salomon Logo 11 11" xfId="14968" xr:uid="{00000000-0005-0000-0000-0000673A0000}"/>
    <cellStyle name="Salomon Logo 11 11 2" xfId="14969" xr:uid="{00000000-0005-0000-0000-0000683A0000}"/>
    <cellStyle name="Salomon Logo 11 11 2 2" xfId="14970" xr:uid="{00000000-0005-0000-0000-0000693A0000}"/>
    <cellStyle name="Salomon Logo 11 11 3" xfId="14971" xr:uid="{00000000-0005-0000-0000-00006A3A0000}"/>
    <cellStyle name="Salomon Logo 11 12" xfId="14972" xr:uid="{00000000-0005-0000-0000-00006B3A0000}"/>
    <cellStyle name="Salomon Logo 11 12 2" xfId="14973" xr:uid="{00000000-0005-0000-0000-00006C3A0000}"/>
    <cellStyle name="Salomon Logo 11 12 2 2" xfId="14974" xr:uid="{00000000-0005-0000-0000-00006D3A0000}"/>
    <cellStyle name="Salomon Logo 11 12 3" xfId="14975" xr:uid="{00000000-0005-0000-0000-00006E3A0000}"/>
    <cellStyle name="Salomon Logo 11 13" xfId="14976" xr:uid="{00000000-0005-0000-0000-00006F3A0000}"/>
    <cellStyle name="Salomon Logo 11 13 2" xfId="14977" xr:uid="{00000000-0005-0000-0000-0000703A0000}"/>
    <cellStyle name="Salomon Logo 11 13 2 2" xfId="14978" xr:uid="{00000000-0005-0000-0000-0000713A0000}"/>
    <cellStyle name="Salomon Logo 11 13 3" xfId="14979" xr:uid="{00000000-0005-0000-0000-0000723A0000}"/>
    <cellStyle name="Salomon Logo 11 14" xfId="14980" xr:uid="{00000000-0005-0000-0000-0000733A0000}"/>
    <cellStyle name="Salomon Logo 11 14 2" xfId="14981" xr:uid="{00000000-0005-0000-0000-0000743A0000}"/>
    <cellStyle name="Salomon Logo 11 14 2 2" xfId="14982" xr:uid="{00000000-0005-0000-0000-0000753A0000}"/>
    <cellStyle name="Salomon Logo 11 14 3" xfId="14983" xr:uid="{00000000-0005-0000-0000-0000763A0000}"/>
    <cellStyle name="Salomon Logo 11 15" xfId="14984" xr:uid="{00000000-0005-0000-0000-0000773A0000}"/>
    <cellStyle name="Salomon Logo 11 15 2" xfId="14985" xr:uid="{00000000-0005-0000-0000-0000783A0000}"/>
    <cellStyle name="Salomon Logo 11 15 2 2" xfId="14986" xr:uid="{00000000-0005-0000-0000-0000793A0000}"/>
    <cellStyle name="Salomon Logo 11 15 3" xfId="14987" xr:uid="{00000000-0005-0000-0000-00007A3A0000}"/>
    <cellStyle name="Salomon Logo 11 16" xfId="14988" xr:uid="{00000000-0005-0000-0000-00007B3A0000}"/>
    <cellStyle name="Salomon Logo 11 16 2" xfId="14989" xr:uid="{00000000-0005-0000-0000-00007C3A0000}"/>
    <cellStyle name="Salomon Logo 11 16 2 2" xfId="14990" xr:uid="{00000000-0005-0000-0000-00007D3A0000}"/>
    <cellStyle name="Salomon Logo 11 16 3" xfId="14991" xr:uid="{00000000-0005-0000-0000-00007E3A0000}"/>
    <cellStyle name="Salomon Logo 11 17" xfId="14992" xr:uid="{00000000-0005-0000-0000-00007F3A0000}"/>
    <cellStyle name="Salomon Logo 11 17 2" xfId="14993" xr:uid="{00000000-0005-0000-0000-0000803A0000}"/>
    <cellStyle name="Salomon Logo 11 17 2 2" xfId="14994" xr:uid="{00000000-0005-0000-0000-0000813A0000}"/>
    <cellStyle name="Salomon Logo 11 17 3" xfId="14995" xr:uid="{00000000-0005-0000-0000-0000823A0000}"/>
    <cellStyle name="Salomon Logo 11 18" xfId="14996" xr:uid="{00000000-0005-0000-0000-0000833A0000}"/>
    <cellStyle name="Salomon Logo 11 18 2" xfId="14997" xr:uid="{00000000-0005-0000-0000-0000843A0000}"/>
    <cellStyle name="Salomon Logo 11 18 2 2" xfId="14998" xr:uid="{00000000-0005-0000-0000-0000853A0000}"/>
    <cellStyle name="Salomon Logo 11 18 3" xfId="14999" xr:uid="{00000000-0005-0000-0000-0000863A0000}"/>
    <cellStyle name="Salomon Logo 11 19" xfId="15000" xr:uid="{00000000-0005-0000-0000-0000873A0000}"/>
    <cellStyle name="Salomon Logo 11 19 2" xfId="15001" xr:uid="{00000000-0005-0000-0000-0000883A0000}"/>
    <cellStyle name="Salomon Logo 11 19 2 2" xfId="15002" xr:uid="{00000000-0005-0000-0000-0000893A0000}"/>
    <cellStyle name="Salomon Logo 11 19 3" xfId="15003" xr:uid="{00000000-0005-0000-0000-00008A3A0000}"/>
    <cellStyle name="Salomon Logo 11 2" xfId="15004" xr:uid="{00000000-0005-0000-0000-00008B3A0000}"/>
    <cellStyle name="Salomon Logo 11 2 2" xfId="15005" xr:uid="{00000000-0005-0000-0000-00008C3A0000}"/>
    <cellStyle name="Salomon Logo 11 2 2 2" xfId="15006" xr:uid="{00000000-0005-0000-0000-00008D3A0000}"/>
    <cellStyle name="Salomon Logo 11 2 3" xfId="15007" xr:uid="{00000000-0005-0000-0000-00008E3A0000}"/>
    <cellStyle name="Salomon Logo 11 20" xfId="15008" xr:uid="{00000000-0005-0000-0000-00008F3A0000}"/>
    <cellStyle name="Salomon Logo 11 20 2" xfId="15009" xr:uid="{00000000-0005-0000-0000-0000903A0000}"/>
    <cellStyle name="Salomon Logo 11 20 2 2" xfId="15010" xr:uid="{00000000-0005-0000-0000-0000913A0000}"/>
    <cellStyle name="Salomon Logo 11 20 3" xfId="15011" xr:uid="{00000000-0005-0000-0000-0000923A0000}"/>
    <cellStyle name="Salomon Logo 11 21" xfId="15012" xr:uid="{00000000-0005-0000-0000-0000933A0000}"/>
    <cellStyle name="Salomon Logo 11 21 2" xfId="15013" xr:uid="{00000000-0005-0000-0000-0000943A0000}"/>
    <cellStyle name="Salomon Logo 11 21 2 2" xfId="15014" xr:uid="{00000000-0005-0000-0000-0000953A0000}"/>
    <cellStyle name="Salomon Logo 11 21 3" xfId="15015" xr:uid="{00000000-0005-0000-0000-0000963A0000}"/>
    <cellStyle name="Salomon Logo 11 22" xfId="15016" xr:uid="{00000000-0005-0000-0000-0000973A0000}"/>
    <cellStyle name="Salomon Logo 11 22 2" xfId="15017" xr:uid="{00000000-0005-0000-0000-0000983A0000}"/>
    <cellStyle name="Salomon Logo 11 22 2 2" xfId="15018" xr:uid="{00000000-0005-0000-0000-0000993A0000}"/>
    <cellStyle name="Salomon Logo 11 22 3" xfId="15019" xr:uid="{00000000-0005-0000-0000-00009A3A0000}"/>
    <cellStyle name="Salomon Logo 11 23" xfId="15020" xr:uid="{00000000-0005-0000-0000-00009B3A0000}"/>
    <cellStyle name="Salomon Logo 11 23 2" xfId="15021" xr:uid="{00000000-0005-0000-0000-00009C3A0000}"/>
    <cellStyle name="Salomon Logo 11 23 2 2" xfId="15022" xr:uid="{00000000-0005-0000-0000-00009D3A0000}"/>
    <cellStyle name="Salomon Logo 11 23 3" xfId="15023" xr:uid="{00000000-0005-0000-0000-00009E3A0000}"/>
    <cellStyle name="Salomon Logo 11 24" xfId="15024" xr:uid="{00000000-0005-0000-0000-00009F3A0000}"/>
    <cellStyle name="Salomon Logo 11 24 2" xfId="15025" xr:uid="{00000000-0005-0000-0000-0000A03A0000}"/>
    <cellStyle name="Salomon Logo 11 24 2 2" xfId="15026" xr:uid="{00000000-0005-0000-0000-0000A13A0000}"/>
    <cellStyle name="Salomon Logo 11 24 3" xfId="15027" xr:uid="{00000000-0005-0000-0000-0000A23A0000}"/>
    <cellStyle name="Salomon Logo 11 25" xfId="15028" xr:uid="{00000000-0005-0000-0000-0000A33A0000}"/>
    <cellStyle name="Salomon Logo 11 25 2" xfId="15029" xr:uid="{00000000-0005-0000-0000-0000A43A0000}"/>
    <cellStyle name="Salomon Logo 11 25 2 2" xfId="15030" xr:uid="{00000000-0005-0000-0000-0000A53A0000}"/>
    <cellStyle name="Salomon Logo 11 25 3" xfId="15031" xr:uid="{00000000-0005-0000-0000-0000A63A0000}"/>
    <cellStyle name="Salomon Logo 11 26" xfId="15032" xr:uid="{00000000-0005-0000-0000-0000A73A0000}"/>
    <cellStyle name="Salomon Logo 11 26 2" xfId="15033" xr:uid="{00000000-0005-0000-0000-0000A83A0000}"/>
    <cellStyle name="Salomon Logo 11 26 2 2" xfId="15034" xr:uid="{00000000-0005-0000-0000-0000A93A0000}"/>
    <cellStyle name="Salomon Logo 11 26 3" xfId="15035" xr:uid="{00000000-0005-0000-0000-0000AA3A0000}"/>
    <cellStyle name="Salomon Logo 11 27" xfId="15036" xr:uid="{00000000-0005-0000-0000-0000AB3A0000}"/>
    <cellStyle name="Salomon Logo 11 27 2" xfId="15037" xr:uid="{00000000-0005-0000-0000-0000AC3A0000}"/>
    <cellStyle name="Salomon Logo 11 27 2 2" xfId="15038" xr:uid="{00000000-0005-0000-0000-0000AD3A0000}"/>
    <cellStyle name="Salomon Logo 11 27 3" xfId="15039" xr:uid="{00000000-0005-0000-0000-0000AE3A0000}"/>
    <cellStyle name="Salomon Logo 11 28" xfId="15040" xr:uid="{00000000-0005-0000-0000-0000AF3A0000}"/>
    <cellStyle name="Salomon Logo 11 28 2" xfId="15041" xr:uid="{00000000-0005-0000-0000-0000B03A0000}"/>
    <cellStyle name="Salomon Logo 11 28 2 2" xfId="15042" xr:uid="{00000000-0005-0000-0000-0000B13A0000}"/>
    <cellStyle name="Salomon Logo 11 28 3" xfId="15043" xr:uid="{00000000-0005-0000-0000-0000B23A0000}"/>
    <cellStyle name="Salomon Logo 11 29" xfId="15044" xr:uid="{00000000-0005-0000-0000-0000B33A0000}"/>
    <cellStyle name="Salomon Logo 11 29 2" xfId="15045" xr:uid="{00000000-0005-0000-0000-0000B43A0000}"/>
    <cellStyle name="Salomon Logo 11 29 2 2" xfId="15046" xr:uid="{00000000-0005-0000-0000-0000B53A0000}"/>
    <cellStyle name="Salomon Logo 11 29 3" xfId="15047" xr:uid="{00000000-0005-0000-0000-0000B63A0000}"/>
    <cellStyle name="Salomon Logo 11 3" xfId="15048" xr:uid="{00000000-0005-0000-0000-0000B73A0000}"/>
    <cellStyle name="Salomon Logo 11 3 2" xfId="15049" xr:uid="{00000000-0005-0000-0000-0000B83A0000}"/>
    <cellStyle name="Salomon Logo 11 3 2 2" xfId="15050" xr:uid="{00000000-0005-0000-0000-0000B93A0000}"/>
    <cellStyle name="Salomon Logo 11 3 3" xfId="15051" xr:uid="{00000000-0005-0000-0000-0000BA3A0000}"/>
    <cellStyle name="Salomon Logo 11 30" xfId="15052" xr:uid="{00000000-0005-0000-0000-0000BB3A0000}"/>
    <cellStyle name="Salomon Logo 11 30 2" xfId="15053" xr:uid="{00000000-0005-0000-0000-0000BC3A0000}"/>
    <cellStyle name="Salomon Logo 11 30 2 2" xfId="15054" xr:uid="{00000000-0005-0000-0000-0000BD3A0000}"/>
    <cellStyle name="Salomon Logo 11 30 3" xfId="15055" xr:uid="{00000000-0005-0000-0000-0000BE3A0000}"/>
    <cellStyle name="Salomon Logo 11 31" xfId="15056" xr:uid="{00000000-0005-0000-0000-0000BF3A0000}"/>
    <cellStyle name="Salomon Logo 11 31 2" xfId="15057" xr:uid="{00000000-0005-0000-0000-0000C03A0000}"/>
    <cellStyle name="Salomon Logo 11 31 2 2" xfId="15058" xr:uid="{00000000-0005-0000-0000-0000C13A0000}"/>
    <cellStyle name="Salomon Logo 11 31 3" xfId="15059" xr:uid="{00000000-0005-0000-0000-0000C23A0000}"/>
    <cellStyle name="Salomon Logo 11 32" xfId="15060" xr:uid="{00000000-0005-0000-0000-0000C33A0000}"/>
    <cellStyle name="Salomon Logo 11 32 2" xfId="15061" xr:uid="{00000000-0005-0000-0000-0000C43A0000}"/>
    <cellStyle name="Salomon Logo 11 32 2 2" xfId="15062" xr:uid="{00000000-0005-0000-0000-0000C53A0000}"/>
    <cellStyle name="Salomon Logo 11 32 3" xfId="15063" xr:uid="{00000000-0005-0000-0000-0000C63A0000}"/>
    <cellStyle name="Salomon Logo 11 33" xfId="15064" xr:uid="{00000000-0005-0000-0000-0000C73A0000}"/>
    <cellStyle name="Salomon Logo 11 33 2" xfId="15065" xr:uid="{00000000-0005-0000-0000-0000C83A0000}"/>
    <cellStyle name="Salomon Logo 11 33 2 2" xfId="15066" xr:uid="{00000000-0005-0000-0000-0000C93A0000}"/>
    <cellStyle name="Salomon Logo 11 33 3" xfId="15067" xr:uid="{00000000-0005-0000-0000-0000CA3A0000}"/>
    <cellStyle name="Salomon Logo 11 34" xfId="15068" xr:uid="{00000000-0005-0000-0000-0000CB3A0000}"/>
    <cellStyle name="Salomon Logo 11 34 2" xfId="15069" xr:uid="{00000000-0005-0000-0000-0000CC3A0000}"/>
    <cellStyle name="Salomon Logo 11 34 2 2" xfId="15070" xr:uid="{00000000-0005-0000-0000-0000CD3A0000}"/>
    <cellStyle name="Salomon Logo 11 34 3" xfId="15071" xr:uid="{00000000-0005-0000-0000-0000CE3A0000}"/>
    <cellStyle name="Salomon Logo 11 35" xfId="15072" xr:uid="{00000000-0005-0000-0000-0000CF3A0000}"/>
    <cellStyle name="Salomon Logo 11 35 2" xfId="15073" xr:uid="{00000000-0005-0000-0000-0000D03A0000}"/>
    <cellStyle name="Salomon Logo 11 35 2 2" xfId="15074" xr:uid="{00000000-0005-0000-0000-0000D13A0000}"/>
    <cellStyle name="Salomon Logo 11 35 3" xfId="15075" xr:uid="{00000000-0005-0000-0000-0000D23A0000}"/>
    <cellStyle name="Salomon Logo 11 36" xfId="15076" xr:uid="{00000000-0005-0000-0000-0000D33A0000}"/>
    <cellStyle name="Salomon Logo 11 36 2" xfId="15077" xr:uid="{00000000-0005-0000-0000-0000D43A0000}"/>
    <cellStyle name="Salomon Logo 11 36 2 2" xfId="15078" xr:uid="{00000000-0005-0000-0000-0000D53A0000}"/>
    <cellStyle name="Salomon Logo 11 36 3" xfId="15079" xr:uid="{00000000-0005-0000-0000-0000D63A0000}"/>
    <cellStyle name="Salomon Logo 11 37" xfId="15080" xr:uid="{00000000-0005-0000-0000-0000D73A0000}"/>
    <cellStyle name="Salomon Logo 11 37 2" xfId="15081" xr:uid="{00000000-0005-0000-0000-0000D83A0000}"/>
    <cellStyle name="Salomon Logo 11 37 2 2" xfId="15082" xr:uid="{00000000-0005-0000-0000-0000D93A0000}"/>
    <cellStyle name="Salomon Logo 11 37 3" xfId="15083" xr:uid="{00000000-0005-0000-0000-0000DA3A0000}"/>
    <cellStyle name="Salomon Logo 11 38" xfId="15084" xr:uid="{00000000-0005-0000-0000-0000DB3A0000}"/>
    <cellStyle name="Salomon Logo 11 38 2" xfId="15085" xr:uid="{00000000-0005-0000-0000-0000DC3A0000}"/>
    <cellStyle name="Salomon Logo 11 38 2 2" xfId="15086" xr:uid="{00000000-0005-0000-0000-0000DD3A0000}"/>
    <cellStyle name="Salomon Logo 11 38 3" xfId="15087" xr:uid="{00000000-0005-0000-0000-0000DE3A0000}"/>
    <cellStyle name="Salomon Logo 11 39" xfId="15088" xr:uid="{00000000-0005-0000-0000-0000DF3A0000}"/>
    <cellStyle name="Salomon Logo 11 39 2" xfId="15089" xr:uid="{00000000-0005-0000-0000-0000E03A0000}"/>
    <cellStyle name="Salomon Logo 11 39 2 2" xfId="15090" xr:uid="{00000000-0005-0000-0000-0000E13A0000}"/>
    <cellStyle name="Salomon Logo 11 39 3" xfId="15091" xr:uid="{00000000-0005-0000-0000-0000E23A0000}"/>
    <cellStyle name="Salomon Logo 11 4" xfId="15092" xr:uid="{00000000-0005-0000-0000-0000E33A0000}"/>
    <cellStyle name="Salomon Logo 11 4 2" xfId="15093" xr:uid="{00000000-0005-0000-0000-0000E43A0000}"/>
    <cellStyle name="Salomon Logo 11 4 2 2" xfId="15094" xr:uid="{00000000-0005-0000-0000-0000E53A0000}"/>
    <cellStyle name="Salomon Logo 11 4 3" xfId="15095" xr:uid="{00000000-0005-0000-0000-0000E63A0000}"/>
    <cellStyle name="Salomon Logo 11 40" xfId="15096" xr:uid="{00000000-0005-0000-0000-0000E73A0000}"/>
    <cellStyle name="Salomon Logo 11 40 2" xfId="15097" xr:uid="{00000000-0005-0000-0000-0000E83A0000}"/>
    <cellStyle name="Salomon Logo 11 40 2 2" xfId="15098" xr:uid="{00000000-0005-0000-0000-0000E93A0000}"/>
    <cellStyle name="Salomon Logo 11 40 3" xfId="15099" xr:uid="{00000000-0005-0000-0000-0000EA3A0000}"/>
    <cellStyle name="Salomon Logo 11 41" xfId="15100" xr:uid="{00000000-0005-0000-0000-0000EB3A0000}"/>
    <cellStyle name="Salomon Logo 11 41 2" xfId="15101" xr:uid="{00000000-0005-0000-0000-0000EC3A0000}"/>
    <cellStyle name="Salomon Logo 11 41 2 2" xfId="15102" xr:uid="{00000000-0005-0000-0000-0000ED3A0000}"/>
    <cellStyle name="Salomon Logo 11 41 3" xfId="15103" xr:uid="{00000000-0005-0000-0000-0000EE3A0000}"/>
    <cellStyle name="Salomon Logo 11 42" xfId="15104" xr:uid="{00000000-0005-0000-0000-0000EF3A0000}"/>
    <cellStyle name="Salomon Logo 11 42 2" xfId="15105" xr:uid="{00000000-0005-0000-0000-0000F03A0000}"/>
    <cellStyle name="Salomon Logo 11 43" xfId="15106" xr:uid="{00000000-0005-0000-0000-0000F13A0000}"/>
    <cellStyle name="Salomon Logo 11 5" xfId="15107" xr:uid="{00000000-0005-0000-0000-0000F23A0000}"/>
    <cellStyle name="Salomon Logo 11 5 2" xfId="15108" xr:uid="{00000000-0005-0000-0000-0000F33A0000}"/>
    <cellStyle name="Salomon Logo 11 5 2 2" xfId="15109" xr:uid="{00000000-0005-0000-0000-0000F43A0000}"/>
    <cellStyle name="Salomon Logo 11 5 3" xfId="15110" xr:uid="{00000000-0005-0000-0000-0000F53A0000}"/>
    <cellStyle name="Salomon Logo 11 6" xfId="15111" xr:uid="{00000000-0005-0000-0000-0000F63A0000}"/>
    <cellStyle name="Salomon Logo 11 6 2" xfId="15112" xr:uid="{00000000-0005-0000-0000-0000F73A0000}"/>
    <cellStyle name="Salomon Logo 11 6 2 2" xfId="15113" xr:uid="{00000000-0005-0000-0000-0000F83A0000}"/>
    <cellStyle name="Salomon Logo 11 6 3" xfId="15114" xr:uid="{00000000-0005-0000-0000-0000F93A0000}"/>
    <cellStyle name="Salomon Logo 11 7" xfId="15115" xr:uid="{00000000-0005-0000-0000-0000FA3A0000}"/>
    <cellStyle name="Salomon Logo 11 7 2" xfId="15116" xr:uid="{00000000-0005-0000-0000-0000FB3A0000}"/>
    <cellStyle name="Salomon Logo 11 7 2 2" xfId="15117" xr:uid="{00000000-0005-0000-0000-0000FC3A0000}"/>
    <cellStyle name="Salomon Logo 11 7 3" xfId="15118" xr:uid="{00000000-0005-0000-0000-0000FD3A0000}"/>
    <cellStyle name="Salomon Logo 11 8" xfId="15119" xr:uid="{00000000-0005-0000-0000-0000FE3A0000}"/>
    <cellStyle name="Salomon Logo 11 8 2" xfId="15120" xr:uid="{00000000-0005-0000-0000-0000FF3A0000}"/>
    <cellStyle name="Salomon Logo 11 8 2 2" xfId="15121" xr:uid="{00000000-0005-0000-0000-0000003B0000}"/>
    <cellStyle name="Salomon Logo 11 8 3" xfId="15122" xr:uid="{00000000-0005-0000-0000-0000013B0000}"/>
    <cellStyle name="Salomon Logo 11 9" xfId="15123" xr:uid="{00000000-0005-0000-0000-0000023B0000}"/>
    <cellStyle name="Salomon Logo 11 9 2" xfId="15124" xr:uid="{00000000-0005-0000-0000-0000033B0000}"/>
    <cellStyle name="Salomon Logo 11 9 2 2" xfId="15125" xr:uid="{00000000-0005-0000-0000-0000043B0000}"/>
    <cellStyle name="Salomon Logo 11 9 3" xfId="15126" xr:uid="{00000000-0005-0000-0000-0000053B0000}"/>
    <cellStyle name="Salomon Logo 12" xfId="15127" xr:uid="{00000000-0005-0000-0000-0000063B0000}"/>
    <cellStyle name="Salomon Logo 12 10" xfId="15128" xr:uid="{00000000-0005-0000-0000-0000073B0000}"/>
    <cellStyle name="Salomon Logo 12 10 2" xfId="15129" xr:uid="{00000000-0005-0000-0000-0000083B0000}"/>
    <cellStyle name="Salomon Logo 12 10 2 2" xfId="15130" xr:uid="{00000000-0005-0000-0000-0000093B0000}"/>
    <cellStyle name="Salomon Logo 12 10 3" xfId="15131" xr:uid="{00000000-0005-0000-0000-00000A3B0000}"/>
    <cellStyle name="Salomon Logo 12 11" xfId="15132" xr:uid="{00000000-0005-0000-0000-00000B3B0000}"/>
    <cellStyle name="Salomon Logo 12 11 2" xfId="15133" xr:uid="{00000000-0005-0000-0000-00000C3B0000}"/>
    <cellStyle name="Salomon Logo 12 11 2 2" xfId="15134" xr:uid="{00000000-0005-0000-0000-00000D3B0000}"/>
    <cellStyle name="Salomon Logo 12 11 3" xfId="15135" xr:uid="{00000000-0005-0000-0000-00000E3B0000}"/>
    <cellStyle name="Salomon Logo 12 12" xfId="15136" xr:uid="{00000000-0005-0000-0000-00000F3B0000}"/>
    <cellStyle name="Salomon Logo 12 12 2" xfId="15137" xr:uid="{00000000-0005-0000-0000-0000103B0000}"/>
    <cellStyle name="Salomon Logo 12 12 2 2" xfId="15138" xr:uid="{00000000-0005-0000-0000-0000113B0000}"/>
    <cellStyle name="Salomon Logo 12 12 3" xfId="15139" xr:uid="{00000000-0005-0000-0000-0000123B0000}"/>
    <cellStyle name="Salomon Logo 12 13" xfId="15140" xr:uid="{00000000-0005-0000-0000-0000133B0000}"/>
    <cellStyle name="Salomon Logo 12 13 2" xfId="15141" xr:uid="{00000000-0005-0000-0000-0000143B0000}"/>
    <cellStyle name="Salomon Logo 12 13 2 2" xfId="15142" xr:uid="{00000000-0005-0000-0000-0000153B0000}"/>
    <cellStyle name="Salomon Logo 12 13 3" xfId="15143" xr:uid="{00000000-0005-0000-0000-0000163B0000}"/>
    <cellStyle name="Salomon Logo 12 14" xfId="15144" xr:uid="{00000000-0005-0000-0000-0000173B0000}"/>
    <cellStyle name="Salomon Logo 12 14 2" xfId="15145" xr:uid="{00000000-0005-0000-0000-0000183B0000}"/>
    <cellStyle name="Salomon Logo 12 14 2 2" xfId="15146" xr:uid="{00000000-0005-0000-0000-0000193B0000}"/>
    <cellStyle name="Salomon Logo 12 14 3" xfId="15147" xr:uid="{00000000-0005-0000-0000-00001A3B0000}"/>
    <cellStyle name="Salomon Logo 12 15" xfId="15148" xr:uid="{00000000-0005-0000-0000-00001B3B0000}"/>
    <cellStyle name="Salomon Logo 12 15 2" xfId="15149" xr:uid="{00000000-0005-0000-0000-00001C3B0000}"/>
    <cellStyle name="Salomon Logo 12 15 2 2" xfId="15150" xr:uid="{00000000-0005-0000-0000-00001D3B0000}"/>
    <cellStyle name="Salomon Logo 12 15 3" xfId="15151" xr:uid="{00000000-0005-0000-0000-00001E3B0000}"/>
    <cellStyle name="Salomon Logo 12 16" xfId="15152" xr:uid="{00000000-0005-0000-0000-00001F3B0000}"/>
    <cellStyle name="Salomon Logo 12 16 2" xfId="15153" xr:uid="{00000000-0005-0000-0000-0000203B0000}"/>
    <cellStyle name="Salomon Logo 12 16 2 2" xfId="15154" xr:uid="{00000000-0005-0000-0000-0000213B0000}"/>
    <cellStyle name="Salomon Logo 12 16 3" xfId="15155" xr:uid="{00000000-0005-0000-0000-0000223B0000}"/>
    <cellStyle name="Salomon Logo 12 17" xfId="15156" xr:uid="{00000000-0005-0000-0000-0000233B0000}"/>
    <cellStyle name="Salomon Logo 12 17 2" xfId="15157" xr:uid="{00000000-0005-0000-0000-0000243B0000}"/>
    <cellStyle name="Salomon Logo 12 17 2 2" xfId="15158" xr:uid="{00000000-0005-0000-0000-0000253B0000}"/>
    <cellStyle name="Salomon Logo 12 17 3" xfId="15159" xr:uid="{00000000-0005-0000-0000-0000263B0000}"/>
    <cellStyle name="Salomon Logo 12 18" xfId="15160" xr:uid="{00000000-0005-0000-0000-0000273B0000}"/>
    <cellStyle name="Salomon Logo 12 18 2" xfId="15161" xr:uid="{00000000-0005-0000-0000-0000283B0000}"/>
    <cellStyle name="Salomon Logo 12 18 2 2" xfId="15162" xr:uid="{00000000-0005-0000-0000-0000293B0000}"/>
    <cellStyle name="Salomon Logo 12 18 3" xfId="15163" xr:uid="{00000000-0005-0000-0000-00002A3B0000}"/>
    <cellStyle name="Salomon Logo 12 19" xfId="15164" xr:uid="{00000000-0005-0000-0000-00002B3B0000}"/>
    <cellStyle name="Salomon Logo 12 19 2" xfId="15165" xr:uid="{00000000-0005-0000-0000-00002C3B0000}"/>
    <cellStyle name="Salomon Logo 12 19 2 2" xfId="15166" xr:uid="{00000000-0005-0000-0000-00002D3B0000}"/>
    <cellStyle name="Salomon Logo 12 19 3" xfId="15167" xr:uid="{00000000-0005-0000-0000-00002E3B0000}"/>
    <cellStyle name="Salomon Logo 12 2" xfId="15168" xr:uid="{00000000-0005-0000-0000-00002F3B0000}"/>
    <cellStyle name="Salomon Logo 12 2 2" xfId="15169" xr:uid="{00000000-0005-0000-0000-0000303B0000}"/>
    <cellStyle name="Salomon Logo 12 2 2 2" xfId="15170" xr:uid="{00000000-0005-0000-0000-0000313B0000}"/>
    <cellStyle name="Salomon Logo 12 2 3" xfId="15171" xr:uid="{00000000-0005-0000-0000-0000323B0000}"/>
    <cellStyle name="Salomon Logo 12 20" xfId="15172" xr:uid="{00000000-0005-0000-0000-0000333B0000}"/>
    <cellStyle name="Salomon Logo 12 20 2" xfId="15173" xr:uid="{00000000-0005-0000-0000-0000343B0000}"/>
    <cellStyle name="Salomon Logo 12 20 2 2" xfId="15174" xr:uid="{00000000-0005-0000-0000-0000353B0000}"/>
    <cellStyle name="Salomon Logo 12 20 3" xfId="15175" xr:uid="{00000000-0005-0000-0000-0000363B0000}"/>
    <cellStyle name="Salomon Logo 12 21" xfId="15176" xr:uid="{00000000-0005-0000-0000-0000373B0000}"/>
    <cellStyle name="Salomon Logo 12 21 2" xfId="15177" xr:uid="{00000000-0005-0000-0000-0000383B0000}"/>
    <cellStyle name="Salomon Logo 12 21 2 2" xfId="15178" xr:uid="{00000000-0005-0000-0000-0000393B0000}"/>
    <cellStyle name="Salomon Logo 12 21 3" xfId="15179" xr:uid="{00000000-0005-0000-0000-00003A3B0000}"/>
    <cellStyle name="Salomon Logo 12 22" xfId="15180" xr:uid="{00000000-0005-0000-0000-00003B3B0000}"/>
    <cellStyle name="Salomon Logo 12 22 2" xfId="15181" xr:uid="{00000000-0005-0000-0000-00003C3B0000}"/>
    <cellStyle name="Salomon Logo 12 22 2 2" xfId="15182" xr:uid="{00000000-0005-0000-0000-00003D3B0000}"/>
    <cellStyle name="Salomon Logo 12 22 3" xfId="15183" xr:uid="{00000000-0005-0000-0000-00003E3B0000}"/>
    <cellStyle name="Salomon Logo 12 23" xfId="15184" xr:uid="{00000000-0005-0000-0000-00003F3B0000}"/>
    <cellStyle name="Salomon Logo 12 23 2" xfId="15185" xr:uid="{00000000-0005-0000-0000-0000403B0000}"/>
    <cellStyle name="Salomon Logo 12 23 2 2" xfId="15186" xr:uid="{00000000-0005-0000-0000-0000413B0000}"/>
    <cellStyle name="Salomon Logo 12 23 3" xfId="15187" xr:uid="{00000000-0005-0000-0000-0000423B0000}"/>
    <cellStyle name="Salomon Logo 12 24" xfId="15188" xr:uid="{00000000-0005-0000-0000-0000433B0000}"/>
    <cellStyle name="Salomon Logo 12 24 2" xfId="15189" xr:uid="{00000000-0005-0000-0000-0000443B0000}"/>
    <cellStyle name="Salomon Logo 12 24 2 2" xfId="15190" xr:uid="{00000000-0005-0000-0000-0000453B0000}"/>
    <cellStyle name="Salomon Logo 12 24 3" xfId="15191" xr:uid="{00000000-0005-0000-0000-0000463B0000}"/>
    <cellStyle name="Salomon Logo 12 25" xfId="15192" xr:uid="{00000000-0005-0000-0000-0000473B0000}"/>
    <cellStyle name="Salomon Logo 12 25 2" xfId="15193" xr:uid="{00000000-0005-0000-0000-0000483B0000}"/>
    <cellStyle name="Salomon Logo 12 25 2 2" xfId="15194" xr:uid="{00000000-0005-0000-0000-0000493B0000}"/>
    <cellStyle name="Salomon Logo 12 25 3" xfId="15195" xr:uid="{00000000-0005-0000-0000-00004A3B0000}"/>
    <cellStyle name="Salomon Logo 12 26" xfId="15196" xr:uid="{00000000-0005-0000-0000-00004B3B0000}"/>
    <cellStyle name="Salomon Logo 12 26 2" xfId="15197" xr:uid="{00000000-0005-0000-0000-00004C3B0000}"/>
    <cellStyle name="Salomon Logo 12 26 2 2" xfId="15198" xr:uid="{00000000-0005-0000-0000-00004D3B0000}"/>
    <cellStyle name="Salomon Logo 12 26 3" xfId="15199" xr:uid="{00000000-0005-0000-0000-00004E3B0000}"/>
    <cellStyle name="Salomon Logo 12 27" xfId="15200" xr:uid="{00000000-0005-0000-0000-00004F3B0000}"/>
    <cellStyle name="Salomon Logo 12 27 2" xfId="15201" xr:uid="{00000000-0005-0000-0000-0000503B0000}"/>
    <cellStyle name="Salomon Logo 12 27 2 2" xfId="15202" xr:uid="{00000000-0005-0000-0000-0000513B0000}"/>
    <cellStyle name="Salomon Logo 12 27 3" xfId="15203" xr:uid="{00000000-0005-0000-0000-0000523B0000}"/>
    <cellStyle name="Salomon Logo 12 28" xfId="15204" xr:uid="{00000000-0005-0000-0000-0000533B0000}"/>
    <cellStyle name="Salomon Logo 12 28 2" xfId="15205" xr:uid="{00000000-0005-0000-0000-0000543B0000}"/>
    <cellStyle name="Salomon Logo 12 28 2 2" xfId="15206" xr:uid="{00000000-0005-0000-0000-0000553B0000}"/>
    <cellStyle name="Salomon Logo 12 28 3" xfId="15207" xr:uid="{00000000-0005-0000-0000-0000563B0000}"/>
    <cellStyle name="Salomon Logo 12 29" xfId="15208" xr:uid="{00000000-0005-0000-0000-0000573B0000}"/>
    <cellStyle name="Salomon Logo 12 29 2" xfId="15209" xr:uid="{00000000-0005-0000-0000-0000583B0000}"/>
    <cellStyle name="Salomon Logo 12 29 2 2" xfId="15210" xr:uid="{00000000-0005-0000-0000-0000593B0000}"/>
    <cellStyle name="Salomon Logo 12 29 3" xfId="15211" xr:uid="{00000000-0005-0000-0000-00005A3B0000}"/>
    <cellStyle name="Salomon Logo 12 3" xfId="15212" xr:uid="{00000000-0005-0000-0000-00005B3B0000}"/>
    <cellStyle name="Salomon Logo 12 3 2" xfId="15213" xr:uid="{00000000-0005-0000-0000-00005C3B0000}"/>
    <cellStyle name="Salomon Logo 12 3 2 2" xfId="15214" xr:uid="{00000000-0005-0000-0000-00005D3B0000}"/>
    <cellStyle name="Salomon Logo 12 3 3" xfId="15215" xr:uid="{00000000-0005-0000-0000-00005E3B0000}"/>
    <cellStyle name="Salomon Logo 12 30" xfId="15216" xr:uid="{00000000-0005-0000-0000-00005F3B0000}"/>
    <cellStyle name="Salomon Logo 12 30 2" xfId="15217" xr:uid="{00000000-0005-0000-0000-0000603B0000}"/>
    <cellStyle name="Salomon Logo 12 30 2 2" xfId="15218" xr:uid="{00000000-0005-0000-0000-0000613B0000}"/>
    <cellStyle name="Salomon Logo 12 30 3" xfId="15219" xr:uid="{00000000-0005-0000-0000-0000623B0000}"/>
    <cellStyle name="Salomon Logo 12 31" xfId="15220" xr:uid="{00000000-0005-0000-0000-0000633B0000}"/>
    <cellStyle name="Salomon Logo 12 31 2" xfId="15221" xr:uid="{00000000-0005-0000-0000-0000643B0000}"/>
    <cellStyle name="Salomon Logo 12 31 2 2" xfId="15222" xr:uid="{00000000-0005-0000-0000-0000653B0000}"/>
    <cellStyle name="Salomon Logo 12 31 3" xfId="15223" xr:uid="{00000000-0005-0000-0000-0000663B0000}"/>
    <cellStyle name="Salomon Logo 12 32" xfId="15224" xr:uid="{00000000-0005-0000-0000-0000673B0000}"/>
    <cellStyle name="Salomon Logo 12 32 2" xfId="15225" xr:uid="{00000000-0005-0000-0000-0000683B0000}"/>
    <cellStyle name="Salomon Logo 12 32 2 2" xfId="15226" xr:uid="{00000000-0005-0000-0000-0000693B0000}"/>
    <cellStyle name="Salomon Logo 12 32 3" xfId="15227" xr:uid="{00000000-0005-0000-0000-00006A3B0000}"/>
    <cellStyle name="Salomon Logo 12 33" xfId="15228" xr:uid="{00000000-0005-0000-0000-00006B3B0000}"/>
    <cellStyle name="Salomon Logo 12 33 2" xfId="15229" xr:uid="{00000000-0005-0000-0000-00006C3B0000}"/>
    <cellStyle name="Salomon Logo 12 33 2 2" xfId="15230" xr:uid="{00000000-0005-0000-0000-00006D3B0000}"/>
    <cellStyle name="Salomon Logo 12 33 3" xfId="15231" xr:uid="{00000000-0005-0000-0000-00006E3B0000}"/>
    <cellStyle name="Salomon Logo 12 34" xfId="15232" xr:uid="{00000000-0005-0000-0000-00006F3B0000}"/>
    <cellStyle name="Salomon Logo 12 34 2" xfId="15233" xr:uid="{00000000-0005-0000-0000-0000703B0000}"/>
    <cellStyle name="Salomon Logo 12 34 2 2" xfId="15234" xr:uid="{00000000-0005-0000-0000-0000713B0000}"/>
    <cellStyle name="Salomon Logo 12 34 3" xfId="15235" xr:uid="{00000000-0005-0000-0000-0000723B0000}"/>
    <cellStyle name="Salomon Logo 12 35" xfId="15236" xr:uid="{00000000-0005-0000-0000-0000733B0000}"/>
    <cellStyle name="Salomon Logo 12 35 2" xfId="15237" xr:uid="{00000000-0005-0000-0000-0000743B0000}"/>
    <cellStyle name="Salomon Logo 12 35 2 2" xfId="15238" xr:uid="{00000000-0005-0000-0000-0000753B0000}"/>
    <cellStyle name="Salomon Logo 12 35 3" xfId="15239" xr:uid="{00000000-0005-0000-0000-0000763B0000}"/>
    <cellStyle name="Salomon Logo 12 36" xfId="15240" xr:uid="{00000000-0005-0000-0000-0000773B0000}"/>
    <cellStyle name="Salomon Logo 12 36 2" xfId="15241" xr:uid="{00000000-0005-0000-0000-0000783B0000}"/>
    <cellStyle name="Salomon Logo 12 36 2 2" xfId="15242" xr:uid="{00000000-0005-0000-0000-0000793B0000}"/>
    <cellStyle name="Salomon Logo 12 36 3" xfId="15243" xr:uid="{00000000-0005-0000-0000-00007A3B0000}"/>
    <cellStyle name="Salomon Logo 12 37" xfId="15244" xr:uid="{00000000-0005-0000-0000-00007B3B0000}"/>
    <cellStyle name="Salomon Logo 12 37 2" xfId="15245" xr:uid="{00000000-0005-0000-0000-00007C3B0000}"/>
    <cellStyle name="Salomon Logo 12 37 2 2" xfId="15246" xr:uid="{00000000-0005-0000-0000-00007D3B0000}"/>
    <cellStyle name="Salomon Logo 12 37 3" xfId="15247" xr:uid="{00000000-0005-0000-0000-00007E3B0000}"/>
    <cellStyle name="Salomon Logo 12 38" xfId="15248" xr:uid="{00000000-0005-0000-0000-00007F3B0000}"/>
    <cellStyle name="Salomon Logo 12 38 2" xfId="15249" xr:uid="{00000000-0005-0000-0000-0000803B0000}"/>
    <cellStyle name="Salomon Logo 12 38 2 2" xfId="15250" xr:uid="{00000000-0005-0000-0000-0000813B0000}"/>
    <cellStyle name="Salomon Logo 12 38 3" xfId="15251" xr:uid="{00000000-0005-0000-0000-0000823B0000}"/>
    <cellStyle name="Salomon Logo 12 39" xfId="15252" xr:uid="{00000000-0005-0000-0000-0000833B0000}"/>
    <cellStyle name="Salomon Logo 12 39 2" xfId="15253" xr:uid="{00000000-0005-0000-0000-0000843B0000}"/>
    <cellStyle name="Salomon Logo 12 39 2 2" xfId="15254" xr:uid="{00000000-0005-0000-0000-0000853B0000}"/>
    <cellStyle name="Salomon Logo 12 39 3" xfId="15255" xr:uid="{00000000-0005-0000-0000-0000863B0000}"/>
    <cellStyle name="Salomon Logo 12 4" xfId="15256" xr:uid="{00000000-0005-0000-0000-0000873B0000}"/>
    <cellStyle name="Salomon Logo 12 4 2" xfId="15257" xr:uid="{00000000-0005-0000-0000-0000883B0000}"/>
    <cellStyle name="Salomon Logo 12 4 2 2" xfId="15258" xr:uid="{00000000-0005-0000-0000-0000893B0000}"/>
    <cellStyle name="Salomon Logo 12 4 3" xfId="15259" xr:uid="{00000000-0005-0000-0000-00008A3B0000}"/>
    <cellStyle name="Salomon Logo 12 40" xfId="15260" xr:uid="{00000000-0005-0000-0000-00008B3B0000}"/>
    <cellStyle name="Salomon Logo 12 40 2" xfId="15261" xr:uid="{00000000-0005-0000-0000-00008C3B0000}"/>
    <cellStyle name="Salomon Logo 12 40 2 2" xfId="15262" xr:uid="{00000000-0005-0000-0000-00008D3B0000}"/>
    <cellStyle name="Salomon Logo 12 40 3" xfId="15263" xr:uid="{00000000-0005-0000-0000-00008E3B0000}"/>
    <cellStyle name="Salomon Logo 12 41" xfId="15264" xr:uid="{00000000-0005-0000-0000-00008F3B0000}"/>
    <cellStyle name="Salomon Logo 12 41 2" xfId="15265" xr:uid="{00000000-0005-0000-0000-0000903B0000}"/>
    <cellStyle name="Salomon Logo 12 41 2 2" xfId="15266" xr:uid="{00000000-0005-0000-0000-0000913B0000}"/>
    <cellStyle name="Salomon Logo 12 41 3" xfId="15267" xr:uid="{00000000-0005-0000-0000-0000923B0000}"/>
    <cellStyle name="Salomon Logo 12 42" xfId="15268" xr:uid="{00000000-0005-0000-0000-0000933B0000}"/>
    <cellStyle name="Salomon Logo 12 42 2" xfId="15269" xr:uid="{00000000-0005-0000-0000-0000943B0000}"/>
    <cellStyle name="Salomon Logo 12 43" xfId="15270" xr:uid="{00000000-0005-0000-0000-0000953B0000}"/>
    <cellStyle name="Salomon Logo 12 5" xfId="15271" xr:uid="{00000000-0005-0000-0000-0000963B0000}"/>
    <cellStyle name="Salomon Logo 12 5 2" xfId="15272" xr:uid="{00000000-0005-0000-0000-0000973B0000}"/>
    <cellStyle name="Salomon Logo 12 5 2 2" xfId="15273" xr:uid="{00000000-0005-0000-0000-0000983B0000}"/>
    <cellStyle name="Salomon Logo 12 5 3" xfId="15274" xr:uid="{00000000-0005-0000-0000-0000993B0000}"/>
    <cellStyle name="Salomon Logo 12 6" xfId="15275" xr:uid="{00000000-0005-0000-0000-00009A3B0000}"/>
    <cellStyle name="Salomon Logo 12 6 2" xfId="15276" xr:uid="{00000000-0005-0000-0000-00009B3B0000}"/>
    <cellStyle name="Salomon Logo 12 6 2 2" xfId="15277" xr:uid="{00000000-0005-0000-0000-00009C3B0000}"/>
    <cellStyle name="Salomon Logo 12 6 3" xfId="15278" xr:uid="{00000000-0005-0000-0000-00009D3B0000}"/>
    <cellStyle name="Salomon Logo 12 7" xfId="15279" xr:uid="{00000000-0005-0000-0000-00009E3B0000}"/>
    <cellStyle name="Salomon Logo 12 7 2" xfId="15280" xr:uid="{00000000-0005-0000-0000-00009F3B0000}"/>
    <cellStyle name="Salomon Logo 12 7 2 2" xfId="15281" xr:uid="{00000000-0005-0000-0000-0000A03B0000}"/>
    <cellStyle name="Salomon Logo 12 7 3" xfId="15282" xr:uid="{00000000-0005-0000-0000-0000A13B0000}"/>
    <cellStyle name="Salomon Logo 12 8" xfId="15283" xr:uid="{00000000-0005-0000-0000-0000A23B0000}"/>
    <cellStyle name="Salomon Logo 12 8 2" xfId="15284" xr:uid="{00000000-0005-0000-0000-0000A33B0000}"/>
    <cellStyle name="Salomon Logo 12 8 2 2" xfId="15285" xr:uid="{00000000-0005-0000-0000-0000A43B0000}"/>
    <cellStyle name="Salomon Logo 12 8 3" xfId="15286" xr:uid="{00000000-0005-0000-0000-0000A53B0000}"/>
    <cellStyle name="Salomon Logo 12 9" xfId="15287" xr:uid="{00000000-0005-0000-0000-0000A63B0000}"/>
    <cellStyle name="Salomon Logo 12 9 2" xfId="15288" xr:uid="{00000000-0005-0000-0000-0000A73B0000}"/>
    <cellStyle name="Salomon Logo 12 9 2 2" xfId="15289" xr:uid="{00000000-0005-0000-0000-0000A83B0000}"/>
    <cellStyle name="Salomon Logo 12 9 3" xfId="15290" xr:uid="{00000000-0005-0000-0000-0000A93B0000}"/>
    <cellStyle name="Salomon Logo 13" xfId="15291" xr:uid="{00000000-0005-0000-0000-0000AA3B0000}"/>
    <cellStyle name="Salomon Logo 13 10" xfId="15292" xr:uid="{00000000-0005-0000-0000-0000AB3B0000}"/>
    <cellStyle name="Salomon Logo 13 10 2" xfId="15293" xr:uid="{00000000-0005-0000-0000-0000AC3B0000}"/>
    <cellStyle name="Salomon Logo 13 10 2 2" xfId="15294" xr:uid="{00000000-0005-0000-0000-0000AD3B0000}"/>
    <cellStyle name="Salomon Logo 13 10 3" xfId="15295" xr:uid="{00000000-0005-0000-0000-0000AE3B0000}"/>
    <cellStyle name="Salomon Logo 13 11" xfId="15296" xr:uid="{00000000-0005-0000-0000-0000AF3B0000}"/>
    <cellStyle name="Salomon Logo 13 11 2" xfId="15297" xr:uid="{00000000-0005-0000-0000-0000B03B0000}"/>
    <cellStyle name="Salomon Logo 13 11 2 2" xfId="15298" xr:uid="{00000000-0005-0000-0000-0000B13B0000}"/>
    <cellStyle name="Salomon Logo 13 11 3" xfId="15299" xr:uid="{00000000-0005-0000-0000-0000B23B0000}"/>
    <cellStyle name="Salomon Logo 13 12" xfId="15300" xr:uid="{00000000-0005-0000-0000-0000B33B0000}"/>
    <cellStyle name="Salomon Logo 13 12 2" xfId="15301" xr:uid="{00000000-0005-0000-0000-0000B43B0000}"/>
    <cellStyle name="Salomon Logo 13 12 2 2" xfId="15302" xr:uid="{00000000-0005-0000-0000-0000B53B0000}"/>
    <cellStyle name="Salomon Logo 13 12 3" xfId="15303" xr:uid="{00000000-0005-0000-0000-0000B63B0000}"/>
    <cellStyle name="Salomon Logo 13 13" xfId="15304" xr:uid="{00000000-0005-0000-0000-0000B73B0000}"/>
    <cellStyle name="Salomon Logo 13 13 2" xfId="15305" xr:uid="{00000000-0005-0000-0000-0000B83B0000}"/>
    <cellStyle name="Salomon Logo 13 13 2 2" xfId="15306" xr:uid="{00000000-0005-0000-0000-0000B93B0000}"/>
    <cellStyle name="Salomon Logo 13 13 3" xfId="15307" xr:uid="{00000000-0005-0000-0000-0000BA3B0000}"/>
    <cellStyle name="Salomon Logo 13 14" xfId="15308" xr:uid="{00000000-0005-0000-0000-0000BB3B0000}"/>
    <cellStyle name="Salomon Logo 13 14 2" xfId="15309" xr:uid="{00000000-0005-0000-0000-0000BC3B0000}"/>
    <cellStyle name="Salomon Logo 13 14 2 2" xfId="15310" xr:uid="{00000000-0005-0000-0000-0000BD3B0000}"/>
    <cellStyle name="Salomon Logo 13 14 3" xfId="15311" xr:uid="{00000000-0005-0000-0000-0000BE3B0000}"/>
    <cellStyle name="Salomon Logo 13 15" xfId="15312" xr:uid="{00000000-0005-0000-0000-0000BF3B0000}"/>
    <cellStyle name="Salomon Logo 13 15 2" xfId="15313" xr:uid="{00000000-0005-0000-0000-0000C03B0000}"/>
    <cellStyle name="Salomon Logo 13 15 2 2" xfId="15314" xr:uid="{00000000-0005-0000-0000-0000C13B0000}"/>
    <cellStyle name="Salomon Logo 13 15 3" xfId="15315" xr:uid="{00000000-0005-0000-0000-0000C23B0000}"/>
    <cellStyle name="Salomon Logo 13 16" xfId="15316" xr:uid="{00000000-0005-0000-0000-0000C33B0000}"/>
    <cellStyle name="Salomon Logo 13 16 2" xfId="15317" xr:uid="{00000000-0005-0000-0000-0000C43B0000}"/>
    <cellStyle name="Salomon Logo 13 16 2 2" xfId="15318" xr:uid="{00000000-0005-0000-0000-0000C53B0000}"/>
    <cellStyle name="Salomon Logo 13 16 3" xfId="15319" xr:uid="{00000000-0005-0000-0000-0000C63B0000}"/>
    <cellStyle name="Salomon Logo 13 17" xfId="15320" xr:uid="{00000000-0005-0000-0000-0000C73B0000}"/>
    <cellStyle name="Salomon Logo 13 17 2" xfId="15321" xr:uid="{00000000-0005-0000-0000-0000C83B0000}"/>
    <cellStyle name="Salomon Logo 13 17 2 2" xfId="15322" xr:uid="{00000000-0005-0000-0000-0000C93B0000}"/>
    <cellStyle name="Salomon Logo 13 17 3" xfId="15323" xr:uid="{00000000-0005-0000-0000-0000CA3B0000}"/>
    <cellStyle name="Salomon Logo 13 18" xfId="15324" xr:uid="{00000000-0005-0000-0000-0000CB3B0000}"/>
    <cellStyle name="Salomon Logo 13 18 2" xfId="15325" xr:uid="{00000000-0005-0000-0000-0000CC3B0000}"/>
    <cellStyle name="Salomon Logo 13 18 2 2" xfId="15326" xr:uid="{00000000-0005-0000-0000-0000CD3B0000}"/>
    <cellStyle name="Salomon Logo 13 18 3" xfId="15327" xr:uid="{00000000-0005-0000-0000-0000CE3B0000}"/>
    <cellStyle name="Salomon Logo 13 19" xfId="15328" xr:uid="{00000000-0005-0000-0000-0000CF3B0000}"/>
    <cellStyle name="Salomon Logo 13 19 2" xfId="15329" xr:uid="{00000000-0005-0000-0000-0000D03B0000}"/>
    <cellStyle name="Salomon Logo 13 19 2 2" xfId="15330" xr:uid="{00000000-0005-0000-0000-0000D13B0000}"/>
    <cellStyle name="Salomon Logo 13 19 3" xfId="15331" xr:uid="{00000000-0005-0000-0000-0000D23B0000}"/>
    <cellStyle name="Salomon Logo 13 2" xfId="15332" xr:uid="{00000000-0005-0000-0000-0000D33B0000}"/>
    <cellStyle name="Salomon Logo 13 2 2" xfId="15333" xr:uid="{00000000-0005-0000-0000-0000D43B0000}"/>
    <cellStyle name="Salomon Logo 13 2 2 2" xfId="15334" xr:uid="{00000000-0005-0000-0000-0000D53B0000}"/>
    <cellStyle name="Salomon Logo 13 2 3" xfId="15335" xr:uid="{00000000-0005-0000-0000-0000D63B0000}"/>
    <cellStyle name="Salomon Logo 13 20" xfId="15336" xr:uid="{00000000-0005-0000-0000-0000D73B0000}"/>
    <cellStyle name="Salomon Logo 13 20 2" xfId="15337" xr:uid="{00000000-0005-0000-0000-0000D83B0000}"/>
    <cellStyle name="Salomon Logo 13 20 2 2" xfId="15338" xr:uid="{00000000-0005-0000-0000-0000D93B0000}"/>
    <cellStyle name="Salomon Logo 13 20 3" xfId="15339" xr:uid="{00000000-0005-0000-0000-0000DA3B0000}"/>
    <cellStyle name="Salomon Logo 13 21" xfId="15340" xr:uid="{00000000-0005-0000-0000-0000DB3B0000}"/>
    <cellStyle name="Salomon Logo 13 21 2" xfId="15341" xr:uid="{00000000-0005-0000-0000-0000DC3B0000}"/>
    <cellStyle name="Salomon Logo 13 21 2 2" xfId="15342" xr:uid="{00000000-0005-0000-0000-0000DD3B0000}"/>
    <cellStyle name="Salomon Logo 13 21 3" xfId="15343" xr:uid="{00000000-0005-0000-0000-0000DE3B0000}"/>
    <cellStyle name="Salomon Logo 13 22" xfId="15344" xr:uid="{00000000-0005-0000-0000-0000DF3B0000}"/>
    <cellStyle name="Salomon Logo 13 22 2" xfId="15345" xr:uid="{00000000-0005-0000-0000-0000E03B0000}"/>
    <cellStyle name="Salomon Logo 13 22 2 2" xfId="15346" xr:uid="{00000000-0005-0000-0000-0000E13B0000}"/>
    <cellStyle name="Salomon Logo 13 22 3" xfId="15347" xr:uid="{00000000-0005-0000-0000-0000E23B0000}"/>
    <cellStyle name="Salomon Logo 13 23" xfId="15348" xr:uid="{00000000-0005-0000-0000-0000E33B0000}"/>
    <cellStyle name="Salomon Logo 13 23 2" xfId="15349" xr:uid="{00000000-0005-0000-0000-0000E43B0000}"/>
    <cellStyle name="Salomon Logo 13 23 2 2" xfId="15350" xr:uid="{00000000-0005-0000-0000-0000E53B0000}"/>
    <cellStyle name="Salomon Logo 13 23 3" xfId="15351" xr:uid="{00000000-0005-0000-0000-0000E63B0000}"/>
    <cellStyle name="Salomon Logo 13 24" xfId="15352" xr:uid="{00000000-0005-0000-0000-0000E73B0000}"/>
    <cellStyle name="Salomon Logo 13 24 2" xfId="15353" xr:uid="{00000000-0005-0000-0000-0000E83B0000}"/>
    <cellStyle name="Salomon Logo 13 24 2 2" xfId="15354" xr:uid="{00000000-0005-0000-0000-0000E93B0000}"/>
    <cellStyle name="Salomon Logo 13 24 3" xfId="15355" xr:uid="{00000000-0005-0000-0000-0000EA3B0000}"/>
    <cellStyle name="Salomon Logo 13 25" xfId="15356" xr:uid="{00000000-0005-0000-0000-0000EB3B0000}"/>
    <cellStyle name="Salomon Logo 13 25 2" xfId="15357" xr:uid="{00000000-0005-0000-0000-0000EC3B0000}"/>
    <cellStyle name="Salomon Logo 13 25 2 2" xfId="15358" xr:uid="{00000000-0005-0000-0000-0000ED3B0000}"/>
    <cellStyle name="Salomon Logo 13 25 3" xfId="15359" xr:uid="{00000000-0005-0000-0000-0000EE3B0000}"/>
    <cellStyle name="Salomon Logo 13 26" xfId="15360" xr:uid="{00000000-0005-0000-0000-0000EF3B0000}"/>
    <cellStyle name="Salomon Logo 13 26 2" xfId="15361" xr:uid="{00000000-0005-0000-0000-0000F03B0000}"/>
    <cellStyle name="Salomon Logo 13 26 2 2" xfId="15362" xr:uid="{00000000-0005-0000-0000-0000F13B0000}"/>
    <cellStyle name="Salomon Logo 13 26 3" xfId="15363" xr:uid="{00000000-0005-0000-0000-0000F23B0000}"/>
    <cellStyle name="Salomon Logo 13 27" xfId="15364" xr:uid="{00000000-0005-0000-0000-0000F33B0000}"/>
    <cellStyle name="Salomon Logo 13 27 2" xfId="15365" xr:uid="{00000000-0005-0000-0000-0000F43B0000}"/>
    <cellStyle name="Salomon Logo 13 27 2 2" xfId="15366" xr:uid="{00000000-0005-0000-0000-0000F53B0000}"/>
    <cellStyle name="Salomon Logo 13 27 3" xfId="15367" xr:uid="{00000000-0005-0000-0000-0000F63B0000}"/>
    <cellStyle name="Salomon Logo 13 28" xfId="15368" xr:uid="{00000000-0005-0000-0000-0000F73B0000}"/>
    <cellStyle name="Salomon Logo 13 28 2" xfId="15369" xr:uid="{00000000-0005-0000-0000-0000F83B0000}"/>
    <cellStyle name="Salomon Logo 13 28 2 2" xfId="15370" xr:uid="{00000000-0005-0000-0000-0000F93B0000}"/>
    <cellStyle name="Salomon Logo 13 28 3" xfId="15371" xr:uid="{00000000-0005-0000-0000-0000FA3B0000}"/>
    <cellStyle name="Salomon Logo 13 29" xfId="15372" xr:uid="{00000000-0005-0000-0000-0000FB3B0000}"/>
    <cellStyle name="Salomon Logo 13 29 2" xfId="15373" xr:uid="{00000000-0005-0000-0000-0000FC3B0000}"/>
    <cellStyle name="Salomon Logo 13 29 2 2" xfId="15374" xr:uid="{00000000-0005-0000-0000-0000FD3B0000}"/>
    <cellStyle name="Salomon Logo 13 29 3" xfId="15375" xr:uid="{00000000-0005-0000-0000-0000FE3B0000}"/>
    <cellStyle name="Salomon Logo 13 3" xfId="15376" xr:uid="{00000000-0005-0000-0000-0000FF3B0000}"/>
    <cellStyle name="Salomon Logo 13 3 2" xfId="15377" xr:uid="{00000000-0005-0000-0000-0000003C0000}"/>
    <cellStyle name="Salomon Logo 13 3 2 2" xfId="15378" xr:uid="{00000000-0005-0000-0000-0000013C0000}"/>
    <cellStyle name="Salomon Logo 13 3 3" xfId="15379" xr:uid="{00000000-0005-0000-0000-0000023C0000}"/>
    <cellStyle name="Salomon Logo 13 30" xfId="15380" xr:uid="{00000000-0005-0000-0000-0000033C0000}"/>
    <cellStyle name="Salomon Logo 13 30 2" xfId="15381" xr:uid="{00000000-0005-0000-0000-0000043C0000}"/>
    <cellStyle name="Salomon Logo 13 30 2 2" xfId="15382" xr:uid="{00000000-0005-0000-0000-0000053C0000}"/>
    <cellStyle name="Salomon Logo 13 30 3" xfId="15383" xr:uid="{00000000-0005-0000-0000-0000063C0000}"/>
    <cellStyle name="Salomon Logo 13 31" xfId="15384" xr:uid="{00000000-0005-0000-0000-0000073C0000}"/>
    <cellStyle name="Salomon Logo 13 31 2" xfId="15385" xr:uid="{00000000-0005-0000-0000-0000083C0000}"/>
    <cellStyle name="Salomon Logo 13 31 2 2" xfId="15386" xr:uid="{00000000-0005-0000-0000-0000093C0000}"/>
    <cellStyle name="Salomon Logo 13 31 3" xfId="15387" xr:uid="{00000000-0005-0000-0000-00000A3C0000}"/>
    <cellStyle name="Salomon Logo 13 32" xfId="15388" xr:uid="{00000000-0005-0000-0000-00000B3C0000}"/>
    <cellStyle name="Salomon Logo 13 32 2" xfId="15389" xr:uid="{00000000-0005-0000-0000-00000C3C0000}"/>
    <cellStyle name="Salomon Logo 13 32 2 2" xfId="15390" xr:uid="{00000000-0005-0000-0000-00000D3C0000}"/>
    <cellStyle name="Salomon Logo 13 32 3" xfId="15391" xr:uid="{00000000-0005-0000-0000-00000E3C0000}"/>
    <cellStyle name="Salomon Logo 13 33" xfId="15392" xr:uid="{00000000-0005-0000-0000-00000F3C0000}"/>
    <cellStyle name="Salomon Logo 13 33 2" xfId="15393" xr:uid="{00000000-0005-0000-0000-0000103C0000}"/>
    <cellStyle name="Salomon Logo 13 33 2 2" xfId="15394" xr:uid="{00000000-0005-0000-0000-0000113C0000}"/>
    <cellStyle name="Salomon Logo 13 33 3" xfId="15395" xr:uid="{00000000-0005-0000-0000-0000123C0000}"/>
    <cellStyle name="Salomon Logo 13 34" xfId="15396" xr:uid="{00000000-0005-0000-0000-0000133C0000}"/>
    <cellStyle name="Salomon Logo 13 34 2" xfId="15397" xr:uid="{00000000-0005-0000-0000-0000143C0000}"/>
    <cellStyle name="Salomon Logo 13 34 2 2" xfId="15398" xr:uid="{00000000-0005-0000-0000-0000153C0000}"/>
    <cellStyle name="Salomon Logo 13 34 3" xfId="15399" xr:uid="{00000000-0005-0000-0000-0000163C0000}"/>
    <cellStyle name="Salomon Logo 13 35" xfId="15400" xr:uid="{00000000-0005-0000-0000-0000173C0000}"/>
    <cellStyle name="Salomon Logo 13 35 2" xfId="15401" xr:uid="{00000000-0005-0000-0000-0000183C0000}"/>
    <cellStyle name="Salomon Logo 13 35 2 2" xfId="15402" xr:uid="{00000000-0005-0000-0000-0000193C0000}"/>
    <cellStyle name="Salomon Logo 13 35 3" xfId="15403" xr:uid="{00000000-0005-0000-0000-00001A3C0000}"/>
    <cellStyle name="Salomon Logo 13 36" xfId="15404" xr:uid="{00000000-0005-0000-0000-00001B3C0000}"/>
    <cellStyle name="Salomon Logo 13 36 2" xfId="15405" xr:uid="{00000000-0005-0000-0000-00001C3C0000}"/>
    <cellStyle name="Salomon Logo 13 36 2 2" xfId="15406" xr:uid="{00000000-0005-0000-0000-00001D3C0000}"/>
    <cellStyle name="Salomon Logo 13 36 3" xfId="15407" xr:uid="{00000000-0005-0000-0000-00001E3C0000}"/>
    <cellStyle name="Salomon Logo 13 37" xfId="15408" xr:uid="{00000000-0005-0000-0000-00001F3C0000}"/>
    <cellStyle name="Salomon Logo 13 37 2" xfId="15409" xr:uid="{00000000-0005-0000-0000-0000203C0000}"/>
    <cellStyle name="Salomon Logo 13 37 2 2" xfId="15410" xr:uid="{00000000-0005-0000-0000-0000213C0000}"/>
    <cellStyle name="Salomon Logo 13 37 3" xfId="15411" xr:uid="{00000000-0005-0000-0000-0000223C0000}"/>
    <cellStyle name="Salomon Logo 13 38" xfId="15412" xr:uid="{00000000-0005-0000-0000-0000233C0000}"/>
    <cellStyle name="Salomon Logo 13 38 2" xfId="15413" xr:uid="{00000000-0005-0000-0000-0000243C0000}"/>
    <cellStyle name="Salomon Logo 13 38 2 2" xfId="15414" xr:uid="{00000000-0005-0000-0000-0000253C0000}"/>
    <cellStyle name="Salomon Logo 13 38 3" xfId="15415" xr:uid="{00000000-0005-0000-0000-0000263C0000}"/>
    <cellStyle name="Salomon Logo 13 39" xfId="15416" xr:uid="{00000000-0005-0000-0000-0000273C0000}"/>
    <cellStyle name="Salomon Logo 13 39 2" xfId="15417" xr:uid="{00000000-0005-0000-0000-0000283C0000}"/>
    <cellStyle name="Salomon Logo 13 39 2 2" xfId="15418" xr:uid="{00000000-0005-0000-0000-0000293C0000}"/>
    <cellStyle name="Salomon Logo 13 39 3" xfId="15419" xr:uid="{00000000-0005-0000-0000-00002A3C0000}"/>
    <cellStyle name="Salomon Logo 13 4" xfId="15420" xr:uid="{00000000-0005-0000-0000-00002B3C0000}"/>
    <cellStyle name="Salomon Logo 13 4 2" xfId="15421" xr:uid="{00000000-0005-0000-0000-00002C3C0000}"/>
    <cellStyle name="Salomon Logo 13 4 2 2" xfId="15422" xr:uid="{00000000-0005-0000-0000-00002D3C0000}"/>
    <cellStyle name="Salomon Logo 13 4 3" xfId="15423" xr:uid="{00000000-0005-0000-0000-00002E3C0000}"/>
    <cellStyle name="Salomon Logo 13 40" xfId="15424" xr:uid="{00000000-0005-0000-0000-00002F3C0000}"/>
    <cellStyle name="Salomon Logo 13 40 2" xfId="15425" xr:uid="{00000000-0005-0000-0000-0000303C0000}"/>
    <cellStyle name="Salomon Logo 13 40 2 2" xfId="15426" xr:uid="{00000000-0005-0000-0000-0000313C0000}"/>
    <cellStyle name="Salomon Logo 13 40 3" xfId="15427" xr:uid="{00000000-0005-0000-0000-0000323C0000}"/>
    <cellStyle name="Salomon Logo 13 41" xfId="15428" xr:uid="{00000000-0005-0000-0000-0000333C0000}"/>
    <cellStyle name="Salomon Logo 13 41 2" xfId="15429" xr:uid="{00000000-0005-0000-0000-0000343C0000}"/>
    <cellStyle name="Salomon Logo 13 41 2 2" xfId="15430" xr:uid="{00000000-0005-0000-0000-0000353C0000}"/>
    <cellStyle name="Salomon Logo 13 41 3" xfId="15431" xr:uid="{00000000-0005-0000-0000-0000363C0000}"/>
    <cellStyle name="Salomon Logo 13 42" xfId="15432" xr:uid="{00000000-0005-0000-0000-0000373C0000}"/>
    <cellStyle name="Salomon Logo 13 42 2" xfId="15433" xr:uid="{00000000-0005-0000-0000-0000383C0000}"/>
    <cellStyle name="Salomon Logo 13 43" xfId="15434" xr:uid="{00000000-0005-0000-0000-0000393C0000}"/>
    <cellStyle name="Salomon Logo 13 5" xfId="15435" xr:uid="{00000000-0005-0000-0000-00003A3C0000}"/>
    <cellStyle name="Salomon Logo 13 5 2" xfId="15436" xr:uid="{00000000-0005-0000-0000-00003B3C0000}"/>
    <cellStyle name="Salomon Logo 13 5 2 2" xfId="15437" xr:uid="{00000000-0005-0000-0000-00003C3C0000}"/>
    <cellStyle name="Salomon Logo 13 5 3" xfId="15438" xr:uid="{00000000-0005-0000-0000-00003D3C0000}"/>
    <cellStyle name="Salomon Logo 13 6" xfId="15439" xr:uid="{00000000-0005-0000-0000-00003E3C0000}"/>
    <cellStyle name="Salomon Logo 13 6 2" xfId="15440" xr:uid="{00000000-0005-0000-0000-00003F3C0000}"/>
    <cellStyle name="Salomon Logo 13 6 2 2" xfId="15441" xr:uid="{00000000-0005-0000-0000-0000403C0000}"/>
    <cellStyle name="Salomon Logo 13 6 3" xfId="15442" xr:uid="{00000000-0005-0000-0000-0000413C0000}"/>
    <cellStyle name="Salomon Logo 13 7" xfId="15443" xr:uid="{00000000-0005-0000-0000-0000423C0000}"/>
    <cellStyle name="Salomon Logo 13 7 2" xfId="15444" xr:uid="{00000000-0005-0000-0000-0000433C0000}"/>
    <cellStyle name="Salomon Logo 13 7 2 2" xfId="15445" xr:uid="{00000000-0005-0000-0000-0000443C0000}"/>
    <cellStyle name="Salomon Logo 13 7 3" xfId="15446" xr:uid="{00000000-0005-0000-0000-0000453C0000}"/>
    <cellStyle name="Salomon Logo 13 8" xfId="15447" xr:uid="{00000000-0005-0000-0000-0000463C0000}"/>
    <cellStyle name="Salomon Logo 13 8 2" xfId="15448" xr:uid="{00000000-0005-0000-0000-0000473C0000}"/>
    <cellStyle name="Salomon Logo 13 8 2 2" xfId="15449" xr:uid="{00000000-0005-0000-0000-0000483C0000}"/>
    <cellStyle name="Salomon Logo 13 8 3" xfId="15450" xr:uid="{00000000-0005-0000-0000-0000493C0000}"/>
    <cellStyle name="Salomon Logo 13 9" xfId="15451" xr:uid="{00000000-0005-0000-0000-00004A3C0000}"/>
    <cellStyle name="Salomon Logo 13 9 2" xfId="15452" xr:uid="{00000000-0005-0000-0000-00004B3C0000}"/>
    <cellStyle name="Salomon Logo 13 9 2 2" xfId="15453" xr:uid="{00000000-0005-0000-0000-00004C3C0000}"/>
    <cellStyle name="Salomon Logo 13 9 3" xfId="15454" xr:uid="{00000000-0005-0000-0000-00004D3C0000}"/>
    <cellStyle name="Salomon Logo 14" xfId="15455" xr:uid="{00000000-0005-0000-0000-00004E3C0000}"/>
    <cellStyle name="Salomon Logo 14 2" xfId="15456" xr:uid="{00000000-0005-0000-0000-00004F3C0000}"/>
    <cellStyle name="Salomon Logo 14 2 2" xfId="15457" xr:uid="{00000000-0005-0000-0000-0000503C0000}"/>
    <cellStyle name="Salomon Logo 14 3" xfId="15458" xr:uid="{00000000-0005-0000-0000-0000513C0000}"/>
    <cellStyle name="Salomon Logo 15" xfId="15459" xr:uid="{00000000-0005-0000-0000-0000523C0000}"/>
    <cellStyle name="Salomon Logo 15 2" xfId="15460" xr:uid="{00000000-0005-0000-0000-0000533C0000}"/>
    <cellStyle name="Salomon Logo 15 2 2" xfId="15461" xr:uid="{00000000-0005-0000-0000-0000543C0000}"/>
    <cellStyle name="Salomon Logo 15 3" xfId="15462" xr:uid="{00000000-0005-0000-0000-0000553C0000}"/>
    <cellStyle name="Salomon Logo 16" xfId="15463" xr:uid="{00000000-0005-0000-0000-0000563C0000}"/>
    <cellStyle name="Salomon Logo 16 2" xfId="15464" xr:uid="{00000000-0005-0000-0000-0000573C0000}"/>
    <cellStyle name="Salomon Logo 16 2 2" xfId="15465" xr:uid="{00000000-0005-0000-0000-0000583C0000}"/>
    <cellStyle name="Salomon Logo 16 3" xfId="15466" xr:uid="{00000000-0005-0000-0000-0000593C0000}"/>
    <cellStyle name="Salomon Logo 17" xfId="15467" xr:uid="{00000000-0005-0000-0000-00005A3C0000}"/>
    <cellStyle name="Salomon Logo 17 2" xfId="15468" xr:uid="{00000000-0005-0000-0000-00005B3C0000}"/>
    <cellStyle name="Salomon Logo 17 2 2" xfId="15469" xr:uid="{00000000-0005-0000-0000-00005C3C0000}"/>
    <cellStyle name="Salomon Logo 17 3" xfId="15470" xr:uid="{00000000-0005-0000-0000-00005D3C0000}"/>
    <cellStyle name="Salomon Logo 18" xfId="15471" xr:uid="{00000000-0005-0000-0000-00005E3C0000}"/>
    <cellStyle name="Salomon Logo 18 2" xfId="15472" xr:uid="{00000000-0005-0000-0000-00005F3C0000}"/>
    <cellStyle name="Salomon Logo 18 2 2" xfId="15473" xr:uid="{00000000-0005-0000-0000-0000603C0000}"/>
    <cellStyle name="Salomon Logo 18 3" xfId="15474" xr:uid="{00000000-0005-0000-0000-0000613C0000}"/>
    <cellStyle name="Salomon Logo 19" xfId="15475" xr:uid="{00000000-0005-0000-0000-0000623C0000}"/>
    <cellStyle name="Salomon Logo 19 2" xfId="15476" xr:uid="{00000000-0005-0000-0000-0000633C0000}"/>
    <cellStyle name="Salomon Logo 19 2 2" xfId="15477" xr:uid="{00000000-0005-0000-0000-0000643C0000}"/>
    <cellStyle name="Salomon Logo 19 3" xfId="15478" xr:uid="{00000000-0005-0000-0000-0000653C0000}"/>
    <cellStyle name="Salomon Logo 2" xfId="15479" xr:uid="{00000000-0005-0000-0000-0000663C0000}"/>
    <cellStyle name="Salomon Logo 2 10" xfId="15480" xr:uid="{00000000-0005-0000-0000-0000673C0000}"/>
    <cellStyle name="Salomon Logo 2 10 2" xfId="15481" xr:uid="{00000000-0005-0000-0000-0000683C0000}"/>
    <cellStyle name="Salomon Logo 2 10 2 2" xfId="15482" xr:uid="{00000000-0005-0000-0000-0000693C0000}"/>
    <cellStyle name="Salomon Logo 2 10 3" xfId="15483" xr:uid="{00000000-0005-0000-0000-00006A3C0000}"/>
    <cellStyle name="Salomon Logo 2 11" xfId="15484" xr:uid="{00000000-0005-0000-0000-00006B3C0000}"/>
    <cellStyle name="Salomon Logo 2 11 2" xfId="15485" xr:uid="{00000000-0005-0000-0000-00006C3C0000}"/>
    <cellStyle name="Salomon Logo 2 11 2 2" xfId="15486" xr:uid="{00000000-0005-0000-0000-00006D3C0000}"/>
    <cellStyle name="Salomon Logo 2 11 3" xfId="15487" xr:uid="{00000000-0005-0000-0000-00006E3C0000}"/>
    <cellStyle name="Salomon Logo 2 12" xfId="15488" xr:uid="{00000000-0005-0000-0000-00006F3C0000}"/>
    <cellStyle name="Salomon Logo 2 12 2" xfId="15489" xr:uid="{00000000-0005-0000-0000-0000703C0000}"/>
    <cellStyle name="Salomon Logo 2 12 2 2" xfId="15490" xr:uid="{00000000-0005-0000-0000-0000713C0000}"/>
    <cellStyle name="Salomon Logo 2 12 3" xfId="15491" xr:uid="{00000000-0005-0000-0000-0000723C0000}"/>
    <cellStyle name="Salomon Logo 2 13" xfId="15492" xr:uid="{00000000-0005-0000-0000-0000733C0000}"/>
    <cellStyle name="Salomon Logo 2 13 2" xfId="15493" xr:uid="{00000000-0005-0000-0000-0000743C0000}"/>
    <cellStyle name="Salomon Logo 2 13 2 2" xfId="15494" xr:uid="{00000000-0005-0000-0000-0000753C0000}"/>
    <cellStyle name="Salomon Logo 2 13 3" xfId="15495" xr:uid="{00000000-0005-0000-0000-0000763C0000}"/>
    <cellStyle name="Salomon Logo 2 14" xfId="15496" xr:uid="{00000000-0005-0000-0000-0000773C0000}"/>
    <cellStyle name="Salomon Logo 2 14 2" xfId="15497" xr:uid="{00000000-0005-0000-0000-0000783C0000}"/>
    <cellStyle name="Salomon Logo 2 14 2 2" xfId="15498" xr:uid="{00000000-0005-0000-0000-0000793C0000}"/>
    <cellStyle name="Salomon Logo 2 14 3" xfId="15499" xr:uid="{00000000-0005-0000-0000-00007A3C0000}"/>
    <cellStyle name="Salomon Logo 2 15" xfId="15500" xr:uid="{00000000-0005-0000-0000-00007B3C0000}"/>
    <cellStyle name="Salomon Logo 2 15 2" xfId="15501" xr:uid="{00000000-0005-0000-0000-00007C3C0000}"/>
    <cellStyle name="Salomon Logo 2 15 2 2" xfId="15502" xr:uid="{00000000-0005-0000-0000-00007D3C0000}"/>
    <cellStyle name="Salomon Logo 2 15 3" xfId="15503" xr:uid="{00000000-0005-0000-0000-00007E3C0000}"/>
    <cellStyle name="Salomon Logo 2 16" xfId="15504" xr:uid="{00000000-0005-0000-0000-00007F3C0000}"/>
    <cellStyle name="Salomon Logo 2 16 2" xfId="15505" xr:uid="{00000000-0005-0000-0000-0000803C0000}"/>
    <cellStyle name="Salomon Logo 2 16 2 2" xfId="15506" xr:uid="{00000000-0005-0000-0000-0000813C0000}"/>
    <cellStyle name="Salomon Logo 2 16 3" xfId="15507" xr:uid="{00000000-0005-0000-0000-0000823C0000}"/>
    <cellStyle name="Salomon Logo 2 17" xfId="15508" xr:uid="{00000000-0005-0000-0000-0000833C0000}"/>
    <cellStyle name="Salomon Logo 2 17 2" xfId="15509" xr:uid="{00000000-0005-0000-0000-0000843C0000}"/>
    <cellStyle name="Salomon Logo 2 17 2 2" xfId="15510" xr:uid="{00000000-0005-0000-0000-0000853C0000}"/>
    <cellStyle name="Salomon Logo 2 17 3" xfId="15511" xr:uid="{00000000-0005-0000-0000-0000863C0000}"/>
    <cellStyle name="Salomon Logo 2 18" xfId="15512" xr:uid="{00000000-0005-0000-0000-0000873C0000}"/>
    <cellStyle name="Salomon Logo 2 18 2" xfId="15513" xr:uid="{00000000-0005-0000-0000-0000883C0000}"/>
    <cellStyle name="Salomon Logo 2 18 2 2" xfId="15514" xr:uid="{00000000-0005-0000-0000-0000893C0000}"/>
    <cellStyle name="Salomon Logo 2 18 3" xfId="15515" xr:uid="{00000000-0005-0000-0000-00008A3C0000}"/>
    <cellStyle name="Salomon Logo 2 19" xfId="15516" xr:uid="{00000000-0005-0000-0000-00008B3C0000}"/>
    <cellStyle name="Salomon Logo 2 19 2" xfId="15517" xr:uid="{00000000-0005-0000-0000-00008C3C0000}"/>
    <cellStyle name="Salomon Logo 2 19 2 2" xfId="15518" xr:uid="{00000000-0005-0000-0000-00008D3C0000}"/>
    <cellStyle name="Salomon Logo 2 19 3" xfId="15519" xr:uid="{00000000-0005-0000-0000-00008E3C0000}"/>
    <cellStyle name="Salomon Logo 2 2" xfId="15520" xr:uid="{00000000-0005-0000-0000-00008F3C0000}"/>
    <cellStyle name="Salomon Logo 2 2 2" xfId="15521" xr:uid="{00000000-0005-0000-0000-0000903C0000}"/>
    <cellStyle name="Salomon Logo 2 2 2 2" xfId="15522" xr:uid="{00000000-0005-0000-0000-0000913C0000}"/>
    <cellStyle name="Salomon Logo 2 2 3" xfId="15523" xr:uid="{00000000-0005-0000-0000-0000923C0000}"/>
    <cellStyle name="Salomon Logo 2 20" xfId="15524" xr:uid="{00000000-0005-0000-0000-0000933C0000}"/>
    <cellStyle name="Salomon Logo 2 20 2" xfId="15525" xr:uid="{00000000-0005-0000-0000-0000943C0000}"/>
    <cellStyle name="Salomon Logo 2 20 2 2" xfId="15526" xr:uid="{00000000-0005-0000-0000-0000953C0000}"/>
    <cellStyle name="Salomon Logo 2 20 3" xfId="15527" xr:uid="{00000000-0005-0000-0000-0000963C0000}"/>
    <cellStyle name="Salomon Logo 2 21" xfId="15528" xr:uid="{00000000-0005-0000-0000-0000973C0000}"/>
    <cellStyle name="Salomon Logo 2 21 2" xfId="15529" xr:uid="{00000000-0005-0000-0000-0000983C0000}"/>
    <cellStyle name="Salomon Logo 2 21 2 2" xfId="15530" xr:uid="{00000000-0005-0000-0000-0000993C0000}"/>
    <cellStyle name="Salomon Logo 2 21 3" xfId="15531" xr:uid="{00000000-0005-0000-0000-00009A3C0000}"/>
    <cellStyle name="Salomon Logo 2 22" xfId="15532" xr:uid="{00000000-0005-0000-0000-00009B3C0000}"/>
    <cellStyle name="Salomon Logo 2 22 2" xfId="15533" xr:uid="{00000000-0005-0000-0000-00009C3C0000}"/>
    <cellStyle name="Salomon Logo 2 22 2 2" xfId="15534" xr:uid="{00000000-0005-0000-0000-00009D3C0000}"/>
    <cellStyle name="Salomon Logo 2 22 3" xfId="15535" xr:uid="{00000000-0005-0000-0000-00009E3C0000}"/>
    <cellStyle name="Salomon Logo 2 23" xfId="15536" xr:uid="{00000000-0005-0000-0000-00009F3C0000}"/>
    <cellStyle name="Salomon Logo 2 23 2" xfId="15537" xr:uid="{00000000-0005-0000-0000-0000A03C0000}"/>
    <cellStyle name="Salomon Logo 2 23 2 2" xfId="15538" xr:uid="{00000000-0005-0000-0000-0000A13C0000}"/>
    <cellStyle name="Salomon Logo 2 23 3" xfId="15539" xr:uid="{00000000-0005-0000-0000-0000A23C0000}"/>
    <cellStyle name="Salomon Logo 2 24" xfId="15540" xr:uid="{00000000-0005-0000-0000-0000A33C0000}"/>
    <cellStyle name="Salomon Logo 2 24 2" xfId="15541" xr:uid="{00000000-0005-0000-0000-0000A43C0000}"/>
    <cellStyle name="Salomon Logo 2 24 2 2" xfId="15542" xr:uid="{00000000-0005-0000-0000-0000A53C0000}"/>
    <cellStyle name="Salomon Logo 2 24 3" xfId="15543" xr:uid="{00000000-0005-0000-0000-0000A63C0000}"/>
    <cellStyle name="Salomon Logo 2 25" xfId="15544" xr:uid="{00000000-0005-0000-0000-0000A73C0000}"/>
    <cellStyle name="Salomon Logo 2 25 2" xfId="15545" xr:uid="{00000000-0005-0000-0000-0000A83C0000}"/>
    <cellStyle name="Salomon Logo 2 25 2 2" xfId="15546" xr:uid="{00000000-0005-0000-0000-0000A93C0000}"/>
    <cellStyle name="Salomon Logo 2 25 3" xfId="15547" xr:uid="{00000000-0005-0000-0000-0000AA3C0000}"/>
    <cellStyle name="Salomon Logo 2 26" xfId="15548" xr:uid="{00000000-0005-0000-0000-0000AB3C0000}"/>
    <cellStyle name="Salomon Logo 2 26 2" xfId="15549" xr:uid="{00000000-0005-0000-0000-0000AC3C0000}"/>
    <cellStyle name="Salomon Logo 2 26 2 2" xfId="15550" xr:uid="{00000000-0005-0000-0000-0000AD3C0000}"/>
    <cellStyle name="Salomon Logo 2 26 3" xfId="15551" xr:uid="{00000000-0005-0000-0000-0000AE3C0000}"/>
    <cellStyle name="Salomon Logo 2 27" xfId="15552" xr:uid="{00000000-0005-0000-0000-0000AF3C0000}"/>
    <cellStyle name="Salomon Logo 2 27 2" xfId="15553" xr:uid="{00000000-0005-0000-0000-0000B03C0000}"/>
    <cellStyle name="Salomon Logo 2 27 2 2" xfId="15554" xr:uid="{00000000-0005-0000-0000-0000B13C0000}"/>
    <cellStyle name="Salomon Logo 2 27 3" xfId="15555" xr:uid="{00000000-0005-0000-0000-0000B23C0000}"/>
    <cellStyle name="Salomon Logo 2 28" xfId="15556" xr:uid="{00000000-0005-0000-0000-0000B33C0000}"/>
    <cellStyle name="Salomon Logo 2 28 2" xfId="15557" xr:uid="{00000000-0005-0000-0000-0000B43C0000}"/>
    <cellStyle name="Salomon Logo 2 28 2 2" xfId="15558" xr:uid="{00000000-0005-0000-0000-0000B53C0000}"/>
    <cellStyle name="Salomon Logo 2 28 3" xfId="15559" xr:uid="{00000000-0005-0000-0000-0000B63C0000}"/>
    <cellStyle name="Salomon Logo 2 29" xfId="15560" xr:uid="{00000000-0005-0000-0000-0000B73C0000}"/>
    <cellStyle name="Salomon Logo 2 29 2" xfId="15561" xr:uid="{00000000-0005-0000-0000-0000B83C0000}"/>
    <cellStyle name="Salomon Logo 2 29 2 2" xfId="15562" xr:uid="{00000000-0005-0000-0000-0000B93C0000}"/>
    <cellStyle name="Salomon Logo 2 29 3" xfId="15563" xr:uid="{00000000-0005-0000-0000-0000BA3C0000}"/>
    <cellStyle name="Salomon Logo 2 3" xfId="15564" xr:uid="{00000000-0005-0000-0000-0000BB3C0000}"/>
    <cellStyle name="Salomon Logo 2 3 2" xfId="15565" xr:uid="{00000000-0005-0000-0000-0000BC3C0000}"/>
    <cellStyle name="Salomon Logo 2 3 2 2" xfId="15566" xr:uid="{00000000-0005-0000-0000-0000BD3C0000}"/>
    <cellStyle name="Salomon Logo 2 3 3" xfId="15567" xr:uid="{00000000-0005-0000-0000-0000BE3C0000}"/>
    <cellStyle name="Salomon Logo 2 30" xfId="15568" xr:uid="{00000000-0005-0000-0000-0000BF3C0000}"/>
    <cellStyle name="Salomon Logo 2 30 2" xfId="15569" xr:uid="{00000000-0005-0000-0000-0000C03C0000}"/>
    <cellStyle name="Salomon Logo 2 30 2 2" xfId="15570" xr:uid="{00000000-0005-0000-0000-0000C13C0000}"/>
    <cellStyle name="Salomon Logo 2 30 3" xfId="15571" xr:uid="{00000000-0005-0000-0000-0000C23C0000}"/>
    <cellStyle name="Salomon Logo 2 31" xfId="15572" xr:uid="{00000000-0005-0000-0000-0000C33C0000}"/>
    <cellStyle name="Salomon Logo 2 31 2" xfId="15573" xr:uid="{00000000-0005-0000-0000-0000C43C0000}"/>
    <cellStyle name="Salomon Logo 2 31 2 2" xfId="15574" xr:uid="{00000000-0005-0000-0000-0000C53C0000}"/>
    <cellStyle name="Salomon Logo 2 31 3" xfId="15575" xr:uid="{00000000-0005-0000-0000-0000C63C0000}"/>
    <cellStyle name="Salomon Logo 2 32" xfId="15576" xr:uid="{00000000-0005-0000-0000-0000C73C0000}"/>
    <cellStyle name="Salomon Logo 2 32 2" xfId="15577" xr:uid="{00000000-0005-0000-0000-0000C83C0000}"/>
    <cellStyle name="Salomon Logo 2 32 2 2" xfId="15578" xr:uid="{00000000-0005-0000-0000-0000C93C0000}"/>
    <cellStyle name="Salomon Logo 2 32 3" xfId="15579" xr:uid="{00000000-0005-0000-0000-0000CA3C0000}"/>
    <cellStyle name="Salomon Logo 2 33" xfId="15580" xr:uid="{00000000-0005-0000-0000-0000CB3C0000}"/>
    <cellStyle name="Salomon Logo 2 33 2" xfId="15581" xr:uid="{00000000-0005-0000-0000-0000CC3C0000}"/>
    <cellStyle name="Salomon Logo 2 33 2 2" xfId="15582" xr:uid="{00000000-0005-0000-0000-0000CD3C0000}"/>
    <cellStyle name="Salomon Logo 2 33 3" xfId="15583" xr:uid="{00000000-0005-0000-0000-0000CE3C0000}"/>
    <cellStyle name="Salomon Logo 2 34" xfId="15584" xr:uid="{00000000-0005-0000-0000-0000CF3C0000}"/>
    <cellStyle name="Salomon Logo 2 34 2" xfId="15585" xr:uid="{00000000-0005-0000-0000-0000D03C0000}"/>
    <cellStyle name="Salomon Logo 2 34 2 2" xfId="15586" xr:uid="{00000000-0005-0000-0000-0000D13C0000}"/>
    <cellStyle name="Salomon Logo 2 34 3" xfId="15587" xr:uid="{00000000-0005-0000-0000-0000D23C0000}"/>
    <cellStyle name="Salomon Logo 2 35" xfId="15588" xr:uid="{00000000-0005-0000-0000-0000D33C0000}"/>
    <cellStyle name="Salomon Logo 2 35 2" xfId="15589" xr:uid="{00000000-0005-0000-0000-0000D43C0000}"/>
    <cellStyle name="Salomon Logo 2 35 2 2" xfId="15590" xr:uid="{00000000-0005-0000-0000-0000D53C0000}"/>
    <cellStyle name="Salomon Logo 2 35 3" xfId="15591" xr:uid="{00000000-0005-0000-0000-0000D63C0000}"/>
    <cellStyle name="Salomon Logo 2 36" xfId="15592" xr:uid="{00000000-0005-0000-0000-0000D73C0000}"/>
    <cellStyle name="Salomon Logo 2 36 2" xfId="15593" xr:uid="{00000000-0005-0000-0000-0000D83C0000}"/>
    <cellStyle name="Salomon Logo 2 36 2 2" xfId="15594" xr:uid="{00000000-0005-0000-0000-0000D93C0000}"/>
    <cellStyle name="Salomon Logo 2 36 3" xfId="15595" xr:uid="{00000000-0005-0000-0000-0000DA3C0000}"/>
    <cellStyle name="Salomon Logo 2 37" xfId="15596" xr:uid="{00000000-0005-0000-0000-0000DB3C0000}"/>
    <cellStyle name="Salomon Logo 2 37 2" xfId="15597" xr:uid="{00000000-0005-0000-0000-0000DC3C0000}"/>
    <cellStyle name="Salomon Logo 2 37 2 2" xfId="15598" xr:uid="{00000000-0005-0000-0000-0000DD3C0000}"/>
    <cellStyle name="Salomon Logo 2 37 3" xfId="15599" xr:uid="{00000000-0005-0000-0000-0000DE3C0000}"/>
    <cellStyle name="Salomon Logo 2 38" xfId="15600" xr:uid="{00000000-0005-0000-0000-0000DF3C0000}"/>
    <cellStyle name="Salomon Logo 2 38 2" xfId="15601" xr:uid="{00000000-0005-0000-0000-0000E03C0000}"/>
    <cellStyle name="Salomon Logo 2 38 2 2" xfId="15602" xr:uid="{00000000-0005-0000-0000-0000E13C0000}"/>
    <cellStyle name="Salomon Logo 2 38 3" xfId="15603" xr:uid="{00000000-0005-0000-0000-0000E23C0000}"/>
    <cellStyle name="Salomon Logo 2 39" xfId="15604" xr:uid="{00000000-0005-0000-0000-0000E33C0000}"/>
    <cellStyle name="Salomon Logo 2 39 2" xfId="15605" xr:uid="{00000000-0005-0000-0000-0000E43C0000}"/>
    <cellStyle name="Salomon Logo 2 39 2 2" xfId="15606" xr:uid="{00000000-0005-0000-0000-0000E53C0000}"/>
    <cellStyle name="Salomon Logo 2 39 3" xfId="15607" xr:uid="{00000000-0005-0000-0000-0000E63C0000}"/>
    <cellStyle name="Salomon Logo 2 4" xfId="15608" xr:uid="{00000000-0005-0000-0000-0000E73C0000}"/>
    <cellStyle name="Salomon Logo 2 4 2" xfId="15609" xr:uid="{00000000-0005-0000-0000-0000E83C0000}"/>
    <cellStyle name="Salomon Logo 2 4 2 2" xfId="15610" xr:uid="{00000000-0005-0000-0000-0000E93C0000}"/>
    <cellStyle name="Salomon Logo 2 4 3" xfId="15611" xr:uid="{00000000-0005-0000-0000-0000EA3C0000}"/>
    <cellStyle name="Salomon Logo 2 40" xfId="15612" xr:uid="{00000000-0005-0000-0000-0000EB3C0000}"/>
    <cellStyle name="Salomon Logo 2 40 2" xfId="15613" xr:uid="{00000000-0005-0000-0000-0000EC3C0000}"/>
    <cellStyle name="Salomon Logo 2 40 2 2" xfId="15614" xr:uid="{00000000-0005-0000-0000-0000ED3C0000}"/>
    <cellStyle name="Salomon Logo 2 40 3" xfId="15615" xr:uid="{00000000-0005-0000-0000-0000EE3C0000}"/>
    <cellStyle name="Salomon Logo 2 41" xfId="15616" xr:uid="{00000000-0005-0000-0000-0000EF3C0000}"/>
    <cellStyle name="Salomon Logo 2 41 2" xfId="15617" xr:uid="{00000000-0005-0000-0000-0000F03C0000}"/>
    <cellStyle name="Salomon Logo 2 42" xfId="15618" xr:uid="{00000000-0005-0000-0000-0000F13C0000}"/>
    <cellStyle name="Salomon Logo 2 5" xfId="15619" xr:uid="{00000000-0005-0000-0000-0000F23C0000}"/>
    <cellStyle name="Salomon Logo 2 5 2" xfId="15620" xr:uid="{00000000-0005-0000-0000-0000F33C0000}"/>
    <cellStyle name="Salomon Logo 2 5 2 2" xfId="15621" xr:uid="{00000000-0005-0000-0000-0000F43C0000}"/>
    <cellStyle name="Salomon Logo 2 5 3" xfId="15622" xr:uid="{00000000-0005-0000-0000-0000F53C0000}"/>
    <cellStyle name="Salomon Logo 2 6" xfId="15623" xr:uid="{00000000-0005-0000-0000-0000F63C0000}"/>
    <cellStyle name="Salomon Logo 2 6 2" xfId="15624" xr:uid="{00000000-0005-0000-0000-0000F73C0000}"/>
    <cellStyle name="Salomon Logo 2 6 2 2" xfId="15625" xr:uid="{00000000-0005-0000-0000-0000F83C0000}"/>
    <cellStyle name="Salomon Logo 2 6 3" xfId="15626" xr:uid="{00000000-0005-0000-0000-0000F93C0000}"/>
    <cellStyle name="Salomon Logo 2 7" xfId="15627" xr:uid="{00000000-0005-0000-0000-0000FA3C0000}"/>
    <cellStyle name="Salomon Logo 2 7 2" xfId="15628" xr:uid="{00000000-0005-0000-0000-0000FB3C0000}"/>
    <cellStyle name="Salomon Logo 2 7 2 2" xfId="15629" xr:uid="{00000000-0005-0000-0000-0000FC3C0000}"/>
    <cellStyle name="Salomon Logo 2 7 3" xfId="15630" xr:uid="{00000000-0005-0000-0000-0000FD3C0000}"/>
    <cellStyle name="Salomon Logo 2 8" xfId="15631" xr:uid="{00000000-0005-0000-0000-0000FE3C0000}"/>
    <cellStyle name="Salomon Logo 2 8 2" xfId="15632" xr:uid="{00000000-0005-0000-0000-0000FF3C0000}"/>
    <cellStyle name="Salomon Logo 2 8 2 2" xfId="15633" xr:uid="{00000000-0005-0000-0000-0000003D0000}"/>
    <cellStyle name="Salomon Logo 2 8 3" xfId="15634" xr:uid="{00000000-0005-0000-0000-0000013D0000}"/>
    <cellStyle name="Salomon Logo 2 9" xfId="15635" xr:uid="{00000000-0005-0000-0000-0000023D0000}"/>
    <cellStyle name="Salomon Logo 2 9 2" xfId="15636" xr:uid="{00000000-0005-0000-0000-0000033D0000}"/>
    <cellStyle name="Salomon Logo 2 9 2 2" xfId="15637" xr:uid="{00000000-0005-0000-0000-0000043D0000}"/>
    <cellStyle name="Salomon Logo 2 9 3" xfId="15638" xr:uid="{00000000-0005-0000-0000-0000053D0000}"/>
    <cellStyle name="Salomon Logo 20" xfId="15639" xr:uid="{00000000-0005-0000-0000-0000063D0000}"/>
    <cellStyle name="Salomon Logo 20 2" xfId="15640" xr:uid="{00000000-0005-0000-0000-0000073D0000}"/>
    <cellStyle name="Salomon Logo 20 2 2" xfId="15641" xr:uid="{00000000-0005-0000-0000-0000083D0000}"/>
    <cellStyle name="Salomon Logo 20 3" xfId="15642" xr:uid="{00000000-0005-0000-0000-0000093D0000}"/>
    <cellStyle name="Salomon Logo 21" xfId="15643" xr:uid="{00000000-0005-0000-0000-00000A3D0000}"/>
    <cellStyle name="Salomon Logo 21 2" xfId="15644" xr:uid="{00000000-0005-0000-0000-00000B3D0000}"/>
    <cellStyle name="Salomon Logo 21 2 2" xfId="15645" xr:uid="{00000000-0005-0000-0000-00000C3D0000}"/>
    <cellStyle name="Salomon Logo 21 3" xfId="15646" xr:uid="{00000000-0005-0000-0000-00000D3D0000}"/>
    <cellStyle name="Salomon Logo 22" xfId="15647" xr:uid="{00000000-0005-0000-0000-00000E3D0000}"/>
    <cellStyle name="Salomon Logo 22 2" xfId="15648" xr:uid="{00000000-0005-0000-0000-00000F3D0000}"/>
    <cellStyle name="Salomon Logo 22 2 2" xfId="15649" xr:uid="{00000000-0005-0000-0000-0000103D0000}"/>
    <cellStyle name="Salomon Logo 22 3" xfId="15650" xr:uid="{00000000-0005-0000-0000-0000113D0000}"/>
    <cellStyle name="Salomon Logo 23" xfId="15651" xr:uid="{00000000-0005-0000-0000-0000123D0000}"/>
    <cellStyle name="Salomon Logo 23 2" xfId="15652" xr:uid="{00000000-0005-0000-0000-0000133D0000}"/>
    <cellStyle name="Salomon Logo 23 2 2" xfId="15653" xr:uid="{00000000-0005-0000-0000-0000143D0000}"/>
    <cellStyle name="Salomon Logo 23 3" xfId="15654" xr:uid="{00000000-0005-0000-0000-0000153D0000}"/>
    <cellStyle name="Salomon Logo 24" xfId="15655" xr:uid="{00000000-0005-0000-0000-0000163D0000}"/>
    <cellStyle name="Salomon Logo 24 2" xfId="15656" xr:uid="{00000000-0005-0000-0000-0000173D0000}"/>
    <cellStyle name="Salomon Logo 24 2 2" xfId="15657" xr:uid="{00000000-0005-0000-0000-0000183D0000}"/>
    <cellStyle name="Salomon Logo 24 3" xfId="15658" xr:uid="{00000000-0005-0000-0000-0000193D0000}"/>
    <cellStyle name="Salomon Logo 25" xfId="15659" xr:uid="{00000000-0005-0000-0000-00001A3D0000}"/>
    <cellStyle name="Salomon Logo 25 2" xfId="15660" xr:uid="{00000000-0005-0000-0000-00001B3D0000}"/>
    <cellStyle name="Salomon Logo 25 2 2" xfId="15661" xr:uid="{00000000-0005-0000-0000-00001C3D0000}"/>
    <cellStyle name="Salomon Logo 25 3" xfId="15662" xr:uid="{00000000-0005-0000-0000-00001D3D0000}"/>
    <cellStyle name="Salomon Logo 26" xfId="15663" xr:uid="{00000000-0005-0000-0000-00001E3D0000}"/>
    <cellStyle name="Salomon Logo 26 2" xfId="15664" xr:uid="{00000000-0005-0000-0000-00001F3D0000}"/>
    <cellStyle name="Salomon Logo 26 2 2" xfId="15665" xr:uid="{00000000-0005-0000-0000-0000203D0000}"/>
    <cellStyle name="Salomon Logo 26 3" xfId="15666" xr:uid="{00000000-0005-0000-0000-0000213D0000}"/>
    <cellStyle name="Salomon Logo 27" xfId="15667" xr:uid="{00000000-0005-0000-0000-0000223D0000}"/>
    <cellStyle name="Salomon Logo 27 2" xfId="15668" xr:uid="{00000000-0005-0000-0000-0000233D0000}"/>
    <cellStyle name="Salomon Logo 27 2 2" xfId="15669" xr:uid="{00000000-0005-0000-0000-0000243D0000}"/>
    <cellStyle name="Salomon Logo 27 3" xfId="15670" xr:uid="{00000000-0005-0000-0000-0000253D0000}"/>
    <cellStyle name="Salomon Logo 28" xfId="15671" xr:uid="{00000000-0005-0000-0000-0000263D0000}"/>
    <cellStyle name="Salomon Logo 28 2" xfId="15672" xr:uid="{00000000-0005-0000-0000-0000273D0000}"/>
    <cellStyle name="Salomon Logo 28 2 2" xfId="15673" xr:uid="{00000000-0005-0000-0000-0000283D0000}"/>
    <cellStyle name="Salomon Logo 28 3" xfId="15674" xr:uid="{00000000-0005-0000-0000-0000293D0000}"/>
    <cellStyle name="Salomon Logo 29" xfId="15675" xr:uid="{00000000-0005-0000-0000-00002A3D0000}"/>
    <cellStyle name="Salomon Logo 29 2" xfId="15676" xr:uid="{00000000-0005-0000-0000-00002B3D0000}"/>
    <cellStyle name="Salomon Logo 29 2 2" xfId="15677" xr:uid="{00000000-0005-0000-0000-00002C3D0000}"/>
    <cellStyle name="Salomon Logo 29 3" xfId="15678" xr:uid="{00000000-0005-0000-0000-00002D3D0000}"/>
    <cellStyle name="Salomon Logo 3" xfId="15679" xr:uid="{00000000-0005-0000-0000-00002E3D0000}"/>
    <cellStyle name="Salomon Logo 3 10" xfId="15680" xr:uid="{00000000-0005-0000-0000-00002F3D0000}"/>
    <cellStyle name="Salomon Logo 3 10 2" xfId="15681" xr:uid="{00000000-0005-0000-0000-0000303D0000}"/>
    <cellStyle name="Salomon Logo 3 10 2 2" xfId="15682" xr:uid="{00000000-0005-0000-0000-0000313D0000}"/>
    <cellStyle name="Salomon Logo 3 10 3" xfId="15683" xr:uid="{00000000-0005-0000-0000-0000323D0000}"/>
    <cellStyle name="Salomon Logo 3 11" xfId="15684" xr:uid="{00000000-0005-0000-0000-0000333D0000}"/>
    <cellStyle name="Salomon Logo 3 11 2" xfId="15685" xr:uid="{00000000-0005-0000-0000-0000343D0000}"/>
    <cellStyle name="Salomon Logo 3 11 2 2" xfId="15686" xr:uid="{00000000-0005-0000-0000-0000353D0000}"/>
    <cellStyle name="Salomon Logo 3 11 3" xfId="15687" xr:uid="{00000000-0005-0000-0000-0000363D0000}"/>
    <cellStyle name="Salomon Logo 3 12" xfId="15688" xr:uid="{00000000-0005-0000-0000-0000373D0000}"/>
    <cellStyle name="Salomon Logo 3 12 2" xfId="15689" xr:uid="{00000000-0005-0000-0000-0000383D0000}"/>
    <cellStyle name="Salomon Logo 3 12 2 2" xfId="15690" xr:uid="{00000000-0005-0000-0000-0000393D0000}"/>
    <cellStyle name="Salomon Logo 3 12 3" xfId="15691" xr:uid="{00000000-0005-0000-0000-00003A3D0000}"/>
    <cellStyle name="Salomon Logo 3 13" xfId="15692" xr:uid="{00000000-0005-0000-0000-00003B3D0000}"/>
    <cellStyle name="Salomon Logo 3 13 2" xfId="15693" xr:uid="{00000000-0005-0000-0000-00003C3D0000}"/>
    <cellStyle name="Salomon Logo 3 13 2 2" xfId="15694" xr:uid="{00000000-0005-0000-0000-00003D3D0000}"/>
    <cellStyle name="Salomon Logo 3 13 3" xfId="15695" xr:uid="{00000000-0005-0000-0000-00003E3D0000}"/>
    <cellStyle name="Salomon Logo 3 14" xfId="15696" xr:uid="{00000000-0005-0000-0000-00003F3D0000}"/>
    <cellStyle name="Salomon Logo 3 14 2" xfId="15697" xr:uid="{00000000-0005-0000-0000-0000403D0000}"/>
    <cellStyle name="Salomon Logo 3 14 2 2" xfId="15698" xr:uid="{00000000-0005-0000-0000-0000413D0000}"/>
    <cellStyle name="Salomon Logo 3 14 3" xfId="15699" xr:uid="{00000000-0005-0000-0000-0000423D0000}"/>
    <cellStyle name="Salomon Logo 3 15" xfId="15700" xr:uid="{00000000-0005-0000-0000-0000433D0000}"/>
    <cellStyle name="Salomon Logo 3 15 2" xfId="15701" xr:uid="{00000000-0005-0000-0000-0000443D0000}"/>
    <cellStyle name="Salomon Logo 3 15 2 2" xfId="15702" xr:uid="{00000000-0005-0000-0000-0000453D0000}"/>
    <cellStyle name="Salomon Logo 3 15 3" xfId="15703" xr:uid="{00000000-0005-0000-0000-0000463D0000}"/>
    <cellStyle name="Salomon Logo 3 16" xfId="15704" xr:uid="{00000000-0005-0000-0000-0000473D0000}"/>
    <cellStyle name="Salomon Logo 3 16 2" xfId="15705" xr:uid="{00000000-0005-0000-0000-0000483D0000}"/>
    <cellStyle name="Salomon Logo 3 16 2 2" xfId="15706" xr:uid="{00000000-0005-0000-0000-0000493D0000}"/>
    <cellStyle name="Salomon Logo 3 16 3" xfId="15707" xr:uid="{00000000-0005-0000-0000-00004A3D0000}"/>
    <cellStyle name="Salomon Logo 3 17" xfId="15708" xr:uid="{00000000-0005-0000-0000-00004B3D0000}"/>
    <cellStyle name="Salomon Logo 3 17 2" xfId="15709" xr:uid="{00000000-0005-0000-0000-00004C3D0000}"/>
    <cellStyle name="Salomon Logo 3 17 2 2" xfId="15710" xr:uid="{00000000-0005-0000-0000-00004D3D0000}"/>
    <cellStyle name="Salomon Logo 3 17 3" xfId="15711" xr:uid="{00000000-0005-0000-0000-00004E3D0000}"/>
    <cellStyle name="Salomon Logo 3 18" xfId="15712" xr:uid="{00000000-0005-0000-0000-00004F3D0000}"/>
    <cellStyle name="Salomon Logo 3 18 2" xfId="15713" xr:uid="{00000000-0005-0000-0000-0000503D0000}"/>
    <cellStyle name="Salomon Logo 3 18 2 2" xfId="15714" xr:uid="{00000000-0005-0000-0000-0000513D0000}"/>
    <cellStyle name="Salomon Logo 3 18 3" xfId="15715" xr:uid="{00000000-0005-0000-0000-0000523D0000}"/>
    <cellStyle name="Salomon Logo 3 19" xfId="15716" xr:uid="{00000000-0005-0000-0000-0000533D0000}"/>
    <cellStyle name="Salomon Logo 3 19 2" xfId="15717" xr:uid="{00000000-0005-0000-0000-0000543D0000}"/>
    <cellStyle name="Salomon Logo 3 19 2 2" xfId="15718" xr:uid="{00000000-0005-0000-0000-0000553D0000}"/>
    <cellStyle name="Salomon Logo 3 19 3" xfId="15719" xr:uid="{00000000-0005-0000-0000-0000563D0000}"/>
    <cellStyle name="Salomon Logo 3 2" xfId="15720" xr:uid="{00000000-0005-0000-0000-0000573D0000}"/>
    <cellStyle name="Salomon Logo 3 2 2" xfId="15721" xr:uid="{00000000-0005-0000-0000-0000583D0000}"/>
    <cellStyle name="Salomon Logo 3 2 2 2" xfId="15722" xr:uid="{00000000-0005-0000-0000-0000593D0000}"/>
    <cellStyle name="Salomon Logo 3 2 3" xfId="15723" xr:uid="{00000000-0005-0000-0000-00005A3D0000}"/>
    <cellStyle name="Salomon Logo 3 20" xfId="15724" xr:uid="{00000000-0005-0000-0000-00005B3D0000}"/>
    <cellStyle name="Salomon Logo 3 20 2" xfId="15725" xr:uid="{00000000-0005-0000-0000-00005C3D0000}"/>
    <cellStyle name="Salomon Logo 3 20 2 2" xfId="15726" xr:uid="{00000000-0005-0000-0000-00005D3D0000}"/>
    <cellStyle name="Salomon Logo 3 20 3" xfId="15727" xr:uid="{00000000-0005-0000-0000-00005E3D0000}"/>
    <cellStyle name="Salomon Logo 3 21" xfId="15728" xr:uid="{00000000-0005-0000-0000-00005F3D0000}"/>
    <cellStyle name="Salomon Logo 3 21 2" xfId="15729" xr:uid="{00000000-0005-0000-0000-0000603D0000}"/>
    <cellStyle name="Salomon Logo 3 21 2 2" xfId="15730" xr:uid="{00000000-0005-0000-0000-0000613D0000}"/>
    <cellStyle name="Salomon Logo 3 21 3" xfId="15731" xr:uid="{00000000-0005-0000-0000-0000623D0000}"/>
    <cellStyle name="Salomon Logo 3 22" xfId="15732" xr:uid="{00000000-0005-0000-0000-0000633D0000}"/>
    <cellStyle name="Salomon Logo 3 22 2" xfId="15733" xr:uid="{00000000-0005-0000-0000-0000643D0000}"/>
    <cellStyle name="Salomon Logo 3 22 2 2" xfId="15734" xr:uid="{00000000-0005-0000-0000-0000653D0000}"/>
    <cellStyle name="Salomon Logo 3 22 3" xfId="15735" xr:uid="{00000000-0005-0000-0000-0000663D0000}"/>
    <cellStyle name="Salomon Logo 3 23" xfId="15736" xr:uid="{00000000-0005-0000-0000-0000673D0000}"/>
    <cellStyle name="Salomon Logo 3 23 2" xfId="15737" xr:uid="{00000000-0005-0000-0000-0000683D0000}"/>
    <cellStyle name="Salomon Logo 3 23 2 2" xfId="15738" xr:uid="{00000000-0005-0000-0000-0000693D0000}"/>
    <cellStyle name="Salomon Logo 3 23 3" xfId="15739" xr:uid="{00000000-0005-0000-0000-00006A3D0000}"/>
    <cellStyle name="Salomon Logo 3 24" xfId="15740" xr:uid="{00000000-0005-0000-0000-00006B3D0000}"/>
    <cellStyle name="Salomon Logo 3 24 2" xfId="15741" xr:uid="{00000000-0005-0000-0000-00006C3D0000}"/>
    <cellStyle name="Salomon Logo 3 24 2 2" xfId="15742" xr:uid="{00000000-0005-0000-0000-00006D3D0000}"/>
    <cellStyle name="Salomon Logo 3 24 3" xfId="15743" xr:uid="{00000000-0005-0000-0000-00006E3D0000}"/>
    <cellStyle name="Salomon Logo 3 25" xfId="15744" xr:uid="{00000000-0005-0000-0000-00006F3D0000}"/>
    <cellStyle name="Salomon Logo 3 25 2" xfId="15745" xr:uid="{00000000-0005-0000-0000-0000703D0000}"/>
    <cellStyle name="Salomon Logo 3 25 2 2" xfId="15746" xr:uid="{00000000-0005-0000-0000-0000713D0000}"/>
    <cellStyle name="Salomon Logo 3 25 3" xfId="15747" xr:uid="{00000000-0005-0000-0000-0000723D0000}"/>
    <cellStyle name="Salomon Logo 3 26" xfId="15748" xr:uid="{00000000-0005-0000-0000-0000733D0000}"/>
    <cellStyle name="Salomon Logo 3 26 2" xfId="15749" xr:uid="{00000000-0005-0000-0000-0000743D0000}"/>
    <cellStyle name="Salomon Logo 3 26 2 2" xfId="15750" xr:uid="{00000000-0005-0000-0000-0000753D0000}"/>
    <cellStyle name="Salomon Logo 3 26 3" xfId="15751" xr:uid="{00000000-0005-0000-0000-0000763D0000}"/>
    <cellStyle name="Salomon Logo 3 27" xfId="15752" xr:uid="{00000000-0005-0000-0000-0000773D0000}"/>
    <cellStyle name="Salomon Logo 3 27 2" xfId="15753" xr:uid="{00000000-0005-0000-0000-0000783D0000}"/>
    <cellStyle name="Salomon Logo 3 27 2 2" xfId="15754" xr:uid="{00000000-0005-0000-0000-0000793D0000}"/>
    <cellStyle name="Salomon Logo 3 27 3" xfId="15755" xr:uid="{00000000-0005-0000-0000-00007A3D0000}"/>
    <cellStyle name="Salomon Logo 3 28" xfId="15756" xr:uid="{00000000-0005-0000-0000-00007B3D0000}"/>
    <cellStyle name="Salomon Logo 3 28 2" xfId="15757" xr:uid="{00000000-0005-0000-0000-00007C3D0000}"/>
    <cellStyle name="Salomon Logo 3 28 2 2" xfId="15758" xr:uid="{00000000-0005-0000-0000-00007D3D0000}"/>
    <cellStyle name="Salomon Logo 3 28 3" xfId="15759" xr:uid="{00000000-0005-0000-0000-00007E3D0000}"/>
    <cellStyle name="Salomon Logo 3 29" xfId="15760" xr:uid="{00000000-0005-0000-0000-00007F3D0000}"/>
    <cellStyle name="Salomon Logo 3 29 2" xfId="15761" xr:uid="{00000000-0005-0000-0000-0000803D0000}"/>
    <cellStyle name="Salomon Logo 3 29 2 2" xfId="15762" xr:uid="{00000000-0005-0000-0000-0000813D0000}"/>
    <cellStyle name="Salomon Logo 3 29 3" xfId="15763" xr:uid="{00000000-0005-0000-0000-0000823D0000}"/>
    <cellStyle name="Salomon Logo 3 3" xfId="15764" xr:uid="{00000000-0005-0000-0000-0000833D0000}"/>
    <cellStyle name="Salomon Logo 3 3 2" xfId="15765" xr:uid="{00000000-0005-0000-0000-0000843D0000}"/>
    <cellStyle name="Salomon Logo 3 3 2 2" xfId="15766" xr:uid="{00000000-0005-0000-0000-0000853D0000}"/>
    <cellStyle name="Salomon Logo 3 3 3" xfId="15767" xr:uid="{00000000-0005-0000-0000-0000863D0000}"/>
    <cellStyle name="Salomon Logo 3 30" xfId="15768" xr:uid="{00000000-0005-0000-0000-0000873D0000}"/>
    <cellStyle name="Salomon Logo 3 30 2" xfId="15769" xr:uid="{00000000-0005-0000-0000-0000883D0000}"/>
    <cellStyle name="Salomon Logo 3 30 2 2" xfId="15770" xr:uid="{00000000-0005-0000-0000-0000893D0000}"/>
    <cellStyle name="Salomon Logo 3 30 3" xfId="15771" xr:uid="{00000000-0005-0000-0000-00008A3D0000}"/>
    <cellStyle name="Salomon Logo 3 31" xfId="15772" xr:uid="{00000000-0005-0000-0000-00008B3D0000}"/>
    <cellStyle name="Salomon Logo 3 31 2" xfId="15773" xr:uid="{00000000-0005-0000-0000-00008C3D0000}"/>
    <cellStyle name="Salomon Logo 3 31 2 2" xfId="15774" xr:uid="{00000000-0005-0000-0000-00008D3D0000}"/>
    <cellStyle name="Salomon Logo 3 31 3" xfId="15775" xr:uid="{00000000-0005-0000-0000-00008E3D0000}"/>
    <cellStyle name="Salomon Logo 3 32" xfId="15776" xr:uid="{00000000-0005-0000-0000-00008F3D0000}"/>
    <cellStyle name="Salomon Logo 3 32 2" xfId="15777" xr:uid="{00000000-0005-0000-0000-0000903D0000}"/>
    <cellStyle name="Salomon Logo 3 32 2 2" xfId="15778" xr:uid="{00000000-0005-0000-0000-0000913D0000}"/>
    <cellStyle name="Salomon Logo 3 32 3" xfId="15779" xr:uid="{00000000-0005-0000-0000-0000923D0000}"/>
    <cellStyle name="Salomon Logo 3 33" xfId="15780" xr:uid="{00000000-0005-0000-0000-0000933D0000}"/>
    <cellStyle name="Salomon Logo 3 33 2" xfId="15781" xr:uid="{00000000-0005-0000-0000-0000943D0000}"/>
    <cellStyle name="Salomon Logo 3 33 2 2" xfId="15782" xr:uid="{00000000-0005-0000-0000-0000953D0000}"/>
    <cellStyle name="Salomon Logo 3 33 3" xfId="15783" xr:uid="{00000000-0005-0000-0000-0000963D0000}"/>
    <cellStyle name="Salomon Logo 3 34" xfId="15784" xr:uid="{00000000-0005-0000-0000-0000973D0000}"/>
    <cellStyle name="Salomon Logo 3 34 2" xfId="15785" xr:uid="{00000000-0005-0000-0000-0000983D0000}"/>
    <cellStyle name="Salomon Logo 3 34 2 2" xfId="15786" xr:uid="{00000000-0005-0000-0000-0000993D0000}"/>
    <cellStyle name="Salomon Logo 3 34 3" xfId="15787" xr:uid="{00000000-0005-0000-0000-00009A3D0000}"/>
    <cellStyle name="Salomon Logo 3 35" xfId="15788" xr:uid="{00000000-0005-0000-0000-00009B3D0000}"/>
    <cellStyle name="Salomon Logo 3 35 2" xfId="15789" xr:uid="{00000000-0005-0000-0000-00009C3D0000}"/>
    <cellStyle name="Salomon Logo 3 35 2 2" xfId="15790" xr:uid="{00000000-0005-0000-0000-00009D3D0000}"/>
    <cellStyle name="Salomon Logo 3 35 3" xfId="15791" xr:uid="{00000000-0005-0000-0000-00009E3D0000}"/>
    <cellStyle name="Salomon Logo 3 36" xfId="15792" xr:uid="{00000000-0005-0000-0000-00009F3D0000}"/>
    <cellStyle name="Salomon Logo 3 36 2" xfId="15793" xr:uid="{00000000-0005-0000-0000-0000A03D0000}"/>
    <cellStyle name="Salomon Logo 3 36 2 2" xfId="15794" xr:uid="{00000000-0005-0000-0000-0000A13D0000}"/>
    <cellStyle name="Salomon Logo 3 36 3" xfId="15795" xr:uid="{00000000-0005-0000-0000-0000A23D0000}"/>
    <cellStyle name="Salomon Logo 3 37" xfId="15796" xr:uid="{00000000-0005-0000-0000-0000A33D0000}"/>
    <cellStyle name="Salomon Logo 3 37 2" xfId="15797" xr:uid="{00000000-0005-0000-0000-0000A43D0000}"/>
    <cellStyle name="Salomon Logo 3 37 2 2" xfId="15798" xr:uid="{00000000-0005-0000-0000-0000A53D0000}"/>
    <cellStyle name="Salomon Logo 3 37 3" xfId="15799" xr:uid="{00000000-0005-0000-0000-0000A63D0000}"/>
    <cellStyle name="Salomon Logo 3 38" xfId="15800" xr:uid="{00000000-0005-0000-0000-0000A73D0000}"/>
    <cellStyle name="Salomon Logo 3 38 2" xfId="15801" xr:uid="{00000000-0005-0000-0000-0000A83D0000}"/>
    <cellStyle name="Salomon Logo 3 38 2 2" xfId="15802" xr:uid="{00000000-0005-0000-0000-0000A93D0000}"/>
    <cellStyle name="Salomon Logo 3 38 3" xfId="15803" xr:uid="{00000000-0005-0000-0000-0000AA3D0000}"/>
    <cellStyle name="Salomon Logo 3 39" xfId="15804" xr:uid="{00000000-0005-0000-0000-0000AB3D0000}"/>
    <cellStyle name="Salomon Logo 3 39 2" xfId="15805" xr:uid="{00000000-0005-0000-0000-0000AC3D0000}"/>
    <cellStyle name="Salomon Logo 3 39 2 2" xfId="15806" xr:uid="{00000000-0005-0000-0000-0000AD3D0000}"/>
    <cellStyle name="Salomon Logo 3 39 3" xfId="15807" xr:uid="{00000000-0005-0000-0000-0000AE3D0000}"/>
    <cellStyle name="Salomon Logo 3 4" xfId="15808" xr:uid="{00000000-0005-0000-0000-0000AF3D0000}"/>
    <cellStyle name="Salomon Logo 3 4 2" xfId="15809" xr:uid="{00000000-0005-0000-0000-0000B03D0000}"/>
    <cellStyle name="Salomon Logo 3 4 2 2" xfId="15810" xr:uid="{00000000-0005-0000-0000-0000B13D0000}"/>
    <cellStyle name="Salomon Logo 3 4 3" xfId="15811" xr:uid="{00000000-0005-0000-0000-0000B23D0000}"/>
    <cellStyle name="Salomon Logo 3 40" xfId="15812" xr:uid="{00000000-0005-0000-0000-0000B33D0000}"/>
    <cellStyle name="Salomon Logo 3 40 2" xfId="15813" xr:uid="{00000000-0005-0000-0000-0000B43D0000}"/>
    <cellStyle name="Salomon Logo 3 40 2 2" xfId="15814" xr:uid="{00000000-0005-0000-0000-0000B53D0000}"/>
    <cellStyle name="Salomon Logo 3 40 3" xfId="15815" xr:uid="{00000000-0005-0000-0000-0000B63D0000}"/>
    <cellStyle name="Salomon Logo 3 41" xfId="15816" xr:uid="{00000000-0005-0000-0000-0000B73D0000}"/>
    <cellStyle name="Salomon Logo 3 41 2" xfId="15817" xr:uid="{00000000-0005-0000-0000-0000B83D0000}"/>
    <cellStyle name="Salomon Logo 3 41 2 2" xfId="15818" xr:uid="{00000000-0005-0000-0000-0000B93D0000}"/>
    <cellStyle name="Salomon Logo 3 41 3" xfId="15819" xr:uid="{00000000-0005-0000-0000-0000BA3D0000}"/>
    <cellStyle name="Salomon Logo 3 42" xfId="15820" xr:uid="{00000000-0005-0000-0000-0000BB3D0000}"/>
    <cellStyle name="Salomon Logo 3 42 2" xfId="15821" xr:uid="{00000000-0005-0000-0000-0000BC3D0000}"/>
    <cellStyle name="Salomon Logo 3 43" xfId="15822" xr:uid="{00000000-0005-0000-0000-0000BD3D0000}"/>
    <cellStyle name="Salomon Logo 3 5" xfId="15823" xr:uid="{00000000-0005-0000-0000-0000BE3D0000}"/>
    <cellStyle name="Salomon Logo 3 5 2" xfId="15824" xr:uid="{00000000-0005-0000-0000-0000BF3D0000}"/>
    <cellStyle name="Salomon Logo 3 5 2 2" xfId="15825" xr:uid="{00000000-0005-0000-0000-0000C03D0000}"/>
    <cellStyle name="Salomon Logo 3 5 3" xfId="15826" xr:uid="{00000000-0005-0000-0000-0000C13D0000}"/>
    <cellStyle name="Salomon Logo 3 6" xfId="15827" xr:uid="{00000000-0005-0000-0000-0000C23D0000}"/>
    <cellStyle name="Salomon Logo 3 6 2" xfId="15828" xr:uid="{00000000-0005-0000-0000-0000C33D0000}"/>
    <cellStyle name="Salomon Logo 3 6 2 2" xfId="15829" xr:uid="{00000000-0005-0000-0000-0000C43D0000}"/>
    <cellStyle name="Salomon Logo 3 6 3" xfId="15830" xr:uid="{00000000-0005-0000-0000-0000C53D0000}"/>
    <cellStyle name="Salomon Logo 3 7" xfId="15831" xr:uid="{00000000-0005-0000-0000-0000C63D0000}"/>
    <cellStyle name="Salomon Logo 3 7 2" xfId="15832" xr:uid="{00000000-0005-0000-0000-0000C73D0000}"/>
    <cellStyle name="Salomon Logo 3 7 2 2" xfId="15833" xr:uid="{00000000-0005-0000-0000-0000C83D0000}"/>
    <cellStyle name="Salomon Logo 3 7 3" xfId="15834" xr:uid="{00000000-0005-0000-0000-0000C93D0000}"/>
    <cellStyle name="Salomon Logo 3 8" xfId="15835" xr:uid="{00000000-0005-0000-0000-0000CA3D0000}"/>
    <cellStyle name="Salomon Logo 3 8 2" xfId="15836" xr:uid="{00000000-0005-0000-0000-0000CB3D0000}"/>
    <cellStyle name="Salomon Logo 3 8 2 2" xfId="15837" xr:uid="{00000000-0005-0000-0000-0000CC3D0000}"/>
    <cellStyle name="Salomon Logo 3 8 3" xfId="15838" xr:uid="{00000000-0005-0000-0000-0000CD3D0000}"/>
    <cellStyle name="Salomon Logo 3 9" xfId="15839" xr:uid="{00000000-0005-0000-0000-0000CE3D0000}"/>
    <cellStyle name="Salomon Logo 3 9 2" xfId="15840" xr:uid="{00000000-0005-0000-0000-0000CF3D0000}"/>
    <cellStyle name="Salomon Logo 3 9 2 2" xfId="15841" xr:uid="{00000000-0005-0000-0000-0000D03D0000}"/>
    <cellStyle name="Salomon Logo 3 9 3" xfId="15842" xr:uid="{00000000-0005-0000-0000-0000D13D0000}"/>
    <cellStyle name="Salomon Logo 30" xfId="15843" xr:uid="{00000000-0005-0000-0000-0000D23D0000}"/>
    <cellStyle name="Salomon Logo 30 2" xfId="15844" xr:uid="{00000000-0005-0000-0000-0000D33D0000}"/>
    <cellStyle name="Salomon Logo 30 2 2" xfId="15845" xr:uid="{00000000-0005-0000-0000-0000D43D0000}"/>
    <cellStyle name="Salomon Logo 30 3" xfId="15846" xr:uid="{00000000-0005-0000-0000-0000D53D0000}"/>
    <cellStyle name="Salomon Logo 31" xfId="15847" xr:uid="{00000000-0005-0000-0000-0000D63D0000}"/>
    <cellStyle name="Salomon Logo 31 2" xfId="15848" xr:uid="{00000000-0005-0000-0000-0000D73D0000}"/>
    <cellStyle name="Salomon Logo 31 2 2" xfId="15849" xr:uid="{00000000-0005-0000-0000-0000D83D0000}"/>
    <cellStyle name="Salomon Logo 31 3" xfId="15850" xr:uid="{00000000-0005-0000-0000-0000D93D0000}"/>
    <cellStyle name="Salomon Logo 32" xfId="15851" xr:uid="{00000000-0005-0000-0000-0000DA3D0000}"/>
    <cellStyle name="Salomon Logo 32 2" xfId="15852" xr:uid="{00000000-0005-0000-0000-0000DB3D0000}"/>
    <cellStyle name="Salomon Logo 32 2 2" xfId="15853" xr:uid="{00000000-0005-0000-0000-0000DC3D0000}"/>
    <cellStyle name="Salomon Logo 32 3" xfId="15854" xr:uid="{00000000-0005-0000-0000-0000DD3D0000}"/>
    <cellStyle name="Salomon Logo 33" xfId="15855" xr:uid="{00000000-0005-0000-0000-0000DE3D0000}"/>
    <cellStyle name="Salomon Logo 33 2" xfId="15856" xr:uid="{00000000-0005-0000-0000-0000DF3D0000}"/>
    <cellStyle name="Salomon Logo 33 2 2" xfId="15857" xr:uid="{00000000-0005-0000-0000-0000E03D0000}"/>
    <cellStyle name="Salomon Logo 33 3" xfId="15858" xr:uid="{00000000-0005-0000-0000-0000E13D0000}"/>
    <cellStyle name="Salomon Logo 34" xfId="15859" xr:uid="{00000000-0005-0000-0000-0000E23D0000}"/>
    <cellStyle name="Salomon Logo 34 2" xfId="15860" xr:uid="{00000000-0005-0000-0000-0000E33D0000}"/>
    <cellStyle name="Salomon Logo 34 2 2" xfId="15861" xr:uid="{00000000-0005-0000-0000-0000E43D0000}"/>
    <cellStyle name="Salomon Logo 34 3" xfId="15862" xr:uid="{00000000-0005-0000-0000-0000E53D0000}"/>
    <cellStyle name="Salomon Logo 35" xfId="15863" xr:uid="{00000000-0005-0000-0000-0000E63D0000}"/>
    <cellStyle name="Salomon Logo 35 2" xfId="15864" xr:uid="{00000000-0005-0000-0000-0000E73D0000}"/>
    <cellStyle name="Salomon Logo 35 2 2" xfId="15865" xr:uid="{00000000-0005-0000-0000-0000E83D0000}"/>
    <cellStyle name="Salomon Logo 35 3" xfId="15866" xr:uid="{00000000-0005-0000-0000-0000E93D0000}"/>
    <cellStyle name="Salomon Logo 36" xfId="15867" xr:uid="{00000000-0005-0000-0000-0000EA3D0000}"/>
    <cellStyle name="Salomon Logo 36 2" xfId="15868" xr:uid="{00000000-0005-0000-0000-0000EB3D0000}"/>
    <cellStyle name="Salomon Logo 36 2 2" xfId="15869" xr:uid="{00000000-0005-0000-0000-0000EC3D0000}"/>
    <cellStyle name="Salomon Logo 36 3" xfId="15870" xr:uid="{00000000-0005-0000-0000-0000ED3D0000}"/>
    <cellStyle name="Salomon Logo 37" xfId="15871" xr:uid="{00000000-0005-0000-0000-0000EE3D0000}"/>
    <cellStyle name="Salomon Logo 37 2" xfId="15872" xr:uid="{00000000-0005-0000-0000-0000EF3D0000}"/>
    <cellStyle name="Salomon Logo 37 2 2" xfId="15873" xr:uid="{00000000-0005-0000-0000-0000F03D0000}"/>
    <cellStyle name="Salomon Logo 37 3" xfId="15874" xr:uid="{00000000-0005-0000-0000-0000F13D0000}"/>
    <cellStyle name="Salomon Logo 38" xfId="15875" xr:uid="{00000000-0005-0000-0000-0000F23D0000}"/>
    <cellStyle name="Salomon Logo 38 2" xfId="15876" xr:uid="{00000000-0005-0000-0000-0000F33D0000}"/>
    <cellStyle name="Salomon Logo 38 2 2" xfId="15877" xr:uid="{00000000-0005-0000-0000-0000F43D0000}"/>
    <cellStyle name="Salomon Logo 38 3" xfId="15878" xr:uid="{00000000-0005-0000-0000-0000F53D0000}"/>
    <cellStyle name="Salomon Logo 39" xfId="15879" xr:uid="{00000000-0005-0000-0000-0000F63D0000}"/>
    <cellStyle name="Salomon Logo 39 2" xfId="15880" xr:uid="{00000000-0005-0000-0000-0000F73D0000}"/>
    <cellStyle name="Salomon Logo 39 2 2" xfId="15881" xr:uid="{00000000-0005-0000-0000-0000F83D0000}"/>
    <cellStyle name="Salomon Logo 39 3" xfId="15882" xr:uid="{00000000-0005-0000-0000-0000F93D0000}"/>
    <cellStyle name="Salomon Logo 4" xfId="15883" xr:uid="{00000000-0005-0000-0000-0000FA3D0000}"/>
    <cellStyle name="Salomon Logo 4 10" xfId="15884" xr:uid="{00000000-0005-0000-0000-0000FB3D0000}"/>
    <cellStyle name="Salomon Logo 4 10 2" xfId="15885" xr:uid="{00000000-0005-0000-0000-0000FC3D0000}"/>
    <cellStyle name="Salomon Logo 4 10 2 2" xfId="15886" xr:uid="{00000000-0005-0000-0000-0000FD3D0000}"/>
    <cellStyle name="Salomon Logo 4 10 3" xfId="15887" xr:uid="{00000000-0005-0000-0000-0000FE3D0000}"/>
    <cellStyle name="Salomon Logo 4 11" xfId="15888" xr:uid="{00000000-0005-0000-0000-0000FF3D0000}"/>
    <cellStyle name="Salomon Logo 4 11 2" xfId="15889" xr:uid="{00000000-0005-0000-0000-0000003E0000}"/>
    <cellStyle name="Salomon Logo 4 11 2 2" xfId="15890" xr:uid="{00000000-0005-0000-0000-0000013E0000}"/>
    <cellStyle name="Salomon Logo 4 11 3" xfId="15891" xr:uid="{00000000-0005-0000-0000-0000023E0000}"/>
    <cellStyle name="Salomon Logo 4 12" xfId="15892" xr:uid="{00000000-0005-0000-0000-0000033E0000}"/>
    <cellStyle name="Salomon Logo 4 12 2" xfId="15893" xr:uid="{00000000-0005-0000-0000-0000043E0000}"/>
    <cellStyle name="Salomon Logo 4 12 2 2" xfId="15894" xr:uid="{00000000-0005-0000-0000-0000053E0000}"/>
    <cellStyle name="Salomon Logo 4 12 3" xfId="15895" xr:uid="{00000000-0005-0000-0000-0000063E0000}"/>
    <cellStyle name="Salomon Logo 4 13" xfId="15896" xr:uid="{00000000-0005-0000-0000-0000073E0000}"/>
    <cellStyle name="Salomon Logo 4 13 2" xfId="15897" xr:uid="{00000000-0005-0000-0000-0000083E0000}"/>
    <cellStyle name="Salomon Logo 4 13 2 2" xfId="15898" xr:uid="{00000000-0005-0000-0000-0000093E0000}"/>
    <cellStyle name="Salomon Logo 4 13 3" xfId="15899" xr:uid="{00000000-0005-0000-0000-00000A3E0000}"/>
    <cellStyle name="Salomon Logo 4 14" xfId="15900" xr:uid="{00000000-0005-0000-0000-00000B3E0000}"/>
    <cellStyle name="Salomon Logo 4 14 2" xfId="15901" xr:uid="{00000000-0005-0000-0000-00000C3E0000}"/>
    <cellStyle name="Salomon Logo 4 14 2 2" xfId="15902" xr:uid="{00000000-0005-0000-0000-00000D3E0000}"/>
    <cellStyle name="Salomon Logo 4 14 3" xfId="15903" xr:uid="{00000000-0005-0000-0000-00000E3E0000}"/>
    <cellStyle name="Salomon Logo 4 15" xfId="15904" xr:uid="{00000000-0005-0000-0000-00000F3E0000}"/>
    <cellStyle name="Salomon Logo 4 15 2" xfId="15905" xr:uid="{00000000-0005-0000-0000-0000103E0000}"/>
    <cellStyle name="Salomon Logo 4 15 2 2" xfId="15906" xr:uid="{00000000-0005-0000-0000-0000113E0000}"/>
    <cellStyle name="Salomon Logo 4 15 3" xfId="15907" xr:uid="{00000000-0005-0000-0000-0000123E0000}"/>
    <cellStyle name="Salomon Logo 4 16" xfId="15908" xr:uid="{00000000-0005-0000-0000-0000133E0000}"/>
    <cellStyle name="Salomon Logo 4 16 2" xfId="15909" xr:uid="{00000000-0005-0000-0000-0000143E0000}"/>
    <cellStyle name="Salomon Logo 4 16 2 2" xfId="15910" xr:uid="{00000000-0005-0000-0000-0000153E0000}"/>
    <cellStyle name="Salomon Logo 4 16 3" xfId="15911" xr:uid="{00000000-0005-0000-0000-0000163E0000}"/>
    <cellStyle name="Salomon Logo 4 17" xfId="15912" xr:uid="{00000000-0005-0000-0000-0000173E0000}"/>
    <cellStyle name="Salomon Logo 4 17 2" xfId="15913" xr:uid="{00000000-0005-0000-0000-0000183E0000}"/>
    <cellStyle name="Salomon Logo 4 17 2 2" xfId="15914" xr:uid="{00000000-0005-0000-0000-0000193E0000}"/>
    <cellStyle name="Salomon Logo 4 17 3" xfId="15915" xr:uid="{00000000-0005-0000-0000-00001A3E0000}"/>
    <cellStyle name="Salomon Logo 4 18" xfId="15916" xr:uid="{00000000-0005-0000-0000-00001B3E0000}"/>
    <cellStyle name="Salomon Logo 4 18 2" xfId="15917" xr:uid="{00000000-0005-0000-0000-00001C3E0000}"/>
    <cellStyle name="Salomon Logo 4 18 2 2" xfId="15918" xr:uid="{00000000-0005-0000-0000-00001D3E0000}"/>
    <cellStyle name="Salomon Logo 4 18 3" xfId="15919" xr:uid="{00000000-0005-0000-0000-00001E3E0000}"/>
    <cellStyle name="Salomon Logo 4 19" xfId="15920" xr:uid="{00000000-0005-0000-0000-00001F3E0000}"/>
    <cellStyle name="Salomon Logo 4 19 2" xfId="15921" xr:uid="{00000000-0005-0000-0000-0000203E0000}"/>
    <cellStyle name="Salomon Logo 4 19 2 2" xfId="15922" xr:uid="{00000000-0005-0000-0000-0000213E0000}"/>
    <cellStyle name="Salomon Logo 4 19 3" xfId="15923" xr:uid="{00000000-0005-0000-0000-0000223E0000}"/>
    <cellStyle name="Salomon Logo 4 2" xfId="15924" xr:uid="{00000000-0005-0000-0000-0000233E0000}"/>
    <cellStyle name="Salomon Logo 4 2 2" xfId="15925" xr:uid="{00000000-0005-0000-0000-0000243E0000}"/>
    <cellStyle name="Salomon Logo 4 2 2 2" xfId="15926" xr:uid="{00000000-0005-0000-0000-0000253E0000}"/>
    <cellStyle name="Salomon Logo 4 2 3" xfId="15927" xr:uid="{00000000-0005-0000-0000-0000263E0000}"/>
    <cellStyle name="Salomon Logo 4 20" xfId="15928" xr:uid="{00000000-0005-0000-0000-0000273E0000}"/>
    <cellStyle name="Salomon Logo 4 20 2" xfId="15929" xr:uid="{00000000-0005-0000-0000-0000283E0000}"/>
    <cellStyle name="Salomon Logo 4 20 2 2" xfId="15930" xr:uid="{00000000-0005-0000-0000-0000293E0000}"/>
    <cellStyle name="Salomon Logo 4 20 3" xfId="15931" xr:uid="{00000000-0005-0000-0000-00002A3E0000}"/>
    <cellStyle name="Salomon Logo 4 21" xfId="15932" xr:uid="{00000000-0005-0000-0000-00002B3E0000}"/>
    <cellStyle name="Salomon Logo 4 21 2" xfId="15933" xr:uid="{00000000-0005-0000-0000-00002C3E0000}"/>
    <cellStyle name="Salomon Logo 4 21 2 2" xfId="15934" xr:uid="{00000000-0005-0000-0000-00002D3E0000}"/>
    <cellStyle name="Salomon Logo 4 21 3" xfId="15935" xr:uid="{00000000-0005-0000-0000-00002E3E0000}"/>
    <cellStyle name="Salomon Logo 4 22" xfId="15936" xr:uid="{00000000-0005-0000-0000-00002F3E0000}"/>
    <cellStyle name="Salomon Logo 4 22 2" xfId="15937" xr:uid="{00000000-0005-0000-0000-0000303E0000}"/>
    <cellStyle name="Salomon Logo 4 22 2 2" xfId="15938" xr:uid="{00000000-0005-0000-0000-0000313E0000}"/>
    <cellStyle name="Salomon Logo 4 22 3" xfId="15939" xr:uid="{00000000-0005-0000-0000-0000323E0000}"/>
    <cellStyle name="Salomon Logo 4 23" xfId="15940" xr:uid="{00000000-0005-0000-0000-0000333E0000}"/>
    <cellStyle name="Salomon Logo 4 23 2" xfId="15941" xr:uid="{00000000-0005-0000-0000-0000343E0000}"/>
    <cellStyle name="Salomon Logo 4 23 2 2" xfId="15942" xr:uid="{00000000-0005-0000-0000-0000353E0000}"/>
    <cellStyle name="Salomon Logo 4 23 3" xfId="15943" xr:uid="{00000000-0005-0000-0000-0000363E0000}"/>
    <cellStyle name="Salomon Logo 4 24" xfId="15944" xr:uid="{00000000-0005-0000-0000-0000373E0000}"/>
    <cellStyle name="Salomon Logo 4 24 2" xfId="15945" xr:uid="{00000000-0005-0000-0000-0000383E0000}"/>
    <cellStyle name="Salomon Logo 4 24 2 2" xfId="15946" xr:uid="{00000000-0005-0000-0000-0000393E0000}"/>
    <cellStyle name="Salomon Logo 4 24 3" xfId="15947" xr:uid="{00000000-0005-0000-0000-00003A3E0000}"/>
    <cellStyle name="Salomon Logo 4 25" xfId="15948" xr:uid="{00000000-0005-0000-0000-00003B3E0000}"/>
    <cellStyle name="Salomon Logo 4 25 2" xfId="15949" xr:uid="{00000000-0005-0000-0000-00003C3E0000}"/>
    <cellStyle name="Salomon Logo 4 25 2 2" xfId="15950" xr:uid="{00000000-0005-0000-0000-00003D3E0000}"/>
    <cellStyle name="Salomon Logo 4 25 3" xfId="15951" xr:uid="{00000000-0005-0000-0000-00003E3E0000}"/>
    <cellStyle name="Salomon Logo 4 26" xfId="15952" xr:uid="{00000000-0005-0000-0000-00003F3E0000}"/>
    <cellStyle name="Salomon Logo 4 26 2" xfId="15953" xr:uid="{00000000-0005-0000-0000-0000403E0000}"/>
    <cellStyle name="Salomon Logo 4 26 2 2" xfId="15954" xr:uid="{00000000-0005-0000-0000-0000413E0000}"/>
    <cellStyle name="Salomon Logo 4 26 3" xfId="15955" xr:uid="{00000000-0005-0000-0000-0000423E0000}"/>
    <cellStyle name="Salomon Logo 4 27" xfId="15956" xr:uid="{00000000-0005-0000-0000-0000433E0000}"/>
    <cellStyle name="Salomon Logo 4 27 2" xfId="15957" xr:uid="{00000000-0005-0000-0000-0000443E0000}"/>
    <cellStyle name="Salomon Logo 4 27 2 2" xfId="15958" xr:uid="{00000000-0005-0000-0000-0000453E0000}"/>
    <cellStyle name="Salomon Logo 4 27 3" xfId="15959" xr:uid="{00000000-0005-0000-0000-0000463E0000}"/>
    <cellStyle name="Salomon Logo 4 28" xfId="15960" xr:uid="{00000000-0005-0000-0000-0000473E0000}"/>
    <cellStyle name="Salomon Logo 4 28 2" xfId="15961" xr:uid="{00000000-0005-0000-0000-0000483E0000}"/>
    <cellStyle name="Salomon Logo 4 28 2 2" xfId="15962" xr:uid="{00000000-0005-0000-0000-0000493E0000}"/>
    <cellStyle name="Salomon Logo 4 28 3" xfId="15963" xr:uid="{00000000-0005-0000-0000-00004A3E0000}"/>
    <cellStyle name="Salomon Logo 4 29" xfId="15964" xr:uid="{00000000-0005-0000-0000-00004B3E0000}"/>
    <cellStyle name="Salomon Logo 4 29 2" xfId="15965" xr:uid="{00000000-0005-0000-0000-00004C3E0000}"/>
    <cellStyle name="Salomon Logo 4 29 2 2" xfId="15966" xr:uid="{00000000-0005-0000-0000-00004D3E0000}"/>
    <cellStyle name="Salomon Logo 4 29 3" xfId="15967" xr:uid="{00000000-0005-0000-0000-00004E3E0000}"/>
    <cellStyle name="Salomon Logo 4 3" xfId="15968" xr:uid="{00000000-0005-0000-0000-00004F3E0000}"/>
    <cellStyle name="Salomon Logo 4 3 2" xfId="15969" xr:uid="{00000000-0005-0000-0000-0000503E0000}"/>
    <cellStyle name="Salomon Logo 4 3 2 2" xfId="15970" xr:uid="{00000000-0005-0000-0000-0000513E0000}"/>
    <cellStyle name="Salomon Logo 4 3 3" xfId="15971" xr:uid="{00000000-0005-0000-0000-0000523E0000}"/>
    <cellStyle name="Salomon Logo 4 30" xfId="15972" xr:uid="{00000000-0005-0000-0000-0000533E0000}"/>
    <cellStyle name="Salomon Logo 4 30 2" xfId="15973" xr:uid="{00000000-0005-0000-0000-0000543E0000}"/>
    <cellStyle name="Salomon Logo 4 30 2 2" xfId="15974" xr:uid="{00000000-0005-0000-0000-0000553E0000}"/>
    <cellStyle name="Salomon Logo 4 30 3" xfId="15975" xr:uid="{00000000-0005-0000-0000-0000563E0000}"/>
    <cellStyle name="Salomon Logo 4 31" xfId="15976" xr:uid="{00000000-0005-0000-0000-0000573E0000}"/>
    <cellStyle name="Salomon Logo 4 31 2" xfId="15977" xr:uid="{00000000-0005-0000-0000-0000583E0000}"/>
    <cellStyle name="Salomon Logo 4 31 2 2" xfId="15978" xr:uid="{00000000-0005-0000-0000-0000593E0000}"/>
    <cellStyle name="Salomon Logo 4 31 3" xfId="15979" xr:uid="{00000000-0005-0000-0000-00005A3E0000}"/>
    <cellStyle name="Salomon Logo 4 32" xfId="15980" xr:uid="{00000000-0005-0000-0000-00005B3E0000}"/>
    <cellStyle name="Salomon Logo 4 32 2" xfId="15981" xr:uid="{00000000-0005-0000-0000-00005C3E0000}"/>
    <cellStyle name="Salomon Logo 4 32 2 2" xfId="15982" xr:uid="{00000000-0005-0000-0000-00005D3E0000}"/>
    <cellStyle name="Salomon Logo 4 32 3" xfId="15983" xr:uid="{00000000-0005-0000-0000-00005E3E0000}"/>
    <cellStyle name="Salomon Logo 4 33" xfId="15984" xr:uid="{00000000-0005-0000-0000-00005F3E0000}"/>
    <cellStyle name="Salomon Logo 4 33 2" xfId="15985" xr:uid="{00000000-0005-0000-0000-0000603E0000}"/>
    <cellStyle name="Salomon Logo 4 33 2 2" xfId="15986" xr:uid="{00000000-0005-0000-0000-0000613E0000}"/>
    <cellStyle name="Salomon Logo 4 33 3" xfId="15987" xr:uid="{00000000-0005-0000-0000-0000623E0000}"/>
    <cellStyle name="Salomon Logo 4 34" xfId="15988" xr:uid="{00000000-0005-0000-0000-0000633E0000}"/>
    <cellStyle name="Salomon Logo 4 34 2" xfId="15989" xr:uid="{00000000-0005-0000-0000-0000643E0000}"/>
    <cellStyle name="Salomon Logo 4 34 2 2" xfId="15990" xr:uid="{00000000-0005-0000-0000-0000653E0000}"/>
    <cellStyle name="Salomon Logo 4 34 3" xfId="15991" xr:uid="{00000000-0005-0000-0000-0000663E0000}"/>
    <cellStyle name="Salomon Logo 4 35" xfId="15992" xr:uid="{00000000-0005-0000-0000-0000673E0000}"/>
    <cellStyle name="Salomon Logo 4 35 2" xfId="15993" xr:uid="{00000000-0005-0000-0000-0000683E0000}"/>
    <cellStyle name="Salomon Logo 4 35 2 2" xfId="15994" xr:uid="{00000000-0005-0000-0000-0000693E0000}"/>
    <cellStyle name="Salomon Logo 4 35 3" xfId="15995" xr:uid="{00000000-0005-0000-0000-00006A3E0000}"/>
    <cellStyle name="Salomon Logo 4 36" xfId="15996" xr:uid="{00000000-0005-0000-0000-00006B3E0000}"/>
    <cellStyle name="Salomon Logo 4 36 2" xfId="15997" xr:uid="{00000000-0005-0000-0000-00006C3E0000}"/>
    <cellStyle name="Salomon Logo 4 36 2 2" xfId="15998" xr:uid="{00000000-0005-0000-0000-00006D3E0000}"/>
    <cellStyle name="Salomon Logo 4 36 3" xfId="15999" xr:uid="{00000000-0005-0000-0000-00006E3E0000}"/>
    <cellStyle name="Salomon Logo 4 37" xfId="16000" xr:uid="{00000000-0005-0000-0000-00006F3E0000}"/>
    <cellStyle name="Salomon Logo 4 37 2" xfId="16001" xr:uid="{00000000-0005-0000-0000-0000703E0000}"/>
    <cellStyle name="Salomon Logo 4 37 2 2" xfId="16002" xr:uid="{00000000-0005-0000-0000-0000713E0000}"/>
    <cellStyle name="Salomon Logo 4 37 3" xfId="16003" xr:uid="{00000000-0005-0000-0000-0000723E0000}"/>
    <cellStyle name="Salomon Logo 4 38" xfId="16004" xr:uid="{00000000-0005-0000-0000-0000733E0000}"/>
    <cellStyle name="Salomon Logo 4 38 2" xfId="16005" xr:uid="{00000000-0005-0000-0000-0000743E0000}"/>
    <cellStyle name="Salomon Logo 4 38 2 2" xfId="16006" xr:uid="{00000000-0005-0000-0000-0000753E0000}"/>
    <cellStyle name="Salomon Logo 4 38 3" xfId="16007" xr:uid="{00000000-0005-0000-0000-0000763E0000}"/>
    <cellStyle name="Salomon Logo 4 39" xfId="16008" xr:uid="{00000000-0005-0000-0000-0000773E0000}"/>
    <cellStyle name="Salomon Logo 4 39 2" xfId="16009" xr:uid="{00000000-0005-0000-0000-0000783E0000}"/>
    <cellStyle name="Salomon Logo 4 39 2 2" xfId="16010" xr:uid="{00000000-0005-0000-0000-0000793E0000}"/>
    <cellStyle name="Salomon Logo 4 39 3" xfId="16011" xr:uid="{00000000-0005-0000-0000-00007A3E0000}"/>
    <cellStyle name="Salomon Logo 4 4" xfId="16012" xr:uid="{00000000-0005-0000-0000-00007B3E0000}"/>
    <cellStyle name="Salomon Logo 4 4 2" xfId="16013" xr:uid="{00000000-0005-0000-0000-00007C3E0000}"/>
    <cellStyle name="Salomon Logo 4 4 2 2" xfId="16014" xr:uid="{00000000-0005-0000-0000-00007D3E0000}"/>
    <cellStyle name="Salomon Logo 4 4 3" xfId="16015" xr:uid="{00000000-0005-0000-0000-00007E3E0000}"/>
    <cellStyle name="Salomon Logo 4 40" xfId="16016" xr:uid="{00000000-0005-0000-0000-00007F3E0000}"/>
    <cellStyle name="Salomon Logo 4 40 2" xfId="16017" xr:uid="{00000000-0005-0000-0000-0000803E0000}"/>
    <cellStyle name="Salomon Logo 4 40 2 2" xfId="16018" xr:uid="{00000000-0005-0000-0000-0000813E0000}"/>
    <cellStyle name="Salomon Logo 4 40 3" xfId="16019" xr:uid="{00000000-0005-0000-0000-0000823E0000}"/>
    <cellStyle name="Salomon Logo 4 41" xfId="16020" xr:uid="{00000000-0005-0000-0000-0000833E0000}"/>
    <cellStyle name="Salomon Logo 4 41 2" xfId="16021" xr:uid="{00000000-0005-0000-0000-0000843E0000}"/>
    <cellStyle name="Salomon Logo 4 41 2 2" xfId="16022" xr:uid="{00000000-0005-0000-0000-0000853E0000}"/>
    <cellStyle name="Salomon Logo 4 41 3" xfId="16023" xr:uid="{00000000-0005-0000-0000-0000863E0000}"/>
    <cellStyle name="Salomon Logo 4 42" xfId="16024" xr:uid="{00000000-0005-0000-0000-0000873E0000}"/>
    <cellStyle name="Salomon Logo 4 42 2" xfId="16025" xr:uid="{00000000-0005-0000-0000-0000883E0000}"/>
    <cellStyle name="Salomon Logo 4 43" xfId="16026" xr:uid="{00000000-0005-0000-0000-0000893E0000}"/>
    <cellStyle name="Salomon Logo 4 5" xfId="16027" xr:uid="{00000000-0005-0000-0000-00008A3E0000}"/>
    <cellStyle name="Salomon Logo 4 5 2" xfId="16028" xr:uid="{00000000-0005-0000-0000-00008B3E0000}"/>
    <cellStyle name="Salomon Logo 4 5 2 2" xfId="16029" xr:uid="{00000000-0005-0000-0000-00008C3E0000}"/>
    <cellStyle name="Salomon Logo 4 5 3" xfId="16030" xr:uid="{00000000-0005-0000-0000-00008D3E0000}"/>
    <cellStyle name="Salomon Logo 4 6" xfId="16031" xr:uid="{00000000-0005-0000-0000-00008E3E0000}"/>
    <cellStyle name="Salomon Logo 4 6 2" xfId="16032" xr:uid="{00000000-0005-0000-0000-00008F3E0000}"/>
    <cellStyle name="Salomon Logo 4 6 2 2" xfId="16033" xr:uid="{00000000-0005-0000-0000-0000903E0000}"/>
    <cellStyle name="Salomon Logo 4 6 3" xfId="16034" xr:uid="{00000000-0005-0000-0000-0000913E0000}"/>
    <cellStyle name="Salomon Logo 4 7" xfId="16035" xr:uid="{00000000-0005-0000-0000-0000923E0000}"/>
    <cellStyle name="Salomon Logo 4 7 2" xfId="16036" xr:uid="{00000000-0005-0000-0000-0000933E0000}"/>
    <cellStyle name="Salomon Logo 4 7 2 2" xfId="16037" xr:uid="{00000000-0005-0000-0000-0000943E0000}"/>
    <cellStyle name="Salomon Logo 4 7 3" xfId="16038" xr:uid="{00000000-0005-0000-0000-0000953E0000}"/>
    <cellStyle name="Salomon Logo 4 8" xfId="16039" xr:uid="{00000000-0005-0000-0000-0000963E0000}"/>
    <cellStyle name="Salomon Logo 4 8 2" xfId="16040" xr:uid="{00000000-0005-0000-0000-0000973E0000}"/>
    <cellStyle name="Salomon Logo 4 8 2 2" xfId="16041" xr:uid="{00000000-0005-0000-0000-0000983E0000}"/>
    <cellStyle name="Salomon Logo 4 8 3" xfId="16042" xr:uid="{00000000-0005-0000-0000-0000993E0000}"/>
    <cellStyle name="Salomon Logo 4 9" xfId="16043" xr:uid="{00000000-0005-0000-0000-00009A3E0000}"/>
    <cellStyle name="Salomon Logo 4 9 2" xfId="16044" xr:uid="{00000000-0005-0000-0000-00009B3E0000}"/>
    <cellStyle name="Salomon Logo 4 9 2 2" xfId="16045" xr:uid="{00000000-0005-0000-0000-00009C3E0000}"/>
    <cellStyle name="Salomon Logo 4 9 3" xfId="16046" xr:uid="{00000000-0005-0000-0000-00009D3E0000}"/>
    <cellStyle name="Salomon Logo 40" xfId="16047" xr:uid="{00000000-0005-0000-0000-00009E3E0000}"/>
    <cellStyle name="Salomon Logo 40 2" xfId="16048" xr:uid="{00000000-0005-0000-0000-00009F3E0000}"/>
    <cellStyle name="Salomon Logo 40 2 2" xfId="16049" xr:uid="{00000000-0005-0000-0000-0000A03E0000}"/>
    <cellStyle name="Salomon Logo 40 3" xfId="16050" xr:uid="{00000000-0005-0000-0000-0000A13E0000}"/>
    <cellStyle name="Salomon Logo 41" xfId="16051" xr:uid="{00000000-0005-0000-0000-0000A23E0000}"/>
    <cellStyle name="Salomon Logo 41 2" xfId="16052" xr:uid="{00000000-0005-0000-0000-0000A33E0000}"/>
    <cellStyle name="Salomon Logo 41 2 2" xfId="16053" xr:uid="{00000000-0005-0000-0000-0000A43E0000}"/>
    <cellStyle name="Salomon Logo 41 3" xfId="16054" xr:uid="{00000000-0005-0000-0000-0000A53E0000}"/>
    <cellStyle name="Salomon Logo 42" xfId="16055" xr:uid="{00000000-0005-0000-0000-0000A63E0000}"/>
    <cellStyle name="Salomon Logo 42 2" xfId="16056" xr:uid="{00000000-0005-0000-0000-0000A73E0000}"/>
    <cellStyle name="Salomon Logo 42 2 2" xfId="16057" xr:uid="{00000000-0005-0000-0000-0000A83E0000}"/>
    <cellStyle name="Salomon Logo 42 3" xfId="16058" xr:uid="{00000000-0005-0000-0000-0000A93E0000}"/>
    <cellStyle name="Salomon Logo 43" xfId="16059" xr:uid="{00000000-0005-0000-0000-0000AA3E0000}"/>
    <cellStyle name="Salomon Logo 43 2" xfId="16060" xr:uid="{00000000-0005-0000-0000-0000AB3E0000}"/>
    <cellStyle name="Salomon Logo 43 2 2" xfId="16061" xr:uid="{00000000-0005-0000-0000-0000AC3E0000}"/>
    <cellStyle name="Salomon Logo 43 3" xfId="16062" xr:uid="{00000000-0005-0000-0000-0000AD3E0000}"/>
    <cellStyle name="Salomon Logo 44" xfId="16063" xr:uid="{00000000-0005-0000-0000-0000AE3E0000}"/>
    <cellStyle name="Salomon Logo 44 2" xfId="16064" xr:uid="{00000000-0005-0000-0000-0000AF3E0000}"/>
    <cellStyle name="Salomon Logo 44 2 2" xfId="16065" xr:uid="{00000000-0005-0000-0000-0000B03E0000}"/>
    <cellStyle name="Salomon Logo 44 3" xfId="16066" xr:uid="{00000000-0005-0000-0000-0000B13E0000}"/>
    <cellStyle name="Salomon Logo 45" xfId="16067" xr:uid="{00000000-0005-0000-0000-0000B23E0000}"/>
    <cellStyle name="Salomon Logo 45 2" xfId="16068" xr:uid="{00000000-0005-0000-0000-0000B33E0000}"/>
    <cellStyle name="Salomon Logo 45 2 2" xfId="16069" xr:uid="{00000000-0005-0000-0000-0000B43E0000}"/>
    <cellStyle name="Salomon Logo 45 3" xfId="16070" xr:uid="{00000000-0005-0000-0000-0000B53E0000}"/>
    <cellStyle name="Salomon Logo 46" xfId="16071" xr:uid="{00000000-0005-0000-0000-0000B63E0000}"/>
    <cellStyle name="Salomon Logo 46 2" xfId="16072" xr:uid="{00000000-0005-0000-0000-0000B73E0000}"/>
    <cellStyle name="Salomon Logo 46 2 2" xfId="16073" xr:uid="{00000000-0005-0000-0000-0000B83E0000}"/>
    <cellStyle name="Salomon Logo 46 3" xfId="16074" xr:uid="{00000000-0005-0000-0000-0000B93E0000}"/>
    <cellStyle name="Salomon Logo 47" xfId="16075" xr:uid="{00000000-0005-0000-0000-0000BA3E0000}"/>
    <cellStyle name="Salomon Logo 47 2" xfId="16076" xr:uid="{00000000-0005-0000-0000-0000BB3E0000}"/>
    <cellStyle name="Salomon Logo 47 2 2" xfId="16077" xr:uid="{00000000-0005-0000-0000-0000BC3E0000}"/>
    <cellStyle name="Salomon Logo 47 3" xfId="16078" xr:uid="{00000000-0005-0000-0000-0000BD3E0000}"/>
    <cellStyle name="Salomon Logo 48" xfId="16079" xr:uid="{00000000-0005-0000-0000-0000BE3E0000}"/>
    <cellStyle name="Salomon Logo 48 2" xfId="16080" xr:uid="{00000000-0005-0000-0000-0000BF3E0000}"/>
    <cellStyle name="Salomon Logo 48 2 2" xfId="16081" xr:uid="{00000000-0005-0000-0000-0000C03E0000}"/>
    <cellStyle name="Salomon Logo 48 3" xfId="16082" xr:uid="{00000000-0005-0000-0000-0000C13E0000}"/>
    <cellStyle name="Salomon Logo 49" xfId="16083" xr:uid="{00000000-0005-0000-0000-0000C23E0000}"/>
    <cellStyle name="Salomon Logo 49 2" xfId="16084" xr:uid="{00000000-0005-0000-0000-0000C33E0000}"/>
    <cellStyle name="Salomon Logo 49 2 2" xfId="16085" xr:uid="{00000000-0005-0000-0000-0000C43E0000}"/>
    <cellStyle name="Salomon Logo 49 3" xfId="16086" xr:uid="{00000000-0005-0000-0000-0000C53E0000}"/>
    <cellStyle name="Salomon Logo 5" xfId="16087" xr:uid="{00000000-0005-0000-0000-0000C63E0000}"/>
    <cellStyle name="Salomon Logo 5 10" xfId="16088" xr:uid="{00000000-0005-0000-0000-0000C73E0000}"/>
    <cellStyle name="Salomon Logo 5 10 2" xfId="16089" xr:uid="{00000000-0005-0000-0000-0000C83E0000}"/>
    <cellStyle name="Salomon Logo 5 10 2 2" xfId="16090" xr:uid="{00000000-0005-0000-0000-0000C93E0000}"/>
    <cellStyle name="Salomon Logo 5 10 3" xfId="16091" xr:uid="{00000000-0005-0000-0000-0000CA3E0000}"/>
    <cellStyle name="Salomon Logo 5 11" xfId="16092" xr:uid="{00000000-0005-0000-0000-0000CB3E0000}"/>
    <cellStyle name="Salomon Logo 5 11 2" xfId="16093" xr:uid="{00000000-0005-0000-0000-0000CC3E0000}"/>
    <cellStyle name="Salomon Logo 5 11 2 2" xfId="16094" xr:uid="{00000000-0005-0000-0000-0000CD3E0000}"/>
    <cellStyle name="Salomon Logo 5 11 3" xfId="16095" xr:uid="{00000000-0005-0000-0000-0000CE3E0000}"/>
    <cellStyle name="Salomon Logo 5 12" xfId="16096" xr:uid="{00000000-0005-0000-0000-0000CF3E0000}"/>
    <cellStyle name="Salomon Logo 5 12 2" xfId="16097" xr:uid="{00000000-0005-0000-0000-0000D03E0000}"/>
    <cellStyle name="Salomon Logo 5 12 2 2" xfId="16098" xr:uid="{00000000-0005-0000-0000-0000D13E0000}"/>
    <cellStyle name="Salomon Logo 5 12 3" xfId="16099" xr:uid="{00000000-0005-0000-0000-0000D23E0000}"/>
    <cellStyle name="Salomon Logo 5 13" xfId="16100" xr:uid="{00000000-0005-0000-0000-0000D33E0000}"/>
    <cellStyle name="Salomon Logo 5 13 2" xfId="16101" xr:uid="{00000000-0005-0000-0000-0000D43E0000}"/>
    <cellStyle name="Salomon Logo 5 13 2 2" xfId="16102" xr:uid="{00000000-0005-0000-0000-0000D53E0000}"/>
    <cellStyle name="Salomon Logo 5 13 3" xfId="16103" xr:uid="{00000000-0005-0000-0000-0000D63E0000}"/>
    <cellStyle name="Salomon Logo 5 14" xfId="16104" xr:uid="{00000000-0005-0000-0000-0000D73E0000}"/>
    <cellStyle name="Salomon Logo 5 14 2" xfId="16105" xr:uid="{00000000-0005-0000-0000-0000D83E0000}"/>
    <cellStyle name="Salomon Logo 5 14 2 2" xfId="16106" xr:uid="{00000000-0005-0000-0000-0000D93E0000}"/>
    <cellStyle name="Salomon Logo 5 14 3" xfId="16107" xr:uid="{00000000-0005-0000-0000-0000DA3E0000}"/>
    <cellStyle name="Salomon Logo 5 15" xfId="16108" xr:uid="{00000000-0005-0000-0000-0000DB3E0000}"/>
    <cellStyle name="Salomon Logo 5 15 2" xfId="16109" xr:uid="{00000000-0005-0000-0000-0000DC3E0000}"/>
    <cellStyle name="Salomon Logo 5 15 2 2" xfId="16110" xr:uid="{00000000-0005-0000-0000-0000DD3E0000}"/>
    <cellStyle name="Salomon Logo 5 15 3" xfId="16111" xr:uid="{00000000-0005-0000-0000-0000DE3E0000}"/>
    <cellStyle name="Salomon Logo 5 16" xfId="16112" xr:uid="{00000000-0005-0000-0000-0000DF3E0000}"/>
    <cellStyle name="Salomon Logo 5 16 2" xfId="16113" xr:uid="{00000000-0005-0000-0000-0000E03E0000}"/>
    <cellStyle name="Salomon Logo 5 16 2 2" xfId="16114" xr:uid="{00000000-0005-0000-0000-0000E13E0000}"/>
    <cellStyle name="Salomon Logo 5 16 3" xfId="16115" xr:uid="{00000000-0005-0000-0000-0000E23E0000}"/>
    <cellStyle name="Salomon Logo 5 17" xfId="16116" xr:uid="{00000000-0005-0000-0000-0000E33E0000}"/>
    <cellStyle name="Salomon Logo 5 17 2" xfId="16117" xr:uid="{00000000-0005-0000-0000-0000E43E0000}"/>
    <cellStyle name="Salomon Logo 5 17 2 2" xfId="16118" xr:uid="{00000000-0005-0000-0000-0000E53E0000}"/>
    <cellStyle name="Salomon Logo 5 17 3" xfId="16119" xr:uid="{00000000-0005-0000-0000-0000E63E0000}"/>
    <cellStyle name="Salomon Logo 5 18" xfId="16120" xr:uid="{00000000-0005-0000-0000-0000E73E0000}"/>
    <cellStyle name="Salomon Logo 5 18 2" xfId="16121" xr:uid="{00000000-0005-0000-0000-0000E83E0000}"/>
    <cellStyle name="Salomon Logo 5 18 2 2" xfId="16122" xr:uid="{00000000-0005-0000-0000-0000E93E0000}"/>
    <cellStyle name="Salomon Logo 5 18 3" xfId="16123" xr:uid="{00000000-0005-0000-0000-0000EA3E0000}"/>
    <cellStyle name="Salomon Logo 5 19" xfId="16124" xr:uid="{00000000-0005-0000-0000-0000EB3E0000}"/>
    <cellStyle name="Salomon Logo 5 19 2" xfId="16125" xr:uid="{00000000-0005-0000-0000-0000EC3E0000}"/>
    <cellStyle name="Salomon Logo 5 19 2 2" xfId="16126" xr:uid="{00000000-0005-0000-0000-0000ED3E0000}"/>
    <cellStyle name="Salomon Logo 5 19 3" xfId="16127" xr:uid="{00000000-0005-0000-0000-0000EE3E0000}"/>
    <cellStyle name="Salomon Logo 5 2" xfId="16128" xr:uid="{00000000-0005-0000-0000-0000EF3E0000}"/>
    <cellStyle name="Salomon Logo 5 2 2" xfId="16129" xr:uid="{00000000-0005-0000-0000-0000F03E0000}"/>
    <cellStyle name="Salomon Logo 5 2 2 2" xfId="16130" xr:uid="{00000000-0005-0000-0000-0000F13E0000}"/>
    <cellStyle name="Salomon Logo 5 2 3" xfId="16131" xr:uid="{00000000-0005-0000-0000-0000F23E0000}"/>
    <cellStyle name="Salomon Logo 5 20" xfId="16132" xr:uid="{00000000-0005-0000-0000-0000F33E0000}"/>
    <cellStyle name="Salomon Logo 5 20 2" xfId="16133" xr:uid="{00000000-0005-0000-0000-0000F43E0000}"/>
    <cellStyle name="Salomon Logo 5 20 2 2" xfId="16134" xr:uid="{00000000-0005-0000-0000-0000F53E0000}"/>
    <cellStyle name="Salomon Logo 5 20 3" xfId="16135" xr:uid="{00000000-0005-0000-0000-0000F63E0000}"/>
    <cellStyle name="Salomon Logo 5 21" xfId="16136" xr:uid="{00000000-0005-0000-0000-0000F73E0000}"/>
    <cellStyle name="Salomon Logo 5 21 2" xfId="16137" xr:uid="{00000000-0005-0000-0000-0000F83E0000}"/>
    <cellStyle name="Salomon Logo 5 21 2 2" xfId="16138" xr:uid="{00000000-0005-0000-0000-0000F93E0000}"/>
    <cellStyle name="Salomon Logo 5 21 3" xfId="16139" xr:uid="{00000000-0005-0000-0000-0000FA3E0000}"/>
    <cellStyle name="Salomon Logo 5 22" xfId="16140" xr:uid="{00000000-0005-0000-0000-0000FB3E0000}"/>
    <cellStyle name="Salomon Logo 5 22 2" xfId="16141" xr:uid="{00000000-0005-0000-0000-0000FC3E0000}"/>
    <cellStyle name="Salomon Logo 5 22 2 2" xfId="16142" xr:uid="{00000000-0005-0000-0000-0000FD3E0000}"/>
    <cellStyle name="Salomon Logo 5 22 3" xfId="16143" xr:uid="{00000000-0005-0000-0000-0000FE3E0000}"/>
    <cellStyle name="Salomon Logo 5 23" xfId="16144" xr:uid="{00000000-0005-0000-0000-0000FF3E0000}"/>
    <cellStyle name="Salomon Logo 5 23 2" xfId="16145" xr:uid="{00000000-0005-0000-0000-0000003F0000}"/>
    <cellStyle name="Salomon Logo 5 23 2 2" xfId="16146" xr:uid="{00000000-0005-0000-0000-0000013F0000}"/>
    <cellStyle name="Salomon Logo 5 23 3" xfId="16147" xr:uid="{00000000-0005-0000-0000-0000023F0000}"/>
    <cellStyle name="Salomon Logo 5 24" xfId="16148" xr:uid="{00000000-0005-0000-0000-0000033F0000}"/>
    <cellStyle name="Salomon Logo 5 24 2" xfId="16149" xr:uid="{00000000-0005-0000-0000-0000043F0000}"/>
    <cellStyle name="Salomon Logo 5 24 2 2" xfId="16150" xr:uid="{00000000-0005-0000-0000-0000053F0000}"/>
    <cellStyle name="Salomon Logo 5 24 3" xfId="16151" xr:uid="{00000000-0005-0000-0000-0000063F0000}"/>
    <cellStyle name="Salomon Logo 5 25" xfId="16152" xr:uid="{00000000-0005-0000-0000-0000073F0000}"/>
    <cellStyle name="Salomon Logo 5 25 2" xfId="16153" xr:uid="{00000000-0005-0000-0000-0000083F0000}"/>
    <cellStyle name="Salomon Logo 5 25 2 2" xfId="16154" xr:uid="{00000000-0005-0000-0000-0000093F0000}"/>
    <cellStyle name="Salomon Logo 5 25 3" xfId="16155" xr:uid="{00000000-0005-0000-0000-00000A3F0000}"/>
    <cellStyle name="Salomon Logo 5 26" xfId="16156" xr:uid="{00000000-0005-0000-0000-00000B3F0000}"/>
    <cellStyle name="Salomon Logo 5 26 2" xfId="16157" xr:uid="{00000000-0005-0000-0000-00000C3F0000}"/>
    <cellStyle name="Salomon Logo 5 26 2 2" xfId="16158" xr:uid="{00000000-0005-0000-0000-00000D3F0000}"/>
    <cellStyle name="Salomon Logo 5 26 3" xfId="16159" xr:uid="{00000000-0005-0000-0000-00000E3F0000}"/>
    <cellStyle name="Salomon Logo 5 27" xfId="16160" xr:uid="{00000000-0005-0000-0000-00000F3F0000}"/>
    <cellStyle name="Salomon Logo 5 27 2" xfId="16161" xr:uid="{00000000-0005-0000-0000-0000103F0000}"/>
    <cellStyle name="Salomon Logo 5 27 2 2" xfId="16162" xr:uid="{00000000-0005-0000-0000-0000113F0000}"/>
    <cellStyle name="Salomon Logo 5 27 3" xfId="16163" xr:uid="{00000000-0005-0000-0000-0000123F0000}"/>
    <cellStyle name="Salomon Logo 5 28" xfId="16164" xr:uid="{00000000-0005-0000-0000-0000133F0000}"/>
    <cellStyle name="Salomon Logo 5 28 2" xfId="16165" xr:uid="{00000000-0005-0000-0000-0000143F0000}"/>
    <cellStyle name="Salomon Logo 5 28 2 2" xfId="16166" xr:uid="{00000000-0005-0000-0000-0000153F0000}"/>
    <cellStyle name="Salomon Logo 5 28 3" xfId="16167" xr:uid="{00000000-0005-0000-0000-0000163F0000}"/>
    <cellStyle name="Salomon Logo 5 29" xfId="16168" xr:uid="{00000000-0005-0000-0000-0000173F0000}"/>
    <cellStyle name="Salomon Logo 5 29 2" xfId="16169" xr:uid="{00000000-0005-0000-0000-0000183F0000}"/>
    <cellStyle name="Salomon Logo 5 29 2 2" xfId="16170" xr:uid="{00000000-0005-0000-0000-0000193F0000}"/>
    <cellStyle name="Salomon Logo 5 29 3" xfId="16171" xr:uid="{00000000-0005-0000-0000-00001A3F0000}"/>
    <cellStyle name="Salomon Logo 5 3" xfId="16172" xr:uid="{00000000-0005-0000-0000-00001B3F0000}"/>
    <cellStyle name="Salomon Logo 5 3 2" xfId="16173" xr:uid="{00000000-0005-0000-0000-00001C3F0000}"/>
    <cellStyle name="Salomon Logo 5 3 2 2" xfId="16174" xr:uid="{00000000-0005-0000-0000-00001D3F0000}"/>
    <cellStyle name="Salomon Logo 5 3 3" xfId="16175" xr:uid="{00000000-0005-0000-0000-00001E3F0000}"/>
    <cellStyle name="Salomon Logo 5 30" xfId="16176" xr:uid="{00000000-0005-0000-0000-00001F3F0000}"/>
    <cellStyle name="Salomon Logo 5 30 2" xfId="16177" xr:uid="{00000000-0005-0000-0000-0000203F0000}"/>
    <cellStyle name="Salomon Logo 5 30 2 2" xfId="16178" xr:uid="{00000000-0005-0000-0000-0000213F0000}"/>
    <cellStyle name="Salomon Logo 5 30 3" xfId="16179" xr:uid="{00000000-0005-0000-0000-0000223F0000}"/>
    <cellStyle name="Salomon Logo 5 31" xfId="16180" xr:uid="{00000000-0005-0000-0000-0000233F0000}"/>
    <cellStyle name="Salomon Logo 5 31 2" xfId="16181" xr:uid="{00000000-0005-0000-0000-0000243F0000}"/>
    <cellStyle name="Salomon Logo 5 31 2 2" xfId="16182" xr:uid="{00000000-0005-0000-0000-0000253F0000}"/>
    <cellStyle name="Salomon Logo 5 31 3" xfId="16183" xr:uid="{00000000-0005-0000-0000-0000263F0000}"/>
    <cellStyle name="Salomon Logo 5 32" xfId="16184" xr:uid="{00000000-0005-0000-0000-0000273F0000}"/>
    <cellStyle name="Salomon Logo 5 32 2" xfId="16185" xr:uid="{00000000-0005-0000-0000-0000283F0000}"/>
    <cellStyle name="Salomon Logo 5 32 2 2" xfId="16186" xr:uid="{00000000-0005-0000-0000-0000293F0000}"/>
    <cellStyle name="Salomon Logo 5 32 3" xfId="16187" xr:uid="{00000000-0005-0000-0000-00002A3F0000}"/>
    <cellStyle name="Salomon Logo 5 33" xfId="16188" xr:uid="{00000000-0005-0000-0000-00002B3F0000}"/>
    <cellStyle name="Salomon Logo 5 33 2" xfId="16189" xr:uid="{00000000-0005-0000-0000-00002C3F0000}"/>
    <cellStyle name="Salomon Logo 5 33 2 2" xfId="16190" xr:uid="{00000000-0005-0000-0000-00002D3F0000}"/>
    <cellStyle name="Salomon Logo 5 33 3" xfId="16191" xr:uid="{00000000-0005-0000-0000-00002E3F0000}"/>
    <cellStyle name="Salomon Logo 5 34" xfId="16192" xr:uid="{00000000-0005-0000-0000-00002F3F0000}"/>
    <cellStyle name="Salomon Logo 5 34 2" xfId="16193" xr:uid="{00000000-0005-0000-0000-0000303F0000}"/>
    <cellStyle name="Salomon Logo 5 34 2 2" xfId="16194" xr:uid="{00000000-0005-0000-0000-0000313F0000}"/>
    <cellStyle name="Salomon Logo 5 34 3" xfId="16195" xr:uid="{00000000-0005-0000-0000-0000323F0000}"/>
    <cellStyle name="Salomon Logo 5 35" xfId="16196" xr:uid="{00000000-0005-0000-0000-0000333F0000}"/>
    <cellStyle name="Salomon Logo 5 35 2" xfId="16197" xr:uid="{00000000-0005-0000-0000-0000343F0000}"/>
    <cellStyle name="Salomon Logo 5 35 2 2" xfId="16198" xr:uid="{00000000-0005-0000-0000-0000353F0000}"/>
    <cellStyle name="Salomon Logo 5 35 3" xfId="16199" xr:uid="{00000000-0005-0000-0000-0000363F0000}"/>
    <cellStyle name="Salomon Logo 5 36" xfId="16200" xr:uid="{00000000-0005-0000-0000-0000373F0000}"/>
    <cellStyle name="Salomon Logo 5 36 2" xfId="16201" xr:uid="{00000000-0005-0000-0000-0000383F0000}"/>
    <cellStyle name="Salomon Logo 5 36 2 2" xfId="16202" xr:uid="{00000000-0005-0000-0000-0000393F0000}"/>
    <cellStyle name="Salomon Logo 5 36 3" xfId="16203" xr:uid="{00000000-0005-0000-0000-00003A3F0000}"/>
    <cellStyle name="Salomon Logo 5 37" xfId="16204" xr:uid="{00000000-0005-0000-0000-00003B3F0000}"/>
    <cellStyle name="Salomon Logo 5 37 2" xfId="16205" xr:uid="{00000000-0005-0000-0000-00003C3F0000}"/>
    <cellStyle name="Salomon Logo 5 37 2 2" xfId="16206" xr:uid="{00000000-0005-0000-0000-00003D3F0000}"/>
    <cellStyle name="Salomon Logo 5 37 3" xfId="16207" xr:uid="{00000000-0005-0000-0000-00003E3F0000}"/>
    <cellStyle name="Salomon Logo 5 38" xfId="16208" xr:uid="{00000000-0005-0000-0000-00003F3F0000}"/>
    <cellStyle name="Salomon Logo 5 38 2" xfId="16209" xr:uid="{00000000-0005-0000-0000-0000403F0000}"/>
    <cellStyle name="Salomon Logo 5 38 2 2" xfId="16210" xr:uid="{00000000-0005-0000-0000-0000413F0000}"/>
    <cellStyle name="Salomon Logo 5 38 3" xfId="16211" xr:uid="{00000000-0005-0000-0000-0000423F0000}"/>
    <cellStyle name="Salomon Logo 5 39" xfId="16212" xr:uid="{00000000-0005-0000-0000-0000433F0000}"/>
    <cellStyle name="Salomon Logo 5 39 2" xfId="16213" xr:uid="{00000000-0005-0000-0000-0000443F0000}"/>
    <cellStyle name="Salomon Logo 5 39 2 2" xfId="16214" xr:uid="{00000000-0005-0000-0000-0000453F0000}"/>
    <cellStyle name="Salomon Logo 5 39 3" xfId="16215" xr:uid="{00000000-0005-0000-0000-0000463F0000}"/>
    <cellStyle name="Salomon Logo 5 4" xfId="16216" xr:uid="{00000000-0005-0000-0000-0000473F0000}"/>
    <cellStyle name="Salomon Logo 5 4 2" xfId="16217" xr:uid="{00000000-0005-0000-0000-0000483F0000}"/>
    <cellStyle name="Salomon Logo 5 4 2 2" xfId="16218" xr:uid="{00000000-0005-0000-0000-0000493F0000}"/>
    <cellStyle name="Salomon Logo 5 4 3" xfId="16219" xr:uid="{00000000-0005-0000-0000-00004A3F0000}"/>
    <cellStyle name="Salomon Logo 5 40" xfId="16220" xr:uid="{00000000-0005-0000-0000-00004B3F0000}"/>
    <cellStyle name="Salomon Logo 5 40 2" xfId="16221" xr:uid="{00000000-0005-0000-0000-00004C3F0000}"/>
    <cellStyle name="Salomon Logo 5 40 2 2" xfId="16222" xr:uid="{00000000-0005-0000-0000-00004D3F0000}"/>
    <cellStyle name="Salomon Logo 5 40 3" xfId="16223" xr:uid="{00000000-0005-0000-0000-00004E3F0000}"/>
    <cellStyle name="Salomon Logo 5 41" xfId="16224" xr:uid="{00000000-0005-0000-0000-00004F3F0000}"/>
    <cellStyle name="Salomon Logo 5 41 2" xfId="16225" xr:uid="{00000000-0005-0000-0000-0000503F0000}"/>
    <cellStyle name="Salomon Logo 5 41 2 2" xfId="16226" xr:uid="{00000000-0005-0000-0000-0000513F0000}"/>
    <cellStyle name="Salomon Logo 5 41 3" xfId="16227" xr:uid="{00000000-0005-0000-0000-0000523F0000}"/>
    <cellStyle name="Salomon Logo 5 42" xfId="16228" xr:uid="{00000000-0005-0000-0000-0000533F0000}"/>
    <cellStyle name="Salomon Logo 5 42 2" xfId="16229" xr:uid="{00000000-0005-0000-0000-0000543F0000}"/>
    <cellStyle name="Salomon Logo 5 43" xfId="16230" xr:uid="{00000000-0005-0000-0000-0000553F0000}"/>
    <cellStyle name="Salomon Logo 5 5" xfId="16231" xr:uid="{00000000-0005-0000-0000-0000563F0000}"/>
    <cellStyle name="Salomon Logo 5 5 2" xfId="16232" xr:uid="{00000000-0005-0000-0000-0000573F0000}"/>
    <cellStyle name="Salomon Logo 5 5 2 2" xfId="16233" xr:uid="{00000000-0005-0000-0000-0000583F0000}"/>
    <cellStyle name="Salomon Logo 5 5 3" xfId="16234" xr:uid="{00000000-0005-0000-0000-0000593F0000}"/>
    <cellStyle name="Salomon Logo 5 6" xfId="16235" xr:uid="{00000000-0005-0000-0000-00005A3F0000}"/>
    <cellStyle name="Salomon Logo 5 6 2" xfId="16236" xr:uid="{00000000-0005-0000-0000-00005B3F0000}"/>
    <cellStyle name="Salomon Logo 5 6 2 2" xfId="16237" xr:uid="{00000000-0005-0000-0000-00005C3F0000}"/>
    <cellStyle name="Salomon Logo 5 6 3" xfId="16238" xr:uid="{00000000-0005-0000-0000-00005D3F0000}"/>
    <cellStyle name="Salomon Logo 5 7" xfId="16239" xr:uid="{00000000-0005-0000-0000-00005E3F0000}"/>
    <cellStyle name="Salomon Logo 5 7 2" xfId="16240" xr:uid="{00000000-0005-0000-0000-00005F3F0000}"/>
    <cellStyle name="Salomon Logo 5 7 2 2" xfId="16241" xr:uid="{00000000-0005-0000-0000-0000603F0000}"/>
    <cellStyle name="Salomon Logo 5 7 3" xfId="16242" xr:uid="{00000000-0005-0000-0000-0000613F0000}"/>
    <cellStyle name="Salomon Logo 5 8" xfId="16243" xr:uid="{00000000-0005-0000-0000-0000623F0000}"/>
    <cellStyle name="Salomon Logo 5 8 2" xfId="16244" xr:uid="{00000000-0005-0000-0000-0000633F0000}"/>
    <cellStyle name="Salomon Logo 5 8 2 2" xfId="16245" xr:uid="{00000000-0005-0000-0000-0000643F0000}"/>
    <cellStyle name="Salomon Logo 5 8 3" xfId="16246" xr:uid="{00000000-0005-0000-0000-0000653F0000}"/>
    <cellStyle name="Salomon Logo 5 9" xfId="16247" xr:uid="{00000000-0005-0000-0000-0000663F0000}"/>
    <cellStyle name="Salomon Logo 5 9 2" xfId="16248" xr:uid="{00000000-0005-0000-0000-0000673F0000}"/>
    <cellStyle name="Salomon Logo 5 9 2 2" xfId="16249" xr:uid="{00000000-0005-0000-0000-0000683F0000}"/>
    <cellStyle name="Salomon Logo 5 9 3" xfId="16250" xr:uid="{00000000-0005-0000-0000-0000693F0000}"/>
    <cellStyle name="Salomon Logo 50" xfId="16251" xr:uid="{00000000-0005-0000-0000-00006A3F0000}"/>
    <cellStyle name="Salomon Logo 50 2" xfId="16252" xr:uid="{00000000-0005-0000-0000-00006B3F0000}"/>
    <cellStyle name="Salomon Logo 50 2 2" xfId="16253" xr:uid="{00000000-0005-0000-0000-00006C3F0000}"/>
    <cellStyle name="Salomon Logo 50 3" xfId="16254" xr:uid="{00000000-0005-0000-0000-00006D3F0000}"/>
    <cellStyle name="Salomon Logo 51" xfId="16255" xr:uid="{00000000-0005-0000-0000-00006E3F0000}"/>
    <cellStyle name="Salomon Logo 51 2" xfId="16256" xr:uid="{00000000-0005-0000-0000-00006F3F0000}"/>
    <cellStyle name="Salomon Logo 51 2 2" xfId="16257" xr:uid="{00000000-0005-0000-0000-0000703F0000}"/>
    <cellStyle name="Salomon Logo 51 3" xfId="16258" xr:uid="{00000000-0005-0000-0000-0000713F0000}"/>
    <cellStyle name="Salomon Logo 52" xfId="16259" xr:uid="{00000000-0005-0000-0000-0000723F0000}"/>
    <cellStyle name="Salomon Logo 52 2" xfId="16260" xr:uid="{00000000-0005-0000-0000-0000733F0000}"/>
    <cellStyle name="Salomon Logo 52 2 2" xfId="16261" xr:uid="{00000000-0005-0000-0000-0000743F0000}"/>
    <cellStyle name="Salomon Logo 52 3" xfId="16262" xr:uid="{00000000-0005-0000-0000-0000753F0000}"/>
    <cellStyle name="Salomon Logo 53" xfId="16263" xr:uid="{00000000-0005-0000-0000-0000763F0000}"/>
    <cellStyle name="Salomon Logo 53 2" xfId="16264" xr:uid="{00000000-0005-0000-0000-0000773F0000}"/>
    <cellStyle name="Salomon Logo 53 2 2" xfId="16265" xr:uid="{00000000-0005-0000-0000-0000783F0000}"/>
    <cellStyle name="Salomon Logo 53 3" xfId="16266" xr:uid="{00000000-0005-0000-0000-0000793F0000}"/>
    <cellStyle name="Salomon Logo 54" xfId="16267" xr:uid="{00000000-0005-0000-0000-00007A3F0000}"/>
    <cellStyle name="Salomon Logo 54 2" xfId="16268" xr:uid="{00000000-0005-0000-0000-00007B3F0000}"/>
    <cellStyle name="Salomon Logo 54 2 2" xfId="16269" xr:uid="{00000000-0005-0000-0000-00007C3F0000}"/>
    <cellStyle name="Salomon Logo 54 3" xfId="16270" xr:uid="{00000000-0005-0000-0000-00007D3F0000}"/>
    <cellStyle name="Salomon Logo 55" xfId="16271" xr:uid="{00000000-0005-0000-0000-00007E3F0000}"/>
    <cellStyle name="Salomon Logo 55 2" xfId="16272" xr:uid="{00000000-0005-0000-0000-00007F3F0000}"/>
    <cellStyle name="Salomon Logo 56" xfId="16273" xr:uid="{00000000-0005-0000-0000-0000803F0000}"/>
    <cellStyle name="Salomon Logo 6" xfId="16274" xr:uid="{00000000-0005-0000-0000-0000813F0000}"/>
    <cellStyle name="Salomon Logo 6 10" xfId="16275" xr:uid="{00000000-0005-0000-0000-0000823F0000}"/>
    <cellStyle name="Salomon Logo 6 10 2" xfId="16276" xr:uid="{00000000-0005-0000-0000-0000833F0000}"/>
    <cellStyle name="Salomon Logo 6 10 2 2" xfId="16277" xr:uid="{00000000-0005-0000-0000-0000843F0000}"/>
    <cellStyle name="Salomon Logo 6 10 3" xfId="16278" xr:uid="{00000000-0005-0000-0000-0000853F0000}"/>
    <cellStyle name="Salomon Logo 6 11" xfId="16279" xr:uid="{00000000-0005-0000-0000-0000863F0000}"/>
    <cellStyle name="Salomon Logo 6 11 2" xfId="16280" xr:uid="{00000000-0005-0000-0000-0000873F0000}"/>
    <cellStyle name="Salomon Logo 6 11 2 2" xfId="16281" xr:uid="{00000000-0005-0000-0000-0000883F0000}"/>
    <cellStyle name="Salomon Logo 6 11 3" xfId="16282" xr:uid="{00000000-0005-0000-0000-0000893F0000}"/>
    <cellStyle name="Salomon Logo 6 12" xfId="16283" xr:uid="{00000000-0005-0000-0000-00008A3F0000}"/>
    <cellStyle name="Salomon Logo 6 12 2" xfId="16284" xr:uid="{00000000-0005-0000-0000-00008B3F0000}"/>
    <cellStyle name="Salomon Logo 6 12 2 2" xfId="16285" xr:uid="{00000000-0005-0000-0000-00008C3F0000}"/>
    <cellStyle name="Salomon Logo 6 12 3" xfId="16286" xr:uid="{00000000-0005-0000-0000-00008D3F0000}"/>
    <cellStyle name="Salomon Logo 6 13" xfId="16287" xr:uid="{00000000-0005-0000-0000-00008E3F0000}"/>
    <cellStyle name="Salomon Logo 6 13 2" xfId="16288" xr:uid="{00000000-0005-0000-0000-00008F3F0000}"/>
    <cellStyle name="Salomon Logo 6 13 2 2" xfId="16289" xr:uid="{00000000-0005-0000-0000-0000903F0000}"/>
    <cellStyle name="Salomon Logo 6 13 3" xfId="16290" xr:uid="{00000000-0005-0000-0000-0000913F0000}"/>
    <cellStyle name="Salomon Logo 6 14" xfId="16291" xr:uid="{00000000-0005-0000-0000-0000923F0000}"/>
    <cellStyle name="Salomon Logo 6 14 2" xfId="16292" xr:uid="{00000000-0005-0000-0000-0000933F0000}"/>
    <cellStyle name="Salomon Logo 6 14 2 2" xfId="16293" xr:uid="{00000000-0005-0000-0000-0000943F0000}"/>
    <cellStyle name="Salomon Logo 6 14 3" xfId="16294" xr:uid="{00000000-0005-0000-0000-0000953F0000}"/>
    <cellStyle name="Salomon Logo 6 15" xfId="16295" xr:uid="{00000000-0005-0000-0000-0000963F0000}"/>
    <cellStyle name="Salomon Logo 6 15 2" xfId="16296" xr:uid="{00000000-0005-0000-0000-0000973F0000}"/>
    <cellStyle name="Salomon Logo 6 15 2 2" xfId="16297" xr:uid="{00000000-0005-0000-0000-0000983F0000}"/>
    <cellStyle name="Salomon Logo 6 15 3" xfId="16298" xr:uid="{00000000-0005-0000-0000-0000993F0000}"/>
    <cellStyle name="Salomon Logo 6 16" xfId="16299" xr:uid="{00000000-0005-0000-0000-00009A3F0000}"/>
    <cellStyle name="Salomon Logo 6 16 2" xfId="16300" xr:uid="{00000000-0005-0000-0000-00009B3F0000}"/>
    <cellStyle name="Salomon Logo 6 16 2 2" xfId="16301" xr:uid="{00000000-0005-0000-0000-00009C3F0000}"/>
    <cellStyle name="Salomon Logo 6 16 3" xfId="16302" xr:uid="{00000000-0005-0000-0000-00009D3F0000}"/>
    <cellStyle name="Salomon Logo 6 17" xfId="16303" xr:uid="{00000000-0005-0000-0000-00009E3F0000}"/>
    <cellStyle name="Salomon Logo 6 17 2" xfId="16304" xr:uid="{00000000-0005-0000-0000-00009F3F0000}"/>
    <cellStyle name="Salomon Logo 6 17 2 2" xfId="16305" xr:uid="{00000000-0005-0000-0000-0000A03F0000}"/>
    <cellStyle name="Salomon Logo 6 17 3" xfId="16306" xr:uid="{00000000-0005-0000-0000-0000A13F0000}"/>
    <cellStyle name="Salomon Logo 6 18" xfId="16307" xr:uid="{00000000-0005-0000-0000-0000A23F0000}"/>
    <cellStyle name="Salomon Logo 6 18 2" xfId="16308" xr:uid="{00000000-0005-0000-0000-0000A33F0000}"/>
    <cellStyle name="Salomon Logo 6 18 2 2" xfId="16309" xr:uid="{00000000-0005-0000-0000-0000A43F0000}"/>
    <cellStyle name="Salomon Logo 6 18 3" xfId="16310" xr:uid="{00000000-0005-0000-0000-0000A53F0000}"/>
    <cellStyle name="Salomon Logo 6 19" xfId="16311" xr:uid="{00000000-0005-0000-0000-0000A63F0000}"/>
    <cellStyle name="Salomon Logo 6 19 2" xfId="16312" xr:uid="{00000000-0005-0000-0000-0000A73F0000}"/>
    <cellStyle name="Salomon Logo 6 19 2 2" xfId="16313" xr:uid="{00000000-0005-0000-0000-0000A83F0000}"/>
    <cellStyle name="Salomon Logo 6 19 3" xfId="16314" xr:uid="{00000000-0005-0000-0000-0000A93F0000}"/>
    <cellStyle name="Salomon Logo 6 2" xfId="16315" xr:uid="{00000000-0005-0000-0000-0000AA3F0000}"/>
    <cellStyle name="Salomon Logo 6 2 2" xfId="16316" xr:uid="{00000000-0005-0000-0000-0000AB3F0000}"/>
    <cellStyle name="Salomon Logo 6 2 2 2" xfId="16317" xr:uid="{00000000-0005-0000-0000-0000AC3F0000}"/>
    <cellStyle name="Salomon Logo 6 2 3" xfId="16318" xr:uid="{00000000-0005-0000-0000-0000AD3F0000}"/>
    <cellStyle name="Salomon Logo 6 20" xfId="16319" xr:uid="{00000000-0005-0000-0000-0000AE3F0000}"/>
    <cellStyle name="Salomon Logo 6 20 2" xfId="16320" xr:uid="{00000000-0005-0000-0000-0000AF3F0000}"/>
    <cellStyle name="Salomon Logo 6 20 2 2" xfId="16321" xr:uid="{00000000-0005-0000-0000-0000B03F0000}"/>
    <cellStyle name="Salomon Logo 6 20 3" xfId="16322" xr:uid="{00000000-0005-0000-0000-0000B13F0000}"/>
    <cellStyle name="Salomon Logo 6 21" xfId="16323" xr:uid="{00000000-0005-0000-0000-0000B23F0000}"/>
    <cellStyle name="Salomon Logo 6 21 2" xfId="16324" xr:uid="{00000000-0005-0000-0000-0000B33F0000}"/>
    <cellStyle name="Salomon Logo 6 21 2 2" xfId="16325" xr:uid="{00000000-0005-0000-0000-0000B43F0000}"/>
    <cellStyle name="Salomon Logo 6 21 3" xfId="16326" xr:uid="{00000000-0005-0000-0000-0000B53F0000}"/>
    <cellStyle name="Salomon Logo 6 22" xfId="16327" xr:uid="{00000000-0005-0000-0000-0000B63F0000}"/>
    <cellStyle name="Salomon Logo 6 22 2" xfId="16328" xr:uid="{00000000-0005-0000-0000-0000B73F0000}"/>
    <cellStyle name="Salomon Logo 6 22 2 2" xfId="16329" xr:uid="{00000000-0005-0000-0000-0000B83F0000}"/>
    <cellStyle name="Salomon Logo 6 22 3" xfId="16330" xr:uid="{00000000-0005-0000-0000-0000B93F0000}"/>
    <cellStyle name="Salomon Logo 6 23" xfId="16331" xr:uid="{00000000-0005-0000-0000-0000BA3F0000}"/>
    <cellStyle name="Salomon Logo 6 23 2" xfId="16332" xr:uid="{00000000-0005-0000-0000-0000BB3F0000}"/>
    <cellStyle name="Salomon Logo 6 23 2 2" xfId="16333" xr:uid="{00000000-0005-0000-0000-0000BC3F0000}"/>
    <cellStyle name="Salomon Logo 6 23 3" xfId="16334" xr:uid="{00000000-0005-0000-0000-0000BD3F0000}"/>
    <cellStyle name="Salomon Logo 6 24" xfId="16335" xr:uid="{00000000-0005-0000-0000-0000BE3F0000}"/>
    <cellStyle name="Salomon Logo 6 24 2" xfId="16336" xr:uid="{00000000-0005-0000-0000-0000BF3F0000}"/>
    <cellStyle name="Salomon Logo 6 24 2 2" xfId="16337" xr:uid="{00000000-0005-0000-0000-0000C03F0000}"/>
    <cellStyle name="Salomon Logo 6 24 3" xfId="16338" xr:uid="{00000000-0005-0000-0000-0000C13F0000}"/>
    <cellStyle name="Salomon Logo 6 25" xfId="16339" xr:uid="{00000000-0005-0000-0000-0000C23F0000}"/>
    <cellStyle name="Salomon Logo 6 25 2" xfId="16340" xr:uid="{00000000-0005-0000-0000-0000C33F0000}"/>
    <cellStyle name="Salomon Logo 6 25 2 2" xfId="16341" xr:uid="{00000000-0005-0000-0000-0000C43F0000}"/>
    <cellStyle name="Salomon Logo 6 25 3" xfId="16342" xr:uid="{00000000-0005-0000-0000-0000C53F0000}"/>
    <cellStyle name="Salomon Logo 6 26" xfId="16343" xr:uid="{00000000-0005-0000-0000-0000C63F0000}"/>
    <cellStyle name="Salomon Logo 6 26 2" xfId="16344" xr:uid="{00000000-0005-0000-0000-0000C73F0000}"/>
    <cellStyle name="Salomon Logo 6 26 2 2" xfId="16345" xr:uid="{00000000-0005-0000-0000-0000C83F0000}"/>
    <cellStyle name="Salomon Logo 6 26 3" xfId="16346" xr:uid="{00000000-0005-0000-0000-0000C93F0000}"/>
    <cellStyle name="Salomon Logo 6 27" xfId="16347" xr:uid="{00000000-0005-0000-0000-0000CA3F0000}"/>
    <cellStyle name="Salomon Logo 6 27 2" xfId="16348" xr:uid="{00000000-0005-0000-0000-0000CB3F0000}"/>
    <cellStyle name="Salomon Logo 6 27 2 2" xfId="16349" xr:uid="{00000000-0005-0000-0000-0000CC3F0000}"/>
    <cellStyle name="Salomon Logo 6 27 3" xfId="16350" xr:uid="{00000000-0005-0000-0000-0000CD3F0000}"/>
    <cellStyle name="Salomon Logo 6 28" xfId="16351" xr:uid="{00000000-0005-0000-0000-0000CE3F0000}"/>
    <cellStyle name="Salomon Logo 6 28 2" xfId="16352" xr:uid="{00000000-0005-0000-0000-0000CF3F0000}"/>
    <cellStyle name="Salomon Logo 6 28 2 2" xfId="16353" xr:uid="{00000000-0005-0000-0000-0000D03F0000}"/>
    <cellStyle name="Salomon Logo 6 28 3" xfId="16354" xr:uid="{00000000-0005-0000-0000-0000D13F0000}"/>
    <cellStyle name="Salomon Logo 6 29" xfId="16355" xr:uid="{00000000-0005-0000-0000-0000D23F0000}"/>
    <cellStyle name="Salomon Logo 6 29 2" xfId="16356" xr:uid="{00000000-0005-0000-0000-0000D33F0000}"/>
    <cellStyle name="Salomon Logo 6 29 2 2" xfId="16357" xr:uid="{00000000-0005-0000-0000-0000D43F0000}"/>
    <cellStyle name="Salomon Logo 6 29 3" xfId="16358" xr:uid="{00000000-0005-0000-0000-0000D53F0000}"/>
    <cellStyle name="Salomon Logo 6 3" xfId="16359" xr:uid="{00000000-0005-0000-0000-0000D63F0000}"/>
    <cellStyle name="Salomon Logo 6 3 2" xfId="16360" xr:uid="{00000000-0005-0000-0000-0000D73F0000}"/>
    <cellStyle name="Salomon Logo 6 3 2 2" xfId="16361" xr:uid="{00000000-0005-0000-0000-0000D83F0000}"/>
    <cellStyle name="Salomon Logo 6 3 3" xfId="16362" xr:uid="{00000000-0005-0000-0000-0000D93F0000}"/>
    <cellStyle name="Salomon Logo 6 30" xfId="16363" xr:uid="{00000000-0005-0000-0000-0000DA3F0000}"/>
    <cellStyle name="Salomon Logo 6 30 2" xfId="16364" xr:uid="{00000000-0005-0000-0000-0000DB3F0000}"/>
    <cellStyle name="Salomon Logo 6 30 2 2" xfId="16365" xr:uid="{00000000-0005-0000-0000-0000DC3F0000}"/>
    <cellStyle name="Salomon Logo 6 30 3" xfId="16366" xr:uid="{00000000-0005-0000-0000-0000DD3F0000}"/>
    <cellStyle name="Salomon Logo 6 31" xfId="16367" xr:uid="{00000000-0005-0000-0000-0000DE3F0000}"/>
    <cellStyle name="Salomon Logo 6 31 2" xfId="16368" xr:uid="{00000000-0005-0000-0000-0000DF3F0000}"/>
    <cellStyle name="Salomon Logo 6 31 2 2" xfId="16369" xr:uid="{00000000-0005-0000-0000-0000E03F0000}"/>
    <cellStyle name="Salomon Logo 6 31 3" xfId="16370" xr:uid="{00000000-0005-0000-0000-0000E13F0000}"/>
    <cellStyle name="Salomon Logo 6 32" xfId="16371" xr:uid="{00000000-0005-0000-0000-0000E23F0000}"/>
    <cellStyle name="Salomon Logo 6 32 2" xfId="16372" xr:uid="{00000000-0005-0000-0000-0000E33F0000}"/>
    <cellStyle name="Salomon Logo 6 32 2 2" xfId="16373" xr:uid="{00000000-0005-0000-0000-0000E43F0000}"/>
    <cellStyle name="Salomon Logo 6 32 3" xfId="16374" xr:uid="{00000000-0005-0000-0000-0000E53F0000}"/>
    <cellStyle name="Salomon Logo 6 33" xfId="16375" xr:uid="{00000000-0005-0000-0000-0000E63F0000}"/>
    <cellStyle name="Salomon Logo 6 33 2" xfId="16376" xr:uid="{00000000-0005-0000-0000-0000E73F0000}"/>
    <cellStyle name="Salomon Logo 6 33 2 2" xfId="16377" xr:uid="{00000000-0005-0000-0000-0000E83F0000}"/>
    <cellStyle name="Salomon Logo 6 33 3" xfId="16378" xr:uid="{00000000-0005-0000-0000-0000E93F0000}"/>
    <cellStyle name="Salomon Logo 6 34" xfId="16379" xr:uid="{00000000-0005-0000-0000-0000EA3F0000}"/>
    <cellStyle name="Salomon Logo 6 34 2" xfId="16380" xr:uid="{00000000-0005-0000-0000-0000EB3F0000}"/>
    <cellStyle name="Salomon Logo 6 34 2 2" xfId="16381" xr:uid="{00000000-0005-0000-0000-0000EC3F0000}"/>
    <cellStyle name="Salomon Logo 6 34 3" xfId="16382" xr:uid="{00000000-0005-0000-0000-0000ED3F0000}"/>
    <cellStyle name="Salomon Logo 6 35" xfId="16383" xr:uid="{00000000-0005-0000-0000-0000EE3F0000}"/>
    <cellStyle name="Salomon Logo 6 35 2" xfId="16384" xr:uid="{00000000-0005-0000-0000-0000EF3F0000}"/>
    <cellStyle name="Salomon Logo 6 35 2 2" xfId="16385" xr:uid="{00000000-0005-0000-0000-0000F03F0000}"/>
    <cellStyle name="Salomon Logo 6 35 3" xfId="16386" xr:uid="{00000000-0005-0000-0000-0000F13F0000}"/>
    <cellStyle name="Salomon Logo 6 36" xfId="16387" xr:uid="{00000000-0005-0000-0000-0000F23F0000}"/>
    <cellStyle name="Salomon Logo 6 36 2" xfId="16388" xr:uid="{00000000-0005-0000-0000-0000F33F0000}"/>
    <cellStyle name="Salomon Logo 6 36 2 2" xfId="16389" xr:uid="{00000000-0005-0000-0000-0000F43F0000}"/>
    <cellStyle name="Salomon Logo 6 36 3" xfId="16390" xr:uid="{00000000-0005-0000-0000-0000F53F0000}"/>
    <cellStyle name="Salomon Logo 6 37" xfId="16391" xr:uid="{00000000-0005-0000-0000-0000F63F0000}"/>
    <cellStyle name="Salomon Logo 6 37 2" xfId="16392" xr:uid="{00000000-0005-0000-0000-0000F73F0000}"/>
    <cellStyle name="Salomon Logo 6 37 2 2" xfId="16393" xr:uid="{00000000-0005-0000-0000-0000F83F0000}"/>
    <cellStyle name="Salomon Logo 6 37 3" xfId="16394" xr:uid="{00000000-0005-0000-0000-0000F93F0000}"/>
    <cellStyle name="Salomon Logo 6 38" xfId="16395" xr:uid="{00000000-0005-0000-0000-0000FA3F0000}"/>
    <cellStyle name="Salomon Logo 6 38 2" xfId="16396" xr:uid="{00000000-0005-0000-0000-0000FB3F0000}"/>
    <cellStyle name="Salomon Logo 6 38 2 2" xfId="16397" xr:uid="{00000000-0005-0000-0000-0000FC3F0000}"/>
    <cellStyle name="Salomon Logo 6 38 3" xfId="16398" xr:uid="{00000000-0005-0000-0000-0000FD3F0000}"/>
    <cellStyle name="Salomon Logo 6 39" xfId="16399" xr:uid="{00000000-0005-0000-0000-0000FE3F0000}"/>
    <cellStyle name="Salomon Logo 6 39 2" xfId="16400" xr:uid="{00000000-0005-0000-0000-0000FF3F0000}"/>
    <cellStyle name="Salomon Logo 6 39 2 2" xfId="16401" xr:uid="{00000000-0005-0000-0000-000000400000}"/>
    <cellStyle name="Salomon Logo 6 39 3" xfId="16402" xr:uid="{00000000-0005-0000-0000-000001400000}"/>
    <cellStyle name="Salomon Logo 6 4" xfId="16403" xr:uid="{00000000-0005-0000-0000-000002400000}"/>
    <cellStyle name="Salomon Logo 6 4 2" xfId="16404" xr:uid="{00000000-0005-0000-0000-000003400000}"/>
    <cellStyle name="Salomon Logo 6 4 2 2" xfId="16405" xr:uid="{00000000-0005-0000-0000-000004400000}"/>
    <cellStyle name="Salomon Logo 6 4 3" xfId="16406" xr:uid="{00000000-0005-0000-0000-000005400000}"/>
    <cellStyle name="Salomon Logo 6 40" xfId="16407" xr:uid="{00000000-0005-0000-0000-000006400000}"/>
    <cellStyle name="Salomon Logo 6 40 2" xfId="16408" xr:uid="{00000000-0005-0000-0000-000007400000}"/>
    <cellStyle name="Salomon Logo 6 40 2 2" xfId="16409" xr:uid="{00000000-0005-0000-0000-000008400000}"/>
    <cellStyle name="Salomon Logo 6 40 3" xfId="16410" xr:uid="{00000000-0005-0000-0000-000009400000}"/>
    <cellStyle name="Salomon Logo 6 41" xfId="16411" xr:uid="{00000000-0005-0000-0000-00000A400000}"/>
    <cellStyle name="Salomon Logo 6 41 2" xfId="16412" xr:uid="{00000000-0005-0000-0000-00000B400000}"/>
    <cellStyle name="Salomon Logo 6 41 2 2" xfId="16413" xr:uid="{00000000-0005-0000-0000-00000C400000}"/>
    <cellStyle name="Salomon Logo 6 41 3" xfId="16414" xr:uid="{00000000-0005-0000-0000-00000D400000}"/>
    <cellStyle name="Salomon Logo 6 42" xfId="16415" xr:uid="{00000000-0005-0000-0000-00000E400000}"/>
    <cellStyle name="Salomon Logo 6 42 2" xfId="16416" xr:uid="{00000000-0005-0000-0000-00000F400000}"/>
    <cellStyle name="Salomon Logo 6 43" xfId="16417" xr:uid="{00000000-0005-0000-0000-000010400000}"/>
    <cellStyle name="Salomon Logo 6 5" xfId="16418" xr:uid="{00000000-0005-0000-0000-000011400000}"/>
    <cellStyle name="Salomon Logo 6 5 2" xfId="16419" xr:uid="{00000000-0005-0000-0000-000012400000}"/>
    <cellStyle name="Salomon Logo 6 5 2 2" xfId="16420" xr:uid="{00000000-0005-0000-0000-000013400000}"/>
    <cellStyle name="Salomon Logo 6 5 3" xfId="16421" xr:uid="{00000000-0005-0000-0000-000014400000}"/>
    <cellStyle name="Salomon Logo 6 6" xfId="16422" xr:uid="{00000000-0005-0000-0000-000015400000}"/>
    <cellStyle name="Salomon Logo 6 6 2" xfId="16423" xr:uid="{00000000-0005-0000-0000-000016400000}"/>
    <cellStyle name="Salomon Logo 6 6 2 2" xfId="16424" xr:uid="{00000000-0005-0000-0000-000017400000}"/>
    <cellStyle name="Salomon Logo 6 6 3" xfId="16425" xr:uid="{00000000-0005-0000-0000-000018400000}"/>
    <cellStyle name="Salomon Logo 6 7" xfId="16426" xr:uid="{00000000-0005-0000-0000-000019400000}"/>
    <cellStyle name="Salomon Logo 6 7 2" xfId="16427" xr:uid="{00000000-0005-0000-0000-00001A400000}"/>
    <cellStyle name="Salomon Logo 6 7 2 2" xfId="16428" xr:uid="{00000000-0005-0000-0000-00001B400000}"/>
    <cellStyle name="Salomon Logo 6 7 3" xfId="16429" xr:uid="{00000000-0005-0000-0000-00001C400000}"/>
    <cellStyle name="Salomon Logo 6 8" xfId="16430" xr:uid="{00000000-0005-0000-0000-00001D400000}"/>
    <cellStyle name="Salomon Logo 6 8 2" xfId="16431" xr:uid="{00000000-0005-0000-0000-00001E400000}"/>
    <cellStyle name="Salomon Logo 6 8 2 2" xfId="16432" xr:uid="{00000000-0005-0000-0000-00001F400000}"/>
    <cellStyle name="Salomon Logo 6 8 3" xfId="16433" xr:uid="{00000000-0005-0000-0000-000020400000}"/>
    <cellStyle name="Salomon Logo 6 9" xfId="16434" xr:uid="{00000000-0005-0000-0000-000021400000}"/>
    <cellStyle name="Salomon Logo 6 9 2" xfId="16435" xr:uid="{00000000-0005-0000-0000-000022400000}"/>
    <cellStyle name="Salomon Logo 6 9 2 2" xfId="16436" xr:uid="{00000000-0005-0000-0000-000023400000}"/>
    <cellStyle name="Salomon Logo 6 9 3" xfId="16437" xr:uid="{00000000-0005-0000-0000-000024400000}"/>
    <cellStyle name="Salomon Logo 7" xfId="16438" xr:uid="{00000000-0005-0000-0000-000025400000}"/>
    <cellStyle name="Salomon Logo 7 10" xfId="16439" xr:uid="{00000000-0005-0000-0000-000026400000}"/>
    <cellStyle name="Salomon Logo 7 10 2" xfId="16440" xr:uid="{00000000-0005-0000-0000-000027400000}"/>
    <cellStyle name="Salomon Logo 7 10 2 2" xfId="16441" xr:uid="{00000000-0005-0000-0000-000028400000}"/>
    <cellStyle name="Salomon Logo 7 10 3" xfId="16442" xr:uid="{00000000-0005-0000-0000-000029400000}"/>
    <cellStyle name="Salomon Logo 7 11" xfId="16443" xr:uid="{00000000-0005-0000-0000-00002A400000}"/>
    <cellStyle name="Salomon Logo 7 11 2" xfId="16444" xr:uid="{00000000-0005-0000-0000-00002B400000}"/>
    <cellStyle name="Salomon Logo 7 11 2 2" xfId="16445" xr:uid="{00000000-0005-0000-0000-00002C400000}"/>
    <cellStyle name="Salomon Logo 7 11 3" xfId="16446" xr:uid="{00000000-0005-0000-0000-00002D400000}"/>
    <cellStyle name="Salomon Logo 7 12" xfId="16447" xr:uid="{00000000-0005-0000-0000-00002E400000}"/>
    <cellStyle name="Salomon Logo 7 12 2" xfId="16448" xr:uid="{00000000-0005-0000-0000-00002F400000}"/>
    <cellStyle name="Salomon Logo 7 12 2 2" xfId="16449" xr:uid="{00000000-0005-0000-0000-000030400000}"/>
    <cellStyle name="Salomon Logo 7 12 3" xfId="16450" xr:uid="{00000000-0005-0000-0000-000031400000}"/>
    <cellStyle name="Salomon Logo 7 13" xfId="16451" xr:uid="{00000000-0005-0000-0000-000032400000}"/>
    <cellStyle name="Salomon Logo 7 13 2" xfId="16452" xr:uid="{00000000-0005-0000-0000-000033400000}"/>
    <cellStyle name="Salomon Logo 7 13 2 2" xfId="16453" xr:uid="{00000000-0005-0000-0000-000034400000}"/>
    <cellStyle name="Salomon Logo 7 13 3" xfId="16454" xr:uid="{00000000-0005-0000-0000-000035400000}"/>
    <cellStyle name="Salomon Logo 7 14" xfId="16455" xr:uid="{00000000-0005-0000-0000-000036400000}"/>
    <cellStyle name="Salomon Logo 7 14 2" xfId="16456" xr:uid="{00000000-0005-0000-0000-000037400000}"/>
    <cellStyle name="Salomon Logo 7 14 2 2" xfId="16457" xr:uid="{00000000-0005-0000-0000-000038400000}"/>
    <cellStyle name="Salomon Logo 7 14 3" xfId="16458" xr:uid="{00000000-0005-0000-0000-000039400000}"/>
    <cellStyle name="Salomon Logo 7 15" xfId="16459" xr:uid="{00000000-0005-0000-0000-00003A400000}"/>
    <cellStyle name="Salomon Logo 7 15 2" xfId="16460" xr:uid="{00000000-0005-0000-0000-00003B400000}"/>
    <cellStyle name="Salomon Logo 7 15 2 2" xfId="16461" xr:uid="{00000000-0005-0000-0000-00003C400000}"/>
    <cellStyle name="Salomon Logo 7 15 3" xfId="16462" xr:uid="{00000000-0005-0000-0000-00003D400000}"/>
    <cellStyle name="Salomon Logo 7 16" xfId="16463" xr:uid="{00000000-0005-0000-0000-00003E400000}"/>
    <cellStyle name="Salomon Logo 7 16 2" xfId="16464" xr:uid="{00000000-0005-0000-0000-00003F400000}"/>
    <cellStyle name="Salomon Logo 7 16 2 2" xfId="16465" xr:uid="{00000000-0005-0000-0000-000040400000}"/>
    <cellStyle name="Salomon Logo 7 16 3" xfId="16466" xr:uid="{00000000-0005-0000-0000-000041400000}"/>
    <cellStyle name="Salomon Logo 7 17" xfId="16467" xr:uid="{00000000-0005-0000-0000-000042400000}"/>
    <cellStyle name="Salomon Logo 7 17 2" xfId="16468" xr:uid="{00000000-0005-0000-0000-000043400000}"/>
    <cellStyle name="Salomon Logo 7 17 2 2" xfId="16469" xr:uid="{00000000-0005-0000-0000-000044400000}"/>
    <cellStyle name="Salomon Logo 7 17 3" xfId="16470" xr:uid="{00000000-0005-0000-0000-000045400000}"/>
    <cellStyle name="Salomon Logo 7 18" xfId="16471" xr:uid="{00000000-0005-0000-0000-000046400000}"/>
    <cellStyle name="Salomon Logo 7 18 2" xfId="16472" xr:uid="{00000000-0005-0000-0000-000047400000}"/>
    <cellStyle name="Salomon Logo 7 18 2 2" xfId="16473" xr:uid="{00000000-0005-0000-0000-000048400000}"/>
    <cellStyle name="Salomon Logo 7 18 3" xfId="16474" xr:uid="{00000000-0005-0000-0000-000049400000}"/>
    <cellStyle name="Salomon Logo 7 19" xfId="16475" xr:uid="{00000000-0005-0000-0000-00004A400000}"/>
    <cellStyle name="Salomon Logo 7 19 2" xfId="16476" xr:uid="{00000000-0005-0000-0000-00004B400000}"/>
    <cellStyle name="Salomon Logo 7 19 2 2" xfId="16477" xr:uid="{00000000-0005-0000-0000-00004C400000}"/>
    <cellStyle name="Salomon Logo 7 19 3" xfId="16478" xr:uid="{00000000-0005-0000-0000-00004D400000}"/>
    <cellStyle name="Salomon Logo 7 2" xfId="16479" xr:uid="{00000000-0005-0000-0000-00004E400000}"/>
    <cellStyle name="Salomon Logo 7 2 2" xfId="16480" xr:uid="{00000000-0005-0000-0000-00004F400000}"/>
    <cellStyle name="Salomon Logo 7 2 2 2" xfId="16481" xr:uid="{00000000-0005-0000-0000-000050400000}"/>
    <cellStyle name="Salomon Logo 7 2 3" xfId="16482" xr:uid="{00000000-0005-0000-0000-000051400000}"/>
    <cellStyle name="Salomon Logo 7 20" xfId="16483" xr:uid="{00000000-0005-0000-0000-000052400000}"/>
    <cellStyle name="Salomon Logo 7 20 2" xfId="16484" xr:uid="{00000000-0005-0000-0000-000053400000}"/>
    <cellStyle name="Salomon Logo 7 20 2 2" xfId="16485" xr:uid="{00000000-0005-0000-0000-000054400000}"/>
    <cellStyle name="Salomon Logo 7 20 3" xfId="16486" xr:uid="{00000000-0005-0000-0000-000055400000}"/>
    <cellStyle name="Salomon Logo 7 21" xfId="16487" xr:uid="{00000000-0005-0000-0000-000056400000}"/>
    <cellStyle name="Salomon Logo 7 21 2" xfId="16488" xr:uid="{00000000-0005-0000-0000-000057400000}"/>
    <cellStyle name="Salomon Logo 7 21 2 2" xfId="16489" xr:uid="{00000000-0005-0000-0000-000058400000}"/>
    <cellStyle name="Salomon Logo 7 21 3" xfId="16490" xr:uid="{00000000-0005-0000-0000-000059400000}"/>
    <cellStyle name="Salomon Logo 7 22" xfId="16491" xr:uid="{00000000-0005-0000-0000-00005A400000}"/>
    <cellStyle name="Salomon Logo 7 22 2" xfId="16492" xr:uid="{00000000-0005-0000-0000-00005B400000}"/>
    <cellStyle name="Salomon Logo 7 22 2 2" xfId="16493" xr:uid="{00000000-0005-0000-0000-00005C400000}"/>
    <cellStyle name="Salomon Logo 7 22 3" xfId="16494" xr:uid="{00000000-0005-0000-0000-00005D400000}"/>
    <cellStyle name="Salomon Logo 7 23" xfId="16495" xr:uid="{00000000-0005-0000-0000-00005E400000}"/>
    <cellStyle name="Salomon Logo 7 23 2" xfId="16496" xr:uid="{00000000-0005-0000-0000-00005F400000}"/>
    <cellStyle name="Salomon Logo 7 23 2 2" xfId="16497" xr:uid="{00000000-0005-0000-0000-000060400000}"/>
    <cellStyle name="Salomon Logo 7 23 3" xfId="16498" xr:uid="{00000000-0005-0000-0000-000061400000}"/>
    <cellStyle name="Salomon Logo 7 24" xfId="16499" xr:uid="{00000000-0005-0000-0000-000062400000}"/>
    <cellStyle name="Salomon Logo 7 24 2" xfId="16500" xr:uid="{00000000-0005-0000-0000-000063400000}"/>
    <cellStyle name="Salomon Logo 7 24 2 2" xfId="16501" xr:uid="{00000000-0005-0000-0000-000064400000}"/>
    <cellStyle name="Salomon Logo 7 24 3" xfId="16502" xr:uid="{00000000-0005-0000-0000-000065400000}"/>
    <cellStyle name="Salomon Logo 7 25" xfId="16503" xr:uid="{00000000-0005-0000-0000-000066400000}"/>
    <cellStyle name="Salomon Logo 7 25 2" xfId="16504" xr:uid="{00000000-0005-0000-0000-000067400000}"/>
    <cellStyle name="Salomon Logo 7 25 2 2" xfId="16505" xr:uid="{00000000-0005-0000-0000-000068400000}"/>
    <cellStyle name="Salomon Logo 7 25 3" xfId="16506" xr:uid="{00000000-0005-0000-0000-000069400000}"/>
    <cellStyle name="Salomon Logo 7 26" xfId="16507" xr:uid="{00000000-0005-0000-0000-00006A400000}"/>
    <cellStyle name="Salomon Logo 7 26 2" xfId="16508" xr:uid="{00000000-0005-0000-0000-00006B400000}"/>
    <cellStyle name="Salomon Logo 7 26 2 2" xfId="16509" xr:uid="{00000000-0005-0000-0000-00006C400000}"/>
    <cellStyle name="Salomon Logo 7 26 3" xfId="16510" xr:uid="{00000000-0005-0000-0000-00006D400000}"/>
    <cellStyle name="Salomon Logo 7 27" xfId="16511" xr:uid="{00000000-0005-0000-0000-00006E400000}"/>
    <cellStyle name="Salomon Logo 7 27 2" xfId="16512" xr:uid="{00000000-0005-0000-0000-00006F400000}"/>
    <cellStyle name="Salomon Logo 7 27 2 2" xfId="16513" xr:uid="{00000000-0005-0000-0000-000070400000}"/>
    <cellStyle name="Salomon Logo 7 27 3" xfId="16514" xr:uid="{00000000-0005-0000-0000-000071400000}"/>
    <cellStyle name="Salomon Logo 7 28" xfId="16515" xr:uid="{00000000-0005-0000-0000-000072400000}"/>
    <cellStyle name="Salomon Logo 7 28 2" xfId="16516" xr:uid="{00000000-0005-0000-0000-000073400000}"/>
    <cellStyle name="Salomon Logo 7 28 2 2" xfId="16517" xr:uid="{00000000-0005-0000-0000-000074400000}"/>
    <cellStyle name="Salomon Logo 7 28 3" xfId="16518" xr:uid="{00000000-0005-0000-0000-000075400000}"/>
    <cellStyle name="Salomon Logo 7 29" xfId="16519" xr:uid="{00000000-0005-0000-0000-000076400000}"/>
    <cellStyle name="Salomon Logo 7 29 2" xfId="16520" xr:uid="{00000000-0005-0000-0000-000077400000}"/>
    <cellStyle name="Salomon Logo 7 29 2 2" xfId="16521" xr:uid="{00000000-0005-0000-0000-000078400000}"/>
    <cellStyle name="Salomon Logo 7 29 3" xfId="16522" xr:uid="{00000000-0005-0000-0000-000079400000}"/>
    <cellStyle name="Salomon Logo 7 3" xfId="16523" xr:uid="{00000000-0005-0000-0000-00007A400000}"/>
    <cellStyle name="Salomon Logo 7 3 2" xfId="16524" xr:uid="{00000000-0005-0000-0000-00007B400000}"/>
    <cellStyle name="Salomon Logo 7 3 2 2" xfId="16525" xr:uid="{00000000-0005-0000-0000-00007C400000}"/>
    <cellStyle name="Salomon Logo 7 3 3" xfId="16526" xr:uid="{00000000-0005-0000-0000-00007D400000}"/>
    <cellStyle name="Salomon Logo 7 30" xfId="16527" xr:uid="{00000000-0005-0000-0000-00007E400000}"/>
    <cellStyle name="Salomon Logo 7 30 2" xfId="16528" xr:uid="{00000000-0005-0000-0000-00007F400000}"/>
    <cellStyle name="Salomon Logo 7 30 2 2" xfId="16529" xr:uid="{00000000-0005-0000-0000-000080400000}"/>
    <cellStyle name="Salomon Logo 7 30 3" xfId="16530" xr:uid="{00000000-0005-0000-0000-000081400000}"/>
    <cellStyle name="Salomon Logo 7 31" xfId="16531" xr:uid="{00000000-0005-0000-0000-000082400000}"/>
    <cellStyle name="Salomon Logo 7 31 2" xfId="16532" xr:uid="{00000000-0005-0000-0000-000083400000}"/>
    <cellStyle name="Salomon Logo 7 31 2 2" xfId="16533" xr:uid="{00000000-0005-0000-0000-000084400000}"/>
    <cellStyle name="Salomon Logo 7 31 3" xfId="16534" xr:uid="{00000000-0005-0000-0000-000085400000}"/>
    <cellStyle name="Salomon Logo 7 32" xfId="16535" xr:uid="{00000000-0005-0000-0000-000086400000}"/>
    <cellStyle name="Salomon Logo 7 32 2" xfId="16536" xr:uid="{00000000-0005-0000-0000-000087400000}"/>
    <cellStyle name="Salomon Logo 7 32 2 2" xfId="16537" xr:uid="{00000000-0005-0000-0000-000088400000}"/>
    <cellStyle name="Salomon Logo 7 32 3" xfId="16538" xr:uid="{00000000-0005-0000-0000-000089400000}"/>
    <cellStyle name="Salomon Logo 7 33" xfId="16539" xr:uid="{00000000-0005-0000-0000-00008A400000}"/>
    <cellStyle name="Salomon Logo 7 33 2" xfId="16540" xr:uid="{00000000-0005-0000-0000-00008B400000}"/>
    <cellStyle name="Salomon Logo 7 33 2 2" xfId="16541" xr:uid="{00000000-0005-0000-0000-00008C400000}"/>
    <cellStyle name="Salomon Logo 7 33 3" xfId="16542" xr:uid="{00000000-0005-0000-0000-00008D400000}"/>
    <cellStyle name="Salomon Logo 7 34" xfId="16543" xr:uid="{00000000-0005-0000-0000-00008E400000}"/>
    <cellStyle name="Salomon Logo 7 34 2" xfId="16544" xr:uid="{00000000-0005-0000-0000-00008F400000}"/>
    <cellStyle name="Salomon Logo 7 34 2 2" xfId="16545" xr:uid="{00000000-0005-0000-0000-000090400000}"/>
    <cellStyle name="Salomon Logo 7 34 3" xfId="16546" xr:uid="{00000000-0005-0000-0000-000091400000}"/>
    <cellStyle name="Salomon Logo 7 35" xfId="16547" xr:uid="{00000000-0005-0000-0000-000092400000}"/>
    <cellStyle name="Salomon Logo 7 35 2" xfId="16548" xr:uid="{00000000-0005-0000-0000-000093400000}"/>
    <cellStyle name="Salomon Logo 7 35 2 2" xfId="16549" xr:uid="{00000000-0005-0000-0000-000094400000}"/>
    <cellStyle name="Salomon Logo 7 35 3" xfId="16550" xr:uid="{00000000-0005-0000-0000-000095400000}"/>
    <cellStyle name="Salomon Logo 7 36" xfId="16551" xr:uid="{00000000-0005-0000-0000-000096400000}"/>
    <cellStyle name="Salomon Logo 7 36 2" xfId="16552" xr:uid="{00000000-0005-0000-0000-000097400000}"/>
    <cellStyle name="Salomon Logo 7 36 2 2" xfId="16553" xr:uid="{00000000-0005-0000-0000-000098400000}"/>
    <cellStyle name="Salomon Logo 7 36 3" xfId="16554" xr:uid="{00000000-0005-0000-0000-000099400000}"/>
    <cellStyle name="Salomon Logo 7 37" xfId="16555" xr:uid="{00000000-0005-0000-0000-00009A400000}"/>
    <cellStyle name="Salomon Logo 7 37 2" xfId="16556" xr:uid="{00000000-0005-0000-0000-00009B400000}"/>
    <cellStyle name="Salomon Logo 7 37 2 2" xfId="16557" xr:uid="{00000000-0005-0000-0000-00009C400000}"/>
    <cellStyle name="Salomon Logo 7 37 3" xfId="16558" xr:uid="{00000000-0005-0000-0000-00009D400000}"/>
    <cellStyle name="Salomon Logo 7 38" xfId="16559" xr:uid="{00000000-0005-0000-0000-00009E400000}"/>
    <cellStyle name="Salomon Logo 7 38 2" xfId="16560" xr:uid="{00000000-0005-0000-0000-00009F400000}"/>
    <cellStyle name="Salomon Logo 7 38 2 2" xfId="16561" xr:uid="{00000000-0005-0000-0000-0000A0400000}"/>
    <cellStyle name="Salomon Logo 7 38 3" xfId="16562" xr:uid="{00000000-0005-0000-0000-0000A1400000}"/>
    <cellStyle name="Salomon Logo 7 39" xfId="16563" xr:uid="{00000000-0005-0000-0000-0000A2400000}"/>
    <cellStyle name="Salomon Logo 7 39 2" xfId="16564" xr:uid="{00000000-0005-0000-0000-0000A3400000}"/>
    <cellStyle name="Salomon Logo 7 39 2 2" xfId="16565" xr:uid="{00000000-0005-0000-0000-0000A4400000}"/>
    <cellStyle name="Salomon Logo 7 39 3" xfId="16566" xr:uid="{00000000-0005-0000-0000-0000A5400000}"/>
    <cellStyle name="Salomon Logo 7 4" xfId="16567" xr:uid="{00000000-0005-0000-0000-0000A6400000}"/>
    <cellStyle name="Salomon Logo 7 4 2" xfId="16568" xr:uid="{00000000-0005-0000-0000-0000A7400000}"/>
    <cellStyle name="Salomon Logo 7 4 2 2" xfId="16569" xr:uid="{00000000-0005-0000-0000-0000A8400000}"/>
    <cellStyle name="Salomon Logo 7 4 3" xfId="16570" xr:uid="{00000000-0005-0000-0000-0000A9400000}"/>
    <cellStyle name="Salomon Logo 7 40" xfId="16571" xr:uid="{00000000-0005-0000-0000-0000AA400000}"/>
    <cellStyle name="Salomon Logo 7 40 2" xfId="16572" xr:uid="{00000000-0005-0000-0000-0000AB400000}"/>
    <cellStyle name="Salomon Logo 7 40 2 2" xfId="16573" xr:uid="{00000000-0005-0000-0000-0000AC400000}"/>
    <cellStyle name="Salomon Logo 7 40 3" xfId="16574" xr:uid="{00000000-0005-0000-0000-0000AD400000}"/>
    <cellStyle name="Salomon Logo 7 41" xfId="16575" xr:uid="{00000000-0005-0000-0000-0000AE400000}"/>
    <cellStyle name="Salomon Logo 7 41 2" xfId="16576" xr:uid="{00000000-0005-0000-0000-0000AF400000}"/>
    <cellStyle name="Salomon Logo 7 41 2 2" xfId="16577" xr:uid="{00000000-0005-0000-0000-0000B0400000}"/>
    <cellStyle name="Salomon Logo 7 41 3" xfId="16578" xr:uid="{00000000-0005-0000-0000-0000B1400000}"/>
    <cellStyle name="Salomon Logo 7 42" xfId="16579" xr:uid="{00000000-0005-0000-0000-0000B2400000}"/>
    <cellStyle name="Salomon Logo 7 42 2" xfId="16580" xr:uid="{00000000-0005-0000-0000-0000B3400000}"/>
    <cellStyle name="Salomon Logo 7 43" xfId="16581" xr:uid="{00000000-0005-0000-0000-0000B4400000}"/>
    <cellStyle name="Salomon Logo 7 5" xfId="16582" xr:uid="{00000000-0005-0000-0000-0000B5400000}"/>
    <cellStyle name="Salomon Logo 7 5 2" xfId="16583" xr:uid="{00000000-0005-0000-0000-0000B6400000}"/>
    <cellStyle name="Salomon Logo 7 5 2 2" xfId="16584" xr:uid="{00000000-0005-0000-0000-0000B7400000}"/>
    <cellStyle name="Salomon Logo 7 5 3" xfId="16585" xr:uid="{00000000-0005-0000-0000-0000B8400000}"/>
    <cellStyle name="Salomon Logo 7 6" xfId="16586" xr:uid="{00000000-0005-0000-0000-0000B9400000}"/>
    <cellStyle name="Salomon Logo 7 6 2" xfId="16587" xr:uid="{00000000-0005-0000-0000-0000BA400000}"/>
    <cellStyle name="Salomon Logo 7 6 2 2" xfId="16588" xr:uid="{00000000-0005-0000-0000-0000BB400000}"/>
    <cellStyle name="Salomon Logo 7 6 3" xfId="16589" xr:uid="{00000000-0005-0000-0000-0000BC400000}"/>
    <cellStyle name="Salomon Logo 7 7" xfId="16590" xr:uid="{00000000-0005-0000-0000-0000BD400000}"/>
    <cellStyle name="Salomon Logo 7 7 2" xfId="16591" xr:uid="{00000000-0005-0000-0000-0000BE400000}"/>
    <cellStyle name="Salomon Logo 7 7 2 2" xfId="16592" xr:uid="{00000000-0005-0000-0000-0000BF400000}"/>
    <cellStyle name="Salomon Logo 7 7 3" xfId="16593" xr:uid="{00000000-0005-0000-0000-0000C0400000}"/>
    <cellStyle name="Salomon Logo 7 8" xfId="16594" xr:uid="{00000000-0005-0000-0000-0000C1400000}"/>
    <cellStyle name="Salomon Logo 7 8 2" xfId="16595" xr:uid="{00000000-0005-0000-0000-0000C2400000}"/>
    <cellStyle name="Salomon Logo 7 8 2 2" xfId="16596" xr:uid="{00000000-0005-0000-0000-0000C3400000}"/>
    <cellStyle name="Salomon Logo 7 8 3" xfId="16597" xr:uid="{00000000-0005-0000-0000-0000C4400000}"/>
    <cellStyle name="Salomon Logo 7 9" xfId="16598" xr:uid="{00000000-0005-0000-0000-0000C5400000}"/>
    <cellStyle name="Salomon Logo 7 9 2" xfId="16599" xr:uid="{00000000-0005-0000-0000-0000C6400000}"/>
    <cellStyle name="Salomon Logo 7 9 2 2" xfId="16600" xr:uid="{00000000-0005-0000-0000-0000C7400000}"/>
    <cellStyle name="Salomon Logo 7 9 3" xfId="16601" xr:uid="{00000000-0005-0000-0000-0000C8400000}"/>
    <cellStyle name="Salomon Logo 8" xfId="16602" xr:uid="{00000000-0005-0000-0000-0000C9400000}"/>
    <cellStyle name="Salomon Logo 8 10" xfId="16603" xr:uid="{00000000-0005-0000-0000-0000CA400000}"/>
    <cellStyle name="Salomon Logo 8 10 2" xfId="16604" xr:uid="{00000000-0005-0000-0000-0000CB400000}"/>
    <cellStyle name="Salomon Logo 8 10 2 2" xfId="16605" xr:uid="{00000000-0005-0000-0000-0000CC400000}"/>
    <cellStyle name="Salomon Logo 8 10 3" xfId="16606" xr:uid="{00000000-0005-0000-0000-0000CD400000}"/>
    <cellStyle name="Salomon Logo 8 11" xfId="16607" xr:uid="{00000000-0005-0000-0000-0000CE400000}"/>
    <cellStyle name="Salomon Logo 8 11 2" xfId="16608" xr:uid="{00000000-0005-0000-0000-0000CF400000}"/>
    <cellStyle name="Salomon Logo 8 11 2 2" xfId="16609" xr:uid="{00000000-0005-0000-0000-0000D0400000}"/>
    <cellStyle name="Salomon Logo 8 11 3" xfId="16610" xr:uid="{00000000-0005-0000-0000-0000D1400000}"/>
    <cellStyle name="Salomon Logo 8 12" xfId="16611" xr:uid="{00000000-0005-0000-0000-0000D2400000}"/>
    <cellStyle name="Salomon Logo 8 12 2" xfId="16612" xr:uid="{00000000-0005-0000-0000-0000D3400000}"/>
    <cellStyle name="Salomon Logo 8 12 2 2" xfId="16613" xr:uid="{00000000-0005-0000-0000-0000D4400000}"/>
    <cellStyle name="Salomon Logo 8 12 3" xfId="16614" xr:uid="{00000000-0005-0000-0000-0000D5400000}"/>
    <cellStyle name="Salomon Logo 8 13" xfId="16615" xr:uid="{00000000-0005-0000-0000-0000D6400000}"/>
    <cellStyle name="Salomon Logo 8 13 2" xfId="16616" xr:uid="{00000000-0005-0000-0000-0000D7400000}"/>
    <cellStyle name="Salomon Logo 8 13 2 2" xfId="16617" xr:uid="{00000000-0005-0000-0000-0000D8400000}"/>
    <cellStyle name="Salomon Logo 8 13 3" xfId="16618" xr:uid="{00000000-0005-0000-0000-0000D9400000}"/>
    <cellStyle name="Salomon Logo 8 14" xfId="16619" xr:uid="{00000000-0005-0000-0000-0000DA400000}"/>
    <cellStyle name="Salomon Logo 8 14 2" xfId="16620" xr:uid="{00000000-0005-0000-0000-0000DB400000}"/>
    <cellStyle name="Salomon Logo 8 14 2 2" xfId="16621" xr:uid="{00000000-0005-0000-0000-0000DC400000}"/>
    <cellStyle name="Salomon Logo 8 14 3" xfId="16622" xr:uid="{00000000-0005-0000-0000-0000DD400000}"/>
    <cellStyle name="Salomon Logo 8 15" xfId="16623" xr:uid="{00000000-0005-0000-0000-0000DE400000}"/>
    <cellStyle name="Salomon Logo 8 15 2" xfId="16624" xr:uid="{00000000-0005-0000-0000-0000DF400000}"/>
    <cellStyle name="Salomon Logo 8 15 2 2" xfId="16625" xr:uid="{00000000-0005-0000-0000-0000E0400000}"/>
    <cellStyle name="Salomon Logo 8 15 3" xfId="16626" xr:uid="{00000000-0005-0000-0000-0000E1400000}"/>
    <cellStyle name="Salomon Logo 8 16" xfId="16627" xr:uid="{00000000-0005-0000-0000-0000E2400000}"/>
    <cellStyle name="Salomon Logo 8 16 2" xfId="16628" xr:uid="{00000000-0005-0000-0000-0000E3400000}"/>
    <cellStyle name="Salomon Logo 8 16 2 2" xfId="16629" xr:uid="{00000000-0005-0000-0000-0000E4400000}"/>
    <cellStyle name="Salomon Logo 8 16 3" xfId="16630" xr:uid="{00000000-0005-0000-0000-0000E5400000}"/>
    <cellStyle name="Salomon Logo 8 17" xfId="16631" xr:uid="{00000000-0005-0000-0000-0000E6400000}"/>
    <cellStyle name="Salomon Logo 8 17 2" xfId="16632" xr:uid="{00000000-0005-0000-0000-0000E7400000}"/>
    <cellStyle name="Salomon Logo 8 17 2 2" xfId="16633" xr:uid="{00000000-0005-0000-0000-0000E8400000}"/>
    <cellStyle name="Salomon Logo 8 17 3" xfId="16634" xr:uid="{00000000-0005-0000-0000-0000E9400000}"/>
    <cellStyle name="Salomon Logo 8 18" xfId="16635" xr:uid="{00000000-0005-0000-0000-0000EA400000}"/>
    <cellStyle name="Salomon Logo 8 18 2" xfId="16636" xr:uid="{00000000-0005-0000-0000-0000EB400000}"/>
    <cellStyle name="Salomon Logo 8 18 2 2" xfId="16637" xr:uid="{00000000-0005-0000-0000-0000EC400000}"/>
    <cellStyle name="Salomon Logo 8 18 3" xfId="16638" xr:uid="{00000000-0005-0000-0000-0000ED400000}"/>
    <cellStyle name="Salomon Logo 8 19" xfId="16639" xr:uid="{00000000-0005-0000-0000-0000EE400000}"/>
    <cellStyle name="Salomon Logo 8 19 2" xfId="16640" xr:uid="{00000000-0005-0000-0000-0000EF400000}"/>
    <cellStyle name="Salomon Logo 8 19 2 2" xfId="16641" xr:uid="{00000000-0005-0000-0000-0000F0400000}"/>
    <cellStyle name="Salomon Logo 8 19 3" xfId="16642" xr:uid="{00000000-0005-0000-0000-0000F1400000}"/>
    <cellStyle name="Salomon Logo 8 2" xfId="16643" xr:uid="{00000000-0005-0000-0000-0000F2400000}"/>
    <cellStyle name="Salomon Logo 8 2 2" xfId="16644" xr:uid="{00000000-0005-0000-0000-0000F3400000}"/>
    <cellStyle name="Salomon Logo 8 2 2 2" xfId="16645" xr:uid="{00000000-0005-0000-0000-0000F4400000}"/>
    <cellStyle name="Salomon Logo 8 2 3" xfId="16646" xr:uid="{00000000-0005-0000-0000-0000F5400000}"/>
    <cellStyle name="Salomon Logo 8 20" xfId="16647" xr:uid="{00000000-0005-0000-0000-0000F6400000}"/>
    <cellStyle name="Salomon Logo 8 20 2" xfId="16648" xr:uid="{00000000-0005-0000-0000-0000F7400000}"/>
    <cellStyle name="Salomon Logo 8 20 2 2" xfId="16649" xr:uid="{00000000-0005-0000-0000-0000F8400000}"/>
    <cellStyle name="Salomon Logo 8 20 3" xfId="16650" xr:uid="{00000000-0005-0000-0000-0000F9400000}"/>
    <cellStyle name="Salomon Logo 8 21" xfId="16651" xr:uid="{00000000-0005-0000-0000-0000FA400000}"/>
    <cellStyle name="Salomon Logo 8 21 2" xfId="16652" xr:uid="{00000000-0005-0000-0000-0000FB400000}"/>
    <cellStyle name="Salomon Logo 8 21 2 2" xfId="16653" xr:uid="{00000000-0005-0000-0000-0000FC400000}"/>
    <cellStyle name="Salomon Logo 8 21 3" xfId="16654" xr:uid="{00000000-0005-0000-0000-0000FD400000}"/>
    <cellStyle name="Salomon Logo 8 22" xfId="16655" xr:uid="{00000000-0005-0000-0000-0000FE400000}"/>
    <cellStyle name="Salomon Logo 8 22 2" xfId="16656" xr:uid="{00000000-0005-0000-0000-0000FF400000}"/>
    <cellStyle name="Salomon Logo 8 22 2 2" xfId="16657" xr:uid="{00000000-0005-0000-0000-000000410000}"/>
    <cellStyle name="Salomon Logo 8 22 3" xfId="16658" xr:uid="{00000000-0005-0000-0000-000001410000}"/>
    <cellStyle name="Salomon Logo 8 23" xfId="16659" xr:uid="{00000000-0005-0000-0000-000002410000}"/>
    <cellStyle name="Salomon Logo 8 23 2" xfId="16660" xr:uid="{00000000-0005-0000-0000-000003410000}"/>
    <cellStyle name="Salomon Logo 8 23 2 2" xfId="16661" xr:uid="{00000000-0005-0000-0000-000004410000}"/>
    <cellStyle name="Salomon Logo 8 23 3" xfId="16662" xr:uid="{00000000-0005-0000-0000-000005410000}"/>
    <cellStyle name="Salomon Logo 8 24" xfId="16663" xr:uid="{00000000-0005-0000-0000-000006410000}"/>
    <cellStyle name="Salomon Logo 8 24 2" xfId="16664" xr:uid="{00000000-0005-0000-0000-000007410000}"/>
    <cellStyle name="Salomon Logo 8 24 2 2" xfId="16665" xr:uid="{00000000-0005-0000-0000-000008410000}"/>
    <cellStyle name="Salomon Logo 8 24 3" xfId="16666" xr:uid="{00000000-0005-0000-0000-000009410000}"/>
    <cellStyle name="Salomon Logo 8 25" xfId="16667" xr:uid="{00000000-0005-0000-0000-00000A410000}"/>
    <cellStyle name="Salomon Logo 8 25 2" xfId="16668" xr:uid="{00000000-0005-0000-0000-00000B410000}"/>
    <cellStyle name="Salomon Logo 8 25 2 2" xfId="16669" xr:uid="{00000000-0005-0000-0000-00000C410000}"/>
    <cellStyle name="Salomon Logo 8 25 3" xfId="16670" xr:uid="{00000000-0005-0000-0000-00000D410000}"/>
    <cellStyle name="Salomon Logo 8 26" xfId="16671" xr:uid="{00000000-0005-0000-0000-00000E410000}"/>
    <cellStyle name="Salomon Logo 8 26 2" xfId="16672" xr:uid="{00000000-0005-0000-0000-00000F410000}"/>
    <cellStyle name="Salomon Logo 8 26 2 2" xfId="16673" xr:uid="{00000000-0005-0000-0000-000010410000}"/>
    <cellStyle name="Salomon Logo 8 26 3" xfId="16674" xr:uid="{00000000-0005-0000-0000-000011410000}"/>
    <cellStyle name="Salomon Logo 8 27" xfId="16675" xr:uid="{00000000-0005-0000-0000-000012410000}"/>
    <cellStyle name="Salomon Logo 8 27 2" xfId="16676" xr:uid="{00000000-0005-0000-0000-000013410000}"/>
    <cellStyle name="Salomon Logo 8 27 2 2" xfId="16677" xr:uid="{00000000-0005-0000-0000-000014410000}"/>
    <cellStyle name="Salomon Logo 8 27 3" xfId="16678" xr:uid="{00000000-0005-0000-0000-000015410000}"/>
    <cellStyle name="Salomon Logo 8 28" xfId="16679" xr:uid="{00000000-0005-0000-0000-000016410000}"/>
    <cellStyle name="Salomon Logo 8 28 2" xfId="16680" xr:uid="{00000000-0005-0000-0000-000017410000}"/>
    <cellStyle name="Salomon Logo 8 28 2 2" xfId="16681" xr:uid="{00000000-0005-0000-0000-000018410000}"/>
    <cellStyle name="Salomon Logo 8 28 3" xfId="16682" xr:uid="{00000000-0005-0000-0000-000019410000}"/>
    <cellStyle name="Salomon Logo 8 29" xfId="16683" xr:uid="{00000000-0005-0000-0000-00001A410000}"/>
    <cellStyle name="Salomon Logo 8 29 2" xfId="16684" xr:uid="{00000000-0005-0000-0000-00001B410000}"/>
    <cellStyle name="Salomon Logo 8 29 2 2" xfId="16685" xr:uid="{00000000-0005-0000-0000-00001C410000}"/>
    <cellStyle name="Salomon Logo 8 29 3" xfId="16686" xr:uid="{00000000-0005-0000-0000-00001D410000}"/>
    <cellStyle name="Salomon Logo 8 3" xfId="16687" xr:uid="{00000000-0005-0000-0000-00001E410000}"/>
    <cellStyle name="Salomon Logo 8 3 2" xfId="16688" xr:uid="{00000000-0005-0000-0000-00001F410000}"/>
    <cellStyle name="Salomon Logo 8 3 2 2" xfId="16689" xr:uid="{00000000-0005-0000-0000-000020410000}"/>
    <cellStyle name="Salomon Logo 8 3 3" xfId="16690" xr:uid="{00000000-0005-0000-0000-000021410000}"/>
    <cellStyle name="Salomon Logo 8 30" xfId="16691" xr:uid="{00000000-0005-0000-0000-000022410000}"/>
    <cellStyle name="Salomon Logo 8 30 2" xfId="16692" xr:uid="{00000000-0005-0000-0000-000023410000}"/>
    <cellStyle name="Salomon Logo 8 30 2 2" xfId="16693" xr:uid="{00000000-0005-0000-0000-000024410000}"/>
    <cellStyle name="Salomon Logo 8 30 3" xfId="16694" xr:uid="{00000000-0005-0000-0000-000025410000}"/>
    <cellStyle name="Salomon Logo 8 31" xfId="16695" xr:uid="{00000000-0005-0000-0000-000026410000}"/>
    <cellStyle name="Salomon Logo 8 31 2" xfId="16696" xr:uid="{00000000-0005-0000-0000-000027410000}"/>
    <cellStyle name="Salomon Logo 8 31 2 2" xfId="16697" xr:uid="{00000000-0005-0000-0000-000028410000}"/>
    <cellStyle name="Salomon Logo 8 31 3" xfId="16698" xr:uid="{00000000-0005-0000-0000-000029410000}"/>
    <cellStyle name="Salomon Logo 8 32" xfId="16699" xr:uid="{00000000-0005-0000-0000-00002A410000}"/>
    <cellStyle name="Salomon Logo 8 32 2" xfId="16700" xr:uid="{00000000-0005-0000-0000-00002B410000}"/>
    <cellStyle name="Salomon Logo 8 32 2 2" xfId="16701" xr:uid="{00000000-0005-0000-0000-00002C410000}"/>
    <cellStyle name="Salomon Logo 8 32 3" xfId="16702" xr:uid="{00000000-0005-0000-0000-00002D410000}"/>
    <cellStyle name="Salomon Logo 8 33" xfId="16703" xr:uid="{00000000-0005-0000-0000-00002E410000}"/>
    <cellStyle name="Salomon Logo 8 33 2" xfId="16704" xr:uid="{00000000-0005-0000-0000-00002F410000}"/>
    <cellStyle name="Salomon Logo 8 33 2 2" xfId="16705" xr:uid="{00000000-0005-0000-0000-000030410000}"/>
    <cellStyle name="Salomon Logo 8 33 3" xfId="16706" xr:uid="{00000000-0005-0000-0000-000031410000}"/>
    <cellStyle name="Salomon Logo 8 34" xfId="16707" xr:uid="{00000000-0005-0000-0000-000032410000}"/>
    <cellStyle name="Salomon Logo 8 34 2" xfId="16708" xr:uid="{00000000-0005-0000-0000-000033410000}"/>
    <cellStyle name="Salomon Logo 8 34 2 2" xfId="16709" xr:uid="{00000000-0005-0000-0000-000034410000}"/>
    <cellStyle name="Salomon Logo 8 34 3" xfId="16710" xr:uid="{00000000-0005-0000-0000-000035410000}"/>
    <cellStyle name="Salomon Logo 8 35" xfId="16711" xr:uid="{00000000-0005-0000-0000-000036410000}"/>
    <cellStyle name="Salomon Logo 8 35 2" xfId="16712" xr:uid="{00000000-0005-0000-0000-000037410000}"/>
    <cellStyle name="Salomon Logo 8 35 2 2" xfId="16713" xr:uid="{00000000-0005-0000-0000-000038410000}"/>
    <cellStyle name="Salomon Logo 8 35 3" xfId="16714" xr:uid="{00000000-0005-0000-0000-000039410000}"/>
    <cellStyle name="Salomon Logo 8 36" xfId="16715" xr:uid="{00000000-0005-0000-0000-00003A410000}"/>
    <cellStyle name="Salomon Logo 8 36 2" xfId="16716" xr:uid="{00000000-0005-0000-0000-00003B410000}"/>
    <cellStyle name="Salomon Logo 8 36 2 2" xfId="16717" xr:uid="{00000000-0005-0000-0000-00003C410000}"/>
    <cellStyle name="Salomon Logo 8 36 3" xfId="16718" xr:uid="{00000000-0005-0000-0000-00003D410000}"/>
    <cellStyle name="Salomon Logo 8 37" xfId="16719" xr:uid="{00000000-0005-0000-0000-00003E410000}"/>
    <cellStyle name="Salomon Logo 8 37 2" xfId="16720" xr:uid="{00000000-0005-0000-0000-00003F410000}"/>
    <cellStyle name="Salomon Logo 8 37 2 2" xfId="16721" xr:uid="{00000000-0005-0000-0000-000040410000}"/>
    <cellStyle name="Salomon Logo 8 37 3" xfId="16722" xr:uid="{00000000-0005-0000-0000-000041410000}"/>
    <cellStyle name="Salomon Logo 8 38" xfId="16723" xr:uid="{00000000-0005-0000-0000-000042410000}"/>
    <cellStyle name="Salomon Logo 8 38 2" xfId="16724" xr:uid="{00000000-0005-0000-0000-000043410000}"/>
    <cellStyle name="Salomon Logo 8 38 2 2" xfId="16725" xr:uid="{00000000-0005-0000-0000-000044410000}"/>
    <cellStyle name="Salomon Logo 8 38 3" xfId="16726" xr:uid="{00000000-0005-0000-0000-000045410000}"/>
    <cellStyle name="Salomon Logo 8 39" xfId="16727" xr:uid="{00000000-0005-0000-0000-000046410000}"/>
    <cellStyle name="Salomon Logo 8 39 2" xfId="16728" xr:uid="{00000000-0005-0000-0000-000047410000}"/>
    <cellStyle name="Salomon Logo 8 39 2 2" xfId="16729" xr:uid="{00000000-0005-0000-0000-000048410000}"/>
    <cellStyle name="Salomon Logo 8 39 3" xfId="16730" xr:uid="{00000000-0005-0000-0000-000049410000}"/>
    <cellStyle name="Salomon Logo 8 4" xfId="16731" xr:uid="{00000000-0005-0000-0000-00004A410000}"/>
    <cellStyle name="Salomon Logo 8 4 2" xfId="16732" xr:uid="{00000000-0005-0000-0000-00004B410000}"/>
    <cellStyle name="Salomon Logo 8 4 2 2" xfId="16733" xr:uid="{00000000-0005-0000-0000-00004C410000}"/>
    <cellStyle name="Salomon Logo 8 4 3" xfId="16734" xr:uid="{00000000-0005-0000-0000-00004D410000}"/>
    <cellStyle name="Salomon Logo 8 40" xfId="16735" xr:uid="{00000000-0005-0000-0000-00004E410000}"/>
    <cellStyle name="Salomon Logo 8 40 2" xfId="16736" xr:uid="{00000000-0005-0000-0000-00004F410000}"/>
    <cellStyle name="Salomon Logo 8 40 2 2" xfId="16737" xr:uid="{00000000-0005-0000-0000-000050410000}"/>
    <cellStyle name="Salomon Logo 8 40 3" xfId="16738" xr:uid="{00000000-0005-0000-0000-000051410000}"/>
    <cellStyle name="Salomon Logo 8 41" xfId="16739" xr:uid="{00000000-0005-0000-0000-000052410000}"/>
    <cellStyle name="Salomon Logo 8 41 2" xfId="16740" xr:uid="{00000000-0005-0000-0000-000053410000}"/>
    <cellStyle name="Salomon Logo 8 41 2 2" xfId="16741" xr:uid="{00000000-0005-0000-0000-000054410000}"/>
    <cellStyle name="Salomon Logo 8 41 3" xfId="16742" xr:uid="{00000000-0005-0000-0000-000055410000}"/>
    <cellStyle name="Salomon Logo 8 42" xfId="16743" xr:uid="{00000000-0005-0000-0000-000056410000}"/>
    <cellStyle name="Salomon Logo 8 42 2" xfId="16744" xr:uid="{00000000-0005-0000-0000-000057410000}"/>
    <cellStyle name="Salomon Logo 8 43" xfId="16745" xr:uid="{00000000-0005-0000-0000-000058410000}"/>
    <cellStyle name="Salomon Logo 8 5" xfId="16746" xr:uid="{00000000-0005-0000-0000-000059410000}"/>
    <cellStyle name="Salomon Logo 8 5 2" xfId="16747" xr:uid="{00000000-0005-0000-0000-00005A410000}"/>
    <cellStyle name="Salomon Logo 8 5 2 2" xfId="16748" xr:uid="{00000000-0005-0000-0000-00005B410000}"/>
    <cellStyle name="Salomon Logo 8 5 3" xfId="16749" xr:uid="{00000000-0005-0000-0000-00005C410000}"/>
    <cellStyle name="Salomon Logo 8 6" xfId="16750" xr:uid="{00000000-0005-0000-0000-00005D410000}"/>
    <cellStyle name="Salomon Logo 8 6 2" xfId="16751" xr:uid="{00000000-0005-0000-0000-00005E410000}"/>
    <cellStyle name="Salomon Logo 8 6 2 2" xfId="16752" xr:uid="{00000000-0005-0000-0000-00005F410000}"/>
    <cellStyle name="Salomon Logo 8 6 3" xfId="16753" xr:uid="{00000000-0005-0000-0000-000060410000}"/>
    <cellStyle name="Salomon Logo 8 7" xfId="16754" xr:uid="{00000000-0005-0000-0000-000061410000}"/>
    <cellStyle name="Salomon Logo 8 7 2" xfId="16755" xr:uid="{00000000-0005-0000-0000-000062410000}"/>
    <cellStyle name="Salomon Logo 8 7 2 2" xfId="16756" xr:uid="{00000000-0005-0000-0000-000063410000}"/>
    <cellStyle name="Salomon Logo 8 7 3" xfId="16757" xr:uid="{00000000-0005-0000-0000-000064410000}"/>
    <cellStyle name="Salomon Logo 8 8" xfId="16758" xr:uid="{00000000-0005-0000-0000-000065410000}"/>
    <cellStyle name="Salomon Logo 8 8 2" xfId="16759" xr:uid="{00000000-0005-0000-0000-000066410000}"/>
    <cellStyle name="Salomon Logo 8 8 2 2" xfId="16760" xr:uid="{00000000-0005-0000-0000-000067410000}"/>
    <cellStyle name="Salomon Logo 8 8 3" xfId="16761" xr:uid="{00000000-0005-0000-0000-000068410000}"/>
    <cellStyle name="Salomon Logo 8 9" xfId="16762" xr:uid="{00000000-0005-0000-0000-000069410000}"/>
    <cellStyle name="Salomon Logo 8 9 2" xfId="16763" xr:uid="{00000000-0005-0000-0000-00006A410000}"/>
    <cellStyle name="Salomon Logo 8 9 2 2" xfId="16764" xr:uid="{00000000-0005-0000-0000-00006B410000}"/>
    <cellStyle name="Salomon Logo 8 9 3" xfId="16765" xr:uid="{00000000-0005-0000-0000-00006C410000}"/>
    <cellStyle name="Salomon Logo 9" xfId="16766" xr:uid="{00000000-0005-0000-0000-00006D410000}"/>
    <cellStyle name="Salomon Logo 9 10" xfId="16767" xr:uid="{00000000-0005-0000-0000-00006E410000}"/>
    <cellStyle name="Salomon Logo 9 10 2" xfId="16768" xr:uid="{00000000-0005-0000-0000-00006F410000}"/>
    <cellStyle name="Salomon Logo 9 10 2 2" xfId="16769" xr:uid="{00000000-0005-0000-0000-000070410000}"/>
    <cellStyle name="Salomon Logo 9 10 3" xfId="16770" xr:uid="{00000000-0005-0000-0000-000071410000}"/>
    <cellStyle name="Salomon Logo 9 11" xfId="16771" xr:uid="{00000000-0005-0000-0000-000072410000}"/>
    <cellStyle name="Salomon Logo 9 11 2" xfId="16772" xr:uid="{00000000-0005-0000-0000-000073410000}"/>
    <cellStyle name="Salomon Logo 9 11 2 2" xfId="16773" xr:uid="{00000000-0005-0000-0000-000074410000}"/>
    <cellStyle name="Salomon Logo 9 11 3" xfId="16774" xr:uid="{00000000-0005-0000-0000-000075410000}"/>
    <cellStyle name="Salomon Logo 9 12" xfId="16775" xr:uid="{00000000-0005-0000-0000-000076410000}"/>
    <cellStyle name="Salomon Logo 9 12 2" xfId="16776" xr:uid="{00000000-0005-0000-0000-000077410000}"/>
    <cellStyle name="Salomon Logo 9 12 2 2" xfId="16777" xr:uid="{00000000-0005-0000-0000-000078410000}"/>
    <cellStyle name="Salomon Logo 9 12 3" xfId="16778" xr:uid="{00000000-0005-0000-0000-000079410000}"/>
    <cellStyle name="Salomon Logo 9 13" xfId="16779" xr:uid="{00000000-0005-0000-0000-00007A410000}"/>
    <cellStyle name="Salomon Logo 9 13 2" xfId="16780" xr:uid="{00000000-0005-0000-0000-00007B410000}"/>
    <cellStyle name="Salomon Logo 9 13 2 2" xfId="16781" xr:uid="{00000000-0005-0000-0000-00007C410000}"/>
    <cellStyle name="Salomon Logo 9 13 3" xfId="16782" xr:uid="{00000000-0005-0000-0000-00007D410000}"/>
    <cellStyle name="Salomon Logo 9 14" xfId="16783" xr:uid="{00000000-0005-0000-0000-00007E410000}"/>
    <cellStyle name="Salomon Logo 9 14 2" xfId="16784" xr:uid="{00000000-0005-0000-0000-00007F410000}"/>
    <cellStyle name="Salomon Logo 9 14 2 2" xfId="16785" xr:uid="{00000000-0005-0000-0000-000080410000}"/>
    <cellStyle name="Salomon Logo 9 14 3" xfId="16786" xr:uid="{00000000-0005-0000-0000-000081410000}"/>
    <cellStyle name="Salomon Logo 9 15" xfId="16787" xr:uid="{00000000-0005-0000-0000-000082410000}"/>
    <cellStyle name="Salomon Logo 9 15 2" xfId="16788" xr:uid="{00000000-0005-0000-0000-000083410000}"/>
    <cellStyle name="Salomon Logo 9 15 2 2" xfId="16789" xr:uid="{00000000-0005-0000-0000-000084410000}"/>
    <cellStyle name="Salomon Logo 9 15 3" xfId="16790" xr:uid="{00000000-0005-0000-0000-000085410000}"/>
    <cellStyle name="Salomon Logo 9 16" xfId="16791" xr:uid="{00000000-0005-0000-0000-000086410000}"/>
    <cellStyle name="Salomon Logo 9 16 2" xfId="16792" xr:uid="{00000000-0005-0000-0000-000087410000}"/>
    <cellStyle name="Salomon Logo 9 16 2 2" xfId="16793" xr:uid="{00000000-0005-0000-0000-000088410000}"/>
    <cellStyle name="Salomon Logo 9 16 3" xfId="16794" xr:uid="{00000000-0005-0000-0000-000089410000}"/>
    <cellStyle name="Salomon Logo 9 17" xfId="16795" xr:uid="{00000000-0005-0000-0000-00008A410000}"/>
    <cellStyle name="Salomon Logo 9 17 2" xfId="16796" xr:uid="{00000000-0005-0000-0000-00008B410000}"/>
    <cellStyle name="Salomon Logo 9 17 2 2" xfId="16797" xr:uid="{00000000-0005-0000-0000-00008C410000}"/>
    <cellStyle name="Salomon Logo 9 17 3" xfId="16798" xr:uid="{00000000-0005-0000-0000-00008D410000}"/>
    <cellStyle name="Salomon Logo 9 18" xfId="16799" xr:uid="{00000000-0005-0000-0000-00008E410000}"/>
    <cellStyle name="Salomon Logo 9 18 2" xfId="16800" xr:uid="{00000000-0005-0000-0000-00008F410000}"/>
    <cellStyle name="Salomon Logo 9 18 2 2" xfId="16801" xr:uid="{00000000-0005-0000-0000-000090410000}"/>
    <cellStyle name="Salomon Logo 9 18 3" xfId="16802" xr:uid="{00000000-0005-0000-0000-000091410000}"/>
    <cellStyle name="Salomon Logo 9 19" xfId="16803" xr:uid="{00000000-0005-0000-0000-000092410000}"/>
    <cellStyle name="Salomon Logo 9 19 2" xfId="16804" xr:uid="{00000000-0005-0000-0000-000093410000}"/>
    <cellStyle name="Salomon Logo 9 19 2 2" xfId="16805" xr:uid="{00000000-0005-0000-0000-000094410000}"/>
    <cellStyle name="Salomon Logo 9 19 3" xfId="16806" xr:uid="{00000000-0005-0000-0000-000095410000}"/>
    <cellStyle name="Salomon Logo 9 2" xfId="16807" xr:uid="{00000000-0005-0000-0000-000096410000}"/>
    <cellStyle name="Salomon Logo 9 2 2" xfId="16808" xr:uid="{00000000-0005-0000-0000-000097410000}"/>
    <cellStyle name="Salomon Logo 9 2 2 2" xfId="16809" xr:uid="{00000000-0005-0000-0000-000098410000}"/>
    <cellStyle name="Salomon Logo 9 2 3" xfId="16810" xr:uid="{00000000-0005-0000-0000-000099410000}"/>
    <cellStyle name="Salomon Logo 9 20" xfId="16811" xr:uid="{00000000-0005-0000-0000-00009A410000}"/>
    <cellStyle name="Salomon Logo 9 20 2" xfId="16812" xr:uid="{00000000-0005-0000-0000-00009B410000}"/>
    <cellStyle name="Salomon Logo 9 20 2 2" xfId="16813" xr:uid="{00000000-0005-0000-0000-00009C410000}"/>
    <cellStyle name="Salomon Logo 9 20 3" xfId="16814" xr:uid="{00000000-0005-0000-0000-00009D410000}"/>
    <cellStyle name="Salomon Logo 9 21" xfId="16815" xr:uid="{00000000-0005-0000-0000-00009E410000}"/>
    <cellStyle name="Salomon Logo 9 21 2" xfId="16816" xr:uid="{00000000-0005-0000-0000-00009F410000}"/>
    <cellStyle name="Salomon Logo 9 21 2 2" xfId="16817" xr:uid="{00000000-0005-0000-0000-0000A0410000}"/>
    <cellStyle name="Salomon Logo 9 21 3" xfId="16818" xr:uid="{00000000-0005-0000-0000-0000A1410000}"/>
    <cellStyle name="Salomon Logo 9 22" xfId="16819" xr:uid="{00000000-0005-0000-0000-0000A2410000}"/>
    <cellStyle name="Salomon Logo 9 22 2" xfId="16820" xr:uid="{00000000-0005-0000-0000-0000A3410000}"/>
    <cellStyle name="Salomon Logo 9 22 2 2" xfId="16821" xr:uid="{00000000-0005-0000-0000-0000A4410000}"/>
    <cellStyle name="Salomon Logo 9 22 3" xfId="16822" xr:uid="{00000000-0005-0000-0000-0000A5410000}"/>
    <cellStyle name="Salomon Logo 9 23" xfId="16823" xr:uid="{00000000-0005-0000-0000-0000A6410000}"/>
    <cellStyle name="Salomon Logo 9 23 2" xfId="16824" xr:uid="{00000000-0005-0000-0000-0000A7410000}"/>
    <cellStyle name="Salomon Logo 9 23 2 2" xfId="16825" xr:uid="{00000000-0005-0000-0000-0000A8410000}"/>
    <cellStyle name="Salomon Logo 9 23 3" xfId="16826" xr:uid="{00000000-0005-0000-0000-0000A9410000}"/>
    <cellStyle name="Salomon Logo 9 24" xfId="16827" xr:uid="{00000000-0005-0000-0000-0000AA410000}"/>
    <cellStyle name="Salomon Logo 9 24 2" xfId="16828" xr:uid="{00000000-0005-0000-0000-0000AB410000}"/>
    <cellStyle name="Salomon Logo 9 24 2 2" xfId="16829" xr:uid="{00000000-0005-0000-0000-0000AC410000}"/>
    <cellStyle name="Salomon Logo 9 24 3" xfId="16830" xr:uid="{00000000-0005-0000-0000-0000AD410000}"/>
    <cellStyle name="Salomon Logo 9 25" xfId="16831" xr:uid="{00000000-0005-0000-0000-0000AE410000}"/>
    <cellStyle name="Salomon Logo 9 25 2" xfId="16832" xr:uid="{00000000-0005-0000-0000-0000AF410000}"/>
    <cellStyle name="Salomon Logo 9 25 2 2" xfId="16833" xr:uid="{00000000-0005-0000-0000-0000B0410000}"/>
    <cellStyle name="Salomon Logo 9 25 3" xfId="16834" xr:uid="{00000000-0005-0000-0000-0000B1410000}"/>
    <cellStyle name="Salomon Logo 9 26" xfId="16835" xr:uid="{00000000-0005-0000-0000-0000B2410000}"/>
    <cellStyle name="Salomon Logo 9 26 2" xfId="16836" xr:uid="{00000000-0005-0000-0000-0000B3410000}"/>
    <cellStyle name="Salomon Logo 9 26 2 2" xfId="16837" xr:uid="{00000000-0005-0000-0000-0000B4410000}"/>
    <cellStyle name="Salomon Logo 9 26 3" xfId="16838" xr:uid="{00000000-0005-0000-0000-0000B5410000}"/>
    <cellStyle name="Salomon Logo 9 27" xfId="16839" xr:uid="{00000000-0005-0000-0000-0000B6410000}"/>
    <cellStyle name="Salomon Logo 9 27 2" xfId="16840" xr:uid="{00000000-0005-0000-0000-0000B7410000}"/>
    <cellStyle name="Salomon Logo 9 27 2 2" xfId="16841" xr:uid="{00000000-0005-0000-0000-0000B8410000}"/>
    <cellStyle name="Salomon Logo 9 27 3" xfId="16842" xr:uid="{00000000-0005-0000-0000-0000B9410000}"/>
    <cellStyle name="Salomon Logo 9 28" xfId="16843" xr:uid="{00000000-0005-0000-0000-0000BA410000}"/>
    <cellStyle name="Salomon Logo 9 28 2" xfId="16844" xr:uid="{00000000-0005-0000-0000-0000BB410000}"/>
    <cellStyle name="Salomon Logo 9 28 2 2" xfId="16845" xr:uid="{00000000-0005-0000-0000-0000BC410000}"/>
    <cellStyle name="Salomon Logo 9 28 3" xfId="16846" xr:uid="{00000000-0005-0000-0000-0000BD410000}"/>
    <cellStyle name="Salomon Logo 9 29" xfId="16847" xr:uid="{00000000-0005-0000-0000-0000BE410000}"/>
    <cellStyle name="Salomon Logo 9 29 2" xfId="16848" xr:uid="{00000000-0005-0000-0000-0000BF410000}"/>
    <cellStyle name="Salomon Logo 9 29 2 2" xfId="16849" xr:uid="{00000000-0005-0000-0000-0000C0410000}"/>
    <cellStyle name="Salomon Logo 9 29 3" xfId="16850" xr:uid="{00000000-0005-0000-0000-0000C1410000}"/>
    <cellStyle name="Salomon Logo 9 3" xfId="16851" xr:uid="{00000000-0005-0000-0000-0000C2410000}"/>
    <cellStyle name="Salomon Logo 9 3 2" xfId="16852" xr:uid="{00000000-0005-0000-0000-0000C3410000}"/>
    <cellStyle name="Salomon Logo 9 3 2 2" xfId="16853" xr:uid="{00000000-0005-0000-0000-0000C4410000}"/>
    <cellStyle name="Salomon Logo 9 3 3" xfId="16854" xr:uid="{00000000-0005-0000-0000-0000C5410000}"/>
    <cellStyle name="Salomon Logo 9 30" xfId="16855" xr:uid="{00000000-0005-0000-0000-0000C6410000}"/>
    <cellStyle name="Salomon Logo 9 30 2" xfId="16856" xr:uid="{00000000-0005-0000-0000-0000C7410000}"/>
    <cellStyle name="Salomon Logo 9 30 2 2" xfId="16857" xr:uid="{00000000-0005-0000-0000-0000C8410000}"/>
    <cellStyle name="Salomon Logo 9 30 3" xfId="16858" xr:uid="{00000000-0005-0000-0000-0000C9410000}"/>
    <cellStyle name="Salomon Logo 9 31" xfId="16859" xr:uid="{00000000-0005-0000-0000-0000CA410000}"/>
    <cellStyle name="Salomon Logo 9 31 2" xfId="16860" xr:uid="{00000000-0005-0000-0000-0000CB410000}"/>
    <cellStyle name="Salomon Logo 9 31 2 2" xfId="16861" xr:uid="{00000000-0005-0000-0000-0000CC410000}"/>
    <cellStyle name="Salomon Logo 9 31 3" xfId="16862" xr:uid="{00000000-0005-0000-0000-0000CD410000}"/>
    <cellStyle name="Salomon Logo 9 32" xfId="16863" xr:uid="{00000000-0005-0000-0000-0000CE410000}"/>
    <cellStyle name="Salomon Logo 9 32 2" xfId="16864" xr:uid="{00000000-0005-0000-0000-0000CF410000}"/>
    <cellStyle name="Salomon Logo 9 32 2 2" xfId="16865" xr:uid="{00000000-0005-0000-0000-0000D0410000}"/>
    <cellStyle name="Salomon Logo 9 32 3" xfId="16866" xr:uid="{00000000-0005-0000-0000-0000D1410000}"/>
    <cellStyle name="Salomon Logo 9 33" xfId="16867" xr:uid="{00000000-0005-0000-0000-0000D2410000}"/>
    <cellStyle name="Salomon Logo 9 33 2" xfId="16868" xr:uid="{00000000-0005-0000-0000-0000D3410000}"/>
    <cellStyle name="Salomon Logo 9 33 2 2" xfId="16869" xr:uid="{00000000-0005-0000-0000-0000D4410000}"/>
    <cellStyle name="Salomon Logo 9 33 3" xfId="16870" xr:uid="{00000000-0005-0000-0000-0000D5410000}"/>
    <cellStyle name="Salomon Logo 9 34" xfId="16871" xr:uid="{00000000-0005-0000-0000-0000D6410000}"/>
    <cellStyle name="Salomon Logo 9 34 2" xfId="16872" xr:uid="{00000000-0005-0000-0000-0000D7410000}"/>
    <cellStyle name="Salomon Logo 9 34 2 2" xfId="16873" xr:uid="{00000000-0005-0000-0000-0000D8410000}"/>
    <cellStyle name="Salomon Logo 9 34 3" xfId="16874" xr:uid="{00000000-0005-0000-0000-0000D9410000}"/>
    <cellStyle name="Salomon Logo 9 35" xfId="16875" xr:uid="{00000000-0005-0000-0000-0000DA410000}"/>
    <cellStyle name="Salomon Logo 9 35 2" xfId="16876" xr:uid="{00000000-0005-0000-0000-0000DB410000}"/>
    <cellStyle name="Salomon Logo 9 35 2 2" xfId="16877" xr:uid="{00000000-0005-0000-0000-0000DC410000}"/>
    <cellStyle name="Salomon Logo 9 35 3" xfId="16878" xr:uid="{00000000-0005-0000-0000-0000DD410000}"/>
    <cellStyle name="Salomon Logo 9 36" xfId="16879" xr:uid="{00000000-0005-0000-0000-0000DE410000}"/>
    <cellStyle name="Salomon Logo 9 36 2" xfId="16880" xr:uid="{00000000-0005-0000-0000-0000DF410000}"/>
    <cellStyle name="Salomon Logo 9 36 2 2" xfId="16881" xr:uid="{00000000-0005-0000-0000-0000E0410000}"/>
    <cellStyle name="Salomon Logo 9 36 3" xfId="16882" xr:uid="{00000000-0005-0000-0000-0000E1410000}"/>
    <cellStyle name="Salomon Logo 9 37" xfId="16883" xr:uid="{00000000-0005-0000-0000-0000E2410000}"/>
    <cellStyle name="Salomon Logo 9 37 2" xfId="16884" xr:uid="{00000000-0005-0000-0000-0000E3410000}"/>
    <cellStyle name="Salomon Logo 9 37 2 2" xfId="16885" xr:uid="{00000000-0005-0000-0000-0000E4410000}"/>
    <cellStyle name="Salomon Logo 9 37 3" xfId="16886" xr:uid="{00000000-0005-0000-0000-0000E5410000}"/>
    <cellStyle name="Salomon Logo 9 38" xfId="16887" xr:uid="{00000000-0005-0000-0000-0000E6410000}"/>
    <cellStyle name="Salomon Logo 9 38 2" xfId="16888" xr:uid="{00000000-0005-0000-0000-0000E7410000}"/>
    <cellStyle name="Salomon Logo 9 38 2 2" xfId="16889" xr:uid="{00000000-0005-0000-0000-0000E8410000}"/>
    <cellStyle name="Salomon Logo 9 38 3" xfId="16890" xr:uid="{00000000-0005-0000-0000-0000E9410000}"/>
    <cellStyle name="Salomon Logo 9 39" xfId="16891" xr:uid="{00000000-0005-0000-0000-0000EA410000}"/>
    <cellStyle name="Salomon Logo 9 39 2" xfId="16892" xr:uid="{00000000-0005-0000-0000-0000EB410000}"/>
    <cellStyle name="Salomon Logo 9 39 2 2" xfId="16893" xr:uid="{00000000-0005-0000-0000-0000EC410000}"/>
    <cellStyle name="Salomon Logo 9 39 3" xfId="16894" xr:uid="{00000000-0005-0000-0000-0000ED410000}"/>
    <cellStyle name="Salomon Logo 9 4" xfId="16895" xr:uid="{00000000-0005-0000-0000-0000EE410000}"/>
    <cellStyle name="Salomon Logo 9 4 2" xfId="16896" xr:uid="{00000000-0005-0000-0000-0000EF410000}"/>
    <cellStyle name="Salomon Logo 9 4 2 2" xfId="16897" xr:uid="{00000000-0005-0000-0000-0000F0410000}"/>
    <cellStyle name="Salomon Logo 9 4 3" xfId="16898" xr:uid="{00000000-0005-0000-0000-0000F1410000}"/>
    <cellStyle name="Salomon Logo 9 40" xfId="16899" xr:uid="{00000000-0005-0000-0000-0000F2410000}"/>
    <cellStyle name="Salomon Logo 9 40 2" xfId="16900" xr:uid="{00000000-0005-0000-0000-0000F3410000}"/>
    <cellStyle name="Salomon Logo 9 40 2 2" xfId="16901" xr:uid="{00000000-0005-0000-0000-0000F4410000}"/>
    <cellStyle name="Salomon Logo 9 40 3" xfId="16902" xr:uid="{00000000-0005-0000-0000-0000F5410000}"/>
    <cellStyle name="Salomon Logo 9 41" xfId="16903" xr:uid="{00000000-0005-0000-0000-0000F6410000}"/>
    <cellStyle name="Salomon Logo 9 41 2" xfId="16904" xr:uid="{00000000-0005-0000-0000-0000F7410000}"/>
    <cellStyle name="Salomon Logo 9 41 2 2" xfId="16905" xr:uid="{00000000-0005-0000-0000-0000F8410000}"/>
    <cellStyle name="Salomon Logo 9 41 3" xfId="16906" xr:uid="{00000000-0005-0000-0000-0000F9410000}"/>
    <cellStyle name="Salomon Logo 9 42" xfId="16907" xr:uid="{00000000-0005-0000-0000-0000FA410000}"/>
    <cellStyle name="Salomon Logo 9 42 2" xfId="16908" xr:uid="{00000000-0005-0000-0000-0000FB410000}"/>
    <cellStyle name="Salomon Logo 9 43" xfId="16909" xr:uid="{00000000-0005-0000-0000-0000FC410000}"/>
    <cellStyle name="Salomon Logo 9 5" xfId="16910" xr:uid="{00000000-0005-0000-0000-0000FD410000}"/>
    <cellStyle name="Salomon Logo 9 5 2" xfId="16911" xr:uid="{00000000-0005-0000-0000-0000FE410000}"/>
    <cellStyle name="Salomon Logo 9 5 2 2" xfId="16912" xr:uid="{00000000-0005-0000-0000-0000FF410000}"/>
    <cellStyle name="Salomon Logo 9 5 3" xfId="16913" xr:uid="{00000000-0005-0000-0000-000000420000}"/>
    <cellStyle name="Salomon Logo 9 6" xfId="16914" xr:uid="{00000000-0005-0000-0000-000001420000}"/>
    <cellStyle name="Salomon Logo 9 6 2" xfId="16915" xr:uid="{00000000-0005-0000-0000-000002420000}"/>
    <cellStyle name="Salomon Logo 9 6 2 2" xfId="16916" xr:uid="{00000000-0005-0000-0000-000003420000}"/>
    <cellStyle name="Salomon Logo 9 6 3" xfId="16917" xr:uid="{00000000-0005-0000-0000-000004420000}"/>
    <cellStyle name="Salomon Logo 9 7" xfId="16918" xr:uid="{00000000-0005-0000-0000-000005420000}"/>
    <cellStyle name="Salomon Logo 9 7 2" xfId="16919" xr:uid="{00000000-0005-0000-0000-000006420000}"/>
    <cellStyle name="Salomon Logo 9 7 2 2" xfId="16920" xr:uid="{00000000-0005-0000-0000-000007420000}"/>
    <cellStyle name="Salomon Logo 9 7 3" xfId="16921" xr:uid="{00000000-0005-0000-0000-000008420000}"/>
    <cellStyle name="Salomon Logo 9 8" xfId="16922" xr:uid="{00000000-0005-0000-0000-000009420000}"/>
    <cellStyle name="Salomon Logo 9 8 2" xfId="16923" xr:uid="{00000000-0005-0000-0000-00000A420000}"/>
    <cellStyle name="Salomon Logo 9 8 2 2" xfId="16924" xr:uid="{00000000-0005-0000-0000-00000B420000}"/>
    <cellStyle name="Salomon Logo 9 8 3" xfId="16925" xr:uid="{00000000-0005-0000-0000-00000C420000}"/>
    <cellStyle name="Salomon Logo 9 9" xfId="16926" xr:uid="{00000000-0005-0000-0000-00000D420000}"/>
    <cellStyle name="Salomon Logo 9 9 2" xfId="16927" xr:uid="{00000000-0005-0000-0000-00000E420000}"/>
    <cellStyle name="Salomon Logo 9 9 2 2" xfId="16928" xr:uid="{00000000-0005-0000-0000-00000F420000}"/>
    <cellStyle name="Salomon Logo 9 9 3" xfId="16929" xr:uid="{00000000-0005-0000-0000-000010420000}"/>
    <cellStyle name="SAPBEXaggData" xfId="16930" xr:uid="{00000000-0005-0000-0000-000011420000}"/>
    <cellStyle name="SAPBEXaggData 10" xfId="16931" xr:uid="{00000000-0005-0000-0000-000012420000}"/>
    <cellStyle name="SAPBEXaggData 10 10" xfId="16932" xr:uid="{00000000-0005-0000-0000-000013420000}"/>
    <cellStyle name="SAPBEXaggData 10 10 2" xfId="16933" xr:uid="{00000000-0005-0000-0000-000014420000}"/>
    <cellStyle name="SAPBEXaggData 10 10 2 2" xfId="16934" xr:uid="{00000000-0005-0000-0000-000015420000}"/>
    <cellStyle name="SAPBEXaggData 10 10 3" xfId="16935" xr:uid="{00000000-0005-0000-0000-000016420000}"/>
    <cellStyle name="SAPBEXaggData 10 11" xfId="16936" xr:uid="{00000000-0005-0000-0000-000017420000}"/>
    <cellStyle name="SAPBEXaggData 10 11 2" xfId="16937" xr:uid="{00000000-0005-0000-0000-000018420000}"/>
    <cellStyle name="SAPBEXaggData 10 2" xfId="16938" xr:uid="{00000000-0005-0000-0000-000019420000}"/>
    <cellStyle name="SAPBEXaggData 10 2 2" xfId="16939" xr:uid="{00000000-0005-0000-0000-00001A420000}"/>
    <cellStyle name="SAPBEXaggData 10 2 2 2" xfId="16940" xr:uid="{00000000-0005-0000-0000-00001B420000}"/>
    <cellStyle name="SAPBEXaggData 10 3" xfId="16941" xr:uid="{00000000-0005-0000-0000-00001C420000}"/>
    <cellStyle name="SAPBEXaggData 10 3 2" xfId="16942" xr:uid="{00000000-0005-0000-0000-00001D420000}"/>
    <cellStyle name="SAPBEXaggData 10 3 2 2" xfId="16943" xr:uid="{00000000-0005-0000-0000-00001E420000}"/>
    <cellStyle name="SAPBEXaggData 10 4" xfId="16944" xr:uid="{00000000-0005-0000-0000-00001F420000}"/>
    <cellStyle name="SAPBEXaggData 10 4 2" xfId="16945" xr:uid="{00000000-0005-0000-0000-000020420000}"/>
    <cellStyle name="SAPBEXaggData 10 4 2 2" xfId="16946" xr:uid="{00000000-0005-0000-0000-000021420000}"/>
    <cellStyle name="SAPBEXaggData 10 5" xfId="16947" xr:uid="{00000000-0005-0000-0000-000022420000}"/>
    <cellStyle name="SAPBEXaggData 10 5 2" xfId="16948" xr:uid="{00000000-0005-0000-0000-000023420000}"/>
    <cellStyle name="SAPBEXaggData 10 5 2 2" xfId="16949" xr:uid="{00000000-0005-0000-0000-000024420000}"/>
    <cellStyle name="SAPBEXaggData 10 6" xfId="16950" xr:uid="{00000000-0005-0000-0000-000025420000}"/>
    <cellStyle name="SAPBEXaggData 10 6 2" xfId="16951" xr:uid="{00000000-0005-0000-0000-000026420000}"/>
    <cellStyle name="SAPBEXaggData 10 6 2 2" xfId="16952" xr:uid="{00000000-0005-0000-0000-000027420000}"/>
    <cellStyle name="SAPBEXaggData 10 6 3" xfId="16953" xr:uid="{00000000-0005-0000-0000-000028420000}"/>
    <cellStyle name="SAPBEXaggData 10 7" xfId="16954" xr:uid="{00000000-0005-0000-0000-000029420000}"/>
    <cellStyle name="SAPBEXaggData 10 7 2" xfId="16955" xr:uid="{00000000-0005-0000-0000-00002A420000}"/>
    <cellStyle name="SAPBEXaggData 10 7 2 2" xfId="16956" xr:uid="{00000000-0005-0000-0000-00002B420000}"/>
    <cellStyle name="SAPBEXaggData 10 7 3" xfId="16957" xr:uid="{00000000-0005-0000-0000-00002C420000}"/>
    <cellStyle name="SAPBEXaggData 10 8" xfId="16958" xr:uid="{00000000-0005-0000-0000-00002D420000}"/>
    <cellStyle name="SAPBEXaggData 10 8 2" xfId="16959" xr:uid="{00000000-0005-0000-0000-00002E420000}"/>
    <cellStyle name="SAPBEXaggData 10 8 2 2" xfId="16960" xr:uid="{00000000-0005-0000-0000-00002F420000}"/>
    <cellStyle name="SAPBEXaggData 10 8 3" xfId="16961" xr:uid="{00000000-0005-0000-0000-000030420000}"/>
    <cellStyle name="SAPBEXaggData 10 9" xfId="16962" xr:uid="{00000000-0005-0000-0000-000031420000}"/>
    <cellStyle name="SAPBEXaggData 10 9 2" xfId="16963" xr:uid="{00000000-0005-0000-0000-000032420000}"/>
    <cellStyle name="SAPBEXaggData 10 9 2 2" xfId="16964" xr:uid="{00000000-0005-0000-0000-000033420000}"/>
    <cellStyle name="SAPBEXaggData 10 9 3" xfId="16965" xr:uid="{00000000-0005-0000-0000-000034420000}"/>
    <cellStyle name="SAPBEXaggData 11" xfId="16966" xr:uid="{00000000-0005-0000-0000-000035420000}"/>
    <cellStyle name="SAPBEXaggData 11 10" xfId="16967" xr:uid="{00000000-0005-0000-0000-000036420000}"/>
    <cellStyle name="SAPBEXaggData 11 10 2" xfId="16968" xr:uid="{00000000-0005-0000-0000-000037420000}"/>
    <cellStyle name="SAPBEXaggData 11 10 2 2" xfId="16969" xr:uid="{00000000-0005-0000-0000-000038420000}"/>
    <cellStyle name="SAPBEXaggData 11 10 3" xfId="16970" xr:uid="{00000000-0005-0000-0000-000039420000}"/>
    <cellStyle name="SAPBEXaggData 11 11" xfId="16971" xr:uid="{00000000-0005-0000-0000-00003A420000}"/>
    <cellStyle name="SAPBEXaggData 11 11 2" xfId="16972" xr:uid="{00000000-0005-0000-0000-00003B420000}"/>
    <cellStyle name="SAPBEXaggData 11 2" xfId="16973" xr:uid="{00000000-0005-0000-0000-00003C420000}"/>
    <cellStyle name="SAPBEXaggData 11 2 2" xfId="16974" xr:uid="{00000000-0005-0000-0000-00003D420000}"/>
    <cellStyle name="SAPBEXaggData 11 2 2 2" xfId="16975" xr:uid="{00000000-0005-0000-0000-00003E420000}"/>
    <cellStyle name="SAPBEXaggData 11 3" xfId="16976" xr:uid="{00000000-0005-0000-0000-00003F420000}"/>
    <cellStyle name="SAPBEXaggData 11 3 2" xfId="16977" xr:uid="{00000000-0005-0000-0000-000040420000}"/>
    <cellStyle name="SAPBEXaggData 11 3 2 2" xfId="16978" xr:uid="{00000000-0005-0000-0000-000041420000}"/>
    <cellStyle name="SAPBEXaggData 11 4" xfId="16979" xr:uid="{00000000-0005-0000-0000-000042420000}"/>
    <cellStyle name="SAPBEXaggData 11 4 2" xfId="16980" xr:uid="{00000000-0005-0000-0000-000043420000}"/>
    <cellStyle name="SAPBEXaggData 11 4 2 2" xfId="16981" xr:uid="{00000000-0005-0000-0000-000044420000}"/>
    <cellStyle name="SAPBEXaggData 11 5" xfId="16982" xr:uid="{00000000-0005-0000-0000-000045420000}"/>
    <cellStyle name="SAPBEXaggData 11 5 2" xfId="16983" xr:uid="{00000000-0005-0000-0000-000046420000}"/>
    <cellStyle name="SAPBEXaggData 11 5 2 2" xfId="16984" xr:uid="{00000000-0005-0000-0000-000047420000}"/>
    <cellStyle name="SAPBEXaggData 11 6" xfId="16985" xr:uid="{00000000-0005-0000-0000-000048420000}"/>
    <cellStyle name="SAPBEXaggData 11 6 2" xfId="16986" xr:uid="{00000000-0005-0000-0000-000049420000}"/>
    <cellStyle name="SAPBEXaggData 11 6 2 2" xfId="16987" xr:uid="{00000000-0005-0000-0000-00004A420000}"/>
    <cellStyle name="SAPBEXaggData 11 6 3" xfId="16988" xr:uid="{00000000-0005-0000-0000-00004B420000}"/>
    <cellStyle name="SAPBEXaggData 11 7" xfId="16989" xr:uid="{00000000-0005-0000-0000-00004C420000}"/>
    <cellStyle name="SAPBEXaggData 11 7 2" xfId="16990" xr:uid="{00000000-0005-0000-0000-00004D420000}"/>
    <cellStyle name="SAPBEXaggData 11 7 2 2" xfId="16991" xr:uid="{00000000-0005-0000-0000-00004E420000}"/>
    <cellStyle name="SAPBEXaggData 11 7 3" xfId="16992" xr:uid="{00000000-0005-0000-0000-00004F420000}"/>
    <cellStyle name="SAPBEXaggData 11 8" xfId="16993" xr:uid="{00000000-0005-0000-0000-000050420000}"/>
    <cellStyle name="SAPBEXaggData 11 8 2" xfId="16994" xr:uid="{00000000-0005-0000-0000-000051420000}"/>
    <cellStyle name="SAPBEXaggData 11 8 2 2" xfId="16995" xr:uid="{00000000-0005-0000-0000-000052420000}"/>
    <cellStyle name="SAPBEXaggData 11 8 3" xfId="16996" xr:uid="{00000000-0005-0000-0000-000053420000}"/>
    <cellStyle name="SAPBEXaggData 11 9" xfId="16997" xr:uid="{00000000-0005-0000-0000-000054420000}"/>
    <cellStyle name="SAPBEXaggData 11 9 2" xfId="16998" xr:uid="{00000000-0005-0000-0000-000055420000}"/>
    <cellStyle name="SAPBEXaggData 11 9 2 2" xfId="16999" xr:uid="{00000000-0005-0000-0000-000056420000}"/>
    <cellStyle name="SAPBEXaggData 11 9 3" xfId="17000" xr:uid="{00000000-0005-0000-0000-000057420000}"/>
    <cellStyle name="SAPBEXaggData 12" xfId="17001" xr:uid="{00000000-0005-0000-0000-000058420000}"/>
    <cellStyle name="SAPBEXaggData 12 10" xfId="17002" xr:uid="{00000000-0005-0000-0000-000059420000}"/>
    <cellStyle name="SAPBEXaggData 12 10 2" xfId="17003" xr:uid="{00000000-0005-0000-0000-00005A420000}"/>
    <cellStyle name="SAPBEXaggData 12 10 2 2" xfId="17004" xr:uid="{00000000-0005-0000-0000-00005B420000}"/>
    <cellStyle name="SAPBEXaggData 12 10 3" xfId="17005" xr:uid="{00000000-0005-0000-0000-00005C420000}"/>
    <cellStyle name="SAPBEXaggData 12 11" xfId="17006" xr:uid="{00000000-0005-0000-0000-00005D420000}"/>
    <cellStyle name="SAPBEXaggData 12 11 2" xfId="17007" xr:uid="{00000000-0005-0000-0000-00005E420000}"/>
    <cellStyle name="SAPBEXaggData 12 2" xfId="17008" xr:uid="{00000000-0005-0000-0000-00005F420000}"/>
    <cellStyle name="SAPBEXaggData 12 2 2" xfId="17009" xr:uid="{00000000-0005-0000-0000-000060420000}"/>
    <cellStyle name="SAPBEXaggData 12 2 2 2" xfId="17010" xr:uid="{00000000-0005-0000-0000-000061420000}"/>
    <cellStyle name="SAPBEXaggData 12 3" xfId="17011" xr:uid="{00000000-0005-0000-0000-000062420000}"/>
    <cellStyle name="SAPBEXaggData 12 3 2" xfId="17012" xr:uid="{00000000-0005-0000-0000-000063420000}"/>
    <cellStyle name="SAPBEXaggData 12 3 2 2" xfId="17013" xr:uid="{00000000-0005-0000-0000-000064420000}"/>
    <cellStyle name="SAPBEXaggData 12 4" xfId="17014" xr:uid="{00000000-0005-0000-0000-000065420000}"/>
    <cellStyle name="SAPBEXaggData 12 4 2" xfId="17015" xr:uid="{00000000-0005-0000-0000-000066420000}"/>
    <cellStyle name="SAPBEXaggData 12 4 2 2" xfId="17016" xr:uid="{00000000-0005-0000-0000-000067420000}"/>
    <cellStyle name="SAPBEXaggData 12 5" xfId="17017" xr:uid="{00000000-0005-0000-0000-000068420000}"/>
    <cellStyle name="SAPBEXaggData 12 5 2" xfId="17018" xr:uid="{00000000-0005-0000-0000-000069420000}"/>
    <cellStyle name="SAPBEXaggData 12 5 2 2" xfId="17019" xr:uid="{00000000-0005-0000-0000-00006A420000}"/>
    <cellStyle name="SAPBEXaggData 12 6" xfId="17020" xr:uid="{00000000-0005-0000-0000-00006B420000}"/>
    <cellStyle name="SAPBEXaggData 12 6 2" xfId="17021" xr:uid="{00000000-0005-0000-0000-00006C420000}"/>
    <cellStyle name="SAPBEXaggData 12 6 2 2" xfId="17022" xr:uid="{00000000-0005-0000-0000-00006D420000}"/>
    <cellStyle name="SAPBEXaggData 12 6 3" xfId="17023" xr:uid="{00000000-0005-0000-0000-00006E420000}"/>
    <cellStyle name="SAPBEXaggData 12 7" xfId="17024" xr:uid="{00000000-0005-0000-0000-00006F420000}"/>
    <cellStyle name="SAPBEXaggData 12 7 2" xfId="17025" xr:uid="{00000000-0005-0000-0000-000070420000}"/>
    <cellStyle name="SAPBEXaggData 12 7 2 2" xfId="17026" xr:uid="{00000000-0005-0000-0000-000071420000}"/>
    <cellStyle name="SAPBEXaggData 12 7 3" xfId="17027" xr:uid="{00000000-0005-0000-0000-000072420000}"/>
    <cellStyle name="SAPBEXaggData 12 8" xfId="17028" xr:uid="{00000000-0005-0000-0000-000073420000}"/>
    <cellStyle name="SAPBEXaggData 12 8 2" xfId="17029" xr:uid="{00000000-0005-0000-0000-000074420000}"/>
    <cellStyle name="SAPBEXaggData 12 8 2 2" xfId="17030" xr:uid="{00000000-0005-0000-0000-000075420000}"/>
    <cellStyle name="SAPBEXaggData 12 8 3" xfId="17031" xr:uid="{00000000-0005-0000-0000-000076420000}"/>
    <cellStyle name="SAPBEXaggData 12 9" xfId="17032" xr:uid="{00000000-0005-0000-0000-000077420000}"/>
    <cellStyle name="SAPBEXaggData 12 9 2" xfId="17033" xr:uid="{00000000-0005-0000-0000-000078420000}"/>
    <cellStyle name="SAPBEXaggData 12 9 2 2" xfId="17034" xr:uid="{00000000-0005-0000-0000-000079420000}"/>
    <cellStyle name="SAPBEXaggData 12 9 3" xfId="17035" xr:uid="{00000000-0005-0000-0000-00007A420000}"/>
    <cellStyle name="SAPBEXaggData 13" xfId="17036" xr:uid="{00000000-0005-0000-0000-00007B420000}"/>
    <cellStyle name="SAPBEXaggData 13 10" xfId="17037" xr:uid="{00000000-0005-0000-0000-00007C420000}"/>
    <cellStyle name="SAPBEXaggData 13 10 2" xfId="17038" xr:uid="{00000000-0005-0000-0000-00007D420000}"/>
    <cellStyle name="SAPBEXaggData 13 10 2 2" xfId="17039" xr:uid="{00000000-0005-0000-0000-00007E420000}"/>
    <cellStyle name="SAPBEXaggData 13 10 3" xfId="17040" xr:uid="{00000000-0005-0000-0000-00007F420000}"/>
    <cellStyle name="SAPBEXaggData 13 11" xfId="17041" xr:uid="{00000000-0005-0000-0000-000080420000}"/>
    <cellStyle name="SAPBEXaggData 13 11 2" xfId="17042" xr:uid="{00000000-0005-0000-0000-000081420000}"/>
    <cellStyle name="SAPBEXaggData 13 2" xfId="17043" xr:uid="{00000000-0005-0000-0000-000082420000}"/>
    <cellStyle name="SAPBEXaggData 13 2 2" xfId="17044" xr:uid="{00000000-0005-0000-0000-000083420000}"/>
    <cellStyle name="SAPBEXaggData 13 2 2 2" xfId="17045" xr:uid="{00000000-0005-0000-0000-000084420000}"/>
    <cellStyle name="SAPBEXaggData 13 3" xfId="17046" xr:uid="{00000000-0005-0000-0000-000085420000}"/>
    <cellStyle name="SAPBEXaggData 13 3 2" xfId="17047" xr:uid="{00000000-0005-0000-0000-000086420000}"/>
    <cellStyle name="SAPBEXaggData 13 3 2 2" xfId="17048" xr:uid="{00000000-0005-0000-0000-000087420000}"/>
    <cellStyle name="SAPBEXaggData 13 4" xfId="17049" xr:uid="{00000000-0005-0000-0000-000088420000}"/>
    <cellStyle name="SAPBEXaggData 13 4 2" xfId="17050" xr:uid="{00000000-0005-0000-0000-000089420000}"/>
    <cellStyle name="SAPBEXaggData 13 4 2 2" xfId="17051" xr:uid="{00000000-0005-0000-0000-00008A420000}"/>
    <cellStyle name="SAPBEXaggData 13 5" xfId="17052" xr:uid="{00000000-0005-0000-0000-00008B420000}"/>
    <cellStyle name="SAPBEXaggData 13 5 2" xfId="17053" xr:uid="{00000000-0005-0000-0000-00008C420000}"/>
    <cellStyle name="SAPBEXaggData 13 5 2 2" xfId="17054" xr:uid="{00000000-0005-0000-0000-00008D420000}"/>
    <cellStyle name="SAPBEXaggData 13 6" xfId="17055" xr:uid="{00000000-0005-0000-0000-00008E420000}"/>
    <cellStyle name="SAPBEXaggData 13 6 2" xfId="17056" xr:uid="{00000000-0005-0000-0000-00008F420000}"/>
    <cellStyle name="SAPBEXaggData 13 6 2 2" xfId="17057" xr:uid="{00000000-0005-0000-0000-000090420000}"/>
    <cellStyle name="SAPBEXaggData 13 6 3" xfId="17058" xr:uid="{00000000-0005-0000-0000-000091420000}"/>
    <cellStyle name="SAPBEXaggData 13 7" xfId="17059" xr:uid="{00000000-0005-0000-0000-000092420000}"/>
    <cellStyle name="SAPBEXaggData 13 7 2" xfId="17060" xr:uid="{00000000-0005-0000-0000-000093420000}"/>
    <cellStyle name="SAPBEXaggData 13 7 2 2" xfId="17061" xr:uid="{00000000-0005-0000-0000-000094420000}"/>
    <cellStyle name="SAPBEXaggData 13 7 3" xfId="17062" xr:uid="{00000000-0005-0000-0000-000095420000}"/>
    <cellStyle name="SAPBEXaggData 13 8" xfId="17063" xr:uid="{00000000-0005-0000-0000-000096420000}"/>
    <cellStyle name="SAPBEXaggData 13 8 2" xfId="17064" xr:uid="{00000000-0005-0000-0000-000097420000}"/>
    <cellStyle name="SAPBEXaggData 13 8 2 2" xfId="17065" xr:uid="{00000000-0005-0000-0000-000098420000}"/>
    <cellStyle name="SAPBEXaggData 13 8 3" xfId="17066" xr:uid="{00000000-0005-0000-0000-000099420000}"/>
    <cellStyle name="SAPBEXaggData 13 9" xfId="17067" xr:uid="{00000000-0005-0000-0000-00009A420000}"/>
    <cellStyle name="SAPBEXaggData 13 9 2" xfId="17068" xr:uid="{00000000-0005-0000-0000-00009B420000}"/>
    <cellStyle name="SAPBEXaggData 13 9 2 2" xfId="17069" xr:uid="{00000000-0005-0000-0000-00009C420000}"/>
    <cellStyle name="SAPBEXaggData 13 9 3" xfId="17070" xr:uid="{00000000-0005-0000-0000-00009D420000}"/>
    <cellStyle name="SAPBEXaggData 14" xfId="17071" xr:uid="{00000000-0005-0000-0000-00009E420000}"/>
    <cellStyle name="SAPBEXaggData 14 10" xfId="17072" xr:uid="{00000000-0005-0000-0000-00009F420000}"/>
    <cellStyle name="SAPBEXaggData 14 10 2" xfId="17073" xr:uid="{00000000-0005-0000-0000-0000A0420000}"/>
    <cellStyle name="SAPBEXaggData 14 10 2 2" xfId="17074" xr:uid="{00000000-0005-0000-0000-0000A1420000}"/>
    <cellStyle name="SAPBEXaggData 14 10 3" xfId="17075" xr:uid="{00000000-0005-0000-0000-0000A2420000}"/>
    <cellStyle name="SAPBEXaggData 14 11" xfId="17076" xr:uid="{00000000-0005-0000-0000-0000A3420000}"/>
    <cellStyle name="SAPBEXaggData 14 11 2" xfId="17077" xr:uid="{00000000-0005-0000-0000-0000A4420000}"/>
    <cellStyle name="SAPBEXaggData 14 2" xfId="17078" xr:uid="{00000000-0005-0000-0000-0000A5420000}"/>
    <cellStyle name="SAPBEXaggData 14 2 2" xfId="17079" xr:uid="{00000000-0005-0000-0000-0000A6420000}"/>
    <cellStyle name="SAPBEXaggData 14 2 2 2" xfId="17080" xr:uid="{00000000-0005-0000-0000-0000A7420000}"/>
    <cellStyle name="SAPBEXaggData 14 3" xfId="17081" xr:uid="{00000000-0005-0000-0000-0000A8420000}"/>
    <cellStyle name="SAPBEXaggData 14 3 2" xfId="17082" xr:uid="{00000000-0005-0000-0000-0000A9420000}"/>
    <cellStyle name="SAPBEXaggData 14 3 2 2" xfId="17083" xr:uid="{00000000-0005-0000-0000-0000AA420000}"/>
    <cellStyle name="SAPBEXaggData 14 4" xfId="17084" xr:uid="{00000000-0005-0000-0000-0000AB420000}"/>
    <cellStyle name="SAPBEXaggData 14 4 2" xfId="17085" xr:uid="{00000000-0005-0000-0000-0000AC420000}"/>
    <cellStyle name="SAPBEXaggData 14 4 2 2" xfId="17086" xr:uid="{00000000-0005-0000-0000-0000AD420000}"/>
    <cellStyle name="SAPBEXaggData 14 5" xfId="17087" xr:uid="{00000000-0005-0000-0000-0000AE420000}"/>
    <cellStyle name="SAPBEXaggData 14 5 2" xfId="17088" xr:uid="{00000000-0005-0000-0000-0000AF420000}"/>
    <cellStyle name="SAPBEXaggData 14 5 2 2" xfId="17089" xr:uid="{00000000-0005-0000-0000-0000B0420000}"/>
    <cellStyle name="SAPBEXaggData 14 6" xfId="17090" xr:uid="{00000000-0005-0000-0000-0000B1420000}"/>
    <cellStyle name="SAPBEXaggData 14 6 2" xfId="17091" xr:uid="{00000000-0005-0000-0000-0000B2420000}"/>
    <cellStyle name="SAPBEXaggData 14 6 2 2" xfId="17092" xr:uid="{00000000-0005-0000-0000-0000B3420000}"/>
    <cellStyle name="SAPBEXaggData 14 6 3" xfId="17093" xr:uid="{00000000-0005-0000-0000-0000B4420000}"/>
    <cellStyle name="SAPBEXaggData 14 7" xfId="17094" xr:uid="{00000000-0005-0000-0000-0000B5420000}"/>
    <cellStyle name="SAPBEXaggData 14 7 2" xfId="17095" xr:uid="{00000000-0005-0000-0000-0000B6420000}"/>
    <cellStyle name="SAPBEXaggData 14 7 2 2" xfId="17096" xr:uid="{00000000-0005-0000-0000-0000B7420000}"/>
    <cellStyle name="SAPBEXaggData 14 7 3" xfId="17097" xr:uid="{00000000-0005-0000-0000-0000B8420000}"/>
    <cellStyle name="SAPBEXaggData 14 8" xfId="17098" xr:uid="{00000000-0005-0000-0000-0000B9420000}"/>
    <cellStyle name="SAPBEXaggData 14 8 2" xfId="17099" xr:uid="{00000000-0005-0000-0000-0000BA420000}"/>
    <cellStyle name="SAPBEXaggData 14 8 2 2" xfId="17100" xr:uid="{00000000-0005-0000-0000-0000BB420000}"/>
    <cellStyle name="SAPBEXaggData 14 8 3" xfId="17101" xr:uid="{00000000-0005-0000-0000-0000BC420000}"/>
    <cellStyle name="SAPBEXaggData 14 9" xfId="17102" xr:uid="{00000000-0005-0000-0000-0000BD420000}"/>
    <cellStyle name="SAPBEXaggData 14 9 2" xfId="17103" xr:uid="{00000000-0005-0000-0000-0000BE420000}"/>
    <cellStyle name="SAPBEXaggData 14 9 2 2" xfId="17104" xr:uid="{00000000-0005-0000-0000-0000BF420000}"/>
    <cellStyle name="SAPBEXaggData 14 9 3" xfId="17105" xr:uid="{00000000-0005-0000-0000-0000C0420000}"/>
    <cellStyle name="SAPBEXaggData 15" xfId="17106" xr:uid="{00000000-0005-0000-0000-0000C1420000}"/>
    <cellStyle name="SAPBEXaggData 15 10" xfId="17107" xr:uid="{00000000-0005-0000-0000-0000C2420000}"/>
    <cellStyle name="SAPBEXaggData 15 10 2" xfId="17108" xr:uid="{00000000-0005-0000-0000-0000C3420000}"/>
    <cellStyle name="SAPBEXaggData 15 10 2 2" xfId="17109" xr:uid="{00000000-0005-0000-0000-0000C4420000}"/>
    <cellStyle name="SAPBEXaggData 15 10 3" xfId="17110" xr:uid="{00000000-0005-0000-0000-0000C5420000}"/>
    <cellStyle name="SAPBEXaggData 15 11" xfId="17111" xr:uid="{00000000-0005-0000-0000-0000C6420000}"/>
    <cellStyle name="SAPBEXaggData 15 11 2" xfId="17112" xr:uid="{00000000-0005-0000-0000-0000C7420000}"/>
    <cellStyle name="SAPBEXaggData 15 11 2 2" xfId="17113" xr:uid="{00000000-0005-0000-0000-0000C8420000}"/>
    <cellStyle name="SAPBEXaggData 15 11 3" xfId="17114" xr:uid="{00000000-0005-0000-0000-0000C9420000}"/>
    <cellStyle name="SAPBEXaggData 15 12" xfId="17115" xr:uid="{00000000-0005-0000-0000-0000CA420000}"/>
    <cellStyle name="SAPBEXaggData 15 12 2" xfId="17116" xr:uid="{00000000-0005-0000-0000-0000CB420000}"/>
    <cellStyle name="SAPBEXaggData 15 2" xfId="17117" xr:uid="{00000000-0005-0000-0000-0000CC420000}"/>
    <cellStyle name="SAPBEXaggData 15 2 2" xfId="17118" xr:uid="{00000000-0005-0000-0000-0000CD420000}"/>
    <cellStyle name="SAPBEXaggData 15 2 2 2" xfId="17119" xr:uid="{00000000-0005-0000-0000-0000CE420000}"/>
    <cellStyle name="SAPBEXaggData 15 3" xfId="17120" xr:uid="{00000000-0005-0000-0000-0000CF420000}"/>
    <cellStyle name="SAPBEXaggData 15 3 2" xfId="17121" xr:uid="{00000000-0005-0000-0000-0000D0420000}"/>
    <cellStyle name="SAPBEXaggData 15 3 2 2" xfId="17122" xr:uid="{00000000-0005-0000-0000-0000D1420000}"/>
    <cellStyle name="SAPBEXaggData 15 4" xfId="17123" xr:uid="{00000000-0005-0000-0000-0000D2420000}"/>
    <cellStyle name="SAPBEXaggData 15 4 2" xfId="17124" xr:uid="{00000000-0005-0000-0000-0000D3420000}"/>
    <cellStyle name="SAPBEXaggData 15 4 2 2" xfId="17125" xr:uid="{00000000-0005-0000-0000-0000D4420000}"/>
    <cellStyle name="SAPBEXaggData 15 5" xfId="17126" xr:uid="{00000000-0005-0000-0000-0000D5420000}"/>
    <cellStyle name="SAPBEXaggData 15 5 2" xfId="17127" xr:uid="{00000000-0005-0000-0000-0000D6420000}"/>
    <cellStyle name="SAPBEXaggData 15 5 2 2" xfId="17128" xr:uid="{00000000-0005-0000-0000-0000D7420000}"/>
    <cellStyle name="SAPBEXaggData 15 6" xfId="17129" xr:uid="{00000000-0005-0000-0000-0000D8420000}"/>
    <cellStyle name="SAPBEXaggData 15 6 2" xfId="17130" xr:uid="{00000000-0005-0000-0000-0000D9420000}"/>
    <cellStyle name="SAPBEXaggData 15 6 2 2" xfId="17131" xr:uid="{00000000-0005-0000-0000-0000DA420000}"/>
    <cellStyle name="SAPBEXaggData 15 6 3" xfId="17132" xr:uid="{00000000-0005-0000-0000-0000DB420000}"/>
    <cellStyle name="SAPBEXaggData 15 7" xfId="17133" xr:uid="{00000000-0005-0000-0000-0000DC420000}"/>
    <cellStyle name="SAPBEXaggData 15 7 2" xfId="17134" xr:uid="{00000000-0005-0000-0000-0000DD420000}"/>
    <cellStyle name="SAPBEXaggData 15 7 2 2" xfId="17135" xr:uid="{00000000-0005-0000-0000-0000DE420000}"/>
    <cellStyle name="SAPBEXaggData 15 7 3" xfId="17136" xr:uid="{00000000-0005-0000-0000-0000DF420000}"/>
    <cellStyle name="SAPBEXaggData 15 8" xfId="17137" xr:uid="{00000000-0005-0000-0000-0000E0420000}"/>
    <cellStyle name="SAPBEXaggData 15 8 2" xfId="17138" xr:uid="{00000000-0005-0000-0000-0000E1420000}"/>
    <cellStyle name="SAPBEXaggData 15 8 2 2" xfId="17139" xr:uid="{00000000-0005-0000-0000-0000E2420000}"/>
    <cellStyle name="SAPBEXaggData 15 8 3" xfId="17140" xr:uid="{00000000-0005-0000-0000-0000E3420000}"/>
    <cellStyle name="SAPBEXaggData 15 9" xfId="17141" xr:uid="{00000000-0005-0000-0000-0000E4420000}"/>
    <cellStyle name="SAPBEXaggData 15 9 2" xfId="17142" xr:uid="{00000000-0005-0000-0000-0000E5420000}"/>
    <cellStyle name="SAPBEXaggData 15 9 2 2" xfId="17143" xr:uid="{00000000-0005-0000-0000-0000E6420000}"/>
    <cellStyle name="SAPBEXaggData 15 9 3" xfId="17144" xr:uid="{00000000-0005-0000-0000-0000E7420000}"/>
    <cellStyle name="SAPBEXaggData 16" xfId="17145" xr:uid="{00000000-0005-0000-0000-0000E8420000}"/>
    <cellStyle name="SAPBEXaggData 16 10" xfId="17146" xr:uid="{00000000-0005-0000-0000-0000E9420000}"/>
    <cellStyle name="SAPBEXaggData 16 10 2" xfId="17147" xr:uid="{00000000-0005-0000-0000-0000EA420000}"/>
    <cellStyle name="SAPBEXaggData 16 10 2 2" xfId="17148" xr:uid="{00000000-0005-0000-0000-0000EB420000}"/>
    <cellStyle name="SAPBEXaggData 16 10 3" xfId="17149" xr:uid="{00000000-0005-0000-0000-0000EC420000}"/>
    <cellStyle name="SAPBEXaggData 16 11" xfId="17150" xr:uid="{00000000-0005-0000-0000-0000ED420000}"/>
    <cellStyle name="SAPBEXaggData 16 11 2" xfId="17151" xr:uid="{00000000-0005-0000-0000-0000EE420000}"/>
    <cellStyle name="SAPBEXaggData 16 11 2 2" xfId="17152" xr:uid="{00000000-0005-0000-0000-0000EF420000}"/>
    <cellStyle name="SAPBEXaggData 16 11 3" xfId="17153" xr:uid="{00000000-0005-0000-0000-0000F0420000}"/>
    <cellStyle name="SAPBEXaggData 16 12" xfId="17154" xr:uid="{00000000-0005-0000-0000-0000F1420000}"/>
    <cellStyle name="SAPBEXaggData 16 12 2" xfId="17155" xr:uid="{00000000-0005-0000-0000-0000F2420000}"/>
    <cellStyle name="SAPBEXaggData 16 2" xfId="17156" xr:uid="{00000000-0005-0000-0000-0000F3420000}"/>
    <cellStyle name="SAPBEXaggData 16 2 2" xfId="17157" xr:uid="{00000000-0005-0000-0000-0000F4420000}"/>
    <cellStyle name="SAPBEXaggData 16 2 2 2" xfId="17158" xr:uid="{00000000-0005-0000-0000-0000F5420000}"/>
    <cellStyle name="SAPBEXaggData 16 3" xfId="17159" xr:uid="{00000000-0005-0000-0000-0000F6420000}"/>
    <cellStyle name="SAPBEXaggData 16 3 2" xfId="17160" xr:uid="{00000000-0005-0000-0000-0000F7420000}"/>
    <cellStyle name="SAPBEXaggData 16 3 2 2" xfId="17161" xr:uid="{00000000-0005-0000-0000-0000F8420000}"/>
    <cellStyle name="SAPBEXaggData 16 4" xfId="17162" xr:uid="{00000000-0005-0000-0000-0000F9420000}"/>
    <cellStyle name="SAPBEXaggData 16 4 2" xfId="17163" xr:uid="{00000000-0005-0000-0000-0000FA420000}"/>
    <cellStyle name="SAPBEXaggData 16 4 2 2" xfId="17164" xr:uid="{00000000-0005-0000-0000-0000FB420000}"/>
    <cellStyle name="SAPBEXaggData 16 5" xfId="17165" xr:uid="{00000000-0005-0000-0000-0000FC420000}"/>
    <cellStyle name="SAPBEXaggData 16 5 2" xfId="17166" xr:uid="{00000000-0005-0000-0000-0000FD420000}"/>
    <cellStyle name="SAPBEXaggData 16 5 2 2" xfId="17167" xr:uid="{00000000-0005-0000-0000-0000FE420000}"/>
    <cellStyle name="SAPBEXaggData 16 6" xfId="17168" xr:uid="{00000000-0005-0000-0000-0000FF420000}"/>
    <cellStyle name="SAPBEXaggData 16 6 2" xfId="17169" xr:uid="{00000000-0005-0000-0000-000000430000}"/>
    <cellStyle name="SAPBEXaggData 16 6 2 2" xfId="17170" xr:uid="{00000000-0005-0000-0000-000001430000}"/>
    <cellStyle name="SAPBEXaggData 16 6 3" xfId="17171" xr:uid="{00000000-0005-0000-0000-000002430000}"/>
    <cellStyle name="SAPBEXaggData 16 7" xfId="17172" xr:uid="{00000000-0005-0000-0000-000003430000}"/>
    <cellStyle name="SAPBEXaggData 16 7 2" xfId="17173" xr:uid="{00000000-0005-0000-0000-000004430000}"/>
    <cellStyle name="SAPBEXaggData 16 7 2 2" xfId="17174" xr:uid="{00000000-0005-0000-0000-000005430000}"/>
    <cellStyle name="SAPBEXaggData 16 7 3" xfId="17175" xr:uid="{00000000-0005-0000-0000-000006430000}"/>
    <cellStyle name="SAPBEXaggData 16 8" xfId="17176" xr:uid="{00000000-0005-0000-0000-000007430000}"/>
    <cellStyle name="SAPBEXaggData 16 8 2" xfId="17177" xr:uid="{00000000-0005-0000-0000-000008430000}"/>
    <cellStyle name="SAPBEXaggData 16 8 2 2" xfId="17178" xr:uid="{00000000-0005-0000-0000-000009430000}"/>
    <cellStyle name="SAPBEXaggData 16 8 3" xfId="17179" xr:uid="{00000000-0005-0000-0000-00000A430000}"/>
    <cellStyle name="SAPBEXaggData 16 9" xfId="17180" xr:uid="{00000000-0005-0000-0000-00000B430000}"/>
    <cellStyle name="SAPBEXaggData 16 9 2" xfId="17181" xr:uid="{00000000-0005-0000-0000-00000C430000}"/>
    <cellStyle name="SAPBEXaggData 16 9 2 2" xfId="17182" xr:uid="{00000000-0005-0000-0000-00000D430000}"/>
    <cellStyle name="SAPBEXaggData 16 9 3" xfId="17183" xr:uid="{00000000-0005-0000-0000-00000E430000}"/>
    <cellStyle name="SAPBEXaggData 17" xfId="17184" xr:uid="{00000000-0005-0000-0000-00000F430000}"/>
    <cellStyle name="SAPBEXaggData 17 10" xfId="17185" xr:uid="{00000000-0005-0000-0000-000010430000}"/>
    <cellStyle name="SAPBEXaggData 17 10 2" xfId="17186" xr:uid="{00000000-0005-0000-0000-000011430000}"/>
    <cellStyle name="SAPBEXaggData 17 10 2 2" xfId="17187" xr:uid="{00000000-0005-0000-0000-000012430000}"/>
    <cellStyle name="SAPBEXaggData 17 10 3" xfId="17188" xr:uid="{00000000-0005-0000-0000-000013430000}"/>
    <cellStyle name="SAPBEXaggData 17 11" xfId="17189" xr:uid="{00000000-0005-0000-0000-000014430000}"/>
    <cellStyle name="SAPBEXaggData 17 11 2" xfId="17190" xr:uid="{00000000-0005-0000-0000-000015430000}"/>
    <cellStyle name="SAPBEXaggData 17 11 2 2" xfId="17191" xr:uid="{00000000-0005-0000-0000-000016430000}"/>
    <cellStyle name="SAPBEXaggData 17 11 3" xfId="17192" xr:uid="{00000000-0005-0000-0000-000017430000}"/>
    <cellStyle name="SAPBEXaggData 17 12" xfId="17193" xr:uid="{00000000-0005-0000-0000-000018430000}"/>
    <cellStyle name="SAPBEXaggData 17 12 2" xfId="17194" xr:uid="{00000000-0005-0000-0000-000019430000}"/>
    <cellStyle name="SAPBEXaggData 17 2" xfId="17195" xr:uid="{00000000-0005-0000-0000-00001A430000}"/>
    <cellStyle name="SAPBEXaggData 17 2 2" xfId="17196" xr:uid="{00000000-0005-0000-0000-00001B430000}"/>
    <cellStyle name="SAPBEXaggData 17 2 2 2" xfId="17197" xr:uid="{00000000-0005-0000-0000-00001C430000}"/>
    <cellStyle name="SAPBEXaggData 17 3" xfId="17198" xr:uid="{00000000-0005-0000-0000-00001D430000}"/>
    <cellStyle name="SAPBEXaggData 17 3 2" xfId="17199" xr:uid="{00000000-0005-0000-0000-00001E430000}"/>
    <cellStyle name="SAPBEXaggData 17 3 2 2" xfId="17200" xr:uid="{00000000-0005-0000-0000-00001F430000}"/>
    <cellStyle name="SAPBEXaggData 17 4" xfId="17201" xr:uid="{00000000-0005-0000-0000-000020430000}"/>
    <cellStyle name="SAPBEXaggData 17 4 2" xfId="17202" xr:uid="{00000000-0005-0000-0000-000021430000}"/>
    <cellStyle name="SAPBEXaggData 17 4 2 2" xfId="17203" xr:uid="{00000000-0005-0000-0000-000022430000}"/>
    <cellStyle name="SAPBEXaggData 17 5" xfId="17204" xr:uid="{00000000-0005-0000-0000-000023430000}"/>
    <cellStyle name="SAPBEXaggData 17 5 2" xfId="17205" xr:uid="{00000000-0005-0000-0000-000024430000}"/>
    <cellStyle name="SAPBEXaggData 17 5 2 2" xfId="17206" xr:uid="{00000000-0005-0000-0000-000025430000}"/>
    <cellStyle name="SAPBEXaggData 17 6" xfId="17207" xr:uid="{00000000-0005-0000-0000-000026430000}"/>
    <cellStyle name="SAPBEXaggData 17 6 2" xfId="17208" xr:uid="{00000000-0005-0000-0000-000027430000}"/>
    <cellStyle name="SAPBEXaggData 17 6 2 2" xfId="17209" xr:uid="{00000000-0005-0000-0000-000028430000}"/>
    <cellStyle name="SAPBEXaggData 17 6 3" xfId="17210" xr:uid="{00000000-0005-0000-0000-000029430000}"/>
    <cellStyle name="SAPBEXaggData 17 7" xfId="17211" xr:uid="{00000000-0005-0000-0000-00002A430000}"/>
    <cellStyle name="SAPBEXaggData 17 7 2" xfId="17212" xr:uid="{00000000-0005-0000-0000-00002B430000}"/>
    <cellStyle name="SAPBEXaggData 17 7 2 2" xfId="17213" xr:uid="{00000000-0005-0000-0000-00002C430000}"/>
    <cellStyle name="SAPBEXaggData 17 7 3" xfId="17214" xr:uid="{00000000-0005-0000-0000-00002D430000}"/>
    <cellStyle name="SAPBEXaggData 17 8" xfId="17215" xr:uid="{00000000-0005-0000-0000-00002E430000}"/>
    <cellStyle name="SAPBEXaggData 17 8 2" xfId="17216" xr:uid="{00000000-0005-0000-0000-00002F430000}"/>
    <cellStyle name="SAPBEXaggData 17 8 2 2" xfId="17217" xr:uid="{00000000-0005-0000-0000-000030430000}"/>
    <cellStyle name="SAPBEXaggData 17 8 3" xfId="17218" xr:uid="{00000000-0005-0000-0000-000031430000}"/>
    <cellStyle name="SAPBEXaggData 17 9" xfId="17219" xr:uid="{00000000-0005-0000-0000-000032430000}"/>
    <cellStyle name="SAPBEXaggData 17 9 2" xfId="17220" xr:uid="{00000000-0005-0000-0000-000033430000}"/>
    <cellStyle name="SAPBEXaggData 17 9 2 2" xfId="17221" xr:uid="{00000000-0005-0000-0000-000034430000}"/>
    <cellStyle name="SAPBEXaggData 17 9 3" xfId="17222" xr:uid="{00000000-0005-0000-0000-000035430000}"/>
    <cellStyle name="SAPBEXaggData 18" xfId="17223" xr:uid="{00000000-0005-0000-0000-000036430000}"/>
    <cellStyle name="SAPBEXaggData 18 2" xfId="17224" xr:uid="{00000000-0005-0000-0000-000037430000}"/>
    <cellStyle name="SAPBEXaggData 18 2 2" xfId="17225" xr:uid="{00000000-0005-0000-0000-000038430000}"/>
    <cellStyle name="SAPBEXaggData 19" xfId="17226" xr:uid="{00000000-0005-0000-0000-000039430000}"/>
    <cellStyle name="SAPBEXaggData 19 2" xfId="17227" xr:uid="{00000000-0005-0000-0000-00003A430000}"/>
    <cellStyle name="SAPBEXaggData 19 2 2" xfId="17228" xr:uid="{00000000-0005-0000-0000-00003B430000}"/>
    <cellStyle name="SAPBEXaggData 19 3" xfId="17229" xr:uid="{00000000-0005-0000-0000-00003C430000}"/>
    <cellStyle name="SAPBEXaggData 2" xfId="17230" xr:uid="{00000000-0005-0000-0000-00003D430000}"/>
    <cellStyle name="SAPBEXaggData 2 10" xfId="17231" xr:uid="{00000000-0005-0000-0000-00003E430000}"/>
    <cellStyle name="SAPBEXaggData 2 10 2" xfId="17232" xr:uid="{00000000-0005-0000-0000-00003F430000}"/>
    <cellStyle name="SAPBEXaggData 2 10 2 2" xfId="17233" xr:uid="{00000000-0005-0000-0000-000040430000}"/>
    <cellStyle name="SAPBEXaggData 2 10 3" xfId="17234" xr:uid="{00000000-0005-0000-0000-000041430000}"/>
    <cellStyle name="SAPBEXaggData 2 11" xfId="17235" xr:uid="{00000000-0005-0000-0000-000042430000}"/>
    <cellStyle name="SAPBEXaggData 2 11 2" xfId="17236" xr:uid="{00000000-0005-0000-0000-000043430000}"/>
    <cellStyle name="SAPBEXaggData 2 11 2 2" xfId="17237" xr:uid="{00000000-0005-0000-0000-000044430000}"/>
    <cellStyle name="SAPBEXaggData 2 11 3" xfId="17238" xr:uid="{00000000-0005-0000-0000-000045430000}"/>
    <cellStyle name="SAPBEXaggData 2 12" xfId="17239" xr:uid="{00000000-0005-0000-0000-000046430000}"/>
    <cellStyle name="SAPBEXaggData 2 12 2" xfId="17240" xr:uid="{00000000-0005-0000-0000-000047430000}"/>
    <cellStyle name="SAPBEXaggData 2 2" xfId="17241" xr:uid="{00000000-0005-0000-0000-000048430000}"/>
    <cellStyle name="SAPBEXaggData 2 2 10" xfId="17242" xr:uid="{00000000-0005-0000-0000-000049430000}"/>
    <cellStyle name="SAPBEXaggData 2 2 10 2" xfId="17243" xr:uid="{00000000-0005-0000-0000-00004A430000}"/>
    <cellStyle name="SAPBEXaggData 2 2 10 2 2" xfId="17244" xr:uid="{00000000-0005-0000-0000-00004B430000}"/>
    <cellStyle name="SAPBEXaggData 2 2 10 3" xfId="17245" xr:uid="{00000000-0005-0000-0000-00004C430000}"/>
    <cellStyle name="SAPBEXaggData 2 2 11" xfId="17246" xr:uid="{00000000-0005-0000-0000-00004D430000}"/>
    <cellStyle name="SAPBEXaggData 2 2 11 2" xfId="17247" xr:uid="{00000000-0005-0000-0000-00004E430000}"/>
    <cellStyle name="SAPBEXaggData 2 2 11 2 2" xfId="17248" xr:uid="{00000000-0005-0000-0000-00004F430000}"/>
    <cellStyle name="SAPBEXaggData 2 2 11 3" xfId="17249" xr:uid="{00000000-0005-0000-0000-000050430000}"/>
    <cellStyle name="SAPBEXaggData 2 2 12" xfId="17250" xr:uid="{00000000-0005-0000-0000-000051430000}"/>
    <cellStyle name="SAPBEXaggData 2 2 12 2" xfId="17251" xr:uid="{00000000-0005-0000-0000-000052430000}"/>
    <cellStyle name="SAPBEXaggData 2 2 2" xfId="17252" xr:uid="{00000000-0005-0000-0000-000053430000}"/>
    <cellStyle name="SAPBEXaggData 2 2 2 2" xfId="17253" xr:uid="{00000000-0005-0000-0000-000054430000}"/>
    <cellStyle name="SAPBEXaggData 2 2 2 2 2" xfId="17254" xr:uid="{00000000-0005-0000-0000-000055430000}"/>
    <cellStyle name="SAPBEXaggData 2 2 3" xfId="17255" xr:uid="{00000000-0005-0000-0000-000056430000}"/>
    <cellStyle name="SAPBEXaggData 2 2 3 2" xfId="17256" xr:uid="{00000000-0005-0000-0000-000057430000}"/>
    <cellStyle name="SAPBEXaggData 2 2 3 2 2" xfId="17257" xr:uid="{00000000-0005-0000-0000-000058430000}"/>
    <cellStyle name="SAPBEXaggData 2 2 4" xfId="17258" xr:uid="{00000000-0005-0000-0000-000059430000}"/>
    <cellStyle name="SAPBEXaggData 2 2 4 2" xfId="17259" xr:uid="{00000000-0005-0000-0000-00005A430000}"/>
    <cellStyle name="SAPBEXaggData 2 2 4 2 2" xfId="17260" xr:uid="{00000000-0005-0000-0000-00005B430000}"/>
    <cellStyle name="SAPBEXaggData 2 2 5" xfId="17261" xr:uid="{00000000-0005-0000-0000-00005C430000}"/>
    <cellStyle name="SAPBEXaggData 2 2 5 2" xfId="17262" xr:uid="{00000000-0005-0000-0000-00005D430000}"/>
    <cellStyle name="SAPBEXaggData 2 2 5 2 2" xfId="17263" xr:uid="{00000000-0005-0000-0000-00005E430000}"/>
    <cellStyle name="SAPBEXaggData 2 2 6" xfId="17264" xr:uid="{00000000-0005-0000-0000-00005F430000}"/>
    <cellStyle name="SAPBEXaggData 2 2 6 2" xfId="17265" xr:uid="{00000000-0005-0000-0000-000060430000}"/>
    <cellStyle name="SAPBEXaggData 2 2 6 2 2" xfId="17266" xr:uid="{00000000-0005-0000-0000-000061430000}"/>
    <cellStyle name="SAPBEXaggData 2 2 6 3" xfId="17267" xr:uid="{00000000-0005-0000-0000-000062430000}"/>
    <cellStyle name="SAPBEXaggData 2 2 7" xfId="17268" xr:uid="{00000000-0005-0000-0000-000063430000}"/>
    <cellStyle name="SAPBEXaggData 2 2 7 2" xfId="17269" xr:uid="{00000000-0005-0000-0000-000064430000}"/>
    <cellStyle name="SAPBEXaggData 2 2 7 2 2" xfId="17270" xr:uid="{00000000-0005-0000-0000-000065430000}"/>
    <cellStyle name="SAPBEXaggData 2 2 7 3" xfId="17271" xr:uid="{00000000-0005-0000-0000-000066430000}"/>
    <cellStyle name="SAPBEXaggData 2 2 8" xfId="17272" xr:uid="{00000000-0005-0000-0000-000067430000}"/>
    <cellStyle name="SAPBEXaggData 2 2 8 2" xfId="17273" xr:uid="{00000000-0005-0000-0000-000068430000}"/>
    <cellStyle name="SAPBEXaggData 2 2 8 2 2" xfId="17274" xr:uid="{00000000-0005-0000-0000-000069430000}"/>
    <cellStyle name="SAPBEXaggData 2 2 8 3" xfId="17275" xr:uid="{00000000-0005-0000-0000-00006A430000}"/>
    <cellStyle name="SAPBEXaggData 2 2 9" xfId="17276" xr:uid="{00000000-0005-0000-0000-00006B430000}"/>
    <cellStyle name="SAPBEXaggData 2 2 9 2" xfId="17277" xr:uid="{00000000-0005-0000-0000-00006C430000}"/>
    <cellStyle name="SAPBEXaggData 2 2 9 2 2" xfId="17278" xr:uid="{00000000-0005-0000-0000-00006D430000}"/>
    <cellStyle name="SAPBEXaggData 2 2 9 3" xfId="17279" xr:uid="{00000000-0005-0000-0000-00006E430000}"/>
    <cellStyle name="SAPBEXaggData 2 3" xfId="17280" xr:uid="{00000000-0005-0000-0000-00006F430000}"/>
    <cellStyle name="SAPBEXaggData 2 3 2" xfId="17281" xr:uid="{00000000-0005-0000-0000-000070430000}"/>
    <cellStyle name="SAPBEXaggData 2 3 2 2" xfId="17282" xr:uid="{00000000-0005-0000-0000-000071430000}"/>
    <cellStyle name="SAPBEXaggData 2 4" xfId="17283" xr:uid="{00000000-0005-0000-0000-000072430000}"/>
    <cellStyle name="SAPBEXaggData 2 4 2" xfId="17284" xr:uid="{00000000-0005-0000-0000-000073430000}"/>
    <cellStyle name="SAPBEXaggData 2 4 2 2" xfId="17285" xr:uid="{00000000-0005-0000-0000-000074430000}"/>
    <cellStyle name="SAPBEXaggData 2 5" xfId="17286" xr:uid="{00000000-0005-0000-0000-000075430000}"/>
    <cellStyle name="SAPBEXaggData 2 5 2" xfId="17287" xr:uid="{00000000-0005-0000-0000-000076430000}"/>
    <cellStyle name="SAPBEXaggData 2 5 2 2" xfId="17288" xr:uid="{00000000-0005-0000-0000-000077430000}"/>
    <cellStyle name="SAPBEXaggData 2 6" xfId="17289" xr:uid="{00000000-0005-0000-0000-000078430000}"/>
    <cellStyle name="SAPBEXaggData 2 6 2" xfId="17290" xr:uid="{00000000-0005-0000-0000-000079430000}"/>
    <cellStyle name="SAPBEXaggData 2 6 2 2" xfId="17291" xr:uid="{00000000-0005-0000-0000-00007A430000}"/>
    <cellStyle name="SAPBEXaggData 2 7" xfId="17292" xr:uid="{00000000-0005-0000-0000-00007B430000}"/>
    <cellStyle name="SAPBEXaggData 2 7 2" xfId="17293" xr:uid="{00000000-0005-0000-0000-00007C430000}"/>
    <cellStyle name="SAPBEXaggData 2 7 2 2" xfId="17294" xr:uid="{00000000-0005-0000-0000-00007D430000}"/>
    <cellStyle name="SAPBEXaggData 2 7 3" xfId="17295" xr:uid="{00000000-0005-0000-0000-00007E430000}"/>
    <cellStyle name="SAPBEXaggData 2 8" xfId="17296" xr:uid="{00000000-0005-0000-0000-00007F430000}"/>
    <cellStyle name="SAPBEXaggData 2 8 2" xfId="17297" xr:uid="{00000000-0005-0000-0000-000080430000}"/>
    <cellStyle name="SAPBEXaggData 2 8 2 2" xfId="17298" xr:uid="{00000000-0005-0000-0000-000081430000}"/>
    <cellStyle name="SAPBEXaggData 2 8 3" xfId="17299" xr:uid="{00000000-0005-0000-0000-000082430000}"/>
    <cellStyle name="SAPBEXaggData 2 9" xfId="17300" xr:uid="{00000000-0005-0000-0000-000083430000}"/>
    <cellStyle name="SAPBEXaggData 2 9 2" xfId="17301" xr:uid="{00000000-0005-0000-0000-000084430000}"/>
    <cellStyle name="SAPBEXaggData 2 9 2 2" xfId="17302" xr:uid="{00000000-0005-0000-0000-000085430000}"/>
    <cellStyle name="SAPBEXaggData 2 9 3" xfId="17303" xr:uid="{00000000-0005-0000-0000-000086430000}"/>
    <cellStyle name="SAPBEXaggData 20" xfId="17304" xr:uid="{00000000-0005-0000-0000-000087430000}"/>
    <cellStyle name="SAPBEXaggData 20 2" xfId="17305" xr:uid="{00000000-0005-0000-0000-000088430000}"/>
    <cellStyle name="SAPBEXaggData 20 2 2" xfId="17306" xr:uid="{00000000-0005-0000-0000-000089430000}"/>
    <cellStyle name="SAPBEXaggData 20 3" xfId="17307" xr:uid="{00000000-0005-0000-0000-00008A430000}"/>
    <cellStyle name="SAPBEXaggData 21" xfId="17308" xr:uid="{00000000-0005-0000-0000-00008B430000}"/>
    <cellStyle name="SAPBEXaggData 21 2" xfId="17309" xr:uid="{00000000-0005-0000-0000-00008C430000}"/>
    <cellStyle name="SAPBEXaggData 22" xfId="17310" xr:uid="{00000000-0005-0000-0000-00008D430000}"/>
    <cellStyle name="SAPBEXaggData 22 2" xfId="17311" xr:uid="{00000000-0005-0000-0000-00008E430000}"/>
    <cellStyle name="SAPBEXaggData 23" xfId="17312" xr:uid="{00000000-0005-0000-0000-00008F430000}"/>
    <cellStyle name="SAPBEXaggData 23 2" xfId="17313" xr:uid="{00000000-0005-0000-0000-000090430000}"/>
    <cellStyle name="SAPBEXaggData 3" xfId="17314" xr:uid="{00000000-0005-0000-0000-000091430000}"/>
    <cellStyle name="SAPBEXaggData 3 10" xfId="17315" xr:uid="{00000000-0005-0000-0000-000092430000}"/>
    <cellStyle name="SAPBEXaggData 3 10 2" xfId="17316" xr:uid="{00000000-0005-0000-0000-000093430000}"/>
    <cellStyle name="SAPBEXaggData 3 10 2 2" xfId="17317" xr:uid="{00000000-0005-0000-0000-000094430000}"/>
    <cellStyle name="SAPBEXaggData 3 10 3" xfId="17318" xr:uid="{00000000-0005-0000-0000-000095430000}"/>
    <cellStyle name="SAPBEXaggData 3 11" xfId="17319" xr:uid="{00000000-0005-0000-0000-000096430000}"/>
    <cellStyle name="SAPBEXaggData 3 11 2" xfId="17320" xr:uid="{00000000-0005-0000-0000-000097430000}"/>
    <cellStyle name="SAPBEXaggData 3 11 2 2" xfId="17321" xr:uid="{00000000-0005-0000-0000-000098430000}"/>
    <cellStyle name="SAPBEXaggData 3 11 3" xfId="17322" xr:uid="{00000000-0005-0000-0000-000099430000}"/>
    <cellStyle name="SAPBEXaggData 3 12" xfId="17323" xr:uid="{00000000-0005-0000-0000-00009A430000}"/>
    <cellStyle name="SAPBEXaggData 3 12 2" xfId="17324" xr:uid="{00000000-0005-0000-0000-00009B430000}"/>
    <cellStyle name="SAPBEXaggData 3 12 2 2" xfId="17325" xr:uid="{00000000-0005-0000-0000-00009C430000}"/>
    <cellStyle name="SAPBEXaggData 3 12 3" xfId="17326" xr:uid="{00000000-0005-0000-0000-00009D430000}"/>
    <cellStyle name="SAPBEXaggData 3 13" xfId="17327" xr:uid="{00000000-0005-0000-0000-00009E430000}"/>
    <cellStyle name="SAPBEXaggData 3 13 2" xfId="17328" xr:uid="{00000000-0005-0000-0000-00009F430000}"/>
    <cellStyle name="SAPBEXaggData 3 13 2 2" xfId="17329" xr:uid="{00000000-0005-0000-0000-0000A0430000}"/>
    <cellStyle name="SAPBEXaggData 3 13 3" xfId="17330" xr:uid="{00000000-0005-0000-0000-0000A1430000}"/>
    <cellStyle name="SAPBEXaggData 3 14" xfId="17331" xr:uid="{00000000-0005-0000-0000-0000A2430000}"/>
    <cellStyle name="SAPBEXaggData 3 14 2" xfId="17332" xr:uid="{00000000-0005-0000-0000-0000A3430000}"/>
    <cellStyle name="SAPBEXaggData 3 2" xfId="17333" xr:uid="{00000000-0005-0000-0000-0000A4430000}"/>
    <cellStyle name="SAPBEXaggData 3 2 2" xfId="17334" xr:uid="{00000000-0005-0000-0000-0000A5430000}"/>
    <cellStyle name="SAPBEXaggData 3 2 2 2" xfId="17335" xr:uid="{00000000-0005-0000-0000-0000A6430000}"/>
    <cellStyle name="SAPBEXaggData 3 3" xfId="17336" xr:uid="{00000000-0005-0000-0000-0000A7430000}"/>
    <cellStyle name="SAPBEXaggData 3 3 2" xfId="17337" xr:uid="{00000000-0005-0000-0000-0000A8430000}"/>
    <cellStyle name="SAPBEXaggData 3 3 2 2" xfId="17338" xr:uid="{00000000-0005-0000-0000-0000A9430000}"/>
    <cellStyle name="SAPBEXaggData 3 4" xfId="17339" xr:uid="{00000000-0005-0000-0000-0000AA430000}"/>
    <cellStyle name="SAPBEXaggData 3 4 2" xfId="17340" xr:uid="{00000000-0005-0000-0000-0000AB430000}"/>
    <cellStyle name="SAPBEXaggData 3 4 2 2" xfId="17341" xr:uid="{00000000-0005-0000-0000-0000AC430000}"/>
    <cellStyle name="SAPBEXaggData 3 5" xfId="17342" xr:uid="{00000000-0005-0000-0000-0000AD430000}"/>
    <cellStyle name="SAPBEXaggData 3 5 2" xfId="17343" xr:uid="{00000000-0005-0000-0000-0000AE430000}"/>
    <cellStyle name="SAPBEXaggData 3 5 2 2" xfId="17344" xr:uid="{00000000-0005-0000-0000-0000AF430000}"/>
    <cellStyle name="SAPBEXaggData 3 6" xfId="17345" xr:uid="{00000000-0005-0000-0000-0000B0430000}"/>
    <cellStyle name="SAPBEXaggData 3 6 2" xfId="17346" xr:uid="{00000000-0005-0000-0000-0000B1430000}"/>
    <cellStyle name="SAPBEXaggData 3 6 2 2" xfId="17347" xr:uid="{00000000-0005-0000-0000-0000B2430000}"/>
    <cellStyle name="SAPBEXaggData 3 7" xfId="17348" xr:uid="{00000000-0005-0000-0000-0000B3430000}"/>
    <cellStyle name="SAPBEXaggData 3 7 2" xfId="17349" xr:uid="{00000000-0005-0000-0000-0000B4430000}"/>
    <cellStyle name="SAPBEXaggData 3 7 2 2" xfId="17350" xr:uid="{00000000-0005-0000-0000-0000B5430000}"/>
    <cellStyle name="SAPBEXaggData 3 8" xfId="17351" xr:uid="{00000000-0005-0000-0000-0000B6430000}"/>
    <cellStyle name="SAPBEXaggData 3 8 2" xfId="17352" xr:uid="{00000000-0005-0000-0000-0000B7430000}"/>
    <cellStyle name="SAPBEXaggData 3 8 2 2" xfId="17353" xr:uid="{00000000-0005-0000-0000-0000B8430000}"/>
    <cellStyle name="SAPBEXaggData 3 8 3" xfId="17354" xr:uid="{00000000-0005-0000-0000-0000B9430000}"/>
    <cellStyle name="SAPBEXaggData 3 9" xfId="17355" xr:uid="{00000000-0005-0000-0000-0000BA430000}"/>
    <cellStyle name="SAPBEXaggData 3 9 2" xfId="17356" xr:uid="{00000000-0005-0000-0000-0000BB430000}"/>
    <cellStyle name="SAPBEXaggData 3 9 2 2" xfId="17357" xr:uid="{00000000-0005-0000-0000-0000BC430000}"/>
    <cellStyle name="SAPBEXaggData 3 9 3" xfId="17358" xr:uid="{00000000-0005-0000-0000-0000BD430000}"/>
    <cellStyle name="SAPBEXaggData 4" xfId="17359" xr:uid="{00000000-0005-0000-0000-0000BE430000}"/>
    <cellStyle name="SAPBEXaggData 4 10" xfId="17360" xr:uid="{00000000-0005-0000-0000-0000BF430000}"/>
    <cellStyle name="SAPBEXaggData 4 10 2" xfId="17361" xr:uid="{00000000-0005-0000-0000-0000C0430000}"/>
    <cellStyle name="SAPBEXaggData 4 10 2 2" xfId="17362" xr:uid="{00000000-0005-0000-0000-0000C1430000}"/>
    <cellStyle name="SAPBEXaggData 4 10 3" xfId="17363" xr:uid="{00000000-0005-0000-0000-0000C2430000}"/>
    <cellStyle name="SAPBEXaggData 4 11" xfId="17364" xr:uid="{00000000-0005-0000-0000-0000C3430000}"/>
    <cellStyle name="SAPBEXaggData 4 11 2" xfId="17365" xr:uid="{00000000-0005-0000-0000-0000C4430000}"/>
    <cellStyle name="SAPBEXaggData 4 11 2 2" xfId="17366" xr:uid="{00000000-0005-0000-0000-0000C5430000}"/>
    <cellStyle name="SAPBEXaggData 4 11 3" xfId="17367" xr:uid="{00000000-0005-0000-0000-0000C6430000}"/>
    <cellStyle name="SAPBEXaggData 4 12" xfId="17368" xr:uid="{00000000-0005-0000-0000-0000C7430000}"/>
    <cellStyle name="SAPBEXaggData 4 12 2" xfId="17369" xr:uid="{00000000-0005-0000-0000-0000C8430000}"/>
    <cellStyle name="SAPBEXaggData 4 12 2 2" xfId="17370" xr:uid="{00000000-0005-0000-0000-0000C9430000}"/>
    <cellStyle name="SAPBEXaggData 4 12 3" xfId="17371" xr:uid="{00000000-0005-0000-0000-0000CA430000}"/>
    <cellStyle name="SAPBEXaggData 4 13" xfId="17372" xr:uid="{00000000-0005-0000-0000-0000CB430000}"/>
    <cellStyle name="SAPBEXaggData 4 13 2" xfId="17373" xr:uid="{00000000-0005-0000-0000-0000CC430000}"/>
    <cellStyle name="SAPBEXaggData 4 13 2 2" xfId="17374" xr:uid="{00000000-0005-0000-0000-0000CD430000}"/>
    <cellStyle name="SAPBEXaggData 4 13 3" xfId="17375" xr:uid="{00000000-0005-0000-0000-0000CE430000}"/>
    <cellStyle name="SAPBEXaggData 4 14" xfId="17376" xr:uid="{00000000-0005-0000-0000-0000CF430000}"/>
    <cellStyle name="SAPBEXaggData 4 14 2" xfId="17377" xr:uid="{00000000-0005-0000-0000-0000D0430000}"/>
    <cellStyle name="SAPBEXaggData 4 2" xfId="17378" xr:uid="{00000000-0005-0000-0000-0000D1430000}"/>
    <cellStyle name="SAPBEXaggData 4 2 2" xfId="17379" xr:uid="{00000000-0005-0000-0000-0000D2430000}"/>
    <cellStyle name="SAPBEXaggData 4 2 2 2" xfId="17380" xr:uid="{00000000-0005-0000-0000-0000D3430000}"/>
    <cellStyle name="SAPBEXaggData 4 3" xfId="17381" xr:uid="{00000000-0005-0000-0000-0000D4430000}"/>
    <cellStyle name="SAPBEXaggData 4 3 2" xfId="17382" xr:uid="{00000000-0005-0000-0000-0000D5430000}"/>
    <cellStyle name="SAPBEXaggData 4 3 2 2" xfId="17383" xr:uid="{00000000-0005-0000-0000-0000D6430000}"/>
    <cellStyle name="SAPBEXaggData 4 4" xfId="17384" xr:uid="{00000000-0005-0000-0000-0000D7430000}"/>
    <cellStyle name="SAPBEXaggData 4 4 2" xfId="17385" xr:uid="{00000000-0005-0000-0000-0000D8430000}"/>
    <cellStyle name="SAPBEXaggData 4 4 2 2" xfId="17386" xr:uid="{00000000-0005-0000-0000-0000D9430000}"/>
    <cellStyle name="SAPBEXaggData 4 5" xfId="17387" xr:uid="{00000000-0005-0000-0000-0000DA430000}"/>
    <cellStyle name="SAPBEXaggData 4 5 2" xfId="17388" xr:uid="{00000000-0005-0000-0000-0000DB430000}"/>
    <cellStyle name="SAPBEXaggData 4 5 2 2" xfId="17389" xr:uid="{00000000-0005-0000-0000-0000DC430000}"/>
    <cellStyle name="SAPBEXaggData 4 6" xfId="17390" xr:uid="{00000000-0005-0000-0000-0000DD430000}"/>
    <cellStyle name="SAPBEXaggData 4 6 2" xfId="17391" xr:uid="{00000000-0005-0000-0000-0000DE430000}"/>
    <cellStyle name="SAPBEXaggData 4 6 2 2" xfId="17392" xr:uid="{00000000-0005-0000-0000-0000DF430000}"/>
    <cellStyle name="SAPBEXaggData 4 7" xfId="17393" xr:uid="{00000000-0005-0000-0000-0000E0430000}"/>
    <cellStyle name="SAPBEXaggData 4 7 2" xfId="17394" xr:uid="{00000000-0005-0000-0000-0000E1430000}"/>
    <cellStyle name="SAPBEXaggData 4 7 2 2" xfId="17395" xr:uid="{00000000-0005-0000-0000-0000E2430000}"/>
    <cellStyle name="SAPBEXaggData 4 8" xfId="17396" xr:uid="{00000000-0005-0000-0000-0000E3430000}"/>
    <cellStyle name="SAPBEXaggData 4 8 2" xfId="17397" xr:uid="{00000000-0005-0000-0000-0000E4430000}"/>
    <cellStyle name="SAPBEXaggData 4 8 2 2" xfId="17398" xr:uid="{00000000-0005-0000-0000-0000E5430000}"/>
    <cellStyle name="SAPBEXaggData 4 8 3" xfId="17399" xr:uid="{00000000-0005-0000-0000-0000E6430000}"/>
    <cellStyle name="SAPBEXaggData 4 9" xfId="17400" xr:uid="{00000000-0005-0000-0000-0000E7430000}"/>
    <cellStyle name="SAPBEXaggData 4 9 2" xfId="17401" xr:uid="{00000000-0005-0000-0000-0000E8430000}"/>
    <cellStyle name="SAPBEXaggData 4 9 2 2" xfId="17402" xr:uid="{00000000-0005-0000-0000-0000E9430000}"/>
    <cellStyle name="SAPBEXaggData 4 9 3" xfId="17403" xr:uid="{00000000-0005-0000-0000-0000EA430000}"/>
    <cellStyle name="SAPBEXaggData 5" xfId="17404" xr:uid="{00000000-0005-0000-0000-0000EB430000}"/>
    <cellStyle name="SAPBEXaggData 5 10" xfId="17405" xr:uid="{00000000-0005-0000-0000-0000EC430000}"/>
    <cellStyle name="SAPBEXaggData 5 10 2" xfId="17406" xr:uid="{00000000-0005-0000-0000-0000ED430000}"/>
    <cellStyle name="SAPBEXaggData 5 10 2 2" xfId="17407" xr:uid="{00000000-0005-0000-0000-0000EE430000}"/>
    <cellStyle name="SAPBEXaggData 5 10 3" xfId="17408" xr:uid="{00000000-0005-0000-0000-0000EF430000}"/>
    <cellStyle name="SAPBEXaggData 5 11" xfId="17409" xr:uid="{00000000-0005-0000-0000-0000F0430000}"/>
    <cellStyle name="SAPBEXaggData 5 11 2" xfId="17410" xr:uid="{00000000-0005-0000-0000-0000F1430000}"/>
    <cellStyle name="SAPBEXaggData 5 11 2 2" xfId="17411" xr:uid="{00000000-0005-0000-0000-0000F2430000}"/>
    <cellStyle name="SAPBEXaggData 5 11 3" xfId="17412" xr:uid="{00000000-0005-0000-0000-0000F3430000}"/>
    <cellStyle name="SAPBEXaggData 5 12" xfId="17413" xr:uid="{00000000-0005-0000-0000-0000F4430000}"/>
    <cellStyle name="SAPBEXaggData 5 12 2" xfId="17414" xr:uid="{00000000-0005-0000-0000-0000F5430000}"/>
    <cellStyle name="SAPBEXaggData 5 12 2 2" xfId="17415" xr:uid="{00000000-0005-0000-0000-0000F6430000}"/>
    <cellStyle name="SAPBEXaggData 5 12 3" xfId="17416" xr:uid="{00000000-0005-0000-0000-0000F7430000}"/>
    <cellStyle name="SAPBEXaggData 5 13" xfId="17417" xr:uid="{00000000-0005-0000-0000-0000F8430000}"/>
    <cellStyle name="SAPBEXaggData 5 13 2" xfId="17418" xr:uid="{00000000-0005-0000-0000-0000F9430000}"/>
    <cellStyle name="SAPBEXaggData 5 13 2 2" xfId="17419" xr:uid="{00000000-0005-0000-0000-0000FA430000}"/>
    <cellStyle name="SAPBEXaggData 5 13 3" xfId="17420" xr:uid="{00000000-0005-0000-0000-0000FB430000}"/>
    <cellStyle name="SAPBEXaggData 5 14" xfId="17421" xr:uid="{00000000-0005-0000-0000-0000FC430000}"/>
    <cellStyle name="SAPBEXaggData 5 14 2" xfId="17422" xr:uid="{00000000-0005-0000-0000-0000FD430000}"/>
    <cellStyle name="SAPBEXaggData 5 2" xfId="17423" xr:uid="{00000000-0005-0000-0000-0000FE430000}"/>
    <cellStyle name="SAPBEXaggData 5 2 2" xfId="17424" xr:uid="{00000000-0005-0000-0000-0000FF430000}"/>
    <cellStyle name="SAPBEXaggData 5 2 2 2" xfId="17425" xr:uid="{00000000-0005-0000-0000-000000440000}"/>
    <cellStyle name="SAPBEXaggData 5 3" xfId="17426" xr:uid="{00000000-0005-0000-0000-000001440000}"/>
    <cellStyle name="SAPBEXaggData 5 3 2" xfId="17427" xr:uid="{00000000-0005-0000-0000-000002440000}"/>
    <cellStyle name="SAPBEXaggData 5 3 2 2" xfId="17428" xr:uid="{00000000-0005-0000-0000-000003440000}"/>
    <cellStyle name="SAPBEXaggData 5 4" xfId="17429" xr:uid="{00000000-0005-0000-0000-000004440000}"/>
    <cellStyle name="SAPBEXaggData 5 4 2" xfId="17430" xr:uid="{00000000-0005-0000-0000-000005440000}"/>
    <cellStyle name="SAPBEXaggData 5 4 2 2" xfId="17431" xr:uid="{00000000-0005-0000-0000-000006440000}"/>
    <cellStyle name="SAPBEXaggData 5 5" xfId="17432" xr:uid="{00000000-0005-0000-0000-000007440000}"/>
    <cellStyle name="SAPBEXaggData 5 5 2" xfId="17433" xr:uid="{00000000-0005-0000-0000-000008440000}"/>
    <cellStyle name="SAPBEXaggData 5 5 2 2" xfId="17434" xr:uid="{00000000-0005-0000-0000-000009440000}"/>
    <cellStyle name="SAPBEXaggData 5 6" xfId="17435" xr:uid="{00000000-0005-0000-0000-00000A440000}"/>
    <cellStyle name="SAPBEXaggData 5 6 2" xfId="17436" xr:uid="{00000000-0005-0000-0000-00000B440000}"/>
    <cellStyle name="SAPBEXaggData 5 6 2 2" xfId="17437" xr:uid="{00000000-0005-0000-0000-00000C440000}"/>
    <cellStyle name="SAPBEXaggData 5 7" xfId="17438" xr:uid="{00000000-0005-0000-0000-00000D440000}"/>
    <cellStyle name="SAPBEXaggData 5 7 2" xfId="17439" xr:uid="{00000000-0005-0000-0000-00000E440000}"/>
    <cellStyle name="SAPBEXaggData 5 7 2 2" xfId="17440" xr:uid="{00000000-0005-0000-0000-00000F440000}"/>
    <cellStyle name="SAPBEXaggData 5 8" xfId="17441" xr:uid="{00000000-0005-0000-0000-000010440000}"/>
    <cellStyle name="SAPBEXaggData 5 8 2" xfId="17442" xr:uid="{00000000-0005-0000-0000-000011440000}"/>
    <cellStyle name="SAPBEXaggData 5 8 2 2" xfId="17443" xr:uid="{00000000-0005-0000-0000-000012440000}"/>
    <cellStyle name="SAPBEXaggData 5 8 3" xfId="17444" xr:uid="{00000000-0005-0000-0000-000013440000}"/>
    <cellStyle name="SAPBEXaggData 5 9" xfId="17445" xr:uid="{00000000-0005-0000-0000-000014440000}"/>
    <cellStyle name="SAPBEXaggData 5 9 2" xfId="17446" xr:uid="{00000000-0005-0000-0000-000015440000}"/>
    <cellStyle name="SAPBEXaggData 5 9 2 2" xfId="17447" xr:uid="{00000000-0005-0000-0000-000016440000}"/>
    <cellStyle name="SAPBEXaggData 5 9 3" xfId="17448" xr:uid="{00000000-0005-0000-0000-000017440000}"/>
    <cellStyle name="SAPBEXaggData 6" xfId="17449" xr:uid="{00000000-0005-0000-0000-000018440000}"/>
    <cellStyle name="SAPBEXaggData 6 10" xfId="17450" xr:uid="{00000000-0005-0000-0000-000019440000}"/>
    <cellStyle name="SAPBEXaggData 6 10 2" xfId="17451" xr:uid="{00000000-0005-0000-0000-00001A440000}"/>
    <cellStyle name="SAPBEXaggData 6 10 2 2" xfId="17452" xr:uid="{00000000-0005-0000-0000-00001B440000}"/>
    <cellStyle name="SAPBEXaggData 6 10 3" xfId="17453" xr:uid="{00000000-0005-0000-0000-00001C440000}"/>
    <cellStyle name="SAPBEXaggData 6 11" xfId="17454" xr:uid="{00000000-0005-0000-0000-00001D440000}"/>
    <cellStyle name="SAPBEXaggData 6 11 2" xfId="17455" xr:uid="{00000000-0005-0000-0000-00001E440000}"/>
    <cellStyle name="SAPBEXaggData 6 11 2 2" xfId="17456" xr:uid="{00000000-0005-0000-0000-00001F440000}"/>
    <cellStyle name="SAPBEXaggData 6 11 3" xfId="17457" xr:uid="{00000000-0005-0000-0000-000020440000}"/>
    <cellStyle name="SAPBEXaggData 6 12" xfId="17458" xr:uid="{00000000-0005-0000-0000-000021440000}"/>
    <cellStyle name="SAPBEXaggData 6 12 2" xfId="17459" xr:uid="{00000000-0005-0000-0000-000022440000}"/>
    <cellStyle name="SAPBEXaggData 6 12 2 2" xfId="17460" xr:uid="{00000000-0005-0000-0000-000023440000}"/>
    <cellStyle name="SAPBEXaggData 6 12 3" xfId="17461" xr:uid="{00000000-0005-0000-0000-000024440000}"/>
    <cellStyle name="SAPBEXaggData 6 13" xfId="17462" xr:uid="{00000000-0005-0000-0000-000025440000}"/>
    <cellStyle name="SAPBEXaggData 6 13 2" xfId="17463" xr:uid="{00000000-0005-0000-0000-000026440000}"/>
    <cellStyle name="SAPBEXaggData 6 13 2 2" xfId="17464" xr:uid="{00000000-0005-0000-0000-000027440000}"/>
    <cellStyle name="SAPBEXaggData 6 13 3" xfId="17465" xr:uid="{00000000-0005-0000-0000-000028440000}"/>
    <cellStyle name="SAPBEXaggData 6 14" xfId="17466" xr:uid="{00000000-0005-0000-0000-000029440000}"/>
    <cellStyle name="SAPBEXaggData 6 14 2" xfId="17467" xr:uid="{00000000-0005-0000-0000-00002A440000}"/>
    <cellStyle name="SAPBEXaggData 6 2" xfId="17468" xr:uid="{00000000-0005-0000-0000-00002B440000}"/>
    <cellStyle name="SAPBEXaggData 6 2 2" xfId="17469" xr:uid="{00000000-0005-0000-0000-00002C440000}"/>
    <cellStyle name="SAPBEXaggData 6 2 2 2" xfId="17470" xr:uid="{00000000-0005-0000-0000-00002D440000}"/>
    <cellStyle name="SAPBEXaggData 6 3" xfId="17471" xr:uid="{00000000-0005-0000-0000-00002E440000}"/>
    <cellStyle name="SAPBEXaggData 6 3 2" xfId="17472" xr:uid="{00000000-0005-0000-0000-00002F440000}"/>
    <cellStyle name="SAPBEXaggData 6 3 2 2" xfId="17473" xr:uid="{00000000-0005-0000-0000-000030440000}"/>
    <cellStyle name="SAPBEXaggData 6 4" xfId="17474" xr:uid="{00000000-0005-0000-0000-000031440000}"/>
    <cellStyle name="SAPBEXaggData 6 4 2" xfId="17475" xr:uid="{00000000-0005-0000-0000-000032440000}"/>
    <cellStyle name="SAPBEXaggData 6 4 2 2" xfId="17476" xr:uid="{00000000-0005-0000-0000-000033440000}"/>
    <cellStyle name="SAPBEXaggData 6 5" xfId="17477" xr:uid="{00000000-0005-0000-0000-000034440000}"/>
    <cellStyle name="SAPBEXaggData 6 5 2" xfId="17478" xr:uid="{00000000-0005-0000-0000-000035440000}"/>
    <cellStyle name="SAPBEXaggData 6 5 2 2" xfId="17479" xr:uid="{00000000-0005-0000-0000-000036440000}"/>
    <cellStyle name="SAPBEXaggData 6 6" xfId="17480" xr:uid="{00000000-0005-0000-0000-000037440000}"/>
    <cellStyle name="SAPBEXaggData 6 6 2" xfId="17481" xr:uid="{00000000-0005-0000-0000-000038440000}"/>
    <cellStyle name="SAPBEXaggData 6 6 2 2" xfId="17482" xr:uid="{00000000-0005-0000-0000-000039440000}"/>
    <cellStyle name="SAPBEXaggData 6 7" xfId="17483" xr:uid="{00000000-0005-0000-0000-00003A440000}"/>
    <cellStyle name="SAPBEXaggData 6 7 2" xfId="17484" xr:uid="{00000000-0005-0000-0000-00003B440000}"/>
    <cellStyle name="SAPBEXaggData 6 7 2 2" xfId="17485" xr:uid="{00000000-0005-0000-0000-00003C440000}"/>
    <cellStyle name="SAPBEXaggData 6 8" xfId="17486" xr:uid="{00000000-0005-0000-0000-00003D440000}"/>
    <cellStyle name="SAPBEXaggData 6 8 2" xfId="17487" xr:uid="{00000000-0005-0000-0000-00003E440000}"/>
    <cellStyle name="SAPBEXaggData 6 8 2 2" xfId="17488" xr:uid="{00000000-0005-0000-0000-00003F440000}"/>
    <cellStyle name="SAPBEXaggData 6 8 3" xfId="17489" xr:uid="{00000000-0005-0000-0000-000040440000}"/>
    <cellStyle name="SAPBEXaggData 6 9" xfId="17490" xr:uid="{00000000-0005-0000-0000-000041440000}"/>
    <cellStyle name="SAPBEXaggData 6 9 2" xfId="17491" xr:uid="{00000000-0005-0000-0000-000042440000}"/>
    <cellStyle name="SAPBEXaggData 6 9 2 2" xfId="17492" xr:uid="{00000000-0005-0000-0000-000043440000}"/>
    <cellStyle name="SAPBEXaggData 6 9 3" xfId="17493" xr:uid="{00000000-0005-0000-0000-000044440000}"/>
    <cellStyle name="SAPBEXaggData 7" xfId="17494" xr:uid="{00000000-0005-0000-0000-000045440000}"/>
    <cellStyle name="SAPBEXaggData 7 10" xfId="17495" xr:uid="{00000000-0005-0000-0000-000046440000}"/>
    <cellStyle name="SAPBEXaggData 7 10 2" xfId="17496" xr:uid="{00000000-0005-0000-0000-000047440000}"/>
    <cellStyle name="SAPBEXaggData 7 10 2 2" xfId="17497" xr:uid="{00000000-0005-0000-0000-000048440000}"/>
    <cellStyle name="SAPBEXaggData 7 10 3" xfId="17498" xr:uid="{00000000-0005-0000-0000-000049440000}"/>
    <cellStyle name="SAPBEXaggData 7 11" xfId="17499" xr:uid="{00000000-0005-0000-0000-00004A440000}"/>
    <cellStyle name="SAPBEXaggData 7 11 2" xfId="17500" xr:uid="{00000000-0005-0000-0000-00004B440000}"/>
    <cellStyle name="SAPBEXaggData 7 2" xfId="17501" xr:uid="{00000000-0005-0000-0000-00004C440000}"/>
    <cellStyle name="SAPBEXaggData 7 2 2" xfId="17502" xr:uid="{00000000-0005-0000-0000-00004D440000}"/>
    <cellStyle name="SAPBEXaggData 7 2 2 2" xfId="17503" xr:uid="{00000000-0005-0000-0000-00004E440000}"/>
    <cellStyle name="SAPBEXaggData 7 3" xfId="17504" xr:uid="{00000000-0005-0000-0000-00004F440000}"/>
    <cellStyle name="SAPBEXaggData 7 3 2" xfId="17505" xr:uid="{00000000-0005-0000-0000-000050440000}"/>
    <cellStyle name="SAPBEXaggData 7 3 2 2" xfId="17506" xr:uid="{00000000-0005-0000-0000-000051440000}"/>
    <cellStyle name="SAPBEXaggData 7 4" xfId="17507" xr:uid="{00000000-0005-0000-0000-000052440000}"/>
    <cellStyle name="SAPBEXaggData 7 4 2" xfId="17508" xr:uid="{00000000-0005-0000-0000-000053440000}"/>
    <cellStyle name="SAPBEXaggData 7 4 2 2" xfId="17509" xr:uid="{00000000-0005-0000-0000-000054440000}"/>
    <cellStyle name="SAPBEXaggData 7 5" xfId="17510" xr:uid="{00000000-0005-0000-0000-000055440000}"/>
    <cellStyle name="SAPBEXaggData 7 5 2" xfId="17511" xr:uid="{00000000-0005-0000-0000-000056440000}"/>
    <cellStyle name="SAPBEXaggData 7 5 2 2" xfId="17512" xr:uid="{00000000-0005-0000-0000-000057440000}"/>
    <cellStyle name="SAPBEXaggData 7 6" xfId="17513" xr:uid="{00000000-0005-0000-0000-000058440000}"/>
    <cellStyle name="SAPBEXaggData 7 6 2" xfId="17514" xr:uid="{00000000-0005-0000-0000-000059440000}"/>
    <cellStyle name="SAPBEXaggData 7 6 2 2" xfId="17515" xr:uid="{00000000-0005-0000-0000-00005A440000}"/>
    <cellStyle name="SAPBEXaggData 7 6 3" xfId="17516" xr:uid="{00000000-0005-0000-0000-00005B440000}"/>
    <cellStyle name="SAPBEXaggData 7 7" xfId="17517" xr:uid="{00000000-0005-0000-0000-00005C440000}"/>
    <cellStyle name="SAPBEXaggData 7 7 2" xfId="17518" xr:uid="{00000000-0005-0000-0000-00005D440000}"/>
    <cellStyle name="SAPBEXaggData 7 7 2 2" xfId="17519" xr:uid="{00000000-0005-0000-0000-00005E440000}"/>
    <cellStyle name="SAPBEXaggData 7 7 3" xfId="17520" xr:uid="{00000000-0005-0000-0000-00005F440000}"/>
    <cellStyle name="SAPBEXaggData 7 8" xfId="17521" xr:uid="{00000000-0005-0000-0000-000060440000}"/>
    <cellStyle name="SAPBEXaggData 7 8 2" xfId="17522" xr:uid="{00000000-0005-0000-0000-000061440000}"/>
    <cellStyle name="SAPBEXaggData 7 8 2 2" xfId="17523" xr:uid="{00000000-0005-0000-0000-000062440000}"/>
    <cellStyle name="SAPBEXaggData 7 8 3" xfId="17524" xr:uid="{00000000-0005-0000-0000-000063440000}"/>
    <cellStyle name="SAPBEXaggData 7 9" xfId="17525" xr:uid="{00000000-0005-0000-0000-000064440000}"/>
    <cellStyle name="SAPBEXaggData 7 9 2" xfId="17526" xr:uid="{00000000-0005-0000-0000-000065440000}"/>
    <cellStyle name="SAPBEXaggData 7 9 2 2" xfId="17527" xr:uid="{00000000-0005-0000-0000-000066440000}"/>
    <cellStyle name="SAPBEXaggData 7 9 3" xfId="17528" xr:uid="{00000000-0005-0000-0000-000067440000}"/>
    <cellStyle name="SAPBEXaggData 8" xfId="17529" xr:uid="{00000000-0005-0000-0000-000068440000}"/>
    <cellStyle name="SAPBEXaggData 8 10" xfId="17530" xr:uid="{00000000-0005-0000-0000-000069440000}"/>
    <cellStyle name="SAPBEXaggData 8 10 2" xfId="17531" xr:uid="{00000000-0005-0000-0000-00006A440000}"/>
    <cellStyle name="SAPBEXaggData 8 10 2 2" xfId="17532" xr:uid="{00000000-0005-0000-0000-00006B440000}"/>
    <cellStyle name="SAPBEXaggData 8 10 3" xfId="17533" xr:uid="{00000000-0005-0000-0000-00006C440000}"/>
    <cellStyle name="SAPBEXaggData 8 11" xfId="17534" xr:uid="{00000000-0005-0000-0000-00006D440000}"/>
    <cellStyle name="SAPBEXaggData 8 11 2" xfId="17535" xr:uid="{00000000-0005-0000-0000-00006E440000}"/>
    <cellStyle name="SAPBEXaggData 8 2" xfId="17536" xr:uid="{00000000-0005-0000-0000-00006F440000}"/>
    <cellStyle name="SAPBEXaggData 8 2 2" xfId="17537" xr:uid="{00000000-0005-0000-0000-000070440000}"/>
    <cellStyle name="SAPBEXaggData 8 2 2 2" xfId="17538" xr:uid="{00000000-0005-0000-0000-000071440000}"/>
    <cellStyle name="SAPBEXaggData 8 3" xfId="17539" xr:uid="{00000000-0005-0000-0000-000072440000}"/>
    <cellStyle name="SAPBEXaggData 8 3 2" xfId="17540" xr:uid="{00000000-0005-0000-0000-000073440000}"/>
    <cellStyle name="SAPBEXaggData 8 3 2 2" xfId="17541" xr:uid="{00000000-0005-0000-0000-000074440000}"/>
    <cellStyle name="SAPBEXaggData 8 4" xfId="17542" xr:uid="{00000000-0005-0000-0000-000075440000}"/>
    <cellStyle name="SAPBEXaggData 8 4 2" xfId="17543" xr:uid="{00000000-0005-0000-0000-000076440000}"/>
    <cellStyle name="SAPBEXaggData 8 4 2 2" xfId="17544" xr:uid="{00000000-0005-0000-0000-000077440000}"/>
    <cellStyle name="SAPBEXaggData 8 5" xfId="17545" xr:uid="{00000000-0005-0000-0000-000078440000}"/>
    <cellStyle name="SAPBEXaggData 8 5 2" xfId="17546" xr:uid="{00000000-0005-0000-0000-000079440000}"/>
    <cellStyle name="SAPBEXaggData 8 5 2 2" xfId="17547" xr:uid="{00000000-0005-0000-0000-00007A440000}"/>
    <cellStyle name="SAPBEXaggData 8 6" xfId="17548" xr:uid="{00000000-0005-0000-0000-00007B440000}"/>
    <cellStyle name="SAPBEXaggData 8 6 2" xfId="17549" xr:uid="{00000000-0005-0000-0000-00007C440000}"/>
    <cellStyle name="SAPBEXaggData 8 6 2 2" xfId="17550" xr:uid="{00000000-0005-0000-0000-00007D440000}"/>
    <cellStyle name="SAPBEXaggData 8 6 3" xfId="17551" xr:uid="{00000000-0005-0000-0000-00007E440000}"/>
    <cellStyle name="SAPBEXaggData 8 7" xfId="17552" xr:uid="{00000000-0005-0000-0000-00007F440000}"/>
    <cellStyle name="SAPBEXaggData 8 7 2" xfId="17553" xr:uid="{00000000-0005-0000-0000-000080440000}"/>
    <cellStyle name="SAPBEXaggData 8 7 2 2" xfId="17554" xr:uid="{00000000-0005-0000-0000-000081440000}"/>
    <cellStyle name="SAPBEXaggData 8 7 3" xfId="17555" xr:uid="{00000000-0005-0000-0000-000082440000}"/>
    <cellStyle name="SAPBEXaggData 8 8" xfId="17556" xr:uid="{00000000-0005-0000-0000-000083440000}"/>
    <cellStyle name="SAPBEXaggData 8 8 2" xfId="17557" xr:uid="{00000000-0005-0000-0000-000084440000}"/>
    <cellStyle name="SAPBEXaggData 8 8 2 2" xfId="17558" xr:uid="{00000000-0005-0000-0000-000085440000}"/>
    <cellStyle name="SAPBEXaggData 8 8 3" xfId="17559" xr:uid="{00000000-0005-0000-0000-000086440000}"/>
    <cellStyle name="SAPBEXaggData 8 9" xfId="17560" xr:uid="{00000000-0005-0000-0000-000087440000}"/>
    <cellStyle name="SAPBEXaggData 8 9 2" xfId="17561" xr:uid="{00000000-0005-0000-0000-000088440000}"/>
    <cellStyle name="SAPBEXaggData 8 9 2 2" xfId="17562" xr:uid="{00000000-0005-0000-0000-000089440000}"/>
    <cellStyle name="SAPBEXaggData 8 9 3" xfId="17563" xr:uid="{00000000-0005-0000-0000-00008A440000}"/>
    <cellStyle name="SAPBEXaggData 9" xfId="17564" xr:uid="{00000000-0005-0000-0000-00008B440000}"/>
    <cellStyle name="SAPBEXaggData 9 10" xfId="17565" xr:uid="{00000000-0005-0000-0000-00008C440000}"/>
    <cellStyle name="SAPBEXaggData 9 10 2" xfId="17566" xr:uid="{00000000-0005-0000-0000-00008D440000}"/>
    <cellStyle name="SAPBEXaggData 9 10 2 2" xfId="17567" xr:uid="{00000000-0005-0000-0000-00008E440000}"/>
    <cellStyle name="SAPBEXaggData 9 10 3" xfId="17568" xr:uid="{00000000-0005-0000-0000-00008F440000}"/>
    <cellStyle name="SAPBEXaggData 9 11" xfId="17569" xr:uid="{00000000-0005-0000-0000-000090440000}"/>
    <cellStyle name="SAPBEXaggData 9 11 2" xfId="17570" xr:uid="{00000000-0005-0000-0000-000091440000}"/>
    <cellStyle name="SAPBEXaggData 9 2" xfId="17571" xr:uid="{00000000-0005-0000-0000-000092440000}"/>
    <cellStyle name="SAPBEXaggData 9 2 2" xfId="17572" xr:uid="{00000000-0005-0000-0000-000093440000}"/>
    <cellStyle name="SAPBEXaggData 9 2 2 2" xfId="17573" xr:uid="{00000000-0005-0000-0000-000094440000}"/>
    <cellStyle name="SAPBEXaggData 9 3" xfId="17574" xr:uid="{00000000-0005-0000-0000-000095440000}"/>
    <cellStyle name="SAPBEXaggData 9 3 2" xfId="17575" xr:uid="{00000000-0005-0000-0000-000096440000}"/>
    <cellStyle name="SAPBEXaggData 9 3 2 2" xfId="17576" xr:uid="{00000000-0005-0000-0000-000097440000}"/>
    <cellStyle name="SAPBEXaggData 9 4" xfId="17577" xr:uid="{00000000-0005-0000-0000-000098440000}"/>
    <cellStyle name="SAPBEXaggData 9 4 2" xfId="17578" xr:uid="{00000000-0005-0000-0000-000099440000}"/>
    <cellStyle name="SAPBEXaggData 9 4 2 2" xfId="17579" xr:uid="{00000000-0005-0000-0000-00009A440000}"/>
    <cellStyle name="SAPBEXaggData 9 5" xfId="17580" xr:uid="{00000000-0005-0000-0000-00009B440000}"/>
    <cellStyle name="SAPBEXaggData 9 5 2" xfId="17581" xr:uid="{00000000-0005-0000-0000-00009C440000}"/>
    <cellStyle name="SAPBEXaggData 9 5 2 2" xfId="17582" xr:uid="{00000000-0005-0000-0000-00009D440000}"/>
    <cellStyle name="SAPBEXaggData 9 6" xfId="17583" xr:uid="{00000000-0005-0000-0000-00009E440000}"/>
    <cellStyle name="SAPBEXaggData 9 6 2" xfId="17584" xr:uid="{00000000-0005-0000-0000-00009F440000}"/>
    <cellStyle name="SAPBEXaggData 9 6 2 2" xfId="17585" xr:uid="{00000000-0005-0000-0000-0000A0440000}"/>
    <cellStyle name="SAPBEXaggData 9 6 3" xfId="17586" xr:uid="{00000000-0005-0000-0000-0000A1440000}"/>
    <cellStyle name="SAPBEXaggData 9 7" xfId="17587" xr:uid="{00000000-0005-0000-0000-0000A2440000}"/>
    <cellStyle name="SAPBEXaggData 9 7 2" xfId="17588" xr:uid="{00000000-0005-0000-0000-0000A3440000}"/>
    <cellStyle name="SAPBEXaggData 9 7 2 2" xfId="17589" xr:uid="{00000000-0005-0000-0000-0000A4440000}"/>
    <cellStyle name="SAPBEXaggData 9 7 3" xfId="17590" xr:uid="{00000000-0005-0000-0000-0000A5440000}"/>
    <cellStyle name="SAPBEXaggData 9 8" xfId="17591" xr:uid="{00000000-0005-0000-0000-0000A6440000}"/>
    <cellStyle name="SAPBEXaggData 9 8 2" xfId="17592" xr:uid="{00000000-0005-0000-0000-0000A7440000}"/>
    <cellStyle name="SAPBEXaggData 9 8 2 2" xfId="17593" xr:uid="{00000000-0005-0000-0000-0000A8440000}"/>
    <cellStyle name="SAPBEXaggData 9 8 3" xfId="17594" xr:uid="{00000000-0005-0000-0000-0000A9440000}"/>
    <cellStyle name="SAPBEXaggData 9 9" xfId="17595" xr:uid="{00000000-0005-0000-0000-0000AA440000}"/>
    <cellStyle name="SAPBEXaggData 9 9 2" xfId="17596" xr:uid="{00000000-0005-0000-0000-0000AB440000}"/>
    <cellStyle name="SAPBEXaggData 9 9 2 2" xfId="17597" xr:uid="{00000000-0005-0000-0000-0000AC440000}"/>
    <cellStyle name="SAPBEXaggData 9 9 3" xfId="17598" xr:uid="{00000000-0005-0000-0000-0000AD440000}"/>
    <cellStyle name="SAPBEXaggDataEmph" xfId="17599" xr:uid="{00000000-0005-0000-0000-0000AE440000}"/>
    <cellStyle name="SAPBEXaggDataEmph 10" xfId="17600" xr:uid="{00000000-0005-0000-0000-0000AF440000}"/>
    <cellStyle name="SAPBEXaggDataEmph 10 10" xfId="17601" xr:uid="{00000000-0005-0000-0000-0000B0440000}"/>
    <cellStyle name="SAPBEXaggDataEmph 10 10 2" xfId="17602" xr:uid="{00000000-0005-0000-0000-0000B1440000}"/>
    <cellStyle name="SAPBEXaggDataEmph 10 10 2 2" xfId="17603" xr:uid="{00000000-0005-0000-0000-0000B2440000}"/>
    <cellStyle name="SAPBEXaggDataEmph 10 10 3" xfId="17604" xr:uid="{00000000-0005-0000-0000-0000B3440000}"/>
    <cellStyle name="SAPBEXaggDataEmph 10 11" xfId="17605" xr:uid="{00000000-0005-0000-0000-0000B4440000}"/>
    <cellStyle name="SAPBEXaggDataEmph 10 11 2" xfId="17606" xr:uid="{00000000-0005-0000-0000-0000B5440000}"/>
    <cellStyle name="SAPBEXaggDataEmph 10 2" xfId="17607" xr:uid="{00000000-0005-0000-0000-0000B6440000}"/>
    <cellStyle name="SAPBEXaggDataEmph 10 2 2" xfId="17608" xr:uid="{00000000-0005-0000-0000-0000B7440000}"/>
    <cellStyle name="SAPBEXaggDataEmph 10 2 2 2" xfId="17609" xr:uid="{00000000-0005-0000-0000-0000B8440000}"/>
    <cellStyle name="SAPBEXaggDataEmph 10 3" xfId="17610" xr:uid="{00000000-0005-0000-0000-0000B9440000}"/>
    <cellStyle name="SAPBEXaggDataEmph 10 3 2" xfId="17611" xr:uid="{00000000-0005-0000-0000-0000BA440000}"/>
    <cellStyle name="SAPBEXaggDataEmph 10 3 2 2" xfId="17612" xr:uid="{00000000-0005-0000-0000-0000BB440000}"/>
    <cellStyle name="SAPBEXaggDataEmph 10 4" xfId="17613" xr:uid="{00000000-0005-0000-0000-0000BC440000}"/>
    <cellStyle name="SAPBEXaggDataEmph 10 4 2" xfId="17614" xr:uid="{00000000-0005-0000-0000-0000BD440000}"/>
    <cellStyle name="SAPBEXaggDataEmph 10 4 2 2" xfId="17615" xr:uid="{00000000-0005-0000-0000-0000BE440000}"/>
    <cellStyle name="SAPBEXaggDataEmph 10 5" xfId="17616" xr:uid="{00000000-0005-0000-0000-0000BF440000}"/>
    <cellStyle name="SAPBEXaggDataEmph 10 5 2" xfId="17617" xr:uid="{00000000-0005-0000-0000-0000C0440000}"/>
    <cellStyle name="SAPBEXaggDataEmph 10 5 2 2" xfId="17618" xr:uid="{00000000-0005-0000-0000-0000C1440000}"/>
    <cellStyle name="SAPBEXaggDataEmph 10 6" xfId="17619" xr:uid="{00000000-0005-0000-0000-0000C2440000}"/>
    <cellStyle name="SAPBEXaggDataEmph 10 6 2" xfId="17620" xr:uid="{00000000-0005-0000-0000-0000C3440000}"/>
    <cellStyle name="SAPBEXaggDataEmph 10 6 2 2" xfId="17621" xr:uid="{00000000-0005-0000-0000-0000C4440000}"/>
    <cellStyle name="SAPBEXaggDataEmph 10 6 3" xfId="17622" xr:uid="{00000000-0005-0000-0000-0000C5440000}"/>
    <cellStyle name="SAPBEXaggDataEmph 10 7" xfId="17623" xr:uid="{00000000-0005-0000-0000-0000C6440000}"/>
    <cellStyle name="SAPBEXaggDataEmph 10 7 2" xfId="17624" xr:uid="{00000000-0005-0000-0000-0000C7440000}"/>
    <cellStyle name="SAPBEXaggDataEmph 10 7 2 2" xfId="17625" xr:uid="{00000000-0005-0000-0000-0000C8440000}"/>
    <cellStyle name="SAPBEXaggDataEmph 10 7 3" xfId="17626" xr:uid="{00000000-0005-0000-0000-0000C9440000}"/>
    <cellStyle name="SAPBEXaggDataEmph 10 8" xfId="17627" xr:uid="{00000000-0005-0000-0000-0000CA440000}"/>
    <cellStyle name="SAPBEXaggDataEmph 10 8 2" xfId="17628" xr:uid="{00000000-0005-0000-0000-0000CB440000}"/>
    <cellStyle name="SAPBEXaggDataEmph 10 8 2 2" xfId="17629" xr:uid="{00000000-0005-0000-0000-0000CC440000}"/>
    <cellStyle name="SAPBEXaggDataEmph 10 8 3" xfId="17630" xr:uid="{00000000-0005-0000-0000-0000CD440000}"/>
    <cellStyle name="SAPBEXaggDataEmph 10 9" xfId="17631" xr:uid="{00000000-0005-0000-0000-0000CE440000}"/>
    <cellStyle name="SAPBEXaggDataEmph 10 9 2" xfId="17632" xr:uid="{00000000-0005-0000-0000-0000CF440000}"/>
    <cellStyle name="SAPBEXaggDataEmph 10 9 2 2" xfId="17633" xr:uid="{00000000-0005-0000-0000-0000D0440000}"/>
    <cellStyle name="SAPBEXaggDataEmph 10 9 3" xfId="17634" xr:uid="{00000000-0005-0000-0000-0000D1440000}"/>
    <cellStyle name="SAPBEXaggDataEmph 11" xfId="17635" xr:uid="{00000000-0005-0000-0000-0000D2440000}"/>
    <cellStyle name="SAPBEXaggDataEmph 11 10" xfId="17636" xr:uid="{00000000-0005-0000-0000-0000D3440000}"/>
    <cellStyle name="SAPBEXaggDataEmph 11 10 2" xfId="17637" xr:uid="{00000000-0005-0000-0000-0000D4440000}"/>
    <cellStyle name="SAPBEXaggDataEmph 11 10 2 2" xfId="17638" xr:uid="{00000000-0005-0000-0000-0000D5440000}"/>
    <cellStyle name="SAPBEXaggDataEmph 11 10 3" xfId="17639" xr:uid="{00000000-0005-0000-0000-0000D6440000}"/>
    <cellStyle name="SAPBEXaggDataEmph 11 11" xfId="17640" xr:uid="{00000000-0005-0000-0000-0000D7440000}"/>
    <cellStyle name="SAPBEXaggDataEmph 11 11 2" xfId="17641" xr:uid="{00000000-0005-0000-0000-0000D8440000}"/>
    <cellStyle name="SAPBEXaggDataEmph 11 2" xfId="17642" xr:uid="{00000000-0005-0000-0000-0000D9440000}"/>
    <cellStyle name="SAPBEXaggDataEmph 11 2 2" xfId="17643" xr:uid="{00000000-0005-0000-0000-0000DA440000}"/>
    <cellStyle name="SAPBEXaggDataEmph 11 2 2 2" xfId="17644" xr:uid="{00000000-0005-0000-0000-0000DB440000}"/>
    <cellStyle name="SAPBEXaggDataEmph 11 3" xfId="17645" xr:uid="{00000000-0005-0000-0000-0000DC440000}"/>
    <cellStyle name="SAPBEXaggDataEmph 11 3 2" xfId="17646" xr:uid="{00000000-0005-0000-0000-0000DD440000}"/>
    <cellStyle name="SAPBEXaggDataEmph 11 3 2 2" xfId="17647" xr:uid="{00000000-0005-0000-0000-0000DE440000}"/>
    <cellStyle name="SAPBEXaggDataEmph 11 4" xfId="17648" xr:uid="{00000000-0005-0000-0000-0000DF440000}"/>
    <cellStyle name="SAPBEXaggDataEmph 11 4 2" xfId="17649" xr:uid="{00000000-0005-0000-0000-0000E0440000}"/>
    <cellStyle name="SAPBEXaggDataEmph 11 4 2 2" xfId="17650" xr:uid="{00000000-0005-0000-0000-0000E1440000}"/>
    <cellStyle name="SAPBEXaggDataEmph 11 5" xfId="17651" xr:uid="{00000000-0005-0000-0000-0000E2440000}"/>
    <cellStyle name="SAPBEXaggDataEmph 11 5 2" xfId="17652" xr:uid="{00000000-0005-0000-0000-0000E3440000}"/>
    <cellStyle name="SAPBEXaggDataEmph 11 5 2 2" xfId="17653" xr:uid="{00000000-0005-0000-0000-0000E4440000}"/>
    <cellStyle name="SAPBEXaggDataEmph 11 6" xfId="17654" xr:uid="{00000000-0005-0000-0000-0000E5440000}"/>
    <cellStyle name="SAPBEXaggDataEmph 11 6 2" xfId="17655" xr:uid="{00000000-0005-0000-0000-0000E6440000}"/>
    <cellStyle name="SAPBEXaggDataEmph 11 6 2 2" xfId="17656" xr:uid="{00000000-0005-0000-0000-0000E7440000}"/>
    <cellStyle name="SAPBEXaggDataEmph 11 6 3" xfId="17657" xr:uid="{00000000-0005-0000-0000-0000E8440000}"/>
    <cellStyle name="SAPBEXaggDataEmph 11 7" xfId="17658" xr:uid="{00000000-0005-0000-0000-0000E9440000}"/>
    <cellStyle name="SAPBEXaggDataEmph 11 7 2" xfId="17659" xr:uid="{00000000-0005-0000-0000-0000EA440000}"/>
    <cellStyle name="SAPBEXaggDataEmph 11 7 2 2" xfId="17660" xr:uid="{00000000-0005-0000-0000-0000EB440000}"/>
    <cellStyle name="SAPBEXaggDataEmph 11 7 3" xfId="17661" xr:uid="{00000000-0005-0000-0000-0000EC440000}"/>
    <cellStyle name="SAPBEXaggDataEmph 11 8" xfId="17662" xr:uid="{00000000-0005-0000-0000-0000ED440000}"/>
    <cellStyle name="SAPBEXaggDataEmph 11 8 2" xfId="17663" xr:uid="{00000000-0005-0000-0000-0000EE440000}"/>
    <cellStyle name="SAPBEXaggDataEmph 11 8 2 2" xfId="17664" xr:uid="{00000000-0005-0000-0000-0000EF440000}"/>
    <cellStyle name="SAPBEXaggDataEmph 11 8 3" xfId="17665" xr:uid="{00000000-0005-0000-0000-0000F0440000}"/>
    <cellStyle name="SAPBEXaggDataEmph 11 9" xfId="17666" xr:uid="{00000000-0005-0000-0000-0000F1440000}"/>
    <cellStyle name="SAPBEXaggDataEmph 11 9 2" xfId="17667" xr:uid="{00000000-0005-0000-0000-0000F2440000}"/>
    <cellStyle name="SAPBEXaggDataEmph 11 9 2 2" xfId="17668" xr:uid="{00000000-0005-0000-0000-0000F3440000}"/>
    <cellStyle name="SAPBEXaggDataEmph 11 9 3" xfId="17669" xr:uid="{00000000-0005-0000-0000-0000F4440000}"/>
    <cellStyle name="SAPBEXaggDataEmph 12" xfId="17670" xr:uid="{00000000-0005-0000-0000-0000F5440000}"/>
    <cellStyle name="SAPBEXaggDataEmph 12 10" xfId="17671" xr:uid="{00000000-0005-0000-0000-0000F6440000}"/>
    <cellStyle name="SAPBEXaggDataEmph 12 10 2" xfId="17672" xr:uid="{00000000-0005-0000-0000-0000F7440000}"/>
    <cellStyle name="SAPBEXaggDataEmph 12 10 2 2" xfId="17673" xr:uid="{00000000-0005-0000-0000-0000F8440000}"/>
    <cellStyle name="SAPBEXaggDataEmph 12 10 3" xfId="17674" xr:uid="{00000000-0005-0000-0000-0000F9440000}"/>
    <cellStyle name="SAPBEXaggDataEmph 12 11" xfId="17675" xr:uid="{00000000-0005-0000-0000-0000FA440000}"/>
    <cellStyle name="SAPBEXaggDataEmph 12 11 2" xfId="17676" xr:uid="{00000000-0005-0000-0000-0000FB440000}"/>
    <cellStyle name="SAPBEXaggDataEmph 12 2" xfId="17677" xr:uid="{00000000-0005-0000-0000-0000FC440000}"/>
    <cellStyle name="SAPBEXaggDataEmph 12 2 2" xfId="17678" xr:uid="{00000000-0005-0000-0000-0000FD440000}"/>
    <cellStyle name="SAPBEXaggDataEmph 12 2 2 2" xfId="17679" xr:uid="{00000000-0005-0000-0000-0000FE440000}"/>
    <cellStyle name="SAPBEXaggDataEmph 12 3" xfId="17680" xr:uid="{00000000-0005-0000-0000-0000FF440000}"/>
    <cellStyle name="SAPBEXaggDataEmph 12 3 2" xfId="17681" xr:uid="{00000000-0005-0000-0000-000000450000}"/>
    <cellStyle name="SAPBEXaggDataEmph 12 3 2 2" xfId="17682" xr:uid="{00000000-0005-0000-0000-000001450000}"/>
    <cellStyle name="SAPBEXaggDataEmph 12 4" xfId="17683" xr:uid="{00000000-0005-0000-0000-000002450000}"/>
    <cellStyle name="SAPBEXaggDataEmph 12 4 2" xfId="17684" xr:uid="{00000000-0005-0000-0000-000003450000}"/>
    <cellStyle name="SAPBEXaggDataEmph 12 4 2 2" xfId="17685" xr:uid="{00000000-0005-0000-0000-000004450000}"/>
    <cellStyle name="SAPBEXaggDataEmph 12 5" xfId="17686" xr:uid="{00000000-0005-0000-0000-000005450000}"/>
    <cellStyle name="SAPBEXaggDataEmph 12 5 2" xfId="17687" xr:uid="{00000000-0005-0000-0000-000006450000}"/>
    <cellStyle name="SAPBEXaggDataEmph 12 5 2 2" xfId="17688" xr:uid="{00000000-0005-0000-0000-000007450000}"/>
    <cellStyle name="SAPBEXaggDataEmph 12 6" xfId="17689" xr:uid="{00000000-0005-0000-0000-000008450000}"/>
    <cellStyle name="SAPBEXaggDataEmph 12 6 2" xfId="17690" xr:uid="{00000000-0005-0000-0000-000009450000}"/>
    <cellStyle name="SAPBEXaggDataEmph 12 6 2 2" xfId="17691" xr:uid="{00000000-0005-0000-0000-00000A450000}"/>
    <cellStyle name="SAPBEXaggDataEmph 12 6 3" xfId="17692" xr:uid="{00000000-0005-0000-0000-00000B450000}"/>
    <cellStyle name="SAPBEXaggDataEmph 12 7" xfId="17693" xr:uid="{00000000-0005-0000-0000-00000C450000}"/>
    <cellStyle name="SAPBEXaggDataEmph 12 7 2" xfId="17694" xr:uid="{00000000-0005-0000-0000-00000D450000}"/>
    <cellStyle name="SAPBEXaggDataEmph 12 7 2 2" xfId="17695" xr:uid="{00000000-0005-0000-0000-00000E450000}"/>
    <cellStyle name="SAPBEXaggDataEmph 12 7 3" xfId="17696" xr:uid="{00000000-0005-0000-0000-00000F450000}"/>
    <cellStyle name="SAPBEXaggDataEmph 12 8" xfId="17697" xr:uid="{00000000-0005-0000-0000-000010450000}"/>
    <cellStyle name="SAPBEXaggDataEmph 12 8 2" xfId="17698" xr:uid="{00000000-0005-0000-0000-000011450000}"/>
    <cellStyle name="SAPBEXaggDataEmph 12 8 2 2" xfId="17699" xr:uid="{00000000-0005-0000-0000-000012450000}"/>
    <cellStyle name="SAPBEXaggDataEmph 12 8 3" xfId="17700" xr:uid="{00000000-0005-0000-0000-000013450000}"/>
    <cellStyle name="SAPBEXaggDataEmph 12 9" xfId="17701" xr:uid="{00000000-0005-0000-0000-000014450000}"/>
    <cellStyle name="SAPBEXaggDataEmph 12 9 2" xfId="17702" xr:uid="{00000000-0005-0000-0000-000015450000}"/>
    <cellStyle name="SAPBEXaggDataEmph 12 9 2 2" xfId="17703" xr:uid="{00000000-0005-0000-0000-000016450000}"/>
    <cellStyle name="SAPBEXaggDataEmph 12 9 3" xfId="17704" xr:uid="{00000000-0005-0000-0000-000017450000}"/>
    <cellStyle name="SAPBEXaggDataEmph 13" xfId="17705" xr:uid="{00000000-0005-0000-0000-000018450000}"/>
    <cellStyle name="SAPBEXaggDataEmph 13 10" xfId="17706" xr:uid="{00000000-0005-0000-0000-000019450000}"/>
    <cellStyle name="SAPBEXaggDataEmph 13 10 2" xfId="17707" xr:uid="{00000000-0005-0000-0000-00001A450000}"/>
    <cellStyle name="SAPBEXaggDataEmph 13 10 2 2" xfId="17708" xr:uid="{00000000-0005-0000-0000-00001B450000}"/>
    <cellStyle name="SAPBEXaggDataEmph 13 10 3" xfId="17709" xr:uid="{00000000-0005-0000-0000-00001C450000}"/>
    <cellStyle name="SAPBEXaggDataEmph 13 11" xfId="17710" xr:uid="{00000000-0005-0000-0000-00001D450000}"/>
    <cellStyle name="SAPBEXaggDataEmph 13 11 2" xfId="17711" xr:uid="{00000000-0005-0000-0000-00001E450000}"/>
    <cellStyle name="SAPBEXaggDataEmph 13 2" xfId="17712" xr:uid="{00000000-0005-0000-0000-00001F450000}"/>
    <cellStyle name="SAPBEXaggDataEmph 13 2 2" xfId="17713" xr:uid="{00000000-0005-0000-0000-000020450000}"/>
    <cellStyle name="SAPBEXaggDataEmph 13 2 2 2" xfId="17714" xr:uid="{00000000-0005-0000-0000-000021450000}"/>
    <cellStyle name="SAPBEXaggDataEmph 13 3" xfId="17715" xr:uid="{00000000-0005-0000-0000-000022450000}"/>
    <cellStyle name="SAPBEXaggDataEmph 13 3 2" xfId="17716" xr:uid="{00000000-0005-0000-0000-000023450000}"/>
    <cellStyle name="SAPBEXaggDataEmph 13 3 2 2" xfId="17717" xr:uid="{00000000-0005-0000-0000-000024450000}"/>
    <cellStyle name="SAPBEXaggDataEmph 13 4" xfId="17718" xr:uid="{00000000-0005-0000-0000-000025450000}"/>
    <cellStyle name="SAPBEXaggDataEmph 13 4 2" xfId="17719" xr:uid="{00000000-0005-0000-0000-000026450000}"/>
    <cellStyle name="SAPBEXaggDataEmph 13 4 2 2" xfId="17720" xr:uid="{00000000-0005-0000-0000-000027450000}"/>
    <cellStyle name="SAPBEXaggDataEmph 13 5" xfId="17721" xr:uid="{00000000-0005-0000-0000-000028450000}"/>
    <cellStyle name="SAPBEXaggDataEmph 13 5 2" xfId="17722" xr:uid="{00000000-0005-0000-0000-000029450000}"/>
    <cellStyle name="SAPBEXaggDataEmph 13 5 2 2" xfId="17723" xr:uid="{00000000-0005-0000-0000-00002A450000}"/>
    <cellStyle name="SAPBEXaggDataEmph 13 6" xfId="17724" xr:uid="{00000000-0005-0000-0000-00002B450000}"/>
    <cellStyle name="SAPBEXaggDataEmph 13 6 2" xfId="17725" xr:uid="{00000000-0005-0000-0000-00002C450000}"/>
    <cellStyle name="SAPBEXaggDataEmph 13 6 2 2" xfId="17726" xr:uid="{00000000-0005-0000-0000-00002D450000}"/>
    <cellStyle name="SAPBEXaggDataEmph 13 6 3" xfId="17727" xr:uid="{00000000-0005-0000-0000-00002E450000}"/>
    <cellStyle name="SAPBEXaggDataEmph 13 7" xfId="17728" xr:uid="{00000000-0005-0000-0000-00002F450000}"/>
    <cellStyle name="SAPBEXaggDataEmph 13 7 2" xfId="17729" xr:uid="{00000000-0005-0000-0000-000030450000}"/>
    <cellStyle name="SAPBEXaggDataEmph 13 7 2 2" xfId="17730" xr:uid="{00000000-0005-0000-0000-000031450000}"/>
    <cellStyle name="SAPBEXaggDataEmph 13 7 3" xfId="17731" xr:uid="{00000000-0005-0000-0000-000032450000}"/>
    <cellStyle name="SAPBEXaggDataEmph 13 8" xfId="17732" xr:uid="{00000000-0005-0000-0000-000033450000}"/>
    <cellStyle name="SAPBEXaggDataEmph 13 8 2" xfId="17733" xr:uid="{00000000-0005-0000-0000-000034450000}"/>
    <cellStyle name="SAPBEXaggDataEmph 13 8 2 2" xfId="17734" xr:uid="{00000000-0005-0000-0000-000035450000}"/>
    <cellStyle name="SAPBEXaggDataEmph 13 8 3" xfId="17735" xr:uid="{00000000-0005-0000-0000-000036450000}"/>
    <cellStyle name="SAPBEXaggDataEmph 13 9" xfId="17736" xr:uid="{00000000-0005-0000-0000-000037450000}"/>
    <cellStyle name="SAPBEXaggDataEmph 13 9 2" xfId="17737" xr:uid="{00000000-0005-0000-0000-000038450000}"/>
    <cellStyle name="SAPBEXaggDataEmph 13 9 2 2" xfId="17738" xr:uid="{00000000-0005-0000-0000-000039450000}"/>
    <cellStyle name="SAPBEXaggDataEmph 13 9 3" xfId="17739" xr:uid="{00000000-0005-0000-0000-00003A450000}"/>
    <cellStyle name="SAPBEXaggDataEmph 14" xfId="17740" xr:uid="{00000000-0005-0000-0000-00003B450000}"/>
    <cellStyle name="SAPBEXaggDataEmph 14 10" xfId="17741" xr:uid="{00000000-0005-0000-0000-00003C450000}"/>
    <cellStyle name="SAPBEXaggDataEmph 14 10 2" xfId="17742" xr:uid="{00000000-0005-0000-0000-00003D450000}"/>
    <cellStyle name="SAPBEXaggDataEmph 14 10 2 2" xfId="17743" xr:uid="{00000000-0005-0000-0000-00003E450000}"/>
    <cellStyle name="SAPBEXaggDataEmph 14 10 3" xfId="17744" xr:uid="{00000000-0005-0000-0000-00003F450000}"/>
    <cellStyle name="SAPBEXaggDataEmph 14 11" xfId="17745" xr:uid="{00000000-0005-0000-0000-000040450000}"/>
    <cellStyle name="SAPBEXaggDataEmph 14 11 2" xfId="17746" xr:uid="{00000000-0005-0000-0000-000041450000}"/>
    <cellStyle name="SAPBEXaggDataEmph 14 2" xfId="17747" xr:uid="{00000000-0005-0000-0000-000042450000}"/>
    <cellStyle name="SAPBEXaggDataEmph 14 2 2" xfId="17748" xr:uid="{00000000-0005-0000-0000-000043450000}"/>
    <cellStyle name="SAPBEXaggDataEmph 14 2 2 2" xfId="17749" xr:uid="{00000000-0005-0000-0000-000044450000}"/>
    <cellStyle name="SAPBEXaggDataEmph 14 3" xfId="17750" xr:uid="{00000000-0005-0000-0000-000045450000}"/>
    <cellStyle name="SAPBEXaggDataEmph 14 3 2" xfId="17751" xr:uid="{00000000-0005-0000-0000-000046450000}"/>
    <cellStyle name="SAPBEXaggDataEmph 14 3 2 2" xfId="17752" xr:uid="{00000000-0005-0000-0000-000047450000}"/>
    <cellStyle name="SAPBEXaggDataEmph 14 4" xfId="17753" xr:uid="{00000000-0005-0000-0000-000048450000}"/>
    <cellStyle name="SAPBEXaggDataEmph 14 4 2" xfId="17754" xr:uid="{00000000-0005-0000-0000-000049450000}"/>
    <cellStyle name="SAPBEXaggDataEmph 14 4 2 2" xfId="17755" xr:uid="{00000000-0005-0000-0000-00004A450000}"/>
    <cellStyle name="SAPBEXaggDataEmph 14 5" xfId="17756" xr:uid="{00000000-0005-0000-0000-00004B450000}"/>
    <cellStyle name="SAPBEXaggDataEmph 14 5 2" xfId="17757" xr:uid="{00000000-0005-0000-0000-00004C450000}"/>
    <cellStyle name="SAPBEXaggDataEmph 14 5 2 2" xfId="17758" xr:uid="{00000000-0005-0000-0000-00004D450000}"/>
    <cellStyle name="SAPBEXaggDataEmph 14 6" xfId="17759" xr:uid="{00000000-0005-0000-0000-00004E450000}"/>
    <cellStyle name="SAPBEXaggDataEmph 14 6 2" xfId="17760" xr:uid="{00000000-0005-0000-0000-00004F450000}"/>
    <cellStyle name="SAPBEXaggDataEmph 14 6 2 2" xfId="17761" xr:uid="{00000000-0005-0000-0000-000050450000}"/>
    <cellStyle name="SAPBEXaggDataEmph 14 6 3" xfId="17762" xr:uid="{00000000-0005-0000-0000-000051450000}"/>
    <cellStyle name="SAPBEXaggDataEmph 14 7" xfId="17763" xr:uid="{00000000-0005-0000-0000-000052450000}"/>
    <cellStyle name="SAPBEXaggDataEmph 14 7 2" xfId="17764" xr:uid="{00000000-0005-0000-0000-000053450000}"/>
    <cellStyle name="SAPBEXaggDataEmph 14 7 2 2" xfId="17765" xr:uid="{00000000-0005-0000-0000-000054450000}"/>
    <cellStyle name="SAPBEXaggDataEmph 14 7 3" xfId="17766" xr:uid="{00000000-0005-0000-0000-000055450000}"/>
    <cellStyle name="SAPBEXaggDataEmph 14 8" xfId="17767" xr:uid="{00000000-0005-0000-0000-000056450000}"/>
    <cellStyle name="SAPBEXaggDataEmph 14 8 2" xfId="17768" xr:uid="{00000000-0005-0000-0000-000057450000}"/>
    <cellStyle name="SAPBEXaggDataEmph 14 8 2 2" xfId="17769" xr:uid="{00000000-0005-0000-0000-000058450000}"/>
    <cellStyle name="SAPBEXaggDataEmph 14 8 3" xfId="17770" xr:uid="{00000000-0005-0000-0000-000059450000}"/>
    <cellStyle name="SAPBEXaggDataEmph 14 9" xfId="17771" xr:uid="{00000000-0005-0000-0000-00005A450000}"/>
    <cellStyle name="SAPBEXaggDataEmph 14 9 2" xfId="17772" xr:uid="{00000000-0005-0000-0000-00005B450000}"/>
    <cellStyle name="SAPBEXaggDataEmph 14 9 2 2" xfId="17773" xr:uid="{00000000-0005-0000-0000-00005C450000}"/>
    <cellStyle name="SAPBEXaggDataEmph 14 9 3" xfId="17774" xr:uid="{00000000-0005-0000-0000-00005D450000}"/>
    <cellStyle name="SAPBEXaggDataEmph 15" xfId="17775" xr:uid="{00000000-0005-0000-0000-00005E450000}"/>
    <cellStyle name="SAPBEXaggDataEmph 15 10" xfId="17776" xr:uid="{00000000-0005-0000-0000-00005F450000}"/>
    <cellStyle name="SAPBEXaggDataEmph 15 10 2" xfId="17777" xr:uid="{00000000-0005-0000-0000-000060450000}"/>
    <cellStyle name="SAPBEXaggDataEmph 15 10 2 2" xfId="17778" xr:uid="{00000000-0005-0000-0000-000061450000}"/>
    <cellStyle name="SAPBEXaggDataEmph 15 10 3" xfId="17779" xr:uid="{00000000-0005-0000-0000-000062450000}"/>
    <cellStyle name="SAPBEXaggDataEmph 15 11" xfId="17780" xr:uid="{00000000-0005-0000-0000-000063450000}"/>
    <cellStyle name="SAPBEXaggDataEmph 15 11 2" xfId="17781" xr:uid="{00000000-0005-0000-0000-000064450000}"/>
    <cellStyle name="SAPBEXaggDataEmph 15 11 2 2" xfId="17782" xr:uid="{00000000-0005-0000-0000-000065450000}"/>
    <cellStyle name="SAPBEXaggDataEmph 15 11 3" xfId="17783" xr:uid="{00000000-0005-0000-0000-000066450000}"/>
    <cellStyle name="SAPBEXaggDataEmph 15 12" xfId="17784" xr:uid="{00000000-0005-0000-0000-000067450000}"/>
    <cellStyle name="SAPBEXaggDataEmph 15 12 2" xfId="17785" xr:uid="{00000000-0005-0000-0000-000068450000}"/>
    <cellStyle name="SAPBEXaggDataEmph 15 2" xfId="17786" xr:uid="{00000000-0005-0000-0000-000069450000}"/>
    <cellStyle name="SAPBEXaggDataEmph 15 2 2" xfId="17787" xr:uid="{00000000-0005-0000-0000-00006A450000}"/>
    <cellStyle name="SAPBEXaggDataEmph 15 2 2 2" xfId="17788" xr:uid="{00000000-0005-0000-0000-00006B450000}"/>
    <cellStyle name="SAPBEXaggDataEmph 15 3" xfId="17789" xr:uid="{00000000-0005-0000-0000-00006C450000}"/>
    <cellStyle name="SAPBEXaggDataEmph 15 3 2" xfId="17790" xr:uid="{00000000-0005-0000-0000-00006D450000}"/>
    <cellStyle name="SAPBEXaggDataEmph 15 3 2 2" xfId="17791" xr:uid="{00000000-0005-0000-0000-00006E450000}"/>
    <cellStyle name="SAPBEXaggDataEmph 15 4" xfId="17792" xr:uid="{00000000-0005-0000-0000-00006F450000}"/>
    <cellStyle name="SAPBEXaggDataEmph 15 4 2" xfId="17793" xr:uid="{00000000-0005-0000-0000-000070450000}"/>
    <cellStyle name="SAPBEXaggDataEmph 15 4 2 2" xfId="17794" xr:uid="{00000000-0005-0000-0000-000071450000}"/>
    <cellStyle name="SAPBEXaggDataEmph 15 5" xfId="17795" xr:uid="{00000000-0005-0000-0000-000072450000}"/>
    <cellStyle name="SAPBEXaggDataEmph 15 5 2" xfId="17796" xr:uid="{00000000-0005-0000-0000-000073450000}"/>
    <cellStyle name="SAPBEXaggDataEmph 15 5 2 2" xfId="17797" xr:uid="{00000000-0005-0000-0000-000074450000}"/>
    <cellStyle name="SAPBEXaggDataEmph 15 6" xfId="17798" xr:uid="{00000000-0005-0000-0000-000075450000}"/>
    <cellStyle name="SAPBEXaggDataEmph 15 6 2" xfId="17799" xr:uid="{00000000-0005-0000-0000-000076450000}"/>
    <cellStyle name="SAPBEXaggDataEmph 15 6 2 2" xfId="17800" xr:uid="{00000000-0005-0000-0000-000077450000}"/>
    <cellStyle name="SAPBEXaggDataEmph 15 6 3" xfId="17801" xr:uid="{00000000-0005-0000-0000-000078450000}"/>
    <cellStyle name="SAPBEXaggDataEmph 15 7" xfId="17802" xr:uid="{00000000-0005-0000-0000-000079450000}"/>
    <cellStyle name="SAPBEXaggDataEmph 15 7 2" xfId="17803" xr:uid="{00000000-0005-0000-0000-00007A450000}"/>
    <cellStyle name="SAPBEXaggDataEmph 15 7 2 2" xfId="17804" xr:uid="{00000000-0005-0000-0000-00007B450000}"/>
    <cellStyle name="SAPBEXaggDataEmph 15 7 3" xfId="17805" xr:uid="{00000000-0005-0000-0000-00007C450000}"/>
    <cellStyle name="SAPBEXaggDataEmph 15 8" xfId="17806" xr:uid="{00000000-0005-0000-0000-00007D450000}"/>
    <cellStyle name="SAPBEXaggDataEmph 15 8 2" xfId="17807" xr:uid="{00000000-0005-0000-0000-00007E450000}"/>
    <cellStyle name="SAPBEXaggDataEmph 15 8 2 2" xfId="17808" xr:uid="{00000000-0005-0000-0000-00007F450000}"/>
    <cellStyle name="SAPBEXaggDataEmph 15 8 3" xfId="17809" xr:uid="{00000000-0005-0000-0000-000080450000}"/>
    <cellStyle name="SAPBEXaggDataEmph 15 9" xfId="17810" xr:uid="{00000000-0005-0000-0000-000081450000}"/>
    <cellStyle name="SAPBEXaggDataEmph 15 9 2" xfId="17811" xr:uid="{00000000-0005-0000-0000-000082450000}"/>
    <cellStyle name="SAPBEXaggDataEmph 15 9 2 2" xfId="17812" xr:uid="{00000000-0005-0000-0000-000083450000}"/>
    <cellStyle name="SAPBEXaggDataEmph 15 9 3" xfId="17813" xr:uid="{00000000-0005-0000-0000-000084450000}"/>
    <cellStyle name="SAPBEXaggDataEmph 16" xfId="17814" xr:uid="{00000000-0005-0000-0000-000085450000}"/>
    <cellStyle name="SAPBEXaggDataEmph 16 10" xfId="17815" xr:uid="{00000000-0005-0000-0000-000086450000}"/>
    <cellStyle name="SAPBEXaggDataEmph 16 10 2" xfId="17816" xr:uid="{00000000-0005-0000-0000-000087450000}"/>
    <cellStyle name="SAPBEXaggDataEmph 16 10 2 2" xfId="17817" xr:uid="{00000000-0005-0000-0000-000088450000}"/>
    <cellStyle name="SAPBEXaggDataEmph 16 10 3" xfId="17818" xr:uid="{00000000-0005-0000-0000-000089450000}"/>
    <cellStyle name="SAPBEXaggDataEmph 16 11" xfId="17819" xr:uid="{00000000-0005-0000-0000-00008A450000}"/>
    <cellStyle name="SAPBEXaggDataEmph 16 11 2" xfId="17820" xr:uid="{00000000-0005-0000-0000-00008B450000}"/>
    <cellStyle name="SAPBEXaggDataEmph 16 11 2 2" xfId="17821" xr:uid="{00000000-0005-0000-0000-00008C450000}"/>
    <cellStyle name="SAPBEXaggDataEmph 16 11 3" xfId="17822" xr:uid="{00000000-0005-0000-0000-00008D450000}"/>
    <cellStyle name="SAPBEXaggDataEmph 16 12" xfId="17823" xr:uid="{00000000-0005-0000-0000-00008E450000}"/>
    <cellStyle name="SAPBEXaggDataEmph 16 12 2" xfId="17824" xr:uid="{00000000-0005-0000-0000-00008F450000}"/>
    <cellStyle name="SAPBEXaggDataEmph 16 2" xfId="17825" xr:uid="{00000000-0005-0000-0000-000090450000}"/>
    <cellStyle name="SAPBEXaggDataEmph 16 2 2" xfId="17826" xr:uid="{00000000-0005-0000-0000-000091450000}"/>
    <cellStyle name="SAPBEXaggDataEmph 16 2 2 2" xfId="17827" xr:uid="{00000000-0005-0000-0000-000092450000}"/>
    <cellStyle name="SAPBEXaggDataEmph 16 3" xfId="17828" xr:uid="{00000000-0005-0000-0000-000093450000}"/>
    <cellStyle name="SAPBEXaggDataEmph 16 3 2" xfId="17829" xr:uid="{00000000-0005-0000-0000-000094450000}"/>
    <cellStyle name="SAPBEXaggDataEmph 16 3 2 2" xfId="17830" xr:uid="{00000000-0005-0000-0000-000095450000}"/>
    <cellStyle name="SAPBEXaggDataEmph 16 4" xfId="17831" xr:uid="{00000000-0005-0000-0000-000096450000}"/>
    <cellStyle name="SAPBEXaggDataEmph 16 4 2" xfId="17832" xr:uid="{00000000-0005-0000-0000-000097450000}"/>
    <cellStyle name="SAPBEXaggDataEmph 16 4 2 2" xfId="17833" xr:uid="{00000000-0005-0000-0000-000098450000}"/>
    <cellStyle name="SAPBEXaggDataEmph 16 5" xfId="17834" xr:uid="{00000000-0005-0000-0000-000099450000}"/>
    <cellStyle name="SAPBEXaggDataEmph 16 5 2" xfId="17835" xr:uid="{00000000-0005-0000-0000-00009A450000}"/>
    <cellStyle name="SAPBEXaggDataEmph 16 5 2 2" xfId="17836" xr:uid="{00000000-0005-0000-0000-00009B450000}"/>
    <cellStyle name="SAPBEXaggDataEmph 16 6" xfId="17837" xr:uid="{00000000-0005-0000-0000-00009C450000}"/>
    <cellStyle name="SAPBEXaggDataEmph 16 6 2" xfId="17838" xr:uid="{00000000-0005-0000-0000-00009D450000}"/>
    <cellStyle name="SAPBEXaggDataEmph 16 6 2 2" xfId="17839" xr:uid="{00000000-0005-0000-0000-00009E450000}"/>
    <cellStyle name="SAPBEXaggDataEmph 16 6 3" xfId="17840" xr:uid="{00000000-0005-0000-0000-00009F450000}"/>
    <cellStyle name="SAPBEXaggDataEmph 16 7" xfId="17841" xr:uid="{00000000-0005-0000-0000-0000A0450000}"/>
    <cellStyle name="SAPBEXaggDataEmph 16 7 2" xfId="17842" xr:uid="{00000000-0005-0000-0000-0000A1450000}"/>
    <cellStyle name="SAPBEXaggDataEmph 16 7 2 2" xfId="17843" xr:uid="{00000000-0005-0000-0000-0000A2450000}"/>
    <cellStyle name="SAPBEXaggDataEmph 16 7 3" xfId="17844" xr:uid="{00000000-0005-0000-0000-0000A3450000}"/>
    <cellStyle name="SAPBEXaggDataEmph 16 8" xfId="17845" xr:uid="{00000000-0005-0000-0000-0000A4450000}"/>
    <cellStyle name="SAPBEXaggDataEmph 16 8 2" xfId="17846" xr:uid="{00000000-0005-0000-0000-0000A5450000}"/>
    <cellStyle name="SAPBEXaggDataEmph 16 8 2 2" xfId="17847" xr:uid="{00000000-0005-0000-0000-0000A6450000}"/>
    <cellStyle name="SAPBEXaggDataEmph 16 8 3" xfId="17848" xr:uid="{00000000-0005-0000-0000-0000A7450000}"/>
    <cellStyle name="SAPBEXaggDataEmph 16 9" xfId="17849" xr:uid="{00000000-0005-0000-0000-0000A8450000}"/>
    <cellStyle name="SAPBEXaggDataEmph 16 9 2" xfId="17850" xr:uid="{00000000-0005-0000-0000-0000A9450000}"/>
    <cellStyle name="SAPBEXaggDataEmph 16 9 2 2" xfId="17851" xr:uid="{00000000-0005-0000-0000-0000AA450000}"/>
    <cellStyle name="SAPBEXaggDataEmph 16 9 3" xfId="17852" xr:uid="{00000000-0005-0000-0000-0000AB450000}"/>
    <cellStyle name="SAPBEXaggDataEmph 17" xfId="17853" xr:uid="{00000000-0005-0000-0000-0000AC450000}"/>
    <cellStyle name="SAPBEXaggDataEmph 17 10" xfId="17854" xr:uid="{00000000-0005-0000-0000-0000AD450000}"/>
    <cellStyle name="SAPBEXaggDataEmph 17 10 2" xfId="17855" xr:uid="{00000000-0005-0000-0000-0000AE450000}"/>
    <cellStyle name="SAPBEXaggDataEmph 17 10 2 2" xfId="17856" xr:uid="{00000000-0005-0000-0000-0000AF450000}"/>
    <cellStyle name="SAPBEXaggDataEmph 17 10 3" xfId="17857" xr:uid="{00000000-0005-0000-0000-0000B0450000}"/>
    <cellStyle name="SAPBEXaggDataEmph 17 11" xfId="17858" xr:uid="{00000000-0005-0000-0000-0000B1450000}"/>
    <cellStyle name="SAPBEXaggDataEmph 17 11 2" xfId="17859" xr:uid="{00000000-0005-0000-0000-0000B2450000}"/>
    <cellStyle name="SAPBEXaggDataEmph 17 11 2 2" xfId="17860" xr:uid="{00000000-0005-0000-0000-0000B3450000}"/>
    <cellStyle name="SAPBEXaggDataEmph 17 11 3" xfId="17861" xr:uid="{00000000-0005-0000-0000-0000B4450000}"/>
    <cellStyle name="SAPBEXaggDataEmph 17 12" xfId="17862" xr:uid="{00000000-0005-0000-0000-0000B5450000}"/>
    <cellStyle name="SAPBEXaggDataEmph 17 12 2" xfId="17863" xr:uid="{00000000-0005-0000-0000-0000B6450000}"/>
    <cellStyle name="SAPBEXaggDataEmph 17 2" xfId="17864" xr:uid="{00000000-0005-0000-0000-0000B7450000}"/>
    <cellStyle name="SAPBEXaggDataEmph 17 2 2" xfId="17865" xr:uid="{00000000-0005-0000-0000-0000B8450000}"/>
    <cellStyle name="SAPBEXaggDataEmph 17 2 2 2" xfId="17866" xr:uid="{00000000-0005-0000-0000-0000B9450000}"/>
    <cellStyle name="SAPBEXaggDataEmph 17 3" xfId="17867" xr:uid="{00000000-0005-0000-0000-0000BA450000}"/>
    <cellStyle name="SAPBEXaggDataEmph 17 3 2" xfId="17868" xr:uid="{00000000-0005-0000-0000-0000BB450000}"/>
    <cellStyle name="SAPBEXaggDataEmph 17 3 2 2" xfId="17869" xr:uid="{00000000-0005-0000-0000-0000BC450000}"/>
    <cellStyle name="SAPBEXaggDataEmph 17 4" xfId="17870" xr:uid="{00000000-0005-0000-0000-0000BD450000}"/>
    <cellStyle name="SAPBEXaggDataEmph 17 4 2" xfId="17871" xr:uid="{00000000-0005-0000-0000-0000BE450000}"/>
    <cellStyle name="SAPBEXaggDataEmph 17 4 2 2" xfId="17872" xr:uid="{00000000-0005-0000-0000-0000BF450000}"/>
    <cellStyle name="SAPBEXaggDataEmph 17 5" xfId="17873" xr:uid="{00000000-0005-0000-0000-0000C0450000}"/>
    <cellStyle name="SAPBEXaggDataEmph 17 5 2" xfId="17874" xr:uid="{00000000-0005-0000-0000-0000C1450000}"/>
    <cellStyle name="SAPBEXaggDataEmph 17 5 2 2" xfId="17875" xr:uid="{00000000-0005-0000-0000-0000C2450000}"/>
    <cellStyle name="SAPBEXaggDataEmph 17 6" xfId="17876" xr:uid="{00000000-0005-0000-0000-0000C3450000}"/>
    <cellStyle name="SAPBEXaggDataEmph 17 6 2" xfId="17877" xr:uid="{00000000-0005-0000-0000-0000C4450000}"/>
    <cellStyle name="SAPBEXaggDataEmph 17 6 2 2" xfId="17878" xr:uid="{00000000-0005-0000-0000-0000C5450000}"/>
    <cellStyle name="SAPBEXaggDataEmph 17 6 3" xfId="17879" xr:uid="{00000000-0005-0000-0000-0000C6450000}"/>
    <cellStyle name="SAPBEXaggDataEmph 17 7" xfId="17880" xr:uid="{00000000-0005-0000-0000-0000C7450000}"/>
    <cellStyle name="SAPBEXaggDataEmph 17 7 2" xfId="17881" xr:uid="{00000000-0005-0000-0000-0000C8450000}"/>
    <cellStyle name="SAPBEXaggDataEmph 17 7 2 2" xfId="17882" xr:uid="{00000000-0005-0000-0000-0000C9450000}"/>
    <cellStyle name="SAPBEXaggDataEmph 17 7 3" xfId="17883" xr:uid="{00000000-0005-0000-0000-0000CA450000}"/>
    <cellStyle name="SAPBEXaggDataEmph 17 8" xfId="17884" xr:uid="{00000000-0005-0000-0000-0000CB450000}"/>
    <cellStyle name="SAPBEXaggDataEmph 17 8 2" xfId="17885" xr:uid="{00000000-0005-0000-0000-0000CC450000}"/>
    <cellStyle name="SAPBEXaggDataEmph 17 8 2 2" xfId="17886" xr:uid="{00000000-0005-0000-0000-0000CD450000}"/>
    <cellStyle name="SAPBEXaggDataEmph 17 8 3" xfId="17887" xr:uid="{00000000-0005-0000-0000-0000CE450000}"/>
    <cellStyle name="SAPBEXaggDataEmph 17 9" xfId="17888" xr:uid="{00000000-0005-0000-0000-0000CF450000}"/>
    <cellStyle name="SAPBEXaggDataEmph 17 9 2" xfId="17889" xr:uid="{00000000-0005-0000-0000-0000D0450000}"/>
    <cellStyle name="SAPBEXaggDataEmph 17 9 2 2" xfId="17890" xr:uid="{00000000-0005-0000-0000-0000D1450000}"/>
    <cellStyle name="SAPBEXaggDataEmph 17 9 3" xfId="17891" xr:uid="{00000000-0005-0000-0000-0000D2450000}"/>
    <cellStyle name="SAPBEXaggDataEmph 18" xfId="17892" xr:uid="{00000000-0005-0000-0000-0000D3450000}"/>
    <cellStyle name="SAPBEXaggDataEmph 18 2" xfId="17893" xr:uid="{00000000-0005-0000-0000-0000D4450000}"/>
    <cellStyle name="SAPBEXaggDataEmph 18 2 2" xfId="17894" xr:uid="{00000000-0005-0000-0000-0000D5450000}"/>
    <cellStyle name="SAPBEXaggDataEmph 19" xfId="17895" xr:uid="{00000000-0005-0000-0000-0000D6450000}"/>
    <cellStyle name="SAPBEXaggDataEmph 19 2" xfId="17896" xr:uid="{00000000-0005-0000-0000-0000D7450000}"/>
    <cellStyle name="SAPBEXaggDataEmph 19 2 2" xfId="17897" xr:uid="{00000000-0005-0000-0000-0000D8450000}"/>
    <cellStyle name="SAPBEXaggDataEmph 19 3" xfId="17898" xr:uid="{00000000-0005-0000-0000-0000D9450000}"/>
    <cellStyle name="SAPBEXaggDataEmph 2" xfId="17899" xr:uid="{00000000-0005-0000-0000-0000DA450000}"/>
    <cellStyle name="SAPBEXaggDataEmph 2 10" xfId="17900" xr:uid="{00000000-0005-0000-0000-0000DB450000}"/>
    <cellStyle name="SAPBEXaggDataEmph 2 10 2" xfId="17901" xr:uid="{00000000-0005-0000-0000-0000DC450000}"/>
    <cellStyle name="SAPBEXaggDataEmph 2 10 2 2" xfId="17902" xr:uid="{00000000-0005-0000-0000-0000DD450000}"/>
    <cellStyle name="SAPBEXaggDataEmph 2 10 3" xfId="17903" xr:uid="{00000000-0005-0000-0000-0000DE450000}"/>
    <cellStyle name="SAPBEXaggDataEmph 2 11" xfId="17904" xr:uid="{00000000-0005-0000-0000-0000DF450000}"/>
    <cellStyle name="SAPBEXaggDataEmph 2 11 2" xfId="17905" xr:uid="{00000000-0005-0000-0000-0000E0450000}"/>
    <cellStyle name="SAPBEXaggDataEmph 2 11 2 2" xfId="17906" xr:uid="{00000000-0005-0000-0000-0000E1450000}"/>
    <cellStyle name="SAPBEXaggDataEmph 2 11 3" xfId="17907" xr:uid="{00000000-0005-0000-0000-0000E2450000}"/>
    <cellStyle name="SAPBEXaggDataEmph 2 12" xfId="17908" xr:uid="{00000000-0005-0000-0000-0000E3450000}"/>
    <cellStyle name="SAPBEXaggDataEmph 2 12 2" xfId="17909" xr:uid="{00000000-0005-0000-0000-0000E4450000}"/>
    <cellStyle name="SAPBEXaggDataEmph 2 2" xfId="17910" xr:uid="{00000000-0005-0000-0000-0000E5450000}"/>
    <cellStyle name="SAPBEXaggDataEmph 2 2 10" xfId="17911" xr:uid="{00000000-0005-0000-0000-0000E6450000}"/>
    <cellStyle name="SAPBEXaggDataEmph 2 2 10 2" xfId="17912" xr:uid="{00000000-0005-0000-0000-0000E7450000}"/>
    <cellStyle name="SAPBEXaggDataEmph 2 2 10 2 2" xfId="17913" xr:uid="{00000000-0005-0000-0000-0000E8450000}"/>
    <cellStyle name="SAPBEXaggDataEmph 2 2 10 3" xfId="17914" xr:uid="{00000000-0005-0000-0000-0000E9450000}"/>
    <cellStyle name="SAPBEXaggDataEmph 2 2 11" xfId="17915" xr:uid="{00000000-0005-0000-0000-0000EA450000}"/>
    <cellStyle name="SAPBEXaggDataEmph 2 2 11 2" xfId="17916" xr:uid="{00000000-0005-0000-0000-0000EB450000}"/>
    <cellStyle name="SAPBEXaggDataEmph 2 2 11 2 2" xfId="17917" xr:uid="{00000000-0005-0000-0000-0000EC450000}"/>
    <cellStyle name="SAPBEXaggDataEmph 2 2 11 3" xfId="17918" xr:uid="{00000000-0005-0000-0000-0000ED450000}"/>
    <cellStyle name="SAPBEXaggDataEmph 2 2 12" xfId="17919" xr:uid="{00000000-0005-0000-0000-0000EE450000}"/>
    <cellStyle name="SAPBEXaggDataEmph 2 2 12 2" xfId="17920" xr:uid="{00000000-0005-0000-0000-0000EF450000}"/>
    <cellStyle name="SAPBEXaggDataEmph 2 2 2" xfId="17921" xr:uid="{00000000-0005-0000-0000-0000F0450000}"/>
    <cellStyle name="SAPBEXaggDataEmph 2 2 2 2" xfId="17922" xr:uid="{00000000-0005-0000-0000-0000F1450000}"/>
    <cellStyle name="SAPBEXaggDataEmph 2 2 2 2 2" xfId="17923" xr:uid="{00000000-0005-0000-0000-0000F2450000}"/>
    <cellStyle name="SAPBEXaggDataEmph 2 2 3" xfId="17924" xr:uid="{00000000-0005-0000-0000-0000F3450000}"/>
    <cellStyle name="SAPBEXaggDataEmph 2 2 3 2" xfId="17925" xr:uid="{00000000-0005-0000-0000-0000F4450000}"/>
    <cellStyle name="SAPBEXaggDataEmph 2 2 3 2 2" xfId="17926" xr:uid="{00000000-0005-0000-0000-0000F5450000}"/>
    <cellStyle name="SAPBEXaggDataEmph 2 2 4" xfId="17927" xr:uid="{00000000-0005-0000-0000-0000F6450000}"/>
    <cellStyle name="SAPBEXaggDataEmph 2 2 4 2" xfId="17928" xr:uid="{00000000-0005-0000-0000-0000F7450000}"/>
    <cellStyle name="SAPBEXaggDataEmph 2 2 4 2 2" xfId="17929" xr:uid="{00000000-0005-0000-0000-0000F8450000}"/>
    <cellStyle name="SAPBEXaggDataEmph 2 2 5" xfId="17930" xr:uid="{00000000-0005-0000-0000-0000F9450000}"/>
    <cellStyle name="SAPBEXaggDataEmph 2 2 5 2" xfId="17931" xr:uid="{00000000-0005-0000-0000-0000FA450000}"/>
    <cellStyle name="SAPBEXaggDataEmph 2 2 5 2 2" xfId="17932" xr:uid="{00000000-0005-0000-0000-0000FB450000}"/>
    <cellStyle name="SAPBEXaggDataEmph 2 2 6" xfId="17933" xr:uid="{00000000-0005-0000-0000-0000FC450000}"/>
    <cellStyle name="SAPBEXaggDataEmph 2 2 6 2" xfId="17934" xr:uid="{00000000-0005-0000-0000-0000FD450000}"/>
    <cellStyle name="SAPBEXaggDataEmph 2 2 6 2 2" xfId="17935" xr:uid="{00000000-0005-0000-0000-0000FE450000}"/>
    <cellStyle name="SAPBEXaggDataEmph 2 2 6 3" xfId="17936" xr:uid="{00000000-0005-0000-0000-0000FF450000}"/>
    <cellStyle name="SAPBEXaggDataEmph 2 2 7" xfId="17937" xr:uid="{00000000-0005-0000-0000-000000460000}"/>
    <cellStyle name="SAPBEXaggDataEmph 2 2 7 2" xfId="17938" xr:uid="{00000000-0005-0000-0000-000001460000}"/>
    <cellStyle name="SAPBEXaggDataEmph 2 2 7 2 2" xfId="17939" xr:uid="{00000000-0005-0000-0000-000002460000}"/>
    <cellStyle name="SAPBEXaggDataEmph 2 2 7 3" xfId="17940" xr:uid="{00000000-0005-0000-0000-000003460000}"/>
    <cellStyle name="SAPBEXaggDataEmph 2 2 8" xfId="17941" xr:uid="{00000000-0005-0000-0000-000004460000}"/>
    <cellStyle name="SAPBEXaggDataEmph 2 2 8 2" xfId="17942" xr:uid="{00000000-0005-0000-0000-000005460000}"/>
    <cellStyle name="SAPBEXaggDataEmph 2 2 8 2 2" xfId="17943" xr:uid="{00000000-0005-0000-0000-000006460000}"/>
    <cellStyle name="SAPBEXaggDataEmph 2 2 8 3" xfId="17944" xr:uid="{00000000-0005-0000-0000-000007460000}"/>
    <cellStyle name="SAPBEXaggDataEmph 2 2 9" xfId="17945" xr:uid="{00000000-0005-0000-0000-000008460000}"/>
    <cellStyle name="SAPBEXaggDataEmph 2 2 9 2" xfId="17946" xr:uid="{00000000-0005-0000-0000-000009460000}"/>
    <cellStyle name="SAPBEXaggDataEmph 2 2 9 2 2" xfId="17947" xr:uid="{00000000-0005-0000-0000-00000A460000}"/>
    <cellStyle name="SAPBEXaggDataEmph 2 2 9 3" xfId="17948" xr:uid="{00000000-0005-0000-0000-00000B460000}"/>
    <cellStyle name="SAPBEXaggDataEmph 2 3" xfId="17949" xr:uid="{00000000-0005-0000-0000-00000C460000}"/>
    <cellStyle name="SAPBEXaggDataEmph 2 3 2" xfId="17950" xr:uid="{00000000-0005-0000-0000-00000D460000}"/>
    <cellStyle name="SAPBEXaggDataEmph 2 3 2 2" xfId="17951" xr:uid="{00000000-0005-0000-0000-00000E460000}"/>
    <cellStyle name="SAPBEXaggDataEmph 2 4" xfId="17952" xr:uid="{00000000-0005-0000-0000-00000F460000}"/>
    <cellStyle name="SAPBEXaggDataEmph 2 4 2" xfId="17953" xr:uid="{00000000-0005-0000-0000-000010460000}"/>
    <cellStyle name="SAPBEXaggDataEmph 2 4 2 2" xfId="17954" xr:uid="{00000000-0005-0000-0000-000011460000}"/>
    <cellStyle name="SAPBEXaggDataEmph 2 5" xfId="17955" xr:uid="{00000000-0005-0000-0000-000012460000}"/>
    <cellStyle name="SAPBEXaggDataEmph 2 5 2" xfId="17956" xr:uid="{00000000-0005-0000-0000-000013460000}"/>
    <cellStyle name="SAPBEXaggDataEmph 2 5 2 2" xfId="17957" xr:uid="{00000000-0005-0000-0000-000014460000}"/>
    <cellStyle name="SAPBEXaggDataEmph 2 6" xfId="17958" xr:uid="{00000000-0005-0000-0000-000015460000}"/>
    <cellStyle name="SAPBEXaggDataEmph 2 6 2" xfId="17959" xr:uid="{00000000-0005-0000-0000-000016460000}"/>
    <cellStyle name="SAPBEXaggDataEmph 2 6 2 2" xfId="17960" xr:uid="{00000000-0005-0000-0000-000017460000}"/>
    <cellStyle name="SAPBEXaggDataEmph 2 7" xfId="17961" xr:uid="{00000000-0005-0000-0000-000018460000}"/>
    <cellStyle name="SAPBEXaggDataEmph 2 7 2" xfId="17962" xr:uid="{00000000-0005-0000-0000-000019460000}"/>
    <cellStyle name="SAPBEXaggDataEmph 2 7 2 2" xfId="17963" xr:uid="{00000000-0005-0000-0000-00001A460000}"/>
    <cellStyle name="SAPBEXaggDataEmph 2 7 3" xfId="17964" xr:uid="{00000000-0005-0000-0000-00001B460000}"/>
    <cellStyle name="SAPBEXaggDataEmph 2 8" xfId="17965" xr:uid="{00000000-0005-0000-0000-00001C460000}"/>
    <cellStyle name="SAPBEXaggDataEmph 2 8 2" xfId="17966" xr:uid="{00000000-0005-0000-0000-00001D460000}"/>
    <cellStyle name="SAPBEXaggDataEmph 2 8 2 2" xfId="17967" xr:uid="{00000000-0005-0000-0000-00001E460000}"/>
    <cellStyle name="SAPBEXaggDataEmph 2 8 3" xfId="17968" xr:uid="{00000000-0005-0000-0000-00001F460000}"/>
    <cellStyle name="SAPBEXaggDataEmph 2 9" xfId="17969" xr:uid="{00000000-0005-0000-0000-000020460000}"/>
    <cellStyle name="SAPBEXaggDataEmph 2 9 2" xfId="17970" xr:uid="{00000000-0005-0000-0000-000021460000}"/>
    <cellStyle name="SAPBEXaggDataEmph 2 9 2 2" xfId="17971" xr:uid="{00000000-0005-0000-0000-000022460000}"/>
    <cellStyle name="SAPBEXaggDataEmph 2 9 3" xfId="17972" xr:uid="{00000000-0005-0000-0000-000023460000}"/>
    <cellStyle name="SAPBEXaggDataEmph 20" xfId="17973" xr:uid="{00000000-0005-0000-0000-000024460000}"/>
    <cellStyle name="SAPBEXaggDataEmph 20 2" xfId="17974" xr:uid="{00000000-0005-0000-0000-000025460000}"/>
    <cellStyle name="SAPBEXaggDataEmph 20 2 2" xfId="17975" xr:uid="{00000000-0005-0000-0000-000026460000}"/>
    <cellStyle name="SAPBEXaggDataEmph 20 3" xfId="17976" xr:uid="{00000000-0005-0000-0000-000027460000}"/>
    <cellStyle name="SAPBEXaggDataEmph 21" xfId="17977" xr:uid="{00000000-0005-0000-0000-000028460000}"/>
    <cellStyle name="SAPBEXaggDataEmph 21 2" xfId="17978" xr:uid="{00000000-0005-0000-0000-000029460000}"/>
    <cellStyle name="SAPBEXaggDataEmph 22" xfId="17979" xr:uid="{00000000-0005-0000-0000-00002A460000}"/>
    <cellStyle name="SAPBEXaggDataEmph 22 2" xfId="17980" xr:uid="{00000000-0005-0000-0000-00002B460000}"/>
    <cellStyle name="SAPBEXaggDataEmph 23" xfId="17981" xr:uid="{00000000-0005-0000-0000-00002C460000}"/>
    <cellStyle name="SAPBEXaggDataEmph 23 2" xfId="17982" xr:uid="{00000000-0005-0000-0000-00002D460000}"/>
    <cellStyle name="SAPBEXaggDataEmph 3" xfId="17983" xr:uid="{00000000-0005-0000-0000-00002E460000}"/>
    <cellStyle name="SAPBEXaggDataEmph 3 10" xfId="17984" xr:uid="{00000000-0005-0000-0000-00002F460000}"/>
    <cellStyle name="SAPBEXaggDataEmph 3 10 2" xfId="17985" xr:uid="{00000000-0005-0000-0000-000030460000}"/>
    <cellStyle name="SAPBEXaggDataEmph 3 10 2 2" xfId="17986" xr:uid="{00000000-0005-0000-0000-000031460000}"/>
    <cellStyle name="SAPBEXaggDataEmph 3 10 3" xfId="17987" xr:uid="{00000000-0005-0000-0000-000032460000}"/>
    <cellStyle name="SAPBEXaggDataEmph 3 11" xfId="17988" xr:uid="{00000000-0005-0000-0000-000033460000}"/>
    <cellStyle name="SAPBEXaggDataEmph 3 11 2" xfId="17989" xr:uid="{00000000-0005-0000-0000-000034460000}"/>
    <cellStyle name="SAPBEXaggDataEmph 3 11 2 2" xfId="17990" xr:uid="{00000000-0005-0000-0000-000035460000}"/>
    <cellStyle name="SAPBEXaggDataEmph 3 11 3" xfId="17991" xr:uid="{00000000-0005-0000-0000-000036460000}"/>
    <cellStyle name="SAPBEXaggDataEmph 3 12" xfId="17992" xr:uid="{00000000-0005-0000-0000-000037460000}"/>
    <cellStyle name="SAPBEXaggDataEmph 3 12 2" xfId="17993" xr:uid="{00000000-0005-0000-0000-000038460000}"/>
    <cellStyle name="SAPBEXaggDataEmph 3 12 2 2" xfId="17994" xr:uid="{00000000-0005-0000-0000-000039460000}"/>
    <cellStyle name="SAPBEXaggDataEmph 3 12 3" xfId="17995" xr:uid="{00000000-0005-0000-0000-00003A460000}"/>
    <cellStyle name="SAPBEXaggDataEmph 3 13" xfId="17996" xr:uid="{00000000-0005-0000-0000-00003B460000}"/>
    <cellStyle name="SAPBEXaggDataEmph 3 13 2" xfId="17997" xr:uid="{00000000-0005-0000-0000-00003C460000}"/>
    <cellStyle name="SAPBEXaggDataEmph 3 13 2 2" xfId="17998" xr:uid="{00000000-0005-0000-0000-00003D460000}"/>
    <cellStyle name="SAPBEXaggDataEmph 3 13 3" xfId="17999" xr:uid="{00000000-0005-0000-0000-00003E460000}"/>
    <cellStyle name="SAPBEXaggDataEmph 3 14" xfId="18000" xr:uid="{00000000-0005-0000-0000-00003F460000}"/>
    <cellStyle name="SAPBEXaggDataEmph 3 14 2" xfId="18001" xr:uid="{00000000-0005-0000-0000-000040460000}"/>
    <cellStyle name="SAPBEXaggDataEmph 3 2" xfId="18002" xr:uid="{00000000-0005-0000-0000-000041460000}"/>
    <cellStyle name="SAPBEXaggDataEmph 3 2 2" xfId="18003" xr:uid="{00000000-0005-0000-0000-000042460000}"/>
    <cellStyle name="SAPBEXaggDataEmph 3 2 2 2" xfId="18004" xr:uid="{00000000-0005-0000-0000-000043460000}"/>
    <cellStyle name="SAPBEXaggDataEmph 3 3" xfId="18005" xr:uid="{00000000-0005-0000-0000-000044460000}"/>
    <cellStyle name="SAPBEXaggDataEmph 3 3 2" xfId="18006" xr:uid="{00000000-0005-0000-0000-000045460000}"/>
    <cellStyle name="SAPBEXaggDataEmph 3 3 2 2" xfId="18007" xr:uid="{00000000-0005-0000-0000-000046460000}"/>
    <cellStyle name="SAPBEXaggDataEmph 3 4" xfId="18008" xr:uid="{00000000-0005-0000-0000-000047460000}"/>
    <cellStyle name="SAPBEXaggDataEmph 3 4 2" xfId="18009" xr:uid="{00000000-0005-0000-0000-000048460000}"/>
    <cellStyle name="SAPBEXaggDataEmph 3 4 2 2" xfId="18010" xr:uid="{00000000-0005-0000-0000-000049460000}"/>
    <cellStyle name="SAPBEXaggDataEmph 3 5" xfId="18011" xr:uid="{00000000-0005-0000-0000-00004A460000}"/>
    <cellStyle name="SAPBEXaggDataEmph 3 5 2" xfId="18012" xr:uid="{00000000-0005-0000-0000-00004B460000}"/>
    <cellStyle name="SAPBEXaggDataEmph 3 5 2 2" xfId="18013" xr:uid="{00000000-0005-0000-0000-00004C460000}"/>
    <cellStyle name="SAPBEXaggDataEmph 3 6" xfId="18014" xr:uid="{00000000-0005-0000-0000-00004D460000}"/>
    <cellStyle name="SAPBEXaggDataEmph 3 6 2" xfId="18015" xr:uid="{00000000-0005-0000-0000-00004E460000}"/>
    <cellStyle name="SAPBEXaggDataEmph 3 6 2 2" xfId="18016" xr:uid="{00000000-0005-0000-0000-00004F460000}"/>
    <cellStyle name="SAPBEXaggDataEmph 3 7" xfId="18017" xr:uid="{00000000-0005-0000-0000-000050460000}"/>
    <cellStyle name="SAPBEXaggDataEmph 3 7 2" xfId="18018" xr:uid="{00000000-0005-0000-0000-000051460000}"/>
    <cellStyle name="SAPBEXaggDataEmph 3 7 2 2" xfId="18019" xr:uid="{00000000-0005-0000-0000-000052460000}"/>
    <cellStyle name="SAPBEXaggDataEmph 3 8" xfId="18020" xr:uid="{00000000-0005-0000-0000-000053460000}"/>
    <cellStyle name="SAPBEXaggDataEmph 3 8 2" xfId="18021" xr:uid="{00000000-0005-0000-0000-000054460000}"/>
    <cellStyle name="SAPBEXaggDataEmph 3 8 2 2" xfId="18022" xr:uid="{00000000-0005-0000-0000-000055460000}"/>
    <cellStyle name="SAPBEXaggDataEmph 3 8 3" xfId="18023" xr:uid="{00000000-0005-0000-0000-000056460000}"/>
    <cellStyle name="SAPBEXaggDataEmph 3 9" xfId="18024" xr:uid="{00000000-0005-0000-0000-000057460000}"/>
    <cellStyle name="SAPBEXaggDataEmph 3 9 2" xfId="18025" xr:uid="{00000000-0005-0000-0000-000058460000}"/>
    <cellStyle name="SAPBEXaggDataEmph 3 9 2 2" xfId="18026" xr:uid="{00000000-0005-0000-0000-000059460000}"/>
    <cellStyle name="SAPBEXaggDataEmph 3 9 3" xfId="18027" xr:uid="{00000000-0005-0000-0000-00005A460000}"/>
    <cellStyle name="SAPBEXaggDataEmph 4" xfId="18028" xr:uid="{00000000-0005-0000-0000-00005B460000}"/>
    <cellStyle name="SAPBEXaggDataEmph 4 10" xfId="18029" xr:uid="{00000000-0005-0000-0000-00005C460000}"/>
    <cellStyle name="SAPBEXaggDataEmph 4 10 2" xfId="18030" xr:uid="{00000000-0005-0000-0000-00005D460000}"/>
    <cellStyle name="SAPBEXaggDataEmph 4 10 2 2" xfId="18031" xr:uid="{00000000-0005-0000-0000-00005E460000}"/>
    <cellStyle name="SAPBEXaggDataEmph 4 10 3" xfId="18032" xr:uid="{00000000-0005-0000-0000-00005F460000}"/>
    <cellStyle name="SAPBEXaggDataEmph 4 11" xfId="18033" xr:uid="{00000000-0005-0000-0000-000060460000}"/>
    <cellStyle name="SAPBEXaggDataEmph 4 11 2" xfId="18034" xr:uid="{00000000-0005-0000-0000-000061460000}"/>
    <cellStyle name="SAPBEXaggDataEmph 4 11 2 2" xfId="18035" xr:uid="{00000000-0005-0000-0000-000062460000}"/>
    <cellStyle name="SAPBEXaggDataEmph 4 11 3" xfId="18036" xr:uid="{00000000-0005-0000-0000-000063460000}"/>
    <cellStyle name="SAPBEXaggDataEmph 4 12" xfId="18037" xr:uid="{00000000-0005-0000-0000-000064460000}"/>
    <cellStyle name="SAPBEXaggDataEmph 4 12 2" xfId="18038" xr:uid="{00000000-0005-0000-0000-000065460000}"/>
    <cellStyle name="SAPBEXaggDataEmph 4 12 2 2" xfId="18039" xr:uid="{00000000-0005-0000-0000-000066460000}"/>
    <cellStyle name="SAPBEXaggDataEmph 4 12 3" xfId="18040" xr:uid="{00000000-0005-0000-0000-000067460000}"/>
    <cellStyle name="SAPBEXaggDataEmph 4 13" xfId="18041" xr:uid="{00000000-0005-0000-0000-000068460000}"/>
    <cellStyle name="SAPBEXaggDataEmph 4 13 2" xfId="18042" xr:uid="{00000000-0005-0000-0000-000069460000}"/>
    <cellStyle name="SAPBEXaggDataEmph 4 13 2 2" xfId="18043" xr:uid="{00000000-0005-0000-0000-00006A460000}"/>
    <cellStyle name="SAPBEXaggDataEmph 4 13 3" xfId="18044" xr:uid="{00000000-0005-0000-0000-00006B460000}"/>
    <cellStyle name="SAPBEXaggDataEmph 4 14" xfId="18045" xr:uid="{00000000-0005-0000-0000-00006C460000}"/>
    <cellStyle name="SAPBEXaggDataEmph 4 14 2" xfId="18046" xr:uid="{00000000-0005-0000-0000-00006D460000}"/>
    <cellStyle name="SAPBEXaggDataEmph 4 2" xfId="18047" xr:uid="{00000000-0005-0000-0000-00006E460000}"/>
    <cellStyle name="SAPBEXaggDataEmph 4 2 2" xfId="18048" xr:uid="{00000000-0005-0000-0000-00006F460000}"/>
    <cellStyle name="SAPBEXaggDataEmph 4 2 2 2" xfId="18049" xr:uid="{00000000-0005-0000-0000-000070460000}"/>
    <cellStyle name="SAPBEXaggDataEmph 4 3" xfId="18050" xr:uid="{00000000-0005-0000-0000-000071460000}"/>
    <cellStyle name="SAPBEXaggDataEmph 4 3 2" xfId="18051" xr:uid="{00000000-0005-0000-0000-000072460000}"/>
    <cellStyle name="SAPBEXaggDataEmph 4 3 2 2" xfId="18052" xr:uid="{00000000-0005-0000-0000-000073460000}"/>
    <cellStyle name="SAPBEXaggDataEmph 4 4" xfId="18053" xr:uid="{00000000-0005-0000-0000-000074460000}"/>
    <cellStyle name="SAPBEXaggDataEmph 4 4 2" xfId="18054" xr:uid="{00000000-0005-0000-0000-000075460000}"/>
    <cellStyle name="SAPBEXaggDataEmph 4 4 2 2" xfId="18055" xr:uid="{00000000-0005-0000-0000-000076460000}"/>
    <cellStyle name="SAPBEXaggDataEmph 4 5" xfId="18056" xr:uid="{00000000-0005-0000-0000-000077460000}"/>
    <cellStyle name="SAPBEXaggDataEmph 4 5 2" xfId="18057" xr:uid="{00000000-0005-0000-0000-000078460000}"/>
    <cellStyle name="SAPBEXaggDataEmph 4 5 2 2" xfId="18058" xr:uid="{00000000-0005-0000-0000-000079460000}"/>
    <cellStyle name="SAPBEXaggDataEmph 4 6" xfId="18059" xr:uid="{00000000-0005-0000-0000-00007A460000}"/>
    <cellStyle name="SAPBEXaggDataEmph 4 6 2" xfId="18060" xr:uid="{00000000-0005-0000-0000-00007B460000}"/>
    <cellStyle name="SAPBEXaggDataEmph 4 6 2 2" xfId="18061" xr:uid="{00000000-0005-0000-0000-00007C460000}"/>
    <cellStyle name="SAPBEXaggDataEmph 4 7" xfId="18062" xr:uid="{00000000-0005-0000-0000-00007D460000}"/>
    <cellStyle name="SAPBEXaggDataEmph 4 7 2" xfId="18063" xr:uid="{00000000-0005-0000-0000-00007E460000}"/>
    <cellStyle name="SAPBEXaggDataEmph 4 7 2 2" xfId="18064" xr:uid="{00000000-0005-0000-0000-00007F460000}"/>
    <cellStyle name="SAPBEXaggDataEmph 4 8" xfId="18065" xr:uid="{00000000-0005-0000-0000-000080460000}"/>
    <cellStyle name="SAPBEXaggDataEmph 4 8 2" xfId="18066" xr:uid="{00000000-0005-0000-0000-000081460000}"/>
    <cellStyle name="SAPBEXaggDataEmph 4 8 2 2" xfId="18067" xr:uid="{00000000-0005-0000-0000-000082460000}"/>
    <cellStyle name="SAPBEXaggDataEmph 4 8 3" xfId="18068" xr:uid="{00000000-0005-0000-0000-000083460000}"/>
    <cellStyle name="SAPBEXaggDataEmph 4 9" xfId="18069" xr:uid="{00000000-0005-0000-0000-000084460000}"/>
    <cellStyle name="SAPBEXaggDataEmph 4 9 2" xfId="18070" xr:uid="{00000000-0005-0000-0000-000085460000}"/>
    <cellStyle name="SAPBEXaggDataEmph 4 9 2 2" xfId="18071" xr:uid="{00000000-0005-0000-0000-000086460000}"/>
    <cellStyle name="SAPBEXaggDataEmph 4 9 3" xfId="18072" xr:uid="{00000000-0005-0000-0000-000087460000}"/>
    <cellStyle name="SAPBEXaggDataEmph 5" xfId="18073" xr:uid="{00000000-0005-0000-0000-000088460000}"/>
    <cellStyle name="SAPBEXaggDataEmph 5 10" xfId="18074" xr:uid="{00000000-0005-0000-0000-000089460000}"/>
    <cellStyle name="SAPBEXaggDataEmph 5 10 2" xfId="18075" xr:uid="{00000000-0005-0000-0000-00008A460000}"/>
    <cellStyle name="SAPBEXaggDataEmph 5 10 2 2" xfId="18076" xr:uid="{00000000-0005-0000-0000-00008B460000}"/>
    <cellStyle name="SAPBEXaggDataEmph 5 10 3" xfId="18077" xr:uid="{00000000-0005-0000-0000-00008C460000}"/>
    <cellStyle name="SAPBEXaggDataEmph 5 11" xfId="18078" xr:uid="{00000000-0005-0000-0000-00008D460000}"/>
    <cellStyle name="SAPBEXaggDataEmph 5 11 2" xfId="18079" xr:uid="{00000000-0005-0000-0000-00008E460000}"/>
    <cellStyle name="SAPBEXaggDataEmph 5 11 2 2" xfId="18080" xr:uid="{00000000-0005-0000-0000-00008F460000}"/>
    <cellStyle name="SAPBEXaggDataEmph 5 11 3" xfId="18081" xr:uid="{00000000-0005-0000-0000-000090460000}"/>
    <cellStyle name="SAPBEXaggDataEmph 5 12" xfId="18082" xr:uid="{00000000-0005-0000-0000-000091460000}"/>
    <cellStyle name="SAPBEXaggDataEmph 5 12 2" xfId="18083" xr:uid="{00000000-0005-0000-0000-000092460000}"/>
    <cellStyle name="SAPBEXaggDataEmph 5 12 2 2" xfId="18084" xr:uid="{00000000-0005-0000-0000-000093460000}"/>
    <cellStyle name="SAPBEXaggDataEmph 5 12 3" xfId="18085" xr:uid="{00000000-0005-0000-0000-000094460000}"/>
    <cellStyle name="SAPBEXaggDataEmph 5 13" xfId="18086" xr:uid="{00000000-0005-0000-0000-000095460000}"/>
    <cellStyle name="SAPBEXaggDataEmph 5 13 2" xfId="18087" xr:uid="{00000000-0005-0000-0000-000096460000}"/>
    <cellStyle name="SAPBEXaggDataEmph 5 13 2 2" xfId="18088" xr:uid="{00000000-0005-0000-0000-000097460000}"/>
    <cellStyle name="SAPBEXaggDataEmph 5 13 3" xfId="18089" xr:uid="{00000000-0005-0000-0000-000098460000}"/>
    <cellStyle name="SAPBEXaggDataEmph 5 14" xfId="18090" xr:uid="{00000000-0005-0000-0000-000099460000}"/>
    <cellStyle name="SAPBEXaggDataEmph 5 14 2" xfId="18091" xr:uid="{00000000-0005-0000-0000-00009A460000}"/>
    <cellStyle name="SAPBEXaggDataEmph 5 2" xfId="18092" xr:uid="{00000000-0005-0000-0000-00009B460000}"/>
    <cellStyle name="SAPBEXaggDataEmph 5 2 2" xfId="18093" xr:uid="{00000000-0005-0000-0000-00009C460000}"/>
    <cellStyle name="SAPBEXaggDataEmph 5 2 2 2" xfId="18094" xr:uid="{00000000-0005-0000-0000-00009D460000}"/>
    <cellStyle name="SAPBEXaggDataEmph 5 3" xfId="18095" xr:uid="{00000000-0005-0000-0000-00009E460000}"/>
    <cellStyle name="SAPBEXaggDataEmph 5 3 2" xfId="18096" xr:uid="{00000000-0005-0000-0000-00009F460000}"/>
    <cellStyle name="SAPBEXaggDataEmph 5 3 2 2" xfId="18097" xr:uid="{00000000-0005-0000-0000-0000A0460000}"/>
    <cellStyle name="SAPBEXaggDataEmph 5 4" xfId="18098" xr:uid="{00000000-0005-0000-0000-0000A1460000}"/>
    <cellStyle name="SAPBEXaggDataEmph 5 4 2" xfId="18099" xr:uid="{00000000-0005-0000-0000-0000A2460000}"/>
    <cellStyle name="SAPBEXaggDataEmph 5 4 2 2" xfId="18100" xr:uid="{00000000-0005-0000-0000-0000A3460000}"/>
    <cellStyle name="SAPBEXaggDataEmph 5 5" xfId="18101" xr:uid="{00000000-0005-0000-0000-0000A4460000}"/>
    <cellStyle name="SAPBEXaggDataEmph 5 5 2" xfId="18102" xr:uid="{00000000-0005-0000-0000-0000A5460000}"/>
    <cellStyle name="SAPBEXaggDataEmph 5 5 2 2" xfId="18103" xr:uid="{00000000-0005-0000-0000-0000A6460000}"/>
    <cellStyle name="SAPBEXaggDataEmph 5 6" xfId="18104" xr:uid="{00000000-0005-0000-0000-0000A7460000}"/>
    <cellStyle name="SAPBEXaggDataEmph 5 6 2" xfId="18105" xr:uid="{00000000-0005-0000-0000-0000A8460000}"/>
    <cellStyle name="SAPBEXaggDataEmph 5 6 2 2" xfId="18106" xr:uid="{00000000-0005-0000-0000-0000A9460000}"/>
    <cellStyle name="SAPBEXaggDataEmph 5 7" xfId="18107" xr:uid="{00000000-0005-0000-0000-0000AA460000}"/>
    <cellStyle name="SAPBEXaggDataEmph 5 7 2" xfId="18108" xr:uid="{00000000-0005-0000-0000-0000AB460000}"/>
    <cellStyle name="SAPBEXaggDataEmph 5 7 2 2" xfId="18109" xr:uid="{00000000-0005-0000-0000-0000AC460000}"/>
    <cellStyle name="SAPBEXaggDataEmph 5 8" xfId="18110" xr:uid="{00000000-0005-0000-0000-0000AD460000}"/>
    <cellStyle name="SAPBEXaggDataEmph 5 8 2" xfId="18111" xr:uid="{00000000-0005-0000-0000-0000AE460000}"/>
    <cellStyle name="SAPBEXaggDataEmph 5 8 2 2" xfId="18112" xr:uid="{00000000-0005-0000-0000-0000AF460000}"/>
    <cellStyle name="SAPBEXaggDataEmph 5 8 3" xfId="18113" xr:uid="{00000000-0005-0000-0000-0000B0460000}"/>
    <cellStyle name="SAPBEXaggDataEmph 5 9" xfId="18114" xr:uid="{00000000-0005-0000-0000-0000B1460000}"/>
    <cellStyle name="SAPBEXaggDataEmph 5 9 2" xfId="18115" xr:uid="{00000000-0005-0000-0000-0000B2460000}"/>
    <cellStyle name="SAPBEXaggDataEmph 5 9 2 2" xfId="18116" xr:uid="{00000000-0005-0000-0000-0000B3460000}"/>
    <cellStyle name="SAPBEXaggDataEmph 5 9 3" xfId="18117" xr:uid="{00000000-0005-0000-0000-0000B4460000}"/>
    <cellStyle name="SAPBEXaggDataEmph 6" xfId="18118" xr:uid="{00000000-0005-0000-0000-0000B5460000}"/>
    <cellStyle name="SAPBEXaggDataEmph 6 10" xfId="18119" xr:uid="{00000000-0005-0000-0000-0000B6460000}"/>
    <cellStyle name="SAPBEXaggDataEmph 6 10 2" xfId="18120" xr:uid="{00000000-0005-0000-0000-0000B7460000}"/>
    <cellStyle name="SAPBEXaggDataEmph 6 10 2 2" xfId="18121" xr:uid="{00000000-0005-0000-0000-0000B8460000}"/>
    <cellStyle name="SAPBEXaggDataEmph 6 10 3" xfId="18122" xr:uid="{00000000-0005-0000-0000-0000B9460000}"/>
    <cellStyle name="SAPBEXaggDataEmph 6 11" xfId="18123" xr:uid="{00000000-0005-0000-0000-0000BA460000}"/>
    <cellStyle name="SAPBEXaggDataEmph 6 11 2" xfId="18124" xr:uid="{00000000-0005-0000-0000-0000BB460000}"/>
    <cellStyle name="SAPBEXaggDataEmph 6 11 2 2" xfId="18125" xr:uid="{00000000-0005-0000-0000-0000BC460000}"/>
    <cellStyle name="SAPBEXaggDataEmph 6 11 3" xfId="18126" xr:uid="{00000000-0005-0000-0000-0000BD460000}"/>
    <cellStyle name="SAPBEXaggDataEmph 6 12" xfId="18127" xr:uid="{00000000-0005-0000-0000-0000BE460000}"/>
    <cellStyle name="SAPBEXaggDataEmph 6 12 2" xfId="18128" xr:uid="{00000000-0005-0000-0000-0000BF460000}"/>
    <cellStyle name="SAPBEXaggDataEmph 6 12 2 2" xfId="18129" xr:uid="{00000000-0005-0000-0000-0000C0460000}"/>
    <cellStyle name="SAPBEXaggDataEmph 6 12 3" xfId="18130" xr:uid="{00000000-0005-0000-0000-0000C1460000}"/>
    <cellStyle name="SAPBEXaggDataEmph 6 13" xfId="18131" xr:uid="{00000000-0005-0000-0000-0000C2460000}"/>
    <cellStyle name="SAPBEXaggDataEmph 6 13 2" xfId="18132" xr:uid="{00000000-0005-0000-0000-0000C3460000}"/>
    <cellStyle name="SAPBEXaggDataEmph 6 13 2 2" xfId="18133" xr:uid="{00000000-0005-0000-0000-0000C4460000}"/>
    <cellStyle name="SAPBEXaggDataEmph 6 13 3" xfId="18134" xr:uid="{00000000-0005-0000-0000-0000C5460000}"/>
    <cellStyle name="SAPBEXaggDataEmph 6 14" xfId="18135" xr:uid="{00000000-0005-0000-0000-0000C6460000}"/>
    <cellStyle name="SAPBEXaggDataEmph 6 14 2" xfId="18136" xr:uid="{00000000-0005-0000-0000-0000C7460000}"/>
    <cellStyle name="SAPBEXaggDataEmph 6 2" xfId="18137" xr:uid="{00000000-0005-0000-0000-0000C8460000}"/>
    <cellStyle name="SAPBEXaggDataEmph 6 2 2" xfId="18138" xr:uid="{00000000-0005-0000-0000-0000C9460000}"/>
    <cellStyle name="SAPBEXaggDataEmph 6 2 2 2" xfId="18139" xr:uid="{00000000-0005-0000-0000-0000CA460000}"/>
    <cellStyle name="SAPBEXaggDataEmph 6 3" xfId="18140" xr:uid="{00000000-0005-0000-0000-0000CB460000}"/>
    <cellStyle name="SAPBEXaggDataEmph 6 3 2" xfId="18141" xr:uid="{00000000-0005-0000-0000-0000CC460000}"/>
    <cellStyle name="SAPBEXaggDataEmph 6 3 2 2" xfId="18142" xr:uid="{00000000-0005-0000-0000-0000CD460000}"/>
    <cellStyle name="SAPBEXaggDataEmph 6 4" xfId="18143" xr:uid="{00000000-0005-0000-0000-0000CE460000}"/>
    <cellStyle name="SAPBEXaggDataEmph 6 4 2" xfId="18144" xr:uid="{00000000-0005-0000-0000-0000CF460000}"/>
    <cellStyle name="SAPBEXaggDataEmph 6 4 2 2" xfId="18145" xr:uid="{00000000-0005-0000-0000-0000D0460000}"/>
    <cellStyle name="SAPBEXaggDataEmph 6 5" xfId="18146" xr:uid="{00000000-0005-0000-0000-0000D1460000}"/>
    <cellStyle name="SAPBEXaggDataEmph 6 5 2" xfId="18147" xr:uid="{00000000-0005-0000-0000-0000D2460000}"/>
    <cellStyle name="SAPBEXaggDataEmph 6 5 2 2" xfId="18148" xr:uid="{00000000-0005-0000-0000-0000D3460000}"/>
    <cellStyle name="SAPBEXaggDataEmph 6 6" xfId="18149" xr:uid="{00000000-0005-0000-0000-0000D4460000}"/>
    <cellStyle name="SAPBEXaggDataEmph 6 6 2" xfId="18150" xr:uid="{00000000-0005-0000-0000-0000D5460000}"/>
    <cellStyle name="SAPBEXaggDataEmph 6 6 2 2" xfId="18151" xr:uid="{00000000-0005-0000-0000-0000D6460000}"/>
    <cellStyle name="SAPBEXaggDataEmph 6 7" xfId="18152" xr:uid="{00000000-0005-0000-0000-0000D7460000}"/>
    <cellStyle name="SAPBEXaggDataEmph 6 7 2" xfId="18153" xr:uid="{00000000-0005-0000-0000-0000D8460000}"/>
    <cellStyle name="SAPBEXaggDataEmph 6 7 2 2" xfId="18154" xr:uid="{00000000-0005-0000-0000-0000D9460000}"/>
    <cellStyle name="SAPBEXaggDataEmph 6 8" xfId="18155" xr:uid="{00000000-0005-0000-0000-0000DA460000}"/>
    <cellStyle name="SAPBEXaggDataEmph 6 8 2" xfId="18156" xr:uid="{00000000-0005-0000-0000-0000DB460000}"/>
    <cellStyle name="SAPBEXaggDataEmph 6 8 2 2" xfId="18157" xr:uid="{00000000-0005-0000-0000-0000DC460000}"/>
    <cellStyle name="SAPBEXaggDataEmph 6 8 3" xfId="18158" xr:uid="{00000000-0005-0000-0000-0000DD460000}"/>
    <cellStyle name="SAPBEXaggDataEmph 6 9" xfId="18159" xr:uid="{00000000-0005-0000-0000-0000DE460000}"/>
    <cellStyle name="SAPBEXaggDataEmph 6 9 2" xfId="18160" xr:uid="{00000000-0005-0000-0000-0000DF460000}"/>
    <cellStyle name="SAPBEXaggDataEmph 6 9 2 2" xfId="18161" xr:uid="{00000000-0005-0000-0000-0000E0460000}"/>
    <cellStyle name="SAPBEXaggDataEmph 6 9 3" xfId="18162" xr:uid="{00000000-0005-0000-0000-0000E1460000}"/>
    <cellStyle name="SAPBEXaggDataEmph 7" xfId="18163" xr:uid="{00000000-0005-0000-0000-0000E2460000}"/>
    <cellStyle name="SAPBEXaggDataEmph 7 10" xfId="18164" xr:uid="{00000000-0005-0000-0000-0000E3460000}"/>
    <cellStyle name="SAPBEXaggDataEmph 7 10 2" xfId="18165" xr:uid="{00000000-0005-0000-0000-0000E4460000}"/>
    <cellStyle name="SAPBEXaggDataEmph 7 10 2 2" xfId="18166" xr:uid="{00000000-0005-0000-0000-0000E5460000}"/>
    <cellStyle name="SAPBEXaggDataEmph 7 10 3" xfId="18167" xr:uid="{00000000-0005-0000-0000-0000E6460000}"/>
    <cellStyle name="SAPBEXaggDataEmph 7 11" xfId="18168" xr:uid="{00000000-0005-0000-0000-0000E7460000}"/>
    <cellStyle name="SAPBEXaggDataEmph 7 11 2" xfId="18169" xr:uid="{00000000-0005-0000-0000-0000E8460000}"/>
    <cellStyle name="SAPBEXaggDataEmph 7 2" xfId="18170" xr:uid="{00000000-0005-0000-0000-0000E9460000}"/>
    <cellStyle name="SAPBEXaggDataEmph 7 2 2" xfId="18171" xr:uid="{00000000-0005-0000-0000-0000EA460000}"/>
    <cellStyle name="SAPBEXaggDataEmph 7 2 2 2" xfId="18172" xr:uid="{00000000-0005-0000-0000-0000EB460000}"/>
    <cellStyle name="SAPBEXaggDataEmph 7 3" xfId="18173" xr:uid="{00000000-0005-0000-0000-0000EC460000}"/>
    <cellStyle name="SAPBEXaggDataEmph 7 3 2" xfId="18174" xr:uid="{00000000-0005-0000-0000-0000ED460000}"/>
    <cellStyle name="SAPBEXaggDataEmph 7 3 2 2" xfId="18175" xr:uid="{00000000-0005-0000-0000-0000EE460000}"/>
    <cellStyle name="SAPBEXaggDataEmph 7 4" xfId="18176" xr:uid="{00000000-0005-0000-0000-0000EF460000}"/>
    <cellStyle name="SAPBEXaggDataEmph 7 4 2" xfId="18177" xr:uid="{00000000-0005-0000-0000-0000F0460000}"/>
    <cellStyle name="SAPBEXaggDataEmph 7 4 2 2" xfId="18178" xr:uid="{00000000-0005-0000-0000-0000F1460000}"/>
    <cellStyle name="SAPBEXaggDataEmph 7 5" xfId="18179" xr:uid="{00000000-0005-0000-0000-0000F2460000}"/>
    <cellStyle name="SAPBEXaggDataEmph 7 5 2" xfId="18180" xr:uid="{00000000-0005-0000-0000-0000F3460000}"/>
    <cellStyle name="SAPBEXaggDataEmph 7 5 2 2" xfId="18181" xr:uid="{00000000-0005-0000-0000-0000F4460000}"/>
    <cellStyle name="SAPBEXaggDataEmph 7 6" xfId="18182" xr:uid="{00000000-0005-0000-0000-0000F5460000}"/>
    <cellStyle name="SAPBEXaggDataEmph 7 6 2" xfId="18183" xr:uid="{00000000-0005-0000-0000-0000F6460000}"/>
    <cellStyle name="SAPBEXaggDataEmph 7 6 2 2" xfId="18184" xr:uid="{00000000-0005-0000-0000-0000F7460000}"/>
    <cellStyle name="SAPBEXaggDataEmph 7 6 3" xfId="18185" xr:uid="{00000000-0005-0000-0000-0000F8460000}"/>
    <cellStyle name="SAPBEXaggDataEmph 7 7" xfId="18186" xr:uid="{00000000-0005-0000-0000-0000F9460000}"/>
    <cellStyle name="SAPBEXaggDataEmph 7 7 2" xfId="18187" xr:uid="{00000000-0005-0000-0000-0000FA460000}"/>
    <cellStyle name="SAPBEXaggDataEmph 7 7 2 2" xfId="18188" xr:uid="{00000000-0005-0000-0000-0000FB460000}"/>
    <cellStyle name="SAPBEXaggDataEmph 7 7 3" xfId="18189" xr:uid="{00000000-0005-0000-0000-0000FC460000}"/>
    <cellStyle name="SAPBEXaggDataEmph 7 8" xfId="18190" xr:uid="{00000000-0005-0000-0000-0000FD460000}"/>
    <cellStyle name="SAPBEXaggDataEmph 7 8 2" xfId="18191" xr:uid="{00000000-0005-0000-0000-0000FE460000}"/>
    <cellStyle name="SAPBEXaggDataEmph 7 8 2 2" xfId="18192" xr:uid="{00000000-0005-0000-0000-0000FF460000}"/>
    <cellStyle name="SAPBEXaggDataEmph 7 8 3" xfId="18193" xr:uid="{00000000-0005-0000-0000-000000470000}"/>
    <cellStyle name="SAPBEXaggDataEmph 7 9" xfId="18194" xr:uid="{00000000-0005-0000-0000-000001470000}"/>
    <cellStyle name="SAPBEXaggDataEmph 7 9 2" xfId="18195" xr:uid="{00000000-0005-0000-0000-000002470000}"/>
    <cellStyle name="SAPBEXaggDataEmph 7 9 2 2" xfId="18196" xr:uid="{00000000-0005-0000-0000-000003470000}"/>
    <cellStyle name="SAPBEXaggDataEmph 7 9 3" xfId="18197" xr:uid="{00000000-0005-0000-0000-000004470000}"/>
    <cellStyle name="SAPBEXaggDataEmph 8" xfId="18198" xr:uid="{00000000-0005-0000-0000-000005470000}"/>
    <cellStyle name="SAPBEXaggDataEmph 8 10" xfId="18199" xr:uid="{00000000-0005-0000-0000-000006470000}"/>
    <cellStyle name="SAPBEXaggDataEmph 8 10 2" xfId="18200" xr:uid="{00000000-0005-0000-0000-000007470000}"/>
    <cellStyle name="SAPBEXaggDataEmph 8 10 2 2" xfId="18201" xr:uid="{00000000-0005-0000-0000-000008470000}"/>
    <cellStyle name="SAPBEXaggDataEmph 8 10 3" xfId="18202" xr:uid="{00000000-0005-0000-0000-000009470000}"/>
    <cellStyle name="SAPBEXaggDataEmph 8 11" xfId="18203" xr:uid="{00000000-0005-0000-0000-00000A470000}"/>
    <cellStyle name="SAPBEXaggDataEmph 8 11 2" xfId="18204" xr:uid="{00000000-0005-0000-0000-00000B470000}"/>
    <cellStyle name="SAPBEXaggDataEmph 8 2" xfId="18205" xr:uid="{00000000-0005-0000-0000-00000C470000}"/>
    <cellStyle name="SAPBEXaggDataEmph 8 2 2" xfId="18206" xr:uid="{00000000-0005-0000-0000-00000D470000}"/>
    <cellStyle name="SAPBEXaggDataEmph 8 2 2 2" xfId="18207" xr:uid="{00000000-0005-0000-0000-00000E470000}"/>
    <cellStyle name="SAPBEXaggDataEmph 8 3" xfId="18208" xr:uid="{00000000-0005-0000-0000-00000F470000}"/>
    <cellStyle name="SAPBEXaggDataEmph 8 3 2" xfId="18209" xr:uid="{00000000-0005-0000-0000-000010470000}"/>
    <cellStyle name="SAPBEXaggDataEmph 8 3 2 2" xfId="18210" xr:uid="{00000000-0005-0000-0000-000011470000}"/>
    <cellStyle name="SAPBEXaggDataEmph 8 4" xfId="18211" xr:uid="{00000000-0005-0000-0000-000012470000}"/>
    <cellStyle name="SAPBEXaggDataEmph 8 4 2" xfId="18212" xr:uid="{00000000-0005-0000-0000-000013470000}"/>
    <cellStyle name="SAPBEXaggDataEmph 8 4 2 2" xfId="18213" xr:uid="{00000000-0005-0000-0000-000014470000}"/>
    <cellStyle name="SAPBEXaggDataEmph 8 5" xfId="18214" xr:uid="{00000000-0005-0000-0000-000015470000}"/>
    <cellStyle name="SAPBEXaggDataEmph 8 5 2" xfId="18215" xr:uid="{00000000-0005-0000-0000-000016470000}"/>
    <cellStyle name="SAPBEXaggDataEmph 8 5 2 2" xfId="18216" xr:uid="{00000000-0005-0000-0000-000017470000}"/>
    <cellStyle name="SAPBEXaggDataEmph 8 6" xfId="18217" xr:uid="{00000000-0005-0000-0000-000018470000}"/>
    <cellStyle name="SAPBEXaggDataEmph 8 6 2" xfId="18218" xr:uid="{00000000-0005-0000-0000-000019470000}"/>
    <cellStyle name="SAPBEXaggDataEmph 8 6 2 2" xfId="18219" xr:uid="{00000000-0005-0000-0000-00001A470000}"/>
    <cellStyle name="SAPBEXaggDataEmph 8 6 3" xfId="18220" xr:uid="{00000000-0005-0000-0000-00001B470000}"/>
    <cellStyle name="SAPBEXaggDataEmph 8 7" xfId="18221" xr:uid="{00000000-0005-0000-0000-00001C470000}"/>
    <cellStyle name="SAPBEXaggDataEmph 8 7 2" xfId="18222" xr:uid="{00000000-0005-0000-0000-00001D470000}"/>
    <cellStyle name="SAPBEXaggDataEmph 8 7 2 2" xfId="18223" xr:uid="{00000000-0005-0000-0000-00001E470000}"/>
    <cellStyle name="SAPBEXaggDataEmph 8 7 3" xfId="18224" xr:uid="{00000000-0005-0000-0000-00001F470000}"/>
    <cellStyle name="SAPBEXaggDataEmph 8 8" xfId="18225" xr:uid="{00000000-0005-0000-0000-000020470000}"/>
    <cellStyle name="SAPBEXaggDataEmph 8 8 2" xfId="18226" xr:uid="{00000000-0005-0000-0000-000021470000}"/>
    <cellStyle name="SAPBEXaggDataEmph 8 8 2 2" xfId="18227" xr:uid="{00000000-0005-0000-0000-000022470000}"/>
    <cellStyle name="SAPBEXaggDataEmph 8 8 3" xfId="18228" xr:uid="{00000000-0005-0000-0000-000023470000}"/>
    <cellStyle name="SAPBEXaggDataEmph 8 9" xfId="18229" xr:uid="{00000000-0005-0000-0000-000024470000}"/>
    <cellStyle name="SAPBEXaggDataEmph 8 9 2" xfId="18230" xr:uid="{00000000-0005-0000-0000-000025470000}"/>
    <cellStyle name="SAPBEXaggDataEmph 8 9 2 2" xfId="18231" xr:uid="{00000000-0005-0000-0000-000026470000}"/>
    <cellStyle name="SAPBEXaggDataEmph 8 9 3" xfId="18232" xr:uid="{00000000-0005-0000-0000-000027470000}"/>
    <cellStyle name="SAPBEXaggDataEmph 9" xfId="18233" xr:uid="{00000000-0005-0000-0000-000028470000}"/>
    <cellStyle name="SAPBEXaggDataEmph 9 10" xfId="18234" xr:uid="{00000000-0005-0000-0000-000029470000}"/>
    <cellStyle name="SAPBEXaggDataEmph 9 10 2" xfId="18235" xr:uid="{00000000-0005-0000-0000-00002A470000}"/>
    <cellStyle name="SAPBEXaggDataEmph 9 10 2 2" xfId="18236" xr:uid="{00000000-0005-0000-0000-00002B470000}"/>
    <cellStyle name="SAPBEXaggDataEmph 9 10 3" xfId="18237" xr:uid="{00000000-0005-0000-0000-00002C470000}"/>
    <cellStyle name="SAPBEXaggDataEmph 9 11" xfId="18238" xr:uid="{00000000-0005-0000-0000-00002D470000}"/>
    <cellStyle name="SAPBEXaggDataEmph 9 11 2" xfId="18239" xr:uid="{00000000-0005-0000-0000-00002E470000}"/>
    <cellStyle name="SAPBEXaggDataEmph 9 2" xfId="18240" xr:uid="{00000000-0005-0000-0000-00002F470000}"/>
    <cellStyle name="SAPBEXaggDataEmph 9 2 2" xfId="18241" xr:uid="{00000000-0005-0000-0000-000030470000}"/>
    <cellStyle name="SAPBEXaggDataEmph 9 2 2 2" xfId="18242" xr:uid="{00000000-0005-0000-0000-000031470000}"/>
    <cellStyle name="SAPBEXaggDataEmph 9 3" xfId="18243" xr:uid="{00000000-0005-0000-0000-000032470000}"/>
    <cellStyle name="SAPBEXaggDataEmph 9 3 2" xfId="18244" xr:uid="{00000000-0005-0000-0000-000033470000}"/>
    <cellStyle name="SAPBEXaggDataEmph 9 3 2 2" xfId="18245" xr:uid="{00000000-0005-0000-0000-000034470000}"/>
    <cellStyle name="SAPBEXaggDataEmph 9 4" xfId="18246" xr:uid="{00000000-0005-0000-0000-000035470000}"/>
    <cellStyle name="SAPBEXaggDataEmph 9 4 2" xfId="18247" xr:uid="{00000000-0005-0000-0000-000036470000}"/>
    <cellStyle name="SAPBEXaggDataEmph 9 4 2 2" xfId="18248" xr:uid="{00000000-0005-0000-0000-000037470000}"/>
    <cellStyle name="SAPBEXaggDataEmph 9 5" xfId="18249" xr:uid="{00000000-0005-0000-0000-000038470000}"/>
    <cellStyle name="SAPBEXaggDataEmph 9 5 2" xfId="18250" xr:uid="{00000000-0005-0000-0000-000039470000}"/>
    <cellStyle name="SAPBEXaggDataEmph 9 5 2 2" xfId="18251" xr:uid="{00000000-0005-0000-0000-00003A470000}"/>
    <cellStyle name="SAPBEXaggDataEmph 9 6" xfId="18252" xr:uid="{00000000-0005-0000-0000-00003B470000}"/>
    <cellStyle name="SAPBEXaggDataEmph 9 6 2" xfId="18253" xr:uid="{00000000-0005-0000-0000-00003C470000}"/>
    <cellStyle name="SAPBEXaggDataEmph 9 6 2 2" xfId="18254" xr:uid="{00000000-0005-0000-0000-00003D470000}"/>
    <cellStyle name="SAPBEXaggDataEmph 9 6 3" xfId="18255" xr:uid="{00000000-0005-0000-0000-00003E470000}"/>
    <cellStyle name="SAPBEXaggDataEmph 9 7" xfId="18256" xr:uid="{00000000-0005-0000-0000-00003F470000}"/>
    <cellStyle name="SAPBEXaggDataEmph 9 7 2" xfId="18257" xr:uid="{00000000-0005-0000-0000-000040470000}"/>
    <cellStyle name="SAPBEXaggDataEmph 9 7 2 2" xfId="18258" xr:uid="{00000000-0005-0000-0000-000041470000}"/>
    <cellStyle name="SAPBEXaggDataEmph 9 7 3" xfId="18259" xr:uid="{00000000-0005-0000-0000-000042470000}"/>
    <cellStyle name="SAPBEXaggDataEmph 9 8" xfId="18260" xr:uid="{00000000-0005-0000-0000-000043470000}"/>
    <cellStyle name="SAPBEXaggDataEmph 9 8 2" xfId="18261" xr:uid="{00000000-0005-0000-0000-000044470000}"/>
    <cellStyle name="SAPBEXaggDataEmph 9 8 2 2" xfId="18262" xr:uid="{00000000-0005-0000-0000-000045470000}"/>
    <cellStyle name="SAPBEXaggDataEmph 9 8 3" xfId="18263" xr:uid="{00000000-0005-0000-0000-000046470000}"/>
    <cellStyle name="SAPBEXaggDataEmph 9 9" xfId="18264" xr:uid="{00000000-0005-0000-0000-000047470000}"/>
    <cellStyle name="SAPBEXaggDataEmph 9 9 2" xfId="18265" xr:uid="{00000000-0005-0000-0000-000048470000}"/>
    <cellStyle name="SAPBEXaggDataEmph 9 9 2 2" xfId="18266" xr:uid="{00000000-0005-0000-0000-000049470000}"/>
    <cellStyle name="SAPBEXaggDataEmph 9 9 3" xfId="18267" xr:uid="{00000000-0005-0000-0000-00004A470000}"/>
    <cellStyle name="SAPBEXaggItem" xfId="18268" xr:uid="{00000000-0005-0000-0000-00004B470000}"/>
    <cellStyle name="SAPBEXaggItem 10" xfId="18269" xr:uid="{00000000-0005-0000-0000-00004C470000}"/>
    <cellStyle name="SAPBEXaggItem 10 10" xfId="18270" xr:uid="{00000000-0005-0000-0000-00004D470000}"/>
    <cellStyle name="SAPBEXaggItem 10 10 2" xfId="18271" xr:uid="{00000000-0005-0000-0000-00004E470000}"/>
    <cellStyle name="SAPBEXaggItem 10 10 2 2" xfId="18272" xr:uid="{00000000-0005-0000-0000-00004F470000}"/>
    <cellStyle name="SAPBEXaggItem 10 10 3" xfId="18273" xr:uid="{00000000-0005-0000-0000-000050470000}"/>
    <cellStyle name="SAPBEXaggItem 10 11" xfId="18274" xr:uid="{00000000-0005-0000-0000-000051470000}"/>
    <cellStyle name="SAPBEXaggItem 10 11 2" xfId="18275" xr:uid="{00000000-0005-0000-0000-000052470000}"/>
    <cellStyle name="SAPBEXaggItem 10 2" xfId="18276" xr:uid="{00000000-0005-0000-0000-000053470000}"/>
    <cellStyle name="SAPBEXaggItem 10 2 2" xfId="18277" xr:uid="{00000000-0005-0000-0000-000054470000}"/>
    <cellStyle name="SAPBEXaggItem 10 2 2 2" xfId="18278" xr:uid="{00000000-0005-0000-0000-000055470000}"/>
    <cellStyle name="SAPBEXaggItem 10 3" xfId="18279" xr:uid="{00000000-0005-0000-0000-000056470000}"/>
    <cellStyle name="SAPBEXaggItem 10 3 2" xfId="18280" xr:uid="{00000000-0005-0000-0000-000057470000}"/>
    <cellStyle name="SAPBEXaggItem 10 3 2 2" xfId="18281" xr:uid="{00000000-0005-0000-0000-000058470000}"/>
    <cellStyle name="SAPBEXaggItem 10 4" xfId="18282" xr:uid="{00000000-0005-0000-0000-000059470000}"/>
    <cellStyle name="SAPBEXaggItem 10 4 2" xfId="18283" xr:uid="{00000000-0005-0000-0000-00005A470000}"/>
    <cellStyle name="SAPBEXaggItem 10 4 2 2" xfId="18284" xr:uid="{00000000-0005-0000-0000-00005B470000}"/>
    <cellStyle name="SAPBEXaggItem 10 5" xfId="18285" xr:uid="{00000000-0005-0000-0000-00005C470000}"/>
    <cellStyle name="SAPBEXaggItem 10 5 2" xfId="18286" xr:uid="{00000000-0005-0000-0000-00005D470000}"/>
    <cellStyle name="SAPBEXaggItem 10 5 2 2" xfId="18287" xr:uid="{00000000-0005-0000-0000-00005E470000}"/>
    <cellStyle name="SAPBEXaggItem 10 6" xfId="18288" xr:uid="{00000000-0005-0000-0000-00005F470000}"/>
    <cellStyle name="SAPBEXaggItem 10 6 2" xfId="18289" xr:uid="{00000000-0005-0000-0000-000060470000}"/>
    <cellStyle name="SAPBEXaggItem 10 6 2 2" xfId="18290" xr:uid="{00000000-0005-0000-0000-000061470000}"/>
    <cellStyle name="SAPBEXaggItem 10 6 3" xfId="18291" xr:uid="{00000000-0005-0000-0000-000062470000}"/>
    <cellStyle name="SAPBEXaggItem 10 7" xfId="18292" xr:uid="{00000000-0005-0000-0000-000063470000}"/>
    <cellStyle name="SAPBEXaggItem 10 7 2" xfId="18293" xr:uid="{00000000-0005-0000-0000-000064470000}"/>
    <cellStyle name="SAPBEXaggItem 10 7 2 2" xfId="18294" xr:uid="{00000000-0005-0000-0000-000065470000}"/>
    <cellStyle name="SAPBEXaggItem 10 7 3" xfId="18295" xr:uid="{00000000-0005-0000-0000-000066470000}"/>
    <cellStyle name="SAPBEXaggItem 10 8" xfId="18296" xr:uid="{00000000-0005-0000-0000-000067470000}"/>
    <cellStyle name="SAPBEXaggItem 10 8 2" xfId="18297" xr:uid="{00000000-0005-0000-0000-000068470000}"/>
    <cellStyle name="SAPBEXaggItem 10 8 2 2" xfId="18298" xr:uid="{00000000-0005-0000-0000-000069470000}"/>
    <cellStyle name="SAPBEXaggItem 10 8 3" xfId="18299" xr:uid="{00000000-0005-0000-0000-00006A470000}"/>
    <cellStyle name="SAPBEXaggItem 10 9" xfId="18300" xr:uid="{00000000-0005-0000-0000-00006B470000}"/>
    <cellStyle name="SAPBEXaggItem 10 9 2" xfId="18301" xr:uid="{00000000-0005-0000-0000-00006C470000}"/>
    <cellStyle name="SAPBEXaggItem 10 9 2 2" xfId="18302" xr:uid="{00000000-0005-0000-0000-00006D470000}"/>
    <cellStyle name="SAPBEXaggItem 10 9 3" xfId="18303" xr:uid="{00000000-0005-0000-0000-00006E470000}"/>
    <cellStyle name="SAPBEXaggItem 11" xfId="18304" xr:uid="{00000000-0005-0000-0000-00006F470000}"/>
    <cellStyle name="SAPBEXaggItem 11 10" xfId="18305" xr:uid="{00000000-0005-0000-0000-000070470000}"/>
    <cellStyle name="SAPBEXaggItem 11 10 2" xfId="18306" xr:uid="{00000000-0005-0000-0000-000071470000}"/>
    <cellStyle name="SAPBEXaggItem 11 10 2 2" xfId="18307" xr:uid="{00000000-0005-0000-0000-000072470000}"/>
    <cellStyle name="SAPBEXaggItem 11 10 3" xfId="18308" xr:uid="{00000000-0005-0000-0000-000073470000}"/>
    <cellStyle name="SAPBEXaggItem 11 11" xfId="18309" xr:uid="{00000000-0005-0000-0000-000074470000}"/>
    <cellStyle name="SAPBEXaggItem 11 11 2" xfId="18310" xr:uid="{00000000-0005-0000-0000-000075470000}"/>
    <cellStyle name="SAPBEXaggItem 11 2" xfId="18311" xr:uid="{00000000-0005-0000-0000-000076470000}"/>
    <cellStyle name="SAPBEXaggItem 11 2 2" xfId="18312" xr:uid="{00000000-0005-0000-0000-000077470000}"/>
    <cellStyle name="SAPBEXaggItem 11 2 2 2" xfId="18313" xr:uid="{00000000-0005-0000-0000-000078470000}"/>
    <cellStyle name="SAPBEXaggItem 11 3" xfId="18314" xr:uid="{00000000-0005-0000-0000-000079470000}"/>
    <cellStyle name="SAPBEXaggItem 11 3 2" xfId="18315" xr:uid="{00000000-0005-0000-0000-00007A470000}"/>
    <cellStyle name="SAPBEXaggItem 11 3 2 2" xfId="18316" xr:uid="{00000000-0005-0000-0000-00007B470000}"/>
    <cellStyle name="SAPBEXaggItem 11 4" xfId="18317" xr:uid="{00000000-0005-0000-0000-00007C470000}"/>
    <cellStyle name="SAPBEXaggItem 11 4 2" xfId="18318" xr:uid="{00000000-0005-0000-0000-00007D470000}"/>
    <cellStyle name="SAPBEXaggItem 11 4 2 2" xfId="18319" xr:uid="{00000000-0005-0000-0000-00007E470000}"/>
    <cellStyle name="SAPBEXaggItem 11 5" xfId="18320" xr:uid="{00000000-0005-0000-0000-00007F470000}"/>
    <cellStyle name="SAPBEXaggItem 11 5 2" xfId="18321" xr:uid="{00000000-0005-0000-0000-000080470000}"/>
    <cellStyle name="SAPBEXaggItem 11 5 2 2" xfId="18322" xr:uid="{00000000-0005-0000-0000-000081470000}"/>
    <cellStyle name="SAPBEXaggItem 11 6" xfId="18323" xr:uid="{00000000-0005-0000-0000-000082470000}"/>
    <cellStyle name="SAPBEXaggItem 11 6 2" xfId="18324" xr:uid="{00000000-0005-0000-0000-000083470000}"/>
    <cellStyle name="SAPBEXaggItem 11 6 2 2" xfId="18325" xr:uid="{00000000-0005-0000-0000-000084470000}"/>
    <cellStyle name="SAPBEXaggItem 11 6 3" xfId="18326" xr:uid="{00000000-0005-0000-0000-000085470000}"/>
    <cellStyle name="SAPBEXaggItem 11 7" xfId="18327" xr:uid="{00000000-0005-0000-0000-000086470000}"/>
    <cellStyle name="SAPBEXaggItem 11 7 2" xfId="18328" xr:uid="{00000000-0005-0000-0000-000087470000}"/>
    <cellStyle name="SAPBEXaggItem 11 7 2 2" xfId="18329" xr:uid="{00000000-0005-0000-0000-000088470000}"/>
    <cellStyle name="SAPBEXaggItem 11 7 3" xfId="18330" xr:uid="{00000000-0005-0000-0000-000089470000}"/>
    <cellStyle name="SAPBEXaggItem 11 8" xfId="18331" xr:uid="{00000000-0005-0000-0000-00008A470000}"/>
    <cellStyle name="SAPBEXaggItem 11 8 2" xfId="18332" xr:uid="{00000000-0005-0000-0000-00008B470000}"/>
    <cellStyle name="SAPBEXaggItem 11 8 2 2" xfId="18333" xr:uid="{00000000-0005-0000-0000-00008C470000}"/>
    <cellStyle name="SAPBEXaggItem 11 8 3" xfId="18334" xr:uid="{00000000-0005-0000-0000-00008D470000}"/>
    <cellStyle name="SAPBEXaggItem 11 9" xfId="18335" xr:uid="{00000000-0005-0000-0000-00008E470000}"/>
    <cellStyle name="SAPBEXaggItem 11 9 2" xfId="18336" xr:uid="{00000000-0005-0000-0000-00008F470000}"/>
    <cellStyle name="SAPBEXaggItem 11 9 2 2" xfId="18337" xr:uid="{00000000-0005-0000-0000-000090470000}"/>
    <cellStyle name="SAPBEXaggItem 11 9 3" xfId="18338" xr:uid="{00000000-0005-0000-0000-000091470000}"/>
    <cellStyle name="SAPBEXaggItem 12" xfId="18339" xr:uid="{00000000-0005-0000-0000-000092470000}"/>
    <cellStyle name="SAPBEXaggItem 12 10" xfId="18340" xr:uid="{00000000-0005-0000-0000-000093470000}"/>
    <cellStyle name="SAPBEXaggItem 12 10 2" xfId="18341" xr:uid="{00000000-0005-0000-0000-000094470000}"/>
    <cellStyle name="SAPBEXaggItem 12 10 2 2" xfId="18342" xr:uid="{00000000-0005-0000-0000-000095470000}"/>
    <cellStyle name="SAPBEXaggItem 12 10 3" xfId="18343" xr:uid="{00000000-0005-0000-0000-000096470000}"/>
    <cellStyle name="SAPBEXaggItem 12 11" xfId="18344" xr:uid="{00000000-0005-0000-0000-000097470000}"/>
    <cellStyle name="SAPBEXaggItem 12 11 2" xfId="18345" xr:uid="{00000000-0005-0000-0000-000098470000}"/>
    <cellStyle name="SAPBEXaggItem 12 2" xfId="18346" xr:uid="{00000000-0005-0000-0000-000099470000}"/>
    <cellStyle name="SAPBEXaggItem 12 2 2" xfId="18347" xr:uid="{00000000-0005-0000-0000-00009A470000}"/>
    <cellStyle name="SAPBEXaggItem 12 2 2 2" xfId="18348" xr:uid="{00000000-0005-0000-0000-00009B470000}"/>
    <cellStyle name="SAPBEXaggItem 12 3" xfId="18349" xr:uid="{00000000-0005-0000-0000-00009C470000}"/>
    <cellStyle name="SAPBEXaggItem 12 3 2" xfId="18350" xr:uid="{00000000-0005-0000-0000-00009D470000}"/>
    <cellStyle name="SAPBEXaggItem 12 3 2 2" xfId="18351" xr:uid="{00000000-0005-0000-0000-00009E470000}"/>
    <cellStyle name="SAPBEXaggItem 12 4" xfId="18352" xr:uid="{00000000-0005-0000-0000-00009F470000}"/>
    <cellStyle name="SAPBEXaggItem 12 4 2" xfId="18353" xr:uid="{00000000-0005-0000-0000-0000A0470000}"/>
    <cellStyle name="SAPBEXaggItem 12 4 2 2" xfId="18354" xr:uid="{00000000-0005-0000-0000-0000A1470000}"/>
    <cellStyle name="SAPBEXaggItem 12 5" xfId="18355" xr:uid="{00000000-0005-0000-0000-0000A2470000}"/>
    <cellStyle name="SAPBEXaggItem 12 5 2" xfId="18356" xr:uid="{00000000-0005-0000-0000-0000A3470000}"/>
    <cellStyle name="SAPBEXaggItem 12 5 2 2" xfId="18357" xr:uid="{00000000-0005-0000-0000-0000A4470000}"/>
    <cellStyle name="SAPBEXaggItem 12 6" xfId="18358" xr:uid="{00000000-0005-0000-0000-0000A5470000}"/>
    <cellStyle name="SAPBEXaggItem 12 6 2" xfId="18359" xr:uid="{00000000-0005-0000-0000-0000A6470000}"/>
    <cellStyle name="SAPBEXaggItem 12 6 2 2" xfId="18360" xr:uid="{00000000-0005-0000-0000-0000A7470000}"/>
    <cellStyle name="SAPBEXaggItem 12 6 3" xfId="18361" xr:uid="{00000000-0005-0000-0000-0000A8470000}"/>
    <cellStyle name="SAPBEXaggItem 12 7" xfId="18362" xr:uid="{00000000-0005-0000-0000-0000A9470000}"/>
    <cellStyle name="SAPBEXaggItem 12 7 2" xfId="18363" xr:uid="{00000000-0005-0000-0000-0000AA470000}"/>
    <cellStyle name="SAPBEXaggItem 12 7 2 2" xfId="18364" xr:uid="{00000000-0005-0000-0000-0000AB470000}"/>
    <cellStyle name="SAPBEXaggItem 12 7 3" xfId="18365" xr:uid="{00000000-0005-0000-0000-0000AC470000}"/>
    <cellStyle name="SAPBEXaggItem 12 8" xfId="18366" xr:uid="{00000000-0005-0000-0000-0000AD470000}"/>
    <cellStyle name="SAPBEXaggItem 12 8 2" xfId="18367" xr:uid="{00000000-0005-0000-0000-0000AE470000}"/>
    <cellStyle name="SAPBEXaggItem 12 8 2 2" xfId="18368" xr:uid="{00000000-0005-0000-0000-0000AF470000}"/>
    <cellStyle name="SAPBEXaggItem 12 8 3" xfId="18369" xr:uid="{00000000-0005-0000-0000-0000B0470000}"/>
    <cellStyle name="SAPBEXaggItem 12 9" xfId="18370" xr:uid="{00000000-0005-0000-0000-0000B1470000}"/>
    <cellStyle name="SAPBEXaggItem 12 9 2" xfId="18371" xr:uid="{00000000-0005-0000-0000-0000B2470000}"/>
    <cellStyle name="SAPBEXaggItem 12 9 2 2" xfId="18372" xr:uid="{00000000-0005-0000-0000-0000B3470000}"/>
    <cellStyle name="SAPBEXaggItem 12 9 3" xfId="18373" xr:uid="{00000000-0005-0000-0000-0000B4470000}"/>
    <cellStyle name="SAPBEXaggItem 13" xfId="18374" xr:uid="{00000000-0005-0000-0000-0000B5470000}"/>
    <cellStyle name="SAPBEXaggItem 13 10" xfId="18375" xr:uid="{00000000-0005-0000-0000-0000B6470000}"/>
    <cellStyle name="SAPBEXaggItem 13 10 2" xfId="18376" xr:uid="{00000000-0005-0000-0000-0000B7470000}"/>
    <cellStyle name="SAPBEXaggItem 13 10 2 2" xfId="18377" xr:uid="{00000000-0005-0000-0000-0000B8470000}"/>
    <cellStyle name="SAPBEXaggItem 13 10 3" xfId="18378" xr:uid="{00000000-0005-0000-0000-0000B9470000}"/>
    <cellStyle name="SAPBEXaggItem 13 11" xfId="18379" xr:uid="{00000000-0005-0000-0000-0000BA470000}"/>
    <cellStyle name="SAPBEXaggItem 13 11 2" xfId="18380" xr:uid="{00000000-0005-0000-0000-0000BB470000}"/>
    <cellStyle name="SAPBEXaggItem 13 2" xfId="18381" xr:uid="{00000000-0005-0000-0000-0000BC470000}"/>
    <cellStyle name="SAPBEXaggItem 13 2 2" xfId="18382" xr:uid="{00000000-0005-0000-0000-0000BD470000}"/>
    <cellStyle name="SAPBEXaggItem 13 2 2 2" xfId="18383" xr:uid="{00000000-0005-0000-0000-0000BE470000}"/>
    <cellStyle name="SAPBEXaggItem 13 3" xfId="18384" xr:uid="{00000000-0005-0000-0000-0000BF470000}"/>
    <cellStyle name="SAPBEXaggItem 13 3 2" xfId="18385" xr:uid="{00000000-0005-0000-0000-0000C0470000}"/>
    <cellStyle name="SAPBEXaggItem 13 3 2 2" xfId="18386" xr:uid="{00000000-0005-0000-0000-0000C1470000}"/>
    <cellStyle name="SAPBEXaggItem 13 4" xfId="18387" xr:uid="{00000000-0005-0000-0000-0000C2470000}"/>
    <cellStyle name="SAPBEXaggItem 13 4 2" xfId="18388" xr:uid="{00000000-0005-0000-0000-0000C3470000}"/>
    <cellStyle name="SAPBEXaggItem 13 4 2 2" xfId="18389" xr:uid="{00000000-0005-0000-0000-0000C4470000}"/>
    <cellStyle name="SAPBEXaggItem 13 5" xfId="18390" xr:uid="{00000000-0005-0000-0000-0000C5470000}"/>
    <cellStyle name="SAPBEXaggItem 13 5 2" xfId="18391" xr:uid="{00000000-0005-0000-0000-0000C6470000}"/>
    <cellStyle name="SAPBEXaggItem 13 5 2 2" xfId="18392" xr:uid="{00000000-0005-0000-0000-0000C7470000}"/>
    <cellStyle name="SAPBEXaggItem 13 6" xfId="18393" xr:uid="{00000000-0005-0000-0000-0000C8470000}"/>
    <cellStyle name="SAPBEXaggItem 13 6 2" xfId="18394" xr:uid="{00000000-0005-0000-0000-0000C9470000}"/>
    <cellStyle name="SAPBEXaggItem 13 6 2 2" xfId="18395" xr:uid="{00000000-0005-0000-0000-0000CA470000}"/>
    <cellStyle name="SAPBEXaggItem 13 6 3" xfId="18396" xr:uid="{00000000-0005-0000-0000-0000CB470000}"/>
    <cellStyle name="SAPBEXaggItem 13 7" xfId="18397" xr:uid="{00000000-0005-0000-0000-0000CC470000}"/>
    <cellStyle name="SAPBEXaggItem 13 7 2" xfId="18398" xr:uid="{00000000-0005-0000-0000-0000CD470000}"/>
    <cellStyle name="SAPBEXaggItem 13 7 2 2" xfId="18399" xr:uid="{00000000-0005-0000-0000-0000CE470000}"/>
    <cellStyle name="SAPBEXaggItem 13 7 3" xfId="18400" xr:uid="{00000000-0005-0000-0000-0000CF470000}"/>
    <cellStyle name="SAPBEXaggItem 13 8" xfId="18401" xr:uid="{00000000-0005-0000-0000-0000D0470000}"/>
    <cellStyle name="SAPBEXaggItem 13 8 2" xfId="18402" xr:uid="{00000000-0005-0000-0000-0000D1470000}"/>
    <cellStyle name="SAPBEXaggItem 13 8 2 2" xfId="18403" xr:uid="{00000000-0005-0000-0000-0000D2470000}"/>
    <cellStyle name="SAPBEXaggItem 13 8 3" xfId="18404" xr:uid="{00000000-0005-0000-0000-0000D3470000}"/>
    <cellStyle name="SAPBEXaggItem 13 9" xfId="18405" xr:uid="{00000000-0005-0000-0000-0000D4470000}"/>
    <cellStyle name="SAPBEXaggItem 13 9 2" xfId="18406" xr:uid="{00000000-0005-0000-0000-0000D5470000}"/>
    <cellStyle name="SAPBEXaggItem 13 9 2 2" xfId="18407" xr:uid="{00000000-0005-0000-0000-0000D6470000}"/>
    <cellStyle name="SAPBEXaggItem 13 9 3" xfId="18408" xr:uid="{00000000-0005-0000-0000-0000D7470000}"/>
    <cellStyle name="SAPBEXaggItem 14" xfId="18409" xr:uid="{00000000-0005-0000-0000-0000D8470000}"/>
    <cellStyle name="SAPBEXaggItem 14 10" xfId="18410" xr:uid="{00000000-0005-0000-0000-0000D9470000}"/>
    <cellStyle name="SAPBEXaggItem 14 10 2" xfId="18411" xr:uid="{00000000-0005-0000-0000-0000DA470000}"/>
    <cellStyle name="SAPBEXaggItem 14 10 2 2" xfId="18412" xr:uid="{00000000-0005-0000-0000-0000DB470000}"/>
    <cellStyle name="SAPBEXaggItem 14 10 3" xfId="18413" xr:uid="{00000000-0005-0000-0000-0000DC470000}"/>
    <cellStyle name="SAPBEXaggItem 14 11" xfId="18414" xr:uid="{00000000-0005-0000-0000-0000DD470000}"/>
    <cellStyle name="SAPBEXaggItem 14 11 2" xfId="18415" xr:uid="{00000000-0005-0000-0000-0000DE470000}"/>
    <cellStyle name="SAPBEXaggItem 14 2" xfId="18416" xr:uid="{00000000-0005-0000-0000-0000DF470000}"/>
    <cellStyle name="SAPBEXaggItem 14 2 2" xfId="18417" xr:uid="{00000000-0005-0000-0000-0000E0470000}"/>
    <cellStyle name="SAPBEXaggItem 14 2 2 2" xfId="18418" xr:uid="{00000000-0005-0000-0000-0000E1470000}"/>
    <cellStyle name="SAPBEXaggItem 14 3" xfId="18419" xr:uid="{00000000-0005-0000-0000-0000E2470000}"/>
    <cellStyle name="SAPBEXaggItem 14 3 2" xfId="18420" xr:uid="{00000000-0005-0000-0000-0000E3470000}"/>
    <cellStyle name="SAPBEXaggItem 14 3 2 2" xfId="18421" xr:uid="{00000000-0005-0000-0000-0000E4470000}"/>
    <cellStyle name="SAPBEXaggItem 14 4" xfId="18422" xr:uid="{00000000-0005-0000-0000-0000E5470000}"/>
    <cellStyle name="SAPBEXaggItem 14 4 2" xfId="18423" xr:uid="{00000000-0005-0000-0000-0000E6470000}"/>
    <cellStyle name="SAPBEXaggItem 14 4 2 2" xfId="18424" xr:uid="{00000000-0005-0000-0000-0000E7470000}"/>
    <cellStyle name="SAPBEXaggItem 14 5" xfId="18425" xr:uid="{00000000-0005-0000-0000-0000E8470000}"/>
    <cellStyle name="SAPBEXaggItem 14 5 2" xfId="18426" xr:uid="{00000000-0005-0000-0000-0000E9470000}"/>
    <cellStyle name="SAPBEXaggItem 14 5 2 2" xfId="18427" xr:uid="{00000000-0005-0000-0000-0000EA470000}"/>
    <cellStyle name="SAPBEXaggItem 14 6" xfId="18428" xr:uid="{00000000-0005-0000-0000-0000EB470000}"/>
    <cellStyle name="SAPBEXaggItem 14 6 2" xfId="18429" xr:uid="{00000000-0005-0000-0000-0000EC470000}"/>
    <cellStyle name="SAPBEXaggItem 14 6 2 2" xfId="18430" xr:uid="{00000000-0005-0000-0000-0000ED470000}"/>
    <cellStyle name="SAPBEXaggItem 14 6 3" xfId="18431" xr:uid="{00000000-0005-0000-0000-0000EE470000}"/>
    <cellStyle name="SAPBEXaggItem 14 7" xfId="18432" xr:uid="{00000000-0005-0000-0000-0000EF470000}"/>
    <cellStyle name="SAPBEXaggItem 14 7 2" xfId="18433" xr:uid="{00000000-0005-0000-0000-0000F0470000}"/>
    <cellStyle name="SAPBEXaggItem 14 7 2 2" xfId="18434" xr:uid="{00000000-0005-0000-0000-0000F1470000}"/>
    <cellStyle name="SAPBEXaggItem 14 7 3" xfId="18435" xr:uid="{00000000-0005-0000-0000-0000F2470000}"/>
    <cellStyle name="SAPBEXaggItem 14 8" xfId="18436" xr:uid="{00000000-0005-0000-0000-0000F3470000}"/>
    <cellStyle name="SAPBEXaggItem 14 8 2" xfId="18437" xr:uid="{00000000-0005-0000-0000-0000F4470000}"/>
    <cellStyle name="SAPBEXaggItem 14 8 2 2" xfId="18438" xr:uid="{00000000-0005-0000-0000-0000F5470000}"/>
    <cellStyle name="SAPBEXaggItem 14 8 3" xfId="18439" xr:uid="{00000000-0005-0000-0000-0000F6470000}"/>
    <cellStyle name="SAPBEXaggItem 14 9" xfId="18440" xr:uid="{00000000-0005-0000-0000-0000F7470000}"/>
    <cellStyle name="SAPBEXaggItem 14 9 2" xfId="18441" xr:uid="{00000000-0005-0000-0000-0000F8470000}"/>
    <cellStyle name="SAPBEXaggItem 14 9 2 2" xfId="18442" xr:uid="{00000000-0005-0000-0000-0000F9470000}"/>
    <cellStyle name="SAPBEXaggItem 14 9 3" xfId="18443" xr:uid="{00000000-0005-0000-0000-0000FA470000}"/>
    <cellStyle name="SAPBEXaggItem 15" xfId="18444" xr:uid="{00000000-0005-0000-0000-0000FB470000}"/>
    <cellStyle name="SAPBEXaggItem 15 10" xfId="18445" xr:uid="{00000000-0005-0000-0000-0000FC470000}"/>
    <cellStyle name="SAPBEXaggItem 15 10 2" xfId="18446" xr:uid="{00000000-0005-0000-0000-0000FD470000}"/>
    <cellStyle name="SAPBEXaggItem 15 10 2 2" xfId="18447" xr:uid="{00000000-0005-0000-0000-0000FE470000}"/>
    <cellStyle name="SAPBEXaggItem 15 10 3" xfId="18448" xr:uid="{00000000-0005-0000-0000-0000FF470000}"/>
    <cellStyle name="SAPBEXaggItem 15 11" xfId="18449" xr:uid="{00000000-0005-0000-0000-000000480000}"/>
    <cellStyle name="SAPBEXaggItem 15 11 2" xfId="18450" xr:uid="{00000000-0005-0000-0000-000001480000}"/>
    <cellStyle name="SAPBEXaggItem 15 11 2 2" xfId="18451" xr:uid="{00000000-0005-0000-0000-000002480000}"/>
    <cellStyle name="SAPBEXaggItem 15 11 3" xfId="18452" xr:uid="{00000000-0005-0000-0000-000003480000}"/>
    <cellStyle name="SAPBEXaggItem 15 12" xfId="18453" xr:uid="{00000000-0005-0000-0000-000004480000}"/>
    <cellStyle name="SAPBEXaggItem 15 12 2" xfId="18454" xr:uid="{00000000-0005-0000-0000-000005480000}"/>
    <cellStyle name="SAPBEXaggItem 15 2" xfId="18455" xr:uid="{00000000-0005-0000-0000-000006480000}"/>
    <cellStyle name="SAPBEXaggItem 15 2 2" xfId="18456" xr:uid="{00000000-0005-0000-0000-000007480000}"/>
    <cellStyle name="SAPBEXaggItem 15 2 2 2" xfId="18457" xr:uid="{00000000-0005-0000-0000-000008480000}"/>
    <cellStyle name="SAPBEXaggItem 15 3" xfId="18458" xr:uid="{00000000-0005-0000-0000-000009480000}"/>
    <cellStyle name="SAPBEXaggItem 15 3 2" xfId="18459" xr:uid="{00000000-0005-0000-0000-00000A480000}"/>
    <cellStyle name="SAPBEXaggItem 15 3 2 2" xfId="18460" xr:uid="{00000000-0005-0000-0000-00000B480000}"/>
    <cellStyle name="SAPBEXaggItem 15 4" xfId="18461" xr:uid="{00000000-0005-0000-0000-00000C480000}"/>
    <cellStyle name="SAPBEXaggItem 15 4 2" xfId="18462" xr:uid="{00000000-0005-0000-0000-00000D480000}"/>
    <cellStyle name="SAPBEXaggItem 15 4 2 2" xfId="18463" xr:uid="{00000000-0005-0000-0000-00000E480000}"/>
    <cellStyle name="SAPBEXaggItem 15 5" xfId="18464" xr:uid="{00000000-0005-0000-0000-00000F480000}"/>
    <cellStyle name="SAPBEXaggItem 15 5 2" xfId="18465" xr:uid="{00000000-0005-0000-0000-000010480000}"/>
    <cellStyle name="SAPBEXaggItem 15 5 2 2" xfId="18466" xr:uid="{00000000-0005-0000-0000-000011480000}"/>
    <cellStyle name="SAPBEXaggItem 15 6" xfId="18467" xr:uid="{00000000-0005-0000-0000-000012480000}"/>
    <cellStyle name="SAPBEXaggItem 15 6 2" xfId="18468" xr:uid="{00000000-0005-0000-0000-000013480000}"/>
    <cellStyle name="SAPBEXaggItem 15 6 2 2" xfId="18469" xr:uid="{00000000-0005-0000-0000-000014480000}"/>
    <cellStyle name="SAPBEXaggItem 15 6 3" xfId="18470" xr:uid="{00000000-0005-0000-0000-000015480000}"/>
    <cellStyle name="SAPBEXaggItem 15 7" xfId="18471" xr:uid="{00000000-0005-0000-0000-000016480000}"/>
    <cellStyle name="SAPBEXaggItem 15 7 2" xfId="18472" xr:uid="{00000000-0005-0000-0000-000017480000}"/>
    <cellStyle name="SAPBEXaggItem 15 7 2 2" xfId="18473" xr:uid="{00000000-0005-0000-0000-000018480000}"/>
    <cellStyle name="SAPBEXaggItem 15 7 3" xfId="18474" xr:uid="{00000000-0005-0000-0000-000019480000}"/>
    <cellStyle name="SAPBEXaggItem 15 8" xfId="18475" xr:uid="{00000000-0005-0000-0000-00001A480000}"/>
    <cellStyle name="SAPBEXaggItem 15 8 2" xfId="18476" xr:uid="{00000000-0005-0000-0000-00001B480000}"/>
    <cellStyle name="SAPBEXaggItem 15 8 2 2" xfId="18477" xr:uid="{00000000-0005-0000-0000-00001C480000}"/>
    <cellStyle name="SAPBEXaggItem 15 8 3" xfId="18478" xr:uid="{00000000-0005-0000-0000-00001D480000}"/>
    <cellStyle name="SAPBEXaggItem 15 9" xfId="18479" xr:uid="{00000000-0005-0000-0000-00001E480000}"/>
    <cellStyle name="SAPBEXaggItem 15 9 2" xfId="18480" xr:uid="{00000000-0005-0000-0000-00001F480000}"/>
    <cellStyle name="SAPBEXaggItem 15 9 2 2" xfId="18481" xr:uid="{00000000-0005-0000-0000-000020480000}"/>
    <cellStyle name="SAPBEXaggItem 15 9 3" xfId="18482" xr:uid="{00000000-0005-0000-0000-000021480000}"/>
    <cellStyle name="SAPBEXaggItem 16" xfId="18483" xr:uid="{00000000-0005-0000-0000-000022480000}"/>
    <cellStyle name="SAPBEXaggItem 16 10" xfId="18484" xr:uid="{00000000-0005-0000-0000-000023480000}"/>
    <cellStyle name="SAPBEXaggItem 16 10 2" xfId="18485" xr:uid="{00000000-0005-0000-0000-000024480000}"/>
    <cellStyle name="SAPBEXaggItem 16 10 2 2" xfId="18486" xr:uid="{00000000-0005-0000-0000-000025480000}"/>
    <cellStyle name="SAPBEXaggItem 16 10 3" xfId="18487" xr:uid="{00000000-0005-0000-0000-000026480000}"/>
    <cellStyle name="SAPBEXaggItem 16 11" xfId="18488" xr:uid="{00000000-0005-0000-0000-000027480000}"/>
    <cellStyle name="SAPBEXaggItem 16 11 2" xfId="18489" xr:uid="{00000000-0005-0000-0000-000028480000}"/>
    <cellStyle name="SAPBEXaggItem 16 11 2 2" xfId="18490" xr:uid="{00000000-0005-0000-0000-000029480000}"/>
    <cellStyle name="SAPBEXaggItem 16 11 3" xfId="18491" xr:uid="{00000000-0005-0000-0000-00002A480000}"/>
    <cellStyle name="SAPBEXaggItem 16 12" xfId="18492" xr:uid="{00000000-0005-0000-0000-00002B480000}"/>
    <cellStyle name="SAPBEXaggItem 16 12 2" xfId="18493" xr:uid="{00000000-0005-0000-0000-00002C480000}"/>
    <cellStyle name="SAPBEXaggItem 16 2" xfId="18494" xr:uid="{00000000-0005-0000-0000-00002D480000}"/>
    <cellStyle name="SAPBEXaggItem 16 2 2" xfId="18495" xr:uid="{00000000-0005-0000-0000-00002E480000}"/>
    <cellStyle name="SAPBEXaggItem 16 2 2 2" xfId="18496" xr:uid="{00000000-0005-0000-0000-00002F480000}"/>
    <cellStyle name="SAPBEXaggItem 16 3" xfId="18497" xr:uid="{00000000-0005-0000-0000-000030480000}"/>
    <cellStyle name="SAPBEXaggItem 16 3 2" xfId="18498" xr:uid="{00000000-0005-0000-0000-000031480000}"/>
    <cellStyle name="SAPBEXaggItem 16 3 2 2" xfId="18499" xr:uid="{00000000-0005-0000-0000-000032480000}"/>
    <cellStyle name="SAPBEXaggItem 16 4" xfId="18500" xr:uid="{00000000-0005-0000-0000-000033480000}"/>
    <cellStyle name="SAPBEXaggItem 16 4 2" xfId="18501" xr:uid="{00000000-0005-0000-0000-000034480000}"/>
    <cellStyle name="SAPBEXaggItem 16 4 2 2" xfId="18502" xr:uid="{00000000-0005-0000-0000-000035480000}"/>
    <cellStyle name="SAPBEXaggItem 16 5" xfId="18503" xr:uid="{00000000-0005-0000-0000-000036480000}"/>
    <cellStyle name="SAPBEXaggItem 16 5 2" xfId="18504" xr:uid="{00000000-0005-0000-0000-000037480000}"/>
    <cellStyle name="SAPBEXaggItem 16 5 2 2" xfId="18505" xr:uid="{00000000-0005-0000-0000-000038480000}"/>
    <cellStyle name="SAPBEXaggItem 16 6" xfId="18506" xr:uid="{00000000-0005-0000-0000-000039480000}"/>
    <cellStyle name="SAPBEXaggItem 16 6 2" xfId="18507" xr:uid="{00000000-0005-0000-0000-00003A480000}"/>
    <cellStyle name="SAPBEXaggItem 16 6 2 2" xfId="18508" xr:uid="{00000000-0005-0000-0000-00003B480000}"/>
    <cellStyle name="SAPBEXaggItem 16 6 3" xfId="18509" xr:uid="{00000000-0005-0000-0000-00003C480000}"/>
    <cellStyle name="SAPBEXaggItem 16 7" xfId="18510" xr:uid="{00000000-0005-0000-0000-00003D480000}"/>
    <cellStyle name="SAPBEXaggItem 16 7 2" xfId="18511" xr:uid="{00000000-0005-0000-0000-00003E480000}"/>
    <cellStyle name="SAPBEXaggItem 16 7 2 2" xfId="18512" xr:uid="{00000000-0005-0000-0000-00003F480000}"/>
    <cellStyle name="SAPBEXaggItem 16 7 3" xfId="18513" xr:uid="{00000000-0005-0000-0000-000040480000}"/>
    <cellStyle name="SAPBEXaggItem 16 8" xfId="18514" xr:uid="{00000000-0005-0000-0000-000041480000}"/>
    <cellStyle name="SAPBEXaggItem 16 8 2" xfId="18515" xr:uid="{00000000-0005-0000-0000-000042480000}"/>
    <cellStyle name="SAPBEXaggItem 16 8 2 2" xfId="18516" xr:uid="{00000000-0005-0000-0000-000043480000}"/>
    <cellStyle name="SAPBEXaggItem 16 8 3" xfId="18517" xr:uid="{00000000-0005-0000-0000-000044480000}"/>
    <cellStyle name="SAPBEXaggItem 16 9" xfId="18518" xr:uid="{00000000-0005-0000-0000-000045480000}"/>
    <cellStyle name="SAPBEXaggItem 16 9 2" xfId="18519" xr:uid="{00000000-0005-0000-0000-000046480000}"/>
    <cellStyle name="SAPBEXaggItem 16 9 2 2" xfId="18520" xr:uid="{00000000-0005-0000-0000-000047480000}"/>
    <cellStyle name="SAPBEXaggItem 16 9 3" xfId="18521" xr:uid="{00000000-0005-0000-0000-000048480000}"/>
    <cellStyle name="SAPBEXaggItem 17" xfId="18522" xr:uid="{00000000-0005-0000-0000-000049480000}"/>
    <cellStyle name="SAPBEXaggItem 17 10" xfId="18523" xr:uid="{00000000-0005-0000-0000-00004A480000}"/>
    <cellStyle name="SAPBEXaggItem 17 10 2" xfId="18524" xr:uid="{00000000-0005-0000-0000-00004B480000}"/>
    <cellStyle name="SAPBEXaggItem 17 10 2 2" xfId="18525" xr:uid="{00000000-0005-0000-0000-00004C480000}"/>
    <cellStyle name="SAPBEXaggItem 17 10 3" xfId="18526" xr:uid="{00000000-0005-0000-0000-00004D480000}"/>
    <cellStyle name="SAPBEXaggItem 17 11" xfId="18527" xr:uid="{00000000-0005-0000-0000-00004E480000}"/>
    <cellStyle name="SAPBEXaggItem 17 11 2" xfId="18528" xr:uid="{00000000-0005-0000-0000-00004F480000}"/>
    <cellStyle name="SAPBEXaggItem 17 11 2 2" xfId="18529" xr:uid="{00000000-0005-0000-0000-000050480000}"/>
    <cellStyle name="SAPBEXaggItem 17 11 3" xfId="18530" xr:uid="{00000000-0005-0000-0000-000051480000}"/>
    <cellStyle name="SAPBEXaggItem 17 12" xfId="18531" xr:uid="{00000000-0005-0000-0000-000052480000}"/>
    <cellStyle name="SAPBEXaggItem 17 12 2" xfId="18532" xr:uid="{00000000-0005-0000-0000-000053480000}"/>
    <cellStyle name="SAPBEXaggItem 17 2" xfId="18533" xr:uid="{00000000-0005-0000-0000-000054480000}"/>
    <cellStyle name="SAPBEXaggItem 17 2 2" xfId="18534" xr:uid="{00000000-0005-0000-0000-000055480000}"/>
    <cellStyle name="SAPBEXaggItem 17 2 2 2" xfId="18535" xr:uid="{00000000-0005-0000-0000-000056480000}"/>
    <cellStyle name="SAPBEXaggItem 17 3" xfId="18536" xr:uid="{00000000-0005-0000-0000-000057480000}"/>
    <cellStyle name="SAPBEXaggItem 17 3 2" xfId="18537" xr:uid="{00000000-0005-0000-0000-000058480000}"/>
    <cellStyle name="SAPBEXaggItem 17 3 2 2" xfId="18538" xr:uid="{00000000-0005-0000-0000-000059480000}"/>
    <cellStyle name="SAPBEXaggItem 17 4" xfId="18539" xr:uid="{00000000-0005-0000-0000-00005A480000}"/>
    <cellStyle name="SAPBEXaggItem 17 4 2" xfId="18540" xr:uid="{00000000-0005-0000-0000-00005B480000}"/>
    <cellStyle name="SAPBEXaggItem 17 4 2 2" xfId="18541" xr:uid="{00000000-0005-0000-0000-00005C480000}"/>
    <cellStyle name="SAPBEXaggItem 17 5" xfId="18542" xr:uid="{00000000-0005-0000-0000-00005D480000}"/>
    <cellStyle name="SAPBEXaggItem 17 5 2" xfId="18543" xr:uid="{00000000-0005-0000-0000-00005E480000}"/>
    <cellStyle name="SAPBEXaggItem 17 5 2 2" xfId="18544" xr:uid="{00000000-0005-0000-0000-00005F480000}"/>
    <cellStyle name="SAPBEXaggItem 17 6" xfId="18545" xr:uid="{00000000-0005-0000-0000-000060480000}"/>
    <cellStyle name="SAPBEXaggItem 17 6 2" xfId="18546" xr:uid="{00000000-0005-0000-0000-000061480000}"/>
    <cellStyle name="SAPBEXaggItem 17 6 2 2" xfId="18547" xr:uid="{00000000-0005-0000-0000-000062480000}"/>
    <cellStyle name="SAPBEXaggItem 17 6 3" xfId="18548" xr:uid="{00000000-0005-0000-0000-000063480000}"/>
    <cellStyle name="SAPBEXaggItem 17 7" xfId="18549" xr:uid="{00000000-0005-0000-0000-000064480000}"/>
    <cellStyle name="SAPBEXaggItem 17 7 2" xfId="18550" xr:uid="{00000000-0005-0000-0000-000065480000}"/>
    <cellStyle name="SAPBEXaggItem 17 7 2 2" xfId="18551" xr:uid="{00000000-0005-0000-0000-000066480000}"/>
    <cellStyle name="SAPBEXaggItem 17 7 3" xfId="18552" xr:uid="{00000000-0005-0000-0000-000067480000}"/>
    <cellStyle name="SAPBEXaggItem 17 8" xfId="18553" xr:uid="{00000000-0005-0000-0000-000068480000}"/>
    <cellStyle name="SAPBEXaggItem 17 8 2" xfId="18554" xr:uid="{00000000-0005-0000-0000-000069480000}"/>
    <cellStyle name="SAPBEXaggItem 17 8 2 2" xfId="18555" xr:uid="{00000000-0005-0000-0000-00006A480000}"/>
    <cellStyle name="SAPBEXaggItem 17 8 3" xfId="18556" xr:uid="{00000000-0005-0000-0000-00006B480000}"/>
    <cellStyle name="SAPBEXaggItem 17 9" xfId="18557" xr:uid="{00000000-0005-0000-0000-00006C480000}"/>
    <cellStyle name="SAPBEXaggItem 17 9 2" xfId="18558" xr:uid="{00000000-0005-0000-0000-00006D480000}"/>
    <cellStyle name="SAPBEXaggItem 17 9 2 2" xfId="18559" xr:uid="{00000000-0005-0000-0000-00006E480000}"/>
    <cellStyle name="SAPBEXaggItem 17 9 3" xfId="18560" xr:uid="{00000000-0005-0000-0000-00006F480000}"/>
    <cellStyle name="SAPBEXaggItem 18" xfId="18561" xr:uid="{00000000-0005-0000-0000-000070480000}"/>
    <cellStyle name="SAPBEXaggItem 18 2" xfId="18562" xr:uid="{00000000-0005-0000-0000-000071480000}"/>
    <cellStyle name="SAPBEXaggItem 18 2 2" xfId="18563" xr:uid="{00000000-0005-0000-0000-000072480000}"/>
    <cellStyle name="SAPBEXaggItem 19" xfId="18564" xr:uid="{00000000-0005-0000-0000-000073480000}"/>
    <cellStyle name="SAPBEXaggItem 19 2" xfId="18565" xr:uid="{00000000-0005-0000-0000-000074480000}"/>
    <cellStyle name="SAPBEXaggItem 19 2 2" xfId="18566" xr:uid="{00000000-0005-0000-0000-000075480000}"/>
    <cellStyle name="SAPBEXaggItem 19 3" xfId="18567" xr:uid="{00000000-0005-0000-0000-000076480000}"/>
    <cellStyle name="SAPBEXaggItem 2" xfId="18568" xr:uid="{00000000-0005-0000-0000-000077480000}"/>
    <cellStyle name="SAPBEXaggItem 2 10" xfId="18569" xr:uid="{00000000-0005-0000-0000-000078480000}"/>
    <cellStyle name="SAPBEXaggItem 2 10 2" xfId="18570" xr:uid="{00000000-0005-0000-0000-000079480000}"/>
    <cellStyle name="SAPBEXaggItem 2 10 2 2" xfId="18571" xr:uid="{00000000-0005-0000-0000-00007A480000}"/>
    <cellStyle name="SAPBEXaggItem 2 10 3" xfId="18572" xr:uid="{00000000-0005-0000-0000-00007B480000}"/>
    <cellStyle name="SAPBEXaggItem 2 11" xfId="18573" xr:uid="{00000000-0005-0000-0000-00007C480000}"/>
    <cellStyle name="SAPBEXaggItem 2 11 2" xfId="18574" xr:uid="{00000000-0005-0000-0000-00007D480000}"/>
    <cellStyle name="SAPBEXaggItem 2 11 2 2" xfId="18575" xr:uid="{00000000-0005-0000-0000-00007E480000}"/>
    <cellStyle name="SAPBEXaggItem 2 11 3" xfId="18576" xr:uid="{00000000-0005-0000-0000-00007F480000}"/>
    <cellStyle name="SAPBEXaggItem 2 12" xfId="18577" xr:uid="{00000000-0005-0000-0000-000080480000}"/>
    <cellStyle name="SAPBEXaggItem 2 12 2" xfId="18578" xr:uid="{00000000-0005-0000-0000-000081480000}"/>
    <cellStyle name="SAPBEXaggItem 2 2" xfId="18579" xr:uid="{00000000-0005-0000-0000-000082480000}"/>
    <cellStyle name="SAPBEXaggItem 2 2 10" xfId="18580" xr:uid="{00000000-0005-0000-0000-000083480000}"/>
    <cellStyle name="SAPBEXaggItem 2 2 10 2" xfId="18581" xr:uid="{00000000-0005-0000-0000-000084480000}"/>
    <cellStyle name="SAPBEXaggItem 2 2 10 2 2" xfId="18582" xr:uid="{00000000-0005-0000-0000-000085480000}"/>
    <cellStyle name="SAPBEXaggItem 2 2 10 3" xfId="18583" xr:uid="{00000000-0005-0000-0000-000086480000}"/>
    <cellStyle name="SAPBEXaggItem 2 2 11" xfId="18584" xr:uid="{00000000-0005-0000-0000-000087480000}"/>
    <cellStyle name="SAPBEXaggItem 2 2 11 2" xfId="18585" xr:uid="{00000000-0005-0000-0000-000088480000}"/>
    <cellStyle name="SAPBEXaggItem 2 2 11 2 2" xfId="18586" xr:uid="{00000000-0005-0000-0000-000089480000}"/>
    <cellStyle name="SAPBEXaggItem 2 2 11 3" xfId="18587" xr:uid="{00000000-0005-0000-0000-00008A480000}"/>
    <cellStyle name="SAPBEXaggItem 2 2 12" xfId="18588" xr:uid="{00000000-0005-0000-0000-00008B480000}"/>
    <cellStyle name="SAPBEXaggItem 2 2 12 2" xfId="18589" xr:uid="{00000000-0005-0000-0000-00008C480000}"/>
    <cellStyle name="SAPBEXaggItem 2 2 2" xfId="18590" xr:uid="{00000000-0005-0000-0000-00008D480000}"/>
    <cellStyle name="SAPBEXaggItem 2 2 2 2" xfId="18591" xr:uid="{00000000-0005-0000-0000-00008E480000}"/>
    <cellStyle name="SAPBEXaggItem 2 2 2 2 2" xfId="18592" xr:uid="{00000000-0005-0000-0000-00008F480000}"/>
    <cellStyle name="SAPBEXaggItem 2 2 3" xfId="18593" xr:uid="{00000000-0005-0000-0000-000090480000}"/>
    <cellStyle name="SAPBEXaggItem 2 2 3 2" xfId="18594" xr:uid="{00000000-0005-0000-0000-000091480000}"/>
    <cellStyle name="SAPBEXaggItem 2 2 3 2 2" xfId="18595" xr:uid="{00000000-0005-0000-0000-000092480000}"/>
    <cellStyle name="SAPBEXaggItem 2 2 4" xfId="18596" xr:uid="{00000000-0005-0000-0000-000093480000}"/>
    <cellStyle name="SAPBEXaggItem 2 2 4 2" xfId="18597" xr:uid="{00000000-0005-0000-0000-000094480000}"/>
    <cellStyle name="SAPBEXaggItem 2 2 4 2 2" xfId="18598" xr:uid="{00000000-0005-0000-0000-000095480000}"/>
    <cellStyle name="SAPBEXaggItem 2 2 5" xfId="18599" xr:uid="{00000000-0005-0000-0000-000096480000}"/>
    <cellStyle name="SAPBEXaggItem 2 2 5 2" xfId="18600" xr:uid="{00000000-0005-0000-0000-000097480000}"/>
    <cellStyle name="SAPBEXaggItem 2 2 5 2 2" xfId="18601" xr:uid="{00000000-0005-0000-0000-000098480000}"/>
    <cellStyle name="SAPBEXaggItem 2 2 6" xfId="18602" xr:uid="{00000000-0005-0000-0000-000099480000}"/>
    <cellStyle name="SAPBEXaggItem 2 2 6 2" xfId="18603" xr:uid="{00000000-0005-0000-0000-00009A480000}"/>
    <cellStyle name="SAPBEXaggItem 2 2 6 2 2" xfId="18604" xr:uid="{00000000-0005-0000-0000-00009B480000}"/>
    <cellStyle name="SAPBEXaggItem 2 2 6 3" xfId="18605" xr:uid="{00000000-0005-0000-0000-00009C480000}"/>
    <cellStyle name="SAPBEXaggItem 2 2 7" xfId="18606" xr:uid="{00000000-0005-0000-0000-00009D480000}"/>
    <cellStyle name="SAPBEXaggItem 2 2 7 2" xfId="18607" xr:uid="{00000000-0005-0000-0000-00009E480000}"/>
    <cellStyle name="SAPBEXaggItem 2 2 7 2 2" xfId="18608" xr:uid="{00000000-0005-0000-0000-00009F480000}"/>
    <cellStyle name="SAPBEXaggItem 2 2 7 3" xfId="18609" xr:uid="{00000000-0005-0000-0000-0000A0480000}"/>
    <cellStyle name="SAPBEXaggItem 2 2 8" xfId="18610" xr:uid="{00000000-0005-0000-0000-0000A1480000}"/>
    <cellStyle name="SAPBEXaggItem 2 2 8 2" xfId="18611" xr:uid="{00000000-0005-0000-0000-0000A2480000}"/>
    <cellStyle name="SAPBEXaggItem 2 2 8 2 2" xfId="18612" xr:uid="{00000000-0005-0000-0000-0000A3480000}"/>
    <cellStyle name="SAPBEXaggItem 2 2 8 3" xfId="18613" xr:uid="{00000000-0005-0000-0000-0000A4480000}"/>
    <cellStyle name="SAPBEXaggItem 2 2 9" xfId="18614" xr:uid="{00000000-0005-0000-0000-0000A5480000}"/>
    <cellStyle name="SAPBEXaggItem 2 2 9 2" xfId="18615" xr:uid="{00000000-0005-0000-0000-0000A6480000}"/>
    <cellStyle name="SAPBEXaggItem 2 2 9 2 2" xfId="18616" xr:uid="{00000000-0005-0000-0000-0000A7480000}"/>
    <cellStyle name="SAPBEXaggItem 2 2 9 3" xfId="18617" xr:uid="{00000000-0005-0000-0000-0000A8480000}"/>
    <cellStyle name="SAPBEXaggItem 2 3" xfId="18618" xr:uid="{00000000-0005-0000-0000-0000A9480000}"/>
    <cellStyle name="SAPBEXaggItem 2 3 2" xfId="18619" xr:uid="{00000000-0005-0000-0000-0000AA480000}"/>
    <cellStyle name="SAPBEXaggItem 2 3 2 2" xfId="18620" xr:uid="{00000000-0005-0000-0000-0000AB480000}"/>
    <cellStyle name="SAPBEXaggItem 2 4" xfId="18621" xr:uid="{00000000-0005-0000-0000-0000AC480000}"/>
    <cellStyle name="SAPBEXaggItem 2 4 2" xfId="18622" xr:uid="{00000000-0005-0000-0000-0000AD480000}"/>
    <cellStyle name="SAPBEXaggItem 2 4 2 2" xfId="18623" xr:uid="{00000000-0005-0000-0000-0000AE480000}"/>
    <cellStyle name="SAPBEXaggItem 2 5" xfId="18624" xr:uid="{00000000-0005-0000-0000-0000AF480000}"/>
    <cellStyle name="SAPBEXaggItem 2 5 2" xfId="18625" xr:uid="{00000000-0005-0000-0000-0000B0480000}"/>
    <cellStyle name="SAPBEXaggItem 2 5 2 2" xfId="18626" xr:uid="{00000000-0005-0000-0000-0000B1480000}"/>
    <cellStyle name="SAPBEXaggItem 2 6" xfId="18627" xr:uid="{00000000-0005-0000-0000-0000B2480000}"/>
    <cellStyle name="SAPBEXaggItem 2 6 2" xfId="18628" xr:uid="{00000000-0005-0000-0000-0000B3480000}"/>
    <cellStyle name="SAPBEXaggItem 2 6 2 2" xfId="18629" xr:uid="{00000000-0005-0000-0000-0000B4480000}"/>
    <cellStyle name="SAPBEXaggItem 2 7" xfId="18630" xr:uid="{00000000-0005-0000-0000-0000B5480000}"/>
    <cellStyle name="SAPBEXaggItem 2 7 2" xfId="18631" xr:uid="{00000000-0005-0000-0000-0000B6480000}"/>
    <cellStyle name="SAPBEXaggItem 2 7 2 2" xfId="18632" xr:uid="{00000000-0005-0000-0000-0000B7480000}"/>
    <cellStyle name="SAPBEXaggItem 2 7 3" xfId="18633" xr:uid="{00000000-0005-0000-0000-0000B8480000}"/>
    <cellStyle name="SAPBEXaggItem 2 8" xfId="18634" xr:uid="{00000000-0005-0000-0000-0000B9480000}"/>
    <cellStyle name="SAPBEXaggItem 2 8 2" xfId="18635" xr:uid="{00000000-0005-0000-0000-0000BA480000}"/>
    <cellStyle name="SAPBEXaggItem 2 8 2 2" xfId="18636" xr:uid="{00000000-0005-0000-0000-0000BB480000}"/>
    <cellStyle name="SAPBEXaggItem 2 8 3" xfId="18637" xr:uid="{00000000-0005-0000-0000-0000BC480000}"/>
    <cellStyle name="SAPBEXaggItem 2 9" xfId="18638" xr:uid="{00000000-0005-0000-0000-0000BD480000}"/>
    <cellStyle name="SAPBEXaggItem 2 9 2" xfId="18639" xr:uid="{00000000-0005-0000-0000-0000BE480000}"/>
    <cellStyle name="SAPBEXaggItem 2 9 2 2" xfId="18640" xr:uid="{00000000-0005-0000-0000-0000BF480000}"/>
    <cellStyle name="SAPBEXaggItem 2 9 3" xfId="18641" xr:uid="{00000000-0005-0000-0000-0000C0480000}"/>
    <cellStyle name="SAPBEXaggItem 20" xfId="18642" xr:uid="{00000000-0005-0000-0000-0000C1480000}"/>
    <cellStyle name="SAPBEXaggItem 20 2" xfId="18643" xr:uid="{00000000-0005-0000-0000-0000C2480000}"/>
    <cellStyle name="SAPBEXaggItem 20 2 2" xfId="18644" xr:uid="{00000000-0005-0000-0000-0000C3480000}"/>
    <cellStyle name="SAPBEXaggItem 20 3" xfId="18645" xr:uid="{00000000-0005-0000-0000-0000C4480000}"/>
    <cellStyle name="SAPBEXaggItem 21" xfId="18646" xr:uid="{00000000-0005-0000-0000-0000C5480000}"/>
    <cellStyle name="SAPBEXaggItem 21 2" xfId="18647" xr:uid="{00000000-0005-0000-0000-0000C6480000}"/>
    <cellStyle name="SAPBEXaggItem 22" xfId="18648" xr:uid="{00000000-0005-0000-0000-0000C7480000}"/>
    <cellStyle name="SAPBEXaggItem 22 2" xfId="18649" xr:uid="{00000000-0005-0000-0000-0000C8480000}"/>
    <cellStyle name="SAPBEXaggItem 23" xfId="18650" xr:uid="{00000000-0005-0000-0000-0000C9480000}"/>
    <cellStyle name="SAPBEXaggItem 23 2" xfId="18651" xr:uid="{00000000-0005-0000-0000-0000CA480000}"/>
    <cellStyle name="SAPBEXaggItem 3" xfId="18652" xr:uid="{00000000-0005-0000-0000-0000CB480000}"/>
    <cellStyle name="SAPBEXaggItem 3 10" xfId="18653" xr:uid="{00000000-0005-0000-0000-0000CC480000}"/>
    <cellStyle name="SAPBEXaggItem 3 10 2" xfId="18654" xr:uid="{00000000-0005-0000-0000-0000CD480000}"/>
    <cellStyle name="SAPBEXaggItem 3 10 2 2" xfId="18655" xr:uid="{00000000-0005-0000-0000-0000CE480000}"/>
    <cellStyle name="SAPBEXaggItem 3 10 3" xfId="18656" xr:uid="{00000000-0005-0000-0000-0000CF480000}"/>
    <cellStyle name="SAPBEXaggItem 3 11" xfId="18657" xr:uid="{00000000-0005-0000-0000-0000D0480000}"/>
    <cellStyle name="SAPBEXaggItem 3 11 2" xfId="18658" xr:uid="{00000000-0005-0000-0000-0000D1480000}"/>
    <cellStyle name="SAPBEXaggItem 3 11 2 2" xfId="18659" xr:uid="{00000000-0005-0000-0000-0000D2480000}"/>
    <cellStyle name="SAPBEXaggItem 3 11 3" xfId="18660" xr:uid="{00000000-0005-0000-0000-0000D3480000}"/>
    <cellStyle name="SAPBEXaggItem 3 12" xfId="18661" xr:uid="{00000000-0005-0000-0000-0000D4480000}"/>
    <cellStyle name="SAPBEXaggItem 3 12 2" xfId="18662" xr:uid="{00000000-0005-0000-0000-0000D5480000}"/>
    <cellStyle name="SAPBEXaggItem 3 12 2 2" xfId="18663" xr:uid="{00000000-0005-0000-0000-0000D6480000}"/>
    <cellStyle name="SAPBEXaggItem 3 12 3" xfId="18664" xr:uid="{00000000-0005-0000-0000-0000D7480000}"/>
    <cellStyle name="SAPBEXaggItem 3 13" xfId="18665" xr:uid="{00000000-0005-0000-0000-0000D8480000}"/>
    <cellStyle name="SAPBEXaggItem 3 13 2" xfId="18666" xr:uid="{00000000-0005-0000-0000-0000D9480000}"/>
    <cellStyle name="SAPBEXaggItem 3 13 2 2" xfId="18667" xr:uid="{00000000-0005-0000-0000-0000DA480000}"/>
    <cellStyle name="SAPBEXaggItem 3 13 3" xfId="18668" xr:uid="{00000000-0005-0000-0000-0000DB480000}"/>
    <cellStyle name="SAPBEXaggItem 3 14" xfId="18669" xr:uid="{00000000-0005-0000-0000-0000DC480000}"/>
    <cellStyle name="SAPBEXaggItem 3 14 2" xfId="18670" xr:uid="{00000000-0005-0000-0000-0000DD480000}"/>
    <cellStyle name="SAPBEXaggItem 3 2" xfId="18671" xr:uid="{00000000-0005-0000-0000-0000DE480000}"/>
    <cellStyle name="SAPBEXaggItem 3 2 2" xfId="18672" xr:uid="{00000000-0005-0000-0000-0000DF480000}"/>
    <cellStyle name="SAPBEXaggItem 3 2 2 2" xfId="18673" xr:uid="{00000000-0005-0000-0000-0000E0480000}"/>
    <cellStyle name="SAPBEXaggItem 3 3" xfId="18674" xr:uid="{00000000-0005-0000-0000-0000E1480000}"/>
    <cellStyle name="SAPBEXaggItem 3 3 2" xfId="18675" xr:uid="{00000000-0005-0000-0000-0000E2480000}"/>
    <cellStyle name="SAPBEXaggItem 3 3 2 2" xfId="18676" xr:uid="{00000000-0005-0000-0000-0000E3480000}"/>
    <cellStyle name="SAPBEXaggItem 3 4" xfId="18677" xr:uid="{00000000-0005-0000-0000-0000E4480000}"/>
    <cellStyle name="SAPBEXaggItem 3 4 2" xfId="18678" xr:uid="{00000000-0005-0000-0000-0000E5480000}"/>
    <cellStyle name="SAPBEXaggItem 3 4 2 2" xfId="18679" xr:uid="{00000000-0005-0000-0000-0000E6480000}"/>
    <cellStyle name="SAPBEXaggItem 3 5" xfId="18680" xr:uid="{00000000-0005-0000-0000-0000E7480000}"/>
    <cellStyle name="SAPBEXaggItem 3 5 2" xfId="18681" xr:uid="{00000000-0005-0000-0000-0000E8480000}"/>
    <cellStyle name="SAPBEXaggItem 3 5 2 2" xfId="18682" xr:uid="{00000000-0005-0000-0000-0000E9480000}"/>
    <cellStyle name="SAPBEXaggItem 3 6" xfId="18683" xr:uid="{00000000-0005-0000-0000-0000EA480000}"/>
    <cellStyle name="SAPBEXaggItem 3 6 2" xfId="18684" xr:uid="{00000000-0005-0000-0000-0000EB480000}"/>
    <cellStyle name="SAPBEXaggItem 3 6 2 2" xfId="18685" xr:uid="{00000000-0005-0000-0000-0000EC480000}"/>
    <cellStyle name="SAPBEXaggItem 3 7" xfId="18686" xr:uid="{00000000-0005-0000-0000-0000ED480000}"/>
    <cellStyle name="SAPBEXaggItem 3 7 2" xfId="18687" xr:uid="{00000000-0005-0000-0000-0000EE480000}"/>
    <cellStyle name="SAPBEXaggItem 3 7 2 2" xfId="18688" xr:uid="{00000000-0005-0000-0000-0000EF480000}"/>
    <cellStyle name="SAPBEXaggItem 3 8" xfId="18689" xr:uid="{00000000-0005-0000-0000-0000F0480000}"/>
    <cellStyle name="SAPBEXaggItem 3 8 2" xfId="18690" xr:uid="{00000000-0005-0000-0000-0000F1480000}"/>
    <cellStyle name="SAPBEXaggItem 3 8 2 2" xfId="18691" xr:uid="{00000000-0005-0000-0000-0000F2480000}"/>
    <cellStyle name="SAPBEXaggItem 3 8 3" xfId="18692" xr:uid="{00000000-0005-0000-0000-0000F3480000}"/>
    <cellStyle name="SAPBEXaggItem 3 9" xfId="18693" xr:uid="{00000000-0005-0000-0000-0000F4480000}"/>
    <cellStyle name="SAPBEXaggItem 3 9 2" xfId="18694" xr:uid="{00000000-0005-0000-0000-0000F5480000}"/>
    <cellStyle name="SAPBEXaggItem 3 9 2 2" xfId="18695" xr:uid="{00000000-0005-0000-0000-0000F6480000}"/>
    <cellStyle name="SAPBEXaggItem 3 9 3" xfId="18696" xr:uid="{00000000-0005-0000-0000-0000F7480000}"/>
    <cellStyle name="SAPBEXaggItem 4" xfId="18697" xr:uid="{00000000-0005-0000-0000-0000F8480000}"/>
    <cellStyle name="SAPBEXaggItem 4 10" xfId="18698" xr:uid="{00000000-0005-0000-0000-0000F9480000}"/>
    <cellStyle name="SAPBEXaggItem 4 10 2" xfId="18699" xr:uid="{00000000-0005-0000-0000-0000FA480000}"/>
    <cellStyle name="SAPBEXaggItem 4 10 2 2" xfId="18700" xr:uid="{00000000-0005-0000-0000-0000FB480000}"/>
    <cellStyle name="SAPBEXaggItem 4 10 3" xfId="18701" xr:uid="{00000000-0005-0000-0000-0000FC480000}"/>
    <cellStyle name="SAPBEXaggItem 4 11" xfId="18702" xr:uid="{00000000-0005-0000-0000-0000FD480000}"/>
    <cellStyle name="SAPBEXaggItem 4 11 2" xfId="18703" xr:uid="{00000000-0005-0000-0000-0000FE480000}"/>
    <cellStyle name="SAPBEXaggItem 4 11 2 2" xfId="18704" xr:uid="{00000000-0005-0000-0000-0000FF480000}"/>
    <cellStyle name="SAPBEXaggItem 4 11 3" xfId="18705" xr:uid="{00000000-0005-0000-0000-000000490000}"/>
    <cellStyle name="SAPBEXaggItem 4 12" xfId="18706" xr:uid="{00000000-0005-0000-0000-000001490000}"/>
    <cellStyle name="SAPBEXaggItem 4 12 2" xfId="18707" xr:uid="{00000000-0005-0000-0000-000002490000}"/>
    <cellStyle name="SAPBEXaggItem 4 12 2 2" xfId="18708" xr:uid="{00000000-0005-0000-0000-000003490000}"/>
    <cellStyle name="SAPBEXaggItem 4 12 3" xfId="18709" xr:uid="{00000000-0005-0000-0000-000004490000}"/>
    <cellStyle name="SAPBEXaggItem 4 13" xfId="18710" xr:uid="{00000000-0005-0000-0000-000005490000}"/>
    <cellStyle name="SAPBEXaggItem 4 13 2" xfId="18711" xr:uid="{00000000-0005-0000-0000-000006490000}"/>
    <cellStyle name="SAPBEXaggItem 4 13 2 2" xfId="18712" xr:uid="{00000000-0005-0000-0000-000007490000}"/>
    <cellStyle name="SAPBEXaggItem 4 13 3" xfId="18713" xr:uid="{00000000-0005-0000-0000-000008490000}"/>
    <cellStyle name="SAPBEXaggItem 4 14" xfId="18714" xr:uid="{00000000-0005-0000-0000-000009490000}"/>
    <cellStyle name="SAPBEXaggItem 4 14 2" xfId="18715" xr:uid="{00000000-0005-0000-0000-00000A490000}"/>
    <cellStyle name="SAPBEXaggItem 4 2" xfId="18716" xr:uid="{00000000-0005-0000-0000-00000B490000}"/>
    <cellStyle name="SAPBEXaggItem 4 2 2" xfId="18717" xr:uid="{00000000-0005-0000-0000-00000C490000}"/>
    <cellStyle name="SAPBEXaggItem 4 2 2 2" xfId="18718" xr:uid="{00000000-0005-0000-0000-00000D490000}"/>
    <cellStyle name="SAPBEXaggItem 4 3" xfId="18719" xr:uid="{00000000-0005-0000-0000-00000E490000}"/>
    <cellStyle name="SAPBEXaggItem 4 3 2" xfId="18720" xr:uid="{00000000-0005-0000-0000-00000F490000}"/>
    <cellStyle name="SAPBEXaggItem 4 3 2 2" xfId="18721" xr:uid="{00000000-0005-0000-0000-000010490000}"/>
    <cellStyle name="SAPBEXaggItem 4 4" xfId="18722" xr:uid="{00000000-0005-0000-0000-000011490000}"/>
    <cellStyle name="SAPBEXaggItem 4 4 2" xfId="18723" xr:uid="{00000000-0005-0000-0000-000012490000}"/>
    <cellStyle name="SAPBEXaggItem 4 4 2 2" xfId="18724" xr:uid="{00000000-0005-0000-0000-000013490000}"/>
    <cellStyle name="SAPBEXaggItem 4 5" xfId="18725" xr:uid="{00000000-0005-0000-0000-000014490000}"/>
    <cellStyle name="SAPBEXaggItem 4 5 2" xfId="18726" xr:uid="{00000000-0005-0000-0000-000015490000}"/>
    <cellStyle name="SAPBEXaggItem 4 5 2 2" xfId="18727" xr:uid="{00000000-0005-0000-0000-000016490000}"/>
    <cellStyle name="SAPBEXaggItem 4 6" xfId="18728" xr:uid="{00000000-0005-0000-0000-000017490000}"/>
    <cellStyle name="SAPBEXaggItem 4 6 2" xfId="18729" xr:uid="{00000000-0005-0000-0000-000018490000}"/>
    <cellStyle name="SAPBEXaggItem 4 6 2 2" xfId="18730" xr:uid="{00000000-0005-0000-0000-000019490000}"/>
    <cellStyle name="SAPBEXaggItem 4 7" xfId="18731" xr:uid="{00000000-0005-0000-0000-00001A490000}"/>
    <cellStyle name="SAPBEXaggItem 4 7 2" xfId="18732" xr:uid="{00000000-0005-0000-0000-00001B490000}"/>
    <cellStyle name="SAPBEXaggItem 4 7 2 2" xfId="18733" xr:uid="{00000000-0005-0000-0000-00001C490000}"/>
    <cellStyle name="SAPBEXaggItem 4 8" xfId="18734" xr:uid="{00000000-0005-0000-0000-00001D490000}"/>
    <cellStyle name="SAPBEXaggItem 4 8 2" xfId="18735" xr:uid="{00000000-0005-0000-0000-00001E490000}"/>
    <cellStyle name="SAPBEXaggItem 4 8 2 2" xfId="18736" xr:uid="{00000000-0005-0000-0000-00001F490000}"/>
    <cellStyle name="SAPBEXaggItem 4 8 3" xfId="18737" xr:uid="{00000000-0005-0000-0000-000020490000}"/>
    <cellStyle name="SAPBEXaggItem 4 9" xfId="18738" xr:uid="{00000000-0005-0000-0000-000021490000}"/>
    <cellStyle name="SAPBEXaggItem 4 9 2" xfId="18739" xr:uid="{00000000-0005-0000-0000-000022490000}"/>
    <cellStyle name="SAPBEXaggItem 4 9 2 2" xfId="18740" xr:uid="{00000000-0005-0000-0000-000023490000}"/>
    <cellStyle name="SAPBEXaggItem 4 9 3" xfId="18741" xr:uid="{00000000-0005-0000-0000-000024490000}"/>
    <cellStyle name="SAPBEXaggItem 5" xfId="18742" xr:uid="{00000000-0005-0000-0000-000025490000}"/>
    <cellStyle name="SAPBEXaggItem 5 10" xfId="18743" xr:uid="{00000000-0005-0000-0000-000026490000}"/>
    <cellStyle name="SAPBEXaggItem 5 10 2" xfId="18744" xr:uid="{00000000-0005-0000-0000-000027490000}"/>
    <cellStyle name="SAPBEXaggItem 5 10 2 2" xfId="18745" xr:uid="{00000000-0005-0000-0000-000028490000}"/>
    <cellStyle name="SAPBEXaggItem 5 10 3" xfId="18746" xr:uid="{00000000-0005-0000-0000-000029490000}"/>
    <cellStyle name="SAPBEXaggItem 5 11" xfId="18747" xr:uid="{00000000-0005-0000-0000-00002A490000}"/>
    <cellStyle name="SAPBEXaggItem 5 11 2" xfId="18748" xr:uid="{00000000-0005-0000-0000-00002B490000}"/>
    <cellStyle name="SAPBEXaggItem 5 11 2 2" xfId="18749" xr:uid="{00000000-0005-0000-0000-00002C490000}"/>
    <cellStyle name="SAPBEXaggItem 5 11 3" xfId="18750" xr:uid="{00000000-0005-0000-0000-00002D490000}"/>
    <cellStyle name="SAPBEXaggItem 5 12" xfId="18751" xr:uid="{00000000-0005-0000-0000-00002E490000}"/>
    <cellStyle name="SAPBEXaggItem 5 12 2" xfId="18752" xr:uid="{00000000-0005-0000-0000-00002F490000}"/>
    <cellStyle name="SAPBEXaggItem 5 12 2 2" xfId="18753" xr:uid="{00000000-0005-0000-0000-000030490000}"/>
    <cellStyle name="SAPBEXaggItem 5 12 3" xfId="18754" xr:uid="{00000000-0005-0000-0000-000031490000}"/>
    <cellStyle name="SAPBEXaggItem 5 13" xfId="18755" xr:uid="{00000000-0005-0000-0000-000032490000}"/>
    <cellStyle name="SAPBEXaggItem 5 13 2" xfId="18756" xr:uid="{00000000-0005-0000-0000-000033490000}"/>
    <cellStyle name="SAPBEXaggItem 5 13 2 2" xfId="18757" xr:uid="{00000000-0005-0000-0000-000034490000}"/>
    <cellStyle name="SAPBEXaggItem 5 13 3" xfId="18758" xr:uid="{00000000-0005-0000-0000-000035490000}"/>
    <cellStyle name="SAPBEXaggItem 5 14" xfId="18759" xr:uid="{00000000-0005-0000-0000-000036490000}"/>
    <cellStyle name="SAPBEXaggItem 5 14 2" xfId="18760" xr:uid="{00000000-0005-0000-0000-000037490000}"/>
    <cellStyle name="SAPBEXaggItem 5 2" xfId="18761" xr:uid="{00000000-0005-0000-0000-000038490000}"/>
    <cellStyle name="SAPBEXaggItem 5 2 2" xfId="18762" xr:uid="{00000000-0005-0000-0000-000039490000}"/>
    <cellStyle name="SAPBEXaggItem 5 2 2 2" xfId="18763" xr:uid="{00000000-0005-0000-0000-00003A490000}"/>
    <cellStyle name="SAPBEXaggItem 5 3" xfId="18764" xr:uid="{00000000-0005-0000-0000-00003B490000}"/>
    <cellStyle name="SAPBEXaggItem 5 3 2" xfId="18765" xr:uid="{00000000-0005-0000-0000-00003C490000}"/>
    <cellStyle name="SAPBEXaggItem 5 3 2 2" xfId="18766" xr:uid="{00000000-0005-0000-0000-00003D490000}"/>
    <cellStyle name="SAPBEXaggItem 5 4" xfId="18767" xr:uid="{00000000-0005-0000-0000-00003E490000}"/>
    <cellStyle name="SAPBEXaggItem 5 4 2" xfId="18768" xr:uid="{00000000-0005-0000-0000-00003F490000}"/>
    <cellStyle name="SAPBEXaggItem 5 4 2 2" xfId="18769" xr:uid="{00000000-0005-0000-0000-000040490000}"/>
    <cellStyle name="SAPBEXaggItem 5 5" xfId="18770" xr:uid="{00000000-0005-0000-0000-000041490000}"/>
    <cellStyle name="SAPBEXaggItem 5 5 2" xfId="18771" xr:uid="{00000000-0005-0000-0000-000042490000}"/>
    <cellStyle name="SAPBEXaggItem 5 5 2 2" xfId="18772" xr:uid="{00000000-0005-0000-0000-000043490000}"/>
    <cellStyle name="SAPBEXaggItem 5 6" xfId="18773" xr:uid="{00000000-0005-0000-0000-000044490000}"/>
    <cellStyle name="SAPBEXaggItem 5 6 2" xfId="18774" xr:uid="{00000000-0005-0000-0000-000045490000}"/>
    <cellStyle name="SAPBEXaggItem 5 6 2 2" xfId="18775" xr:uid="{00000000-0005-0000-0000-000046490000}"/>
    <cellStyle name="SAPBEXaggItem 5 7" xfId="18776" xr:uid="{00000000-0005-0000-0000-000047490000}"/>
    <cellStyle name="SAPBEXaggItem 5 7 2" xfId="18777" xr:uid="{00000000-0005-0000-0000-000048490000}"/>
    <cellStyle name="SAPBEXaggItem 5 7 2 2" xfId="18778" xr:uid="{00000000-0005-0000-0000-000049490000}"/>
    <cellStyle name="SAPBEXaggItem 5 8" xfId="18779" xr:uid="{00000000-0005-0000-0000-00004A490000}"/>
    <cellStyle name="SAPBEXaggItem 5 8 2" xfId="18780" xr:uid="{00000000-0005-0000-0000-00004B490000}"/>
    <cellStyle name="SAPBEXaggItem 5 8 2 2" xfId="18781" xr:uid="{00000000-0005-0000-0000-00004C490000}"/>
    <cellStyle name="SAPBEXaggItem 5 8 3" xfId="18782" xr:uid="{00000000-0005-0000-0000-00004D490000}"/>
    <cellStyle name="SAPBEXaggItem 5 9" xfId="18783" xr:uid="{00000000-0005-0000-0000-00004E490000}"/>
    <cellStyle name="SAPBEXaggItem 5 9 2" xfId="18784" xr:uid="{00000000-0005-0000-0000-00004F490000}"/>
    <cellStyle name="SAPBEXaggItem 5 9 2 2" xfId="18785" xr:uid="{00000000-0005-0000-0000-000050490000}"/>
    <cellStyle name="SAPBEXaggItem 5 9 3" xfId="18786" xr:uid="{00000000-0005-0000-0000-000051490000}"/>
    <cellStyle name="SAPBEXaggItem 6" xfId="18787" xr:uid="{00000000-0005-0000-0000-000052490000}"/>
    <cellStyle name="SAPBEXaggItem 6 10" xfId="18788" xr:uid="{00000000-0005-0000-0000-000053490000}"/>
    <cellStyle name="SAPBEXaggItem 6 10 2" xfId="18789" xr:uid="{00000000-0005-0000-0000-000054490000}"/>
    <cellStyle name="SAPBEXaggItem 6 10 2 2" xfId="18790" xr:uid="{00000000-0005-0000-0000-000055490000}"/>
    <cellStyle name="SAPBEXaggItem 6 10 3" xfId="18791" xr:uid="{00000000-0005-0000-0000-000056490000}"/>
    <cellStyle name="SAPBEXaggItem 6 11" xfId="18792" xr:uid="{00000000-0005-0000-0000-000057490000}"/>
    <cellStyle name="SAPBEXaggItem 6 11 2" xfId="18793" xr:uid="{00000000-0005-0000-0000-000058490000}"/>
    <cellStyle name="SAPBEXaggItem 6 11 2 2" xfId="18794" xr:uid="{00000000-0005-0000-0000-000059490000}"/>
    <cellStyle name="SAPBEXaggItem 6 11 3" xfId="18795" xr:uid="{00000000-0005-0000-0000-00005A490000}"/>
    <cellStyle name="SAPBEXaggItem 6 12" xfId="18796" xr:uid="{00000000-0005-0000-0000-00005B490000}"/>
    <cellStyle name="SAPBEXaggItem 6 12 2" xfId="18797" xr:uid="{00000000-0005-0000-0000-00005C490000}"/>
    <cellStyle name="SAPBEXaggItem 6 12 2 2" xfId="18798" xr:uid="{00000000-0005-0000-0000-00005D490000}"/>
    <cellStyle name="SAPBEXaggItem 6 12 3" xfId="18799" xr:uid="{00000000-0005-0000-0000-00005E490000}"/>
    <cellStyle name="SAPBEXaggItem 6 13" xfId="18800" xr:uid="{00000000-0005-0000-0000-00005F490000}"/>
    <cellStyle name="SAPBEXaggItem 6 13 2" xfId="18801" xr:uid="{00000000-0005-0000-0000-000060490000}"/>
    <cellStyle name="SAPBEXaggItem 6 13 2 2" xfId="18802" xr:uid="{00000000-0005-0000-0000-000061490000}"/>
    <cellStyle name="SAPBEXaggItem 6 13 3" xfId="18803" xr:uid="{00000000-0005-0000-0000-000062490000}"/>
    <cellStyle name="SAPBEXaggItem 6 14" xfId="18804" xr:uid="{00000000-0005-0000-0000-000063490000}"/>
    <cellStyle name="SAPBEXaggItem 6 14 2" xfId="18805" xr:uid="{00000000-0005-0000-0000-000064490000}"/>
    <cellStyle name="SAPBEXaggItem 6 2" xfId="18806" xr:uid="{00000000-0005-0000-0000-000065490000}"/>
    <cellStyle name="SAPBEXaggItem 6 2 2" xfId="18807" xr:uid="{00000000-0005-0000-0000-000066490000}"/>
    <cellStyle name="SAPBEXaggItem 6 2 2 2" xfId="18808" xr:uid="{00000000-0005-0000-0000-000067490000}"/>
    <cellStyle name="SAPBEXaggItem 6 3" xfId="18809" xr:uid="{00000000-0005-0000-0000-000068490000}"/>
    <cellStyle name="SAPBEXaggItem 6 3 2" xfId="18810" xr:uid="{00000000-0005-0000-0000-000069490000}"/>
    <cellStyle name="SAPBEXaggItem 6 3 2 2" xfId="18811" xr:uid="{00000000-0005-0000-0000-00006A490000}"/>
    <cellStyle name="SAPBEXaggItem 6 4" xfId="18812" xr:uid="{00000000-0005-0000-0000-00006B490000}"/>
    <cellStyle name="SAPBEXaggItem 6 4 2" xfId="18813" xr:uid="{00000000-0005-0000-0000-00006C490000}"/>
    <cellStyle name="SAPBEXaggItem 6 4 2 2" xfId="18814" xr:uid="{00000000-0005-0000-0000-00006D490000}"/>
    <cellStyle name="SAPBEXaggItem 6 5" xfId="18815" xr:uid="{00000000-0005-0000-0000-00006E490000}"/>
    <cellStyle name="SAPBEXaggItem 6 5 2" xfId="18816" xr:uid="{00000000-0005-0000-0000-00006F490000}"/>
    <cellStyle name="SAPBEXaggItem 6 5 2 2" xfId="18817" xr:uid="{00000000-0005-0000-0000-000070490000}"/>
    <cellStyle name="SAPBEXaggItem 6 6" xfId="18818" xr:uid="{00000000-0005-0000-0000-000071490000}"/>
    <cellStyle name="SAPBEXaggItem 6 6 2" xfId="18819" xr:uid="{00000000-0005-0000-0000-000072490000}"/>
    <cellStyle name="SAPBEXaggItem 6 6 2 2" xfId="18820" xr:uid="{00000000-0005-0000-0000-000073490000}"/>
    <cellStyle name="SAPBEXaggItem 6 7" xfId="18821" xr:uid="{00000000-0005-0000-0000-000074490000}"/>
    <cellStyle name="SAPBEXaggItem 6 7 2" xfId="18822" xr:uid="{00000000-0005-0000-0000-000075490000}"/>
    <cellStyle name="SAPBEXaggItem 6 7 2 2" xfId="18823" xr:uid="{00000000-0005-0000-0000-000076490000}"/>
    <cellStyle name="SAPBEXaggItem 6 8" xfId="18824" xr:uid="{00000000-0005-0000-0000-000077490000}"/>
    <cellStyle name="SAPBEXaggItem 6 8 2" xfId="18825" xr:uid="{00000000-0005-0000-0000-000078490000}"/>
    <cellStyle name="SAPBEXaggItem 6 8 2 2" xfId="18826" xr:uid="{00000000-0005-0000-0000-000079490000}"/>
    <cellStyle name="SAPBEXaggItem 6 8 3" xfId="18827" xr:uid="{00000000-0005-0000-0000-00007A490000}"/>
    <cellStyle name="SAPBEXaggItem 6 9" xfId="18828" xr:uid="{00000000-0005-0000-0000-00007B490000}"/>
    <cellStyle name="SAPBEXaggItem 6 9 2" xfId="18829" xr:uid="{00000000-0005-0000-0000-00007C490000}"/>
    <cellStyle name="SAPBEXaggItem 6 9 2 2" xfId="18830" xr:uid="{00000000-0005-0000-0000-00007D490000}"/>
    <cellStyle name="SAPBEXaggItem 6 9 3" xfId="18831" xr:uid="{00000000-0005-0000-0000-00007E490000}"/>
    <cellStyle name="SAPBEXaggItem 7" xfId="18832" xr:uid="{00000000-0005-0000-0000-00007F490000}"/>
    <cellStyle name="SAPBEXaggItem 7 10" xfId="18833" xr:uid="{00000000-0005-0000-0000-000080490000}"/>
    <cellStyle name="SAPBEXaggItem 7 10 2" xfId="18834" xr:uid="{00000000-0005-0000-0000-000081490000}"/>
    <cellStyle name="SAPBEXaggItem 7 10 2 2" xfId="18835" xr:uid="{00000000-0005-0000-0000-000082490000}"/>
    <cellStyle name="SAPBEXaggItem 7 10 3" xfId="18836" xr:uid="{00000000-0005-0000-0000-000083490000}"/>
    <cellStyle name="SAPBEXaggItem 7 11" xfId="18837" xr:uid="{00000000-0005-0000-0000-000084490000}"/>
    <cellStyle name="SAPBEXaggItem 7 11 2" xfId="18838" xr:uid="{00000000-0005-0000-0000-000085490000}"/>
    <cellStyle name="SAPBEXaggItem 7 2" xfId="18839" xr:uid="{00000000-0005-0000-0000-000086490000}"/>
    <cellStyle name="SAPBEXaggItem 7 2 2" xfId="18840" xr:uid="{00000000-0005-0000-0000-000087490000}"/>
    <cellStyle name="SAPBEXaggItem 7 2 2 2" xfId="18841" xr:uid="{00000000-0005-0000-0000-000088490000}"/>
    <cellStyle name="SAPBEXaggItem 7 3" xfId="18842" xr:uid="{00000000-0005-0000-0000-000089490000}"/>
    <cellStyle name="SAPBEXaggItem 7 3 2" xfId="18843" xr:uid="{00000000-0005-0000-0000-00008A490000}"/>
    <cellStyle name="SAPBEXaggItem 7 3 2 2" xfId="18844" xr:uid="{00000000-0005-0000-0000-00008B490000}"/>
    <cellStyle name="SAPBEXaggItem 7 4" xfId="18845" xr:uid="{00000000-0005-0000-0000-00008C490000}"/>
    <cellStyle name="SAPBEXaggItem 7 4 2" xfId="18846" xr:uid="{00000000-0005-0000-0000-00008D490000}"/>
    <cellStyle name="SAPBEXaggItem 7 4 2 2" xfId="18847" xr:uid="{00000000-0005-0000-0000-00008E490000}"/>
    <cellStyle name="SAPBEXaggItem 7 5" xfId="18848" xr:uid="{00000000-0005-0000-0000-00008F490000}"/>
    <cellStyle name="SAPBEXaggItem 7 5 2" xfId="18849" xr:uid="{00000000-0005-0000-0000-000090490000}"/>
    <cellStyle name="SAPBEXaggItem 7 5 2 2" xfId="18850" xr:uid="{00000000-0005-0000-0000-000091490000}"/>
    <cellStyle name="SAPBEXaggItem 7 6" xfId="18851" xr:uid="{00000000-0005-0000-0000-000092490000}"/>
    <cellStyle name="SAPBEXaggItem 7 6 2" xfId="18852" xr:uid="{00000000-0005-0000-0000-000093490000}"/>
    <cellStyle name="SAPBEXaggItem 7 6 2 2" xfId="18853" xr:uid="{00000000-0005-0000-0000-000094490000}"/>
    <cellStyle name="SAPBEXaggItem 7 6 3" xfId="18854" xr:uid="{00000000-0005-0000-0000-000095490000}"/>
    <cellStyle name="SAPBEXaggItem 7 7" xfId="18855" xr:uid="{00000000-0005-0000-0000-000096490000}"/>
    <cellStyle name="SAPBEXaggItem 7 7 2" xfId="18856" xr:uid="{00000000-0005-0000-0000-000097490000}"/>
    <cellStyle name="SAPBEXaggItem 7 7 2 2" xfId="18857" xr:uid="{00000000-0005-0000-0000-000098490000}"/>
    <cellStyle name="SAPBEXaggItem 7 7 3" xfId="18858" xr:uid="{00000000-0005-0000-0000-000099490000}"/>
    <cellStyle name="SAPBEXaggItem 7 8" xfId="18859" xr:uid="{00000000-0005-0000-0000-00009A490000}"/>
    <cellStyle name="SAPBEXaggItem 7 8 2" xfId="18860" xr:uid="{00000000-0005-0000-0000-00009B490000}"/>
    <cellStyle name="SAPBEXaggItem 7 8 2 2" xfId="18861" xr:uid="{00000000-0005-0000-0000-00009C490000}"/>
    <cellStyle name="SAPBEXaggItem 7 8 3" xfId="18862" xr:uid="{00000000-0005-0000-0000-00009D490000}"/>
    <cellStyle name="SAPBEXaggItem 7 9" xfId="18863" xr:uid="{00000000-0005-0000-0000-00009E490000}"/>
    <cellStyle name="SAPBEXaggItem 7 9 2" xfId="18864" xr:uid="{00000000-0005-0000-0000-00009F490000}"/>
    <cellStyle name="SAPBEXaggItem 7 9 2 2" xfId="18865" xr:uid="{00000000-0005-0000-0000-0000A0490000}"/>
    <cellStyle name="SAPBEXaggItem 7 9 3" xfId="18866" xr:uid="{00000000-0005-0000-0000-0000A1490000}"/>
    <cellStyle name="SAPBEXaggItem 8" xfId="18867" xr:uid="{00000000-0005-0000-0000-0000A2490000}"/>
    <cellStyle name="SAPBEXaggItem 8 10" xfId="18868" xr:uid="{00000000-0005-0000-0000-0000A3490000}"/>
    <cellStyle name="SAPBEXaggItem 8 10 2" xfId="18869" xr:uid="{00000000-0005-0000-0000-0000A4490000}"/>
    <cellStyle name="SAPBEXaggItem 8 10 2 2" xfId="18870" xr:uid="{00000000-0005-0000-0000-0000A5490000}"/>
    <cellStyle name="SAPBEXaggItem 8 10 3" xfId="18871" xr:uid="{00000000-0005-0000-0000-0000A6490000}"/>
    <cellStyle name="SAPBEXaggItem 8 11" xfId="18872" xr:uid="{00000000-0005-0000-0000-0000A7490000}"/>
    <cellStyle name="SAPBEXaggItem 8 11 2" xfId="18873" xr:uid="{00000000-0005-0000-0000-0000A8490000}"/>
    <cellStyle name="SAPBEXaggItem 8 2" xfId="18874" xr:uid="{00000000-0005-0000-0000-0000A9490000}"/>
    <cellStyle name="SAPBEXaggItem 8 2 2" xfId="18875" xr:uid="{00000000-0005-0000-0000-0000AA490000}"/>
    <cellStyle name="SAPBEXaggItem 8 2 2 2" xfId="18876" xr:uid="{00000000-0005-0000-0000-0000AB490000}"/>
    <cellStyle name="SAPBEXaggItem 8 3" xfId="18877" xr:uid="{00000000-0005-0000-0000-0000AC490000}"/>
    <cellStyle name="SAPBEXaggItem 8 3 2" xfId="18878" xr:uid="{00000000-0005-0000-0000-0000AD490000}"/>
    <cellStyle name="SAPBEXaggItem 8 3 2 2" xfId="18879" xr:uid="{00000000-0005-0000-0000-0000AE490000}"/>
    <cellStyle name="SAPBEXaggItem 8 4" xfId="18880" xr:uid="{00000000-0005-0000-0000-0000AF490000}"/>
    <cellStyle name="SAPBEXaggItem 8 4 2" xfId="18881" xr:uid="{00000000-0005-0000-0000-0000B0490000}"/>
    <cellStyle name="SAPBEXaggItem 8 4 2 2" xfId="18882" xr:uid="{00000000-0005-0000-0000-0000B1490000}"/>
    <cellStyle name="SAPBEXaggItem 8 5" xfId="18883" xr:uid="{00000000-0005-0000-0000-0000B2490000}"/>
    <cellStyle name="SAPBEXaggItem 8 5 2" xfId="18884" xr:uid="{00000000-0005-0000-0000-0000B3490000}"/>
    <cellStyle name="SAPBEXaggItem 8 5 2 2" xfId="18885" xr:uid="{00000000-0005-0000-0000-0000B4490000}"/>
    <cellStyle name="SAPBEXaggItem 8 6" xfId="18886" xr:uid="{00000000-0005-0000-0000-0000B5490000}"/>
    <cellStyle name="SAPBEXaggItem 8 6 2" xfId="18887" xr:uid="{00000000-0005-0000-0000-0000B6490000}"/>
    <cellStyle name="SAPBEXaggItem 8 6 2 2" xfId="18888" xr:uid="{00000000-0005-0000-0000-0000B7490000}"/>
    <cellStyle name="SAPBEXaggItem 8 6 3" xfId="18889" xr:uid="{00000000-0005-0000-0000-0000B8490000}"/>
    <cellStyle name="SAPBEXaggItem 8 7" xfId="18890" xr:uid="{00000000-0005-0000-0000-0000B9490000}"/>
    <cellStyle name="SAPBEXaggItem 8 7 2" xfId="18891" xr:uid="{00000000-0005-0000-0000-0000BA490000}"/>
    <cellStyle name="SAPBEXaggItem 8 7 2 2" xfId="18892" xr:uid="{00000000-0005-0000-0000-0000BB490000}"/>
    <cellStyle name="SAPBEXaggItem 8 7 3" xfId="18893" xr:uid="{00000000-0005-0000-0000-0000BC490000}"/>
    <cellStyle name="SAPBEXaggItem 8 8" xfId="18894" xr:uid="{00000000-0005-0000-0000-0000BD490000}"/>
    <cellStyle name="SAPBEXaggItem 8 8 2" xfId="18895" xr:uid="{00000000-0005-0000-0000-0000BE490000}"/>
    <cellStyle name="SAPBEXaggItem 8 8 2 2" xfId="18896" xr:uid="{00000000-0005-0000-0000-0000BF490000}"/>
    <cellStyle name="SAPBEXaggItem 8 8 3" xfId="18897" xr:uid="{00000000-0005-0000-0000-0000C0490000}"/>
    <cellStyle name="SAPBEXaggItem 8 9" xfId="18898" xr:uid="{00000000-0005-0000-0000-0000C1490000}"/>
    <cellStyle name="SAPBEXaggItem 8 9 2" xfId="18899" xr:uid="{00000000-0005-0000-0000-0000C2490000}"/>
    <cellStyle name="SAPBEXaggItem 8 9 2 2" xfId="18900" xr:uid="{00000000-0005-0000-0000-0000C3490000}"/>
    <cellStyle name="SAPBEXaggItem 8 9 3" xfId="18901" xr:uid="{00000000-0005-0000-0000-0000C4490000}"/>
    <cellStyle name="SAPBEXaggItem 9" xfId="18902" xr:uid="{00000000-0005-0000-0000-0000C5490000}"/>
    <cellStyle name="SAPBEXaggItem 9 10" xfId="18903" xr:uid="{00000000-0005-0000-0000-0000C6490000}"/>
    <cellStyle name="SAPBEXaggItem 9 10 2" xfId="18904" xr:uid="{00000000-0005-0000-0000-0000C7490000}"/>
    <cellStyle name="SAPBEXaggItem 9 10 2 2" xfId="18905" xr:uid="{00000000-0005-0000-0000-0000C8490000}"/>
    <cellStyle name="SAPBEXaggItem 9 10 3" xfId="18906" xr:uid="{00000000-0005-0000-0000-0000C9490000}"/>
    <cellStyle name="SAPBEXaggItem 9 11" xfId="18907" xr:uid="{00000000-0005-0000-0000-0000CA490000}"/>
    <cellStyle name="SAPBEXaggItem 9 11 2" xfId="18908" xr:uid="{00000000-0005-0000-0000-0000CB490000}"/>
    <cellStyle name="SAPBEXaggItem 9 2" xfId="18909" xr:uid="{00000000-0005-0000-0000-0000CC490000}"/>
    <cellStyle name="SAPBEXaggItem 9 2 2" xfId="18910" xr:uid="{00000000-0005-0000-0000-0000CD490000}"/>
    <cellStyle name="SAPBEXaggItem 9 2 2 2" xfId="18911" xr:uid="{00000000-0005-0000-0000-0000CE490000}"/>
    <cellStyle name="SAPBEXaggItem 9 3" xfId="18912" xr:uid="{00000000-0005-0000-0000-0000CF490000}"/>
    <cellStyle name="SAPBEXaggItem 9 3 2" xfId="18913" xr:uid="{00000000-0005-0000-0000-0000D0490000}"/>
    <cellStyle name="SAPBEXaggItem 9 3 2 2" xfId="18914" xr:uid="{00000000-0005-0000-0000-0000D1490000}"/>
    <cellStyle name="SAPBEXaggItem 9 4" xfId="18915" xr:uid="{00000000-0005-0000-0000-0000D2490000}"/>
    <cellStyle name="SAPBEXaggItem 9 4 2" xfId="18916" xr:uid="{00000000-0005-0000-0000-0000D3490000}"/>
    <cellStyle name="SAPBEXaggItem 9 4 2 2" xfId="18917" xr:uid="{00000000-0005-0000-0000-0000D4490000}"/>
    <cellStyle name="SAPBEXaggItem 9 5" xfId="18918" xr:uid="{00000000-0005-0000-0000-0000D5490000}"/>
    <cellStyle name="SAPBEXaggItem 9 5 2" xfId="18919" xr:uid="{00000000-0005-0000-0000-0000D6490000}"/>
    <cellStyle name="SAPBEXaggItem 9 5 2 2" xfId="18920" xr:uid="{00000000-0005-0000-0000-0000D7490000}"/>
    <cellStyle name="SAPBEXaggItem 9 6" xfId="18921" xr:uid="{00000000-0005-0000-0000-0000D8490000}"/>
    <cellStyle name="SAPBEXaggItem 9 6 2" xfId="18922" xr:uid="{00000000-0005-0000-0000-0000D9490000}"/>
    <cellStyle name="SAPBEXaggItem 9 6 2 2" xfId="18923" xr:uid="{00000000-0005-0000-0000-0000DA490000}"/>
    <cellStyle name="SAPBEXaggItem 9 6 3" xfId="18924" xr:uid="{00000000-0005-0000-0000-0000DB490000}"/>
    <cellStyle name="SAPBEXaggItem 9 7" xfId="18925" xr:uid="{00000000-0005-0000-0000-0000DC490000}"/>
    <cellStyle name="SAPBEXaggItem 9 7 2" xfId="18926" xr:uid="{00000000-0005-0000-0000-0000DD490000}"/>
    <cellStyle name="SAPBEXaggItem 9 7 2 2" xfId="18927" xr:uid="{00000000-0005-0000-0000-0000DE490000}"/>
    <cellStyle name="SAPBEXaggItem 9 7 3" xfId="18928" xr:uid="{00000000-0005-0000-0000-0000DF490000}"/>
    <cellStyle name="SAPBEXaggItem 9 8" xfId="18929" xr:uid="{00000000-0005-0000-0000-0000E0490000}"/>
    <cellStyle name="SAPBEXaggItem 9 8 2" xfId="18930" xr:uid="{00000000-0005-0000-0000-0000E1490000}"/>
    <cellStyle name="SAPBEXaggItem 9 8 2 2" xfId="18931" xr:uid="{00000000-0005-0000-0000-0000E2490000}"/>
    <cellStyle name="SAPBEXaggItem 9 8 3" xfId="18932" xr:uid="{00000000-0005-0000-0000-0000E3490000}"/>
    <cellStyle name="SAPBEXaggItem 9 9" xfId="18933" xr:uid="{00000000-0005-0000-0000-0000E4490000}"/>
    <cellStyle name="SAPBEXaggItem 9 9 2" xfId="18934" xr:uid="{00000000-0005-0000-0000-0000E5490000}"/>
    <cellStyle name="SAPBEXaggItem 9 9 2 2" xfId="18935" xr:uid="{00000000-0005-0000-0000-0000E6490000}"/>
    <cellStyle name="SAPBEXaggItem 9 9 3" xfId="18936" xr:uid="{00000000-0005-0000-0000-0000E7490000}"/>
    <cellStyle name="SAPBEXaggItemX" xfId="18937" xr:uid="{00000000-0005-0000-0000-0000E8490000}"/>
    <cellStyle name="SAPBEXaggItemX 10" xfId="18938" xr:uid="{00000000-0005-0000-0000-0000E9490000}"/>
    <cellStyle name="SAPBEXaggItemX 10 10" xfId="18939" xr:uid="{00000000-0005-0000-0000-0000EA490000}"/>
    <cellStyle name="SAPBEXaggItemX 10 10 2" xfId="18940" xr:uid="{00000000-0005-0000-0000-0000EB490000}"/>
    <cellStyle name="SAPBEXaggItemX 10 10 2 2" xfId="18941" xr:uid="{00000000-0005-0000-0000-0000EC490000}"/>
    <cellStyle name="SAPBEXaggItemX 10 10 3" xfId="18942" xr:uid="{00000000-0005-0000-0000-0000ED490000}"/>
    <cellStyle name="SAPBEXaggItemX 10 11" xfId="18943" xr:uid="{00000000-0005-0000-0000-0000EE490000}"/>
    <cellStyle name="SAPBEXaggItemX 10 11 2" xfId="18944" xr:uid="{00000000-0005-0000-0000-0000EF490000}"/>
    <cellStyle name="SAPBEXaggItemX 10 2" xfId="18945" xr:uid="{00000000-0005-0000-0000-0000F0490000}"/>
    <cellStyle name="SAPBEXaggItemX 10 2 2" xfId="18946" xr:uid="{00000000-0005-0000-0000-0000F1490000}"/>
    <cellStyle name="SAPBEXaggItemX 10 2 2 2" xfId="18947" xr:uid="{00000000-0005-0000-0000-0000F2490000}"/>
    <cellStyle name="SAPBEXaggItemX 10 3" xfId="18948" xr:uid="{00000000-0005-0000-0000-0000F3490000}"/>
    <cellStyle name="SAPBEXaggItemX 10 3 2" xfId="18949" xr:uid="{00000000-0005-0000-0000-0000F4490000}"/>
    <cellStyle name="SAPBEXaggItemX 10 3 2 2" xfId="18950" xr:uid="{00000000-0005-0000-0000-0000F5490000}"/>
    <cellStyle name="SAPBEXaggItemX 10 4" xfId="18951" xr:uid="{00000000-0005-0000-0000-0000F6490000}"/>
    <cellStyle name="SAPBEXaggItemX 10 4 2" xfId="18952" xr:uid="{00000000-0005-0000-0000-0000F7490000}"/>
    <cellStyle name="SAPBEXaggItemX 10 4 2 2" xfId="18953" xr:uid="{00000000-0005-0000-0000-0000F8490000}"/>
    <cellStyle name="SAPBEXaggItemX 10 5" xfId="18954" xr:uid="{00000000-0005-0000-0000-0000F9490000}"/>
    <cellStyle name="SAPBEXaggItemX 10 5 2" xfId="18955" xr:uid="{00000000-0005-0000-0000-0000FA490000}"/>
    <cellStyle name="SAPBEXaggItemX 10 5 2 2" xfId="18956" xr:uid="{00000000-0005-0000-0000-0000FB490000}"/>
    <cellStyle name="SAPBEXaggItemX 10 6" xfId="18957" xr:uid="{00000000-0005-0000-0000-0000FC490000}"/>
    <cellStyle name="SAPBEXaggItemX 10 6 2" xfId="18958" xr:uid="{00000000-0005-0000-0000-0000FD490000}"/>
    <cellStyle name="SAPBEXaggItemX 10 6 2 2" xfId="18959" xr:uid="{00000000-0005-0000-0000-0000FE490000}"/>
    <cellStyle name="SAPBEXaggItemX 10 6 3" xfId="18960" xr:uid="{00000000-0005-0000-0000-0000FF490000}"/>
    <cellStyle name="SAPBEXaggItemX 10 7" xfId="18961" xr:uid="{00000000-0005-0000-0000-0000004A0000}"/>
    <cellStyle name="SAPBEXaggItemX 10 7 2" xfId="18962" xr:uid="{00000000-0005-0000-0000-0000014A0000}"/>
    <cellStyle name="SAPBEXaggItemX 10 7 2 2" xfId="18963" xr:uid="{00000000-0005-0000-0000-0000024A0000}"/>
    <cellStyle name="SAPBEXaggItemX 10 7 3" xfId="18964" xr:uid="{00000000-0005-0000-0000-0000034A0000}"/>
    <cellStyle name="SAPBEXaggItemX 10 8" xfId="18965" xr:uid="{00000000-0005-0000-0000-0000044A0000}"/>
    <cellStyle name="SAPBEXaggItemX 10 8 2" xfId="18966" xr:uid="{00000000-0005-0000-0000-0000054A0000}"/>
    <cellStyle name="SAPBEXaggItemX 10 8 2 2" xfId="18967" xr:uid="{00000000-0005-0000-0000-0000064A0000}"/>
    <cellStyle name="SAPBEXaggItemX 10 8 3" xfId="18968" xr:uid="{00000000-0005-0000-0000-0000074A0000}"/>
    <cellStyle name="SAPBEXaggItemX 10 9" xfId="18969" xr:uid="{00000000-0005-0000-0000-0000084A0000}"/>
    <cellStyle name="SAPBEXaggItemX 10 9 2" xfId="18970" xr:uid="{00000000-0005-0000-0000-0000094A0000}"/>
    <cellStyle name="SAPBEXaggItemX 10 9 2 2" xfId="18971" xr:uid="{00000000-0005-0000-0000-00000A4A0000}"/>
    <cellStyle name="SAPBEXaggItemX 10 9 3" xfId="18972" xr:uid="{00000000-0005-0000-0000-00000B4A0000}"/>
    <cellStyle name="SAPBEXaggItemX 11" xfId="18973" xr:uid="{00000000-0005-0000-0000-00000C4A0000}"/>
    <cellStyle name="SAPBEXaggItemX 11 10" xfId="18974" xr:uid="{00000000-0005-0000-0000-00000D4A0000}"/>
    <cellStyle name="SAPBEXaggItemX 11 10 2" xfId="18975" xr:uid="{00000000-0005-0000-0000-00000E4A0000}"/>
    <cellStyle name="SAPBEXaggItemX 11 10 2 2" xfId="18976" xr:uid="{00000000-0005-0000-0000-00000F4A0000}"/>
    <cellStyle name="SAPBEXaggItemX 11 10 3" xfId="18977" xr:uid="{00000000-0005-0000-0000-0000104A0000}"/>
    <cellStyle name="SAPBEXaggItemX 11 11" xfId="18978" xr:uid="{00000000-0005-0000-0000-0000114A0000}"/>
    <cellStyle name="SAPBEXaggItemX 11 11 2" xfId="18979" xr:uid="{00000000-0005-0000-0000-0000124A0000}"/>
    <cellStyle name="SAPBEXaggItemX 11 2" xfId="18980" xr:uid="{00000000-0005-0000-0000-0000134A0000}"/>
    <cellStyle name="SAPBEXaggItemX 11 2 2" xfId="18981" xr:uid="{00000000-0005-0000-0000-0000144A0000}"/>
    <cellStyle name="SAPBEXaggItemX 11 2 2 2" xfId="18982" xr:uid="{00000000-0005-0000-0000-0000154A0000}"/>
    <cellStyle name="SAPBEXaggItemX 11 3" xfId="18983" xr:uid="{00000000-0005-0000-0000-0000164A0000}"/>
    <cellStyle name="SAPBEXaggItemX 11 3 2" xfId="18984" xr:uid="{00000000-0005-0000-0000-0000174A0000}"/>
    <cellStyle name="SAPBEXaggItemX 11 3 2 2" xfId="18985" xr:uid="{00000000-0005-0000-0000-0000184A0000}"/>
    <cellStyle name="SAPBEXaggItemX 11 4" xfId="18986" xr:uid="{00000000-0005-0000-0000-0000194A0000}"/>
    <cellStyle name="SAPBEXaggItemX 11 4 2" xfId="18987" xr:uid="{00000000-0005-0000-0000-00001A4A0000}"/>
    <cellStyle name="SAPBEXaggItemX 11 4 2 2" xfId="18988" xr:uid="{00000000-0005-0000-0000-00001B4A0000}"/>
    <cellStyle name="SAPBEXaggItemX 11 5" xfId="18989" xr:uid="{00000000-0005-0000-0000-00001C4A0000}"/>
    <cellStyle name="SAPBEXaggItemX 11 5 2" xfId="18990" xr:uid="{00000000-0005-0000-0000-00001D4A0000}"/>
    <cellStyle name="SAPBEXaggItemX 11 5 2 2" xfId="18991" xr:uid="{00000000-0005-0000-0000-00001E4A0000}"/>
    <cellStyle name="SAPBEXaggItemX 11 6" xfId="18992" xr:uid="{00000000-0005-0000-0000-00001F4A0000}"/>
    <cellStyle name="SAPBEXaggItemX 11 6 2" xfId="18993" xr:uid="{00000000-0005-0000-0000-0000204A0000}"/>
    <cellStyle name="SAPBEXaggItemX 11 6 2 2" xfId="18994" xr:uid="{00000000-0005-0000-0000-0000214A0000}"/>
    <cellStyle name="SAPBEXaggItemX 11 6 3" xfId="18995" xr:uid="{00000000-0005-0000-0000-0000224A0000}"/>
    <cellStyle name="SAPBEXaggItemX 11 7" xfId="18996" xr:uid="{00000000-0005-0000-0000-0000234A0000}"/>
    <cellStyle name="SAPBEXaggItemX 11 7 2" xfId="18997" xr:uid="{00000000-0005-0000-0000-0000244A0000}"/>
    <cellStyle name="SAPBEXaggItemX 11 7 2 2" xfId="18998" xr:uid="{00000000-0005-0000-0000-0000254A0000}"/>
    <cellStyle name="SAPBEXaggItemX 11 7 3" xfId="18999" xr:uid="{00000000-0005-0000-0000-0000264A0000}"/>
    <cellStyle name="SAPBEXaggItemX 11 8" xfId="19000" xr:uid="{00000000-0005-0000-0000-0000274A0000}"/>
    <cellStyle name="SAPBEXaggItemX 11 8 2" xfId="19001" xr:uid="{00000000-0005-0000-0000-0000284A0000}"/>
    <cellStyle name="SAPBEXaggItemX 11 8 2 2" xfId="19002" xr:uid="{00000000-0005-0000-0000-0000294A0000}"/>
    <cellStyle name="SAPBEXaggItemX 11 8 3" xfId="19003" xr:uid="{00000000-0005-0000-0000-00002A4A0000}"/>
    <cellStyle name="SAPBEXaggItemX 11 9" xfId="19004" xr:uid="{00000000-0005-0000-0000-00002B4A0000}"/>
    <cellStyle name="SAPBEXaggItemX 11 9 2" xfId="19005" xr:uid="{00000000-0005-0000-0000-00002C4A0000}"/>
    <cellStyle name="SAPBEXaggItemX 11 9 2 2" xfId="19006" xr:uid="{00000000-0005-0000-0000-00002D4A0000}"/>
    <cellStyle name="SAPBEXaggItemX 11 9 3" xfId="19007" xr:uid="{00000000-0005-0000-0000-00002E4A0000}"/>
    <cellStyle name="SAPBEXaggItemX 12" xfId="19008" xr:uid="{00000000-0005-0000-0000-00002F4A0000}"/>
    <cellStyle name="SAPBEXaggItemX 12 10" xfId="19009" xr:uid="{00000000-0005-0000-0000-0000304A0000}"/>
    <cellStyle name="SAPBEXaggItemX 12 10 2" xfId="19010" xr:uid="{00000000-0005-0000-0000-0000314A0000}"/>
    <cellStyle name="SAPBEXaggItemX 12 10 2 2" xfId="19011" xr:uid="{00000000-0005-0000-0000-0000324A0000}"/>
    <cellStyle name="SAPBEXaggItemX 12 10 3" xfId="19012" xr:uid="{00000000-0005-0000-0000-0000334A0000}"/>
    <cellStyle name="SAPBEXaggItemX 12 11" xfId="19013" xr:uid="{00000000-0005-0000-0000-0000344A0000}"/>
    <cellStyle name="SAPBEXaggItemX 12 11 2" xfId="19014" xr:uid="{00000000-0005-0000-0000-0000354A0000}"/>
    <cellStyle name="SAPBEXaggItemX 12 2" xfId="19015" xr:uid="{00000000-0005-0000-0000-0000364A0000}"/>
    <cellStyle name="SAPBEXaggItemX 12 2 2" xfId="19016" xr:uid="{00000000-0005-0000-0000-0000374A0000}"/>
    <cellStyle name="SAPBEXaggItemX 12 2 2 2" xfId="19017" xr:uid="{00000000-0005-0000-0000-0000384A0000}"/>
    <cellStyle name="SAPBEXaggItemX 12 3" xfId="19018" xr:uid="{00000000-0005-0000-0000-0000394A0000}"/>
    <cellStyle name="SAPBEXaggItemX 12 3 2" xfId="19019" xr:uid="{00000000-0005-0000-0000-00003A4A0000}"/>
    <cellStyle name="SAPBEXaggItemX 12 3 2 2" xfId="19020" xr:uid="{00000000-0005-0000-0000-00003B4A0000}"/>
    <cellStyle name="SAPBEXaggItemX 12 4" xfId="19021" xr:uid="{00000000-0005-0000-0000-00003C4A0000}"/>
    <cellStyle name="SAPBEXaggItemX 12 4 2" xfId="19022" xr:uid="{00000000-0005-0000-0000-00003D4A0000}"/>
    <cellStyle name="SAPBEXaggItemX 12 4 2 2" xfId="19023" xr:uid="{00000000-0005-0000-0000-00003E4A0000}"/>
    <cellStyle name="SAPBEXaggItemX 12 5" xfId="19024" xr:uid="{00000000-0005-0000-0000-00003F4A0000}"/>
    <cellStyle name="SAPBEXaggItemX 12 5 2" xfId="19025" xr:uid="{00000000-0005-0000-0000-0000404A0000}"/>
    <cellStyle name="SAPBEXaggItemX 12 5 2 2" xfId="19026" xr:uid="{00000000-0005-0000-0000-0000414A0000}"/>
    <cellStyle name="SAPBEXaggItemX 12 6" xfId="19027" xr:uid="{00000000-0005-0000-0000-0000424A0000}"/>
    <cellStyle name="SAPBEXaggItemX 12 6 2" xfId="19028" xr:uid="{00000000-0005-0000-0000-0000434A0000}"/>
    <cellStyle name="SAPBEXaggItemX 12 6 2 2" xfId="19029" xr:uid="{00000000-0005-0000-0000-0000444A0000}"/>
    <cellStyle name="SAPBEXaggItemX 12 6 3" xfId="19030" xr:uid="{00000000-0005-0000-0000-0000454A0000}"/>
    <cellStyle name="SAPBEXaggItemX 12 7" xfId="19031" xr:uid="{00000000-0005-0000-0000-0000464A0000}"/>
    <cellStyle name="SAPBEXaggItemX 12 7 2" xfId="19032" xr:uid="{00000000-0005-0000-0000-0000474A0000}"/>
    <cellStyle name="SAPBEXaggItemX 12 7 2 2" xfId="19033" xr:uid="{00000000-0005-0000-0000-0000484A0000}"/>
    <cellStyle name="SAPBEXaggItemX 12 7 3" xfId="19034" xr:uid="{00000000-0005-0000-0000-0000494A0000}"/>
    <cellStyle name="SAPBEXaggItemX 12 8" xfId="19035" xr:uid="{00000000-0005-0000-0000-00004A4A0000}"/>
    <cellStyle name="SAPBEXaggItemX 12 8 2" xfId="19036" xr:uid="{00000000-0005-0000-0000-00004B4A0000}"/>
    <cellStyle name="SAPBEXaggItemX 12 8 2 2" xfId="19037" xr:uid="{00000000-0005-0000-0000-00004C4A0000}"/>
    <cellStyle name="SAPBEXaggItemX 12 8 3" xfId="19038" xr:uid="{00000000-0005-0000-0000-00004D4A0000}"/>
    <cellStyle name="SAPBEXaggItemX 12 9" xfId="19039" xr:uid="{00000000-0005-0000-0000-00004E4A0000}"/>
    <cellStyle name="SAPBEXaggItemX 12 9 2" xfId="19040" xr:uid="{00000000-0005-0000-0000-00004F4A0000}"/>
    <cellStyle name="SAPBEXaggItemX 12 9 2 2" xfId="19041" xr:uid="{00000000-0005-0000-0000-0000504A0000}"/>
    <cellStyle name="SAPBEXaggItemX 12 9 3" xfId="19042" xr:uid="{00000000-0005-0000-0000-0000514A0000}"/>
    <cellStyle name="SAPBEXaggItemX 13" xfId="19043" xr:uid="{00000000-0005-0000-0000-0000524A0000}"/>
    <cellStyle name="SAPBEXaggItemX 13 10" xfId="19044" xr:uid="{00000000-0005-0000-0000-0000534A0000}"/>
    <cellStyle name="SAPBEXaggItemX 13 10 2" xfId="19045" xr:uid="{00000000-0005-0000-0000-0000544A0000}"/>
    <cellStyle name="SAPBEXaggItemX 13 10 2 2" xfId="19046" xr:uid="{00000000-0005-0000-0000-0000554A0000}"/>
    <cellStyle name="SAPBEXaggItemX 13 10 3" xfId="19047" xr:uid="{00000000-0005-0000-0000-0000564A0000}"/>
    <cellStyle name="SAPBEXaggItemX 13 11" xfId="19048" xr:uid="{00000000-0005-0000-0000-0000574A0000}"/>
    <cellStyle name="SAPBEXaggItemX 13 11 2" xfId="19049" xr:uid="{00000000-0005-0000-0000-0000584A0000}"/>
    <cellStyle name="SAPBEXaggItemX 13 2" xfId="19050" xr:uid="{00000000-0005-0000-0000-0000594A0000}"/>
    <cellStyle name="SAPBEXaggItemX 13 2 2" xfId="19051" xr:uid="{00000000-0005-0000-0000-00005A4A0000}"/>
    <cellStyle name="SAPBEXaggItemX 13 2 2 2" xfId="19052" xr:uid="{00000000-0005-0000-0000-00005B4A0000}"/>
    <cellStyle name="SAPBEXaggItemX 13 3" xfId="19053" xr:uid="{00000000-0005-0000-0000-00005C4A0000}"/>
    <cellStyle name="SAPBEXaggItemX 13 3 2" xfId="19054" xr:uid="{00000000-0005-0000-0000-00005D4A0000}"/>
    <cellStyle name="SAPBEXaggItemX 13 3 2 2" xfId="19055" xr:uid="{00000000-0005-0000-0000-00005E4A0000}"/>
    <cellStyle name="SAPBEXaggItemX 13 4" xfId="19056" xr:uid="{00000000-0005-0000-0000-00005F4A0000}"/>
    <cellStyle name="SAPBEXaggItemX 13 4 2" xfId="19057" xr:uid="{00000000-0005-0000-0000-0000604A0000}"/>
    <cellStyle name="SAPBEXaggItemX 13 4 2 2" xfId="19058" xr:uid="{00000000-0005-0000-0000-0000614A0000}"/>
    <cellStyle name="SAPBEXaggItemX 13 5" xfId="19059" xr:uid="{00000000-0005-0000-0000-0000624A0000}"/>
    <cellStyle name="SAPBEXaggItemX 13 5 2" xfId="19060" xr:uid="{00000000-0005-0000-0000-0000634A0000}"/>
    <cellStyle name="SAPBEXaggItemX 13 5 2 2" xfId="19061" xr:uid="{00000000-0005-0000-0000-0000644A0000}"/>
    <cellStyle name="SAPBEXaggItemX 13 6" xfId="19062" xr:uid="{00000000-0005-0000-0000-0000654A0000}"/>
    <cellStyle name="SAPBEXaggItemX 13 6 2" xfId="19063" xr:uid="{00000000-0005-0000-0000-0000664A0000}"/>
    <cellStyle name="SAPBEXaggItemX 13 6 2 2" xfId="19064" xr:uid="{00000000-0005-0000-0000-0000674A0000}"/>
    <cellStyle name="SAPBEXaggItemX 13 6 3" xfId="19065" xr:uid="{00000000-0005-0000-0000-0000684A0000}"/>
    <cellStyle name="SAPBEXaggItemX 13 7" xfId="19066" xr:uid="{00000000-0005-0000-0000-0000694A0000}"/>
    <cellStyle name="SAPBEXaggItemX 13 7 2" xfId="19067" xr:uid="{00000000-0005-0000-0000-00006A4A0000}"/>
    <cellStyle name="SAPBEXaggItemX 13 7 2 2" xfId="19068" xr:uid="{00000000-0005-0000-0000-00006B4A0000}"/>
    <cellStyle name="SAPBEXaggItemX 13 7 3" xfId="19069" xr:uid="{00000000-0005-0000-0000-00006C4A0000}"/>
    <cellStyle name="SAPBEXaggItemX 13 8" xfId="19070" xr:uid="{00000000-0005-0000-0000-00006D4A0000}"/>
    <cellStyle name="SAPBEXaggItemX 13 8 2" xfId="19071" xr:uid="{00000000-0005-0000-0000-00006E4A0000}"/>
    <cellStyle name="SAPBEXaggItemX 13 8 2 2" xfId="19072" xr:uid="{00000000-0005-0000-0000-00006F4A0000}"/>
    <cellStyle name="SAPBEXaggItemX 13 8 3" xfId="19073" xr:uid="{00000000-0005-0000-0000-0000704A0000}"/>
    <cellStyle name="SAPBEXaggItemX 13 9" xfId="19074" xr:uid="{00000000-0005-0000-0000-0000714A0000}"/>
    <cellStyle name="SAPBEXaggItemX 13 9 2" xfId="19075" xr:uid="{00000000-0005-0000-0000-0000724A0000}"/>
    <cellStyle name="SAPBEXaggItemX 13 9 2 2" xfId="19076" xr:uid="{00000000-0005-0000-0000-0000734A0000}"/>
    <cellStyle name="SAPBEXaggItemX 13 9 3" xfId="19077" xr:uid="{00000000-0005-0000-0000-0000744A0000}"/>
    <cellStyle name="SAPBEXaggItemX 14" xfId="19078" xr:uid="{00000000-0005-0000-0000-0000754A0000}"/>
    <cellStyle name="SAPBEXaggItemX 14 10" xfId="19079" xr:uid="{00000000-0005-0000-0000-0000764A0000}"/>
    <cellStyle name="SAPBEXaggItemX 14 10 2" xfId="19080" xr:uid="{00000000-0005-0000-0000-0000774A0000}"/>
    <cellStyle name="SAPBEXaggItemX 14 10 2 2" xfId="19081" xr:uid="{00000000-0005-0000-0000-0000784A0000}"/>
    <cellStyle name="SAPBEXaggItemX 14 10 3" xfId="19082" xr:uid="{00000000-0005-0000-0000-0000794A0000}"/>
    <cellStyle name="SAPBEXaggItemX 14 11" xfId="19083" xr:uid="{00000000-0005-0000-0000-00007A4A0000}"/>
    <cellStyle name="SAPBEXaggItemX 14 11 2" xfId="19084" xr:uid="{00000000-0005-0000-0000-00007B4A0000}"/>
    <cellStyle name="SAPBEXaggItemX 14 2" xfId="19085" xr:uid="{00000000-0005-0000-0000-00007C4A0000}"/>
    <cellStyle name="SAPBEXaggItemX 14 2 2" xfId="19086" xr:uid="{00000000-0005-0000-0000-00007D4A0000}"/>
    <cellStyle name="SAPBEXaggItemX 14 2 2 2" xfId="19087" xr:uid="{00000000-0005-0000-0000-00007E4A0000}"/>
    <cellStyle name="SAPBEXaggItemX 14 3" xfId="19088" xr:uid="{00000000-0005-0000-0000-00007F4A0000}"/>
    <cellStyle name="SAPBEXaggItemX 14 3 2" xfId="19089" xr:uid="{00000000-0005-0000-0000-0000804A0000}"/>
    <cellStyle name="SAPBEXaggItemX 14 3 2 2" xfId="19090" xr:uid="{00000000-0005-0000-0000-0000814A0000}"/>
    <cellStyle name="SAPBEXaggItemX 14 4" xfId="19091" xr:uid="{00000000-0005-0000-0000-0000824A0000}"/>
    <cellStyle name="SAPBEXaggItemX 14 4 2" xfId="19092" xr:uid="{00000000-0005-0000-0000-0000834A0000}"/>
    <cellStyle name="SAPBEXaggItemX 14 4 2 2" xfId="19093" xr:uid="{00000000-0005-0000-0000-0000844A0000}"/>
    <cellStyle name="SAPBEXaggItemX 14 5" xfId="19094" xr:uid="{00000000-0005-0000-0000-0000854A0000}"/>
    <cellStyle name="SAPBEXaggItemX 14 5 2" xfId="19095" xr:uid="{00000000-0005-0000-0000-0000864A0000}"/>
    <cellStyle name="SAPBEXaggItemX 14 5 2 2" xfId="19096" xr:uid="{00000000-0005-0000-0000-0000874A0000}"/>
    <cellStyle name="SAPBEXaggItemX 14 6" xfId="19097" xr:uid="{00000000-0005-0000-0000-0000884A0000}"/>
    <cellStyle name="SAPBEXaggItemX 14 6 2" xfId="19098" xr:uid="{00000000-0005-0000-0000-0000894A0000}"/>
    <cellStyle name="SAPBEXaggItemX 14 6 2 2" xfId="19099" xr:uid="{00000000-0005-0000-0000-00008A4A0000}"/>
    <cellStyle name="SAPBEXaggItemX 14 6 3" xfId="19100" xr:uid="{00000000-0005-0000-0000-00008B4A0000}"/>
    <cellStyle name="SAPBEXaggItemX 14 7" xfId="19101" xr:uid="{00000000-0005-0000-0000-00008C4A0000}"/>
    <cellStyle name="SAPBEXaggItemX 14 7 2" xfId="19102" xr:uid="{00000000-0005-0000-0000-00008D4A0000}"/>
    <cellStyle name="SAPBEXaggItemX 14 7 2 2" xfId="19103" xr:uid="{00000000-0005-0000-0000-00008E4A0000}"/>
    <cellStyle name="SAPBEXaggItemX 14 7 3" xfId="19104" xr:uid="{00000000-0005-0000-0000-00008F4A0000}"/>
    <cellStyle name="SAPBEXaggItemX 14 8" xfId="19105" xr:uid="{00000000-0005-0000-0000-0000904A0000}"/>
    <cellStyle name="SAPBEXaggItemX 14 8 2" xfId="19106" xr:uid="{00000000-0005-0000-0000-0000914A0000}"/>
    <cellStyle name="SAPBEXaggItemX 14 8 2 2" xfId="19107" xr:uid="{00000000-0005-0000-0000-0000924A0000}"/>
    <cellStyle name="SAPBEXaggItemX 14 8 3" xfId="19108" xr:uid="{00000000-0005-0000-0000-0000934A0000}"/>
    <cellStyle name="SAPBEXaggItemX 14 9" xfId="19109" xr:uid="{00000000-0005-0000-0000-0000944A0000}"/>
    <cellStyle name="SAPBEXaggItemX 14 9 2" xfId="19110" xr:uid="{00000000-0005-0000-0000-0000954A0000}"/>
    <cellStyle name="SAPBEXaggItemX 14 9 2 2" xfId="19111" xr:uid="{00000000-0005-0000-0000-0000964A0000}"/>
    <cellStyle name="SAPBEXaggItemX 14 9 3" xfId="19112" xr:uid="{00000000-0005-0000-0000-0000974A0000}"/>
    <cellStyle name="SAPBEXaggItemX 15" xfId="19113" xr:uid="{00000000-0005-0000-0000-0000984A0000}"/>
    <cellStyle name="SAPBEXaggItemX 15 10" xfId="19114" xr:uid="{00000000-0005-0000-0000-0000994A0000}"/>
    <cellStyle name="SAPBEXaggItemX 15 10 2" xfId="19115" xr:uid="{00000000-0005-0000-0000-00009A4A0000}"/>
    <cellStyle name="SAPBEXaggItemX 15 10 2 2" xfId="19116" xr:uid="{00000000-0005-0000-0000-00009B4A0000}"/>
    <cellStyle name="SAPBEXaggItemX 15 10 3" xfId="19117" xr:uid="{00000000-0005-0000-0000-00009C4A0000}"/>
    <cellStyle name="SAPBEXaggItemX 15 11" xfId="19118" xr:uid="{00000000-0005-0000-0000-00009D4A0000}"/>
    <cellStyle name="SAPBEXaggItemX 15 11 2" xfId="19119" xr:uid="{00000000-0005-0000-0000-00009E4A0000}"/>
    <cellStyle name="SAPBEXaggItemX 15 11 2 2" xfId="19120" xr:uid="{00000000-0005-0000-0000-00009F4A0000}"/>
    <cellStyle name="SAPBEXaggItemX 15 11 3" xfId="19121" xr:uid="{00000000-0005-0000-0000-0000A04A0000}"/>
    <cellStyle name="SAPBEXaggItemX 15 12" xfId="19122" xr:uid="{00000000-0005-0000-0000-0000A14A0000}"/>
    <cellStyle name="SAPBEXaggItemX 15 12 2" xfId="19123" xr:uid="{00000000-0005-0000-0000-0000A24A0000}"/>
    <cellStyle name="SAPBEXaggItemX 15 2" xfId="19124" xr:uid="{00000000-0005-0000-0000-0000A34A0000}"/>
    <cellStyle name="SAPBEXaggItemX 15 2 2" xfId="19125" xr:uid="{00000000-0005-0000-0000-0000A44A0000}"/>
    <cellStyle name="SAPBEXaggItemX 15 2 2 2" xfId="19126" xr:uid="{00000000-0005-0000-0000-0000A54A0000}"/>
    <cellStyle name="SAPBEXaggItemX 15 3" xfId="19127" xr:uid="{00000000-0005-0000-0000-0000A64A0000}"/>
    <cellStyle name="SAPBEXaggItemX 15 3 2" xfId="19128" xr:uid="{00000000-0005-0000-0000-0000A74A0000}"/>
    <cellStyle name="SAPBEXaggItemX 15 3 2 2" xfId="19129" xr:uid="{00000000-0005-0000-0000-0000A84A0000}"/>
    <cellStyle name="SAPBEXaggItemX 15 4" xfId="19130" xr:uid="{00000000-0005-0000-0000-0000A94A0000}"/>
    <cellStyle name="SAPBEXaggItemX 15 4 2" xfId="19131" xr:uid="{00000000-0005-0000-0000-0000AA4A0000}"/>
    <cellStyle name="SAPBEXaggItemX 15 4 2 2" xfId="19132" xr:uid="{00000000-0005-0000-0000-0000AB4A0000}"/>
    <cellStyle name="SAPBEXaggItemX 15 5" xfId="19133" xr:uid="{00000000-0005-0000-0000-0000AC4A0000}"/>
    <cellStyle name="SAPBEXaggItemX 15 5 2" xfId="19134" xr:uid="{00000000-0005-0000-0000-0000AD4A0000}"/>
    <cellStyle name="SAPBEXaggItemX 15 5 2 2" xfId="19135" xr:uid="{00000000-0005-0000-0000-0000AE4A0000}"/>
    <cellStyle name="SAPBEXaggItemX 15 6" xfId="19136" xr:uid="{00000000-0005-0000-0000-0000AF4A0000}"/>
    <cellStyle name="SAPBEXaggItemX 15 6 2" xfId="19137" xr:uid="{00000000-0005-0000-0000-0000B04A0000}"/>
    <cellStyle name="SAPBEXaggItemX 15 6 2 2" xfId="19138" xr:uid="{00000000-0005-0000-0000-0000B14A0000}"/>
    <cellStyle name="SAPBEXaggItemX 15 6 3" xfId="19139" xr:uid="{00000000-0005-0000-0000-0000B24A0000}"/>
    <cellStyle name="SAPBEXaggItemX 15 7" xfId="19140" xr:uid="{00000000-0005-0000-0000-0000B34A0000}"/>
    <cellStyle name="SAPBEXaggItemX 15 7 2" xfId="19141" xr:uid="{00000000-0005-0000-0000-0000B44A0000}"/>
    <cellStyle name="SAPBEXaggItemX 15 7 2 2" xfId="19142" xr:uid="{00000000-0005-0000-0000-0000B54A0000}"/>
    <cellStyle name="SAPBEXaggItemX 15 7 3" xfId="19143" xr:uid="{00000000-0005-0000-0000-0000B64A0000}"/>
    <cellStyle name="SAPBEXaggItemX 15 8" xfId="19144" xr:uid="{00000000-0005-0000-0000-0000B74A0000}"/>
    <cellStyle name="SAPBEXaggItemX 15 8 2" xfId="19145" xr:uid="{00000000-0005-0000-0000-0000B84A0000}"/>
    <cellStyle name="SAPBEXaggItemX 15 8 2 2" xfId="19146" xr:uid="{00000000-0005-0000-0000-0000B94A0000}"/>
    <cellStyle name="SAPBEXaggItemX 15 8 3" xfId="19147" xr:uid="{00000000-0005-0000-0000-0000BA4A0000}"/>
    <cellStyle name="SAPBEXaggItemX 15 9" xfId="19148" xr:uid="{00000000-0005-0000-0000-0000BB4A0000}"/>
    <cellStyle name="SAPBEXaggItemX 15 9 2" xfId="19149" xr:uid="{00000000-0005-0000-0000-0000BC4A0000}"/>
    <cellStyle name="SAPBEXaggItemX 15 9 2 2" xfId="19150" xr:uid="{00000000-0005-0000-0000-0000BD4A0000}"/>
    <cellStyle name="SAPBEXaggItemX 15 9 3" xfId="19151" xr:uid="{00000000-0005-0000-0000-0000BE4A0000}"/>
    <cellStyle name="SAPBEXaggItemX 16" xfId="19152" xr:uid="{00000000-0005-0000-0000-0000BF4A0000}"/>
    <cellStyle name="SAPBEXaggItemX 16 10" xfId="19153" xr:uid="{00000000-0005-0000-0000-0000C04A0000}"/>
    <cellStyle name="SAPBEXaggItemX 16 10 2" xfId="19154" xr:uid="{00000000-0005-0000-0000-0000C14A0000}"/>
    <cellStyle name="SAPBEXaggItemX 16 10 2 2" xfId="19155" xr:uid="{00000000-0005-0000-0000-0000C24A0000}"/>
    <cellStyle name="SAPBEXaggItemX 16 10 3" xfId="19156" xr:uid="{00000000-0005-0000-0000-0000C34A0000}"/>
    <cellStyle name="SAPBEXaggItemX 16 11" xfId="19157" xr:uid="{00000000-0005-0000-0000-0000C44A0000}"/>
    <cellStyle name="SAPBEXaggItemX 16 11 2" xfId="19158" xr:uid="{00000000-0005-0000-0000-0000C54A0000}"/>
    <cellStyle name="SAPBEXaggItemX 16 11 2 2" xfId="19159" xr:uid="{00000000-0005-0000-0000-0000C64A0000}"/>
    <cellStyle name="SAPBEXaggItemX 16 11 3" xfId="19160" xr:uid="{00000000-0005-0000-0000-0000C74A0000}"/>
    <cellStyle name="SAPBEXaggItemX 16 12" xfId="19161" xr:uid="{00000000-0005-0000-0000-0000C84A0000}"/>
    <cellStyle name="SAPBEXaggItemX 16 12 2" xfId="19162" xr:uid="{00000000-0005-0000-0000-0000C94A0000}"/>
    <cellStyle name="SAPBEXaggItemX 16 2" xfId="19163" xr:uid="{00000000-0005-0000-0000-0000CA4A0000}"/>
    <cellStyle name="SAPBEXaggItemX 16 2 2" xfId="19164" xr:uid="{00000000-0005-0000-0000-0000CB4A0000}"/>
    <cellStyle name="SAPBEXaggItemX 16 2 2 2" xfId="19165" xr:uid="{00000000-0005-0000-0000-0000CC4A0000}"/>
    <cellStyle name="SAPBEXaggItemX 16 3" xfId="19166" xr:uid="{00000000-0005-0000-0000-0000CD4A0000}"/>
    <cellStyle name="SAPBEXaggItemX 16 3 2" xfId="19167" xr:uid="{00000000-0005-0000-0000-0000CE4A0000}"/>
    <cellStyle name="SAPBEXaggItemX 16 3 2 2" xfId="19168" xr:uid="{00000000-0005-0000-0000-0000CF4A0000}"/>
    <cellStyle name="SAPBEXaggItemX 16 4" xfId="19169" xr:uid="{00000000-0005-0000-0000-0000D04A0000}"/>
    <cellStyle name="SAPBEXaggItemX 16 4 2" xfId="19170" xr:uid="{00000000-0005-0000-0000-0000D14A0000}"/>
    <cellStyle name="SAPBEXaggItemX 16 4 2 2" xfId="19171" xr:uid="{00000000-0005-0000-0000-0000D24A0000}"/>
    <cellStyle name="SAPBEXaggItemX 16 5" xfId="19172" xr:uid="{00000000-0005-0000-0000-0000D34A0000}"/>
    <cellStyle name="SAPBEXaggItemX 16 5 2" xfId="19173" xr:uid="{00000000-0005-0000-0000-0000D44A0000}"/>
    <cellStyle name="SAPBEXaggItemX 16 5 2 2" xfId="19174" xr:uid="{00000000-0005-0000-0000-0000D54A0000}"/>
    <cellStyle name="SAPBEXaggItemX 16 6" xfId="19175" xr:uid="{00000000-0005-0000-0000-0000D64A0000}"/>
    <cellStyle name="SAPBEXaggItemX 16 6 2" xfId="19176" xr:uid="{00000000-0005-0000-0000-0000D74A0000}"/>
    <cellStyle name="SAPBEXaggItemX 16 6 2 2" xfId="19177" xr:uid="{00000000-0005-0000-0000-0000D84A0000}"/>
    <cellStyle name="SAPBEXaggItemX 16 6 3" xfId="19178" xr:uid="{00000000-0005-0000-0000-0000D94A0000}"/>
    <cellStyle name="SAPBEXaggItemX 16 7" xfId="19179" xr:uid="{00000000-0005-0000-0000-0000DA4A0000}"/>
    <cellStyle name="SAPBEXaggItemX 16 7 2" xfId="19180" xr:uid="{00000000-0005-0000-0000-0000DB4A0000}"/>
    <cellStyle name="SAPBEXaggItemX 16 7 2 2" xfId="19181" xr:uid="{00000000-0005-0000-0000-0000DC4A0000}"/>
    <cellStyle name="SAPBEXaggItemX 16 7 3" xfId="19182" xr:uid="{00000000-0005-0000-0000-0000DD4A0000}"/>
    <cellStyle name="SAPBEXaggItemX 16 8" xfId="19183" xr:uid="{00000000-0005-0000-0000-0000DE4A0000}"/>
    <cellStyle name="SAPBEXaggItemX 16 8 2" xfId="19184" xr:uid="{00000000-0005-0000-0000-0000DF4A0000}"/>
    <cellStyle name="SAPBEXaggItemX 16 8 2 2" xfId="19185" xr:uid="{00000000-0005-0000-0000-0000E04A0000}"/>
    <cellStyle name="SAPBEXaggItemX 16 8 3" xfId="19186" xr:uid="{00000000-0005-0000-0000-0000E14A0000}"/>
    <cellStyle name="SAPBEXaggItemX 16 9" xfId="19187" xr:uid="{00000000-0005-0000-0000-0000E24A0000}"/>
    <cellStyle name="SAPBEXaggItemX 16 9 2" xfId="19188" xr:uid="{00000000-0005-0000-0000-0000E34A0000}"/>
    <cellStyle name="SAPBEXaggItemX 16 9 2 2" xfId="19189" xr:uid="{00000000-0005-0000-0000-0000E44A0000}"/>
    <cellStyle name="SAPBEXaggItemX 16 9 3" xfId="19190" xr:uid="{00000000-0005-0000-0000-0000E54A0000}"/>
    <cellStyle name="SAPBEXaggItemX 17" xfId="19191" xr:uid="{00000000-0005-0000-0000-0000E64A0000}"/>
    <cellStyle name="SAPBEXaggItemX 17 10" xfId="19192" xr:uid="{00000000-0005-0000-0000-0000E74A0000}"/>
    <cellStyle name="SAPBEXaggItemX 17 10 2" xfId="19193" xr:uid="{00000000-0005-0000-0000-0000E84A0000}"/>
    <cellStyle name="SAPBEXaggItemX 17 10 2 2" xfId="19194" xr:uid="{00000000-0005-0000-0000-0000E94A0000}"/>
    <cellStyle name="SAPBEXaggItemX 17 10 3" xfId="19195" xr:uid="{00000000-0005-0000-0000-0000EA4A0000}"/>
    <cellStyle name="SAPBEXaggItemX 17 11" xfId="19196" xr:uid="{00000000-0005-0000-0000-0000EB4A0000}"/>
    <cellStyle name="SAPBEXaggItemX 17 11 2" xfId="19197" xr:uid="{00000000-0005-0000-0000-0000EC4A0000}"/>
    <cellStyle name="SAPBEXaggItemX 17 11 2 2" xfId="19198" xr:uid="{00000000-0005-0000-0000-0000ED4A0000}"/>
    <cellStyle name="SAPBEXaggItemX 17 11 3" xfId="19199" xr:uid="{00000000-0005-0000-0000-0000EE4A0000}"/>
    <cellStyle name="SAPBEXaggItemX 17 12" xfId="19200" xr:uid="{00000000-0005-0000-0000-0000EF4A0000}"/>
    <cellStyle name="SAPBEXaggItemX 17 12 2" xfId="19201" xr:uid="{00000000-0005-0000-0000-0000F04A0000}"/>
    <cellStyle name="SAPBEXaggItemX 17 2" xfId="19202" xr:uid="{00000000-0005-0000-0000-0000F14A0000}"/>
    <cellStyle name="SAPBEXaggItemX 17 2 2" xfId="19203" xr:uid="{00000000-0005-0000-0000-0000F24A0000}"/>
    <cellStyle name="SAPBEXaggItemX 17 2 2 2" xfId="19204" xr:uid="{00000000-0005-0000-0000-0000F34A0000}"/>
    <cellStyle name="SAPBEXaggItemX 17 3" xfId="19205" xr:uid="{00000000-0005-0000-0000-0000F44A0000}"/>
    <cellStyle name="SAPBEXaggItemX 17 3 2" xfId="19206" xr:uid="{00000000-0005-0000-0000-0000F54A0000}"/>
    <cellStyle name="SAPBEXaggItemX 17 3 2 2" xfId="19207" xr:uid="{00000000-0005-0000-0000-0000F64A0000}"/>
    <cellStyle name="SAPBEXaggItemX 17 4" xfId="19208" xr:uid="{00000000-0005-0000-0000-0000F74A0000}"/>
    <cellStyle name="SAPBEXaggItemX 17 4 2" xfId="19209" xr:uid="{00000000-0005-0000-0000-0000F84A0000}"/>
    <cellStyle name="SAPBEXaggItemX 17 4 2 2" xfId="19210" xr:uid="{00000000-0005-0000-0000-0000F94A0000}"/>
    <cellStyle name="SAPBEXaggItemX 17 5" xfId="19211" xr:uid="{00000000-0005-0000-0000-0000FA4A0000}"/>
    <cellStyle name="SAPBEXaggItemX 17 5 2" xfId="19212" xr:uid="{00000000-0005-0000-0000-0000FB4A0000}"/>
    <cellStyle name="SAPBEXaggItemX 17 5 2 2" xfId="19213" xr:uid="{00000000-0005-0000-0000-0000FC4A0000}"/>
    <cellStyle name="SAPBEXaggItemX 17 6" xfId="19214" xr:uid="{00000000-0005-0000-0000-0000FD4A0000}"/>
    <cellStyle name="SAPBEXaggItemX 17 6 2" xfId="19215" xr:uid="{00000000-0005-0000-0000-0000FE4A0000}"/>
    <cellStyle name="SAPBEXaggItemX 17 6 2 2" xfId="19216" xr:uid="{00000000-0005-0000-0000-0000FF4A0000}"/>
    <cellStyle name="SAPBEXaggItemX 17 6 3" xfId="19217" xr:uid="{00000000-0005-0000-0000-0000004B0000}"/>
    <cellStyle name="SAPBEXaggItemX 17 7" xfId="19218" xr:uid="{00000000-0005-0000-0000-0000014B0000}"/>
    <cellStyle name="SAPBEXaggItemX 17 7 2" xfId="19219" xr:uid="{00000000-0005-0000-0000-0000024B0000}"/>
    <cellStyle name="SAPBEXaggItemX 17 7 2 2" xfId="19220" xr:uid="{00000000-0005-0000-0000-0000034B0000}"/>
    <cellStyle name="SAPBEXaggItemX 17 7 3" xfId="19221" xr:uid="{00000000-0005-0000-0000-0000044B0000}"/>
    <cellStyle name="SAPBEXaggItemX 17 8" xfId="19222" xr:uid="{00000000-0005-0000-0000-0000054B0000}"/>
    <cellStyle name="SAPBEXaggItemX 17 8 2" xfId="19223" xr:uid="{00000000-0005-0000-0000-0000064B0000}"/>
    <cellStyle name="SAPBEXaggItemX 17 8 2 2" xfId="19224" xr:uid="{00000000-0005-0000-0000-0000074B0000}"/>
    <cellStyle name="SAPBEXaggItemX 17 8 3" xfId="19225" xr:uid="{00000000-0005-0000-0000-0000084B0000}"/>
    <cellStyle name="SAPBEXaggItemX 17 9" xfId="19226" xr:uid="{00000000-0005-0000-0000-0000094B0000}"/>
    <cellStyle name="SAPBEXaggItemX 17 9 2" xfId="19227" xr:uid="{00000000-0005-0000-0000-00000A4B0000}"/>
    <cellStyle name="SAPBEXaggItemX 17 9 2 2" xfId="19228" xr:uid="{00000000-0005-0000-0000-00000B4B0000}"/>
    <cellStyle name="SAPBEXaggItemX 17 9 3" xfId="19229" xr:uid="{00000000-0005-0000-0000-00000C4B0000}"/>
    <cellStyle name="SAPBEXaggItemX 18" xfId="19230" xr:uid="{00000000-0005-0000-0000-00000D4B0000}"/>
    <cellStyle name="SAPBEXaggItemX 18 2" xfId="19231" xr:uid="{00000000-0005-0000-0000-00000E4B0000}"/>
    <cellStyle name="SAPBEXaggItemX 18 2 2" xfId="19232" xr:uid="{00000000-0005-0000-0000-00000F4B0000}"/>
    <cellStyle name="SAPBEXaggItemX 19" xfId="19233" xr:uid="{00000000-0005-0000-0000-0000104B0000}"/>
    <cellStyle name="SAPBEXaggItemX 19 2" xfId="19234" xr:uid="{00000000-0005-0000-0000-0000114B0000}"/>
    <cellStyle name="SAPBEXaggItemX 19 2 2" xfId="19235" xr:uid="{00000000-0005-0000-0000-0000124B0000}"/>
    <cellStyle name="SAPBEXaggItemX 19 3" xfId="19236" xr:uid="{00000000-0005-0000-0000-0000134B0000}"/>
    <cellStyle name="SAPBEXaggItemX 2" xfId="19237" xr:uid="{00000000-0005-0000-0000-0000144B0000}"/>
    <cellStyle name="SAPBEXaggItemX 2 10" xfId="19238" xr:uid="{00000000-0005-0000-0000-0000154B0000}"/>
    <cellStyle name="SAPBEXaggItemX 2 10 2" xfId="19239" xr:uid="{00000000-0005-0000-0000-0000164B0000}"/>
    <cellStyle name="SAPBEXaggItemX 2 10 2 2" xfId="19240" xr:uid="{00000000-0005-0000-0000-0000174B0000}"/>
    <cellStyle name="SAPBEXaggItemX 2 10 3" xfId="19241" xr:uid="{00000000-0005-0000-0000-0000184B0000}"/>
    <cellStyle name="SAPBEXaggItemX 2 11" xfId="19242" xr:uid="{00000000-0005-0000-0000-0000194B0000}"/>
    <cellStyle name="SAPBEXaggItemX 2 11 2" xfId="19243" xr:uid="{00000000-0005-0000-0000-00001A4B0000}"/>
    <cellStyle name="SAPBEXaggItemX 2 11 2 2" xfId="19244" xr:uid="{00000000-0005-0000-0000-00001B4B0000}"/>
    <cellStyle name="SAPBEXaggItemX 2 11 3" xfId="19245" xr:uid="{00000000-0005-0000-0000-00001C4B0000}"/>
    <cellStyle name="SAPBEXaggItemX 2 12" xfId="19246" xr:uid="{00000000-0005-0000-0000-00001D4B0000}"/>
    <cellStyle name="SAPBEXaggItemX 2 12 2" xfId="19247" xr:uid="{00000000-0005-0000-0000-00001E4B0000}"/>
    <cellStyle name="SAPBEXaggItemX 2 2" xfId="19248" xr:uid="{00000000-0005-0000-0000-00001F4B0000}"/>
    <cellStyle name="SAPBEXaggItemX 2 2 10" xfId="19249" xr:uid="{00000000-0005-0000-0000-0000204B0000}"/>
    <cellStyle name="SAPBEXaggItemX 2 2 10 2" xfId="19250" xr:uid="{00000000-0005-0000-0000-0000214B0000}"/>
    <cellStyle name="SAPBEXaggItemX 2 2 10 2 2" xfId="19251" xr:uid="{00000000-0005-0000-0000-0000224B0000}"/>
    <cellStyle name="SAPBEXaggItemX 2 2 10 3" xfId="19252" xr:uid="{00000000-0005-0000-0000-0000234B0000}"/>
    <cellStyle name="SAPBEXaggItemX 2 2 11" xfId="19253" xr:uid="{00000000-0005-0000-0000-0000244B0000}"/>
    <cellStyle name="SAPBEXaggItemX 2 2 11 2" xfId="19254" xr:uid="{00000000-0005-0000-0000-0000254B0000}"/>
    <cellStyle name="SAPBEXaggItemX 2 2 11 2 2" xfId="19255" xr:uid="{00000000-0005-0000-0000-0000264B0000}"/>
    <cellStyle name="SAPBEXaggItemX 2 2 11 3" xfId="19256" xr:uid="{00000000-0005-0000-0000-0000274B0000}"/>
    <cellStyle name="SAPBEXaggItemX 2 2 12" xfId="19257" xr:uid="{00000000-0005-0000-0000-0000284B0000}"/>
    <cellStyle name="SAPBEXaggItemX 2 2 12 2" xfId="19258" xr:uid="{00000000-0005-0000-0000-0000294B0000}"/>
    <cellStyle name="SAPBEXaggItemX 2 2 2" xfId="19259" xr:uid="{00000000-0005-0000-0000-00002A4B0000}"/>
    <cellStyle name="SAPBEXaggItemX 2 2 2 2" xfId="19260" xr:uid="{00000000-0005-0000-0000-00002B4B0000}"/>
    <cellStyle name="SAPBEXaggItemX 2 2 2 2 2" xfId="19261" xr:uid="{00000000-0005-0000-0000-00002C4B0000}"/>
    <cellStyle name="SAPBEXaggItemX 2 2 3" xfId="19262" xr:uid="{00000000-0005-0000-0000-00002D4B0000}"/>
    <cellStyle name="SAPBEXaggItemX 2 2 3 2" xfId="19263" xr:uid="{00000000-0005-0000-0000-00002E4B0000}"/>
    <cellStyle name="SAPBEXaggItemX 2 2 3 2 2" xfId="19264" xr:uid="{00000000-0005-0000-0000-00002F4B0000}"/>
    <cellStyle name="SAPBEXaggItemX 2 2 4" xfId="19265" xr:uid="{00000000-0005-0000-0000-0000304B0000}"/>
    <cellStyle name="SAPBEXaggItemX 2 2 4 2" xfId="19266" xr:uid="{00000000-0005-0000-0000-0000314B0000}"/>
    <cellStyle name="SAPBEXaggItemX 2 2 4 2 2" xfId="19267" xr:uid="{00000000-0005-0000-0000-0000324B0000}"/>
    <cellStyle name="SAPBEXaggItemX 2 2 5" xfId="19268" xr:uid="{00000000-0005-0000-0000-0000334B0000}"/>
    <cellStyle name="SAPBEXaggItemX 2 2 5 2" xfId="19269" xr:uid="{00000000-0005-0000-0000-0000344B0000}"/>
    <cellStyle name="SAPBEXaggItemX 2 2 5 2 2" xfId="19270" xr:uid="{00000000-0005-0000-0000-0000354B0000}"/>
    <cellStyle name="SAPBEXaggItemX 2 2 6" xfId="19271" xr:uid="{00000000-0005-0000-0000-0000364B0000}"/>
    <cellStyle name="SAPBEXaggItemX 2 2 6 2" xfId="19272" xr:uid="{00000000-0005-0000-0000-0000374B0000}"/>
    <cellStyle name="SAPBEXaggItemX 2 2 6 2 2" xfId="19273" xr:uid="{00000000-0005-0000-0000-0000384B0000}"/>
    <cellStyle name="SAPBEXaggItemX 2 2 6 3" xfId="19274" xr:uid="{00000000-0005-0000-0000-0000394B0000}"/>
    <cellStyle name="SAPBEXaggItemX 2 2 7" xfId="19275" xr:uid="{00000000-0005-0000-0000-00003A4B0000}"/>
    <cellStyle name="SAPBEXaggItemX 2 2 7 2" xfId="19276" xr:uid="{00000000-0005-0000-0000-00003B4B0000}"/>
    <cellStyle name="SAPBEXaggItemX 2 2 7 2 2" xfId="19277" xr:uid="{00000000-0005-0000-0000-00003C4B0000}"/>
    <cellStyle name="SAPBEXaggItemX 2 2 7 3" xfId="19278" xr:uid="{00000000-0005-0000-0000-00003D4B0000}"/>
    <cellStyle name="SAPBEXaggItemX 2 2 8" xfId="19279" xr:uid="{00000000-0005-0000-0000-00003E4B0000}"/>
    <cellStyle name="SAPBEXaggItemX 2 2 8 2" xfId="19280" xr:uid="{00000000-0005-0000-0000-00003F4B0000}"/>
    <cellStyle name="SAPBEXaggItemX 2 2 8 2 2" xfId="19281" xr:uid="{00000000-0005-0000-0000-0000404B0000}"/>
    <cellStyle name="SAPBEXaggItemX 2 2 8 3" xfId="19282" xr:uid="{00000000-0005-0000-0000-0000414B0000}"/>
    <cellStyle name="SAPBEXaggItemX 2 2 9" xfId="19283" xr:uid="{00000000-0005-0000-0000-0000424B0000}"/>
    <cellStyle name="SAPBEXaggItemX 2 2 9 2" xfId="19284" xr:uid="{00000000-0005-0000-0000-0000434B0000}"/>
    <cellStyle name="SAPBEXaggItemX 2 2 9 2 2" xfId="19285" xr:uid="{00000000-0005-0000-0000-0000444B0000}"/>
    <cellStyle name="SAPBEXaggItemX 2 2 9 3" xfId="19286" xr:uid="{00000000-0005-0000-0000-0000454B0000}"/>
    <cellStyle name="SAPBEXaggItemX 2 3" xfId="19287" xr:uid="{00000000-0005-0000-0000-0000464B0000}"/>
    <cellStyle name="SAPBEXaggItemX 2 3 2" xfId="19288" xr:uid="{00000000-0005-0000-0000-0000474B0000}"/>
    <cellStyle name="SAPBEXaggItemX 2 3 2 2" xfId="19289" xr:uid="{00000000-0005-0000-0000-0000484B0000}"/>
    <cellStyle name="SAPBEXaggItemX 2 4" xfId="19290" xr:uid="{00000000-0005-0000-0000-0000494B0000}"/>
    <cellStyle name="SAPBEXaggItemX 2 4 2" xfId="19291" xr:uid="{00000000-0005-0000-0000-00004A4B0000}"/>
    <cellStyle name="SAPBEXaggItemX 2 4 2 2" xfId="19292" xr:uid="{00000000-0005-0000-0000-00004B4B0000}"/>
    <cellStyle name="SAPBEXaggItemX 2 5" xfId="19293" xr:uid="{00000000-0005-0000-0000-00004C4B0000}"/>
    <cellStyle name="SAPBEXaggItemX 2 5 2" xfId="19294" xr:uid="{00000000-0005-0000-0000-00004D4B0000}"/>
    <cellStyle name="SAPBEXaggItemX 2 5 2 2" xfId="19295" xr:uid="{00000000-0005-0000-0000-00004E4B0000}"/>
    <cellStyle name="SAPBEXaggItemX 2 6" xfId="19296" xr:uid="{00000000-0005-0000-0000-00004F4B0000}"/>
    <cellStyle name="SAPBEXaggItemX 2 6 2" xfId="19297" xr:uid="{00000000-0005-0000-0000-0000504B0000}"/>
    <cellStyle name="SAPBEXaggItemX 2 6 2 2" xfId="19298" xr:uid="{00000000-0005-0000-0000-0000514B0000}"/>
    <cellStyle name="SAPBEXaggItemX 2 7" xfId="19299" xr:uid="{00000000-0005-0000-0000-0000524B0000}"/>
    <cellStyle name="SAPBEXaggItemX 2 7 2" xfId="19300" xr:uid="{00000000-0005-0000-0000-0000534B0000}"/>
    <cellStyle name="SAPBEXaggItemX 2 7 2 2" xfId="19301" xr:uid="{00000000-0005-0000-0000-0000544B0000}"/>
    <cellStyle name="SAPBEXaggItemX 2 7 3" xfId="19302" xr:uid="{00000000-0005-0000-0000-0000554B0000}"/>
    <cellStyle name="SAPBEXaggItemX 2 8" xfId="19303" xr:uid="{00000000-0005-0000-0000-0000564B0000}"/>
    <cellStyle name="SAPBEXaggItemX 2 8 2" xfId="19304" xr:uid="{00000000-0005-0000-0000-0000574B0000}"/>
    <cellStyle name="SAPBEXaggItemX 2 8 2 2" xfId="19305" xr:uid="{00000000-0005-0000-0000-0000584B0000}"/>
    <cellStyle name="SAPBEXaggItemX 2 8 3" xfId="19306" xr:uid="{00000000-0005-0000-0000-0000594B0000}"/>
    <cellStyle name="SAPBEXaggItemX 2 9" xfId="19307" xr:uid="{00000000-0005-0000-0000-00005A4B0000}"/>
    <cellStyle name="SAPBEXaggItemX 2 9 2" xfId="19308" xr:uid="{00000000-0005-0000-0000-00005B4B0000}"/>
    <cellStyle name="SAPBEXaggItemX 2 9 2 2" xfId="19309" xr:uid="{00000000-0005-0000-0000-00005C4B0000}"/>
    <cellStyle name="SAPBEXaggItemX 2 9 3" xfId="19310" xr:uid="{00000000-0005-0000-0000-00005D4B0000}"/>
    <cellStyle name="SAPBEXaggItemX 20" xfId="19311" xr:uid="{00000000-0005-0000-0000-00005E4B0000}"/>
    <cellStyle name="SAPBEXaggItemX 20 2" xfId="19312" xr:uid="{00000000-0005-0000-0000-00005F4B0000}"/>
    <cellStyle name="SAPBEXaggItemX 20 2 2" xfId="19313" xr:uid="{00000000-0005-0000-0000-0000604B0000}"/>
    <cellStyle name="SAPBEXaggItemX 20 3" xfId="19314" xr:uid="{00000000-0005-0000-0000-0000614B0000}"/>
    <cellStyle name="SAPBEXaggItemX 21" xfId="19315" xr:uid="{00000000-0005-0000-0000-0000624B0000}"/>
    <cellStyle name="SAPBEXaggItemX 21 2" xfId="19316" xr:uid="{00000000-0005-0000-0000-0000634B0000}"/>
    <cellStyle name="SAPBEXaggItemX 22" xfId="19317" xr:uid="{00000000-0005-0000-0000-0000644B0000}"/>
    <cellStyle name="SAPBEXaggItemX 22 2" xfId="19318" xr:uid="{00000000-0005-0000-0000-0000654B0000}"/>
    <cellStyle name="SAPBEXaggItemX 23" xfId="19319" xr:uid="{00000000-0005-0000-0000-0000664B0000}"/>
    <cellStyle name="SAPBEXaggItemX 23 2" xfId="19320" xr:uid="{00000000-0005-0000-0000-0000674B0000}"/>
    <cellStyle name="SAPBEXaggItemX 3" xfId="19321" xr:uid="{00000000-0005-0000-0000-0000684B0000}"/>
    <cellStyle name="SAPBEXaggItemX 3 10" xfId="19322" xr:uid="{00000000-0005-0000-0000-0000694B0000}"/>
    <cellStyle name="SAPBEXaggItemX 3 10 2" xfId="19323" xr:uid="{00000000-0005-0000-0000-00006A4B0000}"/>
    <cellStyle name="SAPBEXaggItemX 3 10 2 2" xfId="19324" xr:uid="{00000000-0005-0000-0000-00006B4B0000}"/>
    <cellStyle name="SAPBEXaggItemX 3 10 3" xfId="19325" xr:uid="{00000000-0005-0000-0000-00006C4B0000}"/>
    <cellStyle name="SAPBEXaggItemX 3 11" xfId="19326" xr:uid="{00000000-0005-0000-0000-00006D4B0000}"/>
    <cellStyle name="SAPBEXaggItemX 3 11 2" xfId="19327" xr:uid="{00000000-0005-0000-0000-00006E4B0000}"/>
    <cellStyle name="SAPBEXaggItemX 3 11 2 2" xfId="19328" xr:uid="{00000000-0005-0000-0000-00006F4B0000}"/>
    <cellStyle name="SAPBEXaggItemX 3 11 3" xfId="19329" xr:uid="{00000000-0005-0000-0000-0000704B0000}"/>
    <cellStyle name="SAPBEXaggItemX 3 12" xfId="19330" xr:uid="{00000000-0005-0000-0000-0000714B0000}"/>
    <cellStyle name="SAPBEXaggItemX 3 12 2" xfId="19331" xr:uid="{00000000-0005-0000-0000-0000724B0000}"/>
    <cellStyle name="SAPBEXaggItemX 3 12 2 2" xfId="19332" xr:uid="{00000000-0005-0000-0000-0000734B0000}"/>
    <cellStyle name="SAPBEXaggItemX 3 12 3" xfId="19333" xr:uid="{00000000-0005-0000-0000-0000744B0000}"/>
    <cellStyle name="SAPBEXaggItemX 3 13" xfId="19334" xr:uid="{00000000-0005-0000-0000-0000754B0000}"/>
    <cellStyle name="SAPBEXaggItemX 3 13 2" xfId="19335" xr:uid="{00000000-0005-0000-0000-0000764B0000}"/>
    <cellStyle name="SAPBEXaggItemX 3 13 2 2" xfId="19336" xr:uid="{00000000-0005-0000-0000-0000774B0000}"/>
    <cellStyle name="SAPBEXaggItemX 3 13 3" xfId="19337" xr:uid="{00000000-0005-0000-0000-0000784B0000}"/>
    <cellStyle name="SAPBEXaggItemX 3 14" xfId="19338" xr:uid="{00000000-0005-0000-0000-0000794B0000}"/>
    <cellStyle name="SAPBEXaggItemX 3 14 2" xfId="19339" xr:uid="{00000000-0005-0000-0000-00007A4B0000}"/>
    <cellStyle name="SAPBEXaggItemX 3 2" xfId="19340" xr:uid="{00000000-0005-0000-0000-00007B4B0000}"/>
    <cellStyle name="SAPBEXaggItemX 3 2 2" xfId="19341" xr:uid="{00000000-0005-0000-0000-00007C4B0000}"/>
    <cellStyle name="SAPBEXaggItemX 3 2 2 2" xfId="19342" xr:uid="{00000000-0005-0000-0000-00007D4B0000}"/>
    <cellStyle name="SAPBEXaggItemX 3 3" xfId="19343" xr:uid="{00000000-0005-0000-0000-00007E4B0000}"/>
    <cellStyle name="SAPBEXaggItemX 3 3 2" xfId="19344" xr:uid="{00000000-0005-0000-0000-00007F4B0000}"/>
    <cellStyle name="SAPBEXaggItemX 3 3 2 2" xfId="19345" xr:uid="{00000000-0005-0000-0000-0000804B0000}"/>
    <cellStyle name="SAPBEXaggItemX 3 4" xfId="19346" xr:uid="{00000000-0005-0000-0000-0000814B0000}"/>
    <cellStyle name="SAPBEXaggItemX 3 4 2" xfId="19347" xr:uid="{00000000-0005-0000-0000-0000824B0000}"/>
    <cellStyle name="SAPBEXaggItemX 3 4 2 2" xfId="19348" xr:uid="{00000000-0005-0000-0000-0000834B0000}"/>
    <cellStyle name="SAPBEXaggItemX 3 5" xfId="19349" xr:uid="{00000000-0005-0000-0000-0000844B0000}"/>
    <cellStyle name="SAPBEXaggItemX 3 5 2" xfId="19350" xr:uid="{00000000-0005-0000-0000-0000854B0000}"/>
    <cellStyle name="SAPBEXaggItemX 3 5 2 2" xfId="19351" xr:uid="{00000000-0005-0000-0000-0000864B0000}"/>
    <cellStyle name="SAPBEXaggItemX 3 6" xfId="19352" xr:uid="{00000000-0005-0000-0000-0000874B0000}"/>
    <cellStyle name="SAPBEXaggItemX 3 6 2" xfId="19353" xr:uid="{00000000-0005-0000-0000-0000884B0000}"/>
    <cellStyle name="SAPBEXaggItemX 3 6 2 2" xfId="19354" xr:uid="{00000000-0005-0000-0000-0000894B0000}"/>
    <cellStyle name="SAPBEXaggItemX 3 7" xfId="19355" xr:uid="{00000000-0005-0000-0000-00008A4B0000}"/>
    <cellStyle name="SAPBEXaggItemX 3 7 2" xfId="19356" xr:uid="{00000000-0005-0000-0000-00008B4B0000}"/>
    <cellStyle name="SAPBEXaggItemX 3 7 2 2" xfId="19357" xr:uid="{00000000-0005-0000-0000-00008C4B0000}"/>
    <cellStyle name="SAPBEXaggItemX 3 8" xfId="19358" xr:uid="{00000000-0005-0000-0000-00008D4B0000}"/>
    <cellStyle name="SAPBEXaggItemX 3 8 2" xfId="19359" xr:uid="{00000000-0005-0000-0000-00008E4B0000}"/>
    <cellStyle name="SAPBEXaggItemX 3 8 2 2" xfId="19360" xr:uid="{00000000-0005-0000-0000-00008F4B0000}"/>
    <cellStyle name="SAPBEXaggItemX 3 8 3" xfId="19361" xr:uid="{00000000-0005-0000-0000-0000904B0000}"/>
    <cellStyle name="SAPBEXaggItemX 3 9" xfId="19362" xr:uid="{00000000-0005-0000-0000-0000914B0000}"/>
    <cellStyle name="SAPBEXaggItemX 3 9 2" xfId="19363" xr:uid="{00000000-0005-0000-0000-0000924B0000}"/>
    <cellStyle name="SAPBEXaggItemX 3 9 2 2" xfId="19364" xr:uid="{00000000-0005-0000-0000-0000934B0000}"/>
    <cellStyle name="SAPBEXaggItemX 3 9 3" xfId="19365" xr:uid="{00000000-0005-0000-0000-0000944B0000}"/>
    <cellStyle name="SAPBEXaggItemX 4" xfId="19366" xr:uid="{00000000-0005-0000-0000-0000954B0000}"/>
    <cellStyle name="SAPBEXaggItemX 4 10" xfId="19367" xr:uid="{00000000-0005-0000-0000-0000964B0000}"/>
    <cellStyle name="SAPBEXaggItemX 4 10 2" xfId="19368" xr:uid="{00000000-0005-0000-0000-0000974B0000}"/>
    <cellStyle name="SAPBEXaggItemX 4 10 2 2" xfId="19369" xr:uid="{00000000-0005-0000-0000-0000984B0000}"/>
    <cellStyle name="SAPBEXaggItemX 4 10 3" xfId="19370" xr:uid="{00000000-0005-0000-0000-0000994B0000}"/>
    <cellStyle name="SAPBEXaggItemX 4 11" xfId="19371" xr:uid="{00000000-0005-0000-0000-00009A4B0000}"/>
    <cellStyle name="SAPBEXaggItemX 4 11 2" xfId="19372" xr:uid="{00000000-0005-0000-0000-00009B4B0000}"/>
    <cellStyle name="SAPBEXaggItemX 4 11 2 2" xfId="19373" xr:uid="{00000000-0005-0000-0000-00009C4B0000}"/>
    <cellStyle name="SAPBEXaggItemX 4 11 3" xfId="19374" xr:uid="{00000000-0005-0000-0000-00009D4B0000}"/>
    <cellStyle name="SAPBEXaggItemX 4 12" xfId="19375" xr:uid="{00000000-0005-0000-0000-00009E4B0000}"/>
    <cellStyle name="SAPBEXaggItemX 4 12 2" xfId="19376" xr:uid="{00000000-0005-0000-0000-00009F4B0000}"/>
    <cellStyle name="SAPBEXaggItemX 4 12 2 2" xfId="19377" xr:uid="{00000000-0005-0000-0000-0000A04B0000}"/>
    <cellStyle name="SAPBEXaggItemX 4 12 3" xfId="19378" xr:uid="{00000000-0005-0000-0000-0000A14B0000}"/>
    <cellStyle name="SAPBEXaggItemX 4 13" xfId="19379" xr:uid="{00000000-0005-0000-0000-0000A24B0000}"/>
    <cellStyle name="SAPBEXaggItemX 4 13 2" xfId="19380" xr:uid="{00000000-0005-0000-0000-0000A34B0000}"/>
    <cellStyle name="SAPBEXaggItemX 4 13 2 2" xfId="19381" xr:uid="{00000000-0005-0000-0000-0000A44B0000}"/>
    <cellStyle name="SAPBEXaggItemX 4 13 3" xfId="19382" xr:uid="{00000000-0005-0000-0000-0000A54B0000}"/>
    <cellStyle name="SAPBEXaggItemX 4 14" xfId="19383" xr:uid="{00000000-0005-0000-0000-0000A64B0000}"/>
    <cellStyle name="SAPBEXaggItemX 4 14 2" xfId="19384" xr:uid="{00000000-0005-0000-0000-0000A74B0000}"/>
    <cellStyle name="SAPBEXaggItemX 4 2" xfId="19385" xr:uid="{00000000-0005-0000-0000-0000A84B0000}"/>
    <cellStyle name="SAPBEXaggItemX 4 2 2" xfId="19386" xr:uid="{00000000-0005-0000-0000-0000A94B0000}"/>
    <cellStyle name="SAPBEXaggItemX 4 2 2 2" xfId="19387" xr:uid="{00000000-0005-0000-0000-0000AA4B0000}"/>
    <cellStyle name="SAPBEXaggItemX 4 3" xfId="19388" xr:uid="{00000000-0005-0000-0000-0000AB4B0000}"/>
    <cellStyle name="SAPBEXaggItemX 4 3 2" xfId="19389" xr:uid="{00000000-0005-0000-0000-0000AC4B0000}"/>
    <cellStyle name="SAPBEXaggItemX 4 3 2 2" xfId="19390" xr:uid="{00000000-0005-0000-0000-0000AD4B0000}"/>
    <cellStyle name="SAPBEXaggItemX 4 4" xfId="19391" xr:uid="{00000000-0005-0000-0000-0000AE4B0000}"/>
    <cellStyle name="SAPBEXaggItemX 4 4 2" xfId="19392" xr:uid="{00000000-0005-0000-0000-0000AF4B0000}"/>
    <cellStyle name="SAPBEXaggItemX 4 4 2 2" xfId="19393" xr:uid="{00000000-0005-0000-0000-0000B04B0000}"/>
    <cellStyle name="SAPBEXaggItemX 4 5" xfId="19394" xr:uid="{00000000-0005-0000-0000-0000B14B0000}"/>
    <cellStyle name="SAPBEXaggItemX 4 5 2" xfId="19395" xr:uid="{00000000-0005-0000-0000-0000B24B0000}"/>
    <cellStyle name="SAPBEXaggItemX 4 5 2 2" xfId="19396" xr:uid="{00000000-0005-0000-0000-0000B34B0000}"/>
    <cellStyle name="SAPBEXaggItemX 4 6" xfId="19397" xr:uid="{00000000-0005-0000-0000-0000B44B0000}"/>
    <cellStyle name="SAPBEXaggItemX 4 6 2" xfId="19398" xr:uid="{00000000-0005-0000-0000-0000B54B0000}"/>
    <cellStyle name="SAPBEXaggItemX 4 6 2 2" xfId="19399" xr:uid="{00000000-0005-0000-0000-0000B64B0000}"/>
    <cellStyle name="SAPBEXaggItemX 4 7" xfId="19400" xr:uid="{00000000-0005-0000-0000-0000B74B0000}"/>
    <cellStyle name="SAPBEXaggItemX 4 7 2" xfId="19401" xr:uid="{00000000-0005-0000-0000-0000B84B0000}"/>
    <cellStyle name="SAPBEXaggItemX 4 7 2 2" xfId="19402" xr:uid="{00000000-0005-0000-0000-0000B94B0000}"/>
    <cellStyle name="SAPBEXaggItemX 4 8" xfId="19403" xr:uid="{00000000-0005-0000-0000-0000BA4B0000}"/>
    <cellStyle name="SAPBEXaggItemX 4 8 2" xfId="19404" xr:uid="{00000000-0005-0000-0000-0000BB4B0000}"/>
    <cellStyle name="SAPBEXaggItemX 4 8 2 2" xfId="19405" xr:uid="{00000000-0005-0000-0000-0000BC4B0000}"/>
    <cellStyle name="SAPBEXaggItemX 4 8 3" xfId="19406" xr:uid="{00000000-0005-0000-0000-0000BD4B0000}"/>
    <cellStyle name="SAPBEXaggItemX 4 9" xfId="19407" xr:uid="{00000000-0005-0000-0000-0000BE4B0000}"/>
    <cellStyle name="SAPBEXaggItemX 4 9 2" xfId="19408" xr:uid="{00000000-0005-0000-0000-0000BF4B0000}"/>
    <cellStyle name="SAPBEXaggItemX 4 9 2 2" xfId="19409" xr:uid="{00000000-0005-0000-0000-0000C04B0000}"/>
    <cellStyle name="SAPBEXaggItemX 4 9 3" xfId="19410" xr:uid="{00000000-0005-0000-0000-0000C14B0000}"/>
    <cellStyle name="SAPBEXaggItemX 5" xfId="19411" xr:uid="{00000000-0005-0000-0000-0000C24B0000}"/>
    <cellStyle name="SAPBEXaggItemX 5 10" xfId="19412" xr:uid="{00000000-0005-0000-0000-0000C34B0000}"/>
    <cellStyle name="SAPBEXaggItemX 5 10 2" xfId="19413" xr:uid="{00000000-0005-0000-0000-0000C44B0000}"/>
    <cellStyle name="SAPBEXaggItemX 5 10 2 2" xfId="19414" xr:uid="{00000000-0005-0000-0000-0000C54B0000}"/>
    <cellStyle name="SAPBEXaggItemX 5 10 3" xfId="19415" xr:uid="{00000000-0005-0000-0000-0000C64B0000}"/>
    <cellStyle name="SAPBEXaggItemX 5 11" xfId="19416" xr:uid="{00000000-0005-0000-0000-0000C74B0000}"/>
    <cellStyle name="SAPBEXaggItemX 5 11 2" xfId="19417" xr:uid="{00000000-0005-0000-0000-0000C84B0000}"/>
    <cellStyle name="SAPBEXaggItemX 5 11 2 2" xfId="19418" xr:uid="{00000000-0005-0000-0000-0000C94B0000}"/>
    <cellStyle name="SAPBEXaggItemX 5 11 3" xfId="19419" xr:uid="{00000000-0005-0000-0000-0000CA4B0000}"/>
    <cellStyle name="SAPBEXaggItemX 5 12" xfId="19420" xr:uid="{00000000-0005-0000-0000-0000CB4B0000}"/>
    <cellStyle name="SAPBEXaggItemX 5 12 2" xfId="19421" xr:uid="{00000000-0005-0000-0000-0000CC4B0000}"/>
    <cellStyle name="SAPBEXaggItemX 5 12 2 2" xfId="19422" xr:uid="{00000000-0005-0000-0000-0000CD4B0000}"/>
    <cellStyle name="SAPBEXaggItemX 5 12 3" xfId="19423" xr:uid="{00000000-0005-0000-0000-0000CE4B0000}"/>
    <cellStyle name="SAPBEXaggItemX 5 13" xfId="19424" xr:uid="{00000000-0005-0000-0000-0000CF4B0000}"/>
    <cellStyle name="SAPBEXaggItemX 5 13 2" xfId="19425" xr:uid="{00000000-0005-0000-0000-0000D04B0000}"/>
    <cellStyle name="SAPBEXaggItemX 5 13 2 2" xfId="19426" xr:uid="{00000000-0005-0000-0000-0000D14B0000}"/>
    <cellStyle name="SAPBEXaggItemX 5 13 3" xfId="19427" xr:uid="{00000000-0005-0000-0000-0000D24B0000}"/>
    <cellStyle name="SAPBEXaggItemX 5 14" xfId="19428" xr:uid="{00000000-0005-0000-0000-0000D34B0000}"/>
    <cellStyle name="SAPBEXaggItemX 5 14 2" xfId="19429" xr:uid="{00000000-0005-0000-0000-0000D44B0000}"/>
    <cellStyle name="SAPBEXaggItemX 5 2" xfId="19430" xr:uid="{00000000-0005-0000-0000-0000D54B0000}"/>
    <cellStyle name="SAPBEXaggItemX 5 2 2" xfId="19431" xr:uid="{00000000-0005-0000-0000-0000D64B0000}"/>
    <cellStyle name="SAPBEXaggItemX 5 2 2 2" xfId="19432" xr:uid="{00000000-0005-0000-0000-0000D74B0000}"/>
    <cellStyle name="SAPBEXaggItemX 5 3" xfId="19433" xr:uid="{00000000-0005-0000-0000-0000D84B0000}"/>
    <cellStyle name="SAPBEXaggItemX 5 3 2" xfId="19434" xr:uid="{00000000-0005-0000-0000-0000D94B0000}"/>
    <cellStyle name="SAPBEXaggItemX 5 3 2 2" xfId="19435" xr:uid="{00000000-0005-0000-0000-0000DA4B0000}"/>
    <cellStyle name="SAPBEXaggItemX 5 4" xfId="19436" xr:uid="{00000000-0005-0000-0000-0000DB4B0000}"/>
    <cellStyle name="SAPBEXaggItemX 5 4 2" xfId="19437" xr:uid="{00000000-0005-0000-0000-0000DC4B0000}"/>
    <cellStyle name="SAPBEXaggItemX 5 4 2 2" xfId="19438" xr:uid="{00000000-0005-0000-0000-0000DD4B0000}"/>
    <cellStyle name="SAPBEXaggItemX 5 5" xfId="19439" xr:uid="{00000000-0005-0000-0000-0000DE4B0000}"/>
    <cellStyle name="SAPBEXaggItemX 5 5 2" xfId="19440" xr:uid="{00000000-0005-0000-0000-0000DF4B0000}"/>
    <cellStyle name="SAPBEXaggItemX 5 5 2 2" xfId="19441" xr:uid="{00000000-0005-0000-0000-0000E04B0000}"/>
    <cellStyle name="SAPBEXaggItemX 5 6" xfId="19442" xr:uid="{00000000-0005-0000-0000-0000E14B0000}"/>
    <cellStyle name="SAPBEXaggItemX 5 6 2" xfId="19443" xr:uid="{00000000-0005-0000-0000-0000E24B0000}"/>
    <cellStyle name="SAPBEXaggItemX 5 6 2 2" xfId="19444" xr:uid="{00000000-0005-0000-0000-0000E34B0000}"/>
    <cellStyle name="SAPBEXaggItemX 5 7" xfId="19445" xr:uid="{00000000-0005-0000-0000-0000E44B0000}"/>
    <cellStyle name="SAPBEXaggItemX 5 7 2" xfId="19446" xr:uid="{00000000-0005-0000-0000-0000E54B0000}"/>
    <cellStyle name="SAPBEXaggItemX 5 7 2 2" xfId="19447" xr:uid="{00000000-0005-0000-0000-0000E64B0000}"/>
    <cellStyle name="SAPBEXaggItemX 5 8" xfId="19448" xr:uid="{00000000-0005-0000-0000-0000E74B0000}"/>
    <cellStyle name="SAPBEXaggItemX 5 8 2" xfId="19449" xr:uid="{00000000-0005-0000-0000-0000E84B0000}"/>
    <cellStyle name="SAPBEXaggItemX 5 8 2 2" xfId="19450" xr:uid="{00000000-0005-0000-0000-0000E94B0000}"/>
    <cellStyle name="SAPBEXaggItemX 5 8 3" xfId="19451" xr:uid="{00000000-0005-0000-0000-0000EA4B0000}"/>
    <cellStyle name="SAPBEXaggItemX 5 9" xfId="19452" xr:uid="{00000000-0005-0000-0000-0000EB4B0000}"/>
    <cellStyle name="SAPBEXaggItemX 5 9 2" xfId="19453" xr:uid="{00000000-0005-0000-0000-0000EC4B0000}"/>
    <cellStyle name="SAPBEXaggItemX 5 9 2 2" xfId="19454" xr:uid="{00000000-0005-0000-0000-0000ED4B0000}"/>
    <cellStyle name="SAPBEXaggItemX 5 9 3" xfId="19455" xr:uid="{00000000-0005-0000-0000-0000EE4B0000}"/>
    <cellStyle name="SAPBEXaggItemX 6" xfId="19456" xr:uid="{00000000-0005-0000-0000-0000EF4B0000}"/>
    <cellStyle name="SAPBEXaggItemX 6 10" xfId="19457" xr:uid="{00000000-0005-0000-0000-0000F04B0000}"/>
    <cellStyle name="SAPBEXaggItemX 6 10 2" xfId="19458" xr:uid="{00000000-0005-0000-0000-0000F14B0000}"/>
    <cellStyle name="SAPBEXaggItemX 6 10 2 2" xfId="19459" xr:uid="{00000000-0005-0000-0000-0000F24B0000}"/>
    <cellStyle name="SAPBEXaggItemX 6 10 3" xfId="19460" xr:uid="{00000000-0005-0000-0000-0000F34B0000}"/>
    <cellStyle name="SAPBEXaggItemX 6 11" xfId="19461" xr:uid="{00000000-0005-0000-0000-0000F44B0000}"/>
    <cellStyle name="SAPBEXaggItemX 6 11 2" xfId="19462" xr:uid="{00000000-0005-0000-0000-0000F54B0000}"/>
    <cellStyle name="SAPBEXaggItemX 6 11 2 2" xfId="19463" xr:uid="{00000000-0005-0000-0000-0000F64B0000}"/>
    <cellStyle name="SAPBEXaggItemX 6 11 3" xfId="19464" xr:uid="{00000000-0005-0000-0000-0000F74B0000}"/>
    <cellStyle name="SAPBEXaggItemX 6 12" xfId="19465" xr:uid="{00000000-0005-0000-0000-0000F84B0000}"/>
    <cellStyle name="SAPBEXaggItemX 6 12 2" xfId="19466" xr:uid="{00000000-0005-0000-0000-0000F94B0000}"/>
    <cellStyle name="SAPBEXaggItemX 6 12 2 2" xfId="19467" xr:uid="{00000000-0005-0000-0000-0000FA4B0000}"/>
    <cellStyle name="SAPBEXaggItemX 6 12 3" xfId="19468" xr:uid="{00000000-0005-0000-0000-0000FB4B0000}"/>
    <cellStyle name="SAPBEXaggItemX 6 13" xfId="19469" xr:uid="{00000000-0005-0000-0000-0000FC4B0000}"/>
    <cellStyle name="SAPBEXaggItemX 6 13 2" xfId="19470" xr:uid="{00000000-0005-0000-0000-0000FD4B0000}"/>
    <cellStyle name="SAPBEXaggItemX 6 13 2 2" xfId="19471" xr:uid="{00000000-0005-0000-0000-0000FE4B0000}"/>
    <cellStyle name="SAPBEXaggItemX 6 13 3" xfId="19472" xr:uid="{00000000-0005-0000-0000-0000FF4B0000}"/>
    <cellStyle name="SAPBEXaggItemX 6 14" xfId="19473" xr:uid="{00000000-0005-0000-0000-0000004C0000}"/>
    <cellStyle name="SAPBEXaggItemX 6 14 2" xfId="19474" xr:uid="{00000000-0005-0000-0000-0000014C0000}"/>
    <cellStyle name="SAPBEXaggItemX 6 2" xfId="19475" xr:uid="{00000000-0005-0000-0000-0000024C0000}"/>
    <cellStyle name="SAPBEXaggItemX 6 2 2" xfId="19476" xr:uid="{00000000-0005-0000-0000-0000034C0000}"/>
    <cellStyle name="SAPBEXaggItemX 6 2 2 2" xfId="19477" xr:uid="{00000000-0005-0000-0000-0000044C0000}"/>
    <cellStyle name="SAPBEXaggItemX 6 3" xfId="19478" xr:uid="{00000000-0005-0000-0000-0000054C0000}"/>
    <cellStyle name="SAPBEXaggItemX 6 3 2" xfId="19479" xr:uid="{00000000-0005-0000-0000-0000064C0000}"/>
    <cellStyle name="SAPBEXaggItemX 6 3 2 2" xfId="19480" xr:uid="{00000000-0005-0000-0000-0000074C0000}"/>
    <cellStyle name="SAPBEXaggItemX 6 4" xfId="19481" xr:uid="{00000000-0005-0000-0000-0000084C0000}"/>
    <cellStyle name="SAPBEXaggItemX 6 4 2" xfId="19482" xr:uid="{00000000-0005-0000-0000-0000094C0000}"/>
    <cellStyle name="SAPBEXaggItemX 6 4 2 2" xfId="19483" xr:uid="{00000000-0005-0000-0000-00000A4C0000}"/>
    <cellStyle name="SAPBEXaggItemX 6 5" xfId="19484" xr:uid="{00000000-0005-0000-0000-00000B4C0000}"/>
    <cellStyle name="SAPBEXaggItemX 6 5 2" xfId="19485" xr:uid="{00000000-0005-0000-0000-00000C4C0000}"/>
    <cellStyle name="SAPBEXaggItemX 6 5 2 2" xfId="19486" xr:uid="{00000000-0005-0000-0000-00000D4C0000}"/>
    <cellStyle name="SAPBEXaggItemX 6 6" xfId="19487" xr:uid="{00000000-0005-0000-0000-00000E4C0000}"/>
    <cellStyle name="SAPBEXaggItemX 6 6 2" xfId="19488" xr:uid="{00000000-0005-0000-0000-00000F4C0000}"/>
    <cellStyle name="SAPBEXaggItemX 6 6 2 2" xfId="19489" xr:uid="{00000000-0005-0000-0000-0000104C0000}"/>
    <cellStyle name="SAPBEXaggItemX 6 7" xfId="19490" xr:uid="{00000000-0005-0000-0000-0000114C0000}"/>
    <cellStyle name="SAPBEXaggItemX 6 7 2" xfId="19491" xr:uid="{00000000-0005-0000-0000-0000124C0000}"/>
    <cellStyle name="SAPBEXaggItemX 6 7 2 2" xfId="19492" xr:uid="{00000000-0005-0000-0000-0000134C0000}"/>
    <cellStyle name="SAPBEXaggItemX 6 8" xfId="19493" xr:uid="{00000000-0005-0000-0000-0000144C0000}"/>
    <cellStyle name="SAPBEXaggItemX 6 8 2" xfId="19494" xr:uid="{00000000-0005-0000-0000-0000154C0000}"/>
    <cellStyle name="SAPBEXaggItemX 6 8 2 2" xfId="19495" xr:uid="{00000000-0005-0000-0000-0000164C0000}"/>
    <cellStyle name="SAPBEXaggItemX 6 8 3" xfId="19496" xr:uid="{00000000-0005-0000-0000-0000174C0000}"/>
    <cellStyle name="SAPBEXaggItemX 6 9" xfId="19497" xr:uid="{00000000-0005-0000-0000-0000184C0000}"/>
    <cellStyle name="SAPBEXaggItemX 6 9 2" xfId="19498" xr:uid="{00000000-0005-0000-0000-0000194C0000}"/>
    <cellStyle name="SAPBEXaggItemX 6 9 2 2" xfId="19499" xr:uid="{00000000-0005-0000-0000-00001A4C0000}"/>
    <cellStyle name="SAPBEXaggItemX 6 9 3" xfId="19500" xr:uid="{00000000-0005-0000-0000-00001B4C0000}"/>
    <cellStyle name="SAPBEXaggItemX 7" xfId="19501" xr:uid="{00000000-0005-0000-0000-00001C4C0000}"/>
    <cellStyle name="SAPBEXaggItemX 7 10" xfId="19502" xr:uid="{00000000-0005-0000-0000-00001D4C0000}"/>
    <cellStyle name="SAPBEXaggItemX 7 10 2" xfId="19503" xr:uid="{00000000-0005-0000-0000-00001E4C0000}"/>
    <cellStyle name="SAPBEXaggItemX 7 10 2 2" xfId="19504" xr:uid="{00000000-0005-0000-0000-00001F4C0000}"/>
    <cellStyle name="SAPBEXaggItemX 7 10 3" xfId="19505" xr:uid="{00000000-0005-0000-0000-0000204C0000}"/>
    <cellStyle name="SAPBEXaggItemX 7 11" xfId="19506" xr:uid="{00000000-0005-0000-0000-0000214C0000}"/>
    <cellStyle name="SAPBEXaggItemX 7 11 2" xfId="19507" xr:uid="{00000000-0005-0000-0000-0000224C0000}"/>
    <cellStyle name="SAPBEXaggItemX 7 2" xfId="19508" xr:uid="{00000000-0005-0000-0000-0000234C0000}"/>
    <cellStyle name="SAPBEXaggItemX 7 2 2" xfId="19509" xr:uid="{00000000-0005-0000-0000-0000244C0000}"/>
    <cellStyle name="SAPBEXaggItemX 7 2 2 2" xfId="19510" xr:uid="{00000000-0005-0000-0000-0000254C0000}"/>
    <cellStyle name="SAPBEXaggItemX 7 3" xfId="19511" xr:uid="{00000000-0005-0000-0000-0000264C0000}"/>
    <cellStyle name="SAPBEXaggItemX 7 3 2" xfId="19512" xr:uid="{00000000-0005-0000-0000-0000274C0000}"/>
    <cellStyle name="SAPBEXaggItemX 7 3 2 2" xfId="19513" xr:uid="{00000000-0005-0000-0000-0000284C0000}"/>
    <cellStyle name="SAPBEXaggItemX 7 4" xfId="19514" xr:uid="{00000000-0005-0000-0000-0000294C0000}"/>
    <cellStyle name="SAPBEXaggItemX 7 4 2" xfId="19515" xr:uid="{00000000-0005-0000-0000-00002A4C0000}"/>
    <cellStyle name="SAPBEXaggItemX 7 4 2 2" xfId="19516" xr:uid="{00000000-0005-0000-0000-00002B4C0000}"/>
    <cellStyle name="SAPBEXaggItemX 7 5" xfId="19517" xr:uid="{00000000-0005-0000-0000-00002C4C0000}"/>
    <cellStyle name="SAPBEXaggItemX 7 5 2" xfId="19518" xr:uid="{00000000-0005-0000-0000-00002D4C0000}"/>
    <cellStyle name="SAPBEXaggItemX 7 5 2 2" xfId="19519" xr:uid="{00000000-0005-0000-0000-00002E4C0000}"/>
    <cellStyle name="SAPBEXaggItemX 7 6" xfId="19520" xr:uid="{00000000-0005-0000-0000-00002F4C0000}"/>
    <cellStyle name="SAPBEXaggItemX 7 6 2" xfId="19521" xr:uid="{00000000-0005-0000-0000-0000304C0000}"/>
    <cellStyle name="SAPBEXaggItemX 7 6 2 2" xfId="19522" xr:uid="{00000000-0005-0000-0000-0000314C0000}"/>
    <cellStyle name="SAPBEXaggItemX 7 6 3" xfId="19523" xr:uid="{00000000-0005-0000-0000-0000324C0000}"/>
    <cellStyle name="SAPBEXaggItemX 7 7" xfId="19524" xr:uid="{00000000-0005-0000-0000-0000334C0000}"/>
    <cellStyle name="SAPBEXaggItemX 7 7 2" xfId="19525" xr:uid="{00000000-0005-0000-0000-0000344C0000}"/>
    <cellStyle name="SAPBEXaggItemX 7 7 2 2" xfId="19526" xr:uid="{00000000-0005-0000-0000-0000354C0000}"/>
    <cellStyle name="SAPBEXaggItemX 7 7 3" xfId="19527" xr:uid="{00000000-0005-0000-0000-0000364C0000}"/>
    <cellStyle name="SAPBEXaggItemX 7 8" xfId="19528" xr:uid="{00000000-0005-0000-0000-0000374C0000}"/>
    <cellStyle name="SAPBEXaggItemX 7 8 2" xfId="19529" xr:uid="{00000000-0005-0000-0000-0000384C0000}"/>
    <cellStyle name="SAPBEXaggItemX 7 8 2 2" xfId="19530" xr:uid="{00000000-0005-0000-0000-0000394C0000}"/>
    <cellStyle name="SAPBEXaggItemX 7 8 3" xfId="19531" xr:uid="{00000000-0005-0000-0000-00003A4C0000}"/>
    <cellStyle name="SAPBEXaggItemX 7 9" xfId="19532" xr:uid="{00000000-0005-0000-0000-00003B4C0000}"/>
    <cellStyle name="SAPBEXaggItemX 7 9 2" xfId="19533" xr:uid="{00000000-0005-0000-0000-00003C4C0000}"/>
    <cellStyle name="SAPBEXaggItemX 7 9 2 2" xfId="19534" xr:uid="{00000000-0005-0000-0000-00003D4C0000}"/>
    <cellStyle name="SAPBEXaggItemX 7 9 3" xfId="19535" xr:uid="{00000000-0005-0000-0000-00003E4C0000}"/>
    <cellStyle name="SAPBEXaggItemX 8" xfId="19536" xr:uid="{00000000-0005-0000-0000-00003F4C0000}"/>
    <cellStyle name="SAPBEXaggItemX 8 10" xfId="19537" xr:uid="{00000000-0005-0000-0000-0000404C0000}"/>
    <cellStyle name="SAPBEXaggItemX 8 10 2" xfId="19538" xr:uid="{00000000-0005-0000-0000-0000414C0000}"/>
    <cellStyle name="SAPBEXaggItemX 8 10 2 2" xfId="19539" xr:uid="{00000000-0005-0000-0000-0000424C0000}"/>
    <cellStyle name="SAPBEXaggItemX 8 10 3" xfId="19540" xr:uid="{00000000-0005-0000-0000-0000434C0000}"/>
    <cellStyle name="SAPBEXaggItemX 8 11" xfId="19541" xr:uid="{00000000-0005-0000-0000-0000444C0000}"/>
    <cellStyle name="SAPBEXaggItemX 8 11 2" xfId="19542" xr:uid="{00000000-0005-0000-0000-0000454C0000}"/>
    <cellStyle name="SAPBEXaggItemX 8 2" xfId="19543" xr:uid="{00000000-0005-0000-0000-0000464C0000}"/>
    <cellStyle name="SAPBEXaggItemX 8 2 2" xfId="19544" xr:uid="{00000000-0005-0000-0000-0000474C0000}"/>
    <cellStyle name="SAPBEXaggItemX 8 2 2 2" xfId="19545" xr:uid="{00000000-0005-0000-0000-0000484C0000}"/>
    <cellStyle name="SAPBEXaggItemX 8 3" xfId="19546" xr:uid="{00000000-0005-0000-0000-0000494C0000}"/>
    <cellStyle name="SAPBEXaggItemX 8 3 2" xfId="19547" xr:uid="{00000000-0005-0000-0000-00004A4C0000}"/>
    <cellStyle name="SAPBEXaggItemX 8 3 2 2" xfId="19548" xr:uid="{00000000-0005-0000-0000-00004B4C0000}"/>
    <cellStyle name="SAPBEXaggItemX 8 4" xfId="19549" xr:uid="{00000000-0005-0000-0000-00004C4C0000}"/>
    <cellStyle name="SAPBEXaggItemX 8 4 2" xfId="19550" xr:uid="{00000000-0005-0000-0000-00004D4C0000}"/>
    <cellStyle name="SAPBEXaggItemX 8 4 2 2" xfId="19551" xr:uid="{00000000-0005-0000-0000-00004E4C0000}"/>
    <cellStyle name="SAPBEXaggItemX 8 5" xfId="19552" xr:uid="{00000000-0005-0000-0000-00004F4C0000}"/>
    <cellStyle name="SAPBEXaggItemX 8 5 2" xfId="19553" xr:uid="{00000000-0005-0000-0000-0000504C0000}"/>
    <cellStyle name="SAPBEXaggItemX 8 5 2 2" xfId="19554" xr:uid="{00000000-0005-0000-0000-0000514C0000}"/>
    <cellStyle name="SAPBEXaggItemX 8 6" xfId="19555" xr:uid="{00000000-0005-0000-0000-0000524C0000}"/>
    <cellStyle name="SAPBEXaggItemX 8 6 2" xfId="19556" xr:uid="{00000000-0005-0000-0000-0000534C0000}"/>
    <cellStyle name="SAPBEXaggItemX 8 6 2 2" xfId="19557" xr:uid="{00000000-0005-0000-0000-0000544C0000}"/>
    <cellStyle name="SAPBEXaggItemX 8 6 3" xfId="19558" xr:uid="{00000000-0005-0000-0000-0000554C0000}"/>
    <cellStyle name="SAPBEXaggItemX 8 7" xfId="19559" xr:uid="{00000000-0005-0000-0000-0000564C0000}"/>
    <cellStyle name="SAPBEXaggItemX 8 7 2" xfId="19560" xr:uid="{00000000-0005-0000-0000-0000574C0000}"/>
    <cellStyle name="SAPBEXaggItemX 8 7 2 2" xfId="19561" xr:uid="{00000000-0005-0000-0000-0000584C0000}"/>
    <cellStyle name="SAPBEXaggItemX 8 7 3" xfId="19562" xr:uid="{00000000-0005-0000-0000-0000594C0000}"/>
    <cellStyle name="SAPBEXaggItemX 8 8" xfId="19563" xr:uid="{00000000-0005-0000-0000-00005A4C0000}"/>
    <cellStyle name="SAPBEXaggItemX 8 8 2" xfId="19564" xr:uid="{00000000-0005-0000-0000-00005B4C0000}"/>
    <cellStyle name="SAPBEXaggItemX 8 8 2 2" xfId="19565" xr:uid="{00000000-0005-0000-0000-00005C4C0000}"/>
    <cellStyle name="SAPBEXaggItemX 8 8 3" xfId="19566" xr:uid="{00000000-0005-0000-0000-00005D4C0000}"/>
    <cellStyle name="SAPBEXaggItemX 8 9" xfId="19567" xr:uid="{00000000-0005-0000-0000-00005E4C0000}"/>
    <cellStyle name="SAPBEXaggItemX 8 9 2" xfId="19568" xr:uid="{00000000-0005-0000-0000-00005F4C0000}"/>
    <cellStyle name="SAPBEXaggItemX 8 9 2 2" xfId="19569" xr:uid="{00000000-0005-0000-0000-0000604C0000}"/>
    <cellStyle name="SAPBEXaggItemX 8 9 3" xfId="19570" xr:uid="{00000000-0005-0000-0000-0000614C0000}"/>
    <cellStyle name="SAPBEXaggItemX 9" xfId="19571" xr:uid="{00000000-0005-0000-0000-0000624C0000}"/>
    <cellStyle name="SAPBEXaggItemX 9 10" xfId="19572" xr:uid="{00000000-0005-0000-0000-0000634C0000}"/>
    <cellStyle name="SAPBEXaggItemX 9 10 2" xfId="19573" xr:uid="{00000000-0005-0000-0000-0000644C0000}"/>
    <cellStyle name="SAPBEXaggItemX 9 10 2 2" xfId="19574" xr:uid="{00000000-0005-0000-0000-0000654C0000}"/>
    <cellStyle name="SAPBEXaggItemX 9 10 3" xfId="19575" xr:uid="{00000000-0005-0000-0000-0000664C0000}"/>
    <cellStyle name="SAPBEXaggItemX 9 11" xfId="19576" xr:uid="{00000000-0005-0000-0000-0000674C0000}"/>
    <cellStyle name="SAPBEXaggItemX 9 11 2" xfId="19577" xr:uid="{00000000-0005-0000-0000-0000684C0000}"/>
    <cellStyle name="SAPBEXaggItemX 9 2" xfId="19578" xr:uid="{00000000-0005-0000-0000-0000694C0000}"/>
    <cellStyle name="SAPBEXaggItemX 9 2 2" xfId="19579" xr:uid="{00000000-0005-0000-0000-00006A4C0000}"/>
    <cellStyle name="SAPBEXaggItemX 9 2 2 2" xfId="19580" xr:uid="{00000000-0005-0000-0000-00006B4C0000}"/>
    <cellStyle name="SAPBEXaggItemX 9 3" xfId="19581" xr:uid="{00000000-0005-0000-0000-00006C4C0000}"/>
    <cellStyle name="SAPBEXaggItemX 9 3 2" xfId="19582" xr:uid="{00000000-0005-0000-0000-00006D4C0000}"/>
    <cellStyle name="SAPBEXaggItemX 9 3 2 2" xfId="19583" xr:uid="{00000000-0005-0000-0000-00006E4C0000}"/>
    <cellStyle name="SAPBEXaggItemX 9 4" xfId="19584" xr:uid="{00000000-0005-0000-0000-00006F4C0000}"/>
    <cellStyle name="SAPBEXaggItemX 9 4 2" xfId="19585" xr:uid="{00000000-0005-0000-0000-0000704C0000}"/>
    <cellStyle name="SAPBEXaggItemX 9 4 2 2" xfId="19586" xr:uid="{00000000-0005-0000-0000-0000714C0000}"/>
    <cellStyle name="SAPBEXaggItemX 9 5" xfId="19587" xr:uid="{00000000-0005-0000-0000-0000724C0000}"/>
    <cellStyle name="SAPBEXaggItemX 9 5 2" xfId="19588" xr:uid="{00000000-0005-0000-0000-0000734C0000}"/>
    <cellStyle name="SAPBEXaggItemX 9 5 2 2" xfId="19589" xr:uid="{00000000-0005-0000-0000-0000744C0000}"/>
    <cellStyle name="SAPBEXaggItemX 9 6" xfId="19590" xr:uid="{00000000-0005-0000-0000-0000754C0000}"/>
    <cellStyle name="SAPBEXaggItemX 9 6 2" xfId="19591" xr:uid="{00000000-0005-0000-0000-0000764C0000}"/>
    <cellStyle name="SAPBEXaggItemX 9 6 2 2" xfId="19592" xr:uid="{00000000-0005-0000-0000-0000774C0000}"/>
    <cellStyle name="SAPBEXaggItemX 9 6 3" xfId="19593" xr:uid="{00000000-0005-0000-0000-0000784C0000}"/>
    <cellStyle name="SAPBEXaggItemX 9 7" xfId="19594" xr:uid="{00000000-0005-0000-0000-0000794C0000}"/>
    <cellStyle name="SAPBEXaggItemX 9 7 2" xfId="19595" xr:uid="{00000000-0005-0000-0000-00007A4C0000}"/>
    <cellStyle name="SAPBEXaggItemX 9 7 2 2" xfId="19596" xr:uid="{00000000-0005-0000-0000-00007B4C0000}"/>
    <cellStyle name="SAPBEXaggItemX 9 7 3" xfId="19597" xr:uid="{00000000-0005-0000-0000-00007C4C0000}"/>
    <cellStyle name="SAPBEXaggItemX 9 8" xfId="19598" xr:uid="{00000000-0005-0000-0000-00007D4C0000}"/>
    <cellStyle name="SAPBEXaggItemX 9 8 2" xfId="19599" xr:uid="{00000000-0005-0000-0000-00007E4C0000}"/>
    <cellStyle name="SAPBEXaggItemX 9 8 2 2" xfId="19600" xr:uid="{00000000-0005-0000-0000-00007F4C0000}"/>
    <cellStyle name="SAPBEXaggItemX 9 8 3" xfId="19601" xr:uid="{00000000-0005-0000-0000-0000804C0000}"/>
    <cellStyle name="SAPBEXaggItemX 9 9" xfId="19602" xr:uid="{00000000-0005-0000-0000-0000814C0000}"/>
    <cellStyle name="SAPBEXaggItemX 9 9 2" xfId="19603" xr:uid="{00000000-0005-0000-0000-0000824C0000}"/>
    <cellStyle name="SAPBEXaggItemX 9 9 2 2" xfId="19604" xr:uid="{00000000-0005-0000-0000-0000834C0000}"/>
    <cellStyle name="SAPBEXaggItemX 9 9 3" xfId="19605" xr:uid="{00000000-0005-0000-0000-0000844C0000}"/>
    <cellStyle name="SAPBEXchaText" xfId="19606" xr:uid="{00000000-0005-0000-0000-0000854C0000}"/>
    <cellStyle name="SAPBEXchaText 2" xfId="19607" xr:uid="{00000000-0005-0000-0000-0000864C0000}"/>
    <cellStyle name="SAPBEXexcBad7" xfId="19608" xr:uid="{00000000-0005-0000-0000-0000874C0000}"/>
    <cellStyle name="SAPBEXexcBad7 10" xfId="19609" xr:uid="{00000000-0005-0000-0000-0000884C0000}"/>
    <cellStyle name="SAPBEXexcBad7 10 10" xfId="19610" xr:uid="{00000000-0005-0000-0000-0000894C0000}"/>
    <cellStyle name="SAPBEXexcBad7 10 10 2" xfId="19611" xr:uid="{00000000-0005-0000-0000-00008A4C0000}"/>
    <cellStyle name="SAPBEXexcBad7 10 10 2 2" xfId="19612" xr:uid="{00000000-0005-0000-0000-00008B4C0000}"/>
    <cellStyle name="SAPBEXexcBad7 10 10 3" xfId="19613" xr:uid="{00000000-0005-0000-0000-00008C4C0000}"/>
    <cellStyle name="SAPBEXexcBad7 10 11" xfId="19614" xr:uid="{00000000-0005-0000-0000-00008D4C0000}"/>
    <cellStyle name="SAPBEXexcBad7 10 11 2" xfId="19615" xr:uid="{00000000-0005-0000-0000-00008E4C0000}"/>
    <cellStyle name="SAPBEXexcBad7 10 2" xfId="19616" xr:uid="{00000000-0005-0000-0000-00008F4C0000}"/>
    <cellStyle name="SAPBEXexcBad7 10 2 2" xfId="19617" xr:uid="{00000000-0005-0000-0000-0000904C0000}"/>
    <cellStyle name="SAPBEXexcBad7 10 2 2 2" xfId="19618" xr:uid="{00000000-0005-0000-0000-0000914C0000}"/>
    <cellStyle name="SAPBEXexcBad7 10 3" xfId="19619" xr:uid="{00000000-0005-0000-0000-0000924C0000}"/>
    <cellStyle name="SAPBEXexcBad7 10 3 2" xfId="19620" xr:uid="{00000000-0005-0000-0000-0000934C0000}"/>
    <cellStyle name="SAPBEXexcBad7 10 3 2 2" xfId="19621" xr:uid="{00000000-0005-0000-0000-0000944C0000}"/>
    <cellStyle name="SAPBEXexcBad7 10 4" xfId="19622" xr:uid="{00000000-0005-0000-0000-0000954C0000}"/>
    <cellStyle name="SAPBEXexcBad7 10 4 2" xfId="19623" xr:uid="{00000000-0005-0000-0000-0000964C0000}"/>
    <cellStyle name="SAPBEXexcBad7 10 4 2 2" xfId="19624" xr:uid="{00000000-0005-0000-0000-0000974C0000}"/>
    <cellStyle name="SAPBEXexcBad7 10 5" xfId="19625" xr:uid="{00000000-0005-0000-0000-0000984C0000}"/>
    <cellStyle name="SAPBEXexcBad7 10 5 2" xfId="19626" xr:uid="{00000000-0005-0000-0000-0000994C0000}"/>
    <cellStyle name="SAPBEXexcBad7 10 5 2 2" xfId="19627" xr:uid="{00000000-0005-0000-0000-00009A4C0000}"/>
    <cellStyle name="SAPBEXexcBad7 10 6" xfId="19628" xr:uid="{00000000-0005-0000-0000-00009B4C0000}"/>
    <cellStyle name="SAPBEXexcBad7 10 6 2" xfId="19629" xr:uid="{00000000-0005-0000-0000-00009C4C0000}"/>
    <cellStyle name="SAPBEXexcBad7 10 6 2 2" xfId="19630" xr:uid="{00000000-0005-0000-0000-00009D4C0000}"/>
    <cellStyle name="SAPBEXexcBad7 10 6 3" xfId="19631" xr:uid="{00000000-0005-0000-0000-00009E4C0000}"/>
    <cellStyle name="SAPBEXexcBad7 10 7" xfId="19632" xr:uid="{00000000-0005-0000-0000-00009F4C0000}"/>
    <cellStyle name="SAPBEXexcBad7 10 7 2" xfId="19633" xr:uid="{00000000-0005-0000-0000-0000A04C0000}"/>
    <cellStyle name="SAPBEXexcBad7 10 7 2 2" xfId="19634" xr:uid="{00000000-0005-0000-0000-0000A14C0000}"/>
    <cellStyle name="SAPBEXexcBad7 10 7 3" xfId="19635" xr:uid="{00000000-0005-0000-0000-0000A24C0000}"/>
    <cellStyle name="SAPBEXexcBad7 10 8" xfId="19636" xr:uid="{00000000-0005-0000-0000-0000A34C0000}"/>
    <cellStyle name="SAPBEXexcBad7 10 8 2" xfId="19637" xr:uid="{00000000-0005-0000-0000-0000A44C0000}"/>
    <cellStyle name="SAPBEXexcBad7 10 8 2 2" xfId="19638" xr:uid="{00000000-0005-0000-0000-0000A54C0000}"/>
    <cellStyle name="SAPBEXexcBad7 10 8 3" xfId="19639" xr:uid="{00000000-0005-0000-0000-0000A64C0000}"/>
    <cellStyle name="SAPBEXexcBad7 10 9" xfId="19640" xr:uid="{00000000-0005-0000-0000-0000A74C0000}"/>
    <cellStyle name="SAPBEXexcBad7 10 9 2" xfId="19641" xr:uid="{00000000-0005-0000-0000-0000A84C0000}"/>
    <cellStyle name="SAPBEXexcBad7 10 9 2 2" xfId="19642" xr:uid="{00000000-0005-0000-0000-0000A94C0000}"/>
    <cellStyle name="SAPBEXexcBad7 10 9 3" xfId="19643" xr:uid="{00000000-0005-0000-0000-0000AA4C0000}"/>
    <cellStyle name="SAPBEXexcBad7 11" xfId="19644" xr:uid="{00000000-0005-0000-0000-0000AB4C0000}"/>
    <cellStyle name="SAPBEXexcBad7 11 10" xfId="19645" xr:uid="{00000000-0005-0000-0000-0000AC4C0000}"/>
    <cellStyle name="SAPBEXexcBad7 11 10 2" xfId="19646" xr:uid="{00000000-0005-0000-0000-0000AD4C0000}"/>
    <cellStyle name="SAPBEXexcBad7 11 10 2 2" xfId="19647" xr:uid="{00000000-0005-0000-0000-0000AE4C0000}"/>
    <cellStyle name="SAPBEXexcBad7 11 10 3" xfId="19648" xr:uid="{00000000-0005-0000-0000-0000AF4C0000}"/>
    <cellStyle name="SAPBEXexcBad7 11 11" xfId="19649" xr:uid="{00000000-0005-0000-0000-0000B04C0000}"/>
    <cellStyle name="SAPBEXexcBad7 11 11 2" xfId="19650" xr:uid="{00000000-0005-0000-0000-0000B14C0000}"/>
    <cellStyle name="SAPBEXexcBad7 11 2" xfId="19651" xr:uid="{00000000-0005-0000-0000-0000B24C0000}"/>
    <cellStyle name="SAPBEXexcBad7 11 2 2" xfId="19652" xr:uid="{00000000-0005-0000-0000-0000B34C0000}"/>
    <cellStyle name="SAPBEXexcBad7 11 2 2 2" xfId="19653" xr:uid="{00000000-0005-0000-0000-0000B44C0000}"/>
    <cellStyle name="SAPBEXexcBad7 11 3" xfId="19654" xr:uid="{00000000-0005-0000-0000-0000B54C0000}"/>
    <cellStyle name="SAPBEXexcBad7 11 3 2" xfId="19655" xr:uid="{00000000-0005-0000-0000-0000B64C0000}"/>
    <cellStyle name="SAPBEXexcBad7 11 3 2 2" xfId="19656" xr:uid="{00000000-0005-0000-0000-0000B74C0000}"/>
    <cellStyle name="SAPBEXexcBad7 11 4" xfId="19657" xr:uid="{00000000-0005-0000-0000-0000B84C0000}"/>
    <cellStyle name="SAPBEXexcBad7 11 4 2" xfId="19658" xr:uid="{00000000-0005-0000-0000-0000B94C0000}"/>
    <cellStyle name="SAPBEXexcBad7 11 4 2 2" xfId="19659" xr:uid="{00000000-0005-0000-0000-0000BA4C0000}"/>
    <cellStyle name="SAPBEXexcBad7 11 5" xfId="19660" xr:uid="{00000000-0005-0000-0000-0000BB4C0000}"/>
    <cellStyle name="SAPBEXexcBad7 11 5 2" xfId="19661" xr:uid="{00000000-0005-0000-0000-0000BC4C0000}"/>
    <cellStyle name="SAPBEXexcBad7 11 5 2 2" xfId="19662" xr:uid="{00000000-0005-0000-0000-0000BD4C0000}"/>
    <cellStyle name="SAPBEXexcBad7 11 6" xfId="19663" xr:uid="{00000000-0005-0000-0000-0000BE4C0000}"/>
    <cellStyle name="SAPBEXexcBad7 11 6 2" xfId="19664" xr:uid="{00000000-0005-0000-0000-0000BF4C0000}"/>
    <cellStyle name="SAPBEXexcBad7 11 6 2 2" xfId="19665" xr:uid="{00000000-0005-0000-0000-0000C04C0000}"/>
    <cellStyle name="SAPBEXexcBad7 11 6 3" xfId="19666" xr:uid="{00000000-0005-0000-0000-0000C14C0000}"/>
    <cellStyle name="SAPBEXexcBad7 11 7" xfId="19667" xr:uid="{00000000-0005-0000-0000-0000C24C0000}"/>
    <cellStyle name="SAPBEXexcBad7 11 7 2" xfId="19668" xr:uid="{00000000-0005-0000-0000-0000C34C0000}"/>
    <cellStyle name="SAPBEXexcBad7 11 7 2 2" xfId="19669" xr:uid="{00000000-0005-0000-0000-0000C44C0000}"/>
    <cellStyle name="SAPBEXexcBad7 11 7 3" xfId="19670" xr:uid="{00000000-0005-0000-0000-0000C54C0000}"/>
    <cellStyle name="SAPBEXexcBad7 11 8" xfId="19671" xr:uid="{00000000-0005-0000-0000-0000C64C0000}"/>
    <cellStyle name="SAPBEXexcBad7 11 8 2" xfId="19672" xr:uid="{00000000-0005-0000-0000-0000C74C0000}"/>
    <cellStyle name="SAPBEXexcBad7 11 8 2 2" xfId="19673" xr:uid="{00000000-0005-0000-0000-0000C84C0000}"/>
    <cellStyle name="SAPBEXexcBad7 11 8 3" xfId="19674" xr:uid="{00000000-0005-0000-0000-0000C94C0000}"/>
    <cellStyle name="SAPBEXexcBad7 11 9" xfId="19675" xr:uid="{00000000-0005-0000-0000-0000CA4C0000}"/>
    <cellStyle name="SAPBEXexcBad7 11 9 2" xfId="19676" xr:uid="{00000000-0005-0000-0000-0000CB4C0000}"/>
    <cellStyle name="SAPBEXexcBad7 11 9 2 2" xfId="19677" xr:uid="{00000000-0005-0000-0000-0000CC4C0000}"/>
    <cellStyle name="SAPBEXexcBad7 11 9 3" xfId="19678" xr:uid="{00000000-0005-0000-0000-0000CD4C0000}"/>
    <cellStyle name="SAPBEXexcBad7 12" xfId="19679" xr:uid="{00000000-0005-0000-0000-0000CE4C0000}"/>
    <cellStyle name="SAPBEXexcBad7 12 10" xfId="19680" xr:uid="{00000000-0005-0000-0000-0000CF4C0000}"/>
    <cellStyle name="SAPBEXexcBad7 12 10 2" xfId="19681" xr:uid="{00000000-0005-0000-0000-0000D04C0000}"/>
    <cellStyle name="SAPBEXexcBad7 12 10 2 2" xfId="19682" xr:uid="{00000000-0005-0000-0000-0000D14C0000}"/>
    <cellStyle name="SAPBEXexcBad7 12 10 3" xfId="19683" xr:uid="{00000000-0005-0000-0000-0000D24C0000}"/>
    <cellStyle name="SAPBEXexcBad7 12 11" xfId="19684" xr:uid="{00000000-0005-0000-0000-0000D34C0000}"/>
    <cellStyle name="SAPBEXexcBad7 12 11 2" xfId="19685" xr:uid="{00000000-0005-0000-0000-0000D44C0000}"/>
    <cellStyle name="SAPBEXexcBad7 12 2" xfId="19686" xr:uid="{00000000-0005-0000-0000-0000D54C0000}"/>
    <cellStyle name="SAPBEXexcBad7 12 2 2" xfId="19687" xr:uid="{00000000-0005-0000-0000-0000D64C0000}"/>
    <cellStyle name="SAPBEXexcBad7 12 2 2 2" xfId="19688" xr:uid="{00000000-0005-0000-0000-0000D74C0000}"/>
    <cellStyle name="SAPBEXexcBad7 12 3" xfId="19689" xr:uid="{00000000-0005-0000-0000-0000D84C0000}"/>
    <cellStyle name="SAPBEXexcBad7 12 3 2" xfId="19690" xr:uid="{00000000-0005-0000-0000-0000D94C0000}"/>
    <cellStyle name="SAPBEXexcBad7 12 3 2 2" xfId="19691" xr:uid="{00000000-0005-0000-0000-0000DA4C0000}"/>
    <cellStyle name="SAPBEXexcBad7 12 4" xfId="19692" xr:uid="{00000000-0005-0000-0000-0000DB4C0000}"/>
    <cellStyle name="SAPBEXexcBad7 12 4 2" xfId="19693" xr:uid="{00000000-0005-0000-0000-0000DC4C0000}"/>
    <cellStyle name="SAPBEXexcBad7 12 4 2 2" xfId="19694" xr:uid="{00000000-0005-0000-0000-0000DD4C0000}"/>
    <cellStyle name="SAPBEXexcBad7 12 5" xfId="19695" xr:uid="{00000000-0005-0000-0000-0000DE4C0000}"/>
    <cellStyle name="SAPBEXexcBad7 12 5 2" xfId="19696" xr:uid="{00000000-0005-0000-0000-0000DF4C0000}"/>
    <cellStyle name="SAPBEXexcBad7 12 5 2 2" xfId="19697" xr:uid="{00000000-0005-0000-0000-0000E04C0000}"/>
    <cellStyle name="SAPBEXexcBad7 12 6" xfId="19698" xr:uid="{00000000-0005-0000-0000-0000E14C0000}"/>
    <cellStyle name="SAPBEXexcBad7 12 6 2" xfId="19699" xr:uid="{00000000-0005-0000-0000-0000E24C0000}"/>
    <cellStyle name="SAPBEXexcBad7 12 6 2 2" xfId="19700" xr:uid="{00000000-0005-0000-0000-0000E34C0000}"/>
    <cellStyle name="SAPBEXexcBad7 12 6 3" xfId="19701" xr:uid="{00000000-0005-0000-0000-0000E44C0000}"/>
    <cellStyle name="SAPBEXexcBad7 12 7" xfId="19702" xr:uid="{00000000-0005-0000-0000-0000E54C0000}"/>
    <cellStyle name="SAPBEXexcBad7 12 7 2" xfId="19703" xr:uid="{00000000-0005-0000-0000-0000E64C0000}"/>
    <cellStyle name="SAPBEXexcBad7 12 7 2 2" xfId="19704" xr:uid="{00000000-0005-0000-0000-0000E74C0000}"/>
    <cellStyle name="SAPBEXexcBad7 12 7 3" xfId="19705" xr:uid="{00000000-0005-0000-0000-0000E84C0000}"/>
    <cellStyle name="SAPBEXexcBad7 12 8" xfId="19706" xr:uid="{00000000-0005-0000-0000-0000E94C0000}"/>
    <cellStyle name="SAPBEXexcBad7 12 8 2" xfId="19707" xr:uid="{00000000-0005-0000-0000-0000EA4C0000}"/>
    <cellStyle name="SAPBEXexcBad7 12 8 2 2" xfId="19708" xr:uid="{00000000-0005-0000-0000-0000EB4C0000}"/>
    <cellStyle name="SAPBEXexcBad7 12 8 3" xfId="19709" xr:uid="{00000000-0005-0000-0000-0000EC4C0000}"/>
    <cellStyle name="SAPBEXexcBad7 12 9" xfId="19710" xr:uid="{00000000-0005-0000-0000-0000ED4C0000}"/>
    <cellStyle name="SAPBEXexcBad7 12 9 2" xfId="19711" xr:uid="{00000000-0005-0000-0000-0000EE4C0000}"/>
    <cellStyle name="SAPBEXexcBad7 12 9 2 2" xfId="19712" xr:uid="{00000000-0005-0000-0000-0000EF4C0000}"/>
    <cellStyle name="SAPBEXexcBad7 12 9 3" xfId="19713" xr:uid="{00000000-0005-0000-0000-0000F04C0000}"/>
    <cellStyle name="SAPBEXexcBad7 13" xfId="19714" xr:uid="{00000000-0005-0000-0000-0000F14C0000}"/>
    <cellStyle name="SAPBEXexcBad7 13 10" xfId="19715" xr:uid="{00000000-0005-0000-0000-0000F24C0000}"/>
    <cellStyle name="SAPBEXexcBad7 13 10 2" xfId="19716" xr:uid="{00000000-0005-0000-0000-0000F34C0000}"/>
    <cellStyle name="SAPBEXexcBad7 13 10 2 2" xfId="19717" xr:uid="{00000000-0005-0000-0000-0000F44C0000}"/>
    <cellStyle name="SAPBEXexcBad7 13 10 3" xfId="19718" xr:uid="{00000000-0005-0000-0000-0000F54C0000}"/>
    <cellStyle name="SAPBEXexcBad7 13 11" xfId="19719" xr:uid="{00000000-0005-0000-0000-0000F64C0000}"/>
    <cellStyle name="SAPBEXexcBad7 13 11 2" xfId="19720" xr:uid="{00000000-0005-0000-0000-0000F74C0000}"/>
    <cellStyle name="SAPBEXexcBad7 13 2" xfId="19721" xr:uid="{00000000-0005-0000-0000-0000F84C0000}"/>
    <cellStyle name="SAPBEXexcBad7 13 2 2" xfId="19722" xr:uid="{00000000-0005-0000-0000-0000F94C0000}"/>
    <cellStyle name="SAPBEXexcBad7 13 2 2 2" xfId="19723" xr:uid="{00000000-0005-0000-0000-0000FA4C0000}"/>
    <cellStyle name="SAPBEXexcBad7 13 3" xfId="19724" xr:uid="{00000000-0005-0000-0000-0000FB4C0000}"/>
    <cellStyle name="SAPBEXexcBad7 13 3 2" xfId="19725" xr:uid="{00000000-0005-0000-0000-0000FC4C0000}"/>
    <cellStyle name="SAPBEXexcBad7 13 3 2 2" xfId="19726" xr:uid="{00000000-0005-0000-0000-0000FD4C0000}"/>
    <cellStyle name="SAPBEXexcBad7 13 4" xfId="19727" xr:uid="{00000000-0005-0000-0000-0000FE4C0000}"/>
    <cellStyle name="SAPBEXexcBad7 13 4 2" xfId="19728" xr:uid="{00000000-0005-0000-0000-0000FF4C0000}"/>
    <cellStyle name="SAPBEXexcBad7 13 4 2 2" xfId="19729" xr:uid="{00000000-0005-0000-0000-0000004D0000}"/>
    <cellStyle name="SAPBEXexcBad7 13 5" xfId="19730" xr:uid="{00000000-0005-0000-0000-0000014D0000}"/>
    <cellStyle name="SAPBEXexcBad7 13 5 2" xfId="19731" xr:uid="{00000000-0005-0000-0000-0000024D0000}"/>
    <cellStyle name="SAPBEXexcBad7 13 5 2 2" xfId="19732" xr:uid="{00000000-0005-0000-0000-0000034D0000}"/>
    <cellStyle name="SAPBEXexcBad7 13 6" xfId="19733" xr:uid="{00000000-0005-0000-0000-0000044D0000}"/>
    <cellStyle name="SAPBEXexcBad7 13 6 2" xfId="19734" xr:uid="{00000000-0005-0000-0000-0000054D0000}"/>
    <cellStyle name="SAPBEXexcBad7 13 6 2 2" xfId="19735" xr:uid="{00000000-0005-0000-0000-0000064D0000}"/>
    <cellStyle name="SAPBEXexcBad7 13 6 3" xfId="19736" xr:uid="{00000000-0005-0000-0000-0000074D0000}"/>
    <cellStyle name="SAPBEXexcBad7 13 7" xfId="19737" xr:uid="{00000000-0005-0000-0000-0000084D0000}"/>
    <cellStyle name="SAPBEXexcBad7 13 7 2" xfId="19738" xr:uid="{00000000-0005-0000-0000-0000094D0000}"/>
    <cellStyle name="SAPBEXexcBad7 13 7 2 2" xfId="19739" xr:uid="{00000000-0005-0000-0000-00000A4D0000}"/>
    <cellStyle name="SAPBEXexcBad7 13 7 3" xfId="19740" xr:uid="{00000000-0005-0000-0000-00000B4D0000}"/>
    <cellStyle name="SAPBEXexcBad7 13 8" xfId="19741" xr:uid="{00000000-0005-0000-0000-00000C4D0000}"/>
    <cellStyle name="SAPBEXexcBad7 13 8 2" xfId="19742" xr:uid="{00000000-0005-0000-0000-00000D4D0000}"/>
    <cellStyle name="SAPBEXexcBad7 13 8 2 2" xfId="19743" xr:uid="{00000000-0005-0000-0000-00000E4D0000}"/>
    <cellStyle name="SAPBEXexcBad7 13 8 3" xfId="19744" xr:uid="{00000000-0005-0000-0000-00000F4D0000}"/>
    <cellStyle name="SAPBEXexcBad7 13 9" xfId="19745" xr:uid="{00000000-0005-0000-0000-0000104D0000}"/>
    <cellStyle name="SAPBEXexcBad7 13 9 2" xfId="19746" xr:uid="{00000000-0005-0000-0000-0000114D0000}"/>
    <cellStyle name="SAPBEXexcBad7 13 9 2 2" xfId="19747" xr:uid="{00000000-0005-0000-0000-0000124D0000}"/>
    <cellStyle name="SAPBEXexcBad7 13 9 3" xfId="19748" xr:uid="{00000000-0005-0000-0000-0000134D0000}"/>
    <cellStyle name="SAPBEXexcBad7 14" xfId="19749" xr:uid="{00000000-0005-0000-0000-0000144D0000}"/>
    <cellStyle name="SAPBEXexcBad7 14 10" xfId="19750" xr:uid="{00000000-0005-0000-0000-0000154D0000}"/>
    <cellStyle name="SAPBEXexcBad7 14 10 2" xfId="19751" xr:uid="{00000000-0005-0000-0000-0000164D0000}"/>
    <cellStyle name="SAPBEXexcBad7 14 10 2 2" xfId="19752" xr:uid="{00000000-0005-0000-0000-0000174D0000}"/>
    <cellStyle name="SAPBEXexcBad7 14 10 3" xfId="19753" xr:uid="{00000000-0005-0000-0000-0000184D0000}"/>
    <cellStyle name="SAPBEXexcBad7 14 11" xfId="19754" xr:uid="{00000000-0005-0000-0000-0000194D0000}"/>
    <cellStyle name="SAPBEXexcBad7 14 11 2" xfId="19755" xr:uid="{00000000-0005-0000-0000-00001A4D0000}"/>
    <cellStyle name="SAPBEXexcBad7 14 2" xfId="19756" xr:uid="{00000000-0005-0000-0000-00001B4D0000}"/>
    <cellStyle name="SAPBEXexcBad7 14 2 2" xfId="19757" xr:uid="{00000000-0005-0000-0000-00001C4D0000}"/>
    <cellStyle name="SAPBEXexcBad7 14 2 2 2" xfId="19758" xr:uid="{00000000-0005-0000-0000-00001D4D0000}"/>
    <cellStyle name="SAPBEXexcBad7 14 3" xfId="19759" xr:uid="{00000000-0005-0000-0000-00001E4D0000}"/>
    <cellStyle name="SAPBEXexcBad7 14 3 2" xfId="19760" xr:uid="{00000000-0005-0000-0000-00001F4D0000}"/>
    <cellStyle name="SAPBEXexcBad7 14 3 2 2" xfId="19761" xr:uid="{00000000-0005-0000-0000-0000204D0000}"/>
    <cellStyle name="SAPBEXexcBad7 14 4" xfId="19762" xr:uid="{00000000-0005-0000-0000-0000214D0000}"/>
    <cellStyle name="SAPBEXexcBad7 14 4 2" xfId="19763" xr:uid="{00000000-0005-0000-0000-0000224D0000}"/>
    <cellStyle name="SAPBEXexcBad7 14 4 2 2" xfId="19764" xr:uid="{00000000-0005-0000-0000-0000234D0000}"/>
    <cellStyle name="SAPBEXexcBad7 14 5" xfId="19765" xr:uid="{00000000-0005-0000-0000-0000244D0000}"/>
    <cellStyle name="SAPBEXexcBad7 14 5 2" xfId="19766" xr:uid="{00000000-0005-0000-0000-0000254D0000}"/>
    <cellStyle name="SAPBEXexcBad7 14 5 2 2" xfId="19767" xr:uid="{00000000-0005-0000-0000-0000264D0000}"/>
    <cellStyle name="SAPBEXexcBad7 14 6" xfId="19768" xr:uid="{00000000-0005-0000-0000-0000274D0000}"/>
    <cellStyle name="SAPBEXexcBad7 14 6 2" xfId="19769" xr:uid="{00000000-0005-0000-0000-0000284D0000}"/>
    <cellStyle name="SAPBEXexcBad7 14 6 2 2" xfId="19770" xr:uid="{00000000-0005-0000-0000-0000294D0000}"/>
    <cellStyle name="SAPBEXexcBad7 14 6 3" xfId="19771" xr:uid="{00000000-0005-0000-0000-00002A4D0000}"/>
    <cellStyle name="SAPBEXexcBad7 14 7" xfId="19772" xr:uid="{00000000-0005-0000-0000-00002B4D0000}"/>
    <cellStyle name="SAPBEXexcBad7 14 7 2" xfId="19773" xr:uid="{00000000-0005-0000-0000-00002C4D0000}"/>
    <cellStyle name="SAPBEXexcBad7 14 7 2 2" xfId="19774" xr:uid="{00000000-0005-0000-0000-00002D4D0000}"/>
    <cellStyle name="SAPBEXexcBad7 14 7 3" xfId="19775" xr:uid="{00000000-0005-0000-0000-00002E4D0000}"/>
    <cellStyle name="SAPBEXexcBad7 14 8" xfId="19776" xr:uid="{00000000-0005-0000-0000-00002F4D0000}"/>
    <cellStyle name="SAPBEXexcBad7 14 8 2" xfId="19777" xr:uid="{00000000-0005-0000-0000-0000304D0000}"/>
    <cellStyle name="SAPBEXexcBad7 14 8 2 2" xfId="19778" xr:uid="{00000000-0005-0000-0000-0000314D0000}"/>
    <cellStyle name="SAPBEXexcBad7 14 8 3" xfId="19779" xr:uid="{00000000-0005-0000-0000-0000324D0000}"/>
    <cellStyle name="SAPBEXexcBad7 14 9" xfId="19780" xr:uid="{00000000-0005-0000-0000-0000334D0000}"/>
    <cellStyle name="SAPBEXexcBad7 14 9 2" xfId="19781" xr:uid="{00000000-0005-0000-0000-0000344D0000}"/>
    <cellStyle name="SAPBEXexcBad7 14 9 2 2" xfId="19782" xr:uid="{00000000-0005-0000-0000-0000354D0000}"/>
    <cellStyle name="SAPBEXexcBad7 14 9 3" xfId="19783" xr:uid="{00000000-0005-0000-0000-0000364D0000}"/>
    <cellStyle name="SAPBEXexcBad7 15" xfId="19784" xr:uid="{00000000-0005-0000-0000-0000374D0000}"/>
    <cellStyle name="SAPBEXexcBad7 15 10" xfId="19785" xr:uid="{00000000-0005-0000-0000-0000384D0000}"/>
    <cellStyle name="SAPBEXexcBad7 15 10 2" xfId="19786" xr:uid="{00000000-0005-0000-0000-0000394D0000}"/>
    <cellStyle name="SAPBEXexcBad7 15 10 2 2" xfId="19787" xr:uid="{00000000-0005-0000-0000-00003A4D0000}"/>
    <cellStyle name="SAPBEXexcBad7 15 10 3" xfId="19788" xr:uid="{00000000-0005-0000-0000-00003B4D0000}"/>
    <cellStyle name="SAPBEXexcBad7 15 11" xfId="19789" xr:uid="{00000000-0005-0000-0000-00003C4D0000}"/>
    <cellStyle name="SAPBEXexcBad7 15 11 2" xfId="19790" xr:uid="{00000000-0005-0000-0000-00003D4D0000}"/>
    <cellStyle name="SAPBEXexcBad7 15 11 2 2" xfId="19791" xr:uid="{00000000-0005-0000-0000-00003E4D0000}"/>
    <cellStyle name="SAPBEXexcBad7 15 11 3" xfId="19792" xr:uid="{00000000-0005-0000-0000-00003F4D0000}"/>
    <cellStyle name="SAPBEXexcBad7 15 12" xfId="19793" xr:uid="{00000000-0005-0000-0000-0000404D0000}"/>
    <cellStyle name="SAPBEXexcBad7 15 12 2" xfId="19794" xr:uid="{00000000-0005-0000-0000-0000414D0000}"/>
    <cellStyle name="SAPBEXexcBad7 15 2" xfId="19795" xr:uid="{00000000-0005-0000-0000-0000424D0000}"/>
    <cellStyle name="SAPBEXexcBad7 15 2 2" xfId="19796" xr:uid="{00000000-0005-0000-0000-0000434D0000}"/>
    <cellStyle name="SAPBEXexcBad7 15 2 2 2" xfId="19797" xr:uid="{00000000-0005-0000-0000-0000444D0000}"/>
    <cellStyle name="SAPBEXexcBad7 15 3" xfId="19798" xr:uid="{00000000-0005-0000-0000-0000454D0000}"/>
    <cellStyle name="SAPBEXexcBad7 15 3 2" xfId="19799" xr:uid="{00000000-0005-0000-0000-0000464D0000}"/>
    <cellStyle name="SAPBEXexcBad7 15 3 2 2" xfId="19800" xr:uid="{00000000-0005-0000-0000-0000474D0000}"/>
    <cellStyle name="SAPBEXexcBad7 15 4" xfId="19801" xr:uid="{00000000-0005-0000-0000-0000484D0000}"/>
    <cellStyle name="SAPBEXexcBad7 15 4 2" xfId="19802" xr:uid="{00000000-0005-0000-0000-0000494D0000}"/>
    <cellStyle name="SAPBEXexcBad7 15 4 2 2" xfId="19803" xr:uid="{00000000-0005-0000-0000-00004A4D0000}"/>
    <cellStyle name="SAPBEXexcBad7 15 5" xfId="19804" xr:uid="{00000000-0005-0000-0000-00004B4D0000}"/>
    <cellStyle name="SAPBEXexcBad7 15 5 2" xfId="19805" xr:uid="{00000000-0005-0000-0000-00004C4D0000}"/>
    <cellStyle name="SAPBEXexcBad7 15 5 2 2" xfId="19806" xr:uid="{00000000-0005-0000-0000-00004D4D0000}"/>
    <cellStyle name="SAPBEXexcBad7 15 6" xfId="19807" xr:uid="{00000000-0005-0000-0000-00004E4D0000}"/>
    <cellStyle name="SAPBEXexcBad7 15 6 2" xfId="19808" xr:uid="{00000000-0005-0000-0000-00004F4D0000}"/>
    <cellStyle name="SAPBEXexcBad7 15 6 2 2" xfId="19809" xr:uid="{00000000-0005-0000-0000-0000504D0000}"/>
    <cellStyle name="SAPBEXexcBad7 15 6 3" xfId="19810" xr:uid="{00000000-0005-0000-0000-0000514D0000}"/>
    <cellStyle name="SAPBEXexcBad7 15 7" xfId="19811" xr:uid="{00000000-0005-0000-0000-0000524D0000}"/>
    <cellStyle name="SAPBEXexcBad7 15 7 2" xfId="19812" xr:uid="{00000000-0005-0000-0000-0000534D0000}"/>
    <cellStyle name="SAPBEXexcBad7 15 7 2 2" xfId="19813" xr:uid="{00000000-0005-0000-0000-0000544D0000}"/>
    <cellStyle name="SAPBEXexcBad7 15 7 3" xfId="19814" xr:uid="{00000000-0005-0000-0000-0000554D0000}"/>
    <cellStyle name="SAPBEXexcBad7 15 8" xfId="19815" xr:uid="{00000000-0005-0000-0000-0000564D0000}"/>
    <cellStyle name="SAPBEXexcBad7 15 8 2" xfId="19816" xr:uid="{00000000-0005-0000-0000-0000574D0000}"/>
    <cellStyle name="SAPBEXexcBad7 15 8 2 2" xfId="19817" xr:uid="{00000000-0005-0000-0000-0000584D0000}"/>
    <cellStyle name="SAPBEXexcBad7 15 8 3" xfId="19818" xr:uid="{00000000-0005-0000-0000-0000594D0000}"/>
    <cellStyle name="SAPBEXexcBad7 15 9" xfId="19819" xr:uid="{00000000-0005-0000-0000-00005A4D0000}"/>
    <cellStyle name="SAPBEXexcBad7 15 9 2" xfId="19820" xr:uid="{00000000-0005-0000-0000-00005B4D0000}"/>
    <cellStyle name="SAPBEXexcBad7 15 9 2 2" xfId="19821" xr:uid="{00000000-0005-0000-0000-00005C4D0000}"/>
    <cellStyle name="SAPBEXexcBad7 15 9 3" xfId="19822" xr:uid="{00000000-0005-0000-0000-00005D4D0000}"/>
    <cellStyle name="SAPBEXexcBad7 16" xfId="19823" xr:uid="{00000000-0005-0000-0000-00005E4D0000}"/>
    <cellStyle name="SAPBEXexcBad7 16 10" xfId="19824" xr:uid="{00000000-0005-0000-0000-00005F4D0000}"/>
    <cellStyle name="SAPBEXexcBad7 16 10 2" xfId="19825" xr:uid="{00000000-0005-0000-0000-0000604D0000}"/>
    <cellStyle name="SAPBEXexcBad7 16 10 2 2" xfId="19826" xr:uid="{00000000-0005-0000-0000-0000614D0000}"/>
    <cellStyle name="SAPBEXexcBad7 16 10 3" xfId="19827" xr:uid="{00000000-0005-0000-0000-0000624D0000}"/>
    <cellStyle name="SAPBEXexcBad7 16 11" xfId="19828" xr:uid="{00000000-0005-0000-0000-0000634D0000}"/>
    <cellStyle name="SAPBEXexcBad7 16 11 2" xfId="19829" xr:uid="{00000000-0005-0000-0000-0000644D0000}"/>
    <cellStyle name="SAPBEXexcBad7 16 11 2 2" xfId="19830" xr:uid="{00000000-0005-0000-0000-0000654D0000}"/>
    <cellStyle name="SAPBEXexcBad7 16 11 3" xfId="19831" xr:uid="{00000000-0005-0000-0000-0000664D0000}"/>
    <cellStyle name="SAPBEXexcBad7 16 12" xfId="19832" xr:uid="{00000000-0005-0000-0000-0000674D0000}"/>
    <cellStyle name="SAPBEXexcBad7 16 12 2" xfId="19833" xr:uid="{00000000-0005-0000-0000-0000684D0000}"/>
    <cellStyle name="SAPBEXexcBad7 16 2" xfId="19834" xr:uid="{00000000-0005-0000-0000-0000694D0000}"/>
    <cellStyle name="SAPBEXexcBad7 16 2 2" xfId="19835" xr:uid="{00000000-0005-0000-0000-00006A4D0000}"/>
    <cellStyle name="SAPBEXexcBad7 16 2 2 2" xfId="19836" xr:uid="{00000000-0005-0000-0000-00006B4D0000}"/>
    <cellStyle name="SAPBEXexcBad7 16 3" xfId="19837" xr:uid="{00000000-0005-0000-0000-00006C4D0000}"/>
    <cellStyle name="SAPBEXexcBad7 16 3 2" xfId="19838" xr:uid="{00000000-0005-0000-0000-00006D4D0000}"/>
    <cellStyle name="SAPBEXexcBad7 16 3 2 2" xfId="19839" xr:uid="{00000000-0005-0000-0000-00006E4D0000}"/>
    <cellStyle name="SAPBEXexcBad7 16 4" xfId="19840" xr:uid="{00000000-0005-0000-0000-00006F4D0000}"/>
    <cellStyle name="SAPBEXexcBad7 16 4 2" xfId="19841" xr:uid="{00000000-0005-0000-0000-0000704D0000}"/>
    <cellStyle name="SAPBEXexcBad7 16 4 2 2" xfId="19842" xr:uid="{00000000-0005-0000-0000-0000714D0000}"/>
    <cellStyle name="SAPBEXexcBad7 16 5" xfId="19843" xr:uid="{00000000-0005-0000-0000-0000724D0000}"/>
    <cellStyle name="SAPBEXexcBad7 16 5 2" xfId="19844" xr:uid="{00000000-0005-0000-0000-0000734D0000}"/>
    <cellStyle name="SAPBEXexcBad7 16 5 2 2" xfId="19845" xr:uid="{00000000-0005-0000-0000-0000744D0000}"/>
    <cellStyle name="SAPBEXexcBad7 16 6" xfId="19846" xr:uid="{00000000-0005-0000-0000-0000754D0000}"/>
    <cellStyle name="SAPBEXexcBad7 16 6 2" xfId="19847" xr:uid="{00000000-0005-0000-0000-0000764D0000}"/>
    <cellStyle name="SAPBEXexcBad7 16 6 2 2" xfId="19848" xr:uid="{00000000-0005-0000-0000-0000774D0000}"/>
    <cellStyle name="SAPBEXexcBad7 16 6 3" xfId="19849" xr:uid="{00000000-0005-0000-0000-0000784D0000}"/>
    <cellStyle name="SAPBEXexcBad7 16 7" xfId="19850" xr:uid="{00000000-0005-0000-0000-0000794D0000}"/>
    <cellStyle name="SAPBEXexcBad7 16 7 2" xfId="19851" xr:uid="{00000000-0005-0000-0000-00007A4D0000}"/>
    <cellStyle name="SAPBEXexcBad7 16 7 2 2" xfId="19852" xr:uid="{00000000-0005-0000-0000-00007B4D0000}"/>
    <cellStyle name="SAPBEXexcBad7 16 7 3" xfId="19853" xr:uid="{00000000-0005-0000-0000-00007C4D0000}"/>
    <cellStyle name="SAPBEXexcBad7 16 8" xfId="19854" xr:uid="{00000000-0005-0000-0000-00007D4D0000}"/>
    <cellStyle name="SAPBEXexcBad7 16 8 2" xfId="19855" xr:uid="{00000000-0005-0000-0000-00007E4D0000}"/>
    <cellStyle name="SAPBEXexcBad7 16 8 2 2" xfId="19856" xr:uid="{00000000-0005-0000-0000-00007F4D0000}"/>
    <cellStyle name="SAPBEXexcBad7 16 8 3" xfId="19857" xr:uid="{00000000-0005-0000-0000-0000804D0000}"/>
    <cellStyle name="SAPBEXexcBad7 16 9" xfId="19858" xr:uid="{00000000-0005-0000-0000-0000814D0000}"/>
    <cellStyle name="SAPBEXexcBad7 16 9 2" xfId="19859" xr:uid="{00000000-0005-0000-0000-0000824D0000}"/>
    <cellStyle name="SAPBEXexcBad7 16 9 2 2" xfId="19860" xr:uid="{00000000-0005-0000-0000-0000834D0000}"/>
    <cellStyle name="SAPBEXexcBad7 16 9 3" xfId="19861" xr:uid="{00000000-0005-0000-0000-0000844D0000}"/>
    <cellStyle name="SAPBEXexcBad7 17" xfId="19862" xr:uid="{00000000-0005-0000-0000-0000854D0000}"/>
    <cellStyle name="SAPBEXexcBad7 17 10" xfId="19863" xr:uid="{00000000-0005-0000-0000-0000864D0000}"/>
    <cellStyle name="SAPBEXexcBad7 17 10 2" xfId="19864" xr:uid="{00000000-0005-0000-0000-0000874D0000}"/>
    <cellStyle name="SAPBEXexcBad7 17 10 2 2" xfId="19865" xr:uid="{00000000-0005-0000-0000-0000884D0000}"/>
    <cellStyle name="SAPBEXexcBad7 17 10 3" xfId="19866" xr:uid="{00000000-0005-0000-0000-0000894D0000}"/>
    <cellStyle name="SAPBEXexcBad7 17 11" xfId="19867" xr:uid="{00000000-0005-0000-0000-00008A4D0000}"/>
    <cellStyle name="SAPBEXexcBad7 17 11 2" xfId="19868" xr:uid="{00000000-0005-0000-0000-00008B4D0000}"/>
    <cellStyle name="SAPBEXexcBad7 17 11 2 2" xfId="19869" xr:uid="{00000000-0005-0000-0000-00008C4D0000}"/>
    <cellStyle name="SAPBEXexcBad7 17 11 3" xfId="19870" xr:uid="{00000000-0005-0000-0000-00008D4D0000}"/>
    <cellStyle name="SAPBEXexcBad7 17 12" xfId="19871" xr:uid="{00000000-0005-0000-0000-00008E4D0000}"/>
    <cellStyle name="SAPBEXexcBad7 17 12 2" xfId="19872" xr:uid="{00000000-0005-0000-0000-00008F4D0000}"/>
    <cellStyle name="SAPBEXexcBad7 17 2" xfId="19873" xr:uid="{00000000-0005-0000-0000-0000904D0000}"/>
    <cellStyle name="SAPBEXexcBad7 17 2 2" xfId="19874" xr:uid="{00000000-0005-0000-0000-0000914D0000}"/>
    <cellStyle name="SAPBEXexcBad7 17 2 2 2" xfId="19875" xr:uid="{00000000-0005-0000-0000-0000924D0000}"/>
    <cellStyle name="SAPBEXexcBad7 17 3" xfId="19876" xr:uid="{00000000-0005-0000-0000-0000934D0000}"/>
    <cellStyle name="SAPBEXexcBad7 17 3 2" xfId="19877" xr:uid="{00000000-0005-0000-0000-0000944D0000}"/>
    <cellStyle name="SAPBEXexcBad7 17 3 2 2" xfId="19878" xr:uid="{00000000-0005-0000-0000-0000954D0000}"/>
    <cellStyle name="SAPBEXexcBad7 17 4" xfId="19879" xr:uid="{00000000-0005-0000-0000-0000964D0000}"/>
    <cellStyle name="SAPBEXexcBad7 17 4 2" xfId="19880" xr:uid="{00000000-0005-0000-0000-0000974D0000}"/>
    <cellStyle name="SAPBEXexcBad7 17 4 2 2" xfId="19881" xr:uid="{00000000-0005-0000-0000-0000984D0000}"/>
    <cellStyle name="SAPBEXexcBad7 17 5" xfId="19882" xr:uid="{00000000-0005-0000-0000-0000994D0000}"/>
    <cellStyle name="SAPBEXexcBad7 17 5 2" xfId="19883" xr:uid="{00000000-0005-0000-0000-00009A4D0000}"/>
    <cellStyle name="SAPBEXexcBad7 17 5 2 2" xfId="19884" xr:uid="{00000000-0005-0000-0000-00009B4D0000}"/>
    <cellStyle name="SAPBEXexcBad7 17 6" xfId="19885" xr:uid="{00000000-0005-0000-0000-00009C4D0000}"/>
    <cellStyle name="SAPBEXexcBad7 17 6 2" xfId="19886" xr:uid="{00000000-0005-0000-0000-00009D4D0000}"/>
    <cellStyle name="SAPBEXexcBad7 17 6 2 2" xfId="19887" xr:uid="{00000000-0005-0000-0000-00009E4D0000}"/>
    <cellStyle name="SAPBEXexcBad7 17 6 3" xfId="19888" xr:uid="{00000000-0005-0000-0000-00009F4D0000}"/>
    <cellStyle name="SAPBEXexcBad7 17 7" xfId="19889" xr:uid="{00000000-0005-0000-0000-0000A04D0000}"/>
    <cellStyle name="SAPBEXexcBad7 17 7 2" xfId="19890" xr:uid="{00000000-0005-0000-0000-0000A14D0000}"/>
    <cellStyle name="SAPBEXexcBad7 17 7 2 2" xfId="19891" xr:uid="{00000000-0005-0000-0000-0000A24D0000}"/>
    <cellStyle name="SAPBEXexcBad7 17 7 3" xfId="19892" xr:uid="{00000000-0005-0000-0000-0000A34D0000}"/>
    <cellStyle name="SAPBEXexcBad7 17 8" xfId="19893" xr:uid="{00000000-0005-0000-0000-0000A44D0000}"/>
    <cellStyle name="SAPBEXexcBad7 17 8 2" xfId="19894" xr:uid="{00000000-0005-0000-0000-0000A54D0000}"/>
    <cellStyle name="SAPBEXexcBad7 17 8 2 2" xfId="19895" xr:uid="{00000000-0005-0000-0000-0000A64D0000}"/>
    <cellStyle name="SAPBEXexcBad7 17 8 3" xfId="19896" xr:uid="{00000000-0005-0000-0000-0000A74D0000}"/>
    <cellStyle name="SAPBEXexcBad7 17 9" xfId="19897" xr:uid="{00000000-0005-0000-0000-0000A84D0000}"/>
    <cellStyle name="SAPBEXexcBad7 17 9 2" xfId="19898" xr:uid="{00000000-0005-0000-0000-0000A94D0000}"/>
    <cellStyle name="SAPBEXexcBad7 17 9 2 2" xfId="19899" xr:uid="{00000000-0005-0000-0000-0000AA4D0000}"/>
    <cellStyle name="SAPBEXexcBad7 17 9 3" xfId="19900" xr:uid="{00000000-0005-0000-0000-0000AB4D0000}"/>
    <cellStyle name="SAPBEXexcBad7 18" xfId="19901" xr:uid="{00000000-0005-0000-0000-0000AC4D0000}"/>
    <cellStyle name="SAPBEXexcBad7 18 2" xfId="19902" xr:uid="{00000000-0005-0000-0000-0000AD4D0000}"/>
    <cellStyle name="SAPBEXexcBad7 18 2 2" xfId="19903" xr:uid="{00000000-0005-0000-0000-0000AE4D0000}"/>
    <cellStyle name="SAPBEXexcBad7 19" xfId="19904" xr:uid="{00000000-0005-0000-0000-0000AF4D0000}"/>
    <cellStyle name="SAPBEXexcBad7 19 2" xfId="19905" xr:uid="{00000000-0005-0000-0000-0000B04D0000}"/>
    <cellStyle name="SAPBEXexcBad7 19 2 2" xfId="19906" xr:uid="{00000000-0005-0000-0000-0000B14D0000}"/>
    <cellStyle name="SAPBEXexcBad7 19 3" xfId="19907" xr:uid="{00000000-0005-0000-0000-0000B24D0000}"/>
    <cellStyle name="SAPBEXexcBad7 2" xfId="19908" xr:uid="{00000000-0005-0000-0000-0000B34D0000}"/>
    <cellStyle name="SAPBEXexcBad7 2 10" xfId="19909" xr:uid="{00000000-0005-0000-0000-0000B44D0000}"/>
    <cellStyle name="SAPBEXexcBad7 2 10 2" xfId="19910" xr:uid="{00000000-0005-0000-0000-0000B54D0000}"/>
    <cellStyle name="SAPBEXexcBad7 2 10 2 2" xfId="19911" xr:uid="{00000000-0005-0000-0000-0000B64D0000}"/>
    <cellStyle name="SAPBEXexcBad7 2 10 3" xfId="19912" xr:uid="{00000000-0005-0000-0000-0000B74D0000}"/>
    <cellStyle name="SAPBEXexcBad7 2 11" xfId="19913" xr:uid="{00000000-0005-0000-0000-0000B84D0000}"/>
    <cellStyle name="SAPBEXexcBad7 2 11 2" xfId="19914" xr:uid="{00000000-0005-0000-0000-0000B94D0000}"/>
    <cellStyle name="SAPBEXexcBad7 2 11 2 2" xfId="19915" xr:uid="{00000000-0005-0000-0000-0000BA4D0000}"/>
    <cellStyle name="SAPBEXexcBad7 2 11 3" xfId="19916" xr:uid="{00000000-0005-0000-0000-0000BB4D0000}"/>
    <cellStyle name="SAPBEXexcBad7 2 12" xfId="19917" xr:uid="{00000000-0005-0000-0000-0000BC4D0000}"/>
    <cellStyle name="SAPBEXexcBad7 2 12 2" xfId="19918" xr:uid="{00000000-0005-0000-0000-0000BD4D0000}"/>
    <cellStyle name="SAPBEXexcBad7 2 2" xfId="19919" xr:uid="{00000000-0005-0000-0000-0000BE4D0000}"/>
    <cellStyle name="SAPBEXexcBad7 2 2 10" xfId="19920" xr:uid="{00000000-0005-0000-0000-0000BF4D0000}"/>
    <cellStyle name="SAPBEXexcBad7 2 2 10 2" xfId="19921" xr:uid="{00000000-0005-0000-0000-0000C04D0000}"/>
    <cellStyle name="SAPBEXexcBad7 2 2 10 2 2" xfId="19922" xr:uid="{00000000-0005-0000-0000-0000C14D0000}"/>
    <cellStyle name="SAPBEXexcBad7 2 2 10 3" xfId="19923" xr:uid="{00000000-0005-0000-0000-0000C24D0000}"/>
    <cellStyle name="SAPBEXexcBad7 2 2 11" xfId="19924" xr:uid="{00000000-0005-0000-0000-0000C34D0000}"/>
    <cellStyle name="SAPBEXexcBad7 2 2 11 2" xfId="19925" xr:uid="{00000000-0005-0000-0000-0000C44D0000}"/>
    <cellStyle name="SAPBEXexcBad7 2 2 11 2 2" xfId="19926" xr:uid="{00000000-0005-0000-0000-0000C54D0000}"/>
    <cellStyle name="SAPBEXexcBad7 2 2 11 3" xfId="19927" xr:uid="{00000000-0005-0000-0000-0000C64D0000}"/>
    <cellStyle name="SAPBEXexcBad7 2 2 12" xfId="19928" xr:uid="{00000000-0005-0000-0000-0000C74D0000}"/>
    <cellStyle name="SAPBEXexcBad7 2 2 12 2" xfId="19929" xr:uid="{00000000-0005-0000-0000-0000C84D0000}"/>
    <cellStyle name="SAPBEXexcBad7 2 2 2" xfId="19930" xr:uid="{00000000-0005-0000-0000-0000C94D0000}"/>
    <cellStyle name="SAPBEXexcBad7 2 2 2 2" xfId="19931" xr:uid="{00000000-0005-0000-0000-0000CA4D0000}"/>
    <cellStyle name="SAPBEXexcBad7 2 2 2 2 2" xfId="19932" xr:uid="{00000000-0005-0000-0000-0000CB4D0000}"/>
    <cellStyle name="SAPBEXexcBad7 2 2 3" xfId="19933" xr:uid="{00000000-0005-0000-0000-0000CC4D0000}"/>
    <cellStyle name="SAPBEXexcBad7 2 2 3 2" xfId="19934" xr:uid="{00000000-0005-0000-0000-0000CD4D0000}"/>
    <cellStyle name="SAPBEXexcBad7 2 2 3 2 2" xfId="19935" xr:uid="{00000000-0005-0000-0000-0000CE4D0000}"/>
    <cellStyle name="SAPBEXexcBad7 2 2 4" xfId="19936" xr:uid="{00000000-0005-0000-0000-0000CF4D0000}"/>
    <cellStyle name="SAPBEXexcBad7 2 2 4 2" xfId="19937" xr:uid="{00000000-0005-0000-0000-0000D04D0000}"/>
    <cellStyle name="SAPBEXexcBad7 2 2 4 2 2" xfId="19938" xr:uid="{00000000-0005-0000-0000-0000D14D0000}"/>
    <cellStyle name="SAPBEXexcBad7 2 2 5" xfId="19939" xr:uid="{00000000-0005-0000-0000-0000D24D0000}"/>
    <cellStyle name="SAPBEXexcBad7 2 2 5 2" xfId="19940" xr:uid="{00000000-0005-0000-0000-0000D34D0000}"/>
    <cellStyle name="SAPBEXexcBad7 2 2 5 2 2" xfId="19941" xr:uid="{00000000-0005-0000-0000-0000D44D0000}"/>
    <cellStyle name="SAPBEXexcBad7 2 2 6" xfId="19942" xr:uid="{00000000-0005-0000-0000-0000D54D0000}"/>
    <cellStyle name="SAPBEXexcBad7 2 2 6 2" xfId="19943" xr:uid="{00000000-0005-0000-0000-0000D64D0000}"/>
    <cellStyle name="SAPBEXexcBad7 2 2 6 2 2" xfId="19944" xr:uid="{00000000-0005-0000-0000-0000D74D0000}"/>
    <cellStyle name="SAPBEXexcBad7 2 2 6 3" xfId="19945" xr:uid="{00000000-0005-0000-0000-0000D84D0000}"/>
    <cellStyle name="SAPBEXexcBad7 2 2 7" xfId="19946" xr:uid="{00000000-0005-0000-0000-0000D94D0000}"/>
    <cellStyle name="SAPBEXexcBad7 2 2 7 2" xfId="19947" xr:uid="{00000000-0005-0000-0000-0000DA4D0000}"/>
    <cellStyle name="SAPBEXexcBad7 2 2 7 2 2" xfId="19948" xr:uid="{00000000-0005-0000-0000-0000DB4D0000}"/>
    <cellStyle name="SAPBEXexcBad7 2 2 7 3" xfId="19949" xr:uid="{00000000-0005-0000-0000-0000DC4D0000}"/>
    <cellStyle name="SAPBEXexcBad7 2 2 8" xfId="19950" xr:uid="{00000000-0005-0000-0000-0000DD4D0000}"/>
    <cellStyle name="SAPBEXexcBad7 2 2 8 2" xfId="19951" xr:uid="{00000000-0005-0000-0000-0000DE4D0000}"/>
    <cellStyle name="SAPBEXexcBad7 2 2 8 2 2" xfId="19952" xr:uid="{00000000-0005-0000-0000-0000DF4D0000}"/>
    <cellStyle name="SAPBEXexcBad7 2 2 8 3" xfId="19953" xr:uid="{00000000-0005-0000-0000-0000E04D0000}"/>
    <cellStyle name="SAPBEXexcBad7 2 2 9" xfId="19954" xr:uid="{00000000-0005-0000-0000-0000E14D0000}"/>
    <cellStyle name="SAPBEXexcBad7 2 2 9 2" xfId="19955" xr:uid="{00000000-0005-0000-0000-0000E24D0000}"/>
    <cellStyle name="SAPBEXexcBad7 2 2 9 2 2" xfId="19956" xr:uid="{00000000-0005-0000-0000-0000E34D0000}"/>
    <cellStyle name="SAPBEXexcBad7 2 2 9 3" xfId="19957" xr:uid="{00000000-0005-0000-0000-0000E44D0000}"/>
    <cellStyle name="SAPBEXexcBad7 2 3" xfId="19958" xr:uid="{00000000-0005-0000-0000-0000E54D0000}"/>
    <cellStyle name="SAPBEXexcBad7 2 3 2" xfId="19959" xr:uid="{00000000-0005-0000-0000-0000E64D0000}"/>
    <cellStyle name="SAPBEXexcBad7 2 3 2 2" xfId="19960" xr:uid="{00000000-0005-0000-0000-0000E74D0000}"/>
    <cellStyle name="SAPBEXexcBad7 2 4" xfId="19961" xr:uid="{00000000-0005-0000-0000-0000E84D0000}"/>
    <cellStyle name="SAPBEXexcBad7 2 4 2" xfId="19962" xr:uid="{00000000-0005-0000-0000-0000E94D0000}"/>
    <cellStyle name="SAPBEXexcBad7 2 4 2 2" xfId="19963" xr:uid="{00000000-0005-0000-0000-0000EA4D0000}"/>
    <cellStyle name="SAPBEXexcBad7 2 5" xfId="19964" xr:uid="{00000000-0005-0000-0000-0000EB4D0000}"/>
    <cellStyle name="SAPBEXexcBad7 2 5 2" xfId="19965" xr:uid="{00000000-0005-0000-0000-0000EC4D0000}"/>
    <cellStyle name="SAPBEXexcBad7 2 5 2 2" xfId="19966" xr:uid="{00000000-0005-0000-0000-0000ED4D0000}"/>
    <cellStyle name="SAPBEXexcBad7 2 6" xfId="19967" xr:uid="{00000000-0005-0000-0000-0000EE4D0000}"/>
    <cellStyle name="SAPBEXexcBad7 2 6 2" xfId="19968" xr:uid="{00000000-0005-0000-0000-0000EF4D0000}"/>
    <cellStyle name="SAPBEXexcBad7 2 6 2 2" xfId="19969" xr:uid="{00000000-0005-0000-0000-0000F04D0000}"/>
    <cellStyle name="SAPBEXexcBad7 2 7" xfId="19970" xr:uid="{00000000-0005-0000-0000-0000F14D0000}"/>
    <cellStyle name="SAPBEXexcBad7 2 7 2" xfId="19971" xr:uid="{00000000-0005-0000-0000-0000F24D0000}"/>
    <cellStyle name="SAPBEXexcBad7 2 7 2 2" xfId="19972" xr:uid="{00000000-0005-0000-0000-0000F34D0000}"/>
    <cellStyle name="SAPBEXexcBad7 2 7 3" xfId="19973" xr:uid="{00000000-0005-0000-0000-0000F44D0000}"/>
    <cellStyle name="SAPBEXexcBad7 2 8" xfId="19974" xr:uid="{00000000-0005-0000-0000-0000F54D0000}"/>
    <cellStyle name="SAPBEXexcBad7 2 8 2" xfId="19975" xr:uid="{00000000-0005-0000-0000-0000F64D0000}"/>
    <cellStyle name="SAPBEXexcBad7 2 8 2 2" xfId="19976" xr:uid="{00000000-0005-0000-0000-0000F74D0000}"/>
    <cellStyle name="SAPBEXexcBad7 2 8 3" xfId="19977" xr:uid="{00000000-0005-0000-0000-0000F84D0000}"/>
    <cellStyle name="SAPBEXexcBad7 2 9" xfId="19978" xr:uid="{00000000-0005-0000-0000-0000F94D0000}"/>
    <cellStyle name="SAPBEXexcBad7 2 9 2" xfId="19979" xr:uid="{00000000-0005-0000-0000-0000FA4D0000}"/>
    <cellStyle name="SAPBEXexcBad7 2 9 2 2" xfId="19980" xr:uid="{00000000-0005-0000-0000-0000FB4D0000}"/>
    <cellStyle name="SAPBEXexcBad7 2 9 3" xfId="19981" xr:uid="{00000000-0005-0000-0000-0000FC4D0000}"/>
    <cellStyle name="SAPBEXexcBad7 20" xfId="19982" xr:uid="{00000000-0005-0000-0000-0000FD4D0000}"/>
    <cellStyle name="SAPBEXexcBad7 20 2" xfId="19983" xr:uid="{00000000-0005-0000-0000-0000FE4D0000}"/>
    <cellStyle name="SAPBEXexcBad7 20 2 2" xfId="19984" xr:uid="{00000000-0005-0000-0000-0000FF4D0000}"/>
    <cellStyle name="SAPBEXexcBad7 20 3" xfId="19985" xr:uid="{00000000-0005-0000-0000-0000004E0000}"/>
    <cellStyle name="SAPBEXexcBad7 21" xfId="19986" xr:uid="{00000000-0005-0000-0000-0000014E0000}"/>
    <cellStyle name="SAPBEXexcBad7 21 2" xfId="19987" xr:uid="{00000000-0005-0000-0000-0000024E0000}"/>
    <cellStyle name="SAPBEXexcBad7 22" xfId="19988" xr:uid="{00000000-0005-0000-0000-0000034E0000}"/>
    <cellStyle name="SAPBEXexcBad7 22 2" xfId="19989" xr:uid="{00000000-0005-0000-0000-0000044E0000}"/>
    <cellStyle name="SAPBEXexcBad7 23" xfId="19990" xr:uid="{00000000-0005-0000-0000-0000054E0000}"/>
    <cellStyle name="SAPBEXexcBad7 23 2" xfId="19991" xr:uid="{00000000-0005-0000-0000-0000064E0000}"/>
    <cellStyle name="SAPBEXexcBad7 3" xfId="19992" xr:uid="{00000000-0005-0000-0000-0000074E0000}"/>
    <cellStyle name="SAPBEXexcBad7 3 10" xfId="19993" xr:uid="{00000000-0005-0000-0000-0000084E0000}"/>
    <cellStyle name="SAPBEXexcBad7 3 10 2" xfId="19994" xr:uid="{00000000-0005-0000-0000-0000094E0000}"/>
    <cellStyle name="SAPBEXexcBad7 3 10 2 2" xfId="19995" xr:uid="{00000000-0005-0000-0000-00000A4E0000}"/>
    <cellStyle name="SAPBEXexcBad7 3 10 3" xfId="19996" xr:uid="{00000000-0005-0000-0000-00000B4E0000}"/>
    <cellStyle name="SAPBEXexcBad7 3 11" xfId="19997" xr:uid="{00000000-0005-0000-0000-00000C4E0000}"/>
    <cellStyle name="SAPBEXexcBad7 3 11 2" xfId="19998" xr:uid="{00000000-0005-0000-0000-00000D4E0000}"/>
    <cellStyle name="SAPBEXexcBad7 3 11 2 2" xfId="19999" xr:uid="{00000000-0005-0000-0000-00000E4E0000}"/>
    <cellStyle name="SAPBEXexcBad7 3 11 3" xfId="20000" xr:uid="{00000000-0005-0000-0000-00000F4E0000}"/>
    <cellStyle name="SAPBEXexcBad7 3 12" xfId="20001" xr:uid="{00000000-0005-0000-0000-0000104E0000}"/>
    <cellStyle name="SAPBEXexcBad7 3 12 2" xfId="20002" xr:uid="{00000000-0005-0000-0000-0000114E0000}"/>
    <cellStyle name="SAPBEXexcBad7 3 12 2 2" xfId="20003" xr:uid="{00000000-0005-0000-0000-0000124E0000}"/>
    <cellStyle name="SAPBEXexcBad7 3 12 3" xfId="20004" xr:uid="{00000000-0005-0000-0000-0000134E0000}"/>
    <cellStyle name="SAPBEXexcBad7 3 13" xfId="20005" xr:uid="{00000000-0005-0000-0000-0000144E0000}"/>
    <cellStyle name="SAPBEXexcBad7 3 13 2" xfId="20006" xr:uid="{00000000-0005-0000-0000-0000154E0000}"/>
    <cellStyle name="SAPBEXexcBad7 3 13 2 2" xfId="20007" xr:uid="{00000000-0005-0000-0000-0000164E0000}"/>
    <cellStyle name="SAPBEXexcBad7 3 13 3" xfId="20008" xr:uid="{00000000-0005-0000-0000-0000174E0000}"/>
    <cellStyle name="SAPBEXexcBad7 3 14" xfId="20009" xr:uid="{00000000-0005-0000-0000-0000184E0000}"/>
    <cellStyle name="SAPBEXexcBad7 3 14 2" xfId="20010" xr:uid="{00000000-0005-0000-0000-0000194E0000}"/>
    <cellStyle name="SAPBEXexcBad7 3 2" xfId="20011" xr:uid="{00000000-0005-0000-0000-00001A4E0000}"/>
    <cellStyle name="SAPBEXexcBad7 3 2 2" xfId="20012" xr:uid="{00000000-0005-0000-0000-00001B4E0000}"/>
    <cellStyle name="SAPBEXexcBad7 3 2 2 2" xfId="20013" xr:uid="{00000000-0005-0000-0000-00001C4E0000}"/>
    <cellStyle name="SAPBEXexcBad7 3 3" xfId="20014" xr:uid="{00000000-0005-0000-0000-00001D4E0000}"/>
    <cellStyle name="SAPBEXexcBad7 3 3 2" xfId="20015" xr:uid="{00000000-0005-0000-0000-00001E4E0000}"/>
    <cellStyle name="SAPBEXexcBad7 3 3 2 2" xfId="20016" xr:uid="{00000000-0005-0000-0000-00001F4E0000}"/>
    <cellStyle name="SAPBEXexcBad7 3 4" xfId="20017" xr:uid="{00000000-0005-0000-0000-0000204E0000}"/>
    <cellStyle name="SAPBEXexcBad7 3 4 2" xfId="20018" xr:uid="{00000000-0005-0000-0000-0000214E0000}"/>
    <cellStyle name="SAPBEXexcBad7 3 4 2 2" xfId="20019" xr:uid="{00000000-0005-0000-0000-0000224E0000}"/>
    <cellStyle name="SAPBEXexcBad7 3 5" xfId="20020" xr:uid="{00000000-0005-0000-0000-0000234E0000}"/>
    <cellStyle name="SAPBEXexcBad7 3 5 2" xfId="20021" xr:uid="{00000000-0005-0000-0000-0000244E0000}"/>
    <cellStyle name="SAPBEXexcBad7 3 5 2 2" xfId="20022" xr:uid="{00000000-0005-0000-0000-0000254E0000}"/>
    <cellStyle name="SAPBEXexcBad7 3 6" xfId="20023" xr:uid="{00000000-0005-0000-0000-0000264E0000}"/>
    <cellStyle name="SAPBEXexcBad7 3 6 2" xfId="20024" xr:uid="{00000000-0005-0000-0000-0000274E0000}"/>
    <cellStyle name="SAPBEXexcBad7 3 6 2 2" xfId="20025" xr:uid="{00000000-0005-0000-0000-0000284E0000}"/>
    <cellStyle name="SAPBEXexcBad7 3 7" xfId="20026" xr:uid="{00000000-0005-0000-0000-0000294E0000}"/>
    <cellStyle name="SAPBEXexcBad7 3 7 2" xfId="20027" xr:uid="{00000000-0005-0000-0000-00002A4E0000}"/>
    <cellStyle name="SAPBEXexcBad7 3 7 2 2" xfId="20028" xr:uid="{00000000-0005-0000-0000-00002B4E0000}"/>
    <cellStyle name="SAPBEXexcBad7 3 8" xfId="20029" xr:uid="{00000000-0005-0000-0000-00002C4E0000}"/>
    <cellStyle name="SAPBEXexcBad7 3 8 2" xfId="20030" xr:uid="{00000000-0005-0000-0000-00002D4E0000}"/>
    <cellStyle name="SAPBEXexcBad7 3 8 2 2" xfId="20031" xr:uid="{00000000-0005-0000-0000-00002E4E0000}"/>
    <cellStyle name="SAPBEXexcBad7 3 8 3" xfId="20032" xr:uid="{00000000-0005-0000-0000-00002F4E0000}"/>
    <cellStyle name="SAPBEXexcBad7 3 9" xfId="20033" xr:uid="{00000000-0005-0000-0000-0000304E0000}"/>
    <cellStyle name="SAPBEXexcBad7 3 9 2" xfId="20034" xr:uid="{00000000-0005-0000-0000-0000314E0000}"/>
    <cellStyle name="SAPBEXexcBad7 3 9 2 2" xfId="20035" xr:uid="{00000000-0005-0000-0000-0000324E0000}"/>
    <cellStyle name="SAPBEXexcBad7 3 9 3" xfId="20036" xr:uid="{00000000-0005-0000-0000-0000334E0000}"/>
    <cellStyle name="SAPBEXexcBad7 4" xfId="20037" xr:uid="{00000000-0005-0000-0000-0000344E0000}"/>
    <cellStyle name="SAPBEXexcBad7 4 10" xfId="20038" xr:uid="{00000000-0005-0000-0000-0000354E0000}"/>
    <cellStyle name="SAPBEXexcBad7 4 10 2" xfId="20039" xr:uid="{00000000-0005-0000-0000-0000364E0000}"/>
    <cellStyle name="SAPBEXexcBad7 4 10 2 2" xfId="20040" xr:uid="{00000000-0005-0000-0000-0000374E0000}"/>
    <cellStyle name="SAPBEXexcBad7 4 10 3" xfId="20041" xr:uid="{00000000-0005-0000-0000-0000384E0000}"/>
    <cellStyle name="SAPBEXexcBad7 4 11" xfId="20042" xr:uid="{00000000-0005-0000-0000-0000394E0000}"/>
    <cellStyle name="SAPBEXexcBad7 4 11 2" xfId="20043" xr:uid="{00000000-0005-0000-0000-00003A4E0000}"/>
    <cellStyle name="SAPBEXexcBad7 4 11 2 2" xfId="20044" xr:uid="{00000000-0005-0000-0000-00003B4E0000}"/>
    <cellStyle name="SAPBEXexcBad7 4 11 3" xfId="20045" xr:uid="{00000000-0005-0000-0000-00003C4E0000}"/>
    <cellStyle name="SAPBEXexcBad7 4 12" xfId="20046" xr:uid="{00000000-0005-0000-0000-00003D4E0000}"/>
    <cellStyle name="SAPBEXexcBad7 4 12 2" xfId="20047" xr:uid="{00000000-0005-0000-0000-00003E4E0000}"/>
    <cellStyle name="SAPBEXexcBad7 4 12 2 2" xfId="20048" xr:uid="{00000000-0005-0000-0000-00003F4E0000}"/>
    <cellStyle name="SAPBEXexcBad7 4 12 3" xfId="20049" xr:uid="{00000000-0005-0000-0000-0000404E0000}"/>
    <cellStyle name="SAPBEXexcBad7 4 13" xfId="20050" xr:uid="{00000000-0005-0000-0000-0000414E0000}"/>
    <cellStyle name="SAPBEXexcBad7 4 13 2" xfId="20051" xr:uid="{00000000-0005-0000-0000-0000424E0000}"/>
    <cellStyle name="SAPBEXexcBad7 4 13 2 2" xfId="20052" xr:uid="{00000000-0005-0000-0000-0000434E0000}"/>
    <cellStyle name="SAPBEXexcBad7 4 13 3" xfId="20053" xr:uid="{00000000-0005-0000-0000-0000444E0000}"/>
    <cellStyle name="SAPBEXexcBad7 4 14" xfId="20054" xr:uid="{00000000-0005-0000-0000-0000454E0000}"/>
    <cellStyle name="SAPBEXexcBad7 4 14 2" xfId="20055" xr:uid="{00000000-0005-0000-0000-0000464E0000}"/>
    <cellStyle name="SAPBEXexcBad7 4 2" xfId="20056" xr:uid="{00000000-0005-0000-0000-0000474E0000}"/>
    <cellStyle name="SAPBEXexcBad7 4 2 2" xfId="20057" xr:uid="{00000000-0005-0000-0000-0000484E0000}"/>
    <cellStyle name="SAPBEXexcBad7 4 2 2 2" xfId="20058" xr:uid="{00000000-0005-0000-0000-0000494E0000}"/>
    <cellStyle name="SAPBEXexcBad7 4 3" xfId="20059" xr:uid="{00000000-0005-0000-0000-00004A4E0000}"/>
    <cellStyle name="SAPBEXexcBad7 4 3 2" xfId="20060" xr:uid="{00000000-0005-0000-0000-00004B4E0000}"/>
    <cellStyle name="SAPBEXexcBad7 4 3 2 2" xfId="20061" xr:uid="{00000000-0005-0000-0000-00004C4E0000}"/>
    <cellStyle name="SAPBEXexcBad7 4 4" xfId="20062" xr:uid="{00000000-0005-0000-0000-00004D4E0000}"/>
    <cellStyle name="SAPBEXexcBad7 4 4 2" xfId="20063" xr:uid="{00000000-0005-0000-0000-00004E4E0000}"/>
    <cellStyle name="SAPBEXexcBad7 4 4 2 2" xfId="20064" xr:uid="{00000000-0005-0000-0000-00004F4E0000}"/>
    <cellStyle name="SAPBEXexcBad7 4 5" xfId="20065" xr:uid="{00000000-0005-0000-0000-0000504E0000}"/>
    <cellStyle name="SAPBEXexcBad7 4 5 2" xfId="20066" xr:uid="{00000000-0005-0000-0000-0000514E0000}"/>
    <cellStyle name="SAPBEXexcBad7 4 5 2 2" xfId="20067" xr:uid="{00000000-0005-0000-0000-0000524E0000}"/>
    <cellStyle name="SAPBEXexcBad7 4 6" xfId="20068" xr:uid="{00000000-0005-0000-0000-0000534E0000}"/>
    <cellStyle name="SAPBEXexcBad7 4 6 2" xfId="20069" xr:uid="{00000000-0005-0000-0000-0000544E0000}"/>
    <cellStyle name="SAPBEXexcBad7 4 6 2 2" xfId="20070" xr:uid="{00000000-0005-0000-0000-0000554E0000}"/>
    <cellStyle name="SAPBEXexcBad7 4 7" xfId="20071" xr:uid="{00000000-0005-0000-0000-0000564E0000}"/>
    <cellStyle name="SAPBEXexcBad7 4 7 2" xfId="20072" xr:uid="{00000000-0005-0000-0000-0000574E0000}"/>
    <cellStyle name="SAPBEXexcBad7 4 7 2 2" xfId="20073" xr:uid="{00000000-0005-0000-0000-0000584E0000}"/>
    <cellStyle name="SAPBEXexcBad7 4 8" xfId="20074" xr:uid="{00000000-0005-0000-0000-0000594E0000}"/>
    <cellStyle name="SAPBEXexcBad7 4 8 2" xfId="20075" xr:uid="{00000000-0005-0000-0000-00005A4E0000}"/>
    <cellStyle name="SAPBEXexcBad7 4 8 2 2" xfId="20076" xr:uid="{00000000-0005-0000-0000-00005B4E0000}"/>
    <cellStyle name="SAPBEXexcBad7 4 8 3" xfId="20077" xr:uid="{00000000-0005-0000-0000-00005C4E0000}"/>
    <cellStyle name="SAPBEXexcBad7 4 9" xfId="20078" xr:uid="{00000000-0005-0000-0000-00005D4E0000}"/>
    <cellStyle name="SAPBEXexcBad7 4 9 2" xfId="20079" xr:uid="{00000000-0005-0000-0000-00005E4E0000}"/>
    <cellStyle name="SAPBEXexcBad7 4 9 2 2" xfId="20080" xr:uid="{00000000-0005-0000-0000-00005F4E0000}"/>
    <cellStyle name="SAPBEXexcBad7 4 9 3" xfId="20081" xr:uid="{00000000-0005-0000-0000-0000604E0000}"/>
    <cellStyle name="SAPBEXexcBad7 5" xfId="20082" xr:uid="{00000000-0005-0000-0000-0000614E0000}"/>
    <cellStyle name="SAPBEXexcBad7 5 10" xfId="20083" xr:uid="{00000000-0005-0000-0000-0000624E0000}"/>
    <cellStyle name="SAPBEXexcBad7 5 10 2" xfId="20084" xr:uid="{00000000-0005-0000-0000-0000634E0000}"/>
    <cellStyle name="SAPBEXexcBad7 5 10 2 2" xfId="20085" xr:uid="{00000000-0005-0000-0000-0000644E0000}"/>
    <cellStyle name="SAPBEXexcBad7 5 10 3" xfId="20086" xr:uid="{00000000-0005-0000-0000-0000654E0000}"/>
    <cellStyle name="SAPBEXexcBad7 5 11" xfId="20087" xr:uid="{00000000-0005-0000-0000-0000664E0000}"/>
    <cellStyle name="SAPBEXexcBad7 5 11 2" xfId="20088" xr:uid="{00000000-0005-0000-0000-0000674E0000}"/>
    <cellStyle name="SAPBEXexcBad7 5 11 2 2" xfId="20089" xr:uid="{00000000-0005-0000-0000-0000684E0000}"/>
    <cellStyle name="SAPBEXexcBad7 5 11 3" xfId="20090" xr:uid="{00000000-0005-0000-0000-0000694E0000}"/>
    <cellStyle name="SAPBEXexcBad7 5 12" xfId="20091" xr:uid="{00000000-0005-0000-0000-00006A4E0000}"/>
    <cellStyle name="SAPBEXexcBad7 5 12 2" xfId="20092" xr:uid="{00000000-0005-0000-0000-00006B4E0000}"/>
    <cellStyle name="SAPBEXexcBad7 5 12 2 2" xfId="20093" xr:uid="{00000000-0005-0000-0000-00006C4E0000}"/>
    <cellStyle name="SAPBEXexcBad7 5 12 3" xfId="20094" xr:uid="{00000000-0005-0000-0000-00006D4E0000}"/>
    <cellStyle name="SAPBEXexcBad7 5 13" xfId="20095" xr:uid="{00000000-0005-0000-0000-00006E4E0000}"/>
    <cellStyle name="SAPBEXexcBad7 5 13 2" xfId="20096" xr:uid="{00000000-0005-0000-0000-00006F4E0000}"/>
    <cellStyle name="SAPBEXexcBad7 5 13 2 2" xfId="20097" xr:uid="{00000000-0005-0000-0000-0000704E0000}"/>
    <cellStyle name="SAPBEXexcBad7 5 13 3" xfId="20098" xr:uid="{00000000-0005-0000-0000-0000714E0000}"/>
    <cellStyle name="SAPBEXexcBad7 5 14" xfId="20099" xr:uid="{00000000-0005-0000-0000-0000724E0000}"/>
    <cellStyle name="SAPBEXexcBad7 5 14 2" xfId="20100" xr:uid="{00000000-0005-0000-0000-0000734E0000}"/>
    <cellStyle name="SAPBEXexcBad7 5 2" xfId="20101" xr:uid="{00000000-0005-0000-0000-0000744E0000}"/>
    <cellStyle name="SAPBEXexcBad7 5 2 2" xfId="20102" xr:uid="{00000000-0005-0000-0000-0000754E0000}"/>
    <cellStyle name="SAPBEXexcBad7 5 2 2 2" xfId="20103" xr:uid="{00000000-0005-0000-0000-0000764E0000}"/>
    <cellStyle name="SAPBEXexcBad7 5 3" xfId="20104" xr:uid="{00000000-0005-0000-0000-0000774E0000}"/>
    <cellStyle name="SAPBEXexcBad7 5 3 2" xfId="20105" xr:uid="{00000000-0005-0000-0000-0000784E0000}"/>
    <cellStyle name="SAPBEXexcBad7 5 3 2 2" xfId="20106" xr:uid="{00000000-0005-0000-0000-0000794E0000}"/>
    <cellStyle name="SAPBEXexcBad7 5 4" xfId="20107" xr:uid="{00000000-0005-0000-0000-00007A4E0000}"/>
    <cellStyle name="SAPBEXexcBad7 5 4 2" xfId="20108" xr:uid="{00000000-0005-0000-0000-00007B4E0000}"/>
    <cellStyle name="SAPBEXexcBad7 5 4 2 2" xfId="20109" xr:uid="{00000000-0005-0000-0000-00007C4E0000}"/>
    <cellStyle name="SAPBEXexcBad7 5 5" xfId="20110" xr:uid="{00000000-0005-0000-0000-00007D4E0000}"/>
    <cellStyle name="SAPBEXexcBad7 5 5 2" xfId="20111" xr:uid="{00000000-0005-0000-0000-00007E4E0000}"/>
    <cellStyle name="SAPBEXexcBad7 5 5 2 2" xfId="20112" xr:uid="{00000000-0005-0000-0000-00007F4E0000}"/>
    <cellStyle name="SAPBEXexcBad7 5 6" xfId="20113" xr:uid="{00000000-0005-0000-0000-0000804E0000}"/>
    <cellStyle name="SAPBEXexcBad7 5 6 2" xfId="20114" xr:uid="{00000000-0005-0000-0000-0000814E0000}"/>
    <cellStyle name="SAPBEXexcBad7 5 6 2 2" xfId="20115" xr:uid="{00000000-0005-0000-0000-0000824E0000}"/>
    <cellStyle name="SAPBEXexcBad7 5 7" xfId="20116" xr:uid="{00000000-0005-0000-0000-0000834E0000}"/>
    <cellStyle name="SAPBEXexcBad7 5 7 2" xfId="20117" xr:uid="{00000000-0005-0000-0000-0000844E0000}"/>
    <cellStyle name="SAPBEXexcBad7 5 7 2 2" xfId="20118" xr:uid="{00000000-0005-0000-0000-0000854E0000}"/>
    <cellStyle name="SAPBEXexcBad7 5 8" xfId="20119" xr:uid="{00000000-0005-0000-0000-0000864E0000}"/>
    <cellStyle name="SAPBEXexcBad7 5 8 2" xfId="20120" xr:uid="{00000000-0005-0000-0000-0000874E0000}"/>
    <cellStyle name="SAPBEXexcBad7 5 8 2 2" xfId="20121" xr:uid="{00000000-0005-0000-0000-0000884E0000}"/>
    <cellStyle name="SAPBEXexcBad7 5 8 3" xfId="20122" xr:uid="{00000000-0005-0000-0000-0000894E0000}"/>
    <cellStyle name="SAPBEXexcBad7 5 9" xfId="20123" xr:uid="{00000000-0005-0000-0000-00008A4E0000}"/>
    <cellStyle name="SAPBEXexcBad7 5 9 2" xfId="20124" xr:uid="{00000000-0005-0000-0000-00008B4E0000}"/>
    <cellStyle name="SAPBEXexcBad7 5 9 2 2" xfId="20125" xr:uid="{00000000-0005-0000-0000-00008C4E0000}"/>
    <cellStyle name="SAPBEXexcBad7 5 9 3" xfId="20126" xr:uid="{00000000-0005-0000-0000-00008D4E0000}"/>
    <cellStyle name="SAPBEXexcBad7 6" xfId="20127" xr:uid="{00000000-0005-0000-0000-00008E4E0000}"/>
    <cellStyle name="SAPBEXexcBad7 6 10" xfId="20128" xr:uid="{00000000-0005-0000-0000-00008F4E0000}"/>
    <cellStyle name="SAPBEXexcBad7 6 10 2" xfId="20129" xr:uid="{00000000-0005-0000-0000-0000904E0000}"/>
    <cellStyle name="SAPBEXexcBad7 6 10 2 2" xfId="20130" xr:uid="{00000000-0005-0000-0000-0000914E0000}"/>
    <cellStyle name="SAPBEXexcBad7 6 10 3" xfId="20131" xr:uid="{00000000-0005-0000-0000-0000924E0000}"/>
    <cellStyle name="SAPBEXexcBad7 6 11" xfId="20132" xr:uid="{00000000-0005-0000-0000-0000934E0000}"/>
    <cellStyle name="SAPBEXexcBad7 6 11 2" xfId="20133" xr:uid="{00000000-0005-0000-0000-0000944E0000}"/>
    <cellStyle name="SAPBEXexcBad7 6 11 2 2" xfId="20134" xr:uid="{00000000-0005-0000-0000-0000954E0000}"/>
    <cellStyle name="SAPBEXexcBad7 6 11 3" xfId="20135" xr:uid="{00000000-0005-0000-0000-0000964E0000}"/>
    <cellStyle name="SAPBEXexcBad7 6 12" xfId="20136" xr:uid="{00000000-0005-0000-0000-0000974E0000}"/>
    <cellStyle name="SAPBEXexcBad7 6 12 2" xfId="20137" xr:uid="{00000000-0005-0000-0000-0000984E0000}"/>
    <cellStyle name="SAPBEXexcBad7 6 12 2 2" xfId="20138" xr:uid="{00000000-0005-0000-0000-0000994E0000}"/>
    <cellStyle name="SAPBEXexcBad7 6 12 3" xfId="20139" xr:uid="{00000000-0005-0000-0000-00009A4E0000}"/>
    <cellStyle name="SAPBEXexcBad7 6 13" xfId="20140" xr:uid="{00000000-0005-0000-0000-00009B4E0000}"/>
    <cellStyle name="SAPBEXexcBad7 6 13 2" xfId="20141" xr:uid="{00000000-0005-0000-0000-00009C4E0000}"/>
    <cellStyle name="SAPBEXexcBad7 6 13 2 2" xfId="20142" xr:uid="{00000000-0005-0000-0000-00009D4E0000}"/>
    <cellStyle name="SAPBEXexcBad7 6 13 3" xfId="20143" xr:uid="{00000000-0005-0000-0000-00009E4E0000}"/>
    <cellStyle name="SAPBEXexcBad7 6 14" xfId="20144" xr:uid="{00000000-0005-0000-0000-00009F4E0000}"/>
    <cellStyle name="SAPBEXexcBad7 6 14 2" xfId="20145" xr:uid="{00000000-0005-0000-0000-0000A04E0000}"/>
    <cellStyle name="SAPBEXexcBad7 6 2" xfId="20146" xr:uid="{00000000-0005-0000-0000-0000A14E0000}"/>
    <cellStyle name="SAPBEXexcBad7 6 2 2" xfId="20147" xr:uid="{00000000-0005-0000-0000-0000A24E0000}"/>
    <cellStyle name="SAPBEXexcBad7 6 2 2 2" xfId="20148" xr:uid="{00000000-0005-0000-0000-0000A34E0000}"/>
    <cellStyle name="SAPBEXexcBad7 6 3" xfId="20149" xr:uid="{00000000-0005-0000-0000-0000A44E0000}"/>
    <cellStyle name="SAPBEXexcBad7 6 3 2" xfId="20150" xr:uid="{00000000-0005-0000-0000-0000A54E0000}"/>
    <cellStyle name="SAPBEXexcBad7 6 3 2 2" xfId="20151" xr:uid="{00000000-0005-0000-0000-0000A64E0000}"/>
    <cellStyle name="SAPBEXexcBad7 6 4" xfId="20152" xr:uid="{00000000-0005-0000-0000-0000A74E0000}"/>
    <cellStyle name="SAPBEXexcBad7 6 4 2" xfId="20153" xr:uid="{00000000-0005-0000-0000-0000A84E0000}"/>
    <cellStyle name="SAPBEXexcBad7 6 4 2 2" xfId="20154" xr:uid="{00000000-0005-0000-0000-0000A94E0000}"/>
    <cellStyle name="SAPBEXexcBad7 6 5" xfId="20155" xr:uid="{00000000-0005-0000-0000-0000AA4E0000}"/>
    <cellStyle name="SAPBEXexcBad7 6 5 2" xfId="20156" xr:uid="{00000000-0005-0000-0000-0000AB4E0000}"/>
    <cellStyle name="SAPBEXexcBad7 6 5 2 2" xfId="20157" xr:uid="{00000000-0005-0000-0000-0000AC4E0000}"/>
    <cellStyle name="SAPBEXexcBad7 6 6" xfId="20158" xr:uid="{00000000-0005-0000-0000-0000AD4E0000}"/>
    <cellStyle name="SAPBEXexcBad7 6 6 2" xfId="20159" xr:uid="{00000000-0005-0000-0000-0000AE4E0000}"/>
    <cellStyle name="SAPBEXexcBad7 6 6 2 2" xfId="20160" xr:uid="{00000000-0005-0000-0000-0000AF4E0000}"/>
    <cellStyle name="SAPBEXexcBad7 6 7" xfId="20161" xr:uid="{00000000-0005-0000-0000-0000B04E0000}"/>
    <cellStyle name="SAPBEXexcBad7 6 7 2" xfId="20162" xr:uid="{00000000-0005-0000-0000-0000B14E0000}"/>
    <cellStyle name="SAPBEXexcBad7 6 7 2 2" xfId="20163" xr:uid="{00000000-0005-0000-0000-0000B24E0000}"/>
    <cellStyle name="SAPBEXexcBad7 6 8" xfId="20164" xr:uid="{00000000-0005-0000-0000-0000B34E0000}"/>
    <cellStyle name="SAPBEXexcBad7 6 8 2" xfId="20165" xr:uid="{00000000-0005-0000-0000-0000B44E0000}"/>
    <cellStyle name="SAPBEXexcBad7 6 8 2 2" xfId="20166" xr:uid="{00000000-0005-0000-0000-0000B54E0000}"/>
    <cellStyle name="SAPBEXexcBad7 6 8 3" xfId="20167" xr:uid="{00000000-0005-0000-0000-0000B64E0000}"/>
    <cellStyle name="SAPBEXexcBad7 6 9" xfId="20168" xr:uid="{00000000-0005-0000-0000-0000B74E0000}"/>
    <cellStyle name="SAPBEXexcBad7 6 9 2" xfId="20169" xr:uid="{00000000-0005-0000-0000-0000B84E0000}"/>
    <cellStyle name="SAPBEXexcBad7 6 9 2 2" xfId="20170" xr:uid="{00000000-0005-0000-0000-0000B94E0000}"/>
    <cellStyle name="SAPBEXexcBad7 6 9 3" xfId="20171" xr:uid="{00000000-0005-0000-0000-0000BA4E0000}"/>
    <cellStyle name="SAPBEXexcBad7 7" xfId="20172" xr:uid="{00000000-0005-0000-0000-0000BB4E0000}"/>
    <cellStyle name="SAPBEXexcBad7 7 10" xfId="20173" xr:uid="{00000000-0005-0000-0000-0000BC4E0000}"/>
    <cellStyle name="SAPBEXexcBad7 7 10 2" xfId="20174" xr:uid="{00000000-0005-0000-0000-0000BD4E0000}"/>
    <cellStyle name="SAPBEXexcBad7 7 10 2 2" xfId="20175" xr:uid="{00000000-0005-0000-0000-0000BE4E0000}"/>
    <cellStyle name="SAPBEXexcBad7 7 10 3" xfId="20176" xr:uid="{00000000-0005-0000-0000-0000BF4E0000}"/>
    <cellStyle name="SAPBEXexcBad7 7 11" xfId="20177" xr:uid="{00000000-0005-0000-0000-0000C04E0000}"/>
    <cellStyle name="SAPBEXexcBad7 7 11 2" xfId="20178" xr:uid="{00000000-0005-0000-0000-0000C14E0000}"/>
    <cellStyle name="SAPBEXexcBad7 7 2" xfId="20179" xr:uid="{00000000-0005-0000-0000-0000C24E0000}"/>
    <cellStyle name="SAPBEXexcBad7 7 2 2" xfId="20180" xr:uid="{00000000-0005-0000-0000-0000C34E0000}"/>
    <cellStyle name="SAPBEXexcBad7 7 2 2 2" xfId="20181" xr:uid="{00000000-0005-0000-0000-0000C44E0000}"/>
    <cellStyle name="SAPBEXexcBad7 7 3" xfId="20182" xr:uid="{00000000-0005-0000-0000-0000C54E0000}"/>
    <cellStyle name="SAPBEXexcBad7 7 3 2" xfId="20183" xr:uid="{00000000-0005-0000-0000-0000C64E0000}"/>
    <cellStyle name="SAPBEXexcBad7 7 3 2 2" xfId="20184" xr:uid="{00000000-0005-0000-0000-0000C74E0000}"/>
    <cellStyle name="SAPBEXexcBad7 7 4" xfId="20185" xr:uid="{00000000-0005-0000-0000-0000C84E0000}"/>
    <cellStyle name="SAPBEXexcBad7 7 4 2" xfId="20186" xr:uid="{00000000-0005-0000-0000-0000C94E0000}"/>
    <cellStyle name="SAPBEXexcBad7 7 4 2 2" xfId="20187" xr:uid="{00000000-0005-0000-0000-0000CA4E0000}"/>
    <cellStyle name="SAPBEXexcBad7 7 5" xfId="20188" xr:uid="{00000000-0005-0000-0000-0000CB4E0000}"/>
    <cellStyle name="SAPBEXexcBad7 7 5 2" xfId="20189" xr:uid="{00000000-0005-0000-0000-0000CC4E0000}"/>
    <cellStyle name="SAPBEXexcBad7 7 5 2 2" xfId="20190" xr:uid="{00000000-0005-0000-0000-0000CD4E0000}"/>
    <cellStyle name="SAPBEXexcBad7 7 6" xfId="20191" xr:uid="{00000000-0005-0000-0000-0000CE4E0000}"/>
    <cellStyle name="SAPBEXexcBad7 7 6 2" xfId="20192" xr:uid="{00000000-0005-0000-0000-0000CF4E0000}"/>
    <cellStyle name="SAPBEXexcBad7 7 6 2 2" xfId="20193" xr:uid="{00000000-0005-0000-0000-0000D04E0000}"/>
    <cellStyle name="SAPBEXexcBad7 7 6 3" xfId="20194" xr:uid="{00000000-0005-0000-0000-0000D14E0000}"/>
    <cellStyle name="SAPBEXexcBad7 7 7" xfId="20195" xr:uid="{00000000-0005-0000-0000-0000D24E0000}"/>
    <cellStyle name="SAPBEXexcBad7 7 7 2" xfId="20196" xr:uid="{00000000-0005-0000-0000-0000D34E0000}"/>
    <cellStyle name="SAPBEXexcBad7 7 7 2 2" xfId="20197" xr:uid="{00000000-0005-0000-0000-0000D44E0000}"/>
    <cellStyle name="SAPBEXexcBad7 7 7 3" xfId="20198" xr:uid="{00000000-0005-0000-0000-0000D54E0000}"/>
    <cellStyle name="SAPBEXexcBad7 7 8" xfId="20199" xr:uid="{00000000-0005-0000-0000-0000D64E0000}"/>
    <cellStyle name="SAPBEXexcBad7 7 8 2" xfId="20200" xr:uid="{00000000-0005-0000-0000-0000D74E0000}"/>
    <cellStyle name="SAPBEXexcBad7 7 8 2 2" xfId="20201" xr:uid="{00000000-0005-0000-0000-0000D84E0000}"/>
    <cellStyle name="SAPBEXexcBad7 7 8 3" xfId="20202" xr:uid="{00000000-0005-0000-0000-0000D94E0000}"/>
    <cellStyle name="SAPBEXexcBad7 7 9" xfId="20203" xr:uid="{00000000-0005-0000-0000-0000DA4E0000}"/>
    <cellStyle name="SAPBEXexcBad7 7 9 2" xfId="20204" xr:uid="{00000000-0005-0000-0000-0000DB4E0000}"/>
    <cellStyle name="SAPBEXexcBad7 7 9 2 2" xfId="20205" xr:uid="{00000000-0005-0000-0000-0000DC4E0000}"/>
    <cellStyle name="SAPBEXexcBad7 7 9 3" xfId="20206" xr:uid="{00000000-0005-0000-0000-0000DD4E0000}"/>
    <cellStyle name="SAPBEXexcBad7 8" xfId="20207" xr:uid="{00000000-0005-0000-0000-0000DE4E0000}"/>
    <cellStyle name="SAPBEXexcBad7 8 10" xfId="20208" xr:uid="{00000000-0005-0000-0000-0000DF4E0000}"/>
    <cellStyle name="SAPBEXexcBad7 8 10 2" xfId="20209" xr:uid="{00000000-0005-0000-0000-0000E04E0000}"/>
    <cellStyle name="SAPBEXexcBad7 8 10 2 2" xfId="20210" xr:uid="{00000000-0005-0000-0000-0000E14E0000}"/>
    <cellStyle name="SAPBEXexcBad7 8 10 3" xfId="20211" xr:uid="{00000000-0005-0000-0000-0000E24E0000}"/>
    <cellStyle name="SAPBEXexcBad7 8 11" xfId="20212" xr:uid="{00000000-0005-0000-0000-0000E34E0000}"/>
    <cellStyle name="SAPBEXexcBad7 8 11 2" xfId="20213" xr:uid="{00000000-0005-0000-0000-0000E44E0000}"/>
    <cellStyle name="SAPBEXexcBad7 8 2" xfId="20214" xr:uid="{00000000-0005-0000-0000-0000E54E0000}"/>
    <cellStyle name="SAPBEXexcBad7 8 2 2" xfId="20215" xr:uid="{00000000-0005-0000-0000-0000E64E0000}"/>
    <cellStyle name="SAPBEXexcBad7 8 2 2 2" xfId="20216" xr:uid="{00000000-0005-0000-0000-0000E74E0000}"/>
    <cellStyle name="SAPBEXexcBad7 8 3" xfId="20217" xr:uid="{00000000-0005-0000-0000-0000E84E0000}"/>
    <cellStyle name="SAPBEXexcBad7 8 3 2" xfId="20218" xr:uid="{00000000-0005-0000-0000-0000E94E0000}"/>
    <cellStyle name="SAPBEXexcBad7 8 3 2 2" xfId="20219" xr:uid="{00000000-0005-0000-0000-0000EA4E0000}"/>
    <cellStyle name="SAPBEXexcBad7 8 4" xfId="20220" xr:uid="{00000000-0005-0000-0000-0000EB4E0000}"/>
    <cellStyle name="SAPBEXexcBad7 8 4 2" xfId="20221" xr:uid="{00000000-0005-0000-0000-0000EC4E0000}"/>
    <cellStyle name="SAPBEXexcBad7 8 4 2 2" xfId="20222" xr:uid="{00000000-0005-0000-0000-0000ED4E0000}"/>
    <cellStyle name="SAPBEXexcBad7 8 5" xfId="20223" xr:uid="{00000000-0005-0000-0000-0000EE4E0000}"/>
    <cellStyle name="SAPBEXexcBad7 8 5 2" xfId="20224" xr:uid="{00000000-0005-0000-0000-0000EF4E0000}"/>
    <cellStyle name="SAPBEXexcBad7 8 5 2 2" xfId="20225" xr:uid="{00000000-0005-0000-0000-0000F04E0000}"/>
    <cellStyle name="SAPBEXexcBad7 8 6" xfId="20226" xr:uid="{00000000-0005-0000-0000-0000F14E0000}"/>
    <cellStyle name="SAPBEXexcBad7 8 6 2" xfId="20227" xr:uid="{00000000-0005-0000-0000-0000F24E0000}"/>
    <cellStyle name="SAPBEXexcBad7 8 6 2 2" xfId="20228" xr:uid="{00000000-0005-0000-0000-0000F34E0000}"/>
    <cellStyle name="SAPBEXexcBad7 8 6 3" xfId="20229" xr:uid="{00000000-0005-0000-0000-0000F44E0000}"/>
    <cellStyle name="SAPBEXexcBad7 8 7" xfId="20230" xr:uid="{00000000-0005-0000-0000-0000F54E0000}"/>
    <cellStyle name="SAPBEXexcBad7 8 7 2" xfId="20231" xr:uid="{00000000-0005-0000-0000-0000F64E0000}"/>
    <cellStyle name="SAPBEXexcBad7 8 7 2 2" xfId="20232" xr:uid="{00000000-0005-0000-0000-0000F74E0000}"/>
    <cellStyle name="SAPBEXexcBad7 8 7 3" xfId="20233" xr:uid="{00000000-0005-0000-0000-0000F84E0000}"/>
    <cellStyle name="SAPBEXexcBad7 8 8" xfId="20234" xr:uid="{00000000-0005-0000-0000-0000F94E0000}"/>
    <cellStyle name="SAPBEXexcBad7 8 8 2" xfId="20235" xr:uid="{00000000-0005-0000-0000-0000FA4E0000}"/>
    <cellStyle name="SAPBEXexcBad7 8 8 2 2" xfId="20236" xr:uid="{00000000-0005-0000-0000-0000FB4E0000}"/>
    <cellStyle name="SAPBEXexcBad7 8 8 3" xfId="20237" xr:uid="{00000000-0005-0000-0000-0000FC4E0000}"/>
    <cellStyle name="SAPBEXexcBad7 8 9" xfId="20238" xr:uid="{00000000-0005-0000-0000-0000FD4E0000}"/>
    <cellStyle name="SAPBEXexcBad7 8 9 2" xfId="20239" xr:uid="{00000000-0005-0000-0000-0000FE4E0000}"/>
    <cellStyle name="SAPBEXexcBad7 8 9 2 2" xfId="20240" xr:uid="{00000000-0005-0000-0000-0000FF4E0000}"/>
    <cellStyle name="SAPBEXexcBad7 8 9 3" xfId="20241" xr:uid="{00000000-0005-0000-0000-0000004F0000}"/>
    <cellStyle name="SAPBEXexcBad7 9" xfId="20242" xr:uid="{00000000-0005-0000-0000-0000014F0000}"/>
    <cellStyle name="SAPBEXexcBad7 9 10" xfId="20243" xr:uid="{00000000-0005-0000-0000-0000024F0000}"/>
    <cellStyle name="SAPBEXexcBad7 9 10 2" xfId="20244" xr:uid="{00000000-0005-0000-0000-0000034F0000}"/>
    <cellStyle name="SAPBEXexcBad7 9 10 2 2" xfId="20245" xr:uid="{00000000-0005-0000-0000-0000044F0000}"/>
    <cellStyle name="SAPBEXexcBad7 9 10 3" xfId="20246" xr:uid="{00000000-0005-0000-0000-0000054F0000}"/>
    <cellStyle name="SAPBEXexcBad7 9 11" xfId="20247" xr:uid="{00000000-0005-0000-0000-0000064F0000}"/>
    <cellStyle name="SAPBEXexcBad7 9 11 2" xfId="20248" xr:uid="{00000000-0005-0000-0000-0000074F0000}"/>
    <cellStyle name="SAPBEXexcBad7 9 2" xfId="20249" xr:uid="{00000000-0005-0000-0000-0000084F0000}"/>
    <cellStyle name="SAPBEXexcBad7 9 2 2" xfId="20250" xr:uid="{00000000-0005-0000-0000-0000094F0000}"/>
    <cellStyle name="SAPBEXexcBad7 9 2 2 2" xfId="20251" xr:uid="{00000000-0005-0000-0000-00000A4F0000}"/>
    <cellStyle name="SAPBEXexcBad7 9 3" xfId="20252" xr:uid="{00000000-0005-0000-0000-00000B4F0000}"/>
    <cellStyle name="SAPBEXexcBad7 9 3 2" xfId="20253" xr:uid="{00000000-0005-0000-0000-00000C4F0000}"/>
    <cellStyle name="SAPBEXexcBad7 9 3 2 2" xfId="20254" xr:uid="{00000000-0005-0000-0000-00000D4F0000}"/>
    <cellStyle name="SAPBEXexcBad7 9 4" xfId="20255" xr:uid="{00000000-0005-0000-0000-00000E4F0000}"/>
    <cellStyle name="SAPBEXexcBad7 9 4 2" xfId="20256" xr:uid="{00000000-0005-0000-0000-00000F4F0000}"/>
    <cellStyle name="SAPBEXexcBad7 9 4 2 2" xfId="20257" xr:uid="{00000000-0005-0000-0000-0000104F0000}"/>
    <cellStyle name="SAPBEXexcBad7 9 5" xfId="20258" xr:uid="{00000000-0005-0000-0000-0000114F0000}"/>
    <cellStyle name="SAPBEXexcBad7 9 5 2" xfId="20259" xr:uid="{00000000-0005-0000-0000-0000124F0000}"/>
    <cellStyle name="SAPBEXexcBad7 9 5 2 2" xfId="20260" xr:uid="{00000000-0005-0000-0000-0000134F0000}"/>
    <cellStyle name="SAPBEXexcBad7 9 6" xfId="20261" xr:uid="{00000000-0005-0000-0000-0000144F0000}"/>
    <cellStyle name="SAPBEXexcBad7 9 6 2" xfId="20262" xr:uid="{00000000-0005-0000-0000-0000154F0000}"/>
    <cellStyle name="SAPBEXexcBad7 9 6 2 2" xfId="20263" xr:uid="{00000000-0005-0000-0000-0000164F0000}"/>
    <cellStyle name="SAPBEXexcBad7 9 6 3" xfId="20264" xr:uid="{00000000-0005-0000-0000-0000174F0000}"/>
    <cellStyle name="SAPBEXexcBad7 9 7" xfId="20265" xr:uid="{00000000-0005-0000-0000-0000184F0000}"/>
    <cellStyle name="SAPBEXexcBad7 9 7 2" xfId="20266" xr:uid="{00000000-0005-0000-0000-0000194F0000}"/>
    <cellStyle name="SAPBEXexcBad7 9 7 2 2" xfId="20267" xr:uid="{00000000-0005-0000-0000-00001A4F0000}"/>
    <cellStyle name="SAPBEXexcBad7 9 7 3" xfId="20268" xr:uid="{00000000-0005-0000-0000-00001B4F0000}"/>
    <cellStyle name="SAPBEXexcBad7 9 8" xfId="20269" xr:uid="{00000000-0005-0000-0000-00001C4F0000}"/>
    <cellStyle name="SAPBEXexcBad7 9 8 2" xfId="20270" xr:uid="{00000000-0005-0000-0000-00001D4F0000}"/>
    <cellStyle name="SAPBEXexcBad7 9 8 2 2" xfId="20271" xr:uid="{00000000-0005-0000-0000-00001E4F0000}"/>
    <cellStyle name="SAPBEXexcBad7 9 8 3" xfId="20272" xr:uid="{00000000-0005-0000-0000-00001F4F0000}"/>
    <cellStyle name="SAPBEXexcBad7 9 9" xfId="20273" xr:uid="{00000000-0005-0000-0000-0000204F0000}"/>
    <cellStyle name="SAPBEXexcBad7 9 9 2" xfId="20274" xr:uid="{00000000-0005-0000-0000-0000214F0000}"/>
    <cellStyle name="SAPBEXexcBad7 9 9 2 2" xfId="20275" xr:uid="{00000000-0005-0000-0000-0000224F0000}"/>
    <cellStyle name="SAPBEXexcBad7 9 9 3" xfId="20276" xr:uid="{00000000-0005-0000-0000-0000234F0000}"/>
    <cellStyle name="SAPBEXexcBad8" xfId="20277" xr:uid="{00000000-0005-0000-0000-0000244F0000}"/>
    <cellStyle name="SAPBEXexcBad8 10" xfId="20278" xr:uid="{00000000-0005-0000-0000-0000254F0000}"/>
    <cellStyle name="SAPBEXexcBad8 10 10" xfId="20279" xr:uid="{00000000-0005-0000-0000-0000264F0000}"/>
    <cellStyle name="SAPBEXexcBad8 10 10 2" xfId="20280" xr:uid="{00000000-0005-0000-0000-0000274F0000}"/>
    <cellStyle name="SAPBEXexcBad8 10 10 2 2" xfId="20281" xr:uid="{00000000-0005-0000-0000-0000284F0000}"/>
    <cellStyle name="SAPBEXexcBad8 10 10 3" xfId="20282" xr:uid="{00000000-0005-0000-0000-0000294F0000}"/>
    <cellStyle name="SAPBEXexcBad8 10 11" xfId="20283" xr:uid="{00000000-0005-0000-0000-00002A4F0000}"/>
    <cellStyle name="SAPBEXexcBad8 10 11 2" xfId="20284" xr:uid="{00000000-0005-0000-0000-00002B4F0000}"/>
    <cellStyle name="SAPBEXexcBad8 10 2" xfId="20285" xr:uid="{00000000-0005-0000-0000-00002C4F0000}"/>
    <cellStyle name="SAPBEXexcBad8 10 2 2" xfId="20286" xr:uid="{00000000-0005-0000-0000-00002D4F0000}"/>
    <cellStyle name="SAPBEXexcBad8 10 2 2 2" xfId="20287" xr:uid="{00000000-0005-0000-0000-00002E4F0000}"/>
    <cellStyle name="SAPBEXexcBad8 10 3" xfId="20288" xr:uid="{00000000-0005-0000-0000-00002F4F0000}"/>
    <cellStyle name="SAPBEXexcBad8 10 3 2" xfId="20289" xr:uid="{00000000-0005-0000-0000-0000304F0000}"/>
    <cellStyle name="SAPBEXexcBad8 10 3 2 2" xfId="20290" xr:uid="{00000000-0005-0000-0000-0000314F0000}"/>
    <cellStyle name="SAPBEXexcBad8 10 4" xfId="20291" xr:uid="{00000000-0005-0000-0000-0000324F0000}"/>
    <cellStyle name="SAPBEXexcBad8 10 4 2" xfId="20292" xr:uid="{00000000-0005-0000-0000-0000334F0000}"/>
    <cellStyle name="SAPBEXexcBad8 10 4 2 2" xfId="20293" xr:uid="{00000000-0005-0000-0000-0000344F0000}"/>
    <cellStyle name="SAPBEXexcBad8 10 5" xfId="20294" xr:uid="{00000000-0005-0000-0000-0000354F0000}"/>
    <cellStyle name="SAPBEXexcBad8 10 5 2" xfId="20295" xr:uid="{00000000-0005-0000-0000-0000364F0000}"/>
    <cellStyle name="SAPBEXexcBad8 10 5 2 2" xfId="20296" xr:uid="{00000000-0005-0000-0000-0000374F0000}"/>
    <cellStyle name="SAPBEXexcBad8 10 6" xfId="20297" xr:uid="{00000000-0005-0000-0000-0000384F0000}"/>
    <cellStyle name="SAPBEXexcBad8 10 6 2" xfId="20298" xr:uid="{00000000-0005-0000-0000-0000394F0000}"/>
    <cellStyle name="SAPBEXexcBad8 10 6 2 2" xfId="20299" xr:uid="{00000000-0005-0000-0000-00003A4F0000}"/>
    <cellStyle name="SAPBEXexcBad8 10 6 3" xfId="20300" xr:uid="{00000000-0005-0000-0000-00003B4F0000}"/>
    <cellStyle name="SAPBEXexcBad8 10 7" xfId="20301" xr:uid="{00000000-0005-0000-0000-00003C4F0000}"/>
    <cellStyle name="SAPBEXexcBad8 10 7 2" xfId="20302" xr:uid="{00000000-0005-0000-0000-00003D4F0000}"/>
    <cellStyle name="SAPBEXexcBad8 10 7 2 2" xfId="20303" xr:uid="{00000000-0005-0000-0000-00003E4F0000}"/>
    <cellStyle name="SAPBEXexcBad8 10 7 3" xfId="20304" xr:uid="{00000000-0005-0000-0000-00003F4F0000}"/>
    <cellStyle name="SAPBEXexcBad8 10 8" xfId="20305" xr:uid="{00000000-0005-0000-0000-0000404F0000}"/>
    <cellStyle name="SAPBEXexcBad8 10 8 2" xfId="20306" xr:uid="{00000000-0005-0000-0000-0000414F0000}"/>
    <cellStyle name="SAPBEXexcBad8 10 8 2 2" xfId="20307" xr:uid="{00000000-0005-0000-0000-0000424F0000}"/>
    <cellStyle name="SAPBEXexcBad8 10 8 3" xfId="20308" xr:uid="{00000000-0005-0000-0000-0000434F0000}"/>
    <cellStyle name="SAPBEXexcBad8 10 9" xfId="20309" xr:uid="{00000000-0005-0000-0000-0000444F0000}"/>
    <cellStyle name="SAPBEXexcBad8 10 9 2" xfId="20310" xr:uid="{00000000-0005-0000-0000-0000454F0000}"/>
    <cellStyle name="SAPBEXexcBad8 10 9 2 2" xfId="20311" xr:uid="{00000000-0005-0000-0000-0000464F0000}"/>
    <cellStyle name="SAPBEXexcBad8 10 9 3" xfId="20312" xr:uid="{00000000-0005-0000-0000-0000474F0000}"/>
    <cellStyle name="SAPBEXexcBad8 11" xfId="20313" xr:uid="{00000000-0005-0000-0000-0000484F0000}"/>
    <cellStyle name="SAPBEXexcBad8 11 10" xfId="20314" xr:uid="{00000000-0005-0000-0000-0000494F0000}"/>
    <cellStyle name="SAPBEXexcBad8 11 10 2" xfId="20315" xr:uid="{00000000-0005-0000-0000-00004A4F0000}"/>
    <cellStyle name="SAPBEXexcBad8 11 10 2 2" xfId="20316" xr:uid="{00000000-0005-0000-0000-00004B4F0000}"/>
    <cellStyle name="SAPBEXexcBad8 11 10 3" xfId="20317" xr:uid="{00000000-0005-0000-0000-00004C4F0000}"/>
    <cellStyle name="SAPBEXexcBad8 11 11" xfId="20318" xr:uid="{00000000-0005-0000-0000-00004D4F0000}"/>
    <cellStyle name="SAPBEXexcBad8 11 11 2" xfId="20319" xr:uid="{00000000-0005-0000-0000-00004E4F0000}"/>
    <cellStyle name="SAPBEXexcBad8 11 2" xfId="20320" xr:uid="{00000000-0005-0000-0000-00004F4F0000}"/>
    <cellStyle name="SAPBEXexcBad8 11 2 2" xfId="20321" xr:uid="{00000000-0005-0000-0000-0000504F0000}"/>
    <cellStyle name="SAPBEXexcBad8 11 2 2 2" xfId="20322" xr:uid="{00000000-0005-0000-0000-0000514F0000}"/>
    <cellStyle name="SAPBEXexcBad8 11 3" xfId="20323" xr:uid="{00000000-0005-0000-0000-0000524F0000}"/>
    <cellStyle name="SAPBEXexcBad8 11 3 2" xfId="20324" xr:uid="{00000000-0005-0000-0000-0000534F0000}"/>
    <cellStyle name="SAPBEXexcBad8 11 3 2 2" xfId="20325" xr:uid="{00000000-0005-0000-0000-0000544F0000}"/>
    <cellStyle name="SAPBEXexcBad8 11 4" xfId="20326" xr:uid="{00000000-0005-0000-0000-0000554F0000}"/>
    <cellStyle name="SAPBEXexcBad8 11 4 2" xfId="20327" xr:uid="{00000000-0005-0000-0000-0000564F0000}"/>
    <cellStyle name="SAPBEXexcBad8 11 4 2 2" xfId="20328" xr:uid="{00000000-0005-0000-0000-0000574F0000}"/>
    <cellStyle name="SAPBEXexcBad8 11 5" xfId="20329" xr:uid="{00000000-0005-0000-0000-0000584F0000}"/>
    <cellStyle name="SAPBEXexcBad8 11 5 2" xfId="20330" xr:uid="{00000000-0005-0000-0000-0000594F0000}"/>
    <cellStyle name="SAPBEXexcBad8 11 5 2 2" xfId="20331" xr:uid="{00000000-0005-0000-0000-00005A4F0000}"/>
    <cellStyle name="SAPBEXexcBad8 11 6" xfId="20332" xr:uid="{00000000-0005-0000-0000-00005B4F0000}"/>
    <cellStyle name="SAPBEXexcBad8 11 6 2" xfId="20333" xr:uid="{00000000-0005-0000-0000-00005C4F0000}"/>
    <cellStyle name="SAPBEXexcBad8 11 6 2 2" xfId="20334" xr:uid="{00000000-0005-0000-0000-00005D4F0000}"/>
    <cellStyle name="SAPBEXexcBad8 11 6 3" xfId="20335" xr:uid="{00000000-0005-0000-0000-00005E4F0000}"/>
    <cellStyle name="SAPBEXexcBad8 11 7" xfId="20336" xr:uid="{00000000-0005-0000-0000-00005F4F0000}"/>
    <cellStyle name="SAPBEXexcBad8 11 7 2" xfId="20337" xr:uid="{00000000-0005-0000-0000-0000604F0000}"/>
    <cellStyle name="SAPBEXexcBad8 11 7 2 2" xfId="20338" xr:uid="{00000000-0005-0000-0000-0000614F0000}"/>
    <cellStyle name="SAPBEXexcBad8 11 7 3" xfId="20339" xr:uid="{00000000-0005-0000-0000-0000624F0000}"/>
    <cellStyle name="SAPBEXexcBad8 11 8" xfId="20340" xr:uid="{00000000-0005-0000-0000-0000634F0000}"/>
    <cellStyle name="SAPBEXexcBad8 11 8 2" xfId="20341" xr:uid="{00000000-0005-0000-0000-0000644F0000}"/>
    <cellStyle name="SAPBEXexcBad8 11 8 2 2" xfId="20342" xr:uid="{00000000-0005-0000-0000-0000654F0000}"/>
    <cellStyle name="SAPBEXexcBad8 11 8 3" xfId="20343" xr:uid="{00000000-0005-0000-0000-0000664F0000}"/>
    <cellStyle name="SAPBEXexcBad8 11 9" xfId="20344" xr:uid="{00000000-0005-0000-0000-0000674F0000}"/>
    <cellStyle name="SAPBEXexcBad8 11 9 2" xfId="20345" xr:uid="{00000000-0005-0000-0000-0000684F0000}"/>
    <cellStyle name="SAPBEXexcBad8 11 9 2 2" xfId="20346" xr:uid="{00000000-0005-0000-0000-0000694F0000}"/>
    <cellStyle name="SAPBEXexcBad8 11 9 3" xfId="20347" xr:uid="{00000000-0005-0000-0000-00006A4F0000}"/>
    <cellStyle name="SAPBEXexcBad8 12" xfId="20348" xr:uid="{00000000-0005-0000-0000-00006B4F0000}"/>
    <cellStyle name="SAPBEXexcBad8 12 10" xfId="20349" xr:uid="{00000000-0005-0000-0000-00006C4F0000}"/>
    <cellStyle name="SAPBEXexcBad8 12 10 2" xfId="20350" xr:uid="{00000000-0005-0000-0000-00006D4F0000}"/>
    <cellStyle name="SAPBEXexcBad8 12 10 2 2" xfId="20351" xr:uid="{00000000-0005-0000-0000-00006E4F0000}"/>
    <cellStyle name="SAPBEXexcBad8 12 10 3" xfId="20352" xr:uid="{00000000-0005-0000-0000-00006F4F0000}"/>
    <cellStyle name="SAPBEXexcBad8 12 11" xfId="20353" xr:uid="{00000000-0005-0000-0000-0000704F0000}"/>
    <cellStyle name="SAPBEXexcBad8 12 11 2" xfId="20354" xr:uid="{00000000-0005-0000-0000-0000714F0000}"/>
    <cellStyle name="SAPBEXexcBad8 12 2" xfId="20355" xr:uid="{00000000-0005-0000-0000-0000724F0000}"/>
    <cellStyle name="SAPBEXexcBad8 12 2 2" xfId="20356" xr:uid="{00000000-0005-0000-0000-0000734F0000}"/>
    <cellStyle name="SAPBEXexcBad8 12 2 2 2" xfId="20357" xr:uid="{00000000-0005-0000-0000-0000744F0000}"/>
    <cellStyle name="SAPBEXexcBad8 12 3" xfId="20358" xr:uid="{00000000-0005-0000-0000-0000754F0000}"/>
    <cellStyle name="SAPBEXexcBad8 12 3 2" xfId="20359" xr:uid="{00000000-0005-0000-0000-0000764F0000}"/>
    <cellStyle name="SAPBEXexcBad8 12 3 2 2" xfId="20360" xr:uid="{00000000-0005-0000-0000-0000774F0000}"/>
    <cellStyle name="SAPBEXexcBad8 12 4" xfId="20361" xr:uid="{00000000-0005-0000-0000-0000784F0000}"/>
    <cellStyle name="SAPBEXexcBad8 12 4 2" xfId="20362" xr:uid="{00000000-0005-0000-0000-0000794F0000}"/>
    <cellStyle name="SAPBEXexcBad8 12 4 2 2" xfId="20363" xr:uid="{00000000-0005-0000-0000-00007A4F0000}"/>
    <cellStyle name="SAPBEXexcBad8 12 5" xfId="20364" xr:uid="{00000000-0005-0000-0000-00007B4F0000}"/>
    <cellStyle name="SAPBEXexcBad8 12 5 2" xfId="20365" xr:uid="{00000000-0005-0000-0000-00007C4F0000}"/>
    <cellStyle name="SAPBEXexcBad8 12 5 2 2" xfId="20366" xr:uid="{00000000-0005-0000-0000-00007D4F0000}"/>
    <cellStyle name="SAPBEXexcBad8 12 6" xfId="20367" xr:uid="{00000000-0005-0000-0000-00007E4F0000}"/>
    <cellStyle name="SAPBEXexcBad8 12 6 2" xfId="20368" xr:uid="{00000000-0005-0000-0000-00007F4F0000}"/>
    <cellStyle name="SAPBEXexcBad8 12 6 2 2" xfId="20369" xr:uid="{00000000-0005-0000-0000-0000804F0000}"/>
    <cellStyle name="SAPBEXexcBad8 12 6 3" xfId="20370" xr:uid="{00000000-0005-0000-0000-0000814F0000}"/>
    <cellStyle name="SAPBEXexcBad8 12 7" xfId="20371" xr:uid="{00000000-0005-0000-0000-0000824F0000}"/>
    <cellStyle name="SAPBEXexcBad8 12 7 2" xfId="20372" xr:uid="{00000000-0005-0000-0000-0000834F0000}"/>
    <cellStyle name="SAPBEXexcBad8 12 7 2 2" xfId="20373" xr:uid="{00000000-0005-0000-0000-0000844F0000}"/>
    <cellStyle name="SAPBEXexcBad8 12 7 3" xfId="20374" xr:uid="{00000000-0005-0000-0000-0000854F0000}"/>
    <cellStyle name="SAPBEXexcBad8 12 8" xfId="20375" xr:uid="{00000000-0005-0000-0000-0000864F0000}"/>
    <cellStyle name="SAPBEXexcBad8 12 8 2" xfId="20376" xr:uid="{00000000-0005-0000-0000-0000874F0000}"/>
    <cellStyle name="SAPBEXexcBad8 12 8 2 2" xfId="20377" xr:uid="{00000000-0005-0000-0000-0000884F0000}"/>
    <cellStyle name="SAPBEXexcBad8 12 8 3" xfId="20378" xr:uid="{00000000-0005-0000-0000-0000894F0000}"/>
    <cellStyle name="SAPBEXexcBad8 12 9" xfId="20379" xr:uid="{00000000-0005-0000-0000-00008A4F0000}"/>
    <cellStyle name="SAPBEXexcBad8 12 9 2" xfId="20380" xr:uid="{00000000-0005-0000-0000-00008B4F0000}"/>
    <cellStyle name="SAPBEXexcBad8 12 9 2 2" xfId="20381" xr:uid="{00000000-0005-0000-0000-00008C4F0000}"/>
    <cellStyle name="SAPBEXexcBad8 12 9 3" xfId="20382" xr:uid="{00000000-0005-0000-0000-00008D4F0000}"/>
    <cellStyle name="SAPBEXexcBad8 13" xfId="20383" xr:uid="{00000000-0005-0000-0000-00008E4F0000}"/>
    <cellStyle name="SAPBEXexcBad8 13 10" xfId="20384" xr:uid="{00000000-0005-0000-0000-00008F4F0000}"/>
    <cellStyle name="SAPBEXexcBad8 13 10 2" xfId="20385" xr:uid="{00000000-0005-0000-0000-0000904F0000}"/>
    <cellStyle name="SAPBEXexcBad8 13 10 2 2" xfId="20386" xr:uid="{00000000-0005-0000-0000-0000914F0000}"/>
    <cellStyle name="SAPBEXexcBad8 13 10 3" xfId="20387" xr:uid="{00000000-0005-0000-0000-0000924F0000}"/>
    <cellStyle name="SAPBEXexcBad8 13 11" xfId="20388" xr:uid="{00000000-0005-0000-0000-0000934F0000}"/>
    <cellStyle name="SAPBEXexcBad8 13 11 2" xfId="20389" xr:uid="{00000000-0005-0000-0000-0000944F0000}"/>
    <cellStyle name="SAPBEXexcBad8 13 2" xfId="20390" xr:uid="{00000000-0005-0000-0000-0000954F0000}"/>
    <cellStyle name="SAPBEXexcBad8 13 2 2" xfId="20391" xr:uid="{00000000-0005-0000-0000-0000964F0000}"/>
    <cellStyle name="SAPBEXexcBad8 13 2 2 2" xfId="20392" xr:uid="{00000000-0005-0000-0000-0000974F0000}"/>
    <cellStyle name="SAPBEXexcBad8 13 3" xfId="20393" xr:uid="{00000000-0005-0000-0000-0000984F0000}"/>
    <cellStyle name="SAPBEXexcBad8 13 3 2" xfId="20394" xr:uid="{00000000-0005-0000-0000-0000994F0000}"/>
    <cellStyle name="SAPBEXexcBad8 13 3 2 2" xfId="20395" xr:uid="{00000000-0005-0000-0000-00009A4F0000}"/>
    <cellStyle name="SAPBEXexcBad8 13 4" xfId="20396" xr:uid="{00000000-0005-0000-0000-00009B4F0000}"/>
    <cellStyle name="SAPBEXexcBad8 13 4 2" xfId="20397" xr:uid="{00000000-0005-0000-0000-00009C4F0000}"/>
    <cellStyle name="SAPBEXexcBad8 13 4 2 2" xfId="20398" xr:uid="{00000000-0005-0000-0000-00009D4F0000}"/>
    <cellStyle name="SAPBEXexcBad8 13 5" xfId="20399" xr:uid="{00000000-0005-0000-0000-00009E4F0000}"/>
    <cellStyle name="SAPBEXexcBad8 13 5 2" xfId="20400" xr:uid="{00000000-0005-0000-0000-00009F4F0000}"/>
    <cellStyle name="SAPBEXexcBad8 13 5 2 2" xfId="20401" xr:uid="{00000000-0005-0000-0000-0000A04F0000}"/>
    <cellStyle name="SAPBEXexcBad8 13 6" xfId="20402" xr:uid="{00000000-0005-0000-0000-0000A14F0000}"/>
    <cellStyle name="SAPBEXexcBad8 13 6 2" xfId="20403" xr:uid="{00000000-0005-0000-0000-0000A24F0000}"/>
    <cellStyle name="SAPBEXexcBad8 13 6 2 2" xfId="20404" xr:uid="{00000000-0005-0000-0000-0000A34F0000}"/>
    <cellStyle name="SAPBEXexcBad8 13 6 3" xfId="20405" xr:uid="{00000000-0005-0000-0000-0000A44F0000}"/>
    <cellStyle name="SAPBEXexcBad8 13 7" xfId="20406" xr:uid="{00000000-0005-0000-0000-0000A54F0000}"/>
    <cellStyle name="SAPBEXexcBad8 13 7 2" xfId="20407" xr:uid="{00000000-0005-0000-0000-0000A64F0000}"/>
    <cellStyle name="SAPBEXexcBad8 13 7 2 2" xfId="20408" xr:uid="{00000000-0005-0000-0000-0000A74F0000}"/>
    <cellStyle name="SAPBEXexcBad8 13 7 3" xfId="20409" xr:uid="{00000000-0005-0000-0000-0000A84F0000}"/>
    <cellStyle name="SAPBEXexcBad8 13 8" xfId="20410" xr:uid="{00000000-0005-0000-0000-0000A94F0000}"/>
    <cellStyle name="SAPBEXexcBad8 13 8 2" xfId="20411" xr:uid="{00000000-0005-0000-0000-0000AA4F0000}"/>
    <cellStyle name="SAPBEXexcBad8 13 8 2 2" xfId="20412" xr:uid="{00000000-0005-0000-0000-0000AB4F0000}"/>
    <cellStyle name="SAPBEXexcBad8 13 8 3" xfId="20413" xr:uid="{00000000-0005-0000-0000-0000AC4F0000}"/>
    <cellStyle name="SAPBEXexcBad8 13 9" xfId="20414" xr:uid="{00000000-0005-0000-0000-0000AD4F0000}"/>
    <cellStyle name="SAPBEXexcBad8 13 9 2" xfId="20415" xr:uid="{00000000-0005-0000-0000-0000AE4F0000}"/>
    <cellStyle name="SAPBEXexcBad8 13 9 2 2" xfId="20416" xr:uid="{00000000-0005-0000-0000-0000AF4F0000}"/>
    <cellStyle name="SAPBEXexcBad8 13 9 3" xfId="20417" xr:uid="{00000000-0005-0000-0000-0000B04F0000}"/>
    <cellStyle name="SAPBEXexcBad8 14" xfId="20418" xr:uid="{00000000-0005-0000-0000-0000B14F0000}"/>
    <cellStyle name="SAPBEXexcBad8 14 10" xfId="20419" xr:uid="{00000000-0005-0000-0000-0000B24F0000}"/>
    <cellStyle name="SAPBEXexcBad8 14 10 2" xfId="20420" xr:uid="{00000000-0005-0000-0000-0000B34F0000}"/>
    <cellStyle name="SAPBEXexcBad8 14 10 2 2" xfId="20421" xr:uid="{00000000-0005-0000-0000-0000B44F0000}"/>
    <cellStyle name="SAPBEXexcBad8 14 10 3" xfId="20422" xr:uid="{00000000-0005-0000-0000-0000B54F0000}"/>
    <cellStyle name="SAPBEXexcBad8 14 11" xfId="20423" xr:uid="{00000000-0005-0000-0000-0000B64F0000}"/>
    <cellStyle name="SAPBEXexcBad8 14 11 2" xfId="20424" xr:uid="{00000000-0005-0000-0000-0000B74F0000}"/>
    <cellStyle name="SAPBEXexcBad8 14 2" xfId="20425" xr:uid="{00000000-0005-0000-0000-0000B84F0000}"/>
    <cellStyle name="SAPBEXexcBad8 14 2 2" xfId="20426" xr:uid="{00000000-0005-0000-0000-0000B94F0000}"/>
    <cellStyle name="SAPBEXexcBad8 14 2 2 2" xfId="20427" xr:uid="{00000000-0005-0000-0000-0000BA4F0000}"/>
    <cellStyle name="SAPBEXexcBad8 14 3" xfId="20428" xr:uid="{00000000-0005-0000-0000-0000BB4F0000}"/>
    <cellStyle name="SAPBEXexcBad8 14 3 2" xfId="20429" xr:uid="{00000000-0005-0000-0000-0000BC4F0000}"/>
    <cellStyle name="SAPBEXexcBad8 14 3 2 2" xfId="20430" xr:uid="{00000000-0005-0000-0000-0000BD4F0000}"/>
    <cellStyle name="SAPBEXexcBad8 14 4" xfId="20431" xr:uid="{00000000-0005-0000-0000-0000BE4F0000}"/>
    <cellStyle name="SAPBEXexcBad8 14 4 2" xfId="20432" xr:uid="{00000000-0005-0000-0000-0000BF4F0000}"/>
    <cellStyle name="SAPBEXexcBad8 14 4 2 2" xfId="20433" xr:uid="{00000000-0005-0000-0000-0000C04F0000}"/>
    <cellStyle name="SAPBEXexcBad8 14 5" xfId="20434" xr:uid="{00000000-0005-0000-0000-0000C14F0000}"/>
    <cellStyle name="SAPBEXexcBad8 14 5 2" xfId="20435" xr:uid="{00000000-0005-0000-0000-0000C24F0000}"/>
    <cellStyle name="SAPBEXexcBad8 14 5 2 2" xfId="20436" xr:uid="{00000000-0005-0000-0000-0000C34F0000}"/>
    <cellStyle name="SAPBEXexcBad8 14 6" xfId="20437" xr:uid="{00000000-0005-0000-0000-0000C44F0000}"/>
    <cellStyle name="SAPBEXexcBad8 14 6 2" xfId="20438" xr:uid="{00000000-0005-0000-0000-0000C54F0000}"/>
    <cellStyle name="SAPBEXexcBad8 14 6 2 2" xfId="20439" xr:uid="{00000000-0005-0000-0000-0000C64F0000}"/>
    <cellStyle name="SAPBEXexcBad8 14 6 3" xfId="20440" xr:uid="{00000000-0005-0000-0000-0000C74F0000}"/>
    <cellStyle name="SAPBEXexcBad8 14 7" xfId="20441" xr:uid="{00000000-0005-0000-0000-0000C84F0000}"/>
    <cellStyle name="SAPBEXexcBad8 14 7 2" xfId="20442" xr:uid="{00000000-0005-0000-0000-0000C94F0000}"/>
    <cellStyle name="SAPBEXexcBad8 14 7 2 2" xfId="20443" xr:uid="{00000000-0005-0000-0000-0000CA4F0000}"/>
    <cellStyle name="SAPBEXexcBad8 14 7 3" xfId="20444" xr:uid="{00000000-0005-0000-0000-0000CB4F0000}"/>
    <cellStyle name="SAPBEXexcBad8 14 8" xfId="20445" xr:uid="{00000000-0005-0000-0000-0000CC4F0000}"/>
    <cellStyle name="SAPBEXexcBad8 14 8 2" xfId="20446" xr:uid="{00000000-0005-0000-0000-0000CD4F0000}"/>
    <cellStyle name="SAPBEXexcBad8 14 8 2 2" xfId="20447" xr:uid="{00000000-0005-0000-0000-0000CE4F0000}"/>
    <cellStyle name="SAPBEXexcBad8 14 8 3" xfId="20448" xr:uid="{00000000-0005-0000-0000-0000CF4F0000}"/>
    <cellStyle name="SAPBEXexcBad8 14 9" xfId="20449" xr:uid="{00000000-0005-0000-0000-0000D04F0000}"/>
    <cellStyle name="SAPBEXexcBad8 14 9 2" xfId="20450" xr:uid="{00000000-0005-0000-0000-0000D14F0000}"/>
    <cellStyle name="SAPBEXexcBad8 14 9 2 2" xfId="20451" xr:uid="{00000000-0005-0000-0000-0000D24F0000}"/>
    <cellStyle name="SAPBEXexcBad8 14 9 3" xfId="20452" xr:uid="{00000000-0005-0000-0000-0000D34F0000}"/>
    <cellStyle name="SAPBEXexcBad8 15" xfId="20453" xr:uid="{00000000-0005-0000-0000-0000D44F0000}"/>
    <cellStyle name="SAPBEXexcBad8 15 10" xfId="20454" xr:uid="{00000000-0005-0000-0000-0000D54F0000}"/>
    <cellStyle name="SAPBEXexcBad8 15 10 2" xfId="20455" xr:uid="{00000000-0005-0000-0000-0000D64F0000}"/>
    <cellStyle name="SAPBEXexcBad8 15 10 2 2" xfId="20456" xr:uid="{00000000-0005-0000-0000-0000D74F0000}"/>
    <cellStyle name="SAPBEXexcBad8 15 10 3" xfId="20457" xr:uid="{00000000-0005-0000-0000-0000D84F0000}"/>
    <cellStyle name="SAPBEXexcBad8 15 11" xfId="20458" xr:uid="{00000000-0005-0000-0000-0000D94F0000}"/>
    <cellStyle name="SAPBEXexcBad8 15 11 2" xfId="20459" xr:uid="{00000000-0005-0000-0000-0000DA4F0000}"/>
    <cellStyle name="SAPBEXexcBad8 15 11 2 2" xfId="20460" xr:uid="{00000000-0005-0000-0000-0000DB4F0000}"/>
    <cellStyle name="SAPBEXexcBad8 15 11 3" xfId="20461" xr:uid="{00000000-0005-0000-0000-0000DC4F0000}"/>
    <cellStyle name="SAPBEXexcBad8 15 12" xfId="20462" xr:uid="{00000000-0005-0000-0000-0000DD4F0000}"/>
    <cellStyle name="SAPBEXexcBad8 15 12 2" xfId="20463" xr:uid="{00000000-0005-0000-0000-0000DE4F0000}"/>
    <cellStyle name="SAPBEXexcBad8 15 2" xfId="20464" xr:uid="{00000000-0005-0000-0000-0000DF4F0000}"/>
    <cellStyle name="SAPBEXexcBad8 15 2 2" xfId="20465" xr:uid="{00000000-0005-0000-0000-0000E04F0000}"/>
    <cellStyle name="SAPBEXexcBad8 15 2 2 2" xfId="20466" xr:uid="{00000000-0005-0000-0000-0000E14F0000}"/>
    <cellStyle name="SAPBEXexcBad8 15 3" xfId="20467" xr:uid="{00000000-0005-0000-0000-0000E24F0000}"/>
    <cellStyle name="SAPBEXexcBad8 15 3 2" xfId="20468" xr:uid="{00000000-0005-0000-0000-0000E34F0000}"/>
    <cellStyle name="SAPBEXexcBad8 15 3 2 2" xfId="20469" xr:uid="{00000000-0005-0000-0000-0000E44F0000}"/>
    <cellStyle name="SAPBEXexcBad8 15 4" xfId="20470" xr:uid="{00000000-0005-0000-0000-0000E54F0000}"/>
    <cellStyle name="SAPBEXexcBad8 15 4 2" xfId="20471" xr:uid="{00000000-0005-0000-0000-0000E64F0000}"/>
    <cellStyle name="SAPBEXexcBad8 15 4 2 2" xfId="20472" xr:uid="{00000000-0005-0000-0000-0000E74F0000}"/>
    <cellStyle name="SAPBEXexcBad8 15 5" xfId="20473" xr:uid="{00000000-0005-0000-0000-0000E84F0000}"/>
    <cellStyle name="SAPBEXexcBad8 15 5 2" xfId="20474" xr:uid="{00000000-0005-0000-0000-0000E94F0000}"/>
    <cellStyle name="SAPBEXexcBad8 15 5 2 2" xfId="20475" xr:uid="{00000000-0005-0000-0000-0000EA4F0000}"/>
    <cellStyle name="SAPBEXexcBad8 15 6" xfId="20476" xr:uid="{00000000-0005-0000-0000-0000EB4F0000}"/>
    <cellStyle name="SAPBEXexcBad8 15 6 2" xfId="20477" xr:uid="{00000000-0005-0000-0000-0000EC4F0000}"/>
    <cellStyle name="SAPBEXexcBad8 15 6 2 2" xfId="20478" xr:uid="{00000000-0005-0000-0000-0000ED4F0000}"/>
    <cellStyle name="SAPBEXexcBad8 15 6 3" xfId="20479" xr:uid="{00000000-0005-0000-0000-0000EE4F0000}"/>
    <cellStyle name="SAPBEXexcBad8 15 7" xfId="20480" xr:uid="{00000000-0005-0000-0000-0000EF4F0000}"/>
    <cellStyle name="SAPBEXexcBad8 15 7 2" xfId="20481" xr:uid="{00000000-0005-0000-0000-0000F04F0000}"/>
    <cellStyle name="SAPBEXexcBad8 15 7 2 2" xfId="20482" xr:uid="{00000000-0005-0000-0000-0000F14F0000}"/>
    <cellStyle name="SAPBEXexcBad8 15 7 3" xfId="20483" xr:uid="{00000000-0005-0000-0000-0000F24F0000}"/>
    <cellStyle name="SAPBEXexcBad8 15 8" xfId="20484" xr:uid="{00000000-0005-0000-0000-0000F34F0000}"/>
    <cellStyle name="SAPBEXexcBad8 15 8 2" xfId="20485" xr:uid="{00000000-0005-0000-0000-0000F44F0000}"/>
    <cellStyle name="SAPBEXexcBad8 15 8 2 2" xfId="20486" xr:uid="{00000000-0005-0000-0000-0000F54F0000}"/>
    <cellStyle name="SAPBEXexcBad8 15 8 3" xfId="20487" xr:uid="{00000000-0005-0000-0000-0000F64F0000}"/>
    <cellStyle name="SAPBEXexcBad8 15 9" xfId="20488" xr:uid="{00000000-0005-0000-0000-0000F74F0000}"/>
    <cellStyle name="SAPBEXexcBad8 15 9 2" xfId="20489" xr:uid="{00000000-0005-0000-0000-0000F84F0000}"/>
    <cellStyle name="SAPBEXexcBad8 15 9 2 2" xfId="20490" xr:uid="{00000000-0005-0000-0000-0000F94F0000}"/>
    <cellStyle name="SAPBEXexcBad8 15 9 3" xfId="20491" xr:uid="{00000000-0005-0000-0000-0000FA4F0000}"/>
    <cellStyle name="SAPBEXexcBad8 16" xfId="20492" xr:uid="{00000000-0005-0000-0000-0000FB4F0000}"/>
    <cellStyle name="SAPBEXexcBad8 16 10" xfId="20493" xr:uid="{00000000-0005-0000-0000-0000FC4F0000}"/>
    <cellStyle name="SAPBEXexcBad8 16 10 2" xfId="20494" xr:uid="{00000000-0005-0000-0000-0000FD4F0000}"/>
    <cellStyle name="SAPBEXexcBad8 16 10 2 2" xfId="20495" xr:uid="{00000000-0005-0000-0000-0000FE4F0000}"/>
    <cellStyle name="SAPBEXexcBad8 16 10 3" xfId="20496" xr:uid="{00000000-0005-0000-0000-0000FF4F0000}"/>
    <cellStyle name="SAPBEXexcBad8 16 11" xfId="20497" xr:uid="{00000000-0005-0000-0000-000000500000}"/>
    <cellStyle name="SAPBEXexcBad8 16 11 2" xfId="20498" xr:uid="{00000000-0005-0000-0000-000001500000}"/>
    <cellStyle name="SAPBEXexcBad8 16 11 2 2" xfId="20499" xr:uid="{00000000-0005-0000-0000-000002500000}"/>
    <cellStyle name="SAPBEXexcBad8 16 11 3" xfId="20500" xr:uid="{00000000-0005-0000-0000-000003500000}"/>
    <cellStyle name="SAPBEXexcBad8 16 12" xfId="20501" xr:uid="{00000000-0005-0000-0000-000004500000}"/>
    <cellStyle name="SAPBEXexcBad8 16 12 2" xfId="20502" xr:uid="{00000000-0005-0000-0000-000005500000}"/>
    <cellStyle name="SAPBEXexcBad8 16 2" xfId="20503" xr:uid="{00000000-0005-0000-0000-000006500000}"/>
    <cellStyle name="SAPBEXexcBad8 16 2 2" xfId="20504" xr:uid="{00000000-0005-0000-0000-000007500000}"/>
    <cellStyle name="SAPBEXexcBad8 16 2 2 2" xfId="20505" xr:uid="{00000000-0005-0000-0000-000008500000}"/>
    <cellStyle name="SAPBEXexcBad8 16 3" xfId="20506" xr:uid="{00000000-0005-0000-0000-000009500000}"/>
    <cellStyle name="SAPBEXexcBad8 16 3 2" xfId="20507" xr:uid="{00000000-0005-0000-0000-00000A500000}"/>
    <cellStyle name="SAPBEXexcBad8 16 3 2 2" xfId="20508" xr:uid="{00000000-0005-0000-0000-00000B500000}"/>
    <cellStyle name="SAPBEXexcBad8 16 4" xfId="20509" xr:uid="{00000000-0005-0000-0000-00000C500000}"/>
    <cellStyle name="SAPBEXexcBad8 16 4 2" xfId="20510" xr:uid="{00000000-0005-0000-0000-00000D500000}"/>
    <cellStyle name="SAPBEXexcBad8 16 4 2 2" xfId="20511" xr:uid="{00000000-0005-0000-0000-00000E500000}"/>
    <cellStyle name="SAPBEXexcBad8 16 5" xfId="20512" xr:uid="{00000000-0005-0000-0000-00000F500000}"/>
    <cellStyle name="SAPBEXexcBad8 16 5 2" xfId="20513" xr:uid="{00000000-0005-0000-0000-000010500000}"/>
    <cellStyle name="SAPBEXexcBad8 16 5 2 2" xfId="20514" xr:uid="{00000000-0005-0000-0000-000011500000}"/>
    <cellStyle name="SAPBEXexcBad8 16 6" xfId="20515" xr:uid="{00000000-0005-0000-0000-000012500000}"/>
    <cellStyle name="SAPBEXexcBad8 16 6 2" xfId="20516" xr:uid="{00000000-0005-0000-0000-000013500000}"/>
    <cellStyle name="SAPBEXexcBad8 16 6 2 2" xfId="20517" xr:uid="{00000000-0005-0000-0000-000014500000}"/>
    <cellStyle name="SAPBEXexcBad8 16 6 3" xfId="20518" xr:uid="{00000000-0005-0000-0000-000015500000}"/>
    <cellStyle name="SAPBEXexcBad8 16 7" xfId="20519" xr:uid="{00000000-0005-0000-0000-000016500000}"/>
    <cellStyle name="SAPBEXexcBad8 16 7 2" xfId="20520" xr:uid="{00000000-0005-0000-0000-000017500000}"/>
    <cellStyle name="SAPBEXexcBad8 16 7 2 2" xfId="20521" xr:uid="{00000000-0005-0000-0000-000018500000}"/>
    <cellStyle name="SAPBEXexcBad8 16 7 3" xfId="20522" xr:uid="{00000000-0005-0000-0000-000019500000}"/>
    <cellStyle name="SAPBEXexcBad8 16 8" xfId="20523" xr:uid="{00000000-0005-0000-0000-00001A500000}"/>
    <cellStyle name="SAPBEXexcBad8 16 8 2" xfId="20524" xr:uid="{00000000-0005-0000-0000-00001B500000}"/>
    <cellStyle name="SAPBEXexcBad8 16 8 2 2" xfId="20525" xr:uid="{00000000-0005-0000-0000-00001C500000}"/>
    <cellStyle name="SAPBEXexcBad8 16 8 3" xfId="20526" xr:uid="{00000000-0005-0000-0000-00001D500000}"/>
    <cellStyle name="SAPBEXexcBad8 16 9" xfId="20527" xr:uid="{00000000-0005-0000-0000-00001E500000}"/>
    <cellStyle name="SAPBEXexcBad8 16 9 2" xfId="20528" xr:uid="{00000000-0005-0000-0000-00001F500000}"/>
    <cellStyle name="SAPBEXexcBad8 16 9 2 2" xfId="20529" xr:uid="{00000000-0005-0000-0000-000020500000}"/>
    <cellStyle name="SAPBEXexcBad8 16 9 3" xfId="20530" xr:uid="{00000000-0005-0000-0000-000021500000}"/>
    <cellStyle name="SAPBEXexcBad8 17" xfId="20531" xr:uid="{00000000-0005-0000-0000-000022500000}"/>
    <cellStyle name="SAPBEXexcBad8 17 10" xfId="20532" xr:uid="{00000000-0005-0000-0000-000023500000}"/>
    <cellStyle name="SAPBEXexcBad8 17 10 2" xfId="20533" xr:uid="{00000000-0005-0000-0000-000024500000}"/>
    <cellStyle name="SAPBEXexcBad8 17 10 2 2" xfId="20534" xr:uid="{00000000-0005-0000-0000-000025500000}"/>
    <cellStyle name="SAPBEXexcBad8 17 10 3" xfId="20535" xr:uid="{00000000-0005-0000-0000-000026500000}"/>
    <cellStyle name="SAPBEXexcBad8 17 11" xfId="20536" xr:uid="{00000000-0005-0000-0000-000027500000}"/>
    <cellStyle name="SAPBEXexcBad8 17 11 2" xfId="20537" xr:uid="{00000000-0005-0000-0000-000028500000}"/>
    <cellStyle name="SAPBEXexcBad8 17 11 2 2" xfId="20538" xr:uid="{00000000-0005-0000-0000-000029500000}"/>
    <cellStyle name="SAPBEXexcBad8 17 11 3" xfId="20539" xr:uid="{00000000-0005-0000-0000-00002A500000}"/>
    <cellStyle name="SAPBEXexcBad8 17 12" xfId="20540" xr:uid="{00000000-0005-0000-0000-00002B500000}"/>
    <cellStyle name="SAPBEXexcBad8 17 12 2" xfId="20541" xr:uid="{00000000-0005-0000-0000-00002C500000}"/>
    <cellStyle name="SAPBEXexcBad8 17 2" xfId="20542" xr:uid="{00000000-0005-0000-0000-00002D500000}"/>
    <cellStyle name="SAPBEXexcBad8 17 2 2" xfId="20543" xr:uid="{00000000-0005-0000-0000-00002E500000}"/>
    <cellStyle name="SAPBEXexcBad8 17 2 2 2" xfId="20544" xr:uid="{00000000-0005-0000-0000-00002F500000}"/>
    <cellStyle name="SAPBEXexcBad8 17 3" xfId="20545" xr:uid="{00000000-0005-0000-0000-000030500000}"/>
    <cellStyle name="SAPBEXexcBad8 17 3 2" xfId="20546" xr:uid="{00000000-0005-0000-0000-000031500000}"/>
    <cellStyle name="SAPBEXexcBad8 17 3 2 2" xfId="20547" xr:uid="{00000000-0005-0000-0000-000032500000}"/>
    <cellStyle name="SAPBEXexcBad8 17 4" xfId="20548" xr:uid="{00000000-0005-0000-0000-000033500000}"/>
    <cellStyle name="SAPBEXexcBad8 17 4 2" xfId="20549" xr:uid="{00000000-0005-0000-0000-000034500000}"/>
    <cellStyle name="SAPBEXexcBad8 17 4 2 2" xfId="20550" xr:uid="{00000000-0005-0000-0000-000035500000}"/>
    <cellStyle name="SAPBEXexcBad8 17 5" xfId="20551" xr:uid="{00000000-0005-0000-0000-000036500000}"/>
    <cellStyle name="SAPBEXexcBad8 17 5 2" xfId="20552" xr:uid="{00000000-0005-0000-0000-000037500000}"/>
    <cellStyle name="SAPBEXexcBad8 17 5 2 2" xfId="20553" xr:uid="{00000000-0005-0000-0000-000038500000}"/>
    <cellStyle name="SAPBEXexcBad8 17 6" xfId="20554" xr:uid="{00000000-0005-0000-0000-000039500000}"/>
    <cellStyle name="SAPBEXexcBad8 17 6 2" xfId="20555" xr:uid="{00000000-0005-0000-0000-00003A500000}"/>
    <cellStyle name="SAPBEXexcBad8 17 6 2 2" xfId="20556" xr:uid="{00000000-0005-0000-0000-00003B500000}"/>
    <cellStyle name="SAPBEXexcBad8 17 6 3" xfId="20557" xr:uid="{00000000-0005-0000-0000-00003C500000}"/>
    <cellStyle name="SAPBEXexcBad8 17 7" xfId="20558" xr:uid="{00000000-0005-0000-0000-00003D500000}"/>
    <cellStyle name="SAPBEXexcBad8 17 7 2" xfId="20559" xr:uid="{00000000-0005-0000-0000-00003E500000}"/>
    <cellStyle name="SAPBEXexcBad8 17 7 2 2" xfId="20560" xr:uid="{00000000-0005-0000-0000-00003F500000}"/>
    <cellStyle name="SAPBEXexcBad8 17 7 3" xfId="20561" xr:uid="{00000000-0005-0000-0000-000040500000}"/>
    <cellStyle name="SAPBEXexcBad8 17 8" xfId="20562" xr:uid="{00000000-0005-0000-0000-000041500000}"/>
    <cellStyle name="SAPBEXexcBad8 17 8 2" xfId="20563" xr:uid="{00000000-0005-0000-0000-000042500000}"/>
    <cellStyle name="SAPBEXexcBad8 17 8 2 2" xfId="20564" xr:uid="{00000000-0005-0000-0000-000043500000}"/>
    <cellStyle name="SAPBEXexcBad8 17 8 3" xfId="20565" xr:uid="{00000000-0005-0000-0000-000044500000}"/>
    <cellStyle name="SAPBEXexcBad8 17 9" xfId="20566" xr:uid="{00000000-0005-0000-0000-000045500000}"/>
    <cellStyle name="SAPBEXexcBad8 17 9 2" xfId="20567" xr:uid="{00000000-0005-0000-0000-000046500000}"/>
    <cellStyle name="SAPBEXexcBad8 17 9 2 2" xfId="20568" xr:uid="{00000000-0005-0000-0000-000047500000}"/>
    <cellStyle name="SAPBEXexcBad8 17 9 3" xfId="20569" xr:uid="{00000000-0005-0000-0000-000048500000}"/>
    <cellStyle name="SAPBEXexcBad8 18" xfId="20570" xr:uid="{00000000-0005-0000-0000-000049500000}"/>
    <cellStyle name="SAPBEXexcBad8 18 2" xfId="20571" xr:uid="{00000000-0005-0000-0000-00004A500000}"/>
    <cellStyle name="SAPBEXexcBad8 18 2 2" xfId="20572" xr:uid="{00000000-0005-0000-0000-00004B500000}"/>
    <cellStyle name="SAPBEXexcBad8 19" xfId="20573" xr:uid="{00000000-0005-0000-0000-00004C500000}"/>
    <cellStyle name="SAPBEXexcBad8 19 2" xfId="20574" xr:uid="{00000000-0005-0000-0000-00004D500000}"/>
    <cellStyle name="SAPBEXexcBad8 19 2 2" xfId="20575" xr:uid="{00000000-0005-0000-0000-00004E500000}"/>
    <cellStyle name="SAPBEXexcBad8 19 3" xfId="20576" xr:uid="{00000000-0005-0000-0000-00004F500000}"/>
    <cellStyle name="SAPBEXexcBad8 2" xfId="20577" xr:uid="{00000000-0005-0000-0000-000050500000}"/>
    <cellStyle name="SAPBEXexcBad8 2 10" xfId="20578" xr:uid="{00000000-0005-0000-0000-000051500000}"/>
    <cellStyle name="SAPBEXexcBad8 2 10 2" xfId="20579" xr:uid="{00000000-0005-0000-0000-000052500000}"/>
    <cellStyle name="SAPBEXexcBad8 2 10 2 2" xfId="20580" xr:uid="{00000000-0005-0000-0000-000053500000}"/>
    <cellStyle name="SAPBEXexcBad8 2 10 3" xfId="20581" xr:uid="{00000000-0005-0000-0000-000054500000}"/>
    <cellStyle name="SAPBEXexcBad8 2 11" xfId="20582" xr:uid="{00000000-0005-0000-0000-000055500000}"/>
    <cellStyle name="SAPBEXexcBad8 2 11 2" xfId="20583" xr:uid="{00000000-0005-0000-0000-000056500000}"/>
    <cellStyle name="SAPBEXexcBad8 2 11 2 2" xfId="20584" xr:uid="{00000000-0005-0000-0000-000057500000}"/>
    <cellStyle name="SAPBEXexcBad8 2 11 3" xfId="20585" xr:uid="{00000000-0005-0000-0000-000058500000}"/>
    <cellStyle name="SAPBEXexcBad8 2 12" xfId="20586" xr:uid="{00000000-0005-0000-0000-000059500000}"/>
    <cellStyle name="SAPBEXexcBad8 2 12 2" xfId="20587" xr:uid="{00000000-0005-0000-0000-00005A500000}"/>
    <cellStyle name="SAPBEXexcBad8 2 2" xfId="20588" xr:uid="{00000000-0005-0000-0000-00005B500000}"/>
    <cellStyle name="SAPBEXexcBad8 2 2 10" xfId="20589" xr:uid="{00000000-0005-0000-0000-00005C500000}"/>
    <cellStyle name="SAPBEXexcBad8 2 2 10 2" xfId="20590" xr:uid="{00000000-0005-0000-0000-00005D500000}"/>
    <cellStyle name="SAPBEXexcBad8 2 2 10 2 2" xfId="20591" xr:uid="{00000000-0005-0000-0000-00005E500000}"/>
    <cellStyle name="SAPBEXexcBad8 2 2 10 3" xfId="20592" xr:uid="{00000000-0005-0000-0000-00005F500000}"/>
    <cellStyle name="SAPBEXexcBad8 2 2 11" xfId="20593" xr:uid="{00000000-0005-0000-0000-000060500000}"/>
    <cellStyle name="SAPBEXexcBad8 2 2 11 2" xfId="20594" xr:uid="{00000000-0005-0000-0000-000061500000}"/>
    <cellStyle name="SAPBEXexcBad8 2 2 11 2 2" xfId="20595" xr:uid="{00000000-0005-0000-0000-000062500000}"/>
    <cellStyle name="SAPBEXexcBad8 2 2 11 3" xfId="20596" xr:uid="{00000000-0005-0000-0000-000063500000}"/>
    <cellStyle name="SAPBEXexcBad8 2 2 12" xfId="20597" xr:uid="{00000000-0005-0000-0000-000064500000}"/>
    <cellStyle name="SAPBEXexcBad8 2 2 12 2" xfId="20598" xr:uid="{00000000-0005-0000-0000-000065500000}"/>
    <cellStyle name="SAPBEXexcBad8 2 2 2" xfId="20599" xr:uid="{00000000-0005-0000-0000-000066500000}"/>
    <cellStyle name="SAPBEXexcBad8 2 2 2 2" xfId="20600" xr:uid="{00000000-0005-0000-0000-000067500000}"/>
    <cellStyle name="SAPBEXexcBad8 2 2 2 2 2" xfId="20601" xr:uid="{00000000-0005-0000-0000-000068500000}"/>
    <cellStyle name="SAPBEXexcBad8 2 2 3" xfId="20602" xr:uid="{00000000-0005-0000-0000-000069500000}"/>
    <cellStyle name="SAPBEXexcBad8 2 2 3 2" xfId="20603" xr:uid="{00000000-0005-0000-0000-00006A500000}"/>
    <cellStyle name="SAPBEXexcBad8 2 2 3 2 2" xfId="20604" xr:uid="{00000000-0005-0000-0000-00006B500000}"/>
    <cellStyle name="SAPBEXexcBad8 2 2 4" xfId="20605" xr:uid="{00000000-0005-0000-0000-00006C500000}"/>
    <cellStyle name="SAPBEXexcBad8 2 2 4 2" xfId="20606" xr:uid="{00000000-0005-0000-0000-00006D500000}"/>
    <cellStyle name="SAPBEXexcBad8 2 2 4 2 2" xfId="20607" xr:uid="{00000000-0005-0000-0000-00006E500000}"/>
    <cellStyle name="SAPBEXexcBad8 2 2 5" xfId="20608" xr:uid="{00000000-0005-0000-0000-00006F500000}"/>
    <cellStyle name="SAPBEXexcBad8 2 2 5 2" xfId="20609" xr:uid="{00000000-0005-0000-0000-000070500000}"/>
    <cellStyle name="SAPBEXexcBad8 2 2 5 2 2" xfId="20610" xr:uid="{00000000-0005-0000-0000-000071500000}"/>
    <cellStyle name="SAPBEXexcBad8 2 2 6" xfId="20611" xr:uid="{00000000-0005-0000-0000-000072500000}"/>
    <cellStyle name="SAPBEXexcBad8 2 2 6 2" xfId="20612" xr:uid="{00000000-0005-0000-0000-000073500000}"/>
    <cellStyle name="SAPBEXexcBad8 2 2 6 2 2" xfId="20613" xr:uid="{00000000-0005-0000-0000-000074500000}"/>
    <cellStyle name="SAPBEXexcBad8 2 2 6 3" xfId="20614" xr:uid="{00000000-0005-0000-0000-000075500000}"/>
    <cellStyle name="SAPBEXexcBad8 2 2 7" xfId="20615" xr:uid="{00000000-0005-0000-0000-000076500000}"/>
    <cellStyle name="SAPBEXexcBad8 2 2 7 2" xfId="20616" xr:uid="{00000000-0005-0000-0000-000077500000}"/>
    <cellStyle name="SAPBEXexcBad8 2 2 7 2 2" xfId="20617" xr:uid="{00000000-0005-0000-0000-000078500000}"/>
    <cellStyle name="SAPBEXexcBad8 2 2 7 3" xfId="20618" xr:uid="{00000000-0005-0000-0000-000079500000}"/>
    <cellStyle name="SAPBEXexcBad8 2 2 8" xfId="20619" xr:uid="{00000000-0005-0000-0000-00007A500000}"/>
    <cellStyle name="SAPBEXexcBad8 2 2 8 2" xfId="20620" xr:uid="{00000000-0005-0000-0000-00007B500000}"/>
    <cellStyle name="SAPBEXexcBad8 2 2 8 2 2" xfId="20621" xr:uid="{00000000-0005-0000-0000-00007C500000}"/>
    <cellStyle name="SAPBEXexcBad8 2 2 8 3" xfId="20622" xr:uid="{00000000-0005-0000-0000-00007D500000}"/>
    <cellStyle name="SAPBEXexcBad8 2 2 9" xfId="20623" xr:uid="{00000000-0005-0000-0000-00007E500000}"/>
    <cellStyle name="SAPBEXexcBad8 2 2 9 2" xfId="20624" xr:uid="{00000000-0005-0000-0000-00007F500000}"/>
    <cellStyle name="SAPBEXexcBad8 2 2 9 2 2" xfId="20625" xr:uid="{00000000-0005-0000-0000-000080500000}"/>
    <cellStyle name="SAPBEXexcBad8 2 2 9 3" xfId="20626" xr:uid="{00000000-0005-0000-0000-000081500000}"/>
    <cellStyle name="SAPBEXexcBad8 2 3" xfId="20627" xr:uid="{00000000-0005-0000-0000-000082500000}"/>
    <cellStyle name="SAPBEXexcBad8 2 3 2" xfId="20628" xr:uid="{00000000-0005-0000-0000-000083500000}"/>
    <cellStyle name="SAPBEXexcBad8 2 3 2 2" xfId="20629" xr:uid="{00000000-0005-0000-0000-000084500000}"/>
    <cellStyle name="SAPBEXexcBad8 2 4" xfId="20630" xr:uid="{00000000-0005-0000-0000-000085500000}"/>
    <cellStyle name="SAPBEXexcBad8 2 4 2" xfId="20631" xr:uid="{00000000-0005-0000-0000-000086500000}"/>
    <cellStyle name="SAPBEXexcBad8 2 4 2 2" xfId="20632" xr:uid="{00000000-0005-0000-0000-000087500000}"/>
    <cellStyle name="SAPBEXexcBad8 2 5" xfId="20633" xr:uid="{00000000-0005-0000-0000-000088500000}"/>
    <cellStyle name="SAPBEXexcBad8 2 5 2" xfId="20634" xr:uid="{00000000-0005-0000-0000-000089500000}"/>
    <cellStyle name="SAPBEXexcBad8 2 5 2 2" xfId="20635" xr:uid="{00000000-0005-0000-0000-00008A500000}"/>
    <cellStyle name="SAPBEXexcBad8 2 6" xfId="20636" xr:uid="{00000000-0005-0000-0000-00008B500000}"/>
    <cellStyle name="SAPBEXexcBad8 2 6 2" xfId="20637" xr:uid="{00000000-0005-0000-0000-00008C500000}"/>
    <cellStyle name="SAPBEXexcBad8 2 6 2 2" xfId="20638" xr:uid="{00000000-0005-0000-0000-00008D500000}"/>
    <cellStyle name="SAPBEXexcBad8 2 7" xfId="20639" xr:uid="{00000000-0005-0000-0000-00008E500000}"/>
    <cellStyle name="SAPBEXexcBad8 2 7 2" xfId="20640" xr:uid="{00000000-0005-0000-0000-00008F500000}"/>
    <cellStyle name="SAPBEXexcBad8 2 7 2 2" xfId="20641" xr:uid="{00000000-0005-0000-0000-000090500000}"/>
    <cellStyle name="SAPBEXexcBad8 2 7 3" xfId="20642" xr:uid="{00000000-0005-0000-0000-000091500000}"/>
    <cellStyle name="SAPBEXexcBad8 2 8" xfId="20643" xr:uid="{00000000-0005-0000-0000-000092500000}"/>
    <cellStyle name="SAPBEXexcBad8 2 8 2" xfId="20644" xr:uid="{00000000-0005-0000-0000-000093500000}"/>
    <cellStyle name="SAPBEXexcBad8 2 8 2 2" xfId="20645" xr:uid="{00000000-0005-0000-0000-000094500000}"/>
    <cellStyle name="SAPBEXexcBad8 2 8 3" xfId="20646" xr:uid="{00000000-0005-0000-0000-000095500000}"/>
    <cellStyle name="SAPBEXexcBad8 2 9" xfId="20647" xr:uid="{00000000-0005-0000-0000-000096500000}"/>
    <cellStyle name="SAPBEXexcBad8 2 9 2" xfId="20648" xr:uid="{00000000-0005-0000-0000-000097500000}"/>
    <cellStyle name="SAPBEXexcBad8 2 9 2 2" xfId="20649" xr:uid="{00000000-0005-0000-0000-000098500000}"/>
    <cellStyle name="SAPBEXexcBad8 2 9 3" xfId="20650" xr:uid="{00000000-0005-0000-0000-000099500000}"/>
    <cellStyle name="SAPBEXexcBad8 20" xfId="20651" xr:uid="{00000000-0005-0000-0000-00009A500000}"/>
    <cellStyle name="SAPBEXexcBad8 20 2" xfId="20652" xr:uid="{00000000-0005-0000-0000-00009B500000}"/>
    <cellStyle name="SAPBEXexcBad8 20 2 2" xfId="20653" xr:uid="{00000000-0005-0000-0000-00009C500000}"/>
    <cellStyle name="SAPBEXexcBad8 20 3" xfId="20654" xr:uid="{00000000-0005-0000-0000-00009D500000}"/>
    <cellStyle name="SAPBEXexcBad8 21" xfId="20655" xr:uid="{00000000-0005-0000-0000-00009E500000}"/>
    <cellStyle name="SAPBEXexcBad8 21 2" xfId="20656" xr:uid="{00000000-0005-0000-0000-00009F500000}"/>
    <cellStyle name="SAPBEXexcBad8 22" xfId="20657" xr:uid="{00000000-0005-0000-0000-0000A0500000}"/>
    <cellStyle name="SAPBEXexcBad8 22 2" xfId="20658" xr:uid="{00000000-0005-0000-0000-0000A1500000}"/>
    <cellStyle name="SAPBEXexcBad8 23" xfId="20659" xr:uid="{00000000-0005-0000-0000-0000A2500000}"/>
    <cellStyle name="SAPBEXexcBad8 23 2" xfId="20660" xr:uid="{00000000-0005-0000-0000-0000A3500000}"/>
    <cellStyle name="SAPBEXexcBad8 3" xfId="20661" xr:uid="{00000000-0005-0000-0000-0000A4500000}"/>
    <cellStyle name="SAPBEXexcBad8 3 10" xfId="20662" xr:uid="{00000000-0005-0000-0000-0000A5500000}"/>
    <cellStyle name="SAPBEXexcBad8 3 10 2" xfId="20663" xr:uid="{00000000-0005-0000-0000-0000A6500000}"/>
    <cellStyle name="SAPBEXexcBad8 3 10 2 2" xfId="20664" xr:uid="{00000000-0005-0000-0000-0000A7500000}"/>
    <cellStyle name="SAPBEXexcBad8 3 10 3" xfId="20665" xr:uid="{00000000-0005-0000-0000-0000A8500000}"/>
    <cellStyle name="SAPBEXexcBad8 3 11" xfId="20666" xr:uid="{00000000-0005-0000-0000-0000A9500000}"/>
    <cellStyle name="SAPBEXexcBad8 3 11 2" xfId="20667" xr:uid="{00000000-0005-0000-0000-0000AA500000}"/>
    <cellStyle name="SAPBEXexcBad8 3 11 2 2" xfId="20668" xr:uid="{00000000-0005-0000-0000-0000AB500000}"/>
    <cellStyle name="SAPBEXexcBad8 3 11 3" xfId="20669" xr:uid="{00000000-0005-0000-0000-0000AC500000}"/>
    <cellStyle name="SAPBEXexcBad8 3 12" xfId="20670" xr:uid="{00000000-0005-0000-0000-0000AD500000}"/>
    <cellStyle name="SAPBEXexcBad8 3 12 2" xfId="20671" xr:uid="{00000000-0005-0000-0000-0000AE500000}"/>
    <cellStyle name="SAPBEXexcBad8 3 12 2 2" xfId="20672" xr:uid="{00000000-0005-0000-0000-0000AF500000}"/>
    <cellStyle name="SAPBEXexcBad8 3 12 3" xfId="20673" xr:uid="{00000000-0005-0000-0000-0000B0500000}"/>
    <cellStyle name="SAPBEXexcBad8 3 13" xfId="20674" xr:uid="{00000000-0005-0000-0000-0000B1500000}"/>
    <cellStyle name="SAPBEXexcBad8 3 13 2" xfId="20675" xr:uid="{00000000-0005-0000-0000-0000B2500000}"/>
    <cellStyle name="SAPBEXexcBad8 3 13 2 2" xfId="20676" xr:uid="{00000000-0005-0000-0000-0000B3500000}"/>
    <cellStyle name="SAPBEXexcBad8 3 13 3" xfId="20677" xr:uid="{00000000-0005-0000-0000-0000B4500000}"/>
    <cellStyle name="SAPBEXexcBad8 3 14" xfId="20678" xr:uid="{00000000-0005-0000-0000-0000B5500000}"/>
    <cellStyle name="SAPBEXexcBad8 3 14 2" xfId="20679" xr:uid="{00000000-0005-0000-0000-0000B6500000}"/>
    <cellStyle name="SAPBEXexcBad8 3 2" xfId="20680" xr:uid="{00000000-0005-0000-0000-0000B7500000}"/>
    <cellStyle name="SAPBEXexcBad8 3 2 2" xfId="20681" xr:uid="{00000000-0005-0000-0000-0000B8500000}"/>
    <cellStyle name="SAPBEXexcBad8 3 2 2 2" xfId="20682" xr:uid="{00000000-0005-0000-0000-0000B9500000}"/>
    <cellStyle name="SAPBEXexcBad8 3 3" xfId="20683" xr:uid="{00000000-0005-0000-0000-0000BA500000}"/>
    <cellStyle name="SAPBEXexcBad8 3 3 2" xfId="20684" xr:uid="{00000000-0005-0000-0000-0000BB500000}"/>
    <cellStyle name="SAPBEXexcBad8 3 3 2 2" xfId="20685" xr:uid="{00000000-0005-0000-0000-0000BC500000}"/>
    <cellStyle name="SAPBEXexcBad8 3 4" xfId="20686" xr:uid="{00000000-0005-0000-0000-0000BD500000}"/>
    <cellStyle name="SAPBEXexcBad8 3 4 2" xfId="20687" xr:uid="{00000000-0005-0000-0000-0000BE500000}"/>
    <cellStyle name="SAPBEXexcBad8 3 4 2 2" xfId="20688" xr:uid="{00000000-0005-0000-0000-0000BF500000}"/>
    <cellStyle name="SAPBEXexcBad8 3 5" xfId="20689" xr:uid="{00000000-0005-0000-0000-0000C0500000}"/>
    <cellStyle name="SAPBEXexcBad8 3 5 2" xfId="20690" xr:uid="{00000000-0005-0000-0000-0000C1500000}"/>
    <cellStyle name="SAPBEXexcBad8 3 5 2 2" xfId="20691" xr:uid="{00000000-0005-0000-0000-0000C2500000}"/>
    <cellStyle name="SAPBEXexcBad8 3 6" xfId="20692" xr:uid="{00000000-0005-0000-0000-0000C3500000}"/>
    <cellStyle name="SAPBEXexcBad8 3 6 2" xfId="20693" xr:uid="{00000000-0005-0000-0000-0000C4500000}"/>
    <cellStyle name="SAPBEXexcBad8 3 6 2 2" xfId="20694" xr:uid="{00000000-0005-0000-0000-0000C5500000}"/>
    <cellStyle name="SAPBEXexcBad8 3 7" xfId="20695" xr:uid="{00000000-0005-0000-0000-0000C6500000}"/>
    <cellStyle name="SAPBEXexcBad8 3 7 2" xfId="20696" xr:uid="{00000000-0005-0000-0000-0000C7500000}"/>
    <cellStyle name="SAPBEXexcBad8 3 7 2 2" xfId="20697" xr:uid="{00000000-0005-0000-0000-0000C8500000}"/>
    <cellStyle name="SAPBEXexcBad8 3 8" xfId="20698" xr:uid="{00000000-0005-0000-0000-0000C9500000}"/>
    <cellStyle name="SAPBEXexcBad8 3 8 2" xfId="20699" xr:uid="{00000000-0005-0000-0000-0000CA500000}"/>
    <cellStyle name="SAPBEXexcBad8 3 8 2 2" xfId="20700" xr:uid="{00000000-0005-0000-0000-0000CB500000}"/>
    <cellStyle name="SAPBEXexcBad8 3 8 3" xfId="20701" xr:uid="{00000000-0005-0000-0000-0000CC500000}"/>
    <cellStyle name="SAPBEXexcBad8 3 9" xfId="20702" xr:uid="{00000000-0005-0000-0000-0000CD500000}"/>
    <cellStyle name="SAPBEXexcBad8 3 9 2" xfId="20703" xr:uid="{00000000-0005-0000-0000-0000CE500000}"/>
    <cellStyle name="SAPBEXexcBad8 3 9 2 2" xfId="20704" xr:uid="{00000000-0005-0000-0000-0000CF500000}"/>
    <cellStyle name="SAPBEXexcBad8 3 9 3" xfId="20705" xr:uid="{00000000-0005-0000-0000-0000D0500000}"/>
    <cellStyle name="SAPBEXexcBad8 4" xfId="20706" xr:uid="{00000000-0005-0000-0000-0000D1500000}"/>
    <cellStyle name="SAPBEXexcBad8 4 10" xfId="20707" xr:uid="{00000000-0005-0000-0000-0000D2500000}"/>
    <cellStyle name="SAPBEXexcBad8 4 10 2" xfId="20708" xr:uid="{00000000-0005-0000-0000-0000D3500000}"/>
    <cellStyle name="SAPBEXexcBad8 4 10 2 2" xfId="20709" xr:uid="{00000000-0005-0000-0000-0000D4500000}"/>
    <cellStyle name="SAPBEXexcBad8 4 10 3" xfId="20710" xr:uid="{00000000-0005-0000-0000-0000D5500000}"/>
    <cellStyle name="SAPBEXexcBad8 4 11" xfId="20711" xr:uid="{00000000-0005-0000-0000-0000D6500000}"/>
    <cellStyle name="SAPBEXexcBad8 4 11 2" xfId="20712" xr:uid="{00000000-0005-0000-0000-0000D7500000}"/>
    <cellStyle name="SAPBEXexcBad8 4 11 2 2" xfId="20713" xr:uid="{00000000-0005-0000-0000-0000D8500000}"/>
    <cellStyle name="SAPBEXexcBad8 4 11 3" xfId="20714" xr:uid="{00000000-0005-0000-0000-0000D9500000}"/>
    <cellStyle name="SAPBEXexcBad8 4 12" xfId="20715" xr:uid="{00000000-0005-0000-0000-0000DA500000}"/>
    <cellStyle name="SAPBEXexcBad8 4 12 2" xfId="20716" xr:uid="{00000000-0005-0000-0000-0000DB500000}"/>
    <cellStyle name="SAPBEXexcBad8 4 12 2 2" xfId="20717" xr:uid="{00000000-0005-0000-0000-0000DC500000}"/>
    <cellStyle name="SAPBEXexcBad8 4 12 3" xfId="20718" xr:uid="{00000000-0005-0000-0000-0000DD500000}"/>
    <cellStyle name="SAPBEXexcBad8 4 13" xfId="20719" xr:uid="{00000000-0005-0000-0000-0000DE500000}"/>
    <cellStyle name="SAPBEXexcBad8 4 13 2" xfId="20720" xr:uid="{00000000-0005-0000-0000-0000DF500000}"/>
    <cellStyle name="SAPBEXexcBad8 4 13 2 2" xfId="20721" xr:uid="{00000000-0005-0000-0000-0000E0500000}"/>
    <cellStyle name="SAPBEXexcBad8 4 13 3" xfId="20722" xr:uid="{00000000-0005-0000-0000-0000E1500000}"/>
    <cellStyle name="SAPBEXexcBad8 4 14" xfId="20723" xr:uid="{00000000-0005-0000-0000-0000E2500000}"/>
    <cellStyle name="SAPBEXexcBad8 4 14 2" xfId="20724" xr:uid="{00000000-0005-0000-0000-0000E3500000}"/>
    <cellStyle name="SAPBEXexcBad8 4 2" xfId="20725" xr:uid="{00000000-0005-0000-0000-0000E4500000}"/>
    <cellStyle name="SAPBEXexcBad8 4 2 2" xfId="20726" xr:uid="{00000000-0005-0000-0000-0000E5500000}"/>
    <cellStyle name="SAPBEXexcBad8 4 2 2 2" xfId="20727" xr:uid="{00000000-0005-0000-0000-0000E6500000}"/>
    <cellStyle name="SAPBEXexcBad8 4 3" xfId="20728" xr:uid="{00000000-0005-0000-0000-0000E7500000}"/>
    <cellStyle name="SAPBEXexcBad8 4 3 2" xfId="20729" xr:uid="{00000000-0005-0000-0000-0000E8500000}"/>
    <cellStyle name="SAPBEXexcBad8 4 3 2 2" xfId="20730" xr:uid="{00000000-0005-0000-0000-0000E9500000}"/>
    <cellStyle name="SAPBEXexcBad8 4 4" xfId="20731" xr:uid="{00000000-0005-0000-0000-0000EA500000}"/>
    <cellStyle name="SAPBEXexcBad8 4 4 2" xfId="20732" xr:uid="{00000000-0005-0000-0000-0000EB500000}"/>
    <cellStyle name="SAPBEXexcBad8 4 4 2 2" xfId="20733" xr:uid="{00000000-0005-0000-0000-0000EC500000}"/>
    <cellStyle name="SAPBEXexcBad8 4 5" xfId="20734" xr:uid="{00000000-0005-0000-0000-0000ED500000}"/>
    <cellStyle name="SAPBEXexcBad8 4 5 2" xfId="20735" xr:uid="{00000000-0005-0000-0000-0000EE500000}"/>
    <cellStyle name="SAPBEXexcBad8 4 5 2 2" xfId="20736" xr:uid="{00000000-0005-0000-0000-0000EF500000}"/>
    <cellStyle name="SAPBEXexcBad8 4 6" xfId="20737" xr:uid="{00000000-0005-0000-0000-0000F0500000}"/>
    <cellStyle name="SAPBEXexcBad8 4 6 2" xfId="20738" xr:uid="{00000000-0005-0000-0000-0000F1500000}"/>
    <cellStyle name="SAPBEXexcBad8 4 6 2 2" xfId="20739" xr:uid="{00000000-0005-0000-0000-0000F2500000}"/>
    <cellStyle name="SAPBEXexcBad8 4 7" xfId="20740" xr:uid="{00000000-0005-0000-0000-0000F3500000}"/>
    <cellStyle name="SAPBEXexcBad8 4 7 2" xfId="20741" xr:uid="{00000000-0005-0000-0000-0000F4500000}"/>
    <cellStyle name="SAPBEXexcBad8 4 7 2 2" xfId="20742" xr:uid="{00000000-0005-0000-0000-0000F5500000}"/>
    <cellStyle name="SAPBEXexcBad8 4 8" xfId="20743" xr:uid="{00000000-0005-0000-0000-0000F6500000}"/>
    <cellStyle name="SAPBEXexcBad8 4 8 2" xfId="20744" xr:uid="{00000000-0005-0000-0000-0000F7500000}"/>
    <cellStyle name="SAPBEXexcBad8 4 8 2 2" xfId="20745" xr:uid="{00000000-0005-0000-0000-0000F8500000}"/>
    <cellStyle name="SAPBEXexcBad8 4 8 3" xfId="20746" xr:uid="{00000000-0005-0000-0000-0000F9500000}"/>
    <cellStyle name="SAPBEXexcBad8 4 9" xfId="20747" xr:uid="{00000000-0005-0000-0000-0000FA500000}"/>
    <cellStyle name="SAPBEXexcBad8 4 9 2" xfId="20748" xr:uid="{00000000-0005-0000-0000-0000FB500000}"/>
    <cellStyle name="SAPBEXexcBad8 4 9 2 2" xfId="20749" xr:uid="{00000000-0005-0000-0000-0000FC500000}"/>
    <cellStyle name="SAPBEXexcBad8 4 9 3" xfId="20750" xr:uid="{00000000-0005-0000-0000-0000FD500000}"/>
    <cellStyle name="SAPBEXexcBad8 5" xfId="20751" xr:uid="{00000000-0005-0000-0000-0000FE500000}"/>
    <cellStyle name="SAPBEXexcBad8 5 10" xfId="20752" xr:uid="{00000000-0005-0000-0000-0000FF500000}"/>
    <cellStyle name="SAPBEXexcBad8 5 10 2" xfId="20753" xr:uid="{00000000-0005-0000-0000-000000510000}"/>
    <cellStyle name="SAPBEXexcBad8 5 10 2 2" xfId="20754" xr:uid="{00000000-0005-0000-0000-000001510000}"/>
    <cellStyle name="SAPBEXexcBad8 5 10 3" xfId="20755" xr:uid="{00000000-0005-0000-0000-000002510000}"/>
    <cellStyle name="SAPBEXexcBad8 5 11" xfId="20756" xr:uid="{00000000-0005-0000-0000-000003510000}"/>
    <cellStyle name="SAPBEXexcBad8 5 11 2" xfId="20757" xr:uid="{00000000-0005-0000-0000-000004510000}"/>
    <cellStyle name="SAPBEXexcBad8 5 11 2 2" xfId="20758" xr:uid="{00000000-0005-0000-0000-000005510000}"/>
    <cellStyle name="SAPBEXexcBad8 5 11 3" xfId="20759" xr:uid="{00000000-0005-0000-0000-000006510000}"/>
    <cellStyle name="SAPBEXexcBad8 5 12" xfId="20760" xr:uid="{00000000-0005-0000-0000-000007510000}"/>
    <cellStyle name="SAPBEXexcBad8 5 12 2" xfId="20761" xr:uid="{00000000-0005-0000-0000-000008510000}"/>
    <cellStyle name="SAPBEXexcBad8 5 12 2 2" xfId="20762" xr:uid="{00000000-0005-0000-0000-000009510000}"/>
    <cellStyle name="SAPBEXexcBad8 5 12 3" xfId="20763" xr:uid="{00000000-0005-0000-0000-00000A510000}"/>
    <cellStyle name="SAPBEXexcBad8 5 13" xfId="20764" xr:uid="{00000000-0005-0000-0000-00000B510000}"/>
    <cellStyle name="SAPBEXexcBad8 5 13 2" xfId="20765" xr:uid="{00000000-0005-0000-0000-00000C510000}"/>
    <cellStyle name="SAPBEXexcBad8 5 13 2 2" xfId="20766" xr:uid="{00000000-0005-0000-0000-00000D510000}"/>
    <cellStyle name="SAPBEXexcBad8 5 13 3" xfId="20767" xr:uid="{00000000-0005-0000-0000-00000E510000}"/>
    <cellStyle name="SAPBEXexcBad8 5 14" xfId="20768" xr:uid="{00000000-0005-0000-0000-00000F510000}"/>
    <cellStyle name="SAPBEXexcBad8 5 14 2" xfId="20769" xr:uid="{00000000-0005-0000-0000-000010510000}"/>
    <cellStyle name="SAPBEXexcBad8 5 2" xfId="20770" xr:uid="{00000000-0005-0000-0000-000011510000}"/>
    <cellStyle name="SAPBEXexcBad8 5 2 2" xfId="20771" xr:uid="{00000000-0005-0000-0000-000012510000}"/>
    <cellStyle name="SAPBEXexcBad8 5 2 2 2" xfId="20772" xr:uid="{00000000-0005-0000-0000-000013510000}"/>
    <cellStyle name="SAPBEXexcBad8 5 3" xfId="20773" xr:uid="{00000000-0005-0000-0000-000014510000}"/>
    <cellStyle name="SAPBEXexcBad8 5 3 2" xfId="20774" xr:uid="{00000000-0005-0000-0000-000015510000}"/>
    <cellStyle name="SAPBEXexcBad8 5 3 2 2" xfId="20775" xr:uid="{00000000-0005-0000-0000-000016510000}"/>
    <cellStyle name="SAPBEXexcBad8 5 4" xfId="20776" xr:uid="{00000000-0005-0000-0000-000017510000}"/>
    <cellStyle name="SAPBEXexcBad8 5 4 2" xfId="20777" xr:uid="{00000000-0005-0000-0000-000018510000}"/>
    <cellStyle name="SAPBEXexcBad8 5 4 2 2" xfId="20778" xr:uid="{00000000-0005-0000-0000-000019510000}"/>
    <cellStyle name="SAPBEXexcBad8 5 5" xfId="20779" xr:uid="{00000000-0005-0000-0000-00001A510000}"/>
    <cellStyle name="SAPBEXexcBad8 5 5 2" xfId="20780" xr:uid="{00000000-0005-0000-0000-00001B510000}"/>
    <cellStyle name="SAPBEXexcBad8 5 5 2 2" xfId="20781" xr:uid="{00000000-0005-0000-0000-00001C510000}"/>
    <cellStyle name="SAPBEXexcBad8 5 6" xfId="20782" xr:uid="{00000000-0005-0000-0000-00001D510000}"/>
    <cellStyle name="SAPBEXexcBad8 5 6 2" xfId="20783" xr:uid="{00000000-0005-0000-0000-00001E510000}"/>
    <cellStyle name="SAPBEXexcBad8 5 6 2 2" xfId="20784" xr:uid="{00000000-0005-0000-0000-00001F510000}"/>
    <cellStyle name="SAPBEXexcBad8 5 7" xfId="20785" xr:uid="{00000000-0005-0000-0000-000020510000}"/>
    <cellStyle name="SAPBEXexcBad8 5 7 2" xfId="20786" xr:uid="{00000000-0005-0000-0000-000021510000}"/>
    <cellStyle name="SAPBEXexcBad8 5 7 2 2" xfId="20787" xr:uid="{00000000-0005-0000-0000-000022510000}"/>
    <cellStyle name="SAPBEXexcBad8 5 8" xfId="20788" xr:uid="{00000000-0005-0000-0000-000023510000}"/>
    <cellStyle name="SAPBEXexcBad8 5 8 2" xfId="20789" xr:uid="{00000000-0005-0000-0000-000024510000}"/>
    <cellStyle name="SAPBEXexcBad8 5 8 2 2" xfId="20790" xr:uid="{00000000-0005-0000-0000-000025510000}"/>
    <cellStyle name="SAPBEXexcBad8 5 8 3" xfId="20791" xr:uid="{00000000-0005-0000-0000-000026510000}"/>
    <cellStyle name="SAPBEXexcBad8 5 9" xfId="20792" xr:uid="{00000000-0005-0000-0000-000027510000}"/>
    <cellStyle name="SAPBEXexcBad8 5 9 2" xfId="20793" xr:uid="{00000000-0005-0000-0000-000028510000}"/>
    <cellStyle name="SAPBEXexcBad8 5 9 2 2" xfId="20794" xr:uid="{00000000-0005-0000-0000-000029510000}"/>
    <cellStyle name="SAPBEXexcBad8 5 9 3" xfId="20795" xr:uid="{00000000-0005-0000-0000-00002A510000}"/>
    <cellStyle name="SAPBEXexcBad8 6" xfId="20796" xr:uid="{00000000-0005-0000-0000-00002B510000}"/>
    <cellStyle name="SAPBEXexcBad8 6 10" xfId="20797" xr:uid="{00000000-0005-0000-0000-00002C510000}"/>
    <cellStyle name="SAPBEXexcBad8 6 10 2" xfId="20798" xr:uid="{00000000-0005-0000-0000-00002D510000}"/>
    <cellStyle name="SAPBEXexcBad8 6 10 2 2" xfId="20799" xr:uid="{00000000-0005-0000-0000-00002E510000}"/>
    <cellStyle name="SAPBEXexcBad8 6 10 3" xfId="20800" xr:uid="{00000000-0005-0000-0000-00002F510000}"/>
    <cellStyle name="SAPBEXexcBad8 6 11" xfId="20801" xr:uid="{00000000-0005-0000-0000-000030510000}"/>
    <cellStyle name="SAPBEXexcBad8 6 11 2" xfId="20802" xr:uid="{00000000-0005-0000-0000-000031510000}"/>
    <cellStyle name="SAPBEXexcBad8 6 11 2 2" xfId="20803" xr:uid="{00000000-0005-0000-0000-000032510000}"/>
    <cellStyle name="SAPBEXexcBad8 6 11 3" xfId="20804" xr:uid="{00000000-0005-0000-0000-000033510000}"/>
    <cellStyle name="SAPBEXexcBad8 6 12" xfId="20805" xr:uid="{00000000-0005-0000-0000-000034510000}"/>
    <cellStyle name="SAPBEXexcBad8 6 12 2" xfId="20806" xr:uid="{00000000-0005-0000-0000-000035510000}"/>
    <cellStyle name="SAPBEXexcBad8 6 12 2 2" xfId="20807" xr:uid="{00000000-0005-0000-0000-000036510000}"/>
    <cellStyle name="SAPBEXexcBad8 6 12 3" xfId="20808" xr:uid="{00000000-0005-0000-0000-000037510000}"/>
    <cellStyle name="SAPBEXexcBad8 6 13" xfId="20809" xr:uid="{00000000-0005-0000-0000-000038510000}"/>
    <cellStyle name="SAPBEXexcBad8 6 13 2" xfId="20810" xr:uid="{00000000-0005-0000-0000-000039510000}"/>
    <cellStyle name="SAPBEXexcBad8 6 13 2 2" xfId="20811" xr:uid="{00000000-0005-0000-0000-00003A510000}"/>
    <cellStyle name="SAPBEXexcBad8 6 13 3" xfId="20812" xr:uid="{00000000-0005-0000-0000-00003B510000}"/>
    <cellStyle name="SAPBEXexcBad8 6 14" xfId="20813" xr:uid="{00000000-0005-0000-0000-00003C510000}"/>
    <cellStyle name="SAPBEXexcBad8 6 14 2" xfId="20814" xr:uid="{00000000-0005-0000-0000-00003D510000}"/>
    <cellStyle name="SAPBEXexcBad8 6 2" xfId="20815" xr:uid="{00000000-0005-0000-0000-00003E510000}"/>
    <cellStyle name="SAPBEXexcBad8 6 2 2" xfId="20816" xr:uid="{00000000-0005-0000-0000-00003F510000}"/>
    <cellStyle name="SAPBEXexcBad8 6 2 2 2" xfId="20817" xr:uid="{00000000-0005-0000-0000-000040510000}"/>
    <cellStyle name="SAPBEXexcBad8 6 3" xfId="20818" xr:uid="{00000000-0005-0000-0000-000041510000}"/>
    <cellStyle name="SAPBEXexcBad8 6 3 2" xfId="20819" xr:uid="{00000000-0005-0000-0000-000042510000}"/>
    <cellStyle name="SAPBEXexcBad8 6 3 2 2" xfId="20820" xr:uid="{00000000-0005-0000-0000-000043510000}"/>
    <cellStyle name="SAPBEXexcBad8 6 4" xfId="20821" xr:uid="{00000000-0005-0000-0000-000044510000}"/>
    <cellStyle name="SAPBEXexcBad8 6 4 2" xfId="20822" xr:uid="{00000000-0005-0000-0000-000045510000}"/>
    <cellStyle name="SAPBEXexcBad8 6 4 2 2" xfId="20823" xr:uid="{00000000-0005-0000-0000-000046510000}"/>
    <cellStyle name="SAPBEXexcBad8 6 5" xfId="20824" xr:uid="{00000000-0005-0000-0000-000047510000}"/>
    <cellStyle name="SAPBEXexcBad8 6 5 2" xfId="20825" xr:uid="{00000000-0005-0000-0000-000048510000}"/>
    <cellStyle name="SAPBEXexcBad8 6 5 2 2" xfId="20826" xr:uid="{00000000-0005-0000-0000-000049510000}"/>
    <cellStyle name="SAPBEXexcBad8 6 6" xfId="20827" xr:uid="{00000000-0005-0000-0000-00004A510000}"/>
    <cellStyle name="SAPBEXexcBad8 6 6 2" xfId="20828" xr:uid="{00000000-0005-0000-0000-00004B510000}"/>
    <cellStyle name="SAPBEXexcBad8 6 6 2 2" xfId="20829" xr:uid="{00000000-0005-0000-0000-00004C510000}"/>
    <cellStyle name="SAPBEXexcBad8 6 7" xfId="20830" xr:uid="{00000000-0005-0000-0000-00004D510000}"/>
    <cellStyle name="SAPBEXexcBad8 6 7 2" xfId="20831" xr:uid="{00000000-0005-0000-0000-00004E510000}"/>
    <cellStyle name="SAPBEXexcBad8 6 7 2 2" xfId="20832" xr:uid="{00000000-0005-0000-0000-00004F510000}"/>
    <cellStyle name="SAPBEXexcBad8 6 8" xfId="20833" xr:uid="{00000000-0005-0000-0000-000050510000}"/>
    <cellStyle name="SAPBEXexcBad8 6 8 2" xfId="20834" xr:uid="{00000000-0005-0000-0000-000051510000}"/>
    <cellStyle name="SAPBEXexcBad8 6 8 2 2" xfId="20835" xr:uid="{00000000-0005-0000-0000-000052510000}"/>
    <cellStyle name="SAPBEXexcBad8 6 8 3" xfId="20836" xr:uid="{00000000-0005-0000-0000-000053510000}"/>
    <cellStyle name="SAPBEXexcBad8 6 9" xfId="20837" xr:uid="{00000000-0005-0000-0000-000054510000}"/>
    <cellStyle name="SAPBEXexcBad8 6 9 2" xfId="20838" xr:uid="{00000000-0005-0000-0000-000055510000}"/>
    <cellStyle name="SAPBEXexcBad8 6 9 2 2" xfId="20839" xr:uid="{00000000-0005-0000-0000-000056510000}"/>
    <cellStyle name="SAPBEXexcBad8 6 9 3" xfId="20840" xr:uid="{00000000-0005-0000-0000-000057510000}"/>
    <cellStyle name="SAPBEXexcBad8 7" xfId="20841" xr:uid="{00000000-0005-0000-0000-000058510000}"/>
    <cellStyle name="SAPBEXexcBad8 7 10" xfId="20842" xr:uid="{00000000-0005-0000-0000-000059510000}"/>
    <cellStyle name="SAPBEXexcBad8 7 10 2" xfId="20843" xr:uid="{00000000-0005-0000-0000-00005A510000}"/>
    <cellStyle name="SAPBEXexcBad8 7 10 2 2" xfId="20844" xr:uid="{00000000-0005-0000-0000-00005B510000}"/>
    <cellStyle name="SAPBEXexcBad8 7 10 3" xfId="20845" xr:uid="{00000000-0005-0000-0000-00005C510000}"/>
    <cellStyle name="SAPBEXexcBad8 7 11" xfId="20846" xr:uid="{00000000-0005-0000-0000-00005D510000}"/>
    <cellStyle name="SAPBEXexcBad8 7 11 2" xfId="20847" xr:uid="{00000000-0005-0000-0000-00005E510000}"/>
    <cellStyle name="SAPBEXexcBad8 7 2" xfId="20848" xr:uid="{00000000-0005-0000-0000-00005F510000}"/>
    <cellStyle name="SAPBEXexcBad8 7 2 2" xfId="20849" xr:uid="{00000000-0005-0000-0000-000060510000}"/>
    <cellStyle name="SAPBEXexcBad8 7 2 2 2" xfId="20850" xr:uid="{00000000-0005-0000-0000-000061510000}"/>
    <cellStyle name="SAPBEXexcBad8 7 3" xfId="20851" xr:uid="{00000000-0005-0000-0000-000062510000}"/>
    <cellStyle name="SAPBEXexcBad8 7 3 2" xfId="20852" xr:uid="{00000000-0005-0000-0000-000063510000}"/>
    <cellStyle name="SAPBEXexcBad8 7 3 2 2" xfId="20853" xr:uid="{00000000-0005-0000-0000-000064510000}"/>
    <cellStyle name="SAPBEXexcBad8 7 4" xfId="20854" xr:uid="{00000000-0005-0000-0000-000065510000}"/>
    <cellStyle name="SAPBEXexcBad8 7 4 2" xfId="20855" xr:uid="{00000000-0005-0000-0000-000066510000}"/>
    <cellStyle name="SAPBEXexcBad8 7 4 2 2" xfId="20856" xr:uid="{00000000-0005-0000-0000-000067510000}"/>
    <cellStyle name="SAPBEXexcBad8 7 5" xfId="20857" xr:uid="{00000000-0005-0000-0000-000068510000}"/>
    <cellStyle name="SAPBEXexcBad8 7 5 2" xfId="20858" xr:uid="{00000000-0005-0000-0000-000069510000}"/>
    <cellStyle name="SAPBEXexcBad8 7 5 2 2" xfId="20859" xr:uid="{00000000-0005-0000-0000-00006A510000}"/>
    <cellStyle name="SAPBEXexcBad8 7 6" xfId="20860" xr:uid="{00000000-0005-0000-0000-00006B510000}"/>
    <cellStyle name="SAPBEXexcBad8 7 6 2" xfId="20861" xr:uid="{00000000-0005-0000-0000-00006C510000}"/>
    <cellStyle name="SAPBEXexcBad8 7 6 2 2" xfId="20862" xr:uid="{00000000-0005-0000-0000-00006D510000}"/>
    <cellStyle name="SAPBEXexcBad8 7 6 3" xfId="20863" xr:uid="{00000000-0005-0000-0000-00006E510000}"/>
    <cellStyle name="SAPBEXexcBad8 7 7" xfId="20864" xr:uid="{00000000-0005-0000-0000-00006F510000}"/>
    <cellStyle name="SAPBEXexcBad8 7 7 2" xfId="20865" xr:uid="{00000000-0005-0000-0000-000070510000}"/>
    <cellStyle name="SAPBEXexcBad8 7 7 2 2" xfId="20866" xr:uid="{00000000-0005-0000-0000-000071510000}"/>
    <cellStyle name="SAPBEXexcBad8 7 7 3" xfId="20867" xr:uid="{00000000-0005-0000-0000-000072510000}"/>
    <cellStyle name="SAPBEXexcBad8 7 8" xfId="20868" xr:uid="{00000000-0005-0000-0000-000073510000}"/>
    <cellStyle name="SAPBEXexcBad8 7 8 2" xfId="20869" xr:uid="{00000000-0005-0000-0000-000074510000}"/>
    <cellStyle name="SAPBEXexcBad8 7 8 2 2" xfId="20870" xr:uid="{00000000-0005-0000-0000-000075510000}"/>
    <cellStyle name="SAPBEXexcBad8 7 8 3" xfId="20871" xr:uid="{00000000-0005-0000-0000-000076510000}"/>
    <cellStyle name="SAPBEXexcBad8 7 9" xfId="20872" xr:uid="{00000000-0005-0000-0000-000077510000}"/>
    <cellStyle name="SAPBEXexcBad8 7 9 2" xfId="20873" xr:uid="{00000000-0005-0000-0000-000078510000}"/>
    <cellStyle name="SAPBEXexcBad8 7 9 2 2" xfId="20874" xr:uid="{00000000-0005-0000-0000-000079510000}"/>
    <cellStyle name="SAPBEXexcBad8 7 9 3" xfId="20875" xr:uid="{00000000-0005-0000-0000-00007A510000}"/>
    <cellStyle name="SAPBEXexcBad8 8" xfId="20876" xr:uid="{00000000-0005-0000-0000-00007B510000}"/>
    <cellStyle name="SAPBEXexcBad8 8 10" xfId="20877" xr:uid="{00000000-0005-0000-0000-00007C510000}"/>
    <cellStyle name="SAPBEXexcBad8 8 10 2" xfId="20878" xr:uid="{00000000-0005-0000-0000-00007D510000}"/>
    <cellStyle name="SAPBEXexcBad8 8 10 2 2" xfId="20879" xr:uid="{00000000-0005-0000-0000-00007E510000}"/>
    <cellStyle name="SAPBEXexcBad8 8 10 3" xfId="20880" xr:uid="{00000000-0005-0000-0000-00007F510000}"/>
    <cellStyle name="SAPBEXexcBad8 8 11" xfId="20881" xr:uid="{00000000-0005-0000-0000-000080510000}"/>
    <cellStyle name="SAPBEXexcBad8 8 11 2" xfId="20882" xr:uid="{00000000-0005-0000-0000-000081510000}"/>
    <cellStyle name="SAPBEXexcBad8 8 2" xfId="20883" xr:uid="{00000000-0005-0000-0000-000082510000}"/>
    <cellStyle name="SAPBEXexcBad8 8 2 2" xfId="20884" xr:uid="{00000000-0005-0000-0000-000083510000}"/>
    <cellStyle name="SAPBEXexcBad8 8 2 2 2" xfId="20885" xr:uid="{00000000-0005-0000-0000-000084510000}"/>
    <cellStyle name="SAPBEXexcBad8 8 3" xfId="20886" xr:uid="{00000000-0005-0000-0000-000085510000}"/>
    <cellStyle name="SAPBEXexcBad8 8 3 2" xfId="20887" xr:uid="{00000000-0005-0000-0000-000086510000}"/>
    <cellStyle name="SAPBEXexcBad8 8 3 2 2" xfId="20888" xr:uid="{00000000-0005-0000-0000-000087510000}"/>
    <cellStyle name="SAPBEXexcBad8 8 4" xfId="20889" xr:uid="{00000000-0005-0000-0000-000088510000}"/>
    <cellStyle name="SAPBEXexcBad8 8 4 2" xfId="20890" xr:uid="{00000000-0005-0000-0000-000089510000}"/>
    <cellStyle name="SAPBEXexcBad8 8 4 2 2" xfId="20891" xr:uid="{00000000-0005-0000-0000-00008A510000}"/>
    <cellStyle name="SAPBEXexcBad8 8 5" xfId="20892" xr:uid="{00000000-0005-0000-0000-00008B510000}"/>
    <cellStyle name="SAPBEXexcBad8 8 5 2" xfId="20893" xr:uid="{00000000-0005-0000-0000-00008C510000}"/>
    <cellStyle name="SAPBEXexcBad8 8 5 2 2" xfId="20894" xr:uid="{00000000-0005-0000-0000-00008D510000}"/>
    <cellStyle name="SAPBEXexcBad8 8 6" xfId="20895" xr:uid="{00000000-0005-0000-0000-00008E510000}"/>
    <cellStyle name="SAPBEXexcBad8 8 6 2" xfId="20896" xr:uid="{00000000-0005-0000-0000-00008F510000}"/>
    <cellStyle name="SAPBEXexcBad8 8 6 2 2" xfId="20897" xr:uid="{00000000-0005-0000-0000-000090510000}"/>
    <cellStyle name="SAPBEXexcBad8 8 6 3" xfId="20898" xr:uid="{00000000-0005-0000-0000-000091510000}"/>
    <cellStyle name="SAPBEXexcBad8 8 7" xfId="20899" xr:uid="{00000000-0005-0000-0000-000092510000}"/>
    <cellStyle name="SAPBEXexcBad8 8 7 2" xfId="20900" xr:uid="{00000000-0005-0000-0000-000093510000}"/>
    <cellStyle name="SAPBEXexcBad8 8 7 2 2" xfId="20901" xr:uid="{00000000-0005-0000-0000-000094510000}"/>
    <cellStyle name="SAPBEXexcBad8 8 7 3" xfId="20902" xr:uid="{00000000-0005-0000-0000-000095510000}"/>
    <cellStyle name="SAPBEXexcBad8 8 8" xfId="20903" xr:uid="{00000000-0005-0000-0000-000096510000}"/>
    <cellStyle name="SAPBEXexcBad8 8 8 2" xfId="20904" xr:uid="{00000000-0005-0000-0000-000097510000}"/>
    <cellStyle name="SAPBEXexcBad8 8 8 2 2" xfId="20905" xr:uid="{00000000-0005-0000-0000-000098510000}"/>
    <cellStyle name="SAPBEXexcBad8 8 8 3" xfId="20906" xr:uid="{00000000-0005-0000-0000-000099510000}"/>
    <cellStyle name="SAPBEXexcBad8 8 9" xfId="20907" xr:uid="{00000000-0005-0000-0000-00009A510000}"/>
    <cellStyle name="SAPBEXexcBad8 8 9 2" xfId="20908" xr:uid="{00000000-0005-0000-0000-00009B510000}"/>
    <cellStyle name="SAPBEXexcBad8 8 9 2 2" xfId="20909" xr:uid="{00000000-0005-0000-0000-00009C510000}"/>
    <cellStyle name="SAPBEXexcBad8 8 9 3" xfId="20910" xr:uid="{00000000-0005-0000-0000-00009D510000}"/>
    <cellStyle name="SAPBEXexcBad8 9" xfId="20911" xr:uid="{00000000-0005-0000-0000-00009E510000}"/>
    <cellStyle name="SAPBEXexcBad8 9 10" xfId="20912" xr:uid="{00000000-0005-0000-0000-00009F510000}"/>
    <cellStyle name="SAPBEXexcBad8 9 10 2" xfId="20913" xr:uid="{00000000-0005-0000-0000-0000A0510000}"/>
    <cellStyle name="SAPBEXexcBad8 9 10 2 2" xfId="20914" xr:uid="{00000000-0005-0000-0000-0000A1510000}"/>
    <cellStyle name="SAPBEXexcBad8 9 10 3" xfId="20915" xr:uid="{00000000-0005-0000-0000-0000A2510000}"/>
    <cellStyle name="SAPBEXexcBad8 9 11" xfId="20916" xr:uid="{00000000-0005-0000-0000-0000A3510000}"/>
    <cellStyle name="SAPBEXexcBad8 9 11 2" xfId="20917" xr:uid="{00000000-0005-0000-0000-0000A4510000}"/>
    <cellStyle name="SAPBEXexcBad8 9 2" xfId="20918" xr:uid="{00000000-0005-0000-0000-0000A5510000}"/>
    <cellStyle name="SAPBEXexcBad8 9 2 2" xfId="20919" xr:uid="{00000000-0005-0000-0000-0000A6510000}"/>
    <cellStyle name="SAPBEXexcBad8 9 2 2 2" xfId="20920" xr:uid="{00000000-0005-0000-0000-0000A7510000}"/>
    <cellStyle name="SAPBEXexcBad8 9 3" xfId="20921" xr:uid="{00000000-0005-0000-0000-0000A8510000}"/>
    <cellStyle name="SAPBEXexcBad8 9 3 2" xfId="20922" xr:uid="{00000000-0005-0000-0000-0000A9510000}"/>
    <cellStyle name="SAPBEXexcBad8 9 3 2 2" xfId="20923" xr:uid="{00000000-0005-0000-0000-0000AA510000}"/>
    <cellStyle name="SAPBEXexcBad8 9 4" xfId="20924" xr:uid="{00000000-0005-0000-0000-0000AB510000}"/>
    <cellStyle name="SAPBEXexcBad8 9 4 2" xfId="20925" xr:uid="{00000000-0005-0000-0000-0000AC510000}"/>
    <cellStyle name="SAPBEXexcBad8 9 4 2 2" xfId="20926" xr:uid="{00000000-0005-0000-0000-0000AD510000}"/>
    <cellStyle name="SAPBEXexcBad8 9 5" xfId="20927" xr:uid="{00000000-0005-0000-0000-0000AE510000}"/>
    <cellStyle name="SAPBEXexcBad8 9 5 2" xfId="20928" xr:uid="{00000000-0005-0000-0000-0000AF510000}"/>
    <cellStyle name="SAPBEXexcBad8 9 5 2 2" xfId="20929" xr:uid="{00000000-0005-0000-0000-0000B0510000}"/>
    <cellStyle name="SAPBEXexcBad8 9 6" xfId="20930" xr:uid="{00000000-0005-0000-0000-0000B1510000}"/>
    <cellStyle name="SAPBEXexcBad8 9 6 2" xfId="20931" xr:uid="{00000000-0005-0000-0000-0000B2510000}"/>
    <cellStyle name="SAPBEXexcBad8 9 6 2 2" xfId="20932" xr:uid="{00000000-0005-0000-0000-0000B3510000}"/>
    <cellStyle name="SAPBEXexcBad8 9 6 3" xfId="20933" xr:uid="{00000000-0005-0000-0000-0000B4510000}"/>
    <cellStyle name="SAPBEXexcBad8 9 7" xfId="20934" xr:uid="{00000000-0005-0000-0000-0000B5510000}"/>
    <cellStyle name="SAPBEXexcBad8 9 7 2" xfId="20935" xr:uid="{00000000-0005-0000-0000-0000B6510000}"/>
    <cellStyle name="SAPBEXexcBad8 9 7 2 2" xfId="20936" xr:uid="{00000000-0005-0000-0000-0000B7510000}"/>
    <cellStyle name="SAPBEXexcBad8 9 7 3" xfId="20937" xr:uid="{00000000-0005-0000-0000-0000B8510000}"/>
    <cellStyle name="SAPBEXexcBad8 9 8" xfId="20938" xr:uid="{00000000-0005-0000-0000-0000B9510000}"/>
    <cellStyle name="SAPBEXexcBad8 9 8 2" xfId="20939" xr:uid="{00000000-0005-0000-0000-0000BA510000}"/>
    <cellStyle name="SAPBEXexcBad8 9 8 2 2" xfId="20940" xr:uid="{00000000-0005-0000-0000-0000BB510000}"/>
    <cellStyle name="SAPBEXexcBad8 9 8 3" xfId="20941" xr:uid="{00000000-0005-0000-0000-0000BC510000}"/>
    <cellStyle name="SAPBEXexcBad8 9 9" xfId="20942" xr:uid="{00000000-0005-0000-0000-0000BD510000}"/>
    <cellStyle name="SAPBEXexcBad8 9 9 2" xfId="20943" xr:uid="{00000000-0005-0000-0000-0000BE510000}"/>
    <cellStyle name="SAPBEXexcBad8 9 9 2 2" xfId="20944" xr:uid="{00000000-0005-0000-0000-0000BF510000}"/>
    <cellStyle name="SAPBEXexcBad8 9 9 3" xfId="20945" xr:uid="{00000000-0005-0000-0000-0000C0510000}"/>
    <cellStyle name="SAPBEXexcBad9" xfId="20946" xr:uid="{00000000-0005-0000-0000-0000C1510000}"/>
    <cellStyle name="SAPBEXexcBad9 10" xfId="20947" xr:uid="{00000000-0005-0000-0000-0000C2510000}"/>
    <cellStyle name="SAPBEXexcBad9 10 10" xfId="20948" xr:uid="{00000000-0005-0000-0000-0000C3510000}"/>
    <cellStyle name="SAPBEXexcBad9 10 10 2" xfId="20949" xr:uid="{00000000-0005-0000-0000-0000C4510000}"/>
    <cellStyle name="SAPBEXexcBad9 10 10 2 2" xfId="20950" xr:uid="{00000000-0005-0000-0000-0000C5510000}"/>
    <cellStyle name="SAPBEXexcBad9 10 10 3" xfId="20951" xr:uid="{00000000-0005-0000-0000-0000C6510000}"/>
    <cellStyle name="SAPBEXexcBad9 10 11" xfId="20952" xr:uid="{00000000-0005-0000-0000-0000C7510000}"/>
    <cellStyle name="SAPBEXexcBad9 10 11 2" xfId="20953" xr:uid="{00000000-0005-0000-0000-0000C8510000}"/>
    <cellStyle name="SAPBEXexcBad9 10 2" xfId="20954" xr:uid="{00000000-0005-0000-0000-0000C9510000}"/>
    <cellStyle name="SAPBEXexcBad9 10 2 2" xfId="20955" xr:uid="{00000000-0005-0000-0000-0000CA510000}"/>
    <cellStyle name="SAPBEXexcBad9 10 2 2 2" xfId="20956" xr:uid="{00000000-0005-0000-0000-0000CB510000}"/>
    <cellStyle name="SAPBEXexcBad9 10 3" xfId="20957" xr:uid="{00000000-0005-0000-0000-0000CC510000}"/>
    <cellStyle name="SAPBEXexcBad9 10 3 2" xfId="20958" xr:uid="{00000000-0005-0000-0000-0000CD510000}"/>
    <cellStyle name="SAPBEXexcBad9 10 3 2 2" xfId="20959" xr:uid="{00000000-0005-0000-0000-0000CE510000}"/>
    <cellStyle name="SAPBEXexcBad9 10 4" xfId="20960" xr:uid="{00000000-0005-0000-0000-0000CF510000}"/>
    <cellStyle name="SAPBEXexcBad9 10 4 2" xfId="20961" xr:uid="{00000000-0005-0000-0000-0000D0510000}"/>
    <cellStyle name="SAPBEXexcBad9 10 4 2 2" xfId="20962" xr:uid="{00000000-0005-0000-0000-0000D1510000}"/>
    <cellStyle name="SAPBEXexcBad9 10 5" xfId="20963" xr:uid="{00000000-0005-0000-0000-0000D2510000}"/>
    <cellStyle name="SAPBEXexcBad9 10 5 2" xfId="20964" xr:uid="{00000000-0005-0000-0000-0000D3510000}"/>
    <cellStyle name="SAPBEXexcBad9 10 5 2 2" xfId="20965" xr:uid="{00000000-0005-0000-0000-0000D4510000}"/>
    <cellStyle name="SAPBEXexcBad9 10 6" xfId="20966" xr:uid="{00000000-0005-0000-0000-0000D5510000}"/>
    <cellStyle name="SAPBEXexcBad9 10 6 2" xfId="20967" xr:uid="{00000000-0005-0000-0000-0000D6510000}"/>
    <cellStyle name="SAPBEXexcBad9 10 6 2 2" xfId="20968" xr:uid="{00000000-0005-0000-0000-0000D7510000}"/>
    <cellStyle name="SAPBEXexcBad9 10 6 3" xfId="20969" xr:uid="{00000000-0005-0000-0000-0000D8510000}"/>
    <cellStyle name="SAPBEXexcBad9 10 7" xfId="20970" xr:uid="{00000000-0005-0000-0000-0000D9510000}"/>
    <cellStyle name="SAPBEXexcBad9 10 7 2" xfId="20971" xr:uid="{00000000-0005-0000-0000-0000DA510000}"/>
    <cellStyle name="SAPBEXexcBad9 10 7 2 2" xfId="20972" xr:uid="{00000000-0005-0000-0000-0000DB510000}"/>
    <cellStyle name="SAPBEXexcBad9 10 7 3" xfId="20973" xr:uid="{00000000-0005-0000-0000-0000DC510000}"/>
    <cellStyle name="SAPBEXexcBad9 10 8" xfId="20974" xr:uid="{00000000-0005-0000-0000-0000DD510000}"/>
    <cellStyle name="SAPBEXexcBad9 10 8 2" xfId="20975" xr:uid="{00000000-0005-0000-0000-0000DE510000}"/>
    <cellStyle name="SAPBEXexcBad9 10 8 2 2" xfId="20976" xr:uid="{00000000-0005-0000-0000-0000DF510000}"/>
    <cellStyle name="SAPBEXexcBad9 10 8 3" xfId="20977" xr:uid="{00000000-0005-0000-0000-0000E0510000}"/>
    <cellStyle name="SAPBEXexcBad9 10 9" xfId="20978" xr:uid="{00000000-0005-0000-0000-0000E1510000}"/>
    <cellStyle name="SAPBEXexcBad9 10 9 2" xfId="20979" xr:uid="{00000000-0005-0000-0000-0000E2510000}"/>
    <cellStyle name="SAPBEXexcBad9 10 9 2 2" xfId="20980" xr:uid="{00000000-0005-0000-0000-0000E3510000}"/>
    <cellStyle name="SAPBEXexcBad9 10 9 3" xfId="20981" xr:uid="{00000000-0005-0000-0000-0000E4510000}"/>
    <cellStyle name="SAPBEXexcBad9 11" xfId="20982" xr:uid="{00000000-0005-0000-0000-0000E5510000}"/>
    <cellStyle name="SAPBEXexcBad9 11 10" xfId="20983" xr:uid="{00000000-0005-0000-0000-0000E6510000}"/>
    <cellStyle name="SAPBEXexcBad9 11 10 2" xfId="20984" xr:uid="{00000000-0005-0000-0000-0000E7510000}"/>
    <cellStyle name="SAPBEXexcBad9 11 10 2 2" xfId="20985" xr:uid="{00000000-0005-0000-0000-0000E8510000}"/>
    <cellStyle name="SAPBEXexcBad9 11 10 3" xfId="20986" xr:uid="{00000000-0005-0000-0000-0000E9510000}"/>
    <cellStyle name="SAPBEXexcBad9 11 11" xfId="20987" xr:uid="{00000000-0005-0000-0000-0000EA510000}"/>
    <cellStyle name="SAPBEXexcBad9 11 11 2" xfId="20988" xr:uid="{00000000-0005-0000-0000-0000EB510000}"/>
    <cellStyle name="SAPBEXexcBad9 11 2" xfId="20989" xr:uid="{00000000-0005-0000-0000-0000EC510000}"/>
    <cellStyle name="SAPBEXexcBad9 11 2 2" xfId="20990" xr:uid="{00000000-0005-0000-0000-0000ED510000}"/>
    <cellStyle name="SAPBEXexcBad9 11 2 2 2" xfId="20991" xr:uid="{00000000-0005-0000-0000-0000EE510000}"/>
    <cellStyle name="SAPBEXexcBad9 11 3" xfId="20992" xr:uid="{00000000-0005-0000-0000-0000EF510000}"/>
    <cellStyle name="SAPBEXexcBad9 11 3 2" xfId="20993" xr:uid="{00000000-0005-0000-0000-0000F0510000}"/>
    <cellStyle name="SAPBEXexcBad9 11 3 2 2" xfId="20994" xr:uid="{00000000-0005-0000-0000-0000F1510000}"/>
    <cellStyle name="SAPBEXexcBad9 11 4" xfId="20995" xr:uid="{00000000-0005-0000-0000-0000F2510000}"/>
    <cellStyle name="SAPBEXexcBad9 11 4 2" xfId="20996" xr:uid="{00000000-0005-0000-0000-0000F3510000}"/>
    <cellStyle name="SAPBEXexcBad9 11 4 2 2" xfId="20997" xr:uid="{00000000-0005-0000-0000-0000F4510000}"/>
    <cellStyle name="SAPBEXexcBad9 11 5" xfId="20998" xr:uid="{00000000-0005-0000-0000-0000F5510000}"/>
    <cellStyle name="SAPBEXexcBad9 11 5 2" xfId="20999" xr:uid="{00000000-0005-0000-0000-0000F6510000}"/>
    <cellStyle name="SAPBEXexcBad9 11 5 2 2" xfId="21000" xr:uid="{00000000-0005-0000-0000-0000F7510000}"/>
    <cellStyle name="SAPBEXexcBad9 11 6" xfId="21001" xr:uid="{00000000-0005-0000-0000-0000F8510000}"/>
    <cellStyle name="SAPBEXexcBad9 11 6 2" xfId="21002" xr:uid="{00000000-0005-0000-0000-0000F9510000}"/>
    <cellStyle name="SAPBEXexcBad9 11 6 2 2" xfId="21003" xr:uid="{00000000-0005-0000-0000-0000FA510000}"/>
    <cellStyle name="SAPBEXexcBad9 11 6 3" xfId="21004" xr:uid="{00000000-0005-0000-0000-0000FB510000}"/>
    <cellStyle name="SAPBEXexcBad9 11 7" xfId="21005" xr:uid="{00000000-0005-0000-0000-0000FC510000}"/>
    <cellStyle name="SAPBEXexcBad9 11 7 2" xfId="21006" xr:uid="{00000000-0005-0000-0000-0000FD510000}"/>
    <cellStyle name="SAPBEXexcBad9 11 7 2 2" xfId="21007" xr:uid="{00000000-0005-0000-0000-0000FE510000}"/>
    <cellStyle name="SAPBEXexcBad9 11 7 3" xfId="21008" xr:uid="{00000000-0005-0000-0000-0000FF510000}"/>
    <cellStyle name="SAPBEXexcBad9 11 8" xfId="21009" xr:uid="{00000000-0005-0000-0000-000000520000}"/>
    <cellStyle name="SAPBEXexcBad9 11 8 2" xfId="21010" xr:uid="{00000000-0005-0000-0000-000001520000}"/>
    <cellStyle name="SAPBEXexcBad9 11 8 2 2" xfId="21011" xr:uid="{00000000-0005-0000-0000-000002520000}"/>
    <cellStyle name="SAPBEXexcBad9 11 8 3" xfId="21012" xr:uid="{00000000-0005-0000-0000-000003520000}"/>
    <cellStyle name="SAPBEXexcBad9 11 9" xfId="21013" xr:uid="{00000000-0005-0000-0000-000004520000}"/>
    <cellStyle name="SAPBEXexcBad9 11 9 2" xfId="21014" xr:uid="{00000000-0005-0000-0000-000005520000}"/>
    <cellStyle name="SAPBEXexcBad9 11 9 2 2" xfId="21015" xr:uid="{00000000-0005-0000-0000-000006520000}"/>
    <cellStyle name="SAPBEXexcBad9 11 9 3" xfId="21016" xr:uid="{00000000-0005-0000-0000-000007520000}"/>
    <cellStyle name="SAPBEXexcBad9 12" xfId="21017" xr:uid="{00000000-0005-0000-0000-000008520000}"/>
    <cellStyle name="SAPBEXexcBad9 12 10" xfId="21018" xr:uid="{00000000-0005-0000-0000-000009520000}"/>
    <cellStyle name="SAPBEXexcBad9 12 10 2" xfId="21019" xr:uid="{00000000-0005-0000-0000-00000A520000}"/>
    <cellStyle name="SAPBEXexcBad9 12 10 2 2" xfId="21020" xr:uid="{00000000-0005-0000-0000-00000B520000}"/>
    <cellStyle name="SAPBEXexcBad9 12 10 3" xfId="21021" xr:uid="{00000000-0005-0000-0000-00000C520000}"/>
    <cellStyle name="SAPBEXexcBad9 12 11" xfId="21022" xr:uid="{00000000-0005-0000-0000-00000D520000}"/>
    <cellStyle name="SAPBEXexcBad9 12 11 2" xfId="21023" xr:uid="{00000000-0005-0000-0000-00000E520000}"/>
    <cellStyle name="SAPBEXexcBad9 12 2" xfId="21024" xr:uid="{00000000-0005-0000-0000-00000F520000}"/>
    <cellStyle name="SAPBEXexcBad9 12 2 2" xfId="21025" xr:uid="{00000000-0005-0000-0000-000010520000}"/>
    <cellStyle name="SAPBEXexcBad9 12 2 2 2" xfId="21026" xr:uid="{00000000-0005-0000-0000-000011520000}"/>
    <cellStyle name="SAPBEXexcBad9 12 3" xfId="21027" xr:uid="{00000000-0005-0000-0000-000012520000}"/>
    <cellStyle name="SAPBEXexcBad9 12 3 2" xfId="21028" xr:uid="{00000000-0005-0000-0000-000013520000}"/>
    <cellStyle name="SAPBEXexcBad9 12 3 2 2" xfId="21029" xr:uid="{00000000-0005-0000-0000-000014520000}"/>
    <cellStyle name="SAPBEXexcBad9 12 4" xfId="21030" xr:uid="{00000000-0005-0000-0000-000015520000}"/>
    <cellStyle name="SAPBEXexcBad9 12 4 2" xfId="21031" xr:uid="{00000000-0005-0000-0000-000016520000}"/>
    <cellStyle name="SAPBEXexcBad9 12 4 2 2" xfId="21032" xr:uid="{00000000-0005-0000-0000-000017520000}"/>
    <cellStyle name="SAPBEXexcBad9 12 5" xfId="21033" xr:uid="{00000000-0005-0000-0000-000018520000}"/>
    <cellStyle name="SAPBEXexcBad9 12 5 2" xfId="21034" xr:uid="{00000000-0005-0000-0000-000019520000}"/>
    <cellStyle name="SAPBEXexcBad9 12 5 2 2" xfId="21035" xr:uid="{00000000-0005-0000-0000-00001A520000}"/>
    <cellStyle name="SAPBEXexcBad9 12 6" xfId="21036" xr:uid="{00000000-0005-0000-0000-00001B520000}"/>
    <cellStyle name="SAPBEXexcBad9 12 6 2" xfId="21037" xr:uid="{00000000-0005-0000-0000-00001C520000}"/>
    <cellStyle name="SAPBEXexcBad9 12 6 2 2" xfId="21038" xr:uid="{00000000-0005-0000-0000-00001D520000}"/>
    <cellStyle name="SAPBEXexcBad9 12 6 3" xfId="21039" xr:uid="{00000000-0005-0000-0000-00001E520000}"/>
    <cellStyle name="SAPBEXexcBad9 12 7" xfId="21040" xr:uid="{00000000-0005-0000-0000-00001F520000}"/>
    <cellStyle name="SAPBEXexcBad9 12 7 2" xfId="21041" xr:uid="{00000000-0005-0000-0000-000020520000}"/>
    <cellStyle name="SAPBEXexcBad9 12 7 2 2" xfId="21042" xr:uid="{00000000-0005-0000-0000-000021520000}"/>
    <cellStyle name="SAPBEXexcBad9 12 7 3" xfId="21043" xr:uid="{00000000-0005-0000-0000-000022520000}"/>
    <cellStyle name="SAPBEXexcBad9 12 8" xfId="21044" xr:uid="{00000000-0005-0000-0000-000023520000}"/>
    <cellStyle name="SAPBEXexcBad9 12 8 2" xfId="21045" xr:uid="{00000000-0005-0000-0000-000024520000}"/>
    <cellStyle name="SAPBEXexcBad9 12 8 2 2" xfId="21046" xr:uid="{00000000-0005-0000-0000-000025520000}"/>
    <cellStyle name="SAPBEXexcBad9 12 8 3" xfId="21047" xr:uid="{00000000-0005-0000-0000-000026520000}"/>
    <cellStyle name="SAPBEXexcBad9 12 9" xfId="21048" xr:uid="{00000000-0005-0000-0000-000027520000}"/>
    <cellStyle name="SAPBEXexcBad9 12 9 2" xfId="21049" xr:uid="{00000000-0005-0000-0000-000028520000}"/>
    <cellStyle name="SAPBEXexcBad9 12 9 2 2" xfId="21050" xr:uid="{00000000-0005-0000-0000-000029520000}"/>
    <cellStyle name="SAPBEXexcBad9 12 9 3" xfId="21051" xr:uid="{00000000-0005-0000-0000-00002A520000}"/>
    <cellStyle name="SAPBEXexcBad9 13" xfId="21052" xr:uid="{00000000-0005-0000-0000-00002B520000}"/>
    <cellStyle name="SAPBEXexcBad9 13 10" xfId="21053" xr:uid="{00000000-0005-0000-0000-00002C520000}"/>
    <cellStyle name="SAPBEXexcBad9 13 10 2" xfId="21054" xr:uid="{00000000-0005-0000-0000-00002D520000}"/>
    <cellStyle name="SAPBEXexcBad9 13 10 2 2" xfId="21055" xr:uid="{00000000-0005-0000-0000-00002E520000}"/>
    <cellStyle name="SAPBEXexcBad9 13 10 3" xfId="21056" xr:uid="{00000000-0005-0000-0000-00002F520000}"/>
    <cellStyle name="SAPBEXexcBad9 13 11" xfId="21057" xr:uid="{00000000-0005-0000-0000-000030520000}"/>
    <cellStyle name="SAPBEXexcBad9 13 11 2" xfId="21058" xr:uid="{00000000-0005-0000-0000-000031520000}"/>
    <cellStyle name="SAPBEXexcBad9 13 2" xfId="21059" xr:uid="{00000000-0005-0000-0000-000032520000}"/>
    <cellStyle name="SAPBEXexcBad9 13 2 2" xfId="21060" xr:uid="{00000000-0005-0000-0000-000033520000}"/>
    <cellStyle name="SAPBEXexcBad9 13 2 2 2" xfId="21061" xr:uid="{00000000-0005-0000-0000-000034520000}"/>
    <cellStyle name="SAPBEXexcBad9 13 3" xfId="21062" xr:uid="{00000000-0005-0000-0000-000035520000}"/>
    <cellStyle name="SAPBEXexcBad9 13 3 2" xfId="21063" xr:uid="{00000000-0005-0000-0000-000036520000}"/>
    <cellStyle name="SAPBEXexcBad9 13 3 2 2" xfId="21064" xr:uid="{00000000-0005-0000-0000-000037520000}"/>
    <cellStyle name="SAPBEXexcBad9 13 4" xfId="21065" xr:uid="{00000000-0005-0000-0000-000038520000}"/>
    <cellStyle name="SAPBEXexcBad9 13 4 2" xfId="21066" xr:uid="{00000000-0005-0000-0000-000039520000}"/>
    <cellStyle name="SAPBEXexcBad9 13 4 2 2" xfId="21067" xr:uid="{00000000-0005-0000-0000-00003A520000}"/>
    <cellStyle name="SAPBEXexcBad9 13 5" xfId="21068" xr:uid="{00000000-0005-0000-0000-00003B520000}"/>
    <cellStyle name="SAPBEXexcBad9 13 5 2" xfId="21069" xr:uid="{00000000-0005-0000-0000-00003C520000}"/>
    <cellStyle name="SAPBEXexcBad9 13 5 2 2" xfId="21070" xr:uid="{00000000-0005-0000-0000-00003D520000}"/>
    <cellStyle name="SAPBEXexcBad9 13 6" xfId="21071" xr:uid="{00000000-0005-0000-0000-00003E520000}"/>
    <cellStyle name="SAPBEXexcBad9 13 6 2" xfId="21072" xr:uid="{00000000-0005-0000-0000-00003F520000}"/>
    <cellStyle name="SAPBEXexcBad9 13 6 2 2" xfId="21073" xr:uid="{00000000-0005-0000-0000-000040520000}"/>
    <cellStyle name="SAPBEXexcBad9 13 6 3" xfId="21074" xr:uid="{00000000-0005-0000-0000-000041520000}"/>
    <cellStyle name="SAPBEXexcBad9 13 7" xfId="21075" xr:uid="{00000000-0005-0000-0000-000042520000}"/>
    <cellStyle name="SAPBEXexcBad9 13 7 2" xfId="21076" xr:uid="{00000000-0005-0000-0000-000043520000}"/>
    <cellStyle name="SAPBEXexcBad9 13 7 2 2" xfId="21077" xr:uid="{00000000-0005-0000-0000-000044520000}"/>
    <cellStyle name="SAPBEXexcBad9 13 7 3" xfId="21078" xr:uid="{00000000-0005-0000-0000-000045520000}"/>
    <cellStyle name="SAPBEXexcBad9 13 8" xfId="21079" xr:uid="{00000000-0005-0000-0000-000046520000}"/>
    <cellStyle name="SAPBEXexcBad9 13 8 2" xfId="21080" xr:uid="{00000000-0005-0000-0000-000047520000}"/>
    <cellStyle name="SAPBEXexcBad9 13 8 2 2" xfId="21081" xr:uid="{00000000-0005-0000-0000-000048520000}"/>
    <cellStyle name="SAPBEXexcBad9 13 8 3" xfId="21082" xr:uid="{00000000-0005-0000-0000-000049520000}"/>
    <cellStyle name="SAPBEXexcBad9 13 9" xfId="21083" xr:uid="{00000000-0005-0000-0000-00004A520000}"/>
    <cellStyle name="SAPBEXexcBad9 13 9 2" xfId="21084" xr:uid="{00000000-0005-0000-0000-00004B520000}"/>
    <cellStyle name="SAPBEXexcBad9 13 9 2 2" xfId="21085" xr:uid="{00000000-0005-0000-0000-00004C520000}"/>
    <cellStyle name="SAPBEXexcBad9 13 9 3" xfId="21086" xr:uid="{00000000-0005-0000-0000-00004D520000}"/>
    <cellStyle name="SAPBEXexcBad9 14" xfId="21087" xr:uid="{00000000-0005-0000-0000-00004E520000}"/>
    <cellStyle name="SAPBEXexcBad9 14 10" xfId="21088" xr:uid="{00000000-0005-0000-0000-00004F520000}"/>
    <cellStyle name="SAPBEXexcBad9 14 10 2" xfId="21089" xr:uid="{00000000-0005-0000-0000-000050520000}"/>
    <cellStyle name="SAPBEXexcBad9 14 10 2 2" xfId="21090" xr:uid="{00000000-0005-0000-0000-000051520000}"/>
    <cellStyle name="SAPBEXexcBad9 14 10 3" xfId="21091" xr:uid="{00000000-0005-0000-0000-000052520000}"/>
    <cellStyle name="SAPBEXexcBad9 14 11" xfId="21092" xr:uid="{00000000-0005-0000-0000-000053520000}"/>
    <cellStyle name="SAPBEXexcBad9 14 11 2" xfId="21093" xr:uid="{00000000-0005-0000-0000-000054520000}"/>
    <cellStyle name="SAPBEXexcBad9 14 2" xfId="21094" xr:uid="{00000000-0005-0000-0000-000055520000}"/>
    <cellStyle name="SAPBEXexcBad9 14 2 2" xfId="21095" xr:uid="{00000000-0005-0000-0000-000056520000}"/>
    <cellStyle name="SAPBEXexcBad9 14 2 2 2" xfId="21096" xr:uid="{00000000-0005-0000-0000-000057520000}"/>
    <cellStyle name="SAPBEXexcBad9 14 3" xfId="21097" xr:uid="{00000000-0005-0000-0000-000058520000}"/>
    <cellStyle name="SAPBEXexcBad9 14 3 2" xfId="21098" xr:uid="{00000000-0005-0000-0000-000059520000}"/>
    <cellStyle name="SAPBEXexcBad9 14 3 2 2" xfId="21099" xr:uid="{00000000-0005-0000-0000-00005A520000}"/>
    <cellStyle name="SAPBEXexcBad9 14 4" xfId="21100" xr:uid="{00000000-0005-0000-0000-00005B520000}"/>
    <cellStyle name="SAPBEXexcBad9 14 4 2" xfId="21101" xr:uid="{00000000-0005-0000-0000-00005C520000}"/>
    <cellStyle name="SAPBEXexcBad9 14 4 2 2" xfId="21102" xr:uid="{00000000-0005-0000-0000-00005D520000}"/>
    <cellStyle name="SAPBEXexcBad9 14 5" xfId="21103" xr:uid="{00000000-0005-0000-0000-00005E520000}"/>
    <cellStyle name="SAPBEXexcBad9 14 5 2" xfId="21104" xr:uid="{00000000-0005-0000-0000-00005F520000}"/>
    <cellStyle name="SAPBEXexcBad9 14 5 2 2" xfId="21105" xr:uid="{00000000-0005-0000-0000-000060520000}"/>
    <cellStyle name="SAPBEXexcBad9 14 6" xfId="21106" xr:uid="{00000000-0005-0000-0000-000061520000}"/>
    <cellStyle name="SAPBEXexcBad9 14 6 2" xfId="21107" xr:uid="{00000000-0005-0000-0000-000062520000}"/>
    <cellStyle name="SAPBEXexcBad9 14 6 2 2" xfId="21108" xr:uid="{00000000-0005-0000-0000-000063520000}"/>
    <cellStyle name="SAPBEXexcBad9 14 6 3" xfId="21109" xr:uid="{00000000-0005-0000-0000-000064520000}"/>
    <cellStyle name="SAPBEXexcBad9 14 7" xfId="21110" xr:uid="{00000000-0005-0000-0000-000065520000}"/>
    <cellStyle name="SAPBEXexcBad9 14 7 2" xfId="21111" xr:uid="{00000000-0005-0000-0000-000066520000}"/>
    <cellStyle name="SAPBEXexcBad9 14 7 2 2" xfId="21112" xr:uid="{00000000-0005-0000-0000-000067520000}"/>
    <cellStyle name="SAPBEXexcBad9 14 7 3" xfId="21113" xr:uid="{00000000-0005-0000-0000-000068520000}"/>
    <cellStyle name="SAPBEXexcBad9 14 8" xfId="21114" xr:uid="{00000000-0005-0000-0000-000069520000}"/>
    <cellStyle name="SAPBEXexcBad9 14 8 2" xfId="21115" xr:uid="{00000000-0005-0000-0000-00006A520000}"/>
    <cellStyle name="SAPBEXexcBad9 14 8 2 2" xfId="21116" xr:uid="{00000000-0005-0000-0000-00006B520000}"/>
    <cellStyle name="SAPBEXexcBad9 14 8 3" xfId="21117" xr:uid="{00000000-0005-0000-0000-00006C520000}"/>
    <cellStyle name="SAPBEXexcBad9 14 9" xfId="21118" xr:uid="{00000000-0005-0000-0000-00006D520000}"/>
    <cellStyle name="SAPBEXexcBad9 14 9 2" xfId="21119" xr:uid="{00000000-0005-0000-0000-00006E520000}"/>
    <cellStyle name="SAPBEXexcBad9 14 9 2 2" xfId="21120" xr:uid="{00000000-0005-0000-0000-00006F520000}"/>
    <cellStyle name="SAPBEXexcBad9 14 9 3" xfId="21121" xr:uid="{00000000-0005-0000-0000-000070520000}"/>
    <cellStyle name="SAPBEXexcBad9 15" xfId="21122" xr:uid="{00000000-0005-0000-0000-000071520000}"/>
    <cellStyle name="SAPBEXexcBad9 15 10" xfId="21123" xr:uid="{00000000-0005-0000-0000-000072520000}"/>
    <cellStyle name="SAPBEXexcBad9 15 10 2" xfId="21124" xr:uid="{00000000-0005-0000-0000-000073520000}"/>
    <cellStyle name="SAPBEXexcBad9 15 10 2 2" xfId="21125" xr:uid="{00000000-0005-0000-0000-000074520000}"/>
    <cellStyle name="SAPBEXexcBad9 15 10 3" xfId="21126" xr:uid="{00000000-0005-0000-0000-000075520000}"/>
    <cellStyle name="SAPBEXexcBad9 15 11" xfId="21127" xr:uid="{00000000-0005-0000-0000-000076520000}"/>
    <cellStyle name="SAPBEXexcBad9 15 11 2" xfId="21128" xr:uid="{00000000-0005-0000-0000-000077520000}"/>
    <cellStyle name="SAPBEXexcBad9 15 11 2 2" xfId="21129" xr:uid="{00000000-0005-0000-0000-000078520000}"/>
    <cellStyle name="SAPBEXexcBad9 15 11 3" xfId="21130" xr:uid="{00000000-0005-0000-0000-000079520000}"/>
    <cellStyle name="SAPBEXexcBad9 15 12" xfId="21131" xr:uid="{00000000-0005-0000-0000-00007A520000}"/>
    <cellStyle name="SAPBEXexcBad9 15 12 2" xfId="21132" xr:uid="{00000000-0005-0000-0000-00007B520000}"/>
    <cellStyle name="SAPBEXexcBad9 15 2" xfId="21133" xr:uid="{00000000-0005-0000-0000-00007C520000}"/>
    <cellStyle name="SAPBEXexcBad9 15 2 2" xfId="21134" xr:uid="{00000000-0005-0000-0000-00007D520000}"/>
    <cellStyle name="SAPBEXexcBad9 15 2 2 2" xfId="21135" xr:uid="{00000000-0005-0000-0000-00007E520000}"/>
    <cellStyle name="SAPBEXexcBad9 15 3" xfId="21136" xr:uid="{00000000-0005-0000-0000-00007F520000}"/>
    <cellStyle name="SAPBEXexcBad9 15 3 2" xfId="21137" xr:uid="{00000000-0005-0000-0000-000080520000}"/>
    <cellStyle name="SAPBEXexcBad9 15 3 2 2" xfId="21138" xr:uid="{00000000-0005-0000-0000-000081520000}"/>
    <cellStyle name="SAPBEXexcBad9 15 4" xfId="21139" xr:uid="{00000000-0005-0000-0000-000082520000}"/>
    <cellStyle name="SAPBEXexcBad9 15 4 2" xfId="21140" xr:uid="{00000000-0005-0000-0000-000083520000}"/>
    <cellStyle name="SAPBEXexcBad9 15 4 2 2" xfId="21141" xr:uid="{00000000-0005-0000-0000-000084520000}"/>
    <cellStyle name="SAPBEXexcBad9 15 5" xfId="21142" xr:uid="{00000000-0005-0000-0000-000085520000}"/>
    <cellStyle name="SAPBEXexcBad9 15 5 2" xfId="21143" xr:uid="{00000000-0005-0000-0000-000086520000}"/>
    <cellStyle name="SAPBEXexcBad9 15 5 2 2" xfId="21144" xr:uid="{00000000-0005-0000-0000-000087520000}"/>
    <cellStyle name="SAPBEXexcBad9 15 6" xfId="21145" xr:uid="{00000000-0005-0000-0000-000088520000}"/>
    <cellStyle name="SAPBEXexcBad9 15 6 2" xfId="21146" xr:uid="{00000000-0005-0000-0000-000089520000}"/>
    <cellStyle name="SAPBEXexcBad9 15 6 2 2" xfId="21147" xr:uid="{00000000-0005-0000-0000-00008A520000}"/>
    <cellStyle name="SAPBEXexcBad9 15 6 3" xfId="21148" xr:uid="{00000000-0005-0000-0000-00008B520000}"/>
    <cellStyle name="SAPBEXexcBad9 15 7" xfId="21149" xr:uid="{00000000-0005-0000-0000-00008C520000}"/>
    <cellStyle name="SAPBEXexcBad9 15 7 2" xfId="21150" xr:uid="{00000000-0005-0000-0000-00008D520000}"/>
    <cellStyle name="SAPBEXexcBad9 15 7 2 2" xfId="21151" xr:uid="{00000000-0005-0000-0000-00008E520000}"/>
    <cellStyle name="SAPBEXexcBad9 15 7 3" xfId="21152" xr:uid="{00000000-0005-0000-0000-00008F520000}"/>
    <cellStyle name="SAPBEXexcBad9 15 8" xfId="21153" xr:uid="{00000000-0005-0000-0000-000090520000}"/>
    <cellStyle name="SAPBEXexcBad9 15 8 2" xfId="21154" xr:uid="{00000000-0005-0000-0000-000091520000}"/>
    <cellStyle name="SAPBEXexcBad9 15 8 2 2" xfId="21155" xr:uid="{00000000-0005-0000-0000-000092520000}"/>
    <cellStyle name="SAPBEXexcBad9 15 8 3" xfId="21156" xr:uid="{00000000-0005-0000-0000-000093520000}"/>
    <cellStyle name="SAPBEXexcBad9 15 9" xfId="21157" xr:uid="{00000000-0005-0000-0000-000094520000}"/>
    <cellStyle name="SAPBEXexcBad9 15 9 2" xfId="21158" xr:uid="{00000000-0005-0000-0000-000095520000}"/>
    <cellStyle name="SAPBEXexcBad9 15 9 2 2" xfId="21159" xr:uid="{00000000-0005-0000-0000-000096520000}"/>
    <cellStyle name="SAPBEXexcBad9 15 9 3" xfId="21160" xr:uid="{00000000-0005-0000-0000-000097520000}"/>
    <cellStyle name="SAPBEXexcBad9 16" xfId="21161" xr:uid="{00000000-0005-0000-0000-000098520000}"/>
    <cellStyle name="SAPBEXexcBad9 16 10" xfId="21162" xr:uid="{00000000-0005-0000-0000-000099520000}"/>
    <cellStyle name="SAPBEXexcBad9 16 10 2" xfId="21163" xr:uid="{00000000-0005-0000-0000-00009A520000}"/>
    <cellStyle name="SAPBEXexcBad9 16 10 2 2" xfId="21164" xr:uid="{00000000-0005-0000-0000-00009B520000}"/>
    <cellStyle name="SAPBEXexcBad9 16 10 3" xfId="21165" xr:uid="{00000000-0005-0000-0000-00009C520000}"/>
    <cellStyle name="SAPBEXexcBad9 16 11" xfId="21166" xr:uid="{00000000-0005-0000-0000-00009D520000}"/>
    <cellStyle name="SAPBEXexcBad9 16 11 2" xfId="21167" xr:uid="{00000000-0005-0000-0000-00009E520000}"/>
    <cellStyle name="SAPBEXexcBad9 16 11 2 2" xfId="21168" xr:uid="{00000000-0005-0000-0000-00009F520000}"/>
    <cellStyle name="SAPBEXexcBad9 16 11 3" xfId="21169" xr:uid="{00000000-0005-0000-0000-0000A0520000}"/>
    <cellStyle name="SAPBEXexcBad9 16 12" xfId="21170" xr:uid="{00000000-0005-0000-0000-0000A1520000}"/>
    <cellStyle name="SAPBEXexcBad9 16 12 2" xfId="21171" xr:uid="{00000000-0005-0000-0000-0000A2520000}"/>
    <cellStyle name="SAPBEXexcBad9 16 2" xfId="21172" xr:uid="{00000000-0005-0000-0000-0000A3520000}"/>
    <cellStyle name="SAPBEXexcBad9 16 2 2" xfId="21173" xr:uid="{00000000-0005-0000-0000-0000A4520000}"/>
    <cellStyle name="SAPBEXexcBad9 16 2 2 2" xfId="21174" xr:uid="{00000000-0005-0000-0000-0000A5520000}"/>
    <cellStyle name="SAPBEXexcBad9 16 3" xfId="21175" xr:uid="{00000000-0005-0000-0000-0000A6520000}"/>
    <cellStyle name="SAPBEXexcBad9 16 3 2" xfId="21176" xr:uid="{00000000-0005-0000-0000-0000A7520000}"/>
    <cellStyle name="SAPBEXexcBad9 16 3 2 2" xfId="21177" xr:uid="{00000000-0005-0000-0000-0000A8520000}"/>
    <cellStyle name="SAPBEXexcBad9 16 4" xfId="21178" xr:uid="{00000000-0005-0000-0000-0000A9520000}"/>
    <cellStyle name="SAPBEXexcBad9 16 4 2" xfId="21179" xr:uid="{00000000-0005-0000-0000-0000AA520000}"/>
    <cellStyle name="SAPBEXexcBad9 16 4 2 2" xfId="21180" xr:uid="{00000000-0005-0000-0000-0000AB520000}"/>
    <cellStyle name="SAPBEXexcBad9 16 5" xfId="21181" xr:uid="{00000000-0005-0000-0000-0000AC520000}"/>
    <cellStyle name="SAPBEXexcBad9 16 5 2" xfId="21182" xr:uid="{00000000-0005-0000-0000-0000AD520000}"/>
    <cellStyle name="SAPBEXexcBad9 16 5 2 2" xfId="21183" xr:uid="{00000000-0005-0000-0000-0000AE520000}"/>
    <cellStyle name="SAPBEXexcBad9 16 6" xfId="21184" xr:uid="{00000000-0005-0000-0000-0000AF520000}"/>
    <cellStyle name="SAPBEXexcBad9 16 6 2" xfId="21185" xr:uid="{00000000-0005-0000-0000-0000B0520000}"/>
    <cellStyle name="SAPBEXexcBad9 16 6 2 2" xfId="21186" xr:uid="{00000000-0005-0000-0000-0000B1520000}"/>
    <cellStyle name="SAPBEXexcBad9 16 6 3" xfId="21187" xr:uid="{00000000-0005-0000-0000-0000B2520000}"/>
    <cellStyle name="SAPBEXexcBad9 16 7" xfId="21188" xr:uid="{00000000-0005-0000-0000-0000B3520000}"/>
    <cellStyle name="SAPBEXexcBad9 16 7 2" xfId="21189" xr:uid="{00000000-0005-0000-0000-0000B4520000}"/>
    <cellStyle name="SAPBEXexcBad9 16 7 2 2" xfId="21190" xr:uid="{00000000-0005-0000-0000-0000B5520000}"/>
    <cellStyle name="SAPBEXexcBad9 16 7 3" xfId="21191" xr:uid="{00000000-0005-0000-0000-0000B6520000}"/>
    <cellStyle name="SAPBEXexcBad9 16 8" xfId="21192" xr:uid="{00000000-0005-0000-0000-0000B7520000}"/>
    <cellStyle name="SAPBEXexcBad9 16 8 2" xfId="21193" xr:uid="{00000000-0005-0000-0000-0000B8520000}"/>
    <cellStyle name="SAPBEXexcBad9 16 8 2 2" xfId="21194" xr:uid="{00000000-0005-0000-0000-0000B9520000}"/>
    <cellStyle name="SAPBEXexcBad9 16 8 3" xfId="21195" xr:uid="{00000000-0005-0000-0000-0000BA520000}"/>
    <cellStyle name="SAPBEXexcBad9 16 9" xfId="21196" xr:uid="{00000000-0005-0000-0000-0000BB520000}"/>
    <cellStyle name="SAPBEXexcBad9 16 9 2" xfId="21197" xr:uid="{00000000-0005-0000-0000-0000BC520000}"/>
    <cellStyle name="SAPBEXexcBad9 16 9 2 2" xfId="21198" xr:uid="{00000000-0005-0000-0000-0000BD520000}"/>
    <cellStyle name="SAPBEXexcBad9 16 9 3" xfId="21199" xr:uid="{00000000-0005-0000-0000-0000BE520000}"/>
    <cellStyle name="SAPBEXexcBad9 17" xfId="21200" xr:uid="{00000000-0005-0000-0000-0000BF520000}"/>
    <cellStyle name="SAPBEXexcBad9 17 10" xfId="21201" xr:uid="{00000000-0005-0000-0000-0000C0520000}"/>
    <cellStyle name="SAPBEXexcBad9 17 10 2" xfId="21202" xr:uid="{00000000-0005-0000-0000-0000C1520000}"/>
    <cellStyle name="SAPBEXexcBad9 17 10 2 2" xfId="21203" xr:uid="{00000000-0005-0000-0000-0000C2520000}"/>
    <cellStyle name="SAPBEXexcBad9 17 10 3" xfId="21204" xr:uid="{00000000-0005-0000-0000-0000C3520000}"/>
    <cellStyle name="SAPBEXexcBad9 17 11" xfId="21205" xr:uid="{00000000-0005-0000-0000-0000C4520000}"/>
    <cellStyle name="SAPBEXexcBad9 17 11 2" xfId="21206" xr:uid="{00000000-0005-0000-0000-0000C5520000}"/>
    <cellStyle name="SAPBEXexcBad9 17 11 2 2" xfId="21207" xr:uid="{00000000-0005-0000-0000-0000C6520000}"/>
    <cellStyle name="SAPBEXexcBad9 17 11 3" xfId="21208" xr:uid="{00000000-0005-0000-0000-0000C7520000}"/>
    <cellStyle name="SAPBEXexcBad9 17 12" xfId="21209" xr:uid="{00000000-0005-0000-0000-0000C8520000}"/>
    <cellStyle name="SAPBEXexcBad9 17 12 2" xfId="21210" xr:uid="{00000000-0005-0000-0000-0000C9520000}"/>
    <cellStyle name="SAPBEXexcBad9 17 2" xfId="21211" xr:uid="{00000000-0005-0000-0000-0000CA520000}"/>
    <cellStyle name="SAPBEXexcBad9 17 2 2" xfId="21212" xr:uid="{00000000-0005-0000-0000-0000CB520000}"/>
    <cellStyle name="SAPBEXexcBad9 17 2 2 2" xfId="21213" xr:uid="{00000000-0005-0000-0000-0000CC520000}"/>
    <cellStyle name="SAPBEXexcBad9 17 3" xfId="21214" xr:uid="{00000000-0005-0000-0000-0000CD520000}"/>
    <cellStyle name="SAPBEXexcBad9 17 3 2" xfId="21215" xr:uid="{00000000-0005-0000-0000-0000CE520000}"/>
    <cellStyle name="SAPBEXexcBad9 17 3 2 2" xfId="21216" xr:uid="{00000000-0005-0000-0000-0000CF520000}"/>
    <cellStyle name="SAPBEXexcBad9 17 4" xfId="21217" xr:uid="{00000000-0005-0000-0000-0000D0520000}"/>
    <cellStyle name="SAPBEXexcBad9 17 4 2" xfId="21218" xr:uid="{00000000-0005-0000-0000-0000D1520000}"/>
    <cellStyle name="SAPBEXexcBad9 17 4 2 2" xfId="21219" xr:uid="{00000000-0005-0000-0000-0000D2520000}"/>
    <cellStyle name="SAPBEXexcBad9 17 5" xfId="21220" xr:uid="{00000000-0005-0000-0000-0000D3520000}"/>
    <cellStyle name="SAPBEXexcBad9 17 5 2" xfId="21221" xr:uid="{00000000-0005-0000-0000-0000D4520000}"/>
    <cellStyle name="SAPBEXexcBad9 17 5 2 2" xfId="21222" xr:uid="{00000000-0005-0000-0000-0000D5520000}"/>
    <cellStyle name="SAPBEXexcBad9 17 6" xfId="21223" xr:uid="{00000000-0005-0000-0000-0000D6520000}"/>
    <cellStyle name="SAPBEXexcBad9 17 6 2" xfId="21224" xr:uid="{00000000-0005-0000-0000-0000D7520000}"/>
    <cellStyle name="SAPBEXexcBad9 17 6 2 2" xfId="21225" xr:uid="{00000000-0005-0000-0000-0000D8520000}"/>
    <cellStyle name="SAPBEXexcBad9 17 6 3" xfId="21226" xr:uid="{00000000-0005-0000-0000-0000D9520000}"/>
    <cellStyle name="SAPBEXexcBad9 17 7" xfId="21227" xr:uid="{00000000-0005-0000-0000-0000DA520000}"/>
    <cellStyle name="SAPBEXexcBad9 17 7 2" xfId="21228" xr:uid="{00000000-0005-0000-0000-0000DB520000}"/>
    <cellStyle name="SAPBEXexcBad9 17 7 2 2" xfId="21229" xr:uid="{00000000-0005-0000-0000-0000DC520000}"/>
    <cellStyle name="SAPBEXexcBad9 17 7 3" xfId="21230" xr:uid="{00000000-0005-0000-0000-0000DD520000}"/>
    <cellStyle name="SAPBEXexcBad9 17 8" xfId="21231" xr:uid="{00000000-0005-0000-0000-0000DE520000}"/>
    <cellStyle name="SAPBEXexcBad9 17 8 2" xfId="21232" xr:uid="{00000000-0005-0000-0000-0000DF520000}"/>
    <cellStyle name="SAPBEXexcBad9 17 8 2 2" xfId="21233" xr:uid="{00000000-0005-0000-0000-0000E0520000}"/>
    <cellStyle name="SAPBEXexcBad9 17 8 3" xfId="21234" xr:uid="{00000000-0005-0000-0000-0000E1520000}"/>
    <cellStyle name="SAPBEXexcBad9 17 9" xfId="21235" xr:uid="{00000000-0005-0000-0000-0000E2520000}"/>
    <cellStyle name="SAPBEXexcBad9 17 9 2" xfId="21236" xr:uid="{00000000-0005-0000-0000-0000E3520000}"/>
    <cellStyle name="SAPBEXexcBad9 17 9 2 2" xfId="21237" xr:uid="{00000000-0005-0000-0000-0000E4520000}"/>
    <cellStyle name="SAPBEXexcBad9 17 9 3" xfId="21238" xr:uid="{00000000-0005-0000-0000-0000E5520000}"/>
    <cellStyle name="SAPBEXexcBad9 18" xfId="21239" xr:uid="{00000000-0005-0000-0000-0000E6520000}"/>
    <cellStyle name="SAPBEXexcBad9 18 2" xfId="21240" xr:uid="{00000000-0005-0000-0000-0000E7520000}"/>
    <cellStyle name="SAPBEXexcBad9 18 2 2" xfId="21241" xr:uid="{00000000-0005-0000-0000-0000E8520000}"/>
    <cellStyle name="SAPBEXexcBad9 19" xfId="21242" xr:uid="{00000000-0005-0000-0000-0000E9520000}"/>
    <cellStyle name="SAPBEXexcBad9 19 2" xfId="21243" xr:uid="{00000000-0005-0000-0000-0000EA520000}"/>
    <cellStyle name="SAPBEXexcBad9 19 2 2" xfId="21244" xr:uid="{00000000-0005-0000-0000-0000EB520000}"/>
    <cellStyle name="SAPBEXexcBad9 19 3" xfId="21245" xr:uid="{00000000-0005-0000-0000-0000EC520000}"/>
    <cellStyle name="SAPBEXexcBad9 2" xfId="21246" xr:uid="{00000000-0005-0000-0000-0000ED520000}"/>
    <cellStyle name="SAPBEXexcBad9 2 10" xfId="21247" xr:uid="{00000000-0005-0000-0000-0000EE520000}"/>
    <cellStyle name="SAPBEXexcBad9 2 10 2" xfId="21248" xr:uid="{00000000-0005-0000-0000-0000EF520000}"/>
    <cellStyle name="SAPBEXexcBad9 2 10 2 2" xfId="21249" xr:uid="{00000000-0005-0000-0000-0000F0520000}"/>
    <cellStyle name="SAPBEXexcBad9 2 10 3" xfId="21250" xr:uid="{00000000-0005-0000-0000-0000F1520000}"/>
    <cellStyle name="SAPBEXexcBad9 2 11" xfId="21251" xr:uid="{00000000-0005-0000-0000-0000F2520000}"/>
    <cellStyle name="SAPBEXexcBad9 2 11 2" xfId="21252" xr:uid="{00000000-0005-0000-0000-0000F3520000}"/>
    <cellStyle name="SAPBEXexcBad9 2 11 2 2" xfId="21253" xr:uid="{00000000-0005-0000-0000-0000F4520000}"/>
    <cellStyle name="SAPBEXexcBad9 2 11 3" xfId="21254" xr:uid="{00000000-0005-0000-0000-0000F5520000}"/>
    <cellStyle name="SAPBEXexcBad9 2 12" xfId="21255" xr:uid="{00000000-0005-0000-0000-0000F6520000}"/>
    <cellStyle name="SAPBEXexcBad9 2 12 2" xfId="21256" xr:uid="{00000000-0005-0000-0000-0000F7520000}"/>
    <cellStyle name="SAPBEXexcBad9 2 2" xfId="21257" xr:uid="{00000000-0005-0000-0000-0000F8520000}"/>
    <cellStyle name="SAPBEXexcBad9 2 2 10" xfId="21258" xr:uid="{00000000-0005-0000-0000-0000F9520000}"/>
    <cellStyle name="SAPBEXexcBad9 2 2 10 2" xfId="21259" xr:uid="{00000000-0005-0000-0000-0000FA520000}"/>
    <cellStyle name="SAPBEXexcBad9 2 2 10 2 2" xfId="21260" xr:uid="{00000000-0005-0000-0000-0000FB520000}"/>
    <cellStyle name="SAPBEXexcBad9 2 2 10 3" xfId="21261" xr:uid="{00000000-0005-0000-0000-0000FC520000}"/>
    <cellStyle name="SAPBEXexcBad9 2 2 11" xfId="21262" xr:uid="{00000000-0005-0000-0000-0000FD520000}"/>
    <cellStyle name="SAPBEXexcBad9 2 2 11 2" xfId="21263" xr:uid="{00000000-0005-0000-0000-0000FE520000}"/>
    <cellStyle name="SAPBEXexcBad9 2 2 11 2 2" xfId="21264" xr:uid="{00000000-0005-0000-0000-0000FF520000}"/>
    <cellStyle name="SAPBEXexcBad9 2 2 11 3" xfId="21265" xr:uid="{00000000-0005-0000-0000-000000530000}"/>
    <cellStyle name="SAPBEXexcBad9 2 2 12" xfId="21266" xr:uid="{00000000-0005-0000-0000-000001530000}"/>
    <cellStyle name="SAPBEXexcBad9 2 2 12 2" xfId="21267" xr:uid="{00000000-0005-0000-0000-000002530000}"/>
    <cellStyle name="SAPBEXexcBad9 2 2 2" xfId="21268" xr:uid="{00000000-0005-0000-0000-000003530000}"/>
    <cellStyle name="SAPBEXexcBad9 2 2 2 2" xfId="21269" xr:uid="{00000000-0005-0000-0000-000004530000}"/>
    <cellStyle name="SAPBEXexcBad9 2 2 2 2 2" xfId="21270" xr:uid="{00000000-0005-0000-0000-000005530000}"/>
    <cellStyle name="SAPBEXexcBad9 2 2 3" xfId="21271" xr:uid="{00000000-0005-0000-0000-000006530000}"/>
    <cellStyle name="SAPBEXexcBad9 2 2 3 2" xfId="21272" xr:uid="{00000000-0005-0000-0000-000007530000}"/>
    <cellStyle name="SAPBEXexcBad9 2 2 3 2 2" xfId="21273" xr:uid="{00000000-0005-0000-0000-000008530000}"/>
    <cellStyle name="SAPBEXexcBad9 2 2 4" xfId="21274" xr:uid="{00000000-0005-0000-0000-000009530000}"/>
    <cellStyle name="SAPBEXexcBad9 2 2 4 2" xfId="21275" xr:uid="{00000000-0005-0000-0000-00000A530000}"/>
    <cellStyle name="SAPBEXexcBad9 2 2 4 2 2" xfId="21276" xr:uid="{00000000-0005-0000-0000-00000B530000}"/>
    <cellStyle name="SAPBEXexcBad9 2 2 5" xfId="21277" xr:uid="{00000000-0005-0000-0000-00000C530000}"/>
    <cellStyle name="SAPBEXexcBad9 2 2 5 2" xfId="21278" xr:uid="{00000000-0005-0000-0000-00000D530000}"/>
    <cellStyle name="SAPBEXexcBad9 2 2 5 2 2" xfId="21279" xr:uid="{00000000-0005-0000-0000-00000E530000}"/>
    <cellStyle name="SAPBEXexcBad9 2 2 6" xfId="21280" xr:uid="{00000000-0005-0000-0000-00000F530000}"/>
    <cellStyle name="SAPBEXexcBad9 2 2 6 2" xfId="21281" xr:uid="{00000000-0005-0000-0000-000010530000}"/>
    <cellStyle name="SAPBEXexcBad9 2 2 6 2 2" xfId="21282" xr:uid="{00000000-0005-0000-0000-000011530000}"/>
    <cellStyle name="SAPBEXexcBad9 2 2 6 3" xfId="21283" xr:uid="{00000000-0005-0000-0000-000012530000}"/>
    <cellStyle name="SAPBEXexcBad9 2 2 7" xfId="21284" xr:uid="{00000000-0005-0000-0000-000013530000}"/>
    <cellStyle name="SAPBEXexcBad9 2 2 7 2" xfId="21285" xr:uid="{00000000-0005-0000-0000-000014530000}"/>
    <cellStyle name="SAPBEXexcBad9 2 2 7 2 2" xfId="21286" xr:uid="{00000000-0005-0000-0000-000015530000}"/>
    <cellStyle name="SAPBEXexcBad9 2 2 7 3" xfId="21287" xr:uid="{00000000-0005-0000-0000-000016530000}"/>
    <cellStyle name="SAPBEXexcBad9 2 2 8" xfId="21288" xr:uid="{00000000-0005-0000-0000-000017530000}"/>
    <cellStyle name="SAPBEXexcBad9 2 2 8 2" xfId="21289" xr:uid="{00000000-0005-0000-0000-000018530000}"/>
    <cellStyle name="SAPBEXexcBad9 2 2 8 2 2" xfId="21290" xr:uid="{00000000-0005-0000-0000-000019530000}"/>
    <cellStyle name="SAPBEXexcBad9 2 2 8 3" xfId="21291" xr:uid="{00000000-0005-0000-0000-00001A530000}"/>
    <cellStyle name="SAPBEXexcBad9 2 2 9" xfId="21292" xr:uid="{00000000-0005-0000-0000-00001B530000}"/>
    <cellStyle name="SAPBEXexcBad9 2 2 9 2" xfId="21293" xr:uid="{00000000-0005-0000-0000-00001C530000}"/>
    <cellStyle name="SAPBEXexcBad9 2 2 9 2 2" xfId="21294" xr:uid="{00000000-0005-0000-0000-00001D530000}"/>
    <cellStyle name="SAPBEXexcBad9 2 2 9 3" xfId="21295" xr:uid="{00000000-0005-0000-0000-00001E530000}"/>
    <cellStyle name="SAPBEXexcBad9 2 3" xfId="21296" xr:uid="{00000000-0005-0000-0000-00001F530000}"/>
    <cellStyle name="SAPBEXexcBad9 2 3 2" xfId="21297" xr:uid="{00000000-0005-0000-0000-000020530000}"/>
    <cellStyle name="SAPBEXexcBad9 2 3 2 2" xfId="21298" xr:uid="{00000000-0005-0000-0000-000021530000}"/>
    <cellStyle name="SAPBEXexcBad9 2 4" xfId="21299" xr:uid="{00000000-0005-0000-0000-000022530000}"/>
    <cellStyle name="SAPBEXexcBad9 2 4 2" xfId="21300" xr:uid="{00000000-0005-0000-0000-000023530000}"/>
    <cellStyle name="SAPBEXexcBad9 2 4 2 2" xfId="21301" xr:uid="{00000000-0005-0000-0000-000024530000}"/>
    <cellStyle name="SAPBEXexcBad9 2 5" xfId="21302" xr:uid="{00000000-0005-0000-0000-000025530000}"/>
    <cellStyle name="SAPBEXexcBad9 2 5 2" xfId="21303" xr:uid="{00000000-0005-0000-0000-000026530000}"/>
    <cellStyle name="SAPBEXexcBad9 2 5 2 2" xfId="21304" xr:uid="{00000000-0005-0000-0000-000027530000}"/>
    <cellStyle name="SAPBEXexcBad9 2 6" xfId="21305" xr:uid="{00000000-0005-0000-0000-000028530000}"/>
    <cellStyle name="SAPBEXexcBad9 2 6 2" xfId="21306" xr:uid="{00000000-0005-0000-0000-000029530000}"/>
    <cellStyle name="SAPBEXexcBad9 2 6 2 2" xfId="21307" xr:uid="{00000000-0005-0000-0000-00002A530000}"/>
    <cellStyle name="SAPBEXexcBad9 2 7" xfId="21308" xr:uid="{00000000-0005-0000-0000-00002B530000}"/>
    <cellStyle name="SAPBEXexcBad9 2 7 2" xfId="21309" xr:uid="{00000000-0005-0000-0000-00002C530000}"/>
    <cellStyle name="SAPBEXexcBad9 2 7 2 2" xfId="21310" xr:uid="{00000000-0005-0000-0000-00002D530000}"/>
    <cellStyle name="SAPBEXexcBad9 2 7 3" xfId="21311" xr:uid="{00000000-0005-0000-0000-00002E530000}"/>
    <cellStyle name="SAPBEXexcBad9 2 8" xfId="21312" xr:uid="{00000000-0005-0000-0000-00002F530000}"/>
    <cellStyle name="SAPBEXexcBad9 2 8 2" xfId="21313" xr:uid="{00000000-0005-0000-0000-000030530000}"/>
    <cellStyle name="SAPBEXexcBad9 2 8 2 2" xfId="21314" xr:uid="{00000000-0005-0000-0000-000031530000}"/>
    <cellStyle name="SAPBEXexcBad9 2 8 3" xfId="21315" xr:uid="{00000000-0005-0000-0000-000032530000}"/>
    <cellStyle name="SAPBEXexcBad9 2 9" xfId="21316" xr:uid="{00000000-0005-0000-0000-000033530000}"/>
    <cellStyle name="SAPBEXexcBad9 2 9 2" xfId="21317" xr:uid="{00000000-0005-0000-0000-000034530000}"/>
    <cellStyle name="SAPBEXexcBad9 2 9 2 2" xfId="21318" xr:uid="{00000000-0005-0000-0000-000035530000}"/>
    <cellStyle name="SAPBEXexcBad9 2 9 3" xfId="21319" xr:uid="{00000000-0005-0000-0000-000036530000}"/>
    <cellStyle name="SAPBEXexcBad9 20" xfId="21320" xr:uid="{00000000-0005-0000-0000-000037530000}"/>
    <cellStyle name="SAPBEXexcBad9 20 2" xfId="21321" xr:uid="{00000000-0005-0000-0000-000038530000}"/>
    <cellStyle name="SAPBEXexcBad9 20 2 2" xfId="21322" xr:uid="{00000000-0005-0000-0000-000039530000}"/>
    <cellStyle name="SAPBEXexcBad9 20 3" xfId="21323" xr:uid="{00000000-0005-0000-0000-00003A530000}"/>
    <cellStyle name="SAPBEXexcBad9 21" xfId="21324" xr:uid="{00000000-0005-0000-0000-00003B530000}"/>
    <cellStyle name="SAPBEXexcBad9 21 2" xfId="21325" xr:uid="{00000000-0005-0000-0000-00003C530000}"/>
    <cellStyle name="SAPBEXexcBad9 22" xfId="21326" xr:uid="{00000000-0005-0000-0000-00003D530000}"/>
    <cellStyle name="SAPBEXexcBad9 22 2" xfId="21327" xr:uid="{00000000-0005-0000-0000-00003E530000}"/>
    <cellStyle name="SAPBEXexcBad9 23" xfId="21328" xr:uid="{00000000-0005-0000-0000-00003F530000}"/>
    <cellStyle name="SAPBEXexcBad9 23 2" xfId="21329" xr:uid="{00000000-0005-0000-0000-000040530000}"/>
    <cellStyle name="SAPBEXexcBad9 3" xfId="21330" xr:uid="{00000000-0005-0000-0000-000041530000}"/>
    <cellStyle name="SAPBEXexcBad9 3 10" xfId="21331" xr:uid="{00000000-0005-0000-0000-000042530000}"/>
    <cellStyle name="SAPBEXexcBad9 3 10 2" xfId="21332" xr:uid="{00000000-0005-0000-0000-000043530000}"/>
    <cellStyle name="SAPBEXexcBad9 3 10 2 2" xfId="21333" xr:uid="{00000000-0005-0000-0000-000044530000}"/>
    <cellStyle name="SAPBEXexcBad9 3 10 3" xfId="21334" xr:uid="{00000000-0005-0000-0000-000045530000}"/>
    <cellStyle name="SAPBEXexcBad9 3 11" xfId="21335" xr:uid="{00000000-0005-0000-0000-000046530000}"/>
    <cellStyle name="SAPBEXexcBad9 3 11 2" xfId="21336" xr:uid="{00000000-0005-0000-0000-000047530000}"/>
    <cellStyle name="SAPBEXexcBad9 3 11 2 2" xfId="21337" xr:uid="{00000000-0005-0000-0000-000048530000}"/>
    <cellStyle name="SAPBEXexcBad9 3 11 3" xfId="21338" xr:uid="{00000000-0005-0000-0000-000049530000}"/>
    <cellStyle name="SAPBEXexcBad9 3 12" xfId="21339" xr:uid="{00000000-0005-0000-0000-00004A530000}"/>
    <cellStyle name="SAPBEXexcBad9 3 12 2" xfId="21340" xr:uid="{00000000-0005-0000-0000-00004B530000}"/>
    <cellStyle name="SAPBEXexcBad9 3 12 2 2" xfId="21341" xr:uid="{00000000-0005-0000-0000-00004C530000}"/>
    <cellStyle name="SAPBEXexcBad9 3 12 3" xfId="21342" xr:uid="{00000000-0005-0000-0000-00004D530000}"/>
    <cellStyle name="SAPBEXexcBad9 3 13" xfId="21343" xr:uid="{00000000-0005-0000-0000-00004E530000}"/>
    <cellStyle name="SAPBEXexcBad9 3 13 2" xfId="21344" xr:uid="{00000000-0005-0000-0000-00004F530000}"/>
    <cellStyle name="SAPBEXexcBad9 3 13 2 2" xfId="21345" xr:uid="{00000000-0005-0000-0000-000050530000}"/>
    <cellStyle name="SAPBEXexcBad9 3 13 3" xfId="21346" xr:uid="{00000000-0005-0000-0000-000051530000}"/>
    <cellStyle name="SAPBEXexcBad9 3 14" xfId="21347" xr:uid="{00000000-0005-0000-0000-000052530000}"/>
    <cellStyle name="SAPBEXexcBad9 3 14 2" xfId="21348" xr:uid="{00000000-0005-0000-0000-000053530000}"/>
    <cellStyle name="SAPBEXexcBad9 3 2" xfId="21349" xr:uid="{00000000-0005-0000-0000-000054530000}"/>
    <cellStyle name="SAPBEXexcBad9 3 2 2" xfId="21350" xr:uid="{00000000-0005-0000-0000-000055530000}"/>
    <cellStyle name="SAPBEXexcBad9 3 2 2 2" xfId="21351" xr:uid="{00000000-0005-0000-0000-000056530000}"/>
    <cellStyle name="SAPBEXexcBad9 3 3" xfId="21352" xr:uid="{00000000-0005-0000-0000-000057530000}"/>
    <cellStyle name="SAPBEXexcBad9 3 3 2" xfId="21353" xr:uid="{00000000-0005-0000-0000-000058530000}"/>
    <cellStyle name="SAPBEXexcBad9 3 3 2 2" xfId="21354" xr:uid="{00000000-0005-0000-0000-000059530000}"/>
    <cellStyle name="SAPBEXexcBad9 3 4" xfId="21355" xr:uid="{00000000-0005-0000-0000-00005A530000}"/>
    <cellStyle name="SAPBEXexcBad9 3 4 2" xfId="21356" xr:uid="{00000000-0005-0000-0000-00005B530000}"/>
    <cellStyle name="SAPBEXexcBad9 3 4 2 2" xfId="21357" xr:uid="{00000000-0005-0000-0000-00005C530000}"/>
    <cellStyle name="SAPBEXexcBad9 3 5" xfId="21358" xr:uid="{00000000-0005-0000-0000-00005D530000}"/>
    <cellStyle name="SAPBEXexcBad9 3 5 2" xfId="21359" xr:uid="{00000000-0005-0000-0000-00005E530000}"/>
    <cellStyle name="SAPBEXexcBad9 3 5 2 2" xfId="21360" xr:uid="{00000000-0005-0000-0000-00005F530000}"/>
    <cellStyle name="SAPBEXexcBad9 3 6" xfId="21361" xr:uid="{00000000-0005-0000-0000-000060530000}"/>
    <cellStyle name="SAPBEXexcBad9 3 6 2" xfId="21362" xr:uid="{00000000-0005-0000-0000-000061530000}"/>
    <cellStyle name="SAPBEXexcBad9 3 6 2 2" xfId="21363" xr:uid="{00000000-0005-0000-0000-000062530000}"/>
    <cellStyle name="SAPBEXexcBad9 3 7" xfId="21364" xr:uid="{00000000-0005-0000-0000-000063530000}"/>
    <cellStyle name="SAPBEXexcBad9 3 7 2" xfId="21365" xr:uid="{00000000-0005-0000-0000-000064530000}"/>
    <cellStyle name="SAPBEXexcBad9 3 7 2 2" xfId="21366" xr:uid="{00000000-0005-0000-0000-000065530000}"/>
    <cellStyle name="SAPBEXexcBad9 3 8" xfId="21367" xr:uid="{00000000-0005-0000-0000-000066530000}"/>
    <cellStyle name="SAPBEXexcBad9 3 8 2" xfId="21368" xr:uid="{00000000-0005-0000-0000-000067530000}"/>
    <cellStyle name="SAPBEXexcBad9 3 8 2 2" xfId="21369" xr:uid="{00000000-0005-0000-0000-000068530000}"/>
    <cellStyle name="SAPBEXexcBad9 3 8 3" xfId="21370" xr:uid="{00000000-0005-0000-0000-000069530000}"/>
    <cellStyle name="SAPBEXexcBad9 3 9" xfId="21371" xr:uid="{00000000-0005-0000-0000-00006A530000}"/>
    <cellStyle name="SAPBEXexcBad9 3 9 2" xfId="21372" xr:uid="{00000000-0005-0000-0000-00006B530000}"/>
    <cellStyle name="SAPBEXexcBad9 3 9 2 2" xfId="21373" xr:uid="{00000000-0005-0000-0000-00006C530000}"/>
    <cellStyle name="SAPBEXexcBad9 3 9 3" xfId="21374" xr:uid="{00000000-0005-0000-0000-00006D530000}"/>
    <cellStyle name="SAPBEXexcBad9 4" xfId="21375" xr:uid="{00000000-0005-0000-0000-00006E530000}"/>
    <cellStyle name="SAPBEXexcBad9 4 10" xfId="21376" xr:uid="{00000000-0005-0000-0000-00006F530000}"/>
    <cellStyle name="SAPBEXexcBad9 4 10 2" xfId="21377" xr:uid="{00000000-0005-0000-0000-000070530000}"/>
    <cellStyle name="SAPBEXexcBad9 4 10 2 2" xfId="21378" xr:uid="{00000000-0005-0000-0000-000071530000}"/>
    <cellStyle name="SAPBEXexcBad9 4 10 3" xfId="21379" xr:uid="{00000000-0005-0000-0000-000072530000}"/>
    <cellStyle name="SAPBEXexcBad9 4 11" xfId="21380" xr:uid="{00000000-0005-0000-0000-000073530000}"/>
    <cellStyle name="SAPBEXexcBad9 4 11 2" xfId="21381" xr:uid="{00000000-0005-0000-0000-000074530000}"/>
    <cellStyle name="SAPBEXexcBad9 4 11 2 2" xfId="21382" xr:uid="{00000000-0005-0000-0000-000075530000}"/>
    <cellStyle name="SAPBEXexcBad9 4 11 3" xfId="21383" xr:uid="{00000000-0005-0000-0000-000076530000}"/>
    <cellStyle name="SAPBEXexcBad9 4 12" xfId="21384" xr:uid="{00000000-0005-0000-0000-000077530000}"/>
    <cellStyle name="SAPBEXexcBad9 4 12 2" xfId="21385" xr:uid="{00000000-0005-0000-0000-000078530000}"/>
    <cellStyle name="SAPBEXexcBad9 4 12 2 2" xfId="21386" xr:uid="{00000000-0005-0000-0000-000079530000}"/>
    <cellStyle name="SAPBEXexcBad9 4 12 3" xfId="21387" xr:uid="{00000000-0005-0000-0000-00007A530000}"/>
    <cellStyle name="SAPBEXexcBad9 4 13" xfId="21388" xr:uid="{00000000-0005-0000-0000-00007B530000}"/>
    <cellStyle name="SAPBEXexcBad9 4 13 2" xfId="21389" xr:uid="{00000000-0005-0000-0000-00007C530000}"/>
    <cellStyle name="SAPBEXexcBad9 4 13 2 2" xfId="21390" xr:uid="{00000000-0005-0000-0000-00007D530000}"/>
    <cellStyle name="SAPBEXexcBad9 4 13 3" xfId="21391" xr:uid="{00000000-0005-0000-0000-00007E530000}"/>
    <cellStyle name="SAPBEXexcBad9 4 14" xfId="21392" xr:uid="{00000000-0005-0000-0000-00007F530000}"/>
    <cellStyle name="SAPBEXexcBad9 4 14 2" xfId="21393" xr:uid="{00000000-0005-0000-0000-000080530000}"/>
    <cellStyle name="SAPBEXexcBad9 4 2" xfId="21394" xr:uid="{00000000-0005-0000-0000-000081530000}"/>
    <cellStyle name="SAPBEXexcBad9 4 2 2" xfId="21395" xr:uid="{00000000-0005-0000-0000-000082530000}"/>
    <cellStyle name="SAPBEXexcBad9 4 2 2 2" xfId="21396" xr:uid="{00000000-0005-0000-0000-000083530000}"/>
    <cellStyle name="SAPBEXexcBad9 4 3" xfId="21397" xr:uid="{00000000-0005-0000-0000-000084530000}"/>
    <cellStyle name="SAPBEXexcBad9 4 3 2" xfId="21398" xr:uid="{00000000-0005-0000-0000-000085530000}"/>
    <cellStyle name="SAPBEXexcBad9 4 3 2 2" xfId="21399" xr:uid="{00000000-0005-0000-0000-000086530000}"/>
    <cellStyle name="SAPBEXexcBad9 4 4" xfId="21400" xr:uid="{00000000-0005-0000-0000-000087530000}"/>
    <cellStyle name="SAPBEXexcBad9 4 4 2" xfId="21401" xr:uid="{00000000-0005-0000-0000-000088530000}"/>
    <cellStyle name="SAPBEXexcBad9 4 4 2 2" xfId="21402" xr:uid="{00000000-0005-0000-0000-000089530000}"/>
    <cellStyle name="SAPBEXexcBad9 4 5" xfId="21403" xr:uid="{00000000-0005-0000-0000-00008A530000}"/>
    <cellStyle name="SAPBEXexcBad9 4 5 2" xfId="21404" xr:uid="{00000000-0005-0000-0000-00008B530000}"/>
    <cellStyle name="SAPBEXexcBad9 4 5 2 2" xfId="21405" xr:uid="{00000000-0005-0000-0000-00008C530000}"/>
    <cellStyle name="SAPBEXexcBad9 4 6" xfId="21406" xr:uid="{00000000-0005-0000-0000-00008D530000}"/>
    <cellStyle name="SAPBEXexcBad9 4 6 2" xfId="21407" xr:uid="{00000000-0005-0000-0000-00008E530000}"/>
    <cellStyle name="SAPBEXexcBad9 4 6 2 2" xfId="21408" xr:uid="{00000000-0005-0000-0000-00008F530000}"/>
    <cellStyle name="SAPBEXexcBad9 4 7" xfId="21409" xr:uid="{00000000-0005-0000-0000-000090530000}"/>
    <cellStyle name="SAPBEXexcBad9 4 7 2" xfId="21410" xr:uid="{00000000-0005-0000-0000-000091530000}"/>
    <cellStyle name="SAPBEXexcBad9 4 7 2 2" xfId="21411" xr:uid="{00000000-0005-0000-0000-000092530000}"/>
    <cellStyle name="SAPBEXexcBad9 4 8" xfId="21412" xr:uid="{00000000-0005-0000-0000-000093530000}"/>
    <cellStyle name="SAPBEXexcBad9 4 8 2" xfId="21413" xr:uid="{00000000-0005-0000-0000-000094530000}"/>
    <cellStyle name="SAPBEXexcBad9 4 8 2 2" xfId="21414" xr:uid="{00000000-0005-0000-0000-000095530000}"/>
    <cellStyle name="SAPBEXexcBad9 4 8 3" xfId="21415" xr:uid="{00000000-0005-0000-0000-000096530000}"/>
    <cellStyle name="SAPBEXexcBad9 4 9" xfId="21416" xr:uid="{00000000-0005-0000-0000-000097530000}"/>
    <cellStyle name="SAPBEXexcBad9 4 9 2" xfId="21417" xr:uid="{00000000-0005-0000-0000-000098530000}"/>
    <cellStyle name="SAPBEXexcBad9 4 9 2 2" xfId="21418" xr:uid="{00000000-0005-0000-0000-000099530000}"/>
    <cellStyle name="SAPBEXexcBad9 4 9 3" xfId="21419" xr:uid="{00000000-0005-0000-0000-00009A530000}"/>
    <cellStyle name="SAPBEXexcBad9 5" xfId="21420" xr:uid="{00000000-0005-0000-0000-00009B530000}"/>
    <cellStyle name="SAPBEXexcBad9 5 10" xfId="21421" xr:uid="{00000000-0005-0000-0000-00009C530000}"/>
    <cellStyle name="SAPBEXexcBad9 5 10 2" xfId="21422" xr:uid="{00000000-0005-0000-0000-00009D530000}"/>
    <cellStyle name="SAPBEXexcBad9 5 10 2 2" xfId="21423" xr:uid="{00000000-0005-0000-0000-00009E530000}"/>
    <cellStyle name="SAPBEXexcBad9 5 10 3" xfId="21424" xr:uid="{00000000-0005-0000-0000-00009F530000}"/>
    <cellStyle name="SAPBEXexcBad9 5 11" xfId="21425" xr:uid="{00000000-0005-0000-0000-0000A0530000}"/>
    <cellStyle name="SAPBEXexcBad9 5 11 2" xfId="21426" xr:uid="{00000000-0005-0000-0000-0000A1530000}"/>
    <cellStyle name="SAPBEXexcBad9 5 11 2 2" xfId="21427" xr:uid="{00000000-0005-0000-0000-0000A2530000}"/>
    <cellStyle name="SAPBEXexcBad9 5 11 3" xfId="21428" xr:uid="{00000000-0005-0000-0000-0000A3530000}"/>
    <cellStyle name="SAPBEXexcBad9 5 12" xfId="21429" xr:uid="{00000000-0005-0000-0000-0000A4530000}"/>
    <cellStyle name="SAPBEXexcBad9 5 12 2" xfId="21430" xr:uid="{00000000-0005-0000-0000-0000A5530000}"/>
    <cellStyle name="SAPBEXexcBad9 5 12 2 2" xfId="21431" xr:uid="{00000000-0005-0000-0000-0000A6530000}"/>
    <cellStyle name="SAPBEXexcBad9 5 12 3" xfId="21432" xr:uid="{00000000-0005-0000-0000-0000A7530000}"/>
    <cellStyle name="SAPBEXexcBad9 5 13" xfId="21433" xr:uid="{00000000-0005-0000-0000-0000A8530000}"/>
    <cellStyle name="SAPBEXexcBad9 5 13 2" xfId="21434" xr:uid="{00000000-0005-0000-0000-0000A9530000}"/>
    <cellStyle name="SAPBEXexcBad9 5 13 2 2" xfId="21435" xr:uid="{00000000-0005-0000-0000-0000AA530000}"/>
    <cellStyle name="SAPBEXexcBad9 5 13 3" xfId="21436" xr:uid="{00000000-0005-0000-0000-0000AB530000}"/>
    <cellStyle name="SAPBEXexcBad9 5 14" xfId="21437" xr:uid="{00000000-0005-0000-0000-0000AC530000}"/>
    <cellStyle name="SAPBEXexcBad9 5 14 2" xfId="21438" xr:uid="{00000000-0005-0000-0000-0000AD530000}"/>
    <cellStyle name="SAPBEXexcBad9 5 2" xfId="21439" xr:uid="{00000000-0005-0000-0000-0000AE530000}"/>
    <cellStyle name="SAPBEXexcBad9 5 2 2" xfId="21440" xr:uid="{00000000-0005-0000-0000-0000AF530000}"/>
    <cellStyle name="SAPBEXexcBad9 5 2 2 2" xfId="21441" xr:uid="{00000000-0005-0000-0000-0000B0530000}"/>
    <cellStyle name="SAPBEXexcBad9 5 3" xfId="21442" xr:uid="{00000000-0005-0000-0000-0000B1530000}"/>
    <cellStyle name="SAPBEXexcBad9 5 3 2" xfId="21443" xr:uid="{00000000-0005-0000-0000-0000B2530000}"/>
    <cellStyle name="SAPBEXexcBad9 5 3 2 2" xfId="21444" xr:uid="{00000000-0005-0000-0000-0000B3530000}"/>
    <cellStyle name="SAPBEXexcBad9 5 4" xfId="21445" xr:uid="{00000000-0005-0000-0000-0000B4530000}"/>
    <cellStyle name="SAPBEXexcBad9 5 4 2" xfId="21446" xr:uid="{00000000-0005-0000-0000-0000B5530000}"/>
    <cellStyle name="SAPBEXexcBad9 5 4 2 2" xfId="21447" xr:uid="{00000000-0005-0000-0000-0000B6530000}"/>
    <cellStyle name="SAPBEXexcBad9 5 5" xfId="21448" xr:uid="{00000000-0005-0000-0000-0000B7530000}"/>
    <cellStyle name="SAPBEXexcBad9 5 5 2" xfId="21449" xr:uid="{00000000-0005-0000-0000-0000B8530000}"/>
    <cellStyle name="SAPBEXexcBad9 5 5 2 2" xfId="21450" xr:uid="{00000000-0005-0000-0000-0000B9530000}"/>
    <cellStyle name="SAPBEXexcBad9 5 6" xfId="21451" xr:uid="{00000000-0005-0000-0000-0000BA530000}"/>
    <cellStyle name="SAPBEXexcBad9 5 6 2" xfId="21452" xr:uid="{00000000-0005-0000-0000-0000BB530000}"/>
    <cellStyle name="SAPBEXexcBad9 5 6 2 2" xfId="21453" xr:uid="{00000000-0005-0000-0000-0000BC530000}"/>
    <cellStyle name="SAPBEXexcBad9 5 7" xfId="21454" xr:uid="{00000000-0005-0000-0000-0000BD530000}"/>
    <cellStyle name="SAPBEXexcBad9 5 7 2" xfId="21455" xr:uid="{00000000-0005-0000-0000-0000BE530000}"/>
    <cellStyle name="SAPBEXexcBad9 5 7 2 2" xfId="21456" xr:uid="{00000000-0005-0000-0000-0000BF530000}"/>
    <cellStyle name="SAPBEXexcBad9 5 8" xfId="21457" xr:uid="{00000000-0005-0000-0000-0000C0530000}"/>
    <cellStyle name="SAPBEXexcBad9 5 8 2" xfId="21458" xr:uid="{00000000-0005-0000-0000-0000C1530000}"/>
    <cellStyle name="SAPBEXexcBad9 5 8 2 2" xfId="21459" xr:uid="{00000000-0005-0000-0000-0000C2530000}"/>
    <cellStyle name="SAPBEXexcBad9 5 8 3" xfId="21460" xr:uid="{00000000-0005-0000-0000-0000C3530000}"/>
    <cellStyle name="SAPBEXexcBad9 5 9" xfId="21461" xr:uid="{00000000-0005-0000-0000-0000C4530000}"/>
    <cellStyle name="SAPBEXexcBad9 5 9 2" xfId="21462" xr:uid="{00000000-0005-0000-0000-0000C5530000}"/>
    <cellStyle name="SAPBEXexcBad9 5 9 2 2" xfId="21463" xr:uid="{00000000-0005-0000-0000-0000C6530000}"/>
    <cellStyle name="SAPBEXexcBad9 5 9 3" xfId="21464" xr:uid="{00000000-0005-0000-0000-0000C7530000}"/>
    <cellStyle name="SAPBEXexcBad9 6" xfId="21465" xr:uid="{00000000-0005-0000-0000-0000C8530000}"/>
    <cellStyle name="SAPBEXexcBad9 6 10" xfId="21466" xr:uid="{00000000-0005-0000-0000-0000C9530000}"/>
    <cellStyle name="SAPBEXexcBad9 6 10 2" xfId="21467" xr:uid="{00000000-0005-0000-0000-0000CA530000}"/>
    <cellStyle name="SAPBEXexcBad9 6 10 2 2" xfId="21468" xr:uid="{00000000-0005-0000-0000-0000CB530000}"/>
    <cellStyle name="SAPBEXexcBad9 6 10 3" xfId="21469" xr:uid="{00000000-0005-0000-0000-0000CC530000}"/>
    <cellStyle name="SAPBEXexcBad9 6 11" xfId="21470" xr:uid="{00000000-0005-0000-0000-0000CD530000}"/>
    <cellStyle name="SAPBEXexcBad9 6 11 2" xfId="21471" xr:uid="{00000000-0005-0000-0000-0000CE530000}"/>
    <cellStyle name="SAPBEXexcBad9 6 11 2 2" xfId="21472" xr:uid="{00000000-0005-0000-0000-0000CF530000}"/>
    <cellStyle name="SAPBEXexcBad9 6 11 3" xfId="21473" xr:uid="{00000000-0005-0000-0000-0000D0530000}"/>
    <cellStyle name="SAPBEXexcBad9 6 12" xfId="21474" xr:uid="{00000000-0005-0000-0000-0000D1530000}"/>
    <cellStyle name="SAPBEXexcBad9 6 12 2" xfId="21475" xr:uid="{00000000-0005-0000-0000-0000D2530000}"/>
    <cellStyle name="SAPBEXexcBad9 6 12 2 2" xfId="21476" xr:uid="{00000000-0005-0000-0000-0000D3530000}"/>
    <cellStyle name="SAPBEXexcBad9 6 12 3" xfId="21477" xr:uid="{00000000-0005-0000-0000-0000D4530000}"/>
    <cellStyle name="SAPBEXexcBad9 6 13" xfId="21478" xr:uid="{00000000-0005-0000-0000-0000D5530000}"/>
    <cellStyle name="SAPBEXexcBad9 6 13 2" xfId="21479" xr:uid="{00000000-0005-0000-0000-0000D6530000}"/>
    <cellStyle name="SAPBEXexcBad9 6 13 2 2" xfId="21480" xr:uid="{00000000-0005-0000-0000-0000D7530000}"/>
    <cellStyle name="SAPBEXexcBad9 6 13 3" xfId="21481" xr:uid="{00000000-0005-0000-0000-0000D8530000}"/>
    <cellStyle name="SAPBEXexcBad9 6 14" xfId="21482" xr:uid="{00000000-0005-0000-0000-0000D9530000}"/>
    <cellStyle name="SAPBEXexcBad9 6 14 2" xfId="21483" xr:uid="{00000000-0005-0000-0000-0000DA530000}"/>
    <cellStyle name="SAPBEXexcBad9 6 2" xfId="21484" xr:uid="{00000000-0005-0000-0000-0000DB530000}"/>
    <cellStyle name="SAPBEXexcBad9 6 2 2" xfId="21485" xr:uid="{00000000-0005-0000-0000-0000DC530000}"/>
    <cellStyle name="SAPBEXexcBad9 6 2 2 2" xfId="21486" xr:uid="{00000000-0005-0000-0000-0000DD530000}"/>
    <cellStyle name="SAPBEXexcBad9 6 3" xfId="21487" xr:uid="{00000000-0005-0000-0000-0000DE530000}"/>
    <cellStyle name="SAPBEXexcBad9 6 3 2" xfId="21488" xr:uid="{00000000-0005-0000-0000-0000DF530000}"/>
    <cellStyle name="SAPBEXexcBad9 6 3 2 2" xfId="21489" xr:uid="{00000000-0005-0000-0000-0000E0530000}"/>
    <cellStyle name="SAPBEXexcBad9 6 4" xfId="21490" xr:uid="{00000000-0005-0000-0000-0000E1530000}"/>
    <cellStyle name="SAPBEXexcBad9 6 4 2" xfId="21491" xr:uid="{00000000-0005-0000-0000-0000E2530000}"/>
    <cellStyle name="SAPBEXexcBad9 6 4 2 2" xfId="21492" xr:uid="{00000000-0005-0000-0000-0000E3530000}"/>
    <cellStyle name="SAPBEXexcBad9 6 5" xfId="21493" xr:uid="{00000000-0005-0000-0000-0000E4530000}"/>
    <cellStyle name="SAPBEXexcBad9 6 5 2" xfId="21494" xr:uid="{00000000-0005-0000-0000-0000E5530000}"/>
    <cellStyle name="SAPBEXexcBad9 6 5 2 2" xfId="21495" xr:uid="{00000000-0005-0000-0000-0000E6530000}"/>
    <cellStyle name="SAPBEXexcBad9 6 6" xfId="21496" xr:uid="{00000000-0005-0000-0000-0000E7530000}"/>
    <cellStyle name="SAPBEXexcBad9 6 6 2" xfId="21497" xr:uid="{00000000-0005-0000-0000-0000E8530000}"/>
    <cellStyle name="SAPBEXexcBad9 6 6 2 2" xfId="21498" xr:uid="{00000000-0005-0000-0000-0000E9530000}"/>
    <cellStyle name="SAPBEXexcBad9 6 7" xfId="21499" xr:uid="{00000000-0005-0000-0000-0000EA530000}"/>
    <cellStyle name="SAPBEXexcBad9 6 7 2" xfId="21500" xr:uid="{00000000-0005-0000-0000-0000EB530000}"/>
    <cellStyle name="SAPBEXexcBad9 6 7 2 2" xfId="21501" xr:uid="{00000000-0005-0000-0000-0000EC530000}"/>
    <cellStyle name="SAPBEXexcBad9 6 8" xfId="21502" xr:uid="{00000000-0005-0000-0000-0000ED530000}"/>
    <cellStyle name="SAPBEXexcBad9 6 8 2" xfId="21503" xr:uid="{00000000-0005-0000-0000-0000EE530000}"/>
    <cellStyle name="SAPBEXexcBad9 6 8 2 2" xfId="21504" xr:uid="{00000000-0005-0000-0000-0000EF530000}"/>
    <cellStyle name="SAPBEXexcBad9 6 8 3" xfId="21505" xr:uid="{00000000-0005-0000-0000-0000F0530000}"/>
    <cellStyle name="SAPBEXexcBad9 6 9" xfId="21506" xr:uid="{00000000-0005-0000-0000-0000F1530000}"/>
    <cellStyle name="SAPBEXexcBad9 6 9 2" xfId="21507" xr:uid="{00000000-0005-0000-0000-0000F2530000}"/>
    <cellStyle name="SAPBEXexcBad9 6 9 2 2" xfId="21508" xr:uid="{00000000-0005-0000-0000-0000F3530000}"/>
    <cellStyle name="SAPBEXexcBad9 6 9 3" xfId="21509" xr:uid="{00000000-0005-0000-0000-0000F4530000}"/>
    <cellStyle name="SAPBEXexcBad9 7" xfId="21510" xr:uid="{00000000-0005-0000-0000-0000F5530000}"/>
    <cellStyle name="SAPBEXexcBad9 7 10" xfId="21511" xr:uid="{00000000-0005-0000-0000-0000F6530000}"/>
    <cellStyle name="SAPBEXexcBad9 7 10 2" xfId="21512" xr:uid="{00000000-0005-0000-0000-0000F7530000}"/>
    <cellStyle name="SAPBEXexcBad9 7 10 2 2" xfId="21513" xr:uid="{00000000-0005-0000-0000-0000F8530000}"/>
    <cellStyle name="SAPBEXexcBad9 7 10 3" xfId="21514" xr:uid="{00000000-0005-0000-0000-0000F9530000}"/>
    <cellStyle name="SAPBEXexcBad9 7 11" xfId="21515" xr:uid="{00000000-0005-0000-0000-0000FA530000}"/>
    <cellStyle name="SAPBEXexcBad9 7 11 2" xfId="21516" xr:uid="{00000000-0005-0000-0000-0000FB530000}"/>
    <cellStyle name="SAPBEXexcBad9 7 2" xfId="21517" xr:uid="{00000000-0005-0000-0000-0000FC530000}"/>
    <cellStyle name="SAPBEXexcBad9 7 2 2" xfId="21518" xr:uid="{00000000-0005-0000-0000-0000FD530000}"/>
    <cellStyle name="SAPBEXexcBad9 7 2 2 2" xfId="21519" xr:uid="{00000000-0005-0000-0000-0000FE530000}"/>
    <cellStyle name="SAPBEXexcBad9 7 3" xfId="21520" xr:uid="{00000000-0005-0000-0000-0000FF530000}"/>
    <cellStyle name="SAPBEXexcBad9 7 3 2" xfId="21521" xr:uid="{00000000-0005-0000-0000-000000540000}"/>
    <cellStyle name="SAPBEXexcBad9 7 3 2 2" xfId="21522" xr:uid="{00000000-0005-0000-0000-000001540000}"/>
    <cellStyle name="SAPBEXexcBad9 7 4" xfId="21523" xr:uid="{00000000-0005-0000-0000-000002540000}"/>
    <cellStyle name="SAPBEXexcBad9 7 4 2" xfId="21524" xr:uid="{00000000-0005-0000-0000-000003540000}"/>
    <cellStyle name="SAPBEXexcBad9 7 4 2 2" xfId="21525" xr:uid="{00000000-0005-0000-0000-000004540000}"/>
    <cellStyle name="SAPBEXexcBad9 7 5" xfId="21526" xr:uid="{00000000-0005-0000-0000-000005540000}"/>
    <cellStyle name="SAPBEXexcBad9 7 5 2" xfId="21527" xr:uid="{00000000-0005-0000-0000-000006540000}"/>
    <cellStyle name="SAPBEXexcBad9 7 5 2 2" xfId="21528" xr:uid="{00000000-0005-0000-0000-000007540000}"/>
    <cellStyle name="SAPBEXexcBad9 7 6" xfId="21529" xr:uid="{00000000-0005-0000-0000-000008540000}"/>
    <cellStyle name="SAPBEXexcBad9 7 6 2" xfId="21530" xr:uid="{00000000-0005-0000-0000-000009540000}"/>
    <cellStyle name="SAPBEXexcBad9 7 6 2 2" xfId="21531" xr:uid="{00000000-0005-0000-0000-00000A540000}"/>
    <cellStyle name="SAPBEXexcBad9 7 6 3" xfId="21532" xr:uid="{00000000-0005-0000-0000-00000B540000}"/>
    <cellStyle name="SAPBEXexcBad9 7 7" xfId="21533" xr:uid="{00000000-0005-0000-0000-00000C540000}"/>
    <cellStyle name="SAPBEXexcBad9 7 7 2" xfId="21534" xr:uid="{00000000-0005-0000-0000-00000D540000}"/>
    <cellStyle name="SAPBEXexcBad9 7 7 2 2" xfId="21535" xr:uid="{00000000-0005-0000-0000-00000E540000}"/>
    <cellStyle name="SAPBEXexcBad9 7 7 3" xfId="21536" xr:uid="{00000000-0005-0000-0000-00000F540000}"/>
    <cellStyle name="SAPBEXexcBad9 7 8" xfId="21537" xr:uid="{00000000-0005-0000-0000-000010540000}"/>
    <cellStyle name="SAPBEXexcBad9 7 8 2" xfId="21538" xr:uid="{00000000-0005-0000-0000-000011540000}"/>
    <cellStyle name="SAPBEXexcBad9 7 8 2 2" xfId="21539" xr:uid="{00000000-0005-0000-0000-000012540000}"/>
    <cellStyle name="SAPBEXexcBad9 7 8 3" xfId="21540" xr:uid="{00000000-0005-0000-0000-000013540000}"/>
    <cellStyle name="SAPBEXexcBad9 7 9" xfId="21541" xr:uid="{00000000-0005-0000-0000-000014540000}"/>
    <cellStyle name="SAPBEXexcBad9 7 9 2" xfId="21542" xr:uid="{00000000-0005-0000-0000-000015540000}"/>
    <cellStyle name="SAPBEXexcBad9 7 9 2 2" xfId="21543" xr:uid="{00000000-0005-0000-0000-000016540000}"/>
    <cellStyle name="SAPBEXexcBad9 7 9 3" xfId="21544" xr:uid="{00000000-0005-0000-0000-000017540000}"/>
    <cellStyle name="SAPBEXexcBad9 8" xfId="21545" xr:uid="{00000000-0005-0000-0000-000018540000}"/>
    <cellStyle name="SAPBEXexcBad9 8 10" xfId="21546" xr:uid="{00000000-0005-0000-0000-000019540000}"/>
    <cellStyle name="SAPBEXexcBad9 8 10 2" xfId="21547" xr:uid="{00000000-0005-0000-0000-00001A540000}"/>
    <cellStyle name="SAPBEXexcBad9 8 10 2 2" xfId="21548" xr:uid="{00000000-0005-0000-0000-00001B540000}"/>
    <cellStyle name="SAPBEXexcBad9 8 10 3" xfId="21549" xr:uid="{00000000-0005-0000-0000-00001C540000}"/>
    <cellStyle name="SAPBEXexcBad9 8 11" xfId="21550" xr:uid="{00000000-0005-0000-0000-00001D540000}"/>
    <cellStyle name="SAPBEXexcBad9 8 11 2" xfId="21551" xr:uid="{00000000-0005-0000-0000-00001E540000}"/>
    <cellStyle name="SAPBEXexcBad9 8 2" xfId="21552" xr:uid="{00000000-0005-0000-0000-00001F540000}"/>
    <cellStyle name="SAPBEXexcBad9 8 2 2" xfId="21553" xr:uid="{00000000-0005-0000-0000-000020540000}"/>
    <cellStyle name="SAPBEXexcBad9 8 2 2 2" xfId="21554" xr:uid="{00000000-0005-0000-0000-000021540000}"/>
    <cellStyle name="SAPBEXexcBad9 8 3" xfId="21555" xr:uid="{00000000-0005-0000-0000-000022540000}"/>
    <cellStyle name="SAPBEXexcBad9 8 3 2" xfId="21556" xr:uid="{00000000-0005-0000-0000-000023540000}"/>
    <cellStyle name="SAPBEXexcBad9 8 3 2 2" xfId="21557" xr:uid="{00000000-0005-0000-0000-000024540000}"/>
    <cellStyle name="SAPBEXexcBad9 8 4" xfId="21558" xr:uid="{00000000-0005-0000-0000-000025540000}"/>
    <cellStyle name="SAPBEXexcBad9 8 4 2" xfId="21559" xr:uid="{00000000-0005-0000-0000-000026540000}"/>
    <cellStyle name="SAPBEXexcBad9 8 4 2 2" xfId="21560" xr:uid="{00000000-0005-0000-0000-000027540000}"/>
    <cellStyle name="SAPBEXexcBad9 8 5" xfId="21561" xr:uid="{00000000-0005-0000-0000-000028540000}"/>
    <cellStyle name="SAPBEXexcBad9 8 5 2" xfId="21562" xr:uid="{00000000-0005-0000-0000-000029540000}"/>
    <cellStyle name="SAPBEXexcBad9 8 5 2 2" xfId="21563" xr:uid="{00000000-0005-0000-0000-00002A540000}"/>
    <cellStyle name="SAPBEXexcBad9 8 6" xfId="21564" xr:uid="{00000000-0005-0000-0000-00002B540000}"/>
    <cellStyle name="SAPBEXexcBad9 8 6 2" xfId="21565" xr:uid="{00000000-0005-0000-0000-00002C540000}"/>
    <cellStyle name="SAPBEXexcBad9 8 6 2 2" xfId="21566" xr:uid="{00000000-0005-0000-0000-00002D540000}"/>
    <cellStyle name="SAPBEXexcBad9 8 6 3" xfId="21567" xr:uid="{00000000-0005-0000-0000-00002E540000}"/>
    <cellStyle name="SAPBEXexcBad9 8 7" xfId="21568" xr:uid="{00000000-0005-0000-0000-00002F540000}"/>
    <cellStyle name="SAPBEXexcBad9 8 7 2" xfId="21569" xr:uid="{00000000-0005-0000-0000-000030540000}"/>
    <cellStyle name="SAPBEXexcBad9 8 7 2 2" xfId="21570" xr:uid="{00000000-0005-0000-0000-000031540000}"/>
    <cellStyle name="SAPBEXexcBad9 8 7 3" xfId="21571" xr:uid="{00000000-0005-0000-0000-000032540000}"/>
    <cellStyle name="SAPBEXexcBad9 8 8" xfId="21572" xr:uid="{00000000-0005-0000-0000-000033540000}"/>
    <cellStyle name="SAPBEXexcBad9 8 8 2" xfId="21573" xr:uid="{00000000-0005-0000-0000-000034540000}"/>
    <cellStyle name="SAPBEXexcBad9 8 8 2 2" xfId="21574" xr:uid="{00000000-0005-0000-0000-000035540000}"/>
    <cellStyle name="SAPBEXexcBad9 8 8 3" xfId="21575" xr:uid="{00000000-0005-0000-0000-000036540000}"/>
    <cellStyle name="SAPBEXexcBad9 8 9" xfId="21576" xr:uid="{00000000-0005-0000-0000-000037540000}"/>
    <cellStyle name="SAPBEXexcBad9 8 9 2" xfId="21577" xr:uid="{00000000-0005-0000-0000-000038540000}"/>
    <cellStyle name="SAPBEXexcBad9 8 9 2 2" xfId="21578" xr:uid="{00000000-0005-0000-0000-000039540000}"/>
    <cellStyle name="SAPBEXexcBad9 8 9 3" xfId="21579" xr:uid="{00000000-0005-0000-0000-00003A540000}"/>
    <cellStyle name="SAPBEXexcBad9 9" xfId="21580" xr:uid="{00000000-0005-0000-0000-00003B540000}"/>
    <cellStyle name="SAPBEXexcBad9 9 10" xfId="21581" xr:uid="{00000000-0005-0000-0000-00003C540000}"/>
    <cellStyle name="SAPBEXexcBad9 9 10 2" xfId="21582" xr:uid="{00000000-0005-0000-0000-00003D540000}"/>
    <cellStyle name="SAPBEXexcBad9 9 10 2 2" xfId="21583" xr:uid="{00000000-0005-0000-0000-00003E540000}"/>
    <cellStyle name="SAPBEXexcBad9 9 10 3" xfId="21584" xr:uid="{00000000-0005-0000-0000-00003F540000}"/>
    <cellStyle name="SAPBEXexcBad9 9 11" xfId="21585" xr:uid="{00000000-0005-0000-0000-000040540000}"/>
    <cellStyle name="SAPBEXexcBad9 9 11 2" xfId="21586" xr:uid="{00000000-0005-0000-0000-000041540000}"/>
    <cellStyle name="SAPBEXexcBad9 9 2" xfId="21587" xr:uid="{00000000-0005-0000-0000-000042540000}"/>
    <cellStyle name="SAPBEXexcBad9 9 2 2" xfId="21588" xr:uid="{00000000-0005-0000-0000-000043540000}"/>
    <cellStyle name="SAPBEXexcBad9 9 2 2 2" xfId="21589" xr:uid="{00000000-0005-0000-0000-000044540000}"/>
    <cellStyle name="SAPBEXexcBad9 9 3" xfId="21590" xr:uid="{00000000-0005-0000-0000-000045540000}"/>
    <cellStyle name="SAPBEXexcBad9 9 3 2" xfId="21591" xr:uid="{00000000-0005-0000-0000-000046540000}"/>
    <cellStyle name="SAPBEXexcBad9 9 3 2 2" xfId="21592" xr:uid="{00000000-0005-0000-0000-000047540000}"/>
    <cellStyle name="SAPBEXexcBad9 9 4" xfId="21593" xr:uid="{00000000-0005-0000-0000-000048540000}"/>
    <cellStyle name="SAPBEXexcBad9 9 4 2" xfId="21594" xr:uid="{00000000-0005-0000-0000-000049540000}"/>
    <cellStyle name="SAPBEXexcBad9 9 4 2 2" xfId="21595" xr:uid="{00000000-0005-0000-0000-00004A540000}"/>
    <cellStyle name="SAPBEXexcBad9 9 5" xfId="21596" xr:uid="{00000000-0005-0000-0000-00004B540000}"/>
    <cellStyle name="SAPBEXexcBad9 9 5 2" xfId="21597" xr:uid="{00000000-0005-0000-0000-00004C540000}"/>
    <cellStyle name="SAPBEXexcBad9 9 5 2 2" xfId="21598" xr:uid="{00000000-0005-0000-0000-00004D540000}"/>
    <cellStyle name="SAPBEXexcBad9 9 6" xfId="21599" xr:uid="{00000000-0005-0000-0000-00004E540000}"/>
    <cellStyle name="SAPBEXexcBad9 9 6 2" xfId="21600" xr:uid="{00000000-0005-0000-0000-00004F540000}"/>
    <cellStyle name="SAPBEXexcBad9 9 6 2 2" xfId="21601" xr:uid="{00000000-0005-0000-0000-000050540000}"/>
    <cellStyle name="SAPBEXexcBad9 9 6 3" xfId="21602" xr:uid="{00000000-0005-0000-0000-000051540000}"/>
    <cellStyle name="SAPBEXexcBad9 9 7" xfId="21603" xr:uid="{00000000-0005-0000-0000-000052540000}"/>
    <cellStyle name="SAPBEXexcBad9 9 7 2" xfId="21604" xr:uid="{00000000-0005-0000-0000-000053540000}"/>
    <cellStyle name="SAPBEXexcBad9 9 7 2 2" xfId="21605" xr:uid="{00000000-0005-0000-0000-000054540000}"/>
    <cellStyle name="SAPBEXexcBad9 9 7 3" xfId="21606" xr:uid="{00000000-0005-0000-0000-000055540000}"/>
    <cellStyle name="SAPBEXexcBad9 9 8" xfId="21607" xr:uid="{00000000-0005-0000-0000-000056540000}"/>
    <cellStyle name="SAPBEXexcBad9 9 8 2" xfId="21608" xr:uid="{00000000-0005-0000-0000-000057540000}"/>
    <cellStyle name="SAPBEXexcBad9 9 8 2 2" xfId="21609" xr:uid="{00000000-0005-0000-0000-000058540000}"/>
    <cellStyle name="SAPBEXexcBad9 9 8 3" xfId="21610" xr:uid="{00000000-0005-0000-0000-000059540000}"/>
    <cellStyle name="SAPBEXexcBad9 9 9" xfId="21611" xr:uid="{00000000-0005-0000-0000-00005A540000}"/>
    <cellStyle name="SAPBEXexcBad9 9 9 2" xfId="21612" xr:uid="{00000000-0005-0000-0000-00005B540000}"/>
    <cellStyle name="SAPBEXexcBad9 9 9 2 2" xfId="21613" xr:uid="{00000000-0005-0000-0000-00005C540000}"/>
    <cellStyle name="SAPBEXexcBad9 9 9 3" xfId="21614" xr:uid="{00000000-0005-0000-0000-00005D540000}"/>
    <cellStyle name="SAPBEXexcCritical4" xfId="21615" xr:uid="{00000000-0005-0000-0000-00005E540000}"/>
    <cellStyle name="SAPBEXexcCritical4 10" xfId="21616" xr:uid="{00000000-0005-0000-0000-00005F540000}"/>
    <cellStyle name="SAPBEXexcCritical4 10 10" xfId="21617" xr:uid="{00000000-0005-0000-0000-000060540000}"/>
    <cellStyle name="SAPBEXexcCritical4 10 10 2" xfId="21618" xr:uid="{00000000-0005-0000-0000-000061540000}"/>
    <cellStyle name="SAPBEXexcCritical4 10 10 2 2" xfId="21619" xr:uid="{00000000-0005-0000-0000-000062540000}"/>
    <cellStyle name="SAPBEXexcCritical4 10 10 3" xfId="21620" xr:uid="{00000000-0005-0000-0000-000063540000}"/>
    <cellStyle name="SAPBEXexcCritical4 10 11" xfId="21621" xr:uid="{00000000-0005-0000-0000-000064540000}"/>
    <cellStyle name="SAPBEXexcCritical4 10 11 2" xfId="21622" xr:uid="{00000000-0005-0000-0000-000065540000}"/>
    <cellStyle name="SAPBEXexcCritical4 10 2" xfId="21623" xr:uid="{00000000-0005-0000-0000-000066540000}"/>
    <cellStyle name="SAPBEXexcCritical4 10 2 2" xfId="21624" xr:uid="{00000000-0005-0000-0000-000067540000}"/>
    <cellStyle name="SAPBEXexcCritical4 10 2 2 2" xfId="21625" xr:uid="{00000000-0005-0000-0000-000068540000}"/>
    <cellStyle name="SAPBEXexcCritical4 10 3" xfId="21626" xr:uid="{00000000-0005-0000-0000-000069540000}"/>
    <cellStyle name="SAPBEXexcCritical4 10 3 2" xfId="21627" xr:uid="{00000000-0005-0000-0000-00006A540000}"/>
    <cellStyle name="SAPBEXexcCritical4 10 3 2 2" xfId="21628" xr:uid="{00000000-0005-0000-0000-00006B540000}"/>
    <cellStyle name="SAPBEXexcCritical4 10 4" xfId="21629" xr:uid="{00000000-0005-0000-0000-00006C540000}"/>
    <cellStyle name="SAPBEXexcCritical4 10 4 2" xfId="21630" xr:uid="{00000000-0005-0000-0000-00006D540000}"/>
    <cellStyle name="SAPBEXexcCritical4 10 4 2 2" xfId="21631" xr:uid="{00000000-0005-0000-0000-00006E540000}"/>
    <cellStyle name="SAPBEXexcCritical4 10 5" xfId="21632" xr:uid="{00000000-0005-0000-0000-00006F540000}"/>
    <cellStyle name="SAPBEXexcCritical4 10 5 2" xfId="21633" xr:uid="{00000000-0005-0000-0000-000070540000}"/>
    <cellStyle name="SAPBEXexcCritical4 10 5 2 2" xfId="21634" xr:uid="{00000000-0005-0000-0000-000071540000}"/>
    <cellStyle name="SAPBEXexcCritical4 10 6" xfId="21635" xr:uid="{00000000-0005-0000-0000-000072540000}"/>
    <cellStyle name="SAPBEXexcCritical4 10 6 2" xfId="21636" xr:uid="{00000000-0005-0000-0000-000073540000}"/>
    <cellStyle name="SAPBEXexcCritical4 10 6 2 2" xfId="21637" xr:uid="{00000000-0005-0000-0000-000074540000}"/>
    <cellStyle name="SAPBEXexcCritical4 10 6 3" xfId="21638" xr:uid="{00000000-0005-0000-0000-000075540000}"/>
    <cellStyle name="SAPBEXexcCritical4 10 7" xfId="21639" xr:uid="{00000000-0005-0000-0000-000076540000}"/>
    <cellStyle name="SAPBEXexcCritical4 10 7 2" xfId="21640" xr:uid="{00000000-0005-0000-0000-000077540000}"/>
    <cellStyle name="SAPBEXexcCritical4 10 7 2 2" xfId="21641" xr:uid="{00000000-0005-0000-0000-000078540000}"/>
    <cellStyle name="SAPBEXexcCritical4 10 7 3" xfId="21642" xr:uid="{00000000-0005-0000-0000-000079540000}"/>
    <cellStyle name="SAPBEXexcCritical4 10 8" xfId="21643" xr:uid="{00000000-0005-0000-0000-00007A540000}"/>
    <cellStyle name="SAPBEXexcCritical4 10 8 2" xfId="21644" xr:uid="{00000000-0005-0000-0000-00007B540000}"/>
    <cellStyle name="SAPBEXexcCritical4 10 8 2 2" xfId="21645" xr:uid="{00000000-0005-0000-0000-00007C540000}"/>
    <cellStyle name="SAPBEXexcCritical4 10 8 3" xfId="21646" xr:uid="{00000000-0005-0000-0000-00007D540000}"/>
    <cellStyle name="SAPBEXexcCritical4 10 9" xfId="21647" xr:uid="{00000000-0005-0000-0000-00007E540000}"/>
    <cellStyle name="SAPBEXexcCritical4 10 9 2" xfId="21648" xr:uid="{00000000-0005-0000-0000-00007F540000}"/>
    <cellStyle name="SAPBEXexcCritical4 10 9 2 2" xfId="21649" xr:uid="{00000000-0005-0000-0000-000080540000}"/>
    <cellStyle name="SAPBEXexcCritical4 10 9 3" xfId="21650" xr:uid="{00000000-0005-0000-0000-000081540000}"/>
    <cellStyle name="SAPBEXexcCritical4 11" xfId="21651" xr:uid="{00000000-0005-0000-0000-000082540000}"/>
    <cellStyle name="SAPBEXexcCritical4 11 10" xfId="21652" xr:uid="{00000000-0005-0000-0000-000083540000}"/>
    <cellStyle name="SAPBEXexcCritical4 11 10 2" xfId="21653" xr:uid="{00000000-0005-0000-0000-000084540000}"/>
    <cellStyle name="SAPBEXexcCritical4 11 10 2 2" xfId="21654" xr:uid="{00000000-0005-0000-0000-000085540000}"/>
    <cellStyle name="SAPBEXexcCritical4 11 10 3" xfId="21655" xr:uid="{00000000-0005-0000-0000-000086540000}"/>
    <cellStyle name="SAPBEXexcCritical4 11 11" xfId="21656" xr:uid="{00000000-0005-0000-0000-000087540000}"/>
    <cellStyle name="SAPBEXexcCritical4 11 11 2" xfId="21657" xr:uid="{00000000-0005-0000-0000-000088540000}"/>
    <cellStyle name="SAPBEXexcCritical4 11 2" xfId="21658" xr:uid="{00000000-0005-0000-0000-000089540000}"/>
    <cellStyle name="SAPBEXexcCritical4 11 2 2" xfId="21659" xr:uid="{00000000-0005-0000-0000-00008A540000}"/>
    <cellStyle name="SAPBEXexcCritical4 11 2 2 2" xfId="21660" xr:uid="{00000000-0005-0000-0000-00008B540000}"/>
    <cellStyle name="SAPBEXexcCritical4 11 3" xfId="21661" xr:uid="{00000000-0005-0000-0000-00008C540000}"/>
    <cellStyle name="SAPBEXexcCritical4 11 3 2" xfId="21662" xr:uid="{00000000-0005-0000-0000-00008D540000}"/>
    <cellStyle name="SAPBEXexcCritical4 11 3 2 2" xfId="21663" xr:uid="{00000000-0005-0000-0000-00008E540000}"/>
    <cellStyle name="SAPBEXexcCritical4 11 4" xfId="21664" xr:uid="{00000000-0005-0000-0000-00008F540000}"/>
    <cellStyle name="SAPBEXexcCritical4 11 4 2" xfId="21665" xr:uid="{00000000-0005-0000-0000-000090540000}"/>
    <cellStyle name="SAPBEXexcCritical4 11 4 2 2" xfId="21666" xr:uid="{00000000-0005-0000-0000-000091540000}"/>
    <cellStyle name="SAPBEXexcCritical4 11 5" xfId="21667" xr:uid="{00000000-0005-0000-0000-000092540000}"/>
    <cellStyle name="SAPBEXexcCritical4 11 5 2" xfId="21668" xr:uid="{00000000-0005-0000-0000-000093540000}"/>
    <cellStyle name="SAPBEXexcCritical4 11 5 2 2" xfId="21669" xr:uid="{00000000-0005-0000-0000-000094540000}"/>
    <cellStyle name="SAPBEXexcCritical4 11 6" xfId="21670" xr:uid="{00000000-0005-0000-0000-000095540000}"/>
    <cellStyle name="SAPBEXexcCritical4 11 6 2" xfId="21671" xr:uid="{00000000-0005-0000-0000-000096540000}"/>
    <cellStyle name="SAPBEXexcCritical4 11 6 2 2" xfId="21672" xr:uid="{00000000-0005-0000-0000-000097540000}"/>
    <cellStyle name="SAPBEXexcCritical4 11 6 3" xfId="21673" xr:uid="{00000000-0005-0000-0000-000098540000}"/>
    <cellStyle name="SAPBEXexcCritical4 11 7" xfId="21674" xr:uid="{00000000-0005-0000-0000-000099540000}"/>
    <cellStyle name="SAPBEXexcCritical4 11 7 2" xfId="21675" xr:uid="{00000000-0005-0000-0000-00009A540000}"/>
    <cellStyle name="SAPBEXexcCritical4 11 7 2 2" xfId="21676" xr:uid="{00000000-0005-0000-0000-00009B540000}"/>
    <cellStyle name="SAPBEXexcCritical4 11 7 3" xfId="21677" xr:uid="{00000000-0005-0000-0000-00009C540000}"/>
    <cellStyle name="SAPBEXexcCritical4 11 8" xfId="21678" xr:uid="{00000000-0005-0000-0000-00009D540000}"/>
    <cellStyle name="SAPBEXexcCritical4 11 8 2" xfId="21679" xr:uid="{00000000-0005-0000-0000-00009E540000}"/>
    <cellStyle name="SAPBEXexcCritical4 11 8 2 2" xfId="21680" xr:uid="{00000000-0005-0000-0000-00009F540000}"/>
    <cellStyle name="SAPBEXexcCritical4 11 8 3" xfId="21681" xr:uid="{00000000-0005-0000-0000-0000A0540000}"/>
    <cellStyle name="SAPBEXexcCritical4 11 9" xfId="21682" xr:uid="{00000000-0005-0000-0000-0000A1540000}"/>
    <cellStyle name="SAPBEXexcCritical4 11 9 2" xfId="21683" xr:uid="{00000000-0005-0000-0000-0000A2540000}"/>
    <cellStyle name="SAPBEXexcCritical4 11 9 2 2" xfId="21684" xr:uid="{00000000-0005-0000-0000-0000A3540000}"/>
    <cellStyle name="SAPBEXexcCritical4 11 9 3" xfId="21685" xr:uid="{00000000-0005-0000-0000-0000A4540000}"/>
    <cellStyle name="SAPBEXexcCritical4 12" xfId="21686" xr:uid="{00000000-0005-0000-0000-0000A5540000}"/>
    <cellStyle name="SAPBEXexcCritical4 12 10" xfId="21687" xr:uid="{00000000-0005-0000-0000-0000A6540000}"/>
    <cellStyle name="SAPBEXexcCritical4 12 10 2" xfId="21688" xr:uid="{00000000-0005-0000-0000-0000A7540000}"/>
    <cellStyle name="SAPBEXexcCritical4 12 10 2 2" xfId="21689" xr:uid="{00000000-0005-0000-0000-0000A8540000}"/>
    <cellStyle name="SAPBEXexcCritical4 12 10 3" xfId="21690" xr:uid="{00000000-0005-0000-0000-0000A9540000}"/>
    <cellStyle name="SAPBEXexcCritical4 12 11" xfId="21691" xr:uid="{00000000-0005-0000-0000-0000AA540000}"/>
    <cellStyle name="SAPBEXexcCritical4 12 11 2" xfId="21692" xr:uid="{00000000-0005-0000-0000-0000AB540000}"/>
    <cellStyle name="SAPBEXexcCritical4 12 2" xfId="21693" xr:uid="{00000000-0005-0000-0000-0000AC540000}"/>
    <cellStyle name="SAPBEXexcCritical4 12 2 2" xfId="21694" xr:uid="{00000000-0005-0000-0000-0000AD540000}"/>
    <cellStyle name="SAPBEXexcCritical4 12 2 2 2" xfId="21695" xr:uid="{00000000-0005-0000-0000-0000AE540000}"/>
    <cellStyle name="SAPBEXexcCritical4 12 3" xfId="21696" xr:uid="{00000000-0005-0000-0000-0000AF540000}"/>
    <cellStyle name="SAPBEXexcCritical4 12 3 2" xfId="21697" xr:uid="{00000000-0005-0000-0000-0000B0540000}"/>
    <cellStyle name="SAPBEXexcCritical4 12 3 2 2" xfId="21698" xr:uid="{00000000-0005-0000-0000-0000B1540000}"/>
    <cellStyle name="SAPBEXexcCritical4 12 4" xfId="21699" xr:uid="{00000000-0005-0000-0000-0000B2540000}"/>
    <cellStyle name="SAPBEXexcCritical4 12 4 2" xfId="21700" xr:uid="{00000000-0005-0000-0000-0000B3540000}"/>
    <cellStyle name="SAPBEXexcCritical4 12 4 2 2" xfId="21701" xr:uid="{00000000-0005-0000-0000-0000B4540000}"/>
    <cellStyle name="SAPBEXexcCritical4 12 5" xfId="21702" xr:uid="{00000000-0005-0000-0000-0000B5540000}"/>
    <cellStyle name="SAPBEXexcCritical4 12 5 2" xfId="21703" xr:uid="{00000000-0005-0000-0000-0000B6540000}"/>
    <cellStyle name="SAPBEXexcCritical4 12 5 2 2" xfId="21704" xr:uid="{00000000-0005-0000-0000-0000B7540000}"/>
    <cellStyle name="SAPBEXexcCritical4 12 6" xfId="21705" xr:uid="{00000000-0005-0000-0000-0000B8540000}"/>
    <cellStyle name="SAPBEXexcCritical4 12 6 2" xfId="21706" xr:uid="{00000000-0005-0000-0000-0000B9540000}"/>
    <cellStyle name="SAPBEXexcCritical4 12 6 2 2" xfId="21707" xr:uid="{00000000-0005-0000-0000-0000BA540000}"/>
    <cellStyle name="SAPBEXexcCritical4 12 6 3" xfId="21708" xr:uid="{00000000-0005-0000-0000-0000BB540000}"/>
    <cellStyle name="SAPBEXexcCritical4 12 7" xfId="21709" xr:uid="{00000000-0005-0000-0000-0000BC540000}"/>
    <cellStyle name="SAPBEXexcCritical4 12 7 2" xfId="21710" xr:uid="{00000000-0005-0000-0000-0000BD540000}"/>
    <cellStyle name="SAPBEXexcCritical4 12 7 2 2" xfId="21711" xr:uid="{00000000-0005-0000-0000-0000BE540000}"/>
    <cellStyle name="SAPBEXexcCritical4 12 7 3" xfId="21712" xr:uid="{00000000-0005-0000-0000-0000BF540000}"/>
    <cellStyle name="SAPBEXexcCritical4 12 8" xfId="21713" xr:uid="{00000000-0005-0000-0000-0000C0540000}"/>
    <cellStyle name="SAPBEXexcCritical4 12 8 2" xfId="21714" xr:uid="{00000000-0005-0000-0000-0000C1540000}"/>
    <cellStyle name="SAPBEXexcCritical4 12 8 2 2" xfId="21715" xr:uid="{00000000-0005-0000-0000-0000C2540000}"/>
    <cellStyle name="SAPBEXexcCritical4 12 8 3" xfId="21716" xr:uid="{00000000-0005-0000-0000-0000C3540000}"/>
    <cellStyle name="SAPBEXexcCritical4 12 9" xfId="21717" xr:uid="{00000000-0005-0000-0000-0000C4540000}"/>
    <cellStyle name="SAPBEXexcCritical4 12 9 2" xfId="21718" xr:uid="{00000000-0005-0000-0000-0000C5540000}"/>
    <cellStyle name="SAPBEXexcCritical4 12 9 2 2" xfId="21719" xr:uid="{00000000-0005-0000-0000-0000C6540000}"/>
    <cellStyle name="SAPBEXexcCritical4 12 9 3" xfId="21720" xr:uid="{00000000-0005-0000-0000-0000C7540000}"/>
    <cellStyle name="SAPBEXexcCritical4 13" xfId="21721" xr:uid="{00000000-0005-0000-0000-0000C8540000}"/>
    <cellStyle name="SAPBEXexcCritical4 13 10" xfId="21722" xr:uid="{00000000-0005-0000-0000-0000C9540000}"/>
    <cellStyle name="SAPBEXexcCritical4 13 10 2" xfId="21723" xr:uid="{00000000-0005-0000-0000-0000CA540000}"/>
    <cellStyle name="SAPBEXexcCritical4 13 10 2 2" xfId="21724" xr:uid="{00000000-0005-0000-0000-0000CB540000}"/>
    <cellStyle name="SAPBEXexcCritical4 13 10 3" xfId="21725" xr:uid="{00000000-0005-0000-0000-0000CC540000}"/>
    <cellStyle name="SAPBEXexcCritical4 13 11" xfId="21726" xr:uid="{00000000-0005-0000-0000-0000CD540000}"/>
    <cellStyle name="SAPBEXexcCritical4 13 11 2" xfId="21727" xr:uid="{00000000-0005-0000-0000-0000CE540000}"/>
    <cellStyle name="SAPBEXexcCritical4 13 2" xfId="21728" xr:uid="{00000000-0005-0000-0000-0000CF540000}"/>
    <cellStyle name="SAPBEXexcCritical4 13 2 2" xfId="21729" xr:uid="{00000000-0005-0000-0000-0000D0540000}"/>
    <cellStyle name="SAPBEXexcCritical4 13 2 2 2" xfId="21730" xr:uid="{00000000-0005-0000-0000-0000D1540000}"/>
    <cellStyle name="SAPBEXexcCritical4 13 3" xfId="21731" xr:uid="{00000000-0005-0000-0000-0000D2540000}"/>
    <cellStyle name="SAPBEXexcCritical4 13 3 2" xfId="21732" xr:uid="{00000000-0005-0000-0000-0000D3540000}"/>
    <cellStyle name="SAPBEXexcCritical4 13 3 2 2" xfId="21733" xr:uid="{00000000-0005-0000-0000-0000D4540000}"/>
    <cellStyle name="SAPBEXexcCritical4 13 4" xfId="21734" xr:uid="{00000000-0005-0000-0000-0000D5540000}"/>
    <cellStyle name="SAPBEXexcCritical4 13 4 2" xfId="21735" xr:uid="{00000000-0005-0000-0000-0000D6540000}"/>
    <cellStyle name="SAPBEXexcCritical4 13 4 2 2" xfId="21736" xr:uid="{00000000-0005-0000-0000-0000D7540000}"/>
    <cellStyle name="SAPBEXexcCritical4 13 5" xfId="21737" xr:uid="{00000000-0005-0000-0000-0000D8540000}"/>
    <cellStyle name="SAPBEXexcCritical4 13 5 2" xfId="21738" xr:uid="{00000000-0005-0000-0000-0000D9540000}"/>
    <cellStyle name="SAPBEXexcCritical4 13 5 2 2" xfId="21739" xr:uid="{00000000-0005-0000-0000-0000DA540000}"/>
    <cellStyle name="SAPBEXexcCritical4 13 6" xfId="21740" xr:uid="{00000000-0005-0000-0000-0000DB540000}"/>
    <cellStyle name="SAPBEXexcCritical4 13 6 2" xfId="21741" xr:uid="{00000000-0005-0000-0000-0000DC540000}"/>
    <cellStyle name="SAPBEXexcCritical4 13 6 2 2" xfId="21742" xr:uid="{00000000-0005-0000-0000-0000DD540000}"/>
    <cellStyle name="SAPBEXexcCritical4 13 6 3" xfId="21743" xr:uid="{00000000-0005-0000-0000-0000DE540000}"/>
    <cellStyle name="SAPBEXexcCritical4 13 7" xfId="21744" xr:uid="{00000000-0005-0000-0000-0000DF540000}"/>
    <cellStyle name="SAPBEXexcCritical4 13 7 2" xfId="21745" xr:uid="{00000000-0005-0000-0000-0000E0540000}"/>
    <cellStyle name="SAPBEXexcCritical4 13 7 2 2" xfId="21746" xr:uid="{00000000-0005-0000-0000-0000E1540000}"/>
    <cellStyle name="SAPBEXexcCritical4 13 7 3" xfId="21747" xr:uid="{00000000-0005-0000-0000-0000E2540000}"/>
    <cellStyle name="SAPBEXexcCritical4 13 8" xfId="21748" xr:uid="{00000000-0005-0000-0000-0000E3540000}"/>
    <cellStyle name="SAPBEXexcCritical4 13 8 2" xfId="21749" xr:uid="{00000000-0005-0000-0000-0000E4540000}"/>
    <cellStyle name="SAPBEXexcCritical4 13 8 2 2" xfId="21750" xr:uid="{00000000-0005-0000-0000-0000E5540000}"/>
    <cellStyle name="SAPBEXexcCritical4 13 8 3" xfId="21751" xr:uid="{00000000-0005-0000-0000-0000E6540000}"/>
    <cellStyle name="SAPBEXexcCritical4 13 9" xfId="21752" xr:uid="{00000000-0005-0000-0000-0000E7540000}"/>
    <cellStyle name="SAPBEXexcCritical4 13 9 2" xfId="21753" xr:uid="{00000000-0005-0000-0000-0000E8540000}"/>
    <cellStyle name="SAPBEXexcCritical4 13 9 2 2" xfId="21754" xr:uid="{00000000-0005-0000-0000-0000E9540000}"/>
    <cellStyle name="SAPBEXexcCritical4 13 9 3" xfId="21755" xr:uid="{00000000-0005-0000-0000-0000EA540000}"/>
    <cellStyle name="SAPBEXexcCritical4 14" xfId="21756" xr:uid="{00000000-0005-0000-0000-0000EB540000}"/>
    <cellStyle name="SAPBEXexcCritical4 14 10" xfId="21757" xr:uid="{00000000-0005-0000-0000-0000EC540000}"/>
    <cellStyle name="SAPBEXexcCritical4 14 10 2" xfId="21758" xr:uid="{00000000-0005-0000-0000-0000ED540000}"/>
    <cellStyle name="SAPBEXexcCritical4 14 10 2 2" xfId="21759" xr:uid="{00000000-0005-0000-0000-0000EE540000}"/>
    <cellStyle name="SAPBEXexcCritical4 14 10 3" xfId="21760" xr:uid="{00000000-0005-0000-0000-0000EF540000}"/>
    <cellStyle name="SAPBEXexcCritical4 14 11" xfId="21761" xr:uid="{00000000-0005-0000-0000-0000F0540000}"/>
    <cellStyle name="SAPBEXexcCritical4 14 11 2" xfId="21762" xr:uid="{00000000-0005-0000-0000-0000F1540000}"/>
    <cellStyle name="SAPBEXexcCritical4 14 2" xfId="21763" xr:uid="{00000000-0005-0000-0000-0000F2540000}"/>
    <cellStyle name="SAPBEXexcCritical4 14 2 2" xfId="21764" xr:uid="{00000000-0005-0000-0000-0000F3540000}"/>
    <cellStyle name="SAPBEXexcCritical4 14 2 2 2" xfId="21765" xr:uid="{00000000-0005-0000-0000-0000F4540000}"/>
    <cellStyle name="SAPBEXexcCritical4 14 3" xfId="21766" xr:uid="{00000000-0005-0000-0000-0000F5540000}"/>
    <cellStyle name="SAPBEXexcCritical4 14 3 2" xfId="21767" xr:uid="{00000000-0005-0000-0000-0000F6540000}"/>
    <cellStyle name="SAPBEXexcCritical4 14 3 2 2" xfId="21768" xr:uid="{00000000-0005-0000-0000-0000F7540000}"/>
    <cellStyle name="SAPBEXexcCritical4 14 4" xfId="21769" xr:uid="{00000000-0005-0000-0000-0000F8540000}"/>
    <cellStyle name="SAPBEXexcCritical4 14 4 2" xfId="21770" xr:uid="{00000000-0005-0000-0000-0000F9540000}"/>
    <cellStyle name="SAPBEXexcCritical4 14 4 2 2" xfId="21771" xr:uid="{00000000-0005-0000-0000-0000FA540000}"/>
    <cellStyle name="SAPBEXexcCritical4 14 5" xfId="21772" xr:uid="{00000000-0005-0000-0000-0000FB540000}"/>
    <cellStyle name="SAPBEXexcCritical4 14 5 2" xfId="21773" xr:uid="{00000000-0005-0000-0000-0000FC540000}"/>
    <cellStyle name="SAPBEXexcCritical4 14 5 2 2" xfId="21774" xr:uid="{00000000-0005-0000-0000-0000FD540000}"/>
    <cellStyle name="SAPBEXexcCritical4 14 6" xfId="21775" xr:uid="{00000000-0005-0000-0000-0000FE540000}"/>
    <cellStyle name="SAPBEXexcCritical4 14 6 2" xfId="21776" xr:uid="{00000000-0005-0000-0000-0000FF540000}"/>
    <cellStyle name="SAPBEXexcCritical4 14 6 2 2" xfId="21777" xr:uid="{00000000-0005-0000-0000-000000550000}"/>
    <cellStyle name="SAPBEXexcCritical4 14 6 3" xfId="21778" xr:uid="{00000000-0005-0000-0000-000001550000}"/>
    <cellStyle name="SAPBEXexcCritical4 14 7" xfId="21779" xr:uid="{00000000-0005-0000-0000-000002550000}"/>
    <cellStyle name="SAPBEXexcCritical4 14 7 2" xfId="21780" xr:uid="{00000000-0005-0000-0000-000003550000}"/>
    <cellStyle name="SAPBEXexcCritical4 14 7 2 2" xfId="21781" xr:uid="{00000000-0005-0000-0000-000004550000}"/>
    <cellStyle name="SAPBEXexcCritical4 14 7 3" xfId="21782" xr:uid="{00000000-0005-0000-0000-000005550000}"/>
    <cellStyle name="SAPBEXexcCritical4 14 8" xfId="21783" xr:uid="{00000000-0005-0000-0000-000006550000}"/>
    <cellStyle name="SAPBEXexcCritical4 14 8 2" xfId="21784" xr:uid="{00000000-0005-0000-0000-000007550000}"/>
    <cellStyle name="SAPBEXexcCritical4 14 8 2 2" xfId="21785" xr:uid="{00000000-0005-0000-0000-000008550000}"/>
    <cellStyle name="SAPBEXexcCritical4 14 8 3" xfId="21786" xr:uid="{00000000-0005-0000-0000-000009550000}"/>
    <cellStyle name="SAPBEXexcCritical4 14 9" xfId="21787" xr:uid="{00000000-0005-0000-0000-00000A550000}"/>
    <cellStyle name="SAPBEXexcCritical4 14 9 2" xfId="21788" xr:uid="{00000000-0005-0000-0000-00000B550000}"/>
    <cellStyle name="SAPBEXexcCritical4 14 9 2 2" xfId="21789" xr:uid="{00000000-0005-0000-0000-00000C550000}"/>
    <cellStyle name="SAPBEXexcCritical4 14 9 3" xfId="21790" xr:uid="{00000000-0005-0000-0000-00000D550000}"/>
    <cellStyle name="SAPBEXexcCritical4 15" xfId="21791" xr:uid="{00000000-0005-0000-0000-00000E550000}"/>
    <cellStyle name="SAPBEXexcCritical4 15 10" xfId="21792" xr:uid="{00000000-0005-0000-0000-00000F550000}"/>
    <cellStyle name="SAPBEXexcCritical4 15 10 2" xfId="21793" xr:uid="{00000000-0005-0000-0000-000010550000}"/>
    <cellStyle name="SAPBEXexcCritical4 15 10 2 2" xfId="21794" xr:uid="{00000000-0005-0000-0000-000011550000}"/>
    <cellStyle name="SAPBEXexcCritical4 15 10 3" xfId="21795" xr:uid="{00000000-0005-0000-0000-000012550000}"/>
    <cellStyle name="SAPBEXexcCritical4 15 11" xfId="21796" xr:uid="{00000000-0005-0000-0000-000013550000}"/>
    <cellStyle name="SAPBEXexcCritical4 15 11 2" xfId="21797" xr:uid="{00000000-0005-0000-0000-000014550000}"/>
    <cellStyle name="SAPBEXexcCritical4 15 11 2 2" xfId="21798" xr:uid="{00000000-0005-0000-0000-000015550000}"/>
    <cellStyle name="SAPBEXexcCritical4 15 11 3" xfId="21799" xr:uid="{00000000-0005-0000-0000-000016550000}"/>
    <cellStyle name="SAPBEXexcCritical4 15 12" xfId="21800" xr:uid="{00000000-0005-0000-0000-000017550000}"/>
    <cellStyle name="SAPBEXexcCritical4 15 12 2" xfId="21801" xr:uid="{00000000-0005-0000-0000-000018550000}"/>
    <cellStyle name="SAPBEXexcCritical4 15 2" xfId="21802" xr:uid="{00000000-0005-0000-0000-000019550000}"/>
    <cellStyle name="SAPBEXexcCritical4 15 2 2" xfId="21803" xr:uid="{00000000-0005-0000-0000-00001A550000}"/>
    <cellStyle name="SAPBEXexcCritical4 15 2 2 2" xfId="21804" xr:uid="{00000000-0005-0000-0000-00001B550000}"/>
    <cellStyle name="SAPBEXexcCritical4 15 3" xfId="21805" xr:uid="{00000000-0005-0000-0000-00001C550000}"/>
    <cellStyle name="SAPBEXexcCritical4 15 3 2" xfId="21806" xr:uid="{00000000-0005-0000-0000-00001D550000}"/>
    <cellStyle name="SAPBEXexcCritical4 15 3 2 2" xfId="21807" xr:uid="{00000000-0005-0000-0000-00001E550000}"/>
    <cellStyle name="SAPBEXexcCritical4 15 4" xfId="21808" xr:uid="{00000000-0005-0000-0000-00001F550000}"/>
    <cellStyle name="SAPBEXexcCritical4 15 4 2" xfId="21809" xr:uid="{00000000-0005-0000-0000-000020550000}"/>
    <cellStyle name="SAPBEXexcCritical4 15 4 2 2" xfId="21810" xr:uid="{00000000-0005-0000-0000-000021550000}"/>
    <cellStyle name="SAPBEXexcCritical4 15 5" xfId="21811" xr:uid="{00000000-0005-0000-0000-000022550000}"/>
    <cellStyle name="SAPBEXexcCritical4 15 5 2" xfId="21812" xr:uid="{00000000-0005-0000-0000-000023550000}"/>
    <cellStyle name="SAPBEXexcCritical4 15 5 2 2" xfId="21813" xr:uid="{00000000-0005-0000-0000-000024550000}"/>
    <cellStyle name="SAPBEXexcCritical4 15 6" xfId="21814" xr:uid="{00000000-0005-0000-0000-000025550000}"/>
    <cellStyle name="SAPBEXexcCritical4 15 6 2" xfId="21815" xr:uid="{00000000-0005-0000-0000-000026550000}"/>
    <cellStyle name="SAPBEXexcCritical4 15 6 2 2" xfId="21816" xr:uid="{00000000-0005-0000-0000-000027550000}"/>
    <cellStyle name="SAPBEXexcCritical4 15 6 3" xfId="21817" xr:uid="{00000000-0005-0000-0000-000028550000}"/>
    <cellStyle name="SAPBEXexcCritical4 15 7" xfId="21818" xr:uid="{00000000-0005-0000-0000-000029550000}"/>
    <cellStyle name="SAPBEXexcCritical4 15 7 2" xfId="21819" xr:uid="{00000000-0005-0000-0000-00002A550000}"/>
    <cellStyle name="SAPBEXexcCritical4 15 7 2 2" xfId="21820" xr:uid="{00000000-0005-0000-0000-00002B550000}"/>
    <cellStyle name="SAPBEXexcCritical4 15 7 3" xfId="21821" xr:uid="{00000000-0005-0000-0000-00002C550000}"/>
    <cellStyle name="SAPBEXexcCritical4 15 8" xfId="21822" xr:uid="{00000000-0005-0000-0000-00002D550000}"/>
    <cellStyle name="SAPBEXexcCritical4 15 8 2" xfId="21823" xr:uid="{00000000-0005-0000-0000-00002E550000}"/>
    <cellStyle name="SAPBEXexcCritical4 15 8 2 2" xfId="21824" xr:uid="{00000000-0005-0000-0000-00002F550000}"/>
    <cellStyle name="SAPBEXexcCritical4 15 8 3" xfId="21825" xr:uid="{00000000-0005-0000-0000-000030550000}"/>
    <cellStyle name="SAPBEXexcCritical4 15 9" xfId="21826" xr:uid="{00000000-0005-0000-0000-000031550000}"/>
    <cellStyle name="SAPBEXexcCritical4 15 9 2" xfId="21827" xr:uid="{00000000-0005-0000-0000-000032550000}"/>
    <cellStyle name="SAPBEXexcCritical4 15 9 2 2" xfId="21828" xr:uid="{00000000-0005-0000-0000-000033550000}"/>
    <cellStyle name="SAPBEXexcCritical4 15 9 3" xfId="21829" xr:uid="{00000000-0005-0000-0000-000034550000}"/>
    <cellStyle name="SAPBEXexcCritical4 16" xfId="21830" xr:uid="{00000000-0005-0000-0000-000035550000}"/>
    <cellStyle name="SAPBEXexcCritical4 16 10" xfId="21831" xr:uid="{00000000-0005-0000-0000-000036550000}"/>
    <cellStyle name="SAPBEXexcCritical4 16 10 2" xfId="21832" xr:uid="{00000000-0005-0000-0000-000037550000}"/>
    <cellStyle name="SAPBEXexcCritical4 16 10 2 2" xfId="21833" xr:uid="{00000000-0005-0000-0000-000038550000}"/>
    <cellStyle name="SAPBEXexcCritical4 16 10 3" xfId="21834" xr:uid="{00000000-0005-0000-0000-000039550000}"/>
    <cellStyle name="SAPBEXexcCritical4 16 11" xfId="21835" xr:uid="{00000000-0005-0000-0000-00003A550000}"/>
    <cellStyle name="SAPBEXexcCritical4 16 11 2" xfId="21836" xr:uid="{00000000-0005-0000-0000-00003B550000}"/>
    <cellStyle name="SAPBEXexcCritical4 16 11 2 2" xfId="21837" xr:uid="{00000000-0005-0000-0000-00003C550000}"/>
    <cellStyle name="SAPBEXexcCritical4 16 11 3" xfId="21838" xr:uid="{00000000-0005-0000-0000-00003D550000}"/>
    <cellStyle name="SAPBEXexcCritical4 16 12" xfId="21839" xr:uid="{00000000-0005-0000-0000-00003E550000}"/>
    <cellStyle name="SAPBEXexcCritical4 16 12 2" xfId="21840" xr:uid="{00000000-0005-0000-0000-00003F550000}"/>
    <cellStyle name="SAPBEXexcCritical4 16 2" xfId="21841" xr:uid="{00000000-0005-0000-0000-000040550000}"/>
    <cellStyle name="SAPBEXexcCritical4 16 2 2" xfId="21842" xr:uid="{00000000-0005-0000-0000-000041550000}"/>
    <cellStyle name="SAPBEXexcCritical4 16 2 2 2" xfId="21843" xr:uid="{00000000-0005-0000-0000-000042550000}"/>
    <cellStyle name="SAPBEXexcCritical4 16 3" xfId="21844" xr:uid="{00000000-0005-0000-0000-000043550000}"/>
    <cellStyle name="SAPBEXexcCritical4 16 3 2" xfId="21845" xr:uid="{00000000-0005-0000-0000-000044550000}"/>
    <cellStyle name="SAPBEXexcCritical4 16 3 2 2" xfId="21846" xr:uid="{00000000-0005-0000-0000-000045550000}"/>
    <cellStyle name="SAPBEXexcCritical4 16 4" xfId="21847" xr:uid="{00000000-0005-0000-0000-000046550000}"/>
    <cellStyle name="SAPBEXexcCritical4 16 4 2" xfId="21848" xr:uid="{00000000-0005-0000-0000-000047550000}"/>
    <cellStyle name="SAPBEXexcCritical4 16 4 2 2" xfId="21849" xr:uid="{00000000-0005-0000-0000-000048550000}"/>
    <cellStyle name="SAPBEXexcCritical4 16 5" xfId="21850" xr:uid="{00000000-0005-0000-0000-000049550000}"/>
    <cellStyle name="SAPBEXexcCritical4 16 5 2" xfId="21851" xr:uid="{00000000-0005-0000-0000-00004A550000}"/>
    <cellStyle name="SAPBEXexcCritical4 16 5 2 2" xfId="21852" xr:uid="{00000000-0005-0000-0000-00004B550000}"/>
    <cellStyle name="SAPBEXexcCritical4 16 6" xfId="21853" xr:uid="{00000000-0005-0000-0000-00004C550000}"/>
    <cellStyle name="SAPBEXexcCritical4 16 6 2" xfId="21854" xr:uid="{00000000-0005-0000-0000-00004D550000}"/>
    <cellStyle name="SAPBEXexcCritical4 16 6 2 2" xfId="21855" xr:uid="{00000000-0005-0000-0000-00004E550000}"/>
    <cellStyle name="SAPBEXexcCritical4 16 6 3" xfId="21856" xr:uid="{00000000-0005-0000-0000-00004F550000}"/>
    <cellStyle name="SAPBEXexcCritical4 16 7" xfId="21857" xr:uid="{00000000-0005-0000-0000-000050550000}"/>
    <cellStyle name="SAPBEXexcCritical4 16 7 2" xfId="21858" xr:uid="{00000000-0005-0000-0000-000051550000}"/>
    <cellStyle name="SAPBEXexcCritical4 16 7 2 2" xfId="21859" xr:uid="{00000000-0005-0000-0000-000052550000}"/>
    <cellStyle name="SAPBEXexcCritical4 16 7 3" xfId="21860" xr:uid="{00000000-0005-0000-0000-000053550000}"/>
    <cellStyle name="SAPBEXexcCritical4 16 8" xfId="21861" xr:uid="{00000000-0005-0000-0000-000054550000}"/>
    <cellStyle name="SAPBEXexcCritical4 16 8 2" xfId="21862" xr:uid="{00000000-0005-0000-0000-000055550000}"/>
    <cellStyle name="SAPBEXexcCritical4 16 8 2 2" xfId="21863" xr:uid="{00000000-0005-0000-0000-000056550000}"/>
    <cellStyle name="SAPBEXexcCritical4 16 8 3" xfId="21864" xr:uid="{00000000-0005-0000-0000-000057550000}"/>
    <cellStyle name="SAPBEXexcCritical4 16 9" xfId="21865" xr:uid="{00000000-0005-0000-0000-000058550000}"/>
    <cellStyle name="SAPBEXexcCritical4 16 9 2" xfId="21866" xr:uid="{00000000-0005-0000-0000-000059550000}"/>
    <cellStyle name="SAPBEXexcCritical4 16 9 2 2" xfId="21867" xr:uid="{00000000-0005-0000-0000-00005A550000}"/>
    <cellStyle name="SAPBEXexcCritical4 16 9 3" xfId="21868" xr:uid="{00000000-0005-0000-0000-00005B550000}"/>
    <cellStyle name="SAPBEXexcCritical4 17" xfId="21869" xr:uid="{00000000-0005-0000-0000-00005C550000}"/>
    <cellStyle name="SAPBEXexcCritical4 17 10" xfId="21870" xr:uid="{00000000-0005-0000-0000-00005D550000}"/>
    <cellStyle name="SAPBEXexcCritical4 17 10 2" xfId="21871" xr:uid="{00000000-0005-0000-0000-00005E550000}"/>
    <cellStyle name="SAPBEXexcCritical4 17 10 2 2" xfId="21872" xr:uid="{00000000-0005-0000-0000-00005F550000}"/>
    <cellStyle name="SAPBEXexcCritical4 17 10 3" xfId="21873" xr:uid="{00000000-0005-0000-0000-000060550000}"/>
    <cellStyle name="SAPBEXexcCritical4 17 11" xfId="21874" xr:uid="{00000000-0005-0000-0000-000061550000}"/>
    <cellStyle name="SAPBEXexcCritical4 17 11 2" xfId="21875" xr:uid="{00000000-0005-0000-0000-000062550000}"/>
    <cellStyle name="SAPBEXexcCritical4 17 11 2 2" xfId="21876" xr:uid="{00000000-0005-0000-0000-000063550000}"/>
    <cellStyle name="SAPBEXexcCritical4 17 11 3" xfId="21877" xr:uid="{00000000-0005-0000-0000-000064550000}"/>
    <cellStyle name="SAPBEXexcCritical4 17 12" xfId="21878" xr:uid="{00000000-0005-0000-0000-000065550000}"/>
    <cellStyle name="SAPBEXexcCritical4 17 12 2" xfId="21879" xr:uid="{00000000-0005-0000-0000-000066550000}"/>
    <cellStyle name="SAPBEXexcCritical4 17 2" xfId="21880" xr:uid="{00000000-0005-0000-0000-000067550000}"/>
    <cellStyle name="SAPBEXexcCritical4 17 2 2" xfId="21881" xr:uid="{00000000-0005-0000-0000-000068550000}"/>
    <cellStyle name="SAPBEXexcCritical4 17 2 2 2" xfId="21882" xr:uid="{00000000-0005-0000-0000-000069550000}"/>
    <cellStyle name="SAPBEXexcCritical4 17 3" xfId="21883" xr:uid="{00000000-0005-0000-0000-00006A550000}"/>
    <cellStyle name="SAPBEXexcCritical4 17 3 2" xfId="21884" xr:uid="{00000000-0005-0000-0000-00006B550000}"/>
    <cellStyle name="SAPBEXexcCritical4 17 3 2 2" xfId="21885" xr:uid="{00000000-0005-0000-0000-00006C550000}"/>
    <cellStyle name="SAPBEXexcCritical4 17 4" xfId="21886" xr:uid="{00000000-0005-0000-0000-00006D550000}"/>
    <cellStyle name="SAPBEXexcCritical4 17 4 2" xfId="21887" xr:uid="{00000000-0005-0000-0000-00006E550000}"/>
    <cellStyle name="SAPBEXexcCritical4 17 4 2 2" xfId="21888" xr:uid="{00000000-0005-0000-0000-00006F550000}"/>
    <cellStyle name="SAPBEXexcCritical4 17 5" xfId="21889" xr:uid="{00000000-0005-0000-0000-000070550000}"/>
    <cellStyle name="SAPBEXexcCritical4 17 5 2" xfId="21890" xr:uid="{00000000-0005-0000-0000-000071550000}"/>
    <cellStyle name="SAPBEXexcCritical4 17 5 2 2" xfId="21891" xr:uid="{00000000-0005-0000-0000-000072550000}"/>
    <cellStyle name="SAPBEXexcCritical4 17 6" xfId="21892" xr:uid="{00000000-0005-0000-0000-000073550000}"/>
    <cellStyle name="SAPBEXexcCritical4 17 6 2" xfId="21893" xr:uid="{00000000-0005-0000-0000-000074550000}"/>
    <cellStyle name="SAPBEXexcCritical4 17 6 2 2" xfId="21894" xr:uid="{00000000-0005-0000-0000-000075550000}"/>
    <cellStyle name="SAPBEXexcCritical4 17 6 3" xfId="21895" xr:uid="{00000000-0005-0000-0000-000076550000}"/>
    <cellStyle name="SAPBEXexcCritical4 17 7" xfId="21896" xr:uid="{00000000-0005-0000-0000-000077550000}"/>
    <cellStyle name="SAPBEXexcCritical4 17 7 2" xfId="21897" xr:uid="{00000000-0005-0000-0000-000078550000}"/>
    <cellStyle name="SAPBEXexcCritical4 17 7 2 2" xfId="21898" xr:uid="{00000000-0005-0000-0000-000079550000}"/>
    <cellStyle name="SAPBEXexcCritical4 17 7 3" xfId="21899" xr:uid="{00000000-0005-0000-0000-00007A550000}"/>
    <cellStyle name="SAPBEXexcCritical4 17 8" xfId="21900" xr:uid="{00000000-0005-0000-0000-00007B550000}"/>
    <cellStyle name="SAPBEXexcCritical4 17 8 2" xfId="21901" xr:uid="{00000000-0005-0000-0000-00007C550000}"/>
    <cellStyle name="SAPBEXexcCritical4 17 8 2 2" xfId="21902" xr:uid="{00000000-0005-0000-0000-00007D550000}"/>
    <cellStyle name="SAPBEXexcCritical4 17 8 3" xfId="21903" xr:uid="{00000000-0005-0000-0000-00007E550000}"/>
    <cellStyle name="SAPBEXexcCritical4 17 9" xfId="21904" xr:uid="{00000000-0005-0000-0000-00007F550000}"/>
    <cellStyle name="SAPBEXexcCritical4 17 9 2" xfId="21905" xr:uid="{00000000-0005-0000-0000-000080550000}"/>
    <cellStyle name="SAPBEXexcCritical4 17 9 2 2" xfId="21906" xr:uid="{00000000-0005-0000-0000-000081550000}"/>
    <cellStyle name="SAPBEXexcCritical4 17 9 3" xfId="21907" xr:uid="{00000000-0005-0000-0000-000082550000}"/>
    <cellStyle name="SAPBEXexcCritical4 18" xfId="21908" xr:uid="{00000000-0005-0000-0000-000083550000}"/>
    <cellStyle name="SAPBEXexcCritical4 18 2" xfId="21909" xr:uid="{00000000-0005-0000-0000-000084550000}"/>
    <cellStyle name="SAPBEXexcCritical4 18 2 2" xfId="21910" xr:uid="{00000000-0005-0000-0000-000085550000}"/>
    <cellStyle name="SAPBEXexcCritical4 19" xfId="21911" xr:uid="{00000000-0005-0000-0000-000086550000}"/>
    <cellStyle name="SAPBEXexcCritical4 19 2" xfId="21912" xr:uid="{00000000-0005-0000-0000-000087550000}"/>
    <cellStyle name="SAPBEXexcCritical4 19 2 2" xfId="21913" xr:uid="{00000000-0005-0000-0000-000088550000}"/>
    <cellStyle name="SAPBEXexcCritical4 19 3" xfId="21914" xr:uid="{00000000-0005-0000-0000-000089550000}"/>
    <cellStyle name="SAPBEXexcCritical4 2" xfId="21915" xr:uid="{00000000-0005-0000-0000-00008A550000}"/>
    <cellStyle name="SAPBEXexcCritical4 2 10" xfId="21916" xr:uid="{00000000-0005-0000-0000-00008B550000}"/>
    <cellStyle name="SAPBEXexcCritical4 2 10 2" xfId="21917" xr:uid="{00000000-0005-0000-0000-00008C550000}"/>
    <cellStyle name="SAPBEXexcCritical4 2 10 2 2" xfId="21918" xr:uid="{00000000-0005-0000-0000-00008D550000}"/>
    <cellStyle name="SAPBEXexcCritical4 2 10 3" xfId="21919" xr:uid="{00000000-0005-0000-0000-00008E550000}"/>
    <cellStyle name="SAPBEXexcCritical4 2 11" xfId="21920" xr:uid="{00000000-0005-0000-0000-00008F550000}"/>
    <cellStyle name="SAPBEXexcCritical4 2 11 2" xfId="21921" xr:uid="{00000000-0005-0000-0000-000090550000}"/>
    <cellStyle name="SAPBEXexcCritical4 2 11 2 2" xfId="21922" xr:uid="{00000000-0005-0000-0000-000091550000}"/>
    <cellStyle name="SAPBEXexcCritical4 2 11 3" xfId="21923" xr:uid="{00000000-0005-0000-0000-000092550000}"/>
    <cellStyle name="SAPBEXexcCritical4 2 12" xfId="21924" xr:uid="{00000000-0005-0000-0000-000093550000}"/>
    <cellStyle name="SAPBEXexcCritical4 2 12 2" xfId="21925" xr:uid="{00000000-0005-0000-0000-000094550000}"/>
    <cellStyle name="SAPBEXexcCritical4 2 2" xfId="21926" xr:uid="{00000000-0005-0000-0000-000095550000}"/>
    <cellStyle name="SAPBEXexcCritical4 2 2 10" xfId="21927" xr:uid="{00000000-0005-0000-0000-000096550000}"/>
    <cellStyle name="SAPBEXexcCritical4 2 2 10 2" xfId="21928" xr:uid="{00000000-0005-0000-0000-000097550000}"/>
    <cellStyle name="SAPBEXexcCritical4 2 2 10 2 2" xfId="21929" xr:uid="{00000000-0005-0000-0000-000098550000}"/>
    <cellStyle name="SAPBEXexcCritical4 2 2 10 3" xfId="21930" xr:uid="{00000000-0005-0000-0000-000099550000}"/>
    <cellStyle name="SAPBEXexcCritical4 2 2 11" xfId="21931" xr:uid="{00000000-0005-0000-0000-00009A550000}"/>
    <cellStyle name="SAPBEXexcCritical4 2 2 11 2" xfId="21932" xr:uid="{00000000-0005-0000-0000-00009B550000}"/>
    <cellStyle name="SAPBEXexcCritical4 2 2 11 2 2" xfId="21933" xr:uid="{00000000-0005-0000-0000-00009C550000}"/>
    <cellStyle name="SAPBEXexcCritical4 2 2 11 3" xfId="21934" xr:uid="{00000000-0005-0000-0000-00009D550000}"/>
    <cellStyle name="SAPBEXexcCritical4 2 2 12" xfId="21935" xr:uid="{00000000-0005-0000-0000-00009E550000}"/>
    <cellStyle name="SAPBEXexcCritical4 2 2 12 2" xfId="21936" xr:uid="{00000000-0005-0000-0000-00009F550000}"/>
    <cellStyle name="SAPBEXexcCritical4 2 2 2" xfId="21937" xr:uid="{00000000-0005-0000-0000-0000A0550000}"/>
    <cellStyle name="SAPBEXexcCritical4 2 2 2 2" xfId="21938" xr:uid="{00000000-0005-0000-0000-0000A1550000}"/>
    <cellStyle name="SAPBEXexcCritical4 2 2 2 2 2" xfId="21939" xr:uid="{00000000-0005-0000-0000-0000A2550000}"/>
    <cellStyle name="SAPBEXexcCritical4 2 2 3" xfId="21940" xr:uid="{00000000-0005-0000-0000-0000A3550000}"/>
    <cellStyle name="SAPBEXexcCritical4 2 2 3 2" xfId="21941" xr:uid="{00000000-0005-0000-0000-0000A4550000}"/>
    <cellStyle name="SAPBEXexcCritical4 2 2 3 2 2" xfId="21942" xr:uid="{00000000-0005-0000-0000-0000A5550000}"/>
    <cellStyle name="SAPBEXexcCritical4 2 2 4" xfId="21943" xr:uid="{00000000-0005-0000-0000-0000A6550000}"/>
    <cellStyle name="SAPBEXexcCritical4 2 2 4 2" xfId="21944" xr:uid="{00000000-0005-0000-0000-0000A7550000}"/>
    <cellStyle name="SAPBEXexcCritical4 2 2 4 2 2" xfId="21945" xr:uid="{00000000-0005-0000-0000-0000A8550000}"/>
    <cellStyle name="SAPBEXexcCritical4 2 2 5" xfId="21946" xr:uid="{00000000-0005-0000-0000-0000A9550000}"/>
    <cellStyle name="SAPBEXexcCritical4 2 2 5 2" xfId="21947" xr:uid="{00000000-0005-0000-0000-0000AA550000}"/>
    <cellStyle name="SAPBEXexcCritical4 2 2 5 2 2" xfId="21948" xr:uid="{00000000-0005-0000-0000-0000AB550000}"/>
    <cellStyle name="SAPBEXexcCritical4 2 2 6" xfId="21949" xr:uid="{00000000-0005-0000-0000-0000AC550000}"/>
    <cellStyle name="SAPBEXexcCritical4 2 2 6 2" xfId="21950" xr:uid="{00000000-0005-0000-0000-0000AD550000}"/>
    <cellStyle name="SAPBEXexcCritical4 2 2 6 2 2" xfId="21951" xr:uid="{00000000-0005-0000-0000-0000AE550000}"/>
    <cellStyle name="SAPBEXexcCritical4 2 2 6 3" xfId="21952" xr:uid="{00000000-0005-0000-0000-0000AF550000}"/>
    <cellStyle name="SAPBEXexcCritical4 2 2 7" xfId="21953" xr:uid="{00000000-0005-0000-0000-0000B0550000}"/>
    <cellStyle name="SAPBEXexcCritical4 2 2 7 2" xfId="21954" xr:uid="{00000000-0005-0000-0000-0000B1550000}"/>
    <cellStyle name="SAPBEXexcCritical4 2 2 7 2 2" xfId="21955" xr:uid="{00000000-0005-0000-0000-0000B2550000}"/>
    <cellStyle name="SAPBEXexcCritical4 2 2 7 3" xfId="21956" xr:uid="{00000000-0005-0000-0000-0000B3550000}"/>
    <cellStyle name="SAPBEXexcCritical4 2 2 8" xfId="21957" xr:uid="{00000000-0005-0000-0000-0000B4550000}"/>
    <cellStyle name="SAPBEXexcCritical4 2 2 8 2" xfId="21958" xr:uid="{00000000-0005-0000-0000-0000B5550000}"/>
    <cellStyle name="SAPBEXexcCritical4 2 2 8 2 2" xfId="21959" xr:uid="{00000000-0005-0000-0000-0000B6550000}"/>
    <cellStyle name="SAPBEXexcCritical4 2 2 8 3" xfId="21960" xr:uid="{00000000-0005-0000-0000-0000B7550000}"/>
    <cellStyle name="SAPBEXexcCritical4 2 2 9" xfId="21961" xr:uid="{00000000-0005-0000-0000-0000B8550000}"/>
    <cellStyle name="SAPBEXexcCritical4 2 2 9 2" xfId="21962" xr:uid="{00000000-0005-0000-0000-0000B9550000}"/>
    <cellStyle name="SAPBEXexcCritical4 2 2 9 2 2" xfId="21963" xr:uid="{00000000-0005-0000-0000-0000BA550000}"/>
    <cellStyle name="SAPBEXexcCritical4 2 2 9 3" xfId="21964" xr:uid="{00000000-0005-0000-0000-0000BB550000}"/>
    <cellStyle name="SAPBEXexcCritical4 2 3" xfId="21965" xr:uid="{00000000-0005-0000-0000-0000BC550000}"/>
    <cellStyle name="SAPBEXexcCritical4 2 3 2" xfId="21966" xr:uid="{00000000-0005-0000-0000-0000BD550000}"/>
    <cellStyle name="SAPBEXexcCritical4 2 3 2 2" xfId="21967" xr:uid="{00000000-0005-0000-0000-0000BE550000}"/>
    <cellStyle name="SAPBEXexcCritical4 2 4" xfId="21968" xr:uid="{00000000-0005-0000-0000-0000BF550000}"/>
    <cellStyle name="SAPBEXexcCritical4 2 4 2" xfId="21969" xr:uid="{00000000-0005-0000-0000-0000C0550000}"/>
    <cellStyle name="SAPBEXexcCritical4 2 4 2 2" xfId="21970" xr:uid="{00000000-0005-0000-0000-0000C1550000}"/>
    <cellStyle name="SAPBEXexcCritical4 2 5" xfId="21971" xr:uid="{00000000-0005-0000-0000-0000C2550000}"/>
    <cellStyle name="SAPBEXexcCritical4 2 5 2" xfId="21972" xr:uid="{00000000-0005-0000-0000-0000C3550000}"/>
    <cellStyle name="SAPBEXexcCritical4 2 5 2 2" xfId="21973" xr:uid="{00000000-0005-0000-0000-0000C4550000}"/>
    <cellStyle name="SAPBEXexcCritical4 2 6" xfId="21974" xr:uid="{00000000-0005-0000-0000-0000C5550000}"/>
    <cellStyle name="SAPBEXexcCritical4 2 6 2" xfId="21975" xr:uid="{00000000-0005-0000-0000-0000C6550000}"/>
    <cellStyle name="SAPBEXexcCritical4 2 6 2 2" xfId="21976" xr:uid="{00000000-0005-0000-0000-0000C7550000}"/>
    <cellStyle name="SAPBEXexcCritical4 2 7" xfId="21977" xr:uid="{00000000-0005-0000-0000-0000C8550000}"/>
    <cellStyle name="SAPBEXexcCritical4 2 7 2" xfId="21978" xr:uid="{00000000-0005-0000-0000-0000C9550000}"/>
    <cellStyle name="SAPBEXexcCritical4 2 7 2 2" xfId="21979" xr:uid="{00000000-0005-0000-0000-0000CA550000}"/>
    <cellStyle name="SAPBEXexcCritical4 2 7 3" xfId="21980" xr:uid="{00000000-0005-0000-0000-0000CB550000}"/>
    <cellStyle name="SAPBEXexcCritical4 2 8" xfId="21981" xr:uid="{00000000-0005-0000-0000-0000CC550000}"/>
    <cellStyle name="SAPBEXexcCritical4 2 8 2" xfId="21982" xr:uid="{00000000-0005-0000-0000-0000CD550000}"/>
    <cellStyle name="SAPBEXexcCritical4 2 8 2 2" xfId="21983" xr:uid="{00000000-0005-0000-0000-0000CE550000}"/>
    <cellStyle name="SAPBEXexcCritical4 2 8 3" xfId="21984" xr:uid="{00000000-0005-0000-0000-0000CF550000}"/>
    <cellStyle name="SAPBEXexcCritical4 2 9" xfId="21985" xr:uid="{00000000-0005-0000-0000-0000D0550000}"/>
    <cellStyle name="SAPBEXexcCritical4 2 9 2" xfId="21986" xr:uid="{00000000-0005-0000-0000-0000D1550000}"/>
    <cellStyle name="SAPBEXexcCritical4 2 9 2 2" xfId="21987" xr:uid="{00000000-0005-0000-0000-0000D2550000}"/>
    <cellStyle name="SAPBEXexcCritical4 2 9 3" xfId="21988" xr:uid="{00000000-0005-0000-0000-0000D3550000}"/>
    <cellStyle name="SAPBEXexcCritical4 20" xfId="21989" xr:uid="{00000000-0005-0000-0000-0000D4550000}"/>
    <cellStyle name="SAPBEXexcCritical4 20 2" xfId="21990" xr:uid="{00000000-0005-0000-0000-0000D5550000}"/>
    <cellStyle name="SAPBEXexcCritical4 20 2 2" xfId="21991" xr:uid="{00000000-0005-0000-0000-0000D6550000}"/>
    <cellStyle name="SAPBEXexcCritical4 20 3" xfId="21992" xr:uid="{00000000-0005-0000-0000-0000D7550000}"/>
    <cellStyle name="SAPBEXexcCritical4 21" xfId="21993" xr:uid="{00000000-0005-0000-0000-0000D8550000}"/>
    <cellStyle name="SAPBEXexcCritical4 21 2" xfId="21994" xr:uid="{00000000-0005-0000-0000-0000D9550000}"/>
    <cellStyle name="SAPBEXexcCritical4 22" xfId="21995" xr:uid="{00000000-0005-0000-0000-0000DA550000}"/>
    <cellStyle name="SAPBEXexcCritical4 22 2" xfId="21996" xr:uid="{00000000-0005-0000-0000-0000DB550000}"/>
    <cellStyle name="SAPBEXexcCritical4 23" xfId="21997" xr:uid="{00000000-0005-0000-0000-0000DC550000}"/>
    <cellStyle name="SAPBEXexcCritical4 23 2" xfId="21998" xr:uid="{00000000-0005-0000-0000-0000DD550000}"/>
    <cellStyle name="SAPBEXexcCritical4 3" xfId="21999" xr:uid="{00000000-0005-0000-0000-0000DE550000}"/>
    <cellStyle name="SAPBEXexcCritical4 3 10" xfId="22000" xr:uid="{00000000-0005-0000-0000-0000DF550000}"/>
    <cellStyle name="SAPBEXexcCritical4 3 10 2" xfId="22001" xr:uid="{00000000-0005-0000-0000-0000E0550000}"/>
    <cellStyle name="SAPBEXexcCritical4 3 10 2 2" xfId="22002" xr:uid="{00000000-0005-0000-0000-0000E1550000}"/>
    <cellStyle name="SAPBEXexcCritical4 3 10 3" xfId="22003" xr:uid="{00000000-0005-0000-0000-0000E2550000}"/>
    <cellStyle name="SAPBEXexcCritical4 3 11" xfId="22004" xr:uid="{00000000-0005-0000-0000-0000E3550000}"/>
    <cellStyle name="SAPBEXexcCritical4 3 11 2" xfId="22005" xr:uid="{00000000-0005-0000-0000-0000E4550000}"/>
    <cellStyle name="SAPBEXexcCritical4 3 11 2 2" xfId="22006" xr:uid="{00000000-0005-0000-0000-0000E5550000}"/>
    <cellStyle name="SAPBEXexcCritical4 3 11 3" xfId="22007" xr:uid="{00000000-0005-0000-0000-0000E6550000}"/>
    <cellStyle name="SAPBEXexcCritical4 3 12" xfId="22008" xr:uid="{00000000-0005-0000-0000-0000E7550000}"/>
    <cellStyle name="SAPBEXexcCritical4 3 12 2" xfId="22009" xr:uid="{00000000-0005-0000-0000-0000E8550000}"/>
    <cellStyle name="SAPBEXexcCritical4 3 12 2 2" xfId="22010" xr:uid="{00000000-0005-0000-0000-0000E9550000}"/>
    <cellStyle name="SAPBEXexcCritical4 3 12 3" xfId="22011" xr:uid="{00000000-0005-0000-0000-0000EA550000}"/>
    <cellStyle name="SAPBEXexcCritical4 3 13" xfId="22012" xr:uid="{00000000-0005-0000-0000-0000EB550000}"/>
    <cellStyle name="SAPBEXexcCritical4 3 13 2" xfId="22013" xr:uid="{00000000-0005-0000-0000-0000EC550000}"/>
    <cellStyle name="SAPBEXexcCritical4 3 13 2 2" xfId="22014" xr:uid="{00000000-0005-0000-0000-0000ED550000}"/>
    <cellStyle name="SAPBEXexcCritical4 3 13 3" xfId="22015" xr:uid="{00000000-0005-0000-0000-0000EE550000}"/>
    <cellStyle name="SAPBEXexcCritical4 3 14" xfId="22016" xr:uid="{00000000-0005-0000-0000-0000EF550000}"/>
    <cellStyle name="SAPBEXexcCritical4 3 14 2" xfId="22017" xr:uid="{00000000-0005-0000-0000-0000F0550000}"/>
    <cellStyle name="SAPBEXexcCritical4 3 2" xfId="22018" xr:uid="{00000000-0005-0000-0000-0000F1550000}"/>
    <cellStyle name="SAPBEXexcCritical4 3 2 2" xfId="22019" xr:uid="{00000000-0005-0000-0000-0000F2550000}"/>
    <cellStyle name="SAPBEXexcCritical4 3 2 2 2" xfId="22020" xr:uid="{00000000-0005-0000-0000-0000F3550000}"/>
    <cellStyle name="SAPBEXexcCritical4 3 3" xfId="22021" xr:uid="{00000000-0005-0000-0000-0000F4550000}"/>
    <cellStyle name="SAPBEXexcCritical4 3 3 2" xfId="22022" xr:uid="{00000000-0005-0000-0000-0000F5550000}"/>
    <cellStyle name="SAPBEXexcCritical4 3 3 2 2" xfId="22023" xr:uid="{00000000-0005-0000-0000-0000F6550000}"/>
    <cellStyle name="SAPBEXexcCritical4 3 4" xfId="22024" xr:uid="{00000000-0005-0000-0000-0000F7550000}"/>
    <cellStyle name="SAPBEXexcCritical4 3 4 2" xfId="22025" xr:uid="{00000000-0005-0000-0000-0000F8550000}"/>
    <cellStyle name="SAPBEXexcCritical4 3 4 2 2" xfId="22026" xr:uid="{00000000-0005-0000-0000-0000F9550000}"/>
    <cellStyle name="SAPBEXexcCritical4 3 5" xfId="22027" xr:uid="{00000000-0005-0000-0000-0000FA550000}"/>
    <cellStyle name="SAPBEXexcCritical4 3 5 2" xfId="22028" xr:uid="{00000000-0005-0000-0000-0000FB550000}"/>
    <cellStyle name="SAPBEXexcCritical4 3 5 2 2" xfId="22029" xr:uid="{00000000-0005-0000-0000-0000FC550000}"/>
    <cellStyle name="SAPBEXexcCritical4 3 6" xfId="22030" xr:uid="{00000000-0005-0000-0000-0000FD550000}"/>
    <cellStyle name="SAPBEXexcCritical4 3 6 2" xfId="22031" xr:uid="{00000000-0005-0000-0000-0000FE550000}"/>
    <cellStyle name="SAPBEXexcCritical4 3 6 2 2" xfId="22032" xr:uid="{00000000-0005-0000-0000-0000FF550000}"/>
    <cellStyle name="SAPBEXexcCritical4 3 7" xfId="22033" xr:uid="{00000000-0005-0000-0000-000000560000}"/>
    <cellStyle name="SAPBEXexcCritical4 3 7 2" xfId="22034" xr:uid="{00000000-0005-0000-0000-000001560000}"/>
    <cellStyle name="SAPBEXexcCritical4 3 7 2 2" xfId="22035" xr:uid="{00000000-0005-0000-0000-000002560000}"/>
    <cellStyle name="SAPBEXexcCritical4 3 8" xfId="22036" xr:uid="{00000000-0005-0000-0000-000003560000}"/>
    <cellStyle name="SAPBEXexcCritical4 3 8 2" xfId="22037" xr:uid="{00000000-0005-0000-0000-000004560000}"/>
    <cellStyle name="SAPBEXexcCritical4 3 8 2 2" xfId="22038" xr:uid="{00000000-0005-0000-0000-000005560000}"/>
    <cellStyle name="SAPBEXexcCritical4 3 8 3" xfId="22039" xr:uid="{00000000-0005-0000-0000-000006560000}"/>
    <cellStyle name="SAPBEXexcCritical4 3 9" xfId="22040" xr:uid="{00000000-0005-0000-0000-000007560000}"/>
    <cellStyle name="SAPBEXexcCritical4 3 9 2" xfId="22041" xr:uid="{00000000-0005-0000-0000-000008560000}"/>
    <cellStyle name="SAPBEXexcCritical4 3 9 2 2" xfId="22042" xr:uid="{00000000-0005-0000-0000-000009560000}"/>
    <cellStyle name="SAPBEXexcCritical4 3 9 3" xfId="22043" xr:uid="{00000000-0005-0000-0000-00000A560000}"/>
    <cellStyle name="SAPBEXexcCritical4 4" xfId="22044" xr:uid="{00000000-0005-0000-0000-00000B560000}"/>
    <cellStyle name="SAPBEXexcCritical4 4 10" xfId="22045" xr:uid="{00000000-0005-0000-0000-00000C560000}"/>
    <cellStyle name="SAPBEXexcCritical4 4 10 2" xfId="22046" xr:uid="{00000000-0005-0000-0000-00000D560000}"/>
    <cellStyle name="SAPBEXexcCritical4 4 10 2 2" xfId="22047" xr:uid="{00000000-0005-0000-0000-00000E560000}"/>
    <cellStyle name="SAPBEXexcCritical4 4 10 3" xfId="22048" xr:uid="{00000000-0005-0000-0000-00000F560000}"/>
    <cellStyle name="SAPBEXexcCritical4 4 11" xfId="22049" xr:uid="{00000000-0005-0000-0000-000010560000}"/>
    <cellStyle name="SAPBEXexcCritical4 4 11 2" xfId="22050" xr:uid="{00000000-0005-0000-0000-000011560000}"/>
    <cellStyle name="SAPBEXexcCritical4 4 11 2 2" xfId="22051" xr:uid="{00000000-0005-0000-0000-000012560000}"/>
    <cellStyle name="SAPBEXexcCritical4 4 11 3" xfId="22052" xr:uid="{00000000-0005-0000-0000-000013560000}"/>
    <cellStyle name="SAPBEXexcCritical4 4 12" xfId="22053" xr:uid="{00000000-0005-0000-0000-000014560000}"/>
    <cellStyle name="SAPBEXexcCritical4 4 12 2" xfId="22054" xr:uid="{00000000-0005-0000-0000-000015560000}"/>
    <cellStyle name="SAPBEXexcCritical4 4 12 2 2" xfId="22055" xr:uid="{00000000-0005-0000-0000-000016560000}"/>
    <cellStyle name="SAPBEXexcCritical4 4 12 3" xfId="22056" xr:uid="{00000000-0005-0000-0000-000017560000}"/>
    <cellStyle name="SAPBEXexcCritical4 4 13" xfId="22057" xr:uid="{00000000-0005-0000-0000-000018560000}"/>
    <cellStyle name="SAPBEXexcCritical4 4 13 2" xfId="22058" xr:uid="{00000000-0005-0000-0000-000019560000}"/>
    <cellStyle name="SAPBEXexcCritical4 4 13 2 2" xfId="22059" xr:uid="{00000000-0005-0000-0000-00001A560000}"/>
    <cellStyle name="SAPBEXexcCritical4 4 13 3" xfId="22060" xr:uid="{00000000-0005-0000-0000-00001B560000}"/>
    <cellStyle name="SAPBEXexcCritical4 4 14" xfId="22061" xr:uid="{00000000-0005-0000-0000-00001C560000}"/>
    <cellStyle name="SAPBEXexcCritical4 4 14 2" xfId="22062" xr:uid="{00000000-0005-0000-0000-00001D560000}"/>
    <cellStyle name="SAPBEXexcCritical4 4 2" xfId="22063" xr:uid="{00000000-0005-0000-0000-00001E560000}"/>
    <cellStyle name="SAPBEXexcCritical4 4 2 2" xfId="22064" xr:uid="{00000000-0005-0000-0000-00001F560000}"/>
    <cellStyle name="SAPBEXexcCritical4 4 2 2 2" xfId="22065" xr:uid="{00000000-0005-0000-0000-000020560000}"/>
    <cellStyle name="SAPBEXexcCritical4 4 3" xfId="22066" xr:uid="{00000000-0005-0000-0000-000021560000}"/>
    <cellStyle name="SAPBEXexcCritical4 4 3 2" xfId="22067" xr:uid="{00000000-0005-0000-0000-000022560000}"/>
    <cellStyle name="SAPBEXexcCritical4 4 3 2 2" xfId="22068" xr:uid="{00000000-0005-0000-0000-000023560000}"/>
    <cellStyle name="SAPBEXexcCritical4 4 4" xfId="22069" xr:uid="{00000000-0005-0000-0000-000024560000}"/>
    <cellStyle name="SAPBEXexcCritical4 4 4 2" xfId="22070" xr:uid="{00000000-0005-0000-0000-000025560000}"/>
    <cellStyle name="SAPBEXexcCritical4 4 4 2 2" xfId="22071" xr:uid="{00000000-0005-0000-0000-000026560000}"/>
    <cellStyle name="SAPBEXexcCritical4 4 5" xfId="22072" xr:uid="{00000000-0005-0000-0000-000027560000}"/>
    <cellStyle name="SAPBEXexcCritical4 4 5 2" xfId="22073" xr:uid="{00000000-0005-0000-0000-000028560000}"/>
    <cellStyle name="SAPBEXexcCritical4 4 5 2 2" xfId="22074" xr:uid="{00000000-0005-0000-0000-000029560000}"/>
    <cellStyle name="SAPBEXexcCritical4 4 6" xfId="22075" xr:uid="{00000000-0005-0000-0000-00002A560000}"/>
    <cellStyle name="SAPBEXexcCritical4 4 6 2" xfId="22076" xr:uid="{00000000-0005-0000-0000-00002B560000}"/>
    <cellStyle name="SAPBEXexcCritical4 4 6 2 2" xfId="22077" xr:uid="{00000000-0005-0000-0000-00002C560000}"/>
    <cellStyle name="SAPBEXexcCritical4 4 7" xfId="22078" xr:uid="{00000000-0005-0000-0000-00002D560000}"/>
    <cellStyle name="SAPBEXexcCritical4 4 7 2" xfId="22079" xr:uid="{00000000-0005-0000-0000-00002E560000}"/>
    <cellStyle name="SAPBEXexcCritical4 4 7 2 2" xfId="22080" xr:uid="{00000000-0005-0000-0000-00002F560000}"/>
    <cellStyle name="SAPBEXexcCritical4 4 8" xfId="22081" xr:uid="{00000000-0005-0000-0000-000030560000}"/>
    <cellStyle name="SAPBEXexcCritical4 4 8 2" xfId="22082" xr:uid="{00000000-0005-0000-0000-000031560000}"/>
    <cellStyle name="SAPBEXexcCritical4 4 8 2 2" xfId="22083" xr:uid="{00000000-0005-0000-0000-000032560000}"/>
    <cellStyle name="SAPBEXexcCritical4 4 8 3" xfId="22084" xr:uid="{00000000-0005-0000-0000-000033560000}"/>
    <cellStyle name="SAPBEXexcCritical4 4 9" xfId="22085" xr:uid="{00000000-0005-0000-0000-000034560000}"/>
    <cellStyle name="SAPBEXexcCritical4 4 9 2" xfId="22086" xr:uid="{00000000-0005-0000-0000-000035560000}"/>
    <cellStyle name="SAPBEXexcCritical4 4 9 2 2" xfId="22087" xr:uid="{00000000-0005-0000-0000-000036560000}"/>
    <cellStyle name="SAPBEXexcCritical4 4 9 3" xfId="22088" xr:uid="{00000000-0005-0000-0000-000037560000}"/>
    <cellStyle name="SAPBEXexcCritical4 5" xfId="22089" xr:uid="{00000000-0005-0000-0000-000038560000}"/>
    <cellStyle name="SAPBEXexcCritical4 5 10" xfId="22090" xr:uid="{00000000-0005-0000-0000-000039560000}"/>
    <cellStyle name="SAPBEXexcCritical4 5 10 2" xfId="22091" xr:uid="{00000000-0005-0000-0000-00003A560000}"/>
    <cellStyle name="SAPBEXexcCritical4 5 10 2 2" xfId="22092" xr:uid="{00000000-0005-0000-0000-00003B560000}"/>
    <cellStyle name="SAPBEXexcCritical4 5 10 3" xfId="22093" xr:uid="{00000000-0005-0000-0000-00003C560000}"/>
    <cellStyle name="SAPBEXexcCritical4 5 11" xfId="22094" xr:uid="{00000000-0005-0000-0000-00003D560000}"/>
    <cellStyle name="SAPBEXexcCritical4 5 11 2" xfId="22095" xr:uid="{00000000-0005-0000-0000-00003E560000}"/>
    <cellStyle name="SAPBEXexcCritical4 5 11 2 2" xfId="22096" xr:uid="{00000000-0005-0000-0000-00003F560000}"/>
    <cellStyle name="SAPBEXexcCritical4 5 11 3" xfId="22097" xr:uid="{00000000-0005-0000-0000-000040560000}"/>
    <cellStyle name="SAPBEXexcCritical4 5 12" xfId="22098" xr:uid="{00000000-0005-0000-0000-000041560000}"/>
    <cellStyle name="SAPBEXexcCritical4 5 12 2" xfId="22099" xr:uid="{00000000-0005-0000-0000-000042560000}"/>
    <cellStyle name="SAPBEXexcCritical4 5 12 2 2" xfId="22100" xr:uid="{00000000-0005-0000-0000-000043560000}"/>
    <cellStyle name="SAPBEXexcCritical4 5 12 3" xfId="22101" xr:uid="{00000000-0005-0000-0000-000044560000}"/>
    <cellStyle name="SAPBEXexcCritical4 5 13" xfId="22102" xr:uid="{00000000-0005-0000-0000-000045560000}"/>
    <cellStyle name="SAPBEXexcCritical4 5 13 2" xfId="22103" xr:uid="{00000000-0005-0000-0000-000046560000}"/>
    <cellStyle name="SAPBEXexcCritical4 5 13 2 2" xfId="22104" xr:uid="{00000000-0005-0000-0000-000047560000}"/>
    <cellStyle name="SAPBEXexcCritical4 5 13 3" xfId="22105" xr:uid="{00000000-0005-0000-0000-000048560000}"/>
    <cellStyle name="SAPBEXexcCritical4 5 14" xfId="22106" xr:uid="{00000000-0005-0000-0000-000049560000}"/>
    <cellStyle name="SAPBEXexcCritical4 5 14 2" xfId="22107" xr:uid="{00000000-0005-0000-0000-00004A560000}"/>
    <cellStyle name="SAPBEXexcCritical4 5 2" xfId="22108" xr:uid="{00000000-0005-0000-0000-00004B560000}"/>
    <cellStyle name="SAPBEXexcCritical4 5 2 2" xfId="22109" xr:uid="{00000000-0005-0000-0000-00004C560000}"/>
    <cellStyle name="SAPBEXexcCritical4 5 2 2 2" xfId="22110" xr:uid="{00000000-0005-0000-0000-00004D560000}"/>
    <cellStyle name="SAPBEXexcCritical4 5 3" xfId="22111" xr:uid="{00000000-0005-0000-0000-00004E560000}"/>
    <cellStyle name="SAPBEXexcCritical4 5 3 2" xfId="22112" xr:uid="{00000000-0005-0000-0000-00004F560000}"/>
    <cellStyle name="SAPBEXexcCritical4 5 3 2 2" xfId="22113" xr:uid="{00000000-0005-0000-0000-000050560000}"/>
    <cellStyle name="SAPBEXexcCritical4 5 4" xfId="22114" xr:uid="{00000000-0005-0000-0000-000051560000}"/>
    <cellStyle name="SAPBEXexcCritical4 5 4 2" xfId="22115" xr:uid="{00000000-0005-0000-0000-000052560000}"/>
    <cellStyle name="SAPBEXexcCritical4 5 4 2 2" xfId="22116" xr:uid="{00000000-0005-0000-0000-000053560000}"/>
    <cellStyle name="SAPBEXexcCritical4 5 5" xfId="22117" xr:uid="{00000000-0005-0000-0000-000054560000}"/>
    <cellStyle name="SAPBEXexcCritical4 5 5 2" xfId="22118" xr:uid="{00000000-0005-0000-0000-000055560000}"/>
    <cellStyle name="SAPBEXexcCritical4 5 5 2 2" xfId="22119" xr:uid="{00000000-0005-0000-0000-000056560000}"/>
    <cellStyle name="SAPBEXexcCritical4 5 6" xfId="22120" xr:uid="{00000000-0005-0000-0000-000057560000}"/>
    <cellStyle name="SAPBEXexcCritical4 5 6 2" xfId="22121" xr:uid="{00000000-0005-0000-0000-000058560000}"/>
    <cellStyle name="SAPBEXexcCritical4 5 6 2 2" xfId="22122" xr:uid="{00000000-0005-0000-0000-000059560000}"/>
    <cellStyle name="SAPBEXexcCritical4 5 7" xfId="22123" xr:uid="{00000000-0005-0000-0000-00005A560000}"/>
    <cellStyle name="SAPBEXexcCritical4 5 7 2" xfId="22124" xr:uid="{00000000-0005-0000-0000-00005B560000}"/>
    <cellStyle name="SAPBEXexcCritical4 5 7 2 2" xfId="22125" xr:uid="{00000000-0005-0000-0000-00005C560000}"/>
    <cellStyle name="SAPBEXexcCritical4 5 8" xfId="22126" xr:uid="{00000000-0005-0000-0000-00005D560000}"/>
    <cellStyle name="SAPBEXexcCritical4 5 8 2" xfId="22127" xr:uid="{00000000-0005-0000-0000-00005E560000}"/>
    <cellStyle name="SAPBEXexcCritical4 5 8 2 2" xfId="22128" xr:uid="{00000000-0005-0000-0000-00005F560000}"/>
    <cellStyle name="SAPBEXexcCritical4 5 8 3" xfId="22129" xr:uid="{00000000-0005-0000-0000-000060560000}"/>
    <cellStyle name="SAPBEXexcCritical4 5 9" xfId="22130" xr:uid="{00000000-0005-0000-0000-000061560000}"/>
    <cellStyle name="SAPBEXexcCritical4 5 9 2" xfId="22131" xr:uid="{00000000-0005-0000-0000-000062560000}"/>
    <cellStyle name="SAPBEXexcCritical4 5 9 2 2" xfId="22132" xr:uid="{00000000-0005-0000-0000-000063560000}"/>
    <cellStyle name="SAPBEXexcCritical4 5 9 3" xfId="22133" xr:uid="{00000000-0005-0000-0000-000064560000}"/>
    <cellStyle name="SAPBEXexcCritical4 6" xfId="22134" xr:uid="{00000000-0005-0000-0000-000065560000}"/>
    <cellStyle name="SAPBEXexcCritical4 6 10" xfId="22135" xr:uid="{00000000-0005-0000-0000-000066560000}"/>
    <cellStyle name="SAPBEXexcCritical4 6 10 2" xfId="22136" xr:uid="{00000000-0005-0000-0000-000067560000}"/>
    <cellStyle name="SAPBEXexcCritical4 6 10 2 2" xfId="22137" xr:uid="{00000000-0005-0000-0000-000068560000}"/>
    <cellStyle name="SAPBEXexcCritical4 6 10 3" xfId="22138" xr:uid="{00000000-0005-0000-0000-000069560000}"/>
    <cellStyle name="SAPBEXexcCritical4 6 11" xfId="22139" xr:uid="{00000000-0005-0000-0000-00006A560000}"/>
    <cellStyle name="SAPBEXexcCritical4 6 11 2" xfId="22140" xr:uid="{00000000-0005-0000-0000-00006B560000}"/>
    <cellStyle name="SAPBEXexcCritical4 6 11 2 2" xfId="22141" xr:uid="{00000000-0005-0000-0000-00006C560000}"/>
    <cellStyle name="SAPBEXexcCritical4 6 11 3" xfId="22142" xr:uid="{00000000-0005-0000-0000-00006D560000}"/>
    <cellStyle name="SAPBEXexcCritical4 6 12" xfId="22143" xr:uid="{00000000-0005-0000-0000-00006E560000}"/>
    <cellStyle name="SAPBEXexcCritical4 6 12 2" xfId="22144" xr:uid="{00000000-0005-0000-0000-00006F560000}"/>
    <cellStyle name="SAPBEXexcCritical4 6 12 2 2" xfId="22145" xr:uid="{00000000-0005-0000-0000-000070560000}"/>
    <cellStyle name="SAPBEXexcCritical4 6 12 3" xfId="22146" xr:uid="{00000000-0005-0000-0000-000071560000}"/>
    <cellStyle name="SAPBEXexcCritical4 6 13" xfId="22147" xr:uid="{00000000-0005-0000-0000-000072560000}"/>
    <cellStyle name="SAPBEXexcCritical4 6 13 2" xfId="22148" xr:uid="{00000000-0005-0000-0000-000073560000}"/>
    <cellStyle name="SAPBEXexcCritical4 6 13 2 2" xfId="22149" xr:uid="{00000000-0005-0000-0000-000074560000}"/>
    <cellStyle name="SAPBEXexcCritical4 6 13 3" xfId="22150" xr:uid="{00000000-0005-0000-0000-000075560000}"/>
    <cellStyle name="SAPBEXexcCritical4 6 14" xfId="22151" xr:uid="{00000000-0005-0000-0000-000076560000}"/>
    <cellStyle name="SAPBEXexcCritical4 6 14 2" xfId="22152" xr:uid="{00000000-0005-0000-0000-000077560000}"/>
    <cellStyle name="SAPBEXexcCritical4 6 2" xfId="22153" xr:uid="{00000000-0005-0000-0000-000078560000}"/>
    <cellStyle name="SAPBEXexcCritical4 6 2 2" xfId="22154" xr:uid="{00000000-0005-0000-0000-000079560000}"/>
    <cellStyle name="SAPBEXexcCritical4 6 2 2 2" xfId="22155" xr:uid="{00000000-0005-0000-0000-00007A560000}"/>
    <cellStyle name="SAPBEXexcCritical4 6 3" xfId="22156" xr:uid="{00000000-0005-0000-0000-00007B560000}"/>
    <cellStyle name="SAPBEXexcCritical4 6 3 2" xfId="22157" xr:uid="{00000000-0005-0000-0000-00007C560000}"/>
    <cellStyle name="SAPBEXexcCritical4 6 3 2 2" xfId="22158" xr:uid="{00000000-0005-0000-0000-00007D560000}"/>
    <cellStyle name="SAPBEXexcCritical4 6 4" xfId="22159" xr:uid="{00000000-0005-0000-0000-00007E560000}"/>
    <cellStyle name="SAPBEXexcCritical4 6 4 2" xfId="22160" xr:uid="{00000000-0005-0000-0000-00007F560000}"/>
    <cellStyle name="SAPBEXexcCritical4 6 4 2 2" xfId="22161" xr:uid="{00000000-0005-0000-0000-000080560000}"/>
    <cellStyle name="SAPBEXexcCritical4 6 5" xfId="22162" xr:uid="{00000000-0005-0000-0000-000081560000}"/>
    <cellStyle name="SAPBEXexcCritical4 6 5 2" xfId="22163" xr:uid="{00000000-0005-0000-0000-000082560000}"/>
    <cellStyle name="SAPBEXexcCritical4 6 5 2 2" xfId="22164" xr:uid="{00000000-0005-0000-0000-000083560000}"/>
    <cellStyle name="SAPBEXexcCritical4 6 6" xfId="22165" xr:uid="{00000000-0005-0000-0000-000084560000}"/>
    <cellStyle name="SAPBEXexcCritical4 6 6 2" xfId="22166" xr:uid="{00000000-0005-0000-0000-000085560000}"/>
    <cellStyle name="SAPBEXexcCritical4 6 6 2 2" xfId="22167" xr:uid="{00000000-0005-0000-0000-000086560000}"/>
    <cellStyle name="SAPBEXexcCritical4 6 7" xfId="22168" xr:uid="{00000000-0005-0000-0000-000087560000}"/>
    <cellStyle name="SAPBEXexcCritical4 6 7 2" xfId="22169" xr:uid="{00000000-0005-0000-0000-000088560000}"/>
    <cellStyle name="SAPBEXexcCritical4 6 7 2 2" xfId="22170" xr:uid="{00000000-0005-0000-0000-000089560000}"/>
    <cellStyle name="SAPBEXexcCritical4 6 8" xfId="22171" xr:uid="{00000000-0005-0000-0000-00008A560000}"/>
    <cellStyle name="SAPBEXexcCritical4 6 8 2" xfId="22172" xr:uid="{00000000-0005-0000-0000-00008B560000}"/>
    <cellStyle name="SAPBEXexcCritical4 6 8 2 2" xfId="22173" xr:uid="{00000000-0005-0000-0000-00008C560000}"/>
    <cellStyle name="SAPBEXexcCritical4 6 8 3" xfId="22174" xr:uid="{00000000-0005-0000-0000-00008D560000}"/>
    <cellStyle name="SAPBEXexcCritical4 6 9" xfId="22175" xr:uid="{00000000-0005-0000-0000-00008E560000}"/>
    <cellStyle name="SAPBEXexcCritical4 6 9 2" xfId="22176" xr:uid="{00000000-0005-0000-0000-00008F560000}"/>
    <cellStyle name="SAPBEXexcCritical4 6 9 2 2" xfId="22177" xr:uid="{00000000-0005-0000-0000-000090560000}"/>
    <cellStyle name="SAPBEXexcCritical4 6 9 3" xfId="22178" xr:uid="{00000000-0005-0000-0000-000091560000}"/>
    <cellStyle name="SAPBEXexcCritical4 7" xfId="22179" xr:uid="{00000000-0005-0000-0000-000092560000}"/>
    <cellStyle name="SAPBEXexcCritical4 7 10" xfId="22180" xr:uid="{00000000-0005-0000-0000-000093560000}"/>
    <cellStyle name="SAPBEXexcCritical4 7 10 2" xfId="22181" xr:uid="{00000000-0005-0000-0000-000094560000}"/>
    <cellStyle name="SAPBEXexcCritical4 7 10 2 2" xfId="22182" xr:uid="{00000000-0005-0000-0000-000095560000}"/>
    <cellStyle name="SAPBEXexcCritical4 7 10 3" xfId="22183" xr:uid="{00000000-0005-0000-0000-000096560000}"/>
    <cellStyle name="SAPBEXexcCritical4 7 11" xfId="22184" xr:uid="{00000000-0005-0000-0000-000097560000}"/>
    <cellStyle name="SAPBEXexcCritical4 7 11 2" xfId="22185" xr:uid="{00000000-0005-0000-0000-000098560000}"/>
    <cellStyle name="SAPBEXexcCritical4 7 2" xfId="22186" xr:uid="{00000000-0005-0000-0000-000099560000}"/>
    <cellStyle name="SAPBEXexcCritical4 7 2 2" xfId="22187" xr:uid="{00000000-0005-0000-0000-00009A560000}"/>
    <cellStyle name="SAPBEXexcCritical4 7 2 2 2" xfId="22188" xr:uid="{00000000-0005-0000-0000-00009B560000}"/>
    <cellStyle name="SAPBEXexcCritical4 7 3" xfId="22189" xr:uid="{00000000-0005-0000-0000-00009C560000}"/>
    <cellStyle name="SAPBEXexcCritical4 7 3 2" xfId="22190" xr:uid="{00000000-0005-0000-0000-00009D560000}"/>
    <cellStyle name="SAPBEXexcCritical4 7 3 2 2" xfId="22191" xr:uid="{00000000-0005-0000-0000-00009E560000}"/>
    <cellStyle name="SAPBEXexcCritical4 7 4" xfId="22192" xr:uid="{00000000-0005-0000-0000-00009F560000}"/>
    <cellStyle name="SAPBEXexcCritical4 7 4 2" xfId="22193" xr:uid="{00000000-0005-0000-0000-0000A0560000}"/>
    <cellStyle name="SAPBEXexcCritical4 7 4 2 2" xfId="22194" xr:uid="{00000000-0005-0000-0000-0000A1560000}"/>
    <cellStyle name="SAPBEXexcCritical4 7 5" xfId="22195" xr:uid="{00000000-0005-0000-0000-0000A2560000}"/>
    <cellStyle name="SAPBEXexcCritical4 7 5 2" xfId="22196" xr:uid="{00000000-0005-0000-0000-0000A3560000}"/>
    <cellStyle name="SAPBEXexcCritical4 7 5 2 2" xfId="22197" xr:uid="{00000000-0005-0000-0000-0000A4560000}"/>
    <cellStyle name="SAPBEXexcCritical4 7 6" xfId="22198" xr:uid="{00000000-0005-0000-0000-0000A5560000}"/>
    <cellStyle name="SAPBEXexcCritical4 7 6 2" xfId="22199" xr:uid="{00000000-0005-0000-0000-0000A6560000}"/>
    <cellStyle name="SAPBEXexcCritical4 7 6 2 2" xfId="22200" xr:uid="{00000000-0005-0000-0000-0000A7560000}"/>
    <cellStyle name="SAPBEXexcCritical4 7 6 3" xfId="22201" xr:uid="{00000000-0005-0000-0000-0000A8560000}"/>
    <cellStyle name="SAPBEXexcCritical4 7 7" xfId="22202" xr:uid="{00000000-0005-0000-0000-0000A9560000}"/>
    <cellStyle name="SAPBEXexcCritical4 7 7 2" xfId="22203" xr:uid="{00000000-0005-0000-0000-0000AA560000}"/>
    <cellStyle name="SAPBEXexcCritical4 7 7 2 2" xfId="22204" xr:uid="{00000000-0005-0000-0000-0000AB560000}"/>
    <cellStyle name="SAPBEXexcCritical4 7 7 3" xfId="22205" xr:uid="{00000000-0005-0000-0000-0000AC560000}"/>
    <cellStyle name="SAPBEXexcCritical4 7 8" xfId="22206" xr:uid="{00000000-0005-0000-0000-0000AD560000}"/>
    <cellStyle name="SAPBEXexcCritical4 7 8 2" xfId="22207" xr:uid="{00000000-0005-0000-0000-0000AE560000}"/>
    <cellStyle name="SAPBEXexcCritical4 7 8 2 2" xfId="22208" xr:uid="{00000000-0005-0000-0000-0000AF560000}"/>
    <cellStyle name="SAPBEXexcCritical4 7 8 3" xfId="22209" xr:uid="{00000000-0005-0000-0000-0000B0560000}"/>
    <cellStyle name="SAPBEXexcCritical4 7 9" xfId="22210" xr:uid="{00000000-0005-0000-0000-0000B1560000}"/>
    <cellStyle name="SAPBEXexcCritical4 7 9 2" xfId="22211" xr:uid="{00000000-0005-0000-0000-0000B2560000}"/>
    <cellStyle name="SAPBEXexcCritical4 7 9 2 2" xfId="22212" xr:uid="{00000000-0005-0000-0000-0000B3560000}"/>
    <cellStyle name="SAPBEXexcCritical4 7 9 3" xfId="22213" xr:uid="{00000000-0005-0000-0000-0000B4560000}"/>
    <cellStyle name="SAPBEXexcCritical4 8" xfId="22214" xr:uid="{00000000-0005-0000-0000-0000B5560000}"/>
    <cellStyle name="SAPBEXexcCritical4 8 10" xfId="22215" xr:uid="{00000000-0005-0000-0000-0000B6560000}"/>
    <cellStyle name="SAPBEXexcCritical4 8 10 2" xfId="22216" xr:uid="{00000000-0005-0000-0000-0000B7560000}"/>
    <cellStyle name="SAPBEXexcCritical4 8 10 2 2" xfId="22217" xr:uid="{00000000-0005-0000-0000-0000B8560000}"/>
    <cellStyle name="SAPBEXexcCritical4 8 10 3" xfId="22218" xr:uid="{00000000-0005-0000-0000-0000B9560000}"/>
    <cellStyle name="SAPBEXexcCritical4 8 11" xfId="22219" xr:uid="{00000000-0005-0000-0000-0000BA560000}"/>
    <cellStyle name="SAPBEXexcCritical4 8 11 2" xfId="22220" xr:uid="{00000000-0005-0000-0000-0000BB560000}"/>
    <cellStyle name="SAPBEXexcCritical4 8 2" xfId="22221" xr:uid="{00000000-0005-0000-0000-0000BC560000}"/>
    <cellStyle name="SAPBEXexcCritical4 8 2 2" xfId="22222" xr:uid="{00000000-0005-0000-0000-0000BD560000}"/>
    <cellStyle name="SAPBEXexcCritical4 8 2 2 2" xfId="22223" xr:uid="{00000000-0005-0000-0000-0000BE560000}"/>
    <cellStyle name="SAPBEXexcCritical4 8 3" xfId="22224" xr:uid="{00000000-0005-0000-0000-0000BF560000}"/>
    <cellStyle name="SAPBEXexcCritical4 8 3 2" xfId="22225" xr:uid="{00000000-0005-0000-0000-0000C0560000}"/>
    <cellStyle name="SAPBEXexcCritical4 8 3 2 2" xfId="22226" xr:uid="{00000000-0005-0000-0000-0000C1560000}"/>
    <cellStyle name="SAPBEXexcCritical4 8 4" xfId="22227" xr:uid="{00000000-0005-0000-0000-0000C2560000}"/>
    <cellStyle name="SAPBEXexcCritical4 8 4 2" xfId="22228" xr:uid="{00000000-0005-0000-0000-0000C3560000}"/>
    <cellStyle name="SAPBEXexcCritical4 8 4 2 2" xfId="22229" xr:uid="{00000000-0005-0000-0000-0000C4560000}"/>
    <cellStyle name="SAPBEXexcCritical4 8 5" xfId="22230" xr:uid="{00000000-0005-0000-0000-0000C5560000}"/>
    <cellStyle name="SAPBEXexcCritical4 8 5 2" xfId="22231" xr:uid="{00000000-0005-0000-0000-0000C6560000}"/>
    <cellStyle name="SAPBEXexcCritical4 8 5 2 2" xfId="22232" xr:uid="{00000000-0005-0000-0000-0000C7560000}"/>
    <cellStyle name="SAPBEXexcCritical4 8 6" xfId="22233" xr:uid="{00000000-0005-0000-0000-0000C8560000}"/>
    <cellStyle name="SAPBEXexcCritical4 8 6 2" xfId="22234" xr:uid="{00000000-0005-0000-0000-0000C9560000}"/>
    <cellStyle name="SAPBEXexcCritical4 8 6 2 2" xfId="22235" xr:uid="{00000000-0005-0000-0000-0000CA560000}"/>
    <cellStyle name="SAPBEXexcCritical4 8 6 3" xfId="22236" xr:uid="{00000000-0005-0000-0000-0000CB560000}"/>
    <cellStyle name="SAPBEXexcCritical4 8 7" xfId="22237" xr:uid="{00000000-0005-0000-0000-0000CC560000}"/>
    <cellStyle name="SAPBEXexcCritical4 8 7 2" xfId="22238" xr:uid="{00000000-0005-0000-0000-0000CD560000}"/>
    <cellStyle name="SAPBEXexcCritical4 8 7 2 2" xfId="22239" xr:uid="{00000000-0005-0000-0000-0000CE560000}"/>
    <cellStyle name="SAPBEXexcCritical4 8 7 3" xfId="22240" xr:uid="{00000000-0005-0000-0000-0000CF560000}"/>
    <cellStyle name="SAPBEXexcCritical4 8 8" xfId="22241" xr:uid="{00000000-0005-0000-0000-0000D0560000}"/>
    <cellStyle name="SAPBEXexcCritical4 8 8 2" xfId="22242" xr:uid="{00000000-0005-0000-0000-0000D1560000}"/>
    <cellStyle name="SAPBEXexcCritical4 8 8 2 2" xfId="22243" xr:uid="{00000000-0005-0000-0000-0000D2560000}"/>
    <cellStyle name="SAPBEXexcCritical4 8 8 3" xfId="22244" xr:uid="{00000000-0005-0000-0000-0000D3560000}"/>
    <cellStyle name="SAPBEXexcCritical4 8 9" xfId="22245" xr:uid="{00000000-0005-0000-0000-0000D4560000}"/>
    <cellStyle name="SAPBEXexcCritical4 8 9 2" xfId="22246" xr:uid="{00000000-0005-0000-0000-0000D5560000}"/>
    <cellStyle name="SAPBEXexcCritical4 8 9 2 2" xfId="22247" xr:uid="{00000000-0005-0000-0000-0000D6560000}"/>
    <cellStyle name="SAPBEXexcCritical4 8 9 3" xfId="22248" xr:uid="{00000000-0005-0000-0000-0000D7560000}"/>
    <cellStyle name="SAPBEXexcCritical4 9" xfId="22249" xr:uid="{00000000-0005-0000-0000-0000D8560000}"/>
    <cellStyle name="SAPBEXexcCritical4 9 10" xfId="22250" xr:uid="{00000000-0005-0000-0000-0000D9560000}"/>
    <cellStyle name="SAPBEXexcCritical4 9 10 2" xfId="22251" xr:uid="{00000000-0005-0000-0000-0000DA560000}"/>
    <cellStyle name="SAPBEXexcCritical4 9 10 2 2" xfId="22252" xr:uid="{00000000-0005-0000-0000-0000DB560000}"/>
    <cellStyle name="SAPBEXexcCritical4 9 10 3" xfId="22253" xr:uid="{00000000-0005-0000-0000-0000DC560000}"/>
    <cellStyle name="SAPBEXexcCritical4 9 11" xfId="22254" xr:uid="{00000000-0005-0000-0000-0000DD560000}"/>
    <cellStyle name="SAPBEXexcCritical4 9 11 2" xfId="22255" xr:uid="{00000000-0005-0000-0000-0000DE560000}"/>
    <cellStyle name="SAPBEXexcCritical4 9 2" xfId="22256" xr:uid="{00000000-0005-0000-0000-0000DF560000}"/>
    <cellStyle name="SAPBEXexcCritical4 9 2 2" xfId="22257" xr:uid="{00000000-0005-0000-0000-0000E0560000}"/>
    <cellStyle name="SAPBEXexcCritical4 9 2 2 2" xfId="22258" xr:uid="{00000000-0005-0000-0000-0000E1560000}"/>
    <cellStyle name="SAPBEXexcCritical4 9 3" xfId="22259" xr:uid="{00000000-0005-0000-0000-0000E2560000}"/>
    <cellStyle name="SAPBEXexcCritical4 9 3 2" xfId="22260" xr:uid="{00000000-0005-0000-0000-0000E3560000}"/>
    <cellStyle name="SAPBEXexcCritical4 9 3 2 2" xfId="22261" xr:uid="{00000000-0005-0000-0000-0000E4560000}"/>
    <cellStyle name="SAPBEXexcCritical4 9 4" xfId="22262" xr:uid="{00000000-0005-0000-0000-0000E5560000}"/>
    <cellStyle name="SAPBEXexcCritical4 9 4 2" xfId="22263" xr:uid="{00000000-0005-0000-0000-0000E6560000}"/>
    <cellStyle name="SAPBEXexcCritical4 9 4 2 2" xfId="22264" xr:uid="{00000000-0005-0000-0000-0000E7560000}"/>
    <cellStyle name="SAPBEXexcCritical4 9 5" xfId="22265" xr:uid="{00000000-0005-0000-0000-0000E8560000}"/>
    <cellStyle name="SAPBEXexcCritical4 9 5 2" xfId="22266" xr:uid="{00000000-0005-0000-0000-0000E9560000}"/>
    <cellStyle name="SAPBEXexcCritical4 9 5 2 2" xfId="22267" xr:uid="{00000000-0005-0000-0000-0000EA560000}"/>
    <cellStyle name="SAPBEXexcCritical4 9 6" xfId="22268" xr:uid="{00000000-0005-0000-0000-0000EB560000}"/>
    <cellStyle name="SAPBEXexcCritical4 9 6 2" xfId="22269" xr:uid="{00000000-0005-0000-0000-0000EC560000}"/>
    <cellStyle name="SAPBEXexcCritical4 9 6 2 2" xfId="22270" xr:uid="{00000000-0005-0000-0000-0000ED560000}"/>
    <cellStyle name="SAPBEXexcCritical4 9 6 3" xfId="22271" xr:uid="{00000000-0005-0000-0000-0000EE560000}"/>
    <cellStyle name="SAPBEXexcCritical4 9 7" xfId="22272" xr:uid="{00000000-0005-0000-0000-0000EF560000}"/>
    <cellStyle name="SAPBEXexcCritical4 9 7 2" xfId="22273" xr:uid="{00000000-0005-0000-0000-0000F0560000}"/>
    <cellStyle name="SAPBEXexcCritical4 9 7 2 2" xfId="22274" xr:uid="{00000000-0005-0000-0000-0000F1560000}"/>
    <cellStyle name="SAPBEXexcCritical4 9 7 3" xfId="22275" xr:uid="{00000000-0005-0000-0000-0000F2560000}"/>
    <cellStyle name="SAPBEXexcCritical4 9 8" xfId="22276" xr:uid="{00000000-0005-0000-0000-0000F3560000}"/>
    <cellStyle name="SAPBEXexcCritical4 9 8 2" xfId="22277" xr:uid="{00000000-0005-0000-0000-0000F4560000}"/>
    <cellStyle name="SAPBEXexcCritical4 9 8 2 2" xfId="22278" xr:uid="{00000000-0005-0000-0000-0000F5560000}"/>
    <cellStyle name="SAPBEXexcCritical4 9 8 3" xfId="22279" xr:uid="{00000000-0005-0000-0000-0000F6560000}"/>
    <cellStyle name="SAPBEXexcCritical4 9 9" xfId="22280" xr:uid="{00000000-0005-0000-0000-0000F7560000}"/>
    <cellStyle name="SAPBEXexcCritical4 9 9 2" xfId="22281" xr:uid="{00000000-0005-0000-0000-0000F8560000}"/>
    <cellStyle name="SAPBEXexcCritical4 9 9 2 2" xfId="22282" xr:uid="{00000000-0005-0000-0000-0000F9560000}"/>
    <cellStyle name="SAPBEXexcCritical4 9 9 3" xfId="22283" xr:uid="{00000000-0005-0000-0000-0000FA560000}"/>
    <cellStyle name="SAPBEXexcCritical5" xfId="22284" xr:uid="{00000000-0005-0000-0000-0000FB560000}"/>
    <cellStyle name="SAPBEXexcCritical5 10" xfId="22285" xr:uid="{00000000-0005-0000-0000-0000FC560000}"/>
    <cellStyle name="SAPBEXexcCritical5 10 10" xfId="22286" xr:uid="{00000000-0005-0000-0000-0000FD560000}"/>
    <cellStyle name="SAPBEXexcCritical5 10 10 2" xfId="22287" xr:uid="{00000000-0005-0000-0000-0000FE560000}"/>
    <cellStyle name="SAPBEXexcCritical5 10 10 2 2" xfId="22288" xr:uid="{00000000-0005-0000-0000-0000FF560000}"/>
    <cellStyle name="SAPBEXexcCritical5 10 10 3" xfId="22289" xr:uid="{00000000-0005-0000-0000-000000570000}"/>
    <cellStyle name="SAPBEXexcCritical5 10 11" xfId="22290" xr:uid="{00000000-0005-0000-0000-000001570000}"/>
    <cellStyle name="SAPBEXexcCritical5 10 11 2" xfId="22291" xr:uid="{00000000-0005-0000-0000-000002570000}"/>
    <cellStyle name="SAPBEXexcCritical5 10 2" xfId="22292" xr:uid="{00000000-0005-0000-0000-000003570000}"/>
    <cellStyle name="SAPBEXexcCritical5 10 2 2" xfId="22293" xr:uid="{00000000-0005-0000-0000-000004570000}"/>
    <cellStyle name="SAPBEXexcCritical5 10 2 2 2" xfId="22294" xr:uid="{00000000-0005-0000-0000-000005570000}"/>
    <cellStyle name="SAPBEXexcCritical5 10 3" xfId="22295" xr:uid="{00000000-0005-0000-0000-000006570000}"/>
    <cellStyle name="SAPBEXexcCritical5 10 3 2" xfId="22296" xr:uid="{00000000-0005-0000-0000-000007570000}"/>
    <cellStyle name="SAPBEXexcCritical5 10 3 2 2" xfId="22297" xr:uid="{00000000-0005-0000-0000-000008570000}"/>
    <cellStyle name="SAPBEXexcCritical5 10 4" xfId="22298" xr:uid="{00000000-0005-0000-0000-000009570000}"/>
    <cellStyle name="SAPBEXexcCritical5 10 4 2" xfId="22299" xr:uid="{00000000-0005-0000-0000-00000A570000}"/>
    <cellStyle name="SAPBEXexcCritical5 10 4 2 2" xfId="22300" xr:uid="{00000000-0005-0000-0000-00000B570000}"/>
    <cellStyle name="SAPBEXexcCritical5 10 5" xfId="22301" xr:uid="{00000000-0005-0000-0000-00000C570000}"/>
    <cellStyle name="SAPBEXexcCritical5 10 5 2" xfId="22302" xr:uid="{00000000-0005-0000-0000-00000D570000}"/>
    <cellStyle name="SAPBEXexcCritical5 10 5 2 2" xfId="22303" xr:uid="{00000000-0005-0000-0000-00000E570000}"/>
    <cellStyle name="SAPBEXexcCritical5 10 6" xfId="22304" xr:uid="{00000000-0005-0000-0000-00000F570000}"/>
    <cellStyle name="SAPBEXexcCritical5 10 6 2" xfId="22305" xr:uid="{00000000-0005-0000-0000-000010570000}"/>
    <cellStyle name="SAPBEXexcCritical5 10 6 2 2" xfId="22306" xr:uid="{00000000-0005-0000-0000-000011570000}"/>
    <cellStyle name="SAPBEXexcCritical5 10 6 3" xfId="22307" xr:uid="{00000000-0005-0000-0000-000012570000}"/>
    <cellStyle name="SAPBEXexcCritical5 10 7" xfId="22308" xr:uid="{00000000-0005-0000-0000-000013570000}"/>
    <cellStyle name="SAPBEXexcCritical5 10 7 2" xfId="22309" xr:uid="{00000000-0005-0000-0000-000014570000}"/>
    <cellStyle name="SAPBEXexcCritical5 10 7 2 2" xfId="22310" xr:uid="{00000000-0005-0000-0000-000015570000}"/>
    <cellStyle name="SAPBEXexcCritical5 10 7 3" xfId="22311" xr:uid="{00000000-0005-0000-0000-000016570000}"/>
    <cellStyle name="SAPBEXexcCritical5 10 8" xfId="22312" xr:uid="{00000000-0005-0000-0000-000017570000}"/>
    <cellStyle name="SAPBEXexcCritical5 10 8 2" xfId="22313" xr:uid="{00000000-0005-0000-0000-000018570000}"/>
    <cellStyle name="SAPBEXexcCritical5 10 8 2 2" xfId="22314" xr:uid="{00000000-0005-0000-0000-000019570000}"/>
    <cellStyle name="SAPBEXexcCritical5 10 8 3" xfId="22315" xr:uid="{00000000-0005-0000-0000-00001A570000}"/>
    <cellStyle name="SAPBEXexcCritical5 10 9" xfId="22316" xr:uid="{00000000-0005-0000-0000-00001B570000}"/>
    <cellStyle name="SAPBEXexcCritical5 10 9 2" xfId="22317" xr:uid="{00000000-0005-0000-0000-00001C570000}"/>
    <cellStyle name="SAPBEXexcCritical5 10 9 2 2" xfId="22318" xr:uid="{00000000-0005-0000-0000-00001D570000}"/>
    <cellStyle name="SAPBEXexcCritical5 10 9 3" xfId="22319" xr:uid="{00000000-0005-0000-0000-00001E570000}"/>
    <cellStyle name="SAPBEXexcCritical5 11" xfId="22320" xr:uid="{00000000-0005-0000-0000-00001F570000}"/>
    <cellStyle name="SAPBEXexcCritical5 11 10" xfId="22321" xr:uid="{00000000-0005-0000-0000-000020570000}"/>
    <cellStyle name="SAPBEXexcCritical5 11 10 2" xfId="22322" xr:uid="{00000000-0005-0000-0000-000021570000}"/>
    <cellStyle name="SAPBEXexcCritical5 11 10 2 2" xfId="22323" xr:uid="{00000000-0005-0000-0000-000022570000}"/>
    <cellStyle name="SAPBEXexcCritical5 11 10 3" xfId="22324" xr:uid="{00000000-0005-0000-0000-000023570000}"/>
    <cellStyle name="SAPBEXexcCritical5 11 11" xfId="22325" xr:uid="{00000000-0005-0000-0000-000024570000}"/>
    <cellStyle name="SAPBEXexcCritical5 11 11 2" xfId="22326" xr:uid="{00000000-0005-0000-0000-000025570000}"/>
    <cellStyle name="SAPBEXexcCritical5 11 2" xfId="22327" xr:uid="{00000000-0005-0000-0000-000026570000}"/>
    <cellStyle name="SAPBEXexcCritical5 11 2 2" xfId="22328" xr:uid="{00000000-0005-0000-0000-000027570000}"/>
    <cellStyle name="SAPBEXexcCritical5 11 2 2 2" xfId="22329" xr:uid="{00000000-0005-0000-0000-000028570000}"/>
    <cellStyle name="SAPBEXexcCritical5 11 3" xfId="22330" xr:uid="{00000000-0005-0000-0000-000029570000}"/>
    <cellStyle name="SAPBEXexcCritical5 11 3 2" xfId="22331" xr:uid="{00000000-0005-0000-0000-00002A570000}"/>
    <cellStyle name="SAPBEXexcCritical5 11 3 2 2" xfId="22332" xr:uid="{00000000-0005-0000-0000-00002B570000}"/>
    <cellStyle name="SAPBEXexcCritical5 11 4" xfId="22333" xr:uid="{00000000-0005-0000-0000-00002C570000}"/>
    <cellStyle name="SAPBEXexcCritical5 11 4 2" xfId="22334" xr:uid="{00000000-0005-0000-0000-00002D570000}"/>
    <cellStyle name="SAPBEXexcCritical5 11 4 2 2" xfId="22335" xr:uid="{00000000-0005-0000-0000-00002E570000}"/>
    <cellStyle name="SAPBEXexcCritical5 11 5" xfId="22336" xr:uid="{00000000-0005-0000-0000-00002F570000}"/>
    <cellStyle name="SAPBEXexcCritical5 11 5 2" xfId="22337" xr:uid="{00000000-0005-0000-0000-000030570000}"/>
    <cellStyle name="SAPBEXexcCritical5 11 5 2 2" xfId="22338" xr:uid="{00000000-0005-0000-0000-000031570000}"/>
    <cellStyle name="SAPBEXexcCritical5 11 6" xfId="22339" xr:uid="{00000000-0005-0000-0000-000032570000}"/>
    <cellStyle name="SAPBEXexcCritical5 11 6 2" xfId="22340" xr:uid="{00000000-0005-0000-0000-000033570000}"/>
    <cellStyle name="SAPBEXexcCritical5 11 6 2 2" xfId="22341" xr:uid="{00000000-0005-0000-0000-000034570000}"/>
    <cellStyle name="SAPBEXexcCritical5 11 6 3" xfId="22342" xr:uid="{00000000-0005-0000-0000-000035570000}"/>
    <cellStyle name="SAPBEXexcCritical5 11 7" xfId="22343" xr:uid="{00000000-0005-0000-0000-000036570000}"/>
    <cellStyle name="SAPBEXexcCritical5 11 7 2" xfId="22344" xr:uid="{00000000-0005-0000-0000-000037570000}"/>
    <cellStyle name="SAPBEXexcCritical5 11 7 2 2" xfId="22345" xr:uid="{00000000-0005-0000-0000-000038570000}"/>
    <cellStyle name="SAPBEXexcCritical5 11 7 3" xfId="22346" xr:uid="{00000000-0005-0000-0000-000039570000}"/>
    <cellStyle name="SAPBEXexcCritical5 11 8" xfId="22347" xr:uid="{00000000-0005-0000-0000-00003A570000}"/>
    <cellStyle name="SAPBEXexcCritical5 11 8 2" xfId="22348" xr:uid="{00000000-0005-0000-0000-00003B570000}"/>
    <cellStyle name="SAPBEXexcCritical5 11 8 2 2" xfId="22349" xr:uid="{00000000-0005-0000-0000-00003C570000}"/>
    <cellStyle name="SAPBEXexcCritical5 11 8 3" xfId="22350" xr:uid="{00000000-0005-0000-0000-00003D570000}"/>
    <cellStyle name="SAPBEXexcCritical5 11 9" xfId="22351" xr:uid="{00000000-0005-0000-0000-00003E570000}"/>
    <cellStyle name="SAPBEXexcCritical5 11 9 2" xfId="22352" xr:uid="{00000000-0005-0000-0000-00003F570000}"/>
    <cellStyle name="SAPBEXexcCritical5 11 9 2 2" xfId="22353" xr:uid="{00000000-0005-0000-0000-000040570000}"/>
    <cellStyle name="SAPBEXexcCritical5 11 9 3" xfId="22354" xr:uid="{00000000-0005-0000-0000-000041570000}"/>
    <cellStyle name="SAPBEXexcCritical5 12" xfId="22355" xr:uid="{00000000-0005-0000-0000-000042570000}"/>
    <cellStyle name="SAPBEXexcCritical5 12 10" xfId="22356" xr:uid="{00000000-0005-0000-0000-000043570000}"/>
    <cellStyle name="SAPBEXexcCritical5 12 10 2" xfId="22357" xr:uid="{00000000-0005-0000-0000-000044570000}"/>
    <cellStyle name="SAPBEXexcCritical5 12 10 2 2" xfId="22358" xr:uid="{00000000-0005-0000-0000-000045570000}"/>
    <cellStyle name="SAPBEXexcCritical5 12 10 3" xfId="22359" xr:uid="{00000000-0005-0000-0000-000046570000}"/>
    <cellStyle name="SAPBEXexcCritical5 12 11" xfId="22360" xr:uid="{00000000-0005-0000-0000-000047570000}"/>
    <cellStyle name="SAPBEXexcCritical5 12 11 2" xfId="22361" xr:uid="{00000000-0005-0000-0000-000048570000}"/>
    <cellStyle name="SAPBEXexcCritical5 12 2" xfId="22362" xr:uid="{00000000-0005-0000-0000-000049570000}"/>
    <cellStyle name="SAPBEXexcCritical5 12 2 2" xfId="22363" xr:uid="{00000000-0005-0000-0000-00004A570000}"/>
    <cellStyle name="SAPBEXexcCritical5 12 2 2 2" xfId="22364" xr:uid="{00000000-0005-0000-0000-00004B570000}"/>
    <cellStyle name="SAPBEXexcCritical5 12 3" xfId="22365" xr:uid="{00000000-0005-0000-0000-00004C570000}"/>
    <cellStyle name="SAPBEXexcCritical5 12 3 2" xfId="22366" xr:uid="{00000000-0005-0000-0000-00004D570000}"/>
    <cellStyle name="SAPBEXexcCritical5 12 3 2 2" xfId="22367" xr:uid="{00000000-0005-0000-0000-00004E570000}"/>
    <cellStyle name="SAPBEXexcCritical5 12 4" xfId="22368" xr:uid="{00000000-0005-0000-0000-00004F570000}"/>
    <cellStyle name="SAPBEXexcCritical5 12 4 2" xfId="22369" xr:uid="{00000000-0005-0000-0000-000050570000}"/>
    <cellStyle name="SAPBEXexcCritical5 12 4 2 2" xfId="22370" xr:uid="{00000000-0005-0000-0000-000051570000}"/>
    <cellStyle name="SAPBEXexcCritical5 12 5" xfId="22371" xr:uid="{00000000-0005-0000-0000-000052570000}"/>
    <cellStyle name="SAPBEXexcCritical5 12 5 2" xfId="22372" xr:uid="{00000000-0005-0000-0000-000053570000}"/>
    <cellStyle name="SAPBEXexcCritical5 12 5 2 2" xfId="22373" xr:uid="{00000000-0005-0000-0000-000054570000}"/>
    <cellStyle name="SAPBEXexcCritical5 12 6" xfId="22374" xr:uid="{00000000-0005-0000-0000-000055570000}"/>
    <cellStyle name="SAPBEXexcCritical5 12 6 2" xfId="22375" xr:uid="{00000000-0005-0000-0000-000056570000}"/>
    <cellStyle name="SAPBEXexcCritical5 12 6 2 2" xfId="22376" xr:uid="{00000000-0005-0000-0000-000057570000}"/>
    <cellStyle name="SAPBEXexcCritical5 12 6 3" xfId="22377" xr:uid="{00000000-0005-0000-0000-000058570000}"/>
    <cellStyle name="SAPBEXexcCritical5 12 7" xfId="22378" xr:uid="{00000000-0005-0000-0000-000059570000}"/>
    <cellStyle name="SAPBEXexcCritical5 12 7 2" xfId="22379" xr:uid="{00000000-0005-0000-0000-00005A570000}"/>
    <cellStyle name="SAPBEXexcCritical5 12 7 2 2" xfId="22380" xr:uid="{00000000-0005-0000-0000-00005B570000}"/>
    <cellStyle name="SAPBEXexcCritical5 12 7 3" xfId="22381" xr:uid="{00000000-0005-0000-0000-00005C570000}"/>
    <cellStyle name="SAPBEXexcCritical5 12 8" xfId="22382" xr:uid="{00000000-0005-0000-0000-00005D570000}"/>
    <cellStyle name="SAPBEXexcCritical5 12 8 2" xfId="22383" xr:uid="{00000000-0005-0000-0000-00005E570000}"/>
    <cellStyle name="SAPBEXexcCritical5 12 8 2 2" xfId="22384" xr:uid="{00000000-0005-0000-0000-00005F570000}"/>
    <cellStyle name="SAPBEXexcCritical5 12 8 3" xfId="22385" xr:uid="{00000000-0005-0000-0000-000060570000}"/>
    <cellStyle name="SAPBEXexcCritical5 12 9" xfId="22386" xr:uid="{00000000-0005-0000-0000-000061570000}"/>
    <cellStyle name="SAPBEXexcCritical5 12 9 2" xfId="22387" xr:uid="{00000000-0005-0000-0000-000062570000}"/>
    <cellStyle name="SAPBEXexcCritical5 12 9 2 2" xfId="22388" xr:uid="{00000000-0005-0000-0000-000063570000}"/>
    <cellStyle name="SAPBEXexcCritical5 12 9 3" xfId="22389" xr:uid="{00000000-0005-0000-0000-000064570000}"/>
    <cellStyle name="SAPBEXexcCritical5 13" xfId="22390" xr:uid="{00000000-0005-0000-0000-000065570000}"/>
    <cellStyle name="SAPBEXexcCritical5 13 10" xfId="22391" xr:uid="{00000000-0005-0000-0000-000066570000}"/>
    <cellStyle name="SAPBEXexcCritical5 13 10 2" xfId="22392" xr:uid="{00000000-0005-0000-0000-000067570000}"/>
    <cellStyle name="SAPBEXexcCritical5 13 10 2 2" xfId="22393" xr:uid="{00000000-0005-0000-0000-000068570000}"/>
    <cellStyle name="SAPBEXexcCritical5 13 10 3" xfId="22394" xr:uid="{00000000-0005-0000-0000-000069570000}"/>
    <cellStyle name="SAPBEXexcCritical5 13 11" xfId="22395" xr:uid="{00000000-0005-0000-0000-00006A570000}"/>
    <cellStyle name="SAPBEXexcCritical5 13 11 2" xfId="22396" xr:uid="{00000000-0005-0000-0000-00006B570000}"/>
    <cellStyle name="SAPBEXexcCritical5 13 2" xfId="22397" xr:uid="{00000000-0005-0000-0000-00006C570000}"/>
    <cellStyle name="SAPBEXexcCritical5 13 2 2" xfId="22398" xr:uid="{00000000-0005-0000-0000-00006D570000}"/>
    <cellStyle name="SAPBEXexcCritical5 13 2 2 2" xfId="22399" xr:uid="{00000000-0005-0000-0000-00006E570000}"/>
    <cellStyle name="SAPBEXexcCritical5 13 3" xfId="22400" xr:uid="{00000000-0005-0000-0000-00006F570000}"/>
    <cellStyle name="SAPBEXexcCritical5 13 3 2" xfId="22401" xr:uid="{00000000-0005-0000-0000-000070570000}"/>
    <cellStyle name="SAPBEXexcCritical5 13 3 2 2" xfId="22402" xr:uid="{00000000-0005-0000-0000-000071570000}"/>
    <cellStyle name="SAPBEXexcCritical5 13 4" xfId="22403" xr:uid="{00000000-0005-0000-0000-000072570000}"/>
    <cellStyle name="SAPBEXexcCritical5 13 4 2" xfId="22404" xr:uid="{00000000-0005-0000-0000-000073570000}"/>
    <cellStyle name="SAPBEXexcCritical5 13 4 2 2" xfId="22405" xr:uid="{00000000-0005-0000-0000-000074570000}"/>
    <cellStyle name="SAPBEXexcCritical5 13 5" xfId="22406" xr:uid="{00000000-0005-0000-0000-000075570000}"/>
    <cellStyle name="SAPBEXexcCritical5 13 5 2" xfId="22407" xr:uid="{00000000-0005-0000-0000-000076570000}"/>
    <cellStyle name="SAPBEXexcCritical5 13 5 2 2" xfId="22408" xr:uid="{00000000-0005-0000-0000-000077570000}"/>
    <cellStyle name="SAPBEXexcCritical5 13 6" xfId="22409" xr:uid="{00000000-0005-0000-0000-000078570000}"/>
    <cellStyle name="SAPBEXexcCritical5 13 6 2" xfId="22410" xr:uid="{00000000-0005-0000-0000-000079570000}"/>
    <cellStyle name="SAPBEXexcCritical5 13 6 2 2" xfId="22411" xr:uid="{00000000-0005-0000-0000-00007A570000}"/>
    <cellStyle name="SAPBEXexcCritical5 13 6 3" xfId="22412" xr:uid="{00000000-0005-0000-0000-00007B570000}"/>
    <cellStyle name="SAPBEXexcCritical5 13 7" xfId="22413" xr:uid="{00000000-0005-0000-0000-00007C570000}"/>
    <cellStyle name="SAPBEXexcCritical5 13 7 2" xfId="22414" xr:uid="{00000000-0005-0000-0000-00007D570000}"/>
    <cellStyle name="SAPBEXexcCritical5 13 7 2 2" xfId="22415" xr:uid="{00000000-0005-0000-0000-00007E570000}"/>
    <cellStyle name="SAPBEXexcCritical5 13 7 3" xfId="22416" xr:uid="{00000000-0005-0000-0000-00007F570000}"/>
    <cellStyle name="SAPBEXexcCritical5 13 8" xfId="22417" xr:uid="{00000000-0005-0000-0000-000080570000}"/>
    <cellStyle name="SAPBEXexcCritical5 13 8 2" xfId="22418" xr:uid="{00000000-0005-0000-0000-000081570000}"/>
    <cellStyle name="SAPBEXexcCritical5 13 8 2 2" xfId="22419" xr:uid="{00000000-0005-0000-0000-000082570000}"/>
    <cellStyle name="SAPBEXexcCritical5 13 8 3" xfId="22420" xr:uid="{00000000-0005-0000-0000-000083570000}"/>
    <cellStyle name="SAPBEXexcCritical5 13 9" xfId="22421" xr:uid="{00000000-0005-0000-0000-000084570000}"/>
    <cellStyle name="SAPBEXexcCritical5 13 9 2" xfId="22422" xr:uid="{00000000-0005-0000-0000-000085570000}"/>
    <cellStyle name="SAPBEXexcCritical5 13 9 2 2" xfId="22423" xr:uid="{00000000-0005-0000-0000-000086570000}"/>
    <cellStyle name="SAPBEXexcCritical5 13 9 3" xfId="22424" xr:uid="{00000000-0005-0000-0000-000087570000}"/>
    <cellStyle name="SAPBEXexcCritical5 14" xfId="22425" xr:uid="{00000000-0005-0000-0000-000088570000}"/>
    <cellStyle name="SAPBEXexcCritical5 14 10" xfId="22426" xr:uid="{00000000-0005-0000-0000-000089570000}"/>
    <cellStyle name="SAPBEXexcCritical5 14 10 2" xfId="22427" xr:uid="{00000000-0005-0000-0000-00008A570000}"/>
    <cellStyle name="SAPBEXexcCritical5 14 10 2 2" xfId="22428" xr:uid="{00000000-0005-0000-0000-00008B570000}"/>
    <cellStyle name="SAPBEXexcCritical5 14 10 3" xfId="22429" xr:uid="{00000000-0005-0000-0000-00008C570000}"/>
    <cellStyle name="SAPBEXexcCritical5 14 11" xfId="22430" xr:uid="{00000000-0005-0000-0000-00008D570000}"/>
    <cellStyle name="SAPBEXexcCritical5 14 11 2" xfId="22431" xr:uid="{00000000-0005-0000-0000-00008E570000}"/>
    <cellStyle name="SAPBEXexcCritical5 14 2" xfId="22432" xr:uid="{00000000-0005-0000-0000-00008F570000}"/>
    <cellStyle name="SAPBEXexcCritical5 14 2 2" xfId="22433" xr:uid="{00000000-0005-0000-0000-000090570000}"/>
    <cellStyle name="SAPBEXexcCritical5 14 2 2 2" xfId="22434" xr:uid="{00000000-0005-0000-0000-000091570000}"/>
    <cellStyle name="SAPBEXexcCritical5 14 3" xfId="22435" xr:uid="{00000000-0005-0000-0000-000092570000}"/>
    <cellStyle name="SAPBEXexcCritical5 14 3 2" xfId="22436" xr:uid="{00000000-0005-0000-0000-000093570000}"/>
    <cellStyle name="SAPBEXexcCritical5 14 3 2 2" xfId="22437" xr:uid="{00000000-0005-0000-0000-000094570000}"/>
    <cellStyle name="SAPBEXexcCritical5 14 4" xfId="22438" xr:uid="{00000000-0005-0000-0000-000095570000}"/>
    <cellStyle name="SAPBEXexcCritical5 14 4 2" xfId="22439" xr:uid="{00000000-0005-0000-0000-000096570000}"/>
    <cellStyle name="SAPBEXexcCritical5 14 4 2 2" xfId="22440" xr:uid="{00000000-0005-0000-0000-000097570000}"/>
    <cellStyle name="SAPBEXexcCritical5 14 5" xfId="22441" xr:uid="{00000000-0005-0000-0000-000098570000}"/>
    <cellStyle name="SAPBEXexcCritical5 14 5 2" xfId="22442" xr:uid="{00000000-0005-0000-0000-000099570000}"/>
    <cellStyle name="SAPBEXexcCritical5 14 5 2 2" xfId="22443" xr:uid="{00000000-0005-0000-0000-00009A570000}"/>
    <cellStyle name="SAPBEXexcCritical5 14 6" xfId="22444" xr:uid="{00000000-0005-0000-0000-00009B570000}"/>
    <cellStyle name="SAPBEXexcCritical5 14 6 2" xfId="22445" xr:uid="{00000000-0005-0000-0000-00009C570000}"/>
    <cellStyle name="SAPBEXexcCritical5 14 6 2 2" xfId="22446" xr:uid="{00000000-0005-0000-0000-00009D570000}"/>
    <cellStyle name="SAPBEXexcCritical5 14 6 3" xfId="22447" xr:uid="{00000000-0005-0000-0000-00009E570000}"/>
    <cellStyle name="SAPBEXexcCritical5 14 7" xfId="22448" xr:uid="{00000000-0005-0000-0000-00009F570000}"/>
    <cellStyle name="SAPBEXexcCritical5 14 7 2" xfId="22449" xr:uid="{00000000-0005-0000-0000-0000A0570000}"/>
    <cellStyle name="SAPBEXexcCritical5 14 7 2 2" xfId="22450" xr:uid="{00000000-0005-0000-0000-0000A1570000}"/>
    <cellStyle name="SAPBEXexcCritical5 14 7 3" xfId="22451" xr:uid="{00000000-0005-0000-0000-0000A2570000}"/>
    <cellStyle name="SAPBEXexcCritical5 14 8" xfId="22452" xr:uid="{00000000-0005-0000-0000-0000A3570000}"/>
    <cellStyle name="SAPBEXexcCritical5 14 8 2" xfId="22453" xr:uid="{00000000-0005-0000-0000-0000A4570000}"/>
    <cellStyle name="SAPBEXexcCritical5 14 8 2 2" xfId="22454" xr:uid="{00000000-0005-0000-0000-0000A5570000}"/>
    <cellStyle name="SAPBEXexcCritical5 14 8 3" xfId="22455" xr:uid="{00000000-0005-0000-0000-0000A6570000}"/>
    <cellStyle name="SAPBEXexcCritical5 14 9" xfId="22456" xr:uid="{00000000-0005-0000-0000-0000A7570000}"/>
    <cellStyle name="SAPBEXexcCritical5 14 9 2" xfId="22457" xr:uid="{00000000-0005-0000-0000-0000A8570000}"/>
    <cellStyle name="SAPBEXexcCritical5 14 9 2 2" xfId="22458" xr:uid="{00000000-0005-0000-0000-0000A9570000}"/>
    <cellStyle name="SAPBEXexcCritical5 14 9 3" xfId="22459" xr:uid="{00000000-0005-0000-0000-0000AA570000}"/>
    <cellStyle name="SAPBEXexcCritical5 15" xfId="22460" xr:uid="{00000000-0005-0000-0000-0000AB570000}"/>
    <cellStyle name="SAPBEXexcCritical5 15 10" xfId="22461" xr:uid="{00000000-0005-0000-0000-0000AC570000}"/>
    <cellStyle name="SAPBEXexcCritical5 15 10 2" xfId="22462" xr:uid="{00000000-0005-0000-0000-0000AD570000}"/>
    <cellStyle name="SAPBEXexcCritical5 15 10 2 2" xfId="22463" xr:uid="{00000000-0005-0000-0000-0000AE570000}"/>
    <cellStyle name="SAPBEXexcCritical5 15 10 3" xfId="22464" xr:uid="{00000000-0005-0000-0000-0000AF570000}"/>
    <cellStyle name="SAPBEXexcCritical5 15 11" xfId="22465" xr:uid="{00000000-0005-0000-0000-0000B0570000}"/>
    <cellStyle name="SAPBEXexcCritical5 15 11 2" xfId="22466" xr:uid="{00000000-0005-0000-0000-0000B1570000}"/>
    <cellStyle name="SAPBEXexcCritical5 15 11 2 2" xfId="22467" xr:uid="{00000000-0005-0000-0000-0000B2570000}"/>
    <cellStyle name="SAPBEXexcCritical5 15 11 3" xfId="22468" xr:uid="{00000000-0005-0000-0000-0000B3570000}"/>
    <cellStyle name="SAPBEXexcCritical5 15 12" xfId="22469" xr:uid="{00000000-0005-0000-0000-0000B4570000}"/>
    <cellStyle name="SAPBEXexcCritical5 15 12 2" xfId="22470" xr:uid="{00000000-0005-0000-0000-0000B5570000}"/>
    <cellStyle name="SAPBEXexcCritical5 15 2" xfId="22471" xr:uid="{00000000-0005-0000-0000-0000B6570000}"/>
    <cellStyle name="SAPBEXexcCritical5 15 2 2" xfId="22472" xr:uid="{00000000-0005-0000-0000-0000B7570000}"/>
    <cellStyle name="SAPBEXexcCritical5 15 2 2 2" xfId="22473" xr:uid="{00000000-0005-0000-0000-0000B8570000}"/>
    <cellStyle name="SAPBEXexcCritical5 15 3" xfId="22474" xr:uid="{00000000-0005-0000-0000-0000B9570000}"/>
    <cellStyle name="SAPBEXexcCritical5 15 3 2" xfId="22475" xr:uid="{00000000-0005-0000-0000-0000BA570000}"/>
    <cellStyle name="SAPBEXexcCritical5 15 3 2 2" xfId="22476" xr:uid="{00000000-0005-0000-0000-0000BB570000}"/>
    <cellStyle name="SAPBEXexcCritical5 15 4" xfId="22477" xr:uid="{00000000-0005-0000-0000-0000BC570000}"/>
    <cellStyle name="SAPBEXexcCritical5 15 4 2" xfId="22478" xr:uid="{00000000-0005-0000-0000-0000BD570000}"/>
    <cellStyle name="SAPBEXexcCritical5 15 4 2 2" xfId="22479" xr:uid="{00000000-0005-0000-0000-0000BE570000}"/>
    <cellStyle name="SAPBEXexcCritical5 15 5" xfId="22480" xr:uid="{00000000-0005-0000-0000-0000BF570000}"/>
    <cellStyle name="SAPBEXexcCritical5 15 5 2" xfId="22481" xr:uid="{00000000-0005-0000-0000-0000C0570000}"/>
    <cellStyle name="SAPBEXexcCritical5 15 5 2 2" xfId="22482" xr:uid="{00000000-0005-0000-0000-0000C1570000}"/>
    <cellStyle name="SAPBEXexcCritical5 15 6" xfId="22483" xr:uid="{00000000-0005-0000-0000-0000C2570000}"/>
    <cellStyle name="SAPBEXexcCritical5 15 6 2" xfId="22484" xr:uid="{00000000-0005-0000-0000-0000C3570000}"/>
    <cellStyle name="SAPBEXexcCritical5 15 6 2 2" xfId="22485" xr:uid="{00000000-0005-0000-0000-0000C4570000}"/>
    <cellStyle name="SAPBEXexcCritical5 15 6 3" xfId="22486" xr:uid="{00000000-0005-0000-0000-0000C5570000}"/>
    <cellStyle name="SAPBEXexcCritical5 15 7" xfId="22487" xr:uid="{00000000-0005-0000-0000-0000C6570000}"/>
    <cellStyle name="SAPBEXexcCritical5 15 7 2" xfId="22488" xr:uid="{00000000-0005-0000-0000-0000C7570000}"/>
    <cellStyle name="SAPBEXexcCritical5 15 7 2 2" xfId="22489" xr:uid="{00000000-0005-0000-0000-0000C8570000}"/>
    <cellStyle name="SAPBEXexcCritical5 15 7 3" xfId="22490" xr:uid="{00000000-0005-0000-0000-0000C9570000}"/>
    <cellStyle name="SAPBEXexcCritical5 15 8" xfId="22491" xr:uid="{00000000-0005-0000-0000-0000CA570000}"/>
    <cellStyle name="SAPBEXexcCritical5 15 8 2" xfId="22492" xr:uid="{00000000-0005-0000-0000-0000CB570000}"/>
    <cellStyle name="SAPBEXexcCritical5 15 8 2 2" xfId="22493" xr:uid="{00000000-0005-0000-0000-0000CC570000}"/>
    <cellStyle name="SAPBEXexcCritical5 15 8 3" xfId="22494" xr:uid="{00000000-0005-0000-0000-0000CD570000}"/>
    <cellStyle name="SAPBEXexcCritical5 15 9" xfId="22495" xr:uid="{00000000-0005-0000-0000-0000CE570000}"/>
    <cellStyle name="SAPBEXexcCritical5 15 9 2" xfId="22496" xr:uid="{00000000-0005-0000-0000-0000CF570000}"/>
    <cellStyle name="SAPBEXexcCritical5 15 9 2 2" xfId="22497" xr:uid="{00000000-0005-0000-0000-0000D0570000}"/>
    <cellStyle name="SAPBEXexcCritical5 15 9 3" xfId="22498" xr:uid="{00000000-0005-0000-0000-0000D1570000}"/>
    <cellStyle name="SAPBEXexcCritical5 16" xfId="22499" xr:uid="{00000000-0005-0000-0000-0000D2570000}"/>
    <cellStyle name="SAPBEXexcCritical5 16 10" xfId="22500" xr:uid="{00000000-0005-0000-0000-0000D3570000}"/>
    <cellStyle name="SAPBEXexcCritical5 16 10 2" xfId="22501" xr:uid="{00000000-0005-0000-0000-0000D4570000}"/>
    <cellStyle name="SAPBEXexcCritical5 16 10 2 2" xfId="22502" xr:uid="{00000000-0005-0000-0000-0000D5570000}"/>
    <cellStyle name="SAPBEXexcCritical5 16 10 3" xfId="22503" xr:uid="{00000000-0005-0000-0000-0000D6570000}"/>
    <cellStyle name="SAPBEXexcCritical5 16 11" xfId="22504" xr:uid="{00000000-0005-0000-0000-0000D7570000}"/>
    <cellStyle name="SAPBEXexcCritical5 16 11 2" xfId="22505" xr:uid="{00000000-0005-0000-0000-0000D8570000}"/>
    <cellStyle name="SAPBEXexcCritical5 16 11 2 2" xfId="22506" xr:uid="{00000000-0005-0000-0000-0000D9570000}"/>
    <cellStyle name="SAPBEXexcCritical5 16 11 3" xfId="22507" xr:uid="{00000000-0005-0000-0000-0000DA570000}"/>
    <cellStyle name="SAPBEXexcCritical5 16 12" xfId="22508" xr:uid="{00000000-0005-0000-0000-0000DB570000}"/>
    <cellStyle name="SAPBEXexcCritical5 16 12 2" xfId="22509" xr:uid="{00000000-0005-0000-0000-0000DC570000}"/>
    <cellStyle name="SAPBEXexcCritical5 16 2" xfId="22510" xr:uid="{00000000-0005-0000-0000-0000DD570000}"/>
    <cellStyle name="SAPBEXexcCritical5 16 2 2" xfId="22511" xr:uid="{00000000-0005-0000-0000-0000DE570000}"/>
    <cellStyle name="SAPBEXexcCritical5 16 2 2 2" xfId="22512" xr:uid="{00000000-0005-0000-0000-0000DF570000}"/>
    <cellStyle name="SAPBEXexcCritical5 16 3" xfId="22513" xr:uid="{00000000-0005-0000-0000-0000E0570000}"/>
    <cellStyle name="SAPBEXexcCritical5 16 3 2" xfId="22514" xr:uid="{00000000-0005-0000-0000-0000E1570000}"/>
    <cellStyle name="SAPBEXexcCritical5 16 3 2 2" xfId="22515" xr:uid="{00000000-0005-0000-0000-0000E2570000}"/>
    <cellStyle name="SAPBEXexcCritical5 16 4" xfId="22516" xr:uid="{00000000-0005-0000-0000-0000E3570000}"/>
    <cellStyle name="SAPBEXexcCritical5 16 4 2" xfId="22517" xr:uid="{00000000-0005-0000-0000-0000E4570000}"/>
    <cellStyle name="SAPBEXexcCritical5 16 4 2 2" xfId="22518" xr:uid="{00000000-0005-0000-0000-0000E5570000}"/>
    <cellStyle name="SAPBEXexcCritical5 16 5" xfId="22519" xr:uid="{00000000-0005-0000-0000-0000E6570000}"/>
    <cellStyle name="SAPBEXexcCritical5 16 5 2" xfId="22520" xr:uid="{00000000-0005-0000-0000-0000E7570000}"/>
    <cellStyle name="SAPBEXexcCritical5 16 5 2 2" xfId="22521" xr:uid="{00000000-0005-0000-0000-0000E8570000}"/>
    <cellStyle name="SAPBEXexcCritical5 16 6" xfId="22522" xr:uid="{00000000-0005-0000-0000-0000E9570000}"/>
    <cellStyle name="SAPBEXexcCritical5 16 6 2" xfId="22523" xr:uid="{00000000-0005-0000-0000-0000EA570000}"/>
    <cellStyle name="SAPBEXexcCritical5 16 6 2 2" xfId="22524" xr:uid="{00000000-0005-0000-0000-0000EB570000}"/>
    <cellStyle name="SAPBEXexcCritical5 16 6 3" xfId="22525" xr:uid="{00000000-0005-0000-0000-0000EC570000}"/>
    <cellStyle name="SAPBEXexcCritical5 16 7" xfId="22526" xr:uid="{00000000-0005-0000-0000-0000ED570000}"/>
    <cellStyle name="SAPBEXexcCritical5 16 7 2" xfId="22527" xr:uid="{00000000-0005-0000-0000-0000EE570000}"/>
    <cellStyle name="SAPBEXexcCritical5 16 7 2 2" xfId="22528" xr:uid="{00000000-0005-0000-0000-0000EF570000}"/>
    <cellStyle name="SAPBEXexcCritical5 16 7 3" xfId="22529" xr:uid="{00000000-0005-0000-0000-0000F0570000}"/>
    <cellStyle name="SAPBEXexcCritical5 16 8" xfId="22530" xr:uid="{00000000-0005-0000-0000-0000F1570000}"/>
    <cellStyle name="SAPBEXexcCritical5 16 8 2" xfId="22531" xr:uid="{00000000-0005-0000-0000-0000F2570000}"/>
    <cellStyle name="SAPBEXexcCritical5 16 8 2 2" xfId="22532" xr:uid="{00000000-0005-0000-0000-0000F3570000}"/>
    <cellStyle name="SAPBEXexcCritical5 16 8 3" xfId="22533" xr:uid="{00000000-0005-0000-0000-0000F4570000}"/>
    <cellStyle name="SAPBEXexcCritical5 16 9" xfId="22534" xr:uid="{00000000-0005-0000-0000-0000F5570000}"/>
    <cellStyle name="SAPBEXexcCritical5 16 9 2" xfId="22535" xr:uid="{00000000-0005-0000-0000-0000F6570000}"/>
    <cellStyle name="SAPBEXexcCritical5 16 9 2 2" xfId="22536" xr:uid="{00000000-0005-0000-0000-0000F7570000}"/>
    <cellStyle name="SAPBEXexcCritical5 16 9 3" xfId="22537" xr:uid="{00000000-0005-0000-0000-0000F8570000}"/>
    <cellStyle name="SAPBEXexcCritical5 17" xfId="22538" xr:uid="{00000000-0005-0000-0000-0000F9570000}"/>
    <cellStyle name="SAPBEXexcCritical5 17 10" xfId="22539" xr:uid="{00000000-0005-0000-0000-0000FA570000}"/>
    <cellStyle name="SAPBEXexcCritical5 17 10 2" xfId="22540" xr:uid="{00000000-0005-0000-0000-0000FB570000}"/>
    <cellStyle name="SAPBEXexcCritical5 17 10 2 2" xfId="22541" xr:uid="{00000000-0005-0000-0000-0000FC570000}"/>
    <cellStyle name="SAPBEXexcCritical5 17 10 3" xfId="22542" xr:uid="{00000000-0005-0000-0000-0000FD570000}"/>
    <cellStyle name="SAPBEXexcCritical5 17 11" xfId="22543" xr:uid="{00000000-0005-0000-0000-0000FE570000}"/>
    <cellStyle name="SAPBEXexcCritical5 17 11 2" xfId="22544" xr:uid="{00000000-0005-0000-0000-0000FF570000}"/>
    <cellStyle name="SAPBEXexcCritical5 17 11 2 2" xfId="22545" xr:uid="{00000000-0005-0000-0000-000000580000}"/>
    <cellStyle name="SAPBEXexcCritical5 17 11 3" xfId="22546" xr:uid="{00000000-0005-0000-0000-000001580000}"/>
    <cellStyle name="SAPBEXexcCritical5 17 12" xfId="22547" xr:uid="{00000000-0005-0000-0000-000002580000}"/>
    <cellStyle name="SAPBEXexcCritical5 17 12 2" xfId="22548" xr:uid="{00000000-0005-0000-0000-000003580000}"/>
    <cellStyle name="SAPBEXexcCritical5 17 2" xfId="22549" xr:uid="{00000000-0005-0000-0000-000004580000}"/>
    <cellStyle name="SAPBEXexcCritical5 17 2 2" xfId="22550" xr:uid="{00000000-0005-0000-0000-000005580000}"/>
    <cellStyle name="SAPBEXexcCritical5 17 2 2 2" xfId="22551" xr:uid="{00000000-0005-0000-0000-000006580000}"/>
    <cellStyle name="SAPBEXexcCritical5 17 3" xfId="22552" xr:uid="{00000000-0005-0000-0000-000007580000}"/>
    <cellStyle name="SAPBEXexcCritical5 17 3 2" xfId="22553" xr:uid="{00000000-0005-0000-0000-000008580000}"/>
    <cellStyle name="SAPBEXexcCritical5 17 3 2 2" xfId="22554" xr:uid="{00000000-0005-0000-0000-000009580000}"/>
    <cellStyle name="SAPBEXexcCritical5 17 4" xfId="22555" xr:uid="{00000000-0005-0000-0000-00000A580000}"/>
    <cellStyle name="SAPBEXexcCritical5 17 4 2" xfId="22556" xr:uid="{00000000-0005-0000-0000-00000B580000}"/>
    <cellStyle name="SAPBEXexcCritical5 17 4 2 2" xfId="22557" xr:uid="{00000000-0005-0000-0000-00000C580000}"/>
    <cellStyle name="SAPBEXexcCritical5 17 5" xfId="22558" xr:uid="{00000000-0005-0000-0000-00000D580000}"/>
    <cellStyle name="SAPBEXexcCritical5 17 5 2" xfId="22559" xr:uid="{00000000-0005-0000-0000-00000E580000}"/>
    <cellStyle name="SAPBEXexcCritical5 17 5 2 2" xfId="22560" xr:uid="{00000000-0005-0000-0000-00000F580000}"/>
    <cellStyle name="SAPBEXexcCritical5 17 6" xfId="22561" xr:uid="{00000000-0005-0000-0000-000010580000}"/>
    <cellStyle name="SAPBEXexcCritical5 17 6 2" xfId="22562" xr:uid="{00000000-0005-0000-0000-000011580000}"/>
    <cellStyle name="SAPBEXexcCritical5 17 6 2 2" xfId="22563" xr:uid="{00000000-0005-0000-0000-000012580000}"/>
    <cellStyle name="SAPBEXexcCritical5 17 6 3" xfId="22564" xr:uid="{00000000-0005-0000-0000-000013580000}"/>
    <cellStyle name="SAPBEXexcCritical5 17 7" xfId="22565" xr:uid="{00000000-0005-0000-0000-000014580000}"/>
    <cellStyle name="SAPBEXexcCritical5 17 7 2" xfId="22566" xr:uid="{00000000-0005-0000-0000-000015580000}"/>
    <cellStyle name="SAPBEXexcCritical5 17 7 2 2" xfId="22567" xr:uid="{00000000-0005-0000-0000-000016580000}"/>
    <cellStyle name="SAPBEXexcCritical5 17 7 3" xfId="22568" xr:uid="{00000000-0005-0000-0000-000017580000}"/>
    <cellStyle name="SAPBEXexcCritical5 17 8" xfId="22569" xr:uid="{00000000-0005-0000-0000-000018580000}"/>
    <cellStyle name="SAPBEXexcCritical5 17 8 2" xfId="22570" xr:uid="{00000000-0005-0000-0000-000019580000}"/>
    <cellStyle name="SAPBEXexcCritical5 17 8 2 2" xfId="22571" xr:uid="{00000000-0005-0000-0000-00001A580000}"/>
    <cellStyle name="SAPBEXexcCritical5 17 8 3" xfId="22572" xr:uid="{00000000-0005-0000-0000-00001B580000}"/>
    <cellStyle name="SAPBEXexcCritical5 17 9" xfId="22573" xr:uid="{00000000-0005-0000-0000-00001C580000}"/>
    <cellStyle name="SAPBEXexcCritical5 17 9 2" xfId="22574" xr:uid="{00000000-0005-0000-0000-00001D580000}"/>
    <cellStyle name="SAPBEXexcCritical5 17 9 2 2" xfId="22575" xr:uid="{00000000-0005-0000-0000-00001E580000}"/>
    <cellStyle name="SAPBEXexcCritical5 17 9 3" xfId="22576" xr:uid="{00000000-0005-0000-0000-00001F580000}"/>
    <cellStyle name="SAPBEXexcCritical5 18" xfId="22577" xr:uid="{00000000-0005-0000-0000-000020580000}"/>
    <cellStyle name="SAPBEXexcCritical5 18 2" xfId="22578" xr:uid="{00000000-0005-0000-0000-000021580000}"/>
    <cellStyle name="SAPBEXexcCritical5 18 2 2" xfId="22579" xr:uid="{00000000-0005-0000-0000-000022580000}"/>
    <cellStyle name="SAPBEXexcCritical5 19" xfId="22580" xr:uid="{00000000-0005-0000-0000-000023580000}"/>
    <cellStyle name="SAPBEXexcCritical5 19 2" xfId="22581" xr:uid="{00000000-0005-0000-0000-000024580000}"/>
    <cellStyle name="SAPBEXexcCritical5 19 2 2" xfId="22582" xr:uid="{00000000-0005-0000-0000-000025580000}"/>
    <cellStyle name="SAPBEXexcCritical5 19 3" xfId="22583" xr:uid="{00000000-0005-0000-0000-000026580000}"/>
    <cellStyle name="SAPBEXexcCritical5 2" xfId="22584" xr:uid="{00000000-0005-0000-0000-000027580000}"/>
    <cellStyle name="SAPBEXexcCritical5 2 10" xfId="22585" xr:uid="{00000000-0005-0000-0000-000028580000}"/>
    <cellStyle name="SAPBEXexcCritical5 2 10 2" xfId="22586" xr:uid="{00000000-0005-0000-0000-000029580000}"/>
    <cellStyle name="SAPBEXexcCritical5 2 10 2 2" xfId="22587" xr:uid="{00000000-0005-0000-0000-00002A580000}"/>
    <cellStyle name="SAPBEXexcCritical5 2 10 3" xfId="22588" xr:uid="{00000000-0005-0000-0000-00002B580000}"/>
    <cellStyle name="SAPBEXexcCritical5 2 11" xfId="22589" xr:uid="{00000000-0005-0000-0000-00002C580000}"/>
    <cellStyle name="SAPBEXexcCritical5 2 11 2" xfId="22590" xr:uid="{00000000-0005-0000-0000-00002D580000}"/>
    <cellStyle name="SAPBEXexcCritical5 2 11 2 2" xfId="22591" xr:uid="{00000000-0005-0000-0000-00002E580000}"/>
    <cellStyle name="SAPBEXexcCritical5 2 11 3" xfId="22592" xr:uid="{00000000-0005-0000-0000-00002F580000}"/>
    <cellStyle name="SAPBEXexcCritical5 2 12" xfId="22593" xr:uid="{00000000-0005-0000-0000-000030580000}"/>
    <cellStyle name="SAPBEXexcCritical5 2 12 2" xfId="22594" xr:uid="{00000000-0005-0000-0000-000031580000}"/>
    <cellStyle name="SAPBEXexcCritical5 2 2" xfId="22595" xr:uid="{00000000-0005-0000-0000-000032580000}"/>
    <cellStyle name="SAPBEXexcCritical5 2 2 10" xfId="22596" xr:uid="{00000000-0005-0000-0000-000033580000}"/>
    <cellStyle name="SAPBEXexcCritical5 2 2 10 2" xfId="22597" xr:uid="{00000000-0005-0000-0000-000034580000}"/>
    <cellStyle name="SAPBEXexcCritical5 2 2 10 2 2" xfId="22598" xr:uid="{00000000-0005-0000-0000-000035580000}"/>
    <cellStyle name="SAPBEXexcCritical5 2 2 10 3" xfId="22599" xr:uid="{00000000-0005-0000-0000-000036580000}"/>
    <cellStyle name="SAPBEXexcCritical5 2 2 11" xfId="22600" xr:uid="{00000000-0005-0000-0000-000037580000}"/>
    <cellStyle name="SAPBEXexcCritical5 2 2 11 2" xfId="22601" xr:uid="{00000000-0005-0000-0000-000038580000}"/>
    <cellStyle name="SAPBEXexcCritical5 2 2 11 2 2" xfId="22602" xr:uid="{00000000-0005-0000-0000-000039580000}"/>
    <cellStyle name="SAPBEXexcCritical5 2 2 11 3" xfId="22603" xr:uid="{00000000-0005-0000-0000-00003A580000}"/>
    <cellStyle name="SAPBEXexcCritical5 2 2 12" xfId="22604" xr:uid="{00000000-0005-0000-0000-00003B580000}"/>
    <cellStyle name="SAPBEXexcCritical5 2 2 12 2" xfId="22605" xr:uid="{00000000-0005-0000-0000-00003C580000}"/>
    <cellStyle name="SAPBEXexcCritical5 2 2 2" xfId="22606" xr:uid="{00000000-0005-0000-0000-00003D580000}"/>
    <cellStyle name="SAPBEXexcCritical5 2 2 2 2" xfId="22607" xr:uid="{00000000-0005-0000-0000-00003E580000}"/>
    <cellStyle name="SAPBEXexcCritical5 2 2 2 2 2" xfId="22608" xr:uid="{00000000-0005-0000-0000-00003F580000}"/>
    <cellStyle name="SAPBEXexcCritical5 2 2 3" xfId="22609" xr:uid="{00000000-0005-0000-0000-000040580000}"/>
    <cellStyle name="SAPBEXexcCritical5 2 2 3 2" xfId="22610" xr:uid="{00000000-0005-0000-0000-000041580000}"/>
    <cellStyle name="SAPBEXexcCritical5 2 2 3 2 2" xfId="22611" xr:uid="{00000000-0005-0000-0000-000042580000}"/>
    <cellStyle name="SAPBEXexcCritical5 2 2 4" xfId="22612" xr:uid="{00000000-0005-0000-0000-000043580000}"/>
    <cellStyle name="SAPBEXexcCritical5 2 2 4 2" xfId="22613" xr:uid="{00000000-0005-0000-0000-000044580000}"/>
    <cellStyle name="SAPBEXexcCritical5 2 2 4 2 2" xfId="22614" xr:uid="{00000000-0005-0000-0000-000045580000}"/>
    <cellStyle name="SAPBEXexcCritical5 2 2 5" xfId="22615" xr:uid="{00000000-0005-0000-0000-000046580000}"/>
    <cellStyle name="SAPBEXexcCritical5 2 2 5 2" xfId="22616" xr:uid="{00000000-0005-0000-0000-000047580000}"/>
    <cellStyle name="SAPBEXexcCritical5 2 2 5 2 2" xfId="22617" xr:uid="{00000000-0005-0000-0000-000048580000}"/>
    <cellStyle name="SAPBEXexcCritical5 2 2 6" xfId="22618" xr:uid="{00000000-0005-0000-0000-000049580000}"/>
    <cellStyle name="SAPBEXexcCritical5 2 2 6 2" xfId="22619" xr:uid="{00000000-0005-0000-0000-00004A580000}"/>
    <cellStyle name="SAPBEXexcCritical5 2 2 6 2 2" xfId="22620" xr:uid="{00000000-0005-0000-0000-00004B580000}"/>
    <cellStyle name="SAPBEXexcCritical5 2 2 6 3" xfId="22621" xr:uid="{00000000-0005-0000-0000-00004C580000}"/>
    <cellStyle name="SAPBEXexcCritical5 2 2 7" xfId="22622" xr:uid="{00000000-0005-0000-0000-00004D580000}"/>
    <cellStyle name="SAPBEXexcCritical5 2 2 7 2" xfId="22623" xr:uid="{00000000-0005-0000-0000-00004E580000}"/>
    <cellStyle name="SAPBEXexcCritical5 2 2 7 2 2" xfId="22624" xr:uid="{00000000-0005-0000-0000-00004F580000}"/>
    <cellStyle name="SAPBEXexcCritical5 2 2 7 3" xfId="22625" xr:uid="{00000000-0005-0000-0000-000050580000}"/>
    <cellStyle name="SAPBEXexcCritical5 2 2 8" xfId="22626" xr:uid="{00000000-0005-0000-0000-000051580000}"/>
    <cellStyle name="SAPBEXexcCritical5 2 2 8 2" xfId="22627" xr:uid="{00000000-0005-0000-0000-000052580000}"/>
    <cellStyle name="SAPBEXexcCritical5 2 2 8 2 2" xfId="22628" xr:uid="{00000000-0005-0000-0000-000053580000}"/>
    <cellStyle name="SAPBEXexcCritical5 2 2 8 3" xfId="22629" xr:uid="{00000000-0005-0000-0000-000054580000}"/>
    <cellStyle name="SAPBEXexcCritical5 2 2 9" xfId="22630" xr:uid="{00000000-0005-0000-0000-000055580000}"/>
    <cellStyle name="SAPBEXexcCritical5 2 2 9 2" xfId="22631" xr:uid="{00000000-0005-0000-0000-000056580000}"/>
    <cellStyle name="SAPBEXexcCritical5 2 2 9 2 2" xfId="22632" xr:uid="{00000000-0005-0000-0000-000057580000}"/>
    <cellStyle name="SAPBEXexcCritical5 2 2 9 3" xfId="22633" xr:uid="{00000000-0005-0000-0000-000058580000}"/>
    <cellStyle name="SAPBEXexcCritical5 2 3" xfId="22634" xr:uid="{00000000-0005-0000-0000-000059580000}"/>
    <cellStyle name="SAPBEXexcCritical5 2 3 2" xfId="22635" xr:uid="{00000000-0005-0000-0000-00005A580000}"/>
    <cellStyle name="SAPBEXexcCritical5 2 3 2 2" xfId="22636" xr:uid="{00000000-0005-0000-0000-00005B580000}"/>
    <cellStyle name="SAPBEXexcCritical5 2 4" xfId="22637" xr:uid="{00000000-0005-0000-0000-00005C580000}"/>
    <cellStyle name="SAPBEXexcCritical5 2 4 2" xfId="22638" xr:uid="{00000000-0005-0000-0000-00005D580000}"/>
    <cellStyle name="SAPBEXexcCritical5 2 4 2 2" xfId="22639" xr:uid="{00000000-0005-0000-0000-00005E580000}"/>
    <cellStyle name="SAPBEXexcCritical5 2 5" xfId="22640" xr:uid="{00000000-0005-0000-0000-00005F580000}"/>
    <cellStyle name="SAPBEXexcCritical5 2 5 2" xfId="22641" xr:uid="{00000000-0005-0000-0000-000060580000}"/>
    <cellStyle name="SAPBEXexcCritical5 2 5 2 2" xfId="22642" xr:uid="{00000000-0005-0000-0000-000061580000}"/>
    <cellStyle name="SAPBEXexcCritical5 2 6" xfId="22643" xr:uid="{00000000-0005-0000-0000-000062580000}"/>
    <cellStyle name="SAPBEXexcCritical5 2 6 2" xfId="22644" xr:uid="{00000000-0005-0000-0000-000063580000}"/>
    <cellStyle name="SAPBEXexcCritical5 2 6 2 2" xfId="22645" xr:uid="{00000000-0005-0000-0000-000064580000}"/>
    <cellStyle name="SAPBEXexcCritical5 2 7" xfId="22646" xr:uid="{00000000-0005-0000-0000-000065580000}"/>
    <cellStyle name="SAPBEXexcCritical5 2 7 2" xfId="22647" xr:uid="{00000000-0005-0000-0000-000066580000}"/>
    <cellStyle name="SAPBEXexcCritical5 2 7 2 2" xfId="22648" xr:uid="{00000000-0005-0000-0000-000067580000}"/>
    <cellStyle name="SAPBEXexcCritical5 2 7 3" xfId="22649" xr:uid="{00000000-0005-0000-0000-000068580000}"/>
    <cellStyle name="SAPBEXexcCritical5 2 8" xfId="22650" xr:uid="{00000000-0005-0000-0000-000069580000}"/>
    <cellStyle name="SAPBEXexcCritical5 2 8 2" xfId="22651" xr:uid="{00000000-0005-0000-0000-00006A580000}"/>
    <cellStyle name="SAPBEXexcCritical5 2 8 2 2" xfId="22652" xr:uid="{00000000-0005-0000-0000-00006B580000}"/>
    <cellStyle name="SAPBEXexcCritical5 2 8 3" xfId="22653" xr:uid="{00000000-0005-0000-0000-00006C580000}"/>
    <cellStyle name="SAPBEXexcCritical5 2 9" xfId="22654" xr:uid="{00000000-0005-0000-0000-00006D580000}"/>
    <cellStyle name="SAPBEXexcCritical5 2 9 2" xfId="22655" xr:uid="{00000000-0005-0000-0000-00006E580000}"/>
    <cellStyle name="SAPBEXexcCritical5 2 9 2 2" xfId="22656" xr:uid="{00000000-0005-0000-0000-00006F580000}"/>
    <cellStyle name="SAPBEXexcCritical5 2 9 3" xfId="22657" xr:uid="{00000000-0005-0000-0000-000070580000}"/>
    <cellStyle name="SAPBEXexcCritical5 20" xfId="22658" xr:uid="{00000000-0005-0000-0000-000071580000}"/>
    <cellStyle name="SAPBEXexcCritical5 20 2" xfId="22659" xr:uid="{00000000-0005-0000-0000-000072580000}"/>
    <cellStyle name="SAPBEXexcCritical5 20 2 2" xfId="22660" xr:uid="{00000000-0005-0000-0000-000073580000}"/>
    <cellStyle name="SAPBEXexcCritical5 20 3" xfId="22661" xr:uid="{00000000-0005-0000-0000-000074580000}"/>
    <cellStyle name="SAPBEXexcCritical5 21" xfId="22662" xr:uid="{00000000-0005-0000-0000-000075580000}"/>
    <cellStyle name="SAPBEXexcCritical5 21 2" xfId="22663" xr:uid="{00000000-0005-0000-0000-000076580000}"/>
    <cellStyle name="SAPBEXexcCritical5 22" xfId="22664" xr:uid="{00000000-0005-0000-0000-000077580000}"/>
    <cellStyle name="SAPBEXexcCritical5 22 2" xfId="22665" xr:uid="{00000000-0005-0000-0000-000078580000}"/>
    <cellStyle name="SAPBEXexcCritical5 23" xfId="22666" xr:uid="{00000000-0005-0000-0000-000079580000}"/>
    <cellStyle name="SAPBEXexcCritical5 23 2" xfId="22667" xr:uid="{00000000-0005-0000-0000-00007A580000}"/>
    <cellStyle name="SAPBEXexcCritical5 3" xfId="22668" xr:uid="{00000000-0005-0000-0000-00007B580000}"/>
    <cellStyle name="SAPBEXexcCritical5 3 10" xfId="22669" xr:uid="{00000000-0005-0000-0000-00007C580000}"/>
    <cellStyle name="SAPBEXexcCritical5 3 10 2" xfId="22670" xr:uid="{00000000-0005-0000-0000-00007D580000}"/>
    <cellStyle name="SAPBEXexcCritical5 3 10 2 2" xfId="22671" xr:uid="{00000000-0005-0000-0000-00007E580000}"/>
    <cellStyle name="SAPBEXexcCritical5 3 10 3" xfId="22672" xr:uid="{00000000-0005-0000-0000-00007F580000}"/>
    <cellStyle name="SAPBEXexcCritical5 3 11" xfId="22673" xr:uid="{00000000-0005-0000-0000-000080580000}"/>
    <cellStyle name="SAPBEXexcCritical5 3 11 2" xfId="22674" xr:uid="{00000000-0005-0000-0000-000081580000}"/>
    <cellStyle name="SAPBEXexcCritical5 3 11 2 2" xfId="22675" xr:uid="{00000000-0005-0000-0000-000082580000}"/>
    <cellStyle name="SAPBEXexcCritical5 3 11 3" xfId="22676" xr:uid="{00000000-0005-0000-0000-000083580000}"/>
    <cellStyle name="SAPBEXexcCritical5 3 12" xfId="22677" xr:uid="{00000000-0005-0000-0000-000084580000}"/>
    <cellStyle name="SAPBEXexcCritical5 3 12 2" xfId="22678" xr:uid="{00000000-0005-0000-0000-000085580000}"/>
    <cellStyle name="SAPBEXexcCritical5 3 12 2 2" xfId="22679" xr:uid="{00000000-0005-0000-0000-000086580000}"/>
    <cellStyle name="SAPBEXexcCritical5 3 12 3" xfId="22680" xr:uid="{00000000-0005-0000-0000-000087580000}"/>
    <cellStyle name="SAPBEXexcCritical5 3 13" xfId="22681" xr:uid="{00000000-0005-0000-0000-000088580000}"/>
    <cellStyle name="SAPBEXexcCritical5 3 13 2" xfId="22682" xr:uid="{00000000-0005-0000-0000-000089580000}"/>
    <cellStyle name="SAPBEXexcCritical5 3 13 2 2" xfId="22683" xr:uid="{00000000-0005-0000-0000-00008A580000}"/>
    <cellStyle name="SAPBEXexcCritical5 3 13 3" xfId="22684" xr:uid="{00000000-0005-0000-0000-00008B580000}"/>
    <cellStyle name="SAPBEXexcCritical5 3 14" xfId="22685" xr:uid="{00000000-0005-0000-0000-00008C580000}"/>
    <cellStyle name="SAPBEXexcCritical5 3 14 2" xfId="22686" xr:uid="{00000000-0005-0000-0000-00008D580000}"/>
    <cellStyle name="SAPBEXexcCritical5 3 2" xfId="22687" xr:uid="{00000000-0005-0000-0000-00008E580000}"/>
    <cellStyle name="SAPBEXexcCritical5 3 2 2" xfId="22688" xr:uid="{00000000-0005-0000-0000-00008F580000}"/>
    <cellStyle name="SAPBEXexcCritical5 3 2 2 2" xfId="22689" xr:uid="{00000000-0005-0000-0000-000090580000}"/>
    <cellStyle name="SAPBEXexcCritical5 3 3" xfId="22690" xr:uid="{00000000-0005-0000-0000-000091580000}"/>
    <cellStyle name="SAPBEXexcCritical5 3 3 2" xfId="22691" xr:uid="{00000000-0005-0000-0000-000092580000}"/>
    <cellStyle name="SAPBEXexcCritical5 3 3 2 2" xfId="22692" xr:uid="{00000000-0005-0000-0000-000093580000}"/>
    <cellStyle name="SAPBEXexcCritical5 3 4" xfId="22693" xr:uid="{00000000-0005-0000-0000-000094580000}"/>
    <cellStyle name="SAPBEXexcCritical5 3 4 2" xfId="22694" xr:uid="{00000000-0005-0000-0000-000095580000}"/>
    <cellStyle name="SAPBEXexcCritical5 3 4 2 2" xfId="22695" xr:uid="{00000000-0005-0000-0000-000096580000}"/>
    <cellStyle name="SAPBEXexcCritical5 3 5" xfId="22696" xr:uid="{00000000-0005-0000-0000-000097580000}"/>
    <cellStyle name="SAPBEXexcCritical5 3 5 2" xfId="22697" xr:uid="{00000000-0005-0000-0000-000098580000}"/>
    <cellStyle name="SAPBEXexcCritical5 3 5 2 2" xfId="22698" xr:uid="{00000000-0005-0000-0000-000099580000}"/>
    <cellStyle name="SAPBEXexcCritical5 3 6" xfId="22699" xr:uid="{00000000-0005-0000-0000-00009A580000}"/>
    <cellStyle name="SAPBEXexcCritical5 3 6 2" xfId="22700" xr:uid="{00000000-0005-0000-0000-00009B580000}"/>
    <cellStyle name="SAPBEXexcCritical5 3 6 2 2" xfId="22701" xr:uid="{00000000-0005-0000-0000-00009C580000}"/>
    <cellStyle name="SAPBEXexcCritical5 3 7" xfId="22702" xr:uid="{00000000-0005-0000-0000-00009D580000}"/>
    <cellStyle name="SAPBEXexcCritical5 3 7 2" xfId="22703" xr:uid="{00000000-0005-0000-0000-00009E580000}"/>
    <cellStyle name="SAPBEXexcCritical5 3 7 2 2" xfId="22704" xr:uid="{00000000-0005-0000-0000-00009F580000}"/>
    <cellStyle name="SAPBEXexcCritical5 3 8" xfId="22705" xr:uid="{00000000-0005-0000-0000-0000A0580000}"/>
    <cellStyle name="SAPBEXexcCritical5 3 8 2" xfId="22706" xr:uid="{00000000-0005-0000-0000-0000A1580000}"/>
    <cellStyle name="SAPBEXexcCritical5 3 8 2 2" xfId="22707" xr:uid="{00000000-0005-0000-0000-0000A2580000}"/>
    <cellStyle name="SAPBEXexcCritical5 3 8 3" xfId="22708" xr:uid="{00000000-0005-0000-0000-0000A3580000}"/>
    <cellStyle name="SAPBEXexcCritical5 3 9" xfId="22709" xr:uid="{00000000-0005-0000-0000-0000A4580000}"/>
    <cellStyle name="SAPBEXexcCritical5 3 9 2" xfId="22710" xr:uid="{00000000-0005-0000-0000-0000A5580000}"/>
    <cellStyle name="SAPBEXexcCritical5 3 9 2 2" xfId="22711" xr:uid="{00000000-0005-0000-0000-0000A6580000}"/>
    <cellStyle name="SAPBEXexcCritical5 3 9 3" xfId="22712" xr:uid="{00000000-0005-0000-0000-0000A7580000}"/>
    <cellStyle name="SAPBEXexcCritical5 4" xfId="22713" xr:uid="{00000000-0005-0000-0000-0000A8580000}"/>
    <cellStyle name="SAPBEXexcCritical5 4 10" xfId="22714" xr:uid="{00000000-0005-0000-0000-0000A9580000}"/>
    <cellStyle name="SAPBEXexcCritical5 4 10 2" xfId="22715" xr:uid="{00000000-0005-0000-0000-0000AA580000}"/>
    <cellStyle name="SAPBEXexcCritical5 4 10 2 2" xfId="22716" xr:uid="{00000000-0005-0000-0000-0000AB580000}"/>
    <cellStyle name="SAPBEXexcCritical5 4 10 3" xfId="22717" xr:uid="{00000000-0005-0000-0000-0000AC580000}"/>
    <cellStyle name="SAPBEXexcCritical5 4 11" xfId="22718" xr:uid="{00000000-0005-0000-0000-0000AD580000}"/>
    <cellStyle name="SAPBEXexcCritical5 4 11 2" xfId="22719" xr:uid="{00000000-0005-0000-0000-0000AE580000}"/>
    <cellStyle name="SAPBEXexcCritical5 4 11 2 2" xfId="22720" xr:uid="{00000000-0005-0000-0000-0000AF580000}"/>
    <cellStyle name="SAPBEXexcCritical5 4 11 3" xfId="22721" xr:uid="{00000000-0005-0000-0000-0000B0580000}"/>
    <cellStyle name="SAPBEXexcCritical5 4 12" xfId="22722" xr:uid="{00000000-0005-0000-0000-0000B1580000}"/>
    <cellStyle name="SAPBEXexcCritical5 4 12 2" xfId="22723" xr:uid="{00000000-0005-0000-0000-0000B2580000}"/>
    <cellStyle name="SAPBEXexcCritical5 4 12 2 2" xfId="22724" xr:uid="{00000000-0005-0000-0000-0000B3580000}"/>
    <cellStyle name="SAPBEXexcCritical5 4 12 3" xfId="22725" xr:uid="{00000000-0005-0000-0000-0000B4580000}"/>
    <cellStyle name="SAPBEXexcCritical5 4 13" xfId="22726" xr:uid="{00000000-0005-0000-0000-0000B5580000}"/>
    <cellStyle name="SAPBEXexcCritical5 4 13 2" xfId="22727" xr:uid="{00000000-0005-0000-0000-0000B6580000}"/>
    <cellStyle name="SAPBEXexcCritical5 4 13 2 2" xfId="22728" xr:uid="{00000000-0005-0000-0000-0000B7580000}"/>
    <cellStyle name="SAPBEXexcCritical5 4 13 3" xfId="22729" xr:uid="{00000000-0005-0000-0000-0000B8580000}"/>
    <cellStyle name="SAPBEXexcCritical5 4 14" xfId="22730" xr:uid="{00000000-0005-0000-0000-0000B9580000}"/>
    <cellStyle name="SAPBEXexcCritical5 4 14 2" xfId="22731" xr:uid="{00000000-0005-0000-0000-0000BA580000}"/>
    <cellStyle name="SAPBEXexcCritical5 4 2" xfId="22732" xr:uid="{00000000-0005-0000-0000-0000BB580000}"/>
    <cellStyle name="SAPBEXexcCritical5 4 2 2" xfId="22733" xr:uid="{00000000-0005-0000-0000-0000BC580000}"/>
    <cellStyle name="SAPBEXexcCritical5 4 2 2 2" xfId="22734" xr:uid="{00000000-0005-0000-0000-0000BD580000}"/>
    <cellStyle name="SAPBEXexcCritical5 4 3" xfId="22735" xr:uid="{00000000-0005-0000-0000-0000BE580000}"/>
    <cellStyle name="SAPBEXexcCritical5 4 3 2" xfId="22736" xr:uid="{00000000-0005-0000-0000-0000BF580000}"/>
    <cellStyle name="SAPBEXexcCritical5 4 3 2 2" xfId="22737" xr:uid="{00000000-0005-0000-0000-0000C0580000}"/>
    <cellStyle name="SAPBEXexcCritical5 4 4" xfId="22738" xr:uid="{00000000-0005-0000-0000-0000C1580000}"/>
    <cellStyle name="SAPBEXexcCritical5 4 4 2" xfId="22739" xr:uid="{00000000-0005-0000-0000-0000C2580000}"/>
    <cellStyle name="SAPBEXexcCritical5 4 4 2 2" xfId="22740" xr:uid="{00000000-0005-0000-0000-0000C3580000}"/>
    <cellStyle name="SAPBEXexcCritical5 4 5" xfId="22741" xr:uid="{00000000-0005-0000-0000-0000C4580000}"/>
    <cellStyle name="SAPBEXexcCritical5 4 5 2" xfId="22742" xr:uid="{00000000-0005-0000-0000-0000C5580000}"/>
    <cellStyle name="SAPBEXexcCritical5 4 5 2 2" xfId="22743" xr:uid="{00000000-0005-0000-0000-0000C6580000}"/>
    <cellStyle name="SAPBEXexcCritical5 4 6" xfId="22744" xr:uid="{00000000-0005-0000-0000-0000C7580000}"/>
    <cellStyle name="SAPBEXexcCritical5 4 6 2" xfId="22745" xr:uid="{00000000-0005-0000-0000-0000C8580000}"/>
    <cellStyle name="SAPBEXexcCritical5 4 6 2 2" xfId="22746" xr:uid="{00000000-0005-0000-0000-0000C9580000}"/>
    <cellStyle name="SAPBEXexcCritical5 4 7" xfId="22747" xr:uid="{00000000-0005-0000-0000-0000CA580000}"/>
    <cellStyle name="SAPBEXexcCritical5 4 7 2" xfId="22748" xr:uid="{00000000-0005-0000-0000-0000CB580000}"/>
    <cellStyle name="SAPBEXexcCritical5 4 7 2 2" xfId="22749" xr:uid="{00000000-0005-0000-0000-0000CC580000}"/>
    <cellStyle name="SAPBEXexcCritical5 4 8" xfId="22750" xr:uid="{00000000-0005-0000-0000-0000CD580000}"/>
    <cellStyle name="SAPBEXexcCritical5 4 8 2" xfId="22751" xr:uid="{00000000-0005-0000-0000-0000CE580000}"/>
    <cellStyle name="SAPBEXexcCritical5 4 8 2 2" xfId="22752" xr:uid="{00000000-0005-0000-0000-0000CF580000}"/>
    <cellStyle name="SAPBEXexcCritical5 4 8 3" xfId="22753" xr:uid="{00000000-0005-0000-0000-0000D0580000}"/>
    <cellStyle name="SAPBEXexcCritical5 4 9" xfId="22754" xr:uid="{00000000-0005-0000-0000-0000D1580000}"/>
    <cellStyle name="SAPBEXexcCritical5 4 9 2" xfId="22755" xr:uid="{00000000-0005-0000-0000-0000D2580000}"/>
    <cellStyle name="SAPBEXexcCritical5 4 9 2 2" xfId="22756" xr:uid="{00000000-0005-0000-0000-0000D3580000}"/>
    <cellStyle name="SAPBEXexcCritical5 4 9 3" xfId="22757" xr:uid="{00000000-0005-0000-0000-0000D4580000}"/>
    <cellStyle name="SAPBEXexcCritical5 5" xfId="22758" xr:uid="{00000000-0005-0000-0000-0000D5580000}"/>
    <cellStyle name="SAPBEXexcCritical5 5 10" xfId="22759" xr:uid="{00000000-0005-0000-0000-0000D6580000}"/>
    <cellStyle name="SAPBEXexcCritical5 5 10 2" xfId="22760" xr:uid="{00000000-0005-0000-0000-0000D7580000}"/>
    <cellStyle name="SAPBEXexcCritical5 5 10 2 2" xfId="22761" xr:uid="{00000000-0005-0000-0000-0000D8580000}"/>
    <cellStyle name="SAPBEXexcCritical5 5 10 3" xfId="22762" xr:uid="{00000000-0005-0000-0000-0000D9580000}"/>
    <cellStyle name="SAPBEXexcCritical5 5 11" xfId="22763" xr:uid="{00000000-0005-0000-0000-0000DA580000}"/>
    <cellStyle name="SAPBEXexcCritical5 5 11 2" xfId="22764" xr:uid="{00000000-0005-0000-0000-0000DB580000}"/>
    <cellStyle name="SAPBEXexcCritical5 5 11 2 2" xfId="22765" xr:uid="{00000000-0005-0000-0000-0000DC580000}"/>
    <cellStyle name="SAPBEXexcCritical5 5 11 3" xfId="22766" xr:uid="{00000000-0005-0000-0000-0000DD580000}"/>
    <cellStyle name="SAPBEXexcCritical5 5 12" xfId="22767" xr:uid="{00000000-0005-0000-0000-0000DE580000}"/>
    <cellStyle name="SAPBEXexcCritical5 5 12 2" xfId="22768" xr:uid="{00000000-0005-0000-0000-0000DF580000}"/>
    <cellStyle name="SAPBEXexcCritical5 5 12 2 2" xfId="22769" xr:uid="{00000000-0005-0000-0000-0000E0580000}"/>
    <cellStyle name="SAPBEXexcCritical5 5 12 3" xfId="22770" xr:uid="{00000000-0005-0000-0000-0000E1580000}"/>
    <cellStyle name="SAPBEXexcCritical5 5 13" xfId="22771" xr:uid="{00000000-0005-0000-0000-0000E2580000}"/>
    <cellStyle name="SAPBEXexcCritical5 5 13 2" xfId="22772" xr:uid="{00000000-0005-0000-0000-0000E3580000}"/>
    <cellStyle name="SAPBEXexcCritical5 5 13 2 2" xfId="22773" xr:uid="{00000000-0005-0000-0000-0000E4580000}"/>
    <cellStyle name="SAPBEXexcCritical5 5 13 3" xfId="22774" xr:uid="{00000000-0005-0000-0000-0000E5580000}"/>
    <cellStyle name="SAPBEXexcCritical5 5 14" xfId="22775" xr:uid="{00000000-0005-0000-0000-0000E6580000}"/>
    <cellStyle name="SAPBEXexcCritical5 5 14 2" xfId="22776" xr:uid="{00000000-0005-0000-0000-0000E7580000}"/>
    <cellStyle name="SAPBEXexcCritical5 5 2" xfId="22777" xr:uid="{00000000-0005-0000-0000-0000E8580000}"/>
    <cellStyle name="SAPBEXexcCritical5 5 2 2" xfId="22778" xr:uid="{00000000-0005-0000-0000-0000E9580000}"/>
    <cellStyle name="SAPBEXexcCritical5 5 2 2 2" xfId="22779" xr:uid="{00000000-0005-0000-0000-0000EA580000}"/>
    <cellStyle name="SAPBEXexcCritical5 5 3" xfId="22780" xr:uid="{00000000-0005-0000-0000-0000EB580000}"/>
    <cellStyle name="SAPBEXexcCritical5 5 3 2" xfId="22781" xr:uid="{00000000-0005-0000-0000-0000EC580000}"/>
    <cellStyle name="SAPBEXexcCritical5 5 3 2 2" xfId="22782" xr:uid="{00000000-0005-0000-0000-0000ED580000}"/>
    <cellStyle name="SAPBEXexcCritical5 5 4" xfId="22783" xr:uid="{00000000-0005-0000-0000-0000EE580000}"/>
    <cellStyle name="SAPBEXexcCritical5 5 4 2" xfId="22784" xr:uid="{00000000-0005-0000-0000-0000EF580000}"/>
    <cellStyle name="SAPBEXexcCritical5 5 4 2 2" xfId="22785" xr:uid="{00000000-0005-0000-0000-0000F0580000}"/>
    <cellStyle name="SAPBEXexcCritical5 5 5" xfId="22786" xr:uid="{00000000-0005-0000-0000-0000F1580000}"/>
    <cellStyle name="SAPBEXexcCritical5 5 5 2" xfId="22787" xr:uid="{00000000-0005-0000-0000-0000F2580000}"/>
    <cellStyle name="SAPBEXexcCritical5 5 5 2 2" xfId="22788" xr:uid="{00000000-0005-0000-0000-0000F3580000}"/>
    <cellStyle name="SAPBEXexcCritical5 5 6" xfId="22789" xr:uid="{00000000-0005-0000-0000-0000F4580000}"/>
    <cellStyle name="SAPBEXexcCritical5 5 6 2" xfId="22790" xr:uid="{00000000-0005-0000-0000-0000F5580000}"/>
    <cellStyle name="SAPBEXexcCritical5 5 6 2 2" xfId="22791" xr:uid="{00000000-0005-0000-0000-0000F6580000}"/>
    <cellStyle name="SAPBEXexcCritical5 5 7" xfId="22792" xr:uid="{00000000-0005-0000-0000-0000F7580000}"/>
    <cellStyle name="SAPBEXexcCritical5 5 7 2" xfId="22793" xr:uid="{00000000-0005-0000-0000-0000F8580000}"/>
    <cellStyle name="SAPBEXexcCritical5 5 7 2 2" xfId="22794" xr:uid="{00000000-0005-0000-0000-0000F9580000}"/>
    <cellStyle name="SAPBEXexcCritical5 5 8" xfId="22795" xr:uid="{00000000-0005-0000-0000-0000FA580000}"/>
    <cellStyle name="SAPBEXexcCritical5 5 8 2" xfId="22796" xr:uid="{00000000-0005-0000-0000-0000FB580000}"/>
    <cellStyle name="SAPBEXexcCritical5 5 8 2 2" xfId="22797" xr:uid="{00000000-0005-0000-0000-0000FC580000}"/>
    <cellStyle name="SAPBEXexcCritical5 5 8 3" xfId="22798" xr:uid="{00000000-0005-0000-0000-0000FD580000}"/>
    <cellStyle name="SAPBEXexcCritical5 5 9" xfId="22799" xr:uid="{00000000-0005-0000-0000-0000FE580000}"/>
    <cellStyle name="SAPBEXexcCritical5 5 9 2" xfId="22800" xr:uid="{00000000-0005-0000-0000-0000FF580000}"/>
    <cellStyle name="SAPBEXexcCritical5 5 9 2 2" xfId="22801" xr:uid="{00000000-0005-0000-0000-000000590000}"/>
    <cellStyle name="SAPBEXexcCritical5 5 9 3" xfId="22802" xr:uid="{00000000-0005-0000-0000-000001590000}"/>
    <cellStyle name="SAPBEXexcCritical5 6" xfId="22803" xr:uid="{00000000-0005-0000-0000-000002590000}"/>
    <cellStyle name="SAPBEXexcCritical5 6 10" xfId="22804" xr:uid="{00000000-0005-0000-0000-000003590000}"/>
    <cellStyle name="SAPBEXexcCritical5 6 10 2" xfId="22805" xr:uid="{00000000-0005-0000-0000-000004590000}"/>
    <cellStyle name="SAPBEXexcCritical5 6 10 2 2" xfId="22806" xr:uid="{00000000-0005-0000-0000-000005590000}"/>
    <cellStyle name="SAPBEXexcCritical5 6 10 3" xfId="22807" xr:uid="{00000000-0005-0000-0000-000006590000}"/>
    <cellStyle name="SAPBEXexcCritical5 6 11" xfId="22808" xr:uid="{00000000-0005-0000-0000-000007590000}"/>
    <cellStyle name="SAPBEXexcCritical5 6 11 2" xfId="22809" xr:uid="{00000000-0005-0000-0000-000008590000}"/>
    <cellStyle name="SAPBEXexcCritical5 6 11 2 2" xfId="22810" xr:uid="{00000000-0005-0000-0000-000009590000}"/>
    <cellStyle name="SAPBEXexcCritical5 6 11 3" xfId="22811" xr:uid="{00000000-0005-0000-0000-00000A590000}"/>
    <cellStyle name="SAPBEXexcCritical5 6 12" xfId="22812" xr:uid="{00000000-0005-0000-0000-00000B590000}"/>
    <cellStyle name="SAPBEXexcCritical5 6 12 2" xfId="22813" xr:uid="{00000000-0005-0000-0000-00000C590000}"/>
    <cellStyle name="SAPBEXexcCritical5 6 12 2 2" xfId="22814" xr:uid="{00000000-0005-0000-0000-00000D590000}"/>
    <cellStyle name="SAPBEXexcCritical5 6 12 3" xfId="22815" xr:uid="{00000000-0005-0000-0000-00000E590000}"/>
    <cellStyle name="SAPBEXexcCritical5 6 13" xfId="22816" xr:uid="{00000000-0005-0000-0000-00000F590000}"/>
    <cellStyle name="SAPBEXexcCritical5 6 13 2" xfId="22817" xr:uid="{00000000-0005-0000-0000-000010590000}"/>
    <cellStyle name="SAPBEXexcCritical5 6 13 2 2" xfId="22818" xr:uid="{00000000-0005-0000-0000-000011590000}"/>
    <cellStyle name="SAPBEXexcCritical5 6 13 3" xfId="22819" xr:uid="{00000000-0005-0000-0000-000012590000}"/>
    <cellStyle name="SAPBEXexcCritical5 6 14" xfId="22820" xr:uid="{00000000-0005-0000-0000-000013590000}"/>
    <cellStyle name="SAPBEXexcCritical5 6 14 2" xfId="22821" xr:uid="{00000000-0005-0000-0000-000014590000}"/>
    <cellStyle name="SAPBEXexcCritical5 6 2" xfId="22822" xr:uid="{00000000-0005-0000-0000-000015590000}"/>
    <cellStyle name="SAPBEXexcCritical5 6 2 2" xfId="22823" xr:uid="{00000000-0005-0000-0000-000016590000}"/>
    <cellStyle name="SAPBEXexcCritical5 6 2 2 2" xfId="22824" xr:uid="{00000000-0005-0000-0000-000017590000}"/>
    <cellStyle name="SAPBEXexcCritical5 6 3" xfId="22825" xr:uid="{00000000-0005-0000-0000-000018590000}"/>
    <cellStyle name="SAPBEXexcCritical5 6 3 2" xfId="22826" xr:uid="{00000000-0005-0000-0000-000019590000}"/>
    <cellStyle name="SAPBEXexcCritical5 6 3 2 2" xfId="22827" xr:uid="{00000000-0005-0000-0000-00001A590000}"/>
    <cellStyle name="SAPBEXexcCritical5 6 4" xfId="22828" xr:uid="{00000000-0005-0000-0000-00001B590000}"/>
    <cellStyle name="SAPBEXexcCritical5 6 4 2" xfId="22829" xr:uid="{00000000-0005-0000-0000-00001C590000}"/>
    <cellStyle name="SAPBEXexcCritical5 6 4 2 2" xfId="22830" xr:uid="{00000000-0005-0000-0000-00001D590000}"/>
    <cellStyle name="SAPBEXexcCritical5 6 5" xfId="22831" xr:uid="{00000000-0005-0000-0000-00001E590000}"/>
    <cellStyle name="SAPBEXexcCritical5 6 5 2" xfId="22832" xr:uid="{00000000-0005-0000-0000-00001F590000}"/>
    <cellStyle name="SAPBEXexcCritical5 6 5 2 2" xfId="22833" xr:uid="{00000000-0005-0000-0000-000020590000}"/>
    <cellStyle name="SAPBEXexcCritical5 6 6" xfId="22834" xr:uid="{00000000-0005-0000-0000-000021590000}"/>
    <cellStyle name="SAPBEXexcCritical5 6 6 2" xfId="22835" xr:uid="{00000000-0005-0000-0000-000022590000}"/>
    <cellStyle name="SAPBEXexcCritical5 6 6 2 2" xfId="22836" xr:uid="{00000000-0005-0000-0000-000023590000}"/>
    <cellStyle name="SAPBEXexcCritical5 6 7" xfId="22837" xr:uid="{00000000-0005-0000-0000-000024590000}"/>
    <cellStyle name="SAPBEXexcCritical5 6 7 2" xfId="22838" xr:uid="{00000000-0005-0000-0000-000025590000}"/>
    <cellStyle name="SAPBEXexcCritical5 6 7 2 2" xfId="22839" xr:uid="{00000000-0005-0000-0000-000026590000}"/>
    <cellStyle name="SAPBEXexcCritical5 6 8" xfId="22840" xr:uid="{00000000-0005-0000-0000-000027590000}"/>
    <cellStyle name="SAPBEXexcCritical5 6 8 2" xfId="22841" xr:uid="{00000000-0005-0000-0000-000028590000}"/>
    <cellStyle name="SAPBEXexcCritical5 6 8 2 2" xfId="22842" xr:uid="{00000000-0005-0000-0000-000029590000}"/>
    <cellStyle name="SAPBEXexcCritical5 6 8 3" xfId="22843" xr:uid="{00000000-0005-0000-0000-00002A590000}"/>
    <cellStyle name="SAPBEXexcCritical5 6 9" xfId="22844" xr:uid="{00000000-0005-0000-0000-00002B590000}"/>
    <cellStyle name="SAPBEXexcCritical5 6 9 2" xfId="22845" xr:uid="{00000000-0005-0000-0000-00002C590000}"/>
    <cellStyle name="SAPBEXexcCritical5 6 9 2 2" xfId="22846" xr:uid="{00000000-0005-0000-0000-00002D590000}"/>
    <cellStyle name="SAPBEXexcCritical5 6 9 3" xfId="22847" xr:uid="{00000000-0005-0000-0000-00002E590000}"/>
    <cellStyle name="SAPBEXexcCritical5 7" xfId="22848" xr:uid="{00000000-0005-0000-0000-00002F590000}"/>
    <cellStyle name="SAPBEXexcCritical5 7 10" xfId="22849" xr:uid="{00000000-0005-0000-0000-000030590000}"/>
    <cellStyle name="SAPBEXexcCritical5 7 10 2" xfId="22850" xr:uid="{00000000-0005-0000-0000-000031590000}"/>
    <cellStyle name="SAPBEXexcCritical5 7 10 2 2" xfId="22851" xr:uid="{00000000-0005-0000-0000-000032590000}"/>
    <cellStyle name="SAPBEXexcCritical5 7 10 3" xfId="22852" xr:uid="{00000000-0005-0000-0000-000033590000}"/>
    <cellStyle name="SAPBEXexcCritical5 7 11" xfId="22853" xr:uid="{00000000-0005-0000-0000-000034590000}"/>
    <cellStyle name="SAPBEXexcCritical5 7 11 2" xfId="22854" xr:uid="{00000000-0005-0000-0000-000035590000}"/>
    <cellStyle name="SAPBEXexcCritical5 7 2" xfId="22855" xr:uid="{00000000-0005-0000-0000-000036590000}"/>
    <cellStyle name="SAPBEXexcCritical5 7 2 2" xfId="22856" xr:uid="{00000000-0005-0000-0000-000037590000}"/>
    <cellStyle name="SAPBEXexcCritical5 7 2 2 2" xfId="22857" xr:uid="{00000000-0005-0000-0000-000038590000}"/>
    <cellStyle name="SAPBEXexcCritical5 7 3" xfId="22858" xr:uid="{00000000-0005-0000-0000-000039590000}"/>
    <cellStyle name="SAPBEXexcCritical5 7 3 2" xfId="22859" xr:uid="{00000000-0005-0000-0000-00003A590000}"/>
    <cellStyle name="SAPBEXexcCritical5 7 3 2 2" xfId="22860" xr:uid="{00000000-0005-0000-0000-00003B590000}"/>
    <cellStyle name="SAPBEXexcCritical5 7 4" xfId="22861" xr:uid="{00000000-0005-0000-0000-00003C590000}"/>
    <cellStyle name="SAPBEXexcCritical5 7 4 2" xfId="22862" xr:uid="{00000000-0005-0000-0000-00003D590000}"/>
    <cellStyle name="SAPBEXexcCritical5 7 4 2 2" xfId="22863" xr:uid="{00000000-0005-0000-0000-00003E590000}"/>
    <cellStyle name="SAPBEXexcCritical5 7 5" xfId="22864" xr:uid="{00000000-0005-0000-0000-00003F590000}"/>
    <cellStyle name="SAPBEXexcCritical5 7 5 2" xfId="22865" xr:uid="{00000000-0005-0000-0000-000040590000}"/>
    <cellStyle name="SAPBEXexcCritical5 7 5 2 2" xfId="22866" xr:uid="{00000000-0005-0000-0000-000041590000}"/>
    <cellStyle name="SAPBEXexcCritical5 7 6" xfId="22867" xr:uid="{00000000-0005-0000-0000-000042590000}"/>
    <cellStyle name="SAPBEXexcCritical5 7 6 2" xfId="22868" xr:uid="{00000000-0005-0000-0000-000043590000}"/>
    <cellStyle name="SAPBEXexcCritical5 7 6 2 2" xfId="22869" xr:uid="{00000000-0005-0000-0000-000044590000}"/>
    <cellStyle name="SAPBEXexcCritical5 7 6 3" xfId="22870" xr:uid="{00000000-0005-0000-0000-000045590000}"/>
    <cellStyle name="SAPBEXexcCritical5 7 7" xfId="22871" xr:uid="{00000000-0005-0000-0000-000046590000}"/>
    <cellStyle name="SAPBEXexcCritical5 7 7 2" xfId="22872" xr:uid="{00000000-0005-0000-0000-000047590000}"/>
    <cellStyle name="SAPBEXexcCritical5 7 7 2 2" xfId="22873" xr:uid="{00000000-0005-0000-0000-000048590000}"/>
    <cellStyle name="SAPBEXexcCritical5 7 7 3" xfId="22874" xr:uid="{00000000-0005-0000-0000-000049590000}"/>
    <cellStyle name="SAPBEXexcCritical5 7 8" xfId="22875" xr:uid="{00000000-0005-0000-0000-00004A590000}"/>
    <cellStyle name="SAPBEXexcCritical5 7 8 2" xfId="22876" xr:uid="{00000000-0005-0000-0000-00004B590000}"/>
    <cellStyle name="SAPBEXexcCritical5 7 8 2 2" xfId="22877" xr:uid="{00000000-0005-0000-0000-00004C590000}"/>
    <cellStyle name="SAPBEXexcCritical5 7 8 3" xfId="22878" xr:uid="{00000000-0005-0000-0000-00004D590000}"/>
    <cellStyle name="SAPBEXexcCritical5 7 9" xfId="22879" xr:uid="{00000000-0005-0000-0000-00004E590000}"/>
    <cellStyle name="SAPBEXexcCritical5 7 9 2" xfId="22880" xr:uid="{00000000-0005-0000-0000-00004F590000}"/>
    <cellStyle name="SAPBEXexcCritical5 7 9 2 2" xfId="22881" xr:uid="{00000000-0005-0000-0000-000050590000}"/>
    <cellStyle name="SAPBEXexcCritical5 7 9 3" xfId="22882" xr:uid="{00000000-0005-0000-0000-000051590000}"/>
    <cellStyle name="SAPBEXexcCritical5 8" xfId="22883" xr:uid="{00000000-0005-0000-0000-000052590000}"/>
    <cellStyle name="SAPBEXexcCritical5 8 10" xfId="22884" xr:uid="{00000000-0005-0000-0000-000053590000}"/>
    <cellStyle name="SAPBEXexcCritical5 8 10 2" xfId="22885" xr:uid="{00000000-0005-0000-0000-000054590000}"/>
    <cellStyle name="SAPBEXexcCritical5 8 10 2 2" xfId="22886" xr:uid="{00000000-0005-0000-0000-000055590000}"/>
    <cellStyle name="SAPBEXexcCritical5 8 10 3" xfId="22887" xr:uid="{00000000-0005-0000-0000-000056590000}"/>
    <cellStyle name="SAPBEXexcCritical5 8 11" xfId="22888" xr:uid="{00000000-0005-0000-0000-000057590000}"/>
    <cellStyle name="SAPBEXexcCritical5 8 11 2" xfId="22889" xr:uid="{00000000-0005-0000-0000-000058590000}"/>
    <cellStyle name="SAPBEXexcCritical5 8 2" xfId="22890" xr:uid="{00000000-0005-0000-0000-000059590000}"/>
    <cellStyle name="SAPBEXexcCritical5 8 2 2" xfId="22891" xr:uid="{00000000-0005-0000-0000-00005A590000}"/>
    <cellStyle name="SAPBEXexcCritical5 8 2 2 2" xfId="22892" xr:uid="{00000000-0005-0000-0000-00005B590000}"/>
    <cellStyle name="SAPBEXexcCritical5 8 3" xfId="22893" xr:uid="{00000000-0005-0000-0000-00005C590000}"/>
    <cellStyle name="SAPBEXexcCritical5 8 3 2" xfId="22894" xr:uid="{00000000-0005-0000-0000-00005D590000}"/>
    <cellStyle name="SAPBEXexcCritical5 8 3 2 2" xfId="22895" xr:uid="{00000000-0005-0000-0000-00005E590000}"/>
    <cellStyle name="SAPBEXexcCritical5 8 4" xfId="22896" xr:uid="{00000000-0005-0000-0000-00005F590000}"/>
    <cellStyle name="SAPBEXexcCritical5 8 4 2" xfId="22897" xr:uid="{00000000-0005-0000-0000-000060590000}"/>
    <cellStyle name="SAPBEXexcCritical5 8 4 2 2" xfId="22898" xr:uid="{00000000-0005-0000-0000-000061590000}"/>
    <cellStyle name="SAPBEXexcCritical5 8 5" xfId="22899" xr:uid="{00000000-0005-0000-0000-000062590000}"/>
    <cellStyle name="SAPBEXexcCritical5 8 5 2" xfId="22900" xr:uid="{00000000-0005-0000-0000-000063590000}"/>
    <cellStyle name="SAPBEXexcCritical5 8 5 2 2" xfId="22901" xr:uid="{00000000-0005-0000-0000-000064590000}"/>
    <cellStyle name="SAPBEXexcCritical5 8 6" xfId="22902" xr:uid="{00000000-0005-0000-0000-000065590000}"/>
    <cellStyle name="SAPBEXexcCritical5 8 6 2" xfId="22903" xr:uid="{00000000-0005-0000-0000-000066590000}"/>
    <cellStyle name="SAPBEXexcCritical5 8 6 2 2" xfId="22904" xr:uid="{00000000-0005-0000-0000-000067590000}"/>
    <cellStyle name="SAPBEXexcCritical5 8 6 3" xfId="22905" xr:uid="{00000000-0005-0000-0000-000068590000}"/>
    <cellStyle name="SAPBEXexcCritical5 8 7" xfId="22906" xr:uid="{00000000-0005-0000-0000-000069590000}"/>
    <cellStyle name="SAPBEXexcCritical5 8 7 2" xfId="22907" xr:uid="{00000000-0005-0000-0000-00006A590000}"/>
    <cellStyle name="SAPBEXexcCritical5 8 7 2 2" xfId="22908" xr:uid="{00000000-0005-0000-0000-00006B590000}"/>
    <cellStyle name="SAPBEXexcCritical5 8 7 3" xfId="22909" xr:uid="{00000000-0005-0000-0000-00006C590000}"/>
    <cellStyle name="SAPBEXexcCritical5 8 8" xfId="22910" xr:uid="{00000000-0005-0000-0000-00006D590000}"/>
    <cellStyle name="SAPBEXexcCritical5 8 8 2" xfId="22911" xr:uid="{00000000-0005-0000-0000-00006E590000}"/>
    <cellStyle name="SAPBEXexcCritical5 8 8 2 2" xfId="22912" xr:uid="{00000000-0005-0000-0000-00006F590000}"/>
    <cellStyle name="SAPBEXexcCritical5 8 8 3" xfId="22913" xr:uid="{00000000-0005-0000-0000-000070590000}"/>
    <cellStyle name="SAPBEXexcCritical5 8 9" xfId="22914" xr:uid="{00000000-0005-0000-0000-000071590000}"/>
    <cellStyle name="SAPBEXexcCritical5 8 9 2" xfId="22915" xr:uid="{00000000-0005-0000-0000-000072590000}"/>
    <cellStyle name="SAPBEXexcCritical5 8 9 2 2" xfId="22916" xr:uid="{00000000-0005-0000-0000-000073590000}"/>
    <cellStyle name="SAPBEXexcCritical5 8 9 3" xfId="22917" xr:uid="{00000000-0005-0000-0000-000074590000}"/>
    <cellStyle name="SAPBEXexcCritical5 9" xfId="22918" xr:uid="{00000000-0005-0000-0000-000075590000}"/>
    <cellStyle name="SAPBEXexcCritical5 9 10" xfId="22919" xr:uid="{00000000-0005-0000-0000-000076590000}"/>
    <cellStyle name="SAPBEXexcCritical5 9 10 2" xfId="22920" xr:uid="{00000000-0005-0000-0000-000077590000}"/>
    <cellStyle name="SAPBEXexcCritical5 9 10 2 2" xfId="22921" xr:uid="{00000000-0005-0000-0000-000078590000}"/>
    <cellStyle name="SAPBEXexcCritical5 9 10 3" xfId="22922" xr:uid="{00000000-0005-0000-0000-000079590000}"/>
    <cellStyle name="SAPBEXexcCritical5 9 11" xfId="22923" xr:uid="{00000000-0005-0000-0000-00007A590000}"/>
    <cellStyle name="SAPBEXexcCritical5 9 11 2" xfId="22924" xr:uid="{00000000-0005-0000-0000-00007B590000}"/>
    <cellStyle name="SAPBEXexcCritical5 9 2" xfId="22925" xr:uid="{00000000-0005-0000-0000-00007C590000}"/>
    <cellStyle name="SAPBEXexcCritical5 9 2 2" xfId="22926" xr:uid="{00000000-0005-0000-0000-00007D590000}"/>
    <cellStyle name="SAPBEXexcCritical5 9 2 2 2" xfId="22927" xr:uid="{00000000-0005-0000-0000-00007E590000}"/>
    <cellStyle name="SAPBEXexcCritical5 9 3" xfId="22928" xr:uid="{00000000-0005-0000-0000-00007F590000}"/>
    <cellStyle name="SAPBEXexcCritical5 9 3 2" xfId="22929" xr:uid="{00000000-0005-0000-0000-000080590000}"/>
    <cellStyle name="SAPBEXexcCritical5 9 3 2 2" xfId="22930" xr:uid="{00000000-0005-0000-0000-000081590000}"/>
    <cellStyle name="SAPBEXexcCritical5 9 4" xfId="22931" xr:uid="{00000000-0005-0000-0000-000082590000}"/>
    <cellStyle name="SAPBEXexcCritical5 9 4 2" xfId="22932" xr:uid="{00000000-0005-0000-0000-000083590000}"/>
    <cellStyle name="SAPBEXexcCritical5 9 4 2 2" xfId="22933" xr:uid="{00000000-0005-0000-0000-000084590000}"/>
    <cellStyle name="SAPBEXexcCritical5 9 5" xfId="22934" xr:uid="{00000000-0005-0000-0000-000085590000}"/>
    <cellStyle name="SAPBEXexcCritical5 9 5 2" xfId="22935" xr:uid="{00000000-0005-0000-0000-000086590000}"/>
    <cellStyle name="SAPBEXexcCritical5 9 5 2 2" xfId="22936" xr:uid="{00000000-0005-0000-0000-000087590000}"/>
    <cellStyle name="SAPBEXexcCritical5 9 6" xfId="22937" xr:uid="{00000000-0005-0000-0000-000088590000}"/>
    <cellStyle name="SAPBEXexcCritical5 9 6 2" xfId="22938" xr:uid="{00000000-0005-0000-0000-000089590000}"/>
    <cellStyle name="SAPBEXexcCritical5 9 6 2 2" xfId="22939" xr:uid="{00000000-0005-0000-0000-00008A590000}"/>
    <cellStyle name="SAPBEXexcCritical5 9 6 3" xfId="22940" xr:uid="{00000000-0005-0000-0000-00008B590000}"/>
    <cellStyle name="SAPBEXexcCritical5 9 7" xfId="22941" xr:uid="{00000000-0005-0000-0000-00008C590000}"/>
    <cellStyle name="SAPBEXexcCritical5 9 7 2" xfId="22942" xr:uid="{00000000-0005-0000-0000-00008D590000}"/>
    <cellStyle name="SAPBEXexcCritical5 9 7 2 2" xfId="22943" xr:uid="{00000000-0005-0000-0000-00008E590000}"/>
    <cellStyle name="SAPBEXexcCritical5 9 7 3" xfId="22944" xr:uid="{00000000-0005-0000-0000-00008F590000}"/>
    <cellStyle name="SAPBEXexcCritical5 9 8" xfId="22945" xr:uid="{00000000-0005-0000-0000-000090590000}"/>
    <cellStyle name="SAPBEXexcCritical5 9 8 2" xfId="22946" xr:uid="{00000000-0005-0000-0000-000091590000}"/>
    <cellStyle name="SAPBEXexcCritical5 9 8 2 2" xfId="22947" xr:uid="{00000000-0005-0000-0000-000092590000}"/>
    <cellStyle name="SAPBEXexcCritical5 9 8 3" xfId="22948" xr:uid="{00000000-0005-0000-0000-000093590000}"/>
    <cellStyle name="SAPBEXexcCritical5 9 9" xfId="22949" xr:uid="{00000000-0005-0000-0000-000094590000}"/>
    <cellStyle name="SAPBEXexcCritical5 9 9 2" xfId="22950" xr:uid="{00000000-0005-0000-0000-000095590000}"/>
    <cellStyle name="SAPBEXexcCritical5 9 9 2 2" xfId="22951" xr:uid="{00000000-0005-0000-0000-000096590000}"/>
    <cellStyle name="SAPBEXexcCritical5 9 9 3" xfId="22952" xr:uid="{00000000-0005-0000-0000-000097590000}"/>
    <cellStyle name="SAPBEXexcCritical6" xfId="22953" xr:uid="{00000000-0005-0000-0000-000098590000}"/>
    <cellStyle name="SAPBEXexcCritical6 10" xfId="22954" xr:uid="{00000000-0005-0000-0000-000099590000}"/>
    <cellStyle name="SAPBEXexcCritical6 10 10" xfId="22955" xr:uid="{00000000-0005-0000-0000-00009A590000}"/>
    <cellStyle name="SAPBEXexcCritical6 10 10 2" xfId="22956" xr:uid="{00000000-0005-0000-0000-00009B590000}"/>
    <cellStyle name="SAPBEXexcCritical6 10 10 2 2" xfId="22957" xr:uid="{00000000-0005-0000-0000-00009C590000}"/>
    <cellStyle name="SAPBEXexcCritical6 10 10 3" xfId="22958" xr:uid="{00000000-0005-0000-0000-00009D590000}"/>
    <cellStyle name="SAPBEXexcCritical6 10 11" xfId="22959" xr:uid="{00000000-0005-0000-0000-00009E590000}"/>
    <cellStyle name="SAPBEXexcCritical6 10 11 2" xfId="22960" xr:uid="{00000000-0005-0000-0000-00009F590000}"/>
    <cellStyle name="SAPBEXexcCritical6 10 2" xfId="22961" xr:uid="{00000000-0005-0000-0000-0000A0590000}"/>
    <cellStyle name="SAPBEXexcCritical6 10 2 2" xfId="22962" xr:uid="{00000000-0005-0000-0000-0000A1590000}"/>
    <cellStyle name="SAPBEXexcCritical6 10 2 2 2" xfId="22963" xr:uid="{00000000-0005-0000-0000-0000A2590000}"/>
    <cellStyle name="SAPBEXexcCritical6 10 3" xfId="22964" xr:uid="{00000000-0005-0000-0000-0000A3590000}"/>
    <cellStyle name="SAPBEXexcCritical6 10 3 2" xfId="22965" xr:uid="{00000000-0005-0000-0000-0000A4590000}"/>
    <cellStyle name="SAPBEXexcCritical6 10 3 2 2" xfId="22966" xr:uid="{00000000-0005-0000-0000-0000A5590000}"/>
    <cellStyle name="SAPBEXexcCritical6 10 4" xfId="22967" xr:uid="{00000000-0005-0000-0000-0000A6590000}"/>
    <cellStyle name="SAPBEXexcCritical6 10 4 2" xfId="22968" xr:uid="{00000000-0005-0000-0000-0000A7590000}"/>
    <cellStyle name="SAPBEXexcCritical6 10 4 2 2" xfId="22969" xr:uid="{00000000-0005-0000-0000-0000A8590000}"/>
    <cellStyle name="SAPBEXexcCritical6 10 5" xfId="22970" xr:uid="{00000000-0005-0000-0000-0000A9590000}"/>
    <cellStyle name="SAPBEXexcCritical6 10 5 2" xfId="22971" xr:uid="{00000000-0005-0000-0000-0000AA590000}"/>
    <cellStyle name="SAPBEXexcCritical6 10 5 2 2" xfId="22972" xr:uid="{00000000-0005-0000-0000-0000AB590000}"/>
    <cellStyle name="SAPBEXexcCritical6 10 6" xfId="22973" xr:uid="{00000000-0005-0000-0000-0000AC590000}"/>
    <cellStyle name="SAPBEXexcCritical6 10 6 2" xfId="22974" xr:uid="{00000000-0005-0000-0000-0000AD590000}"/>
    <cellStyle name="SAPBEXexcCritical6 10 6 2 2" xfId="22975" xr:uid="{00000000-0005-0000-0000-0000AE590000}"/>
    <cellStyle name="SAPBEXexcCritical6 10 6 3" xfId="22976" xr:uid="{00000000-0005-0000-0000-0000AF590000}"/>
    <cellStyle name="SAPBEXexcCritical6 10 7" xfId="22977" xr:uid="{00000000-0005-0000-0000-0000B0590000}"/>
    <cellStyle name="SAPBEXexcCritical6 10 7 2" xfId="22978" xr:uid="{00000000-0005-0000-0000-0000B1590000}"/>
    <cellStyle name="SAPBEXexcCritical6 10 7 2 2" xfId="22979" xr:uid="{00000000-0005-0000-0000-0000B2590000}"/>
    <cellStyle name="SAPBEXexcCritical6 10 7 3" xfId="22980" xr:uid="{00000000-0005-0000-0000-0000B3590000}"/>
    <cellStyle name="SAPBEXexcCritical6 10 8" xfId="22981" xr:uid="{00000000-0005-0000-0000-0000B4590000}"/>
    <cellStyle name="SAPBEXexcCritical6 10 8 2" xfId="22982" xr:uid="{00000000-0005-0000-0000-0000B5590000}"/>
    <cellStyle name="SAPBEXexcCritical6 10 8 2 2" xfId="22983" xr:uid="{00000000-0005-0000-0000-0000B6590000}"/>
    <cellStyle name="SAPBEXexcCritical6 10 8 3" xfId="22984" xr:uid="{00000000-0005-0000-0000-0000B7590000}"/>
    <cellStyle name="SAPBEXexcCritical6 10 9" xfId="22985" xr:uid="{00000000-0005-0000-0000-0000B8590000}"/>
    <cellStyle name="SAPBEXexcCritical6 10 9 2" xfId="22986" xr:uid="{00000000-0005-0000-0000-0000B9590000}"/>
    <cellStyle name="SAPBEXexcCritical6 10 9 2 2" xfId="22987" xr:uid="{00000000-0005-0000-0000-0000BA590000}"/>
    <cellStyle name="SAPBEXexcCritical6 10 9 3" xfId="22988" xr:uid="{00000000-0005-0000-0000-0000BB590000}"/>
    <cellStyle name="SAPBEXexcCritical6 11" xfId="22989" xr:uid="{00000000-0005-0000-0000-0000BC590000}"/>
    <cellStyle name="SAPBEXexcCritical6 11 10" xfId="22990" xr:uid="{00000000-0005-0000-0000-0000BD590000}"/>
    <cellStyle name="SAPBEXexcCritical6 11 10 2" xfId="22991" xr:uid="{00000000-0005-0000-0000-0000BE590000}"/>
    <cellStyle name="SAPBEXexcCritical6 11 10 2 2" xfId="22992" xr:uid="{00000000-0005-0000-0000-0000BF590000}"/>
    <cellStyle name="SAPBEXexcCritical6 11 10 3" xfId="22993" xr:uid="{00000000-0005-0000-0000-0000C0590000}"/>
    <cellStyle name="SAPBEXexcCritical6 11 11" xfId="22994" xr:uid="{00000000-0005-0000-0000-0000C1590000}"/>
    <cellStyle name="SAPBEXexcCritical6 11 11 2" xfId="22995" xr:uid="{00000000-0005-0000-0000-0000C2590000}"/>
    <cellStyle name="SAPBEXexcCritical6 11 2" xfId="22996" xr:uid="{00000000-0005-0000-0000-0000C3590000}"/>
    <cellStyle name="SAPBEXexcCritical6 11 2 2" xfId="22997" xr:uid="{00000000-0005-0000-0000-0000C4590000}"/>
    <cellStyle name="SAPBEXexcCritical6 11 2 2 2" xfId="22998" xr:uid="{00000000-0005-0000-0000-0000C5590000}"/>
    <cellStyle name="SAPBEXexcCritical6 11 3" xfId="22999" xr:uid="{00000000-0005-0000-0000-0000C6590000}"/>
    <cellStyle name="SAPBEXexcCritical6 11 3 2" xfId="23000" xr:uid="{00000000-0005-0000-0000-0000C7590000}"/>
    <cellStyle name="SAPBEXexcCritical6 11 3 2 2" xfId="23001" xr:uid="{00000000-0005-0000-0000-0000C8590000}"/>
    <cellStyle name="SAPBEXexcCritical6 11 4" xfId="23002" xr:uid="{00000000-0005-0000-0000-0000C9590000}"/>
    <cellStyle name="SAPBEXexcCritical6 11 4 2" xfId="23003" xr:uid="{00000000-0005-0000-0000-0000CA590000}"/>
    <cellStyle name="SAPBEXexcCritical6 11 4 2 2" xfId="23004" xr:uid="{00000000-0005-0000-0000-0000CB590000}"/>
    <cellStyle name="SAPBEXexcCritical6 11 5" xfId="23005" xr:uid="{00000000-0005-0000-0000-0000CC590000}"/>
    <cellStyle name="SAPBEXexcCritical6 11 5 2" xfId="23006" xr:uid="{00000000-0005-0000-0000-0000CD590000}"/>
    <cellStyle name="SAPBEXexcCritical6 11 5 2 2" xfId="23007" xr:uid="{00000000-0005-0000-0000-0000CE590000}"/>
    <cellStyle name="SAPBEXexcCritical6 11 6" xfId="23008" xr:uid="{00000000-0005-0000-0000-0000CF590000}"/>
    <cellStyle name="SAPBEXexcCritical6 11 6 2" xfId="23009" xr:uid="{00000000-0005-0000-0000-0000D0590000}"/>
    <cellStyle name="SAPBEXexcCritical6 11 6 2 2" xfId="23010" xr:uid="{00000000-0005-0000-0000-0000D1590000}"/>
    <cellStyle name="SAPBEXexcCritical6 11 6 3" xfId="23011" xr:uid="{00000000-0005-0000-0000-0000D2590000}"/>
    <cellStyle name="SAPBEXexcCritical6 11 7" xfId="23012" xr:uid="{00000000-0005-0000-0000-0000D3590000}"/>
    <cellStyle name="SAPBEXexcCritical6 11 7 2" xfId="23013" xr:uid="{00000000-0005-0000-0000-0000D4590000}"/>
    <cellStyle name="SAPBEXexcCritical6 11 7 2 2" xfId="23014" xr:uid="{00000000-0005-0000-0000-0000D5590000}"/>
    <cellStyle name="SAPBEXexcCritical6 11 7 3" xfId="23015" xr:uid="{00000000-0005-0000-0000-0000D6590000}"/>
    <cellStyle name="SAPBEXexcCritical6 11 8" xfId="23016" xr:uid="{00000000-0005-0000-0000-0000D7590000}"/>
    <cellStyle name="SAPBEXexcCritical6 11 8 2" xfId="23017" xr:uid="{00000000-0005-0000-0000-0000D8590000}"/>
    <cellStyle name="SAPBEXexcCritical6 11 8 2 2" xfId="23018" xr:uid="{00000000-0005-0000-0000-0000D9590000}"/>
    <cellStyle name="SAPBEXexcCritical6 11 8 3" xfId="23019" xr:uid="{00000000-0005-0000-0000-0000DA590000}"/>
    <cellStyle name="SAPBEXexcCritical6 11 9" xfId="23020" xr:uid="{00000000-0005-0000-0000-0000DB590000}"/>
    <cellStyle name="SAPBEXexcCritical6 11 9 2" xfId="23021" xr:uid="{00000000-0005-0000-0000-0000DC590000}"/>
    <cellStyle name="SAPBEXexcCritical6 11 9 2 2" xfId="23022" xr:uid="{00000000-0005-0000-0000-0000DD590000}"/>
    <cellStyle name="SAPBEXexcCritical6 11 9 3" xfId="23023" xr:uid="{00000000-0005-0000-0000-0000DE590000}"/>
    <cellStyle name="SAPBEXexcCritical6 12" xfId="23024" xr:uid="{00000000-0005-0000-0000-0000DF590000}"/>
    <cellStyle name="SAPBEXexcCritical6 12 10" xfId="23025" xr:uid="{00000000-0005-0000-0000-0000E0590000}"/>
    <cellStyle name="SAPBEXexcCritical6 12 10 2" xfId="23026" xr:uid="{00000000-0005-0000-0000-0000E1590000}"/>
    <cellStyle name="SAPBEXexcCritical6 12 10 2 2" xfId="23027" xr:uid="{00000000-0005-0000-0000-0000E2590000}"/>
    <cellStyle name="SAPBEXexcCritical6 12 10 3" xfId="23028" xr:uid="{00000000-0005-0000-0000-0000E3590000}"/>
    <cellStyle name="SAPBEXexcCritical6 12 11" xfId="23029" xr:uid="{00000000-0005-0000-0000-0000E4590000}"/>
    <cellStyle name="SAPBEXexcCritical6 12 11 2" xfId="23030" xr:uid="{00000000-0005-0000-0000-0000E5590000}"/>
    <cellStyle name="SAPBEXexcCritical6 12 2" xfId="23031" xr:uid="{00000000-0005-0000-0000-0000E6590000}"/>
    <cellStyle name="SAPBEXexcCritical6 12 2 2" xfId="23032" xr:uid="{00000000-0005-0000-0000-0000E7590000}"/>
    <cellStyle name="SAPBEXexcCritical6 12 2 2 2" xfId="23033" xr:uid="{00000000-0005-0000-0000-0000E8590000}"/>
    <cellStyle name="SAPBEXexcCritical6 12 3" xfId="23034" xr:uid="{00000000-0005-0000-0000-0000E9590000}"/>
    <cellStyle name="SAPBEXexcCritical6 12 3 2" xfId="23035" xr:uid="{00000000-0005-0000-0000-0000EA590000}"/>
    <cellStyle name="SAPBEXexcCritical6 12 3 2 2" xfId="23036" xr:uid="{00000000-0005-0000-0000-0000EB590000}"/>
    <cellStyle name="SAPBEXexcCritical6 12 4" xfId="23037" xr:uid="{00000000-0005-0000-0000-0000EC590000}"/>
    <cellStyle name="SAPBEXexcCritical6 12 4 2" xfId="23038" xr:uid="{00000000-0005-0000-0000-0000ED590000}"/>
    <cellStyle name="SAPBEXexcCritical6 12 4 2 2" xfId="23039" xr:uid="{00000000-0005-0000-0000-0000EE590000}"/>
    <cellStyle name="SAPBEXexcCritical6 12 5" xfId="23040" xr:uid="{00000000-0005-0000-0000-0000EF590000}"/>
    <cellStyle name="SAPBEXexcCritical6 12 5 2" xfId="23041" xr:uid="{00000000-0005-0000-0000-0000F0590000}"/>
    <cellStyle name="SAPBEXexcCritical6 12 5 2 2" xfId="23042" xr:uid="{00000000-0005-0000-0000-0000F1590000}"/>
    <cellStyle name="SAPBEXexcCritical6 12 6" xfId="23043" xr:uid="{00000000-0005-0000-0000-0000F2590000}"/>
    <cellStyle name="SAPBEXexcCritical6 12 6 2" xfId="23044" xr:uid="{00000000-0005-0000-0000-0000F3590000}"/>
    <cellStyle name="SAPBEXexcCritical6 12 6 2 2" xfId="23045" xr:uid="{00000000-0005-0000-0000-0000F4590000}"/>
    <cellStyle name="SAPBEXexcCritical6 12 6 3" xfId="23046" xr:uid="{00000000-0005-0000-0000-0000F5590000}"/>
    <cellStyle name="SAPBEXexcCritical6 12 7" xfId="23047" xr:uid="{00000000-0005-0000-0000-0000F6590000}"/>
    <cellStyle name="SAPBEXexcCritical6 12 7 2" xfId="23048" xr:uid="{00000000-0005-0000-0000-0000F7590000}"/>
    <cellStyle name="SAPBEXexcCritical6 12 7 2 2" xfId="23049" xr:uid="{00000000-0005-0000-0000-0000F8590000}"/>
    <cellStyle name="SAPBEXexcCritical6 12 7 3" xfId="23050" xr:uid="{00000000-0005-0000-0000-0000F9590000}"/>
    <cellStyle name="SAPBEXexcCritical6 12 8" xfId="23051" xr:uid="{00000000-0005-0000-0000-0000FA590000}"/>
    <cellStyle name="SAPBEXexcCritical6 12 8 2" xfId="23052" xr:uid="{00000000-0005-0000-0000-0000FB590000}"/>
    <cellStyle name="SAPBEXexcCritical6 12 8 2 2" xfId="23053" xr:uid="{00000000-0005-0000-0000-0000FC590000}"/>
    <cellStyle name="SAPBEXexcCritical6 12 8 3" xfId="23054" xr:uid="{00000000-0005-0000-0000-0000FD590000}"/>
    <cellStyle name="SAPBEXexcCritical6 12 9" xfId="23055" xr:uid="{00000000-0005-0000-0000-0000FE590000}"/>
    <cellStyle name="SAPBEXexcCritical6 12 9 2" xfId="23056" xr:uid="{00000000-0005-0000-0000-0000FF590000}"/>
    <cellStyle name="SAPBEXexcCritical6 12 9 2 2" xfId="23057" xr:uid="{00000000-0005-0000-0000-0000005A0000}"/>
    <cellStyle name="SAPBEXexcCritical6 12 9 3" xfId="23058" xr:uid="{00000000-0005-0000-0000-0000015A0000}"/>
    <cellStyle name="SAPBEXexcCritical6 13" xfId="23059" xr:uid="{00000000-0005-0000-0000-0000025A0000}"/>
    <cellStyle name="SAPBEXexcCritical6 13 10" xfId="23060" xr:uid="{00000000-0005-0000-0000-0000035A0000}"/>
    <cellStyle name="SAPBEXexcCritical6 13 10 2" xfId="23061" xr:uid="{00000000-0005-0000-0000-0000045A0000}"/>
    <cellStyle name="SAPBEXexcCritical6 13 10 2 2" xfId="23062" xr:uid="{00000000-0005-0000-0000-0000055A0000}"/>
    <cellStyle name="SAPBEXexcCritical6 13 10 3" xfId="23063" xr:uid="{00000000-0005-0000-0000-0000065A0000}"/>
    <cellStyle name="SAPBEXexcCritical6 13 11" xfId="23064" xr:uid="{00000000-0005-0000-0000-0000075A0000}"/>
    <cellStyle name="SAPBEXexcCritical6 13 11 2" xfId="23065" xr:uid="{00000000-0005-0000-0000-0000085A0000}"/>
    <cellStyle name="SAPBEXexcCritical6 13 2" xfId="23066" xr:uid="{00000000-0005-0000-0000-0000095A0000}"/>
    <cellStyle name="SAPBEXexcCritical6 13 2 2" xfId="23067" xr:uid="{00000000-0005-0000-0000-00000A5A0000}"/>
    <cellStyle name="SAPBEXexcCritical6 13 2 2 2" xfId="23068" xr:uid="{00000000-0005-0000-0000-00000B5A0000}"/>
    <cellStyle name="SAPBEXexcCritical6 13 3" xfId="23069" xr:uid="{00000000-0005-0000-0000-00000C5A0000}"/>
    <cellStyle name="SAPBEXexcCritical6 13 3 2" xfId="23070" xr:uid="{00000000-0005-0000-0000-00000D5A0000}"/>
    <cellStyle name="SAPBEXexcCritical6 13 3 2 2" xfId="23071" xr:uid="{00000000-0005-0000-0000-00000E5A0000}"/>
    <cellStyle name="SAPBEXexcCritical6 13 4" xfId="23072" xr:uid="{00000000-0005-0000-0000-00000F5A0000}"/>
    <cellStyle name="SAPBEXexcCritical6 13 4 2" xfId="23073" xr:uid="{00000000-0005-0000-0000-0000105A0000}"/>
    <cellStyle name="SAPBEXexcCritical6 13 4 2 2" xfId="23074" xr:uid="{00000000-0005-0000-0000-0000115A0000}"/>
    <cellStyle name="SAPBEXexcCritical6 13 5" xfId="23075" xr:uid="{00000000-0005-0000-0000-0000125A0000}"/>
    <cellStyle name="SAPBEXexcCritical6 13 5 2" xfId="23076" xr:uid="{00000000-0005-0000-0000-0000135A0000}"/>
    <cellStyle name="SAPBEXexcCritical6 13 5 2 2" xfId="23077" xr:uid="{00000000-0005-0000-0000-0000145A0000}"/>
    <cellStyle name="SAPBEXexcCritical6 13 6" xfId="23078" xr:uid="{00000000-0005-0000-0000-0000155A0000}"/>
    <cellStyle name="SAPBEXexcCritical6 13 6 2" xfId="23079" xr:uid="{00000000-0005-0000-0000-0000165A0000}"/>
    <cellStyle name="SAPBEXexcCritical6 13 6 2 2" xfId="23080" xr:uid="{00000000-0005-0000-0000-0000175A0000}"/>
    <cellStyle name="SAPBEXexcCritical6 13 6 3" xfId="23081" xr:uid="{00000000-0005-0000-0000-0000185A0000}"/>
    <cellStyle name="SAPBEXexcCritical6 13 7" xfId="23082" xr:uid="{00000000-0005-0000-0000-0000195A0000}"/>
    <cellStyle name="SAPBEXexcCritical6 13 7 2" xfId="23083" xr:uid="{00000000-0005-0000-0000-00001A5A0000}"/>
    <cellStyle name="SAPBEXexcCritical6 13 7 2 2" xfId="23084" xr:uid="{00000000-0005-0000-0000-00001B5A0000}"/>
    <cellStyle name="SAPBEXexcCritical6 13 7 3" xfId="23085" xr:uid="{00000000-0005-0000-0000-00001C5A0000}"/>
    <cellStyle name="SAPBEXexcCritical6 13 8" xfId="23086" xr:uid="{00000000-0005-0000-0000-00001D5A0000}"/>
    <cellStyle name="SAPBEXexcCritical6 13 8 2" xfId="23087" xr:uid="{00000000-0005-0000-0000-00001E5A0000}"/>
    <cellStyle name="SAPBEXexcCritical6 13 8 2 2" xfId="23088" xr:uid="{00000000-0005-0000-0000-00001F5A0000}"/>
    <cellStyle name="SAPBEXexcCritical6 13 8 3" xfId="23089" xr:uid="{00000000-0005-0000-0000-0000205A0000}"/>
    <cellStyle name="SAPBEXexcCritical6 13 9" xfId="23090" xr:uid="{00000000-0005-0000-0000-0000215A0000}"/>
    <cellStyle name="SAPBEXexcCritical6 13 9 2" xfId="23091" xr:uid="{00000000-0005-0000-0000-0000225A0000}"/>
    <cellStyle name="SAPBEXexcCritical6 13 9 2 2" xfId="23092" xr:uid="{00000000-0005-0000-0000-0000235A0000}"/>
    <cellStyle name="SAPBEXexcCritical6 13 9 3" xfId="23093" xr:uid="{00000000-0005-0000-0000-0000245A0000}"/>
    <cellStyle name="SAPBEXexcCritical6 14" xfId="23094" xr:uid="{00000000-0005-0000-0000-0000255A0000}"/>
    <cellStyle name="SAPBEXexcCritical6 14 10" xfId="23095" xr:uid="{00000000-0005-0000-0000-0000265A0000}"/>
    <cellStyle name="SAPBEXexcCritical6 14 10 2" xfId="23096" xr:uid="{00000000-0005-0000-0000-0000275A0000}"/>
    <cellStyle name="SAPBEXexcCritical6 14 10 2 2" xfId="23097" xr:uid="{00000000-0005-0000-0000-0000285A0000}"/>
    <cellStyle name="SAPBEXexcCritical6 14 10 3" xfId="23098" xr:uid="{00000000-0005-0000-0000-0000295A0000}"/>
    <cellStyle name="SAPBEXexcCritical6 14 11" xfId="23099" xr:uid="{00000000-0005-0000-0000-00002A5A0000}"/>
    <cellStyle name="SAPBEXexcCritical6 14 11 2" xfId="23100" xr:uid="{00000000-0005-0000-0000-00002B5A0000}"/>
    <cellStyle name="SAPBEXexcCritical6 14 2" xfId="23101" xr:uid="{00000000-0005-0000-0000-00002C5A0000}"/>
    <cellStyle name="SAPBEXexcCritical6 14 2 2" xfId="23102" xr:uid="{00000000-0005-0000-0000-00002D5A0000}"/>
    <cellStyle name="SAPBEXexcCritical6 14 2 2 2" xfId="23103" xr:uid="{00000000-0005-0000-0000-00002E5A0000}"/>
    <cellStyle name="SAPBEXexcCritical6 14 3" xfId="23104" xr:uid="{00000000-0005-0000-0000-00002F5A0000}"/>
    <cellStyle name="SAPBEXexcCritical6 14 3 2" xfId="23105" xr:uid="{00000000-0005-0000-0000-0000305A0000}"/>
    <cellStyle name="SAPBEXexcCritical6 14 3 2 2" xfId="23106" xr:uid="{00000000-0005-0000-0000-0000315A0000}"/>
    <cellStyle name="SAPBEXexcCritical6 14 4" xfId="23107" xr:uid="{00000000-0005-0000-0000-0000325A0000}"/>
    <cellStyle name="SAPBEXexcCritical6 14 4 2" xfId="23108" xr:uid="{00000000-0005-0000-0000-0000335A0000}"/>
    <cellStyle name="SAPBEXexcCritical6 14 4 2 2" xfId="23109" xr:uid="{00000000-0005-0000-0000-0000345A0000}"/>
    <cellStyle name="SAPBEXexcCritical6 14 5" xfId="23110" xr:uid="{00000000-0005-0000-0000-0000355A0000}"/>
    <cellStyle name="SAPBEXexcCritical6 14 5 2" xfId="23111" xr:uid="{00000000-0005-0000-0000-0000365A0000}"/>
    <cellStyle name="SAPBEXexcCritical6 14 5 2 2" xfId="23112" xr:uid="{00000000-0005-0000-0000-0000375A0000}"/>
    <cellStyle name="SAPBEXexcCritical6 14 6" xfId="23113" xr:uid="{00000000-0005-0000-0000-0000385A0000}"/>
    <cellStyle name="SAPBEXexcCritical6 14 6 2" xfId="23114" xr:uid="{00000000-0005-0000-0000-0000395A0000}"/>
    <cellStyle name="SAPBEXexcCritical6 14 6 2 2" xfId="23115" xr:uid="{00000000-0005-0000-0000-00003A5A0000}"/>
    <cellStyle name="SAPBEXexcCritical6 14 6 3" xfId="23116" xr:uid="{00000000-0005-0000-0000-00003B5A0000}"/>
    <cellStyle name="SAPBEXexcCritical6 14 7" xfId="23117" xr:uid="{00000000-0005-0000-0000-00003C5A0000}"/>
    <cellStyle name="SAPBEXexcCritical6 14 7 2" xfId="23118" xr:uid="{00000000-0005-0000-0000-00003D5A0000}"/>
    <cellStyle name="SAPBEXexcCritical6 14 7 2 2" xfId="23119" xr:uid="{00000000-0005-0000-0000-00003E5A0000}"/>
    <cellStyle name="SAPBEXexcCritical6 14 7 3" xfId="23120" xr:uid="{00000000-0005-0000-0000-00003F5A0000}"/>
    <cellStyle name="SAPBEXexcCritical6 14 8" xfId="23121" xr:uid="{00000000-0005-0000-0000-0000405A0000}"/>
    <cellStyle name="SAPBEXexcCritical6 14 8 2" xfId="23122" xr:uid="{00000000-0005-0000-0000-0000415A0000}"/>
    <cellStyle name="SAPBEXexcCritical6 14 8 2 2" xfId="23123" xr:uid="{00000000-0005-0000-0000-0000425A0000}"/>
    <cellStyle name="SAPBEXexcCritical6 14 8 3" xfId="23124" xr:uid="{00000000-0005-0000-0000-0000435A0000}"/>
    <cellStyle name="SAPBEXexcCritical6 14 9" xfId="23125" xr:uid="{00000000-0005-0000-0000-0000445A0000}"/>
    <cellStyle name="SAPBEXexcCritical6 14 9 2" xfId="23126" xr:uid="{00000000-0005-0000-0000-0000455A0000}"/>
    <cellStyle name="SAPBEXexcCritical6 14 9 2 2" xfId="23127" xr:uid="{00000000-0005-0000-0000-0000465A0000}"/>
    <cellStyle name="SAPBEXexcCritical6 14 9 3" xfId="23128" xr:uid="{00000000-0005-0000-0000-0000475A0000}"/>
    <cellStyle name="SAPBEXexcCritical6 15" xfId="23129" xr:uid="{00000000-0005-0000-0000-0000485A0000}"/>
    <cellStyle name="SAPBEXexcCritical6 15 10" xfId="23130" xr:uid="{00000000-0005-0000-0000-0000495A0000}"/>
    <cellStyle name="SAPBEXexcCritical6 15 10 2" xfId="23131" xr:uid="{00000000-0005-0000-0000-00004A5A0000}"/>
    <cellStyle name="SAPBEXexcCritical6 15 10 2 2" xfId="23132" xr:uid="{00000000-0005-0000-0000-00004B5A0000}"/>
    <cellStyle name="SAPBEXexcCritical6 15 10 3" xfId="23133" xr:uid="{00000000-0005-0000-0000-00004C5A0000}"/>
    <cellStyle name="SAPBEXexcCritical6 15 11" xfId="23134" xr:uid="{00000000-0005-0000-0000-00004D5A0000}"/>
    <cellStyle name="SAPBEXexcCritical6 15 11 2" xfId="23135" xr:uid="{00000000-0005-0000-0000-00004E5A0000}"/>
    <cellStyle name="SAPBEXexcCritical6 15 11 2 2" xfId="23136" xr:uid="{00000000-0005-0000-0000-00004F5A0000}"/>
    <cellStyle name="SAPBEXexcCritical6 15 11 3" xfId="23137" xr:uid="{00000000-0005-0000-0000-0000505A0000}"/>
    <cellStyle name="SAPBEXexcCritical6 15 12" xfId="23138" xr:uid="{00000000-0005-0000-0000-0000515A0000}"/>
    <cellStyle name="SAPBEXexcCritical6 15 12 2" xfId="23139" xr:uid="{00000000-0005-0000-0000-0000525A0000}"/>
    <cellStyle name="SAPBEXexcCritical6 15 2" xfId="23140" xr:uid="{00000000-0005-0000-0000-0000535A0000}"/>
    <cellStyle name="SAPBEXexcCritical6 15 2 2" xfId="23141" xr:uid="{00000000-0005-0000-0000-0000545A0000}"/>
    <cellStyle name="SAPBEXexcCritical6 15 2 2 2" xfId="23142" xr:uid="{00000000-0005-0000-0000-0000555A0000}"/>
    <cellStyle name="SAPBEXexcCritical6 15 3" xfId="23143" xr:uid="{00000000-0005-0000-0000-0000565A0000}"/>
    <cellStyle name="SAPBEXexcCritical6 15 3 2" xfId="23144" xr:uid="{00000000-0005-0000-0000-0000575A0000}"/>
    <cellStyle name="SAPBEXexcCritical6 15 3 2 2" xfId="23145" xr:uid="{00000000-0005-0000-0000-0000585A0000}"/>
    <cellStyle name="SAPBEXexcCritical6 15 4" xfId="23146" xr:uid="{00000000-0005-0000-0000-0000595A0000}"/>
    <cellStyle name="SAPBEXexcCritical6 15 4 2" xfId="23147" xr:uid="{00000000-0005-0000-0000-00005A5A0000}"/>
    <cellStyle name="SAPBEXexcCritical6 15 4 2 2" xfId="23148" xr:uid="{00000000-0005-0000-0000-00005B5A0000}"/>
    <cellStyle name="SAPBEXexcCritical6 15 5" xfId="23149" xr:uid="{00000000-0005-0000-0000-00005C5A0000}"/>
    <cellStyle name="SAPBEXexcCritical6 15 5 2" xfId="23150" xr:uid="{00000000-0005-0000-0000-00005D5A0000}"/>
    <cellStyle name="SAPBEXexcCritical6 15 5 2 2" xfId="23151" xr:uid="{00000000-0005-0000-0000-00005E5A0000}"/>
    <cellStyle name="SAPBEXexcCritical6 15 6" xfId="23152" xr:uid="{00000000-0005-0000-0000-00005F5A0000}"/>
    <cellStyle name="SAPBEXexcCritical6 15 6 2" xfId="23153" xr:uid="{00000000-0005-0000-0000-0000605A0000}"/>
    <cellStyle name="SAPBEXexcCritical6 15 6 2 2" xfId="23154" xr:uid="{00000000-0005-0000-0000-0000615A0000}"/>
    <cellStyle name="SAPBEXexcCritical6 15 6 3" xfId="23155" xr:uid="{00000000-0005-0000-0000-0000625A0000}"/>
    <cellStyle name="SAPBEXexcCritical6 15 7" xfId="23156" xr:uid="{00000000-0005-0000-0000-0000635A0000}"/>
    <cellStyle name="SAPBEXexcCritical6 15 7 2" xfId="23157" xr:uid="{00000000-0005-0000-0000-0000645A0000}"/>
    <cellStyle name="SAPBEXexcCritical6 15 7 2 2" xfId="23158" xr:uid="{00000000-0005-0000-0000-0000655A0000}"/>
    <cellStyle name="SAPBEXexcCritical6 15 7 3" xfId="23159" xr:uid="{00000000-0005-0000-0000-0000665A0000}"/>
    <cellStyle name="SAPBEXexcCritical6 15 8" xfId="23160" xr:uid="{00000000-0005-0000-0000-0000675A0000}"/>
    <cellStyle name="SAPBEXexcCritical6 15 8 2" xfId="23161" xr:uid="{00000000-0005-0000-0000-0000685A0000}"/>
    <cellStyle name="SAPBEXexcCritical6 15 8 2 2" xfId="23162" xr:uid="{00000000-0005-0000-0000-0000695A0000}"/>
    <cellStyle name="SAPBEXexcCritical6 15 8 3" xfId="23163" xr:uid="{00000000-0005-0000-0000-00006A5A0000}"/>
    <cellStyle name="SAPBEXexcCritical6 15 9" xfId="23164" xr:uid="{00000000-0005-0000-0000-00006B5A0000}"/>
    <cellStyle name="SAPBEXexcCritical6 15 9 2" xfId="23165" xr:uid="{00000000-0005-0000-0000-00006C5A0000}"/>
    <cellStyle name="SAPBEXexcCritical6 15 9 2 2" xfId="23166" xr:uid="{00000000-0005-0000-0000-00006D5A0000}"/>
    <cellStyle name="SAPBEXexcCritical6 15 9 3" xfId="23167" xr:uid="{00000000-0005-0000-0000-00006E5A0000}"/>
    <cellStyle name="SAPBEXexcCritical6 16" xfId="23168" xr:uid="{00000000-0005-0000-0000-00006F5A0000}"/>
    <cellStyle name="SAPBEXexcCritical6 16 10" xfId="23169" xr:uid="{00000000-0005-0000-0000-0000705A0000}"/>
    <cellStyle name="SAPBEXexcCritical6 16 10 2" xfId="23170" xr:uid="{00000000-0005-0000-0000-0000715A0000}"/>
    <cellStyle name="SAPBEXexcCritical6 16 10 2 2" xfId="23171" xr:uid="{00000000-0005-0000-0000-0000725A0000}"/>
    <cellStyle name="SAPBEXexcCritical6 16 10 3" xfId="23172" xr:uid="{00000000-0005-0000-0000-0000735A0000}"/>
    <cellStyle name="SAPBEXexcCritical6 16 11" xfId="23173" xr:uid="{00000000-0005-0000-0000-0000745A0000}"/>
    <cellStyle name="SAPBEXexcCritical6 16 11 2" xfId="23174" xr:uid="{00000000-0005-0000-0000-0000755A0000}"/>
    <cellStyle name="SAPBEXexcCritical6 16 11 2 2" xfId="23175" xr:uid="{00000000-0005-0000-0000-0000765A0000}"/>
    <cellStyle name="SAPBEXexcCritical6 16 11 3" xfId="23176" xr:uid="{00000000-0005-0000-0000-0000775A0000}"/>
    <cellStyle name="SAPBEXexcCritical6 16 12" xfId="23177" xr:uid="{00000000-0005-0000-0000-0000785A0000}"/>
    <cellStyle name="SAPBEXexcCritical6 16 12 2" xfId="23178" xr:uid="{00000000-0005-0000-0000-0000795A0000}"/>
    <cellStyle name="SAPBEXexcCritical6 16 2" xfId="23179" xr:uid="{00000000-0005-0000-0000-00007A5A0000}"/>
    <cellStyle name="SAPBEXexcCritical6 16 2 2" xfId="23180" xr:uid="{00000000-0005-0000-0000-00007B5A0000}"/>
    <cellStyle name="SAPBEXexcCritical6 16 2 2 2" xfId="23181" xr:uid="{00000000-0005-0000-0000-00007C5A0000}"/>
    <cellStyle name="SAPBEXexcCritical6 16 3" xfId="23182" xr:uid="{00000000-0005-0000-0000-00007D5A0000}"/>
    <cellStyle name="SAPBEXexcCritical6 16 3 2" xfId="23183" xr:uid="{00000000-0005-0000-0000-00007E5A0000}"/>
    <cellStyle name="SAPBEXexcCritical6 16 3 2 2" xfId="23184" xr:uid="{00000000-0005-0000-0000-00007F5A0000}"/>
    <cellStyle name="SAPBEXexcCritical6 16 4" xfId="23185" xr:uid="{00000000-0005-0000-0000-0000805A0000}"/>
    <cellStyle name="SAPBEXexcCritical6 16 4 2" xfId="23186" xr:uid="{00000000-0005-0000-0000-0000815A0000}"/>
    <cellStyle name="SAPBEXexcCritical6 16 4 2 2" xfId="23187" xr:uid="{00000000-0005-0000-0000-0000825A0000}"/>
    <cellStyle name="SAPBEXexcCritical6 16 5" xfId="23188" xr:uid="{00000000-0005-0000-0000-0000835A0000}"/>
    <cellStyle name="SAPBEXexcCritical6 16 5 2" xfId="23189" xr:uid="{00000000-0005-0000-0000-0000845A0000}"/>
    <cellStyle name="SAPBEXexcCritical6 16 5 2 2" xfId="23190" xr:uid="{00000000-0005-0000-0000-0000855A0000}"/>
    <cellStyle name="SAPBEXexcCritical6 16 6" xfId="23191" xr:uid="{00000000-0005-0000-0000-0000865A0000}"/>
    <cellStyle name="SAPBEXexcCritical6 16 6 2" xfId="23192" xr:uid="{00000000-0005-0000-0000-0000875A0000}"/>
    <cellStyle name="SAPBEXexcCritical6 16 6 2 2" xfId="23193" xr:uid="{00000000-0005-0000-0000-0000885A0000}"/>
    <cellStyle name="SAPBEXexcCritical6 16 6 3" xfId="23194" xr:uid="{00000000-0005-0000-0000-0000895A0000}"/>
    <cellStyle name="SAPBEXexcCritical6 16 7" xfId="23195" xr:uid="{00000000-0005-0000-0000-00008A5A0000}"/>
    <cellStyle name="SAPBEXexcCritical6 16 7 2" xfId="23196" xr:uid="{00000000-0005-0000-0000-00008B5A0000}"/>
    <cellStyle name="SAPBEXexcCritical6 16 7 2 2" xfId="23197" xr:uid="{00000000-0005-0000-0000-00008C5A0000}"/>
    <cellStyle name="SAPBEXexcCritical6 16 7 3" xfId="23198" xr:uid="{00000000-0005-0000-0000-00008D5A0000}"/>
    <cellStyle name="SAPBEXexcCritical6 16 8" xfId="23199" xr:uid="{00000000-0005-0000-0000-00008E5A0000}"/>
    <cellStyle name="SAPBEXexcCritical6 16 8 2" xfId="23200" xr:uid="{00000000-0005-0000-0000-00008F5A0000}"/>
    <cellStyle name="SAPBEXexcCritical6 16 8 2 2" xfId="23201" xr:uid="{00000000-0005-0000-0000-0000905A0000}"/>
    <cellStyle name="SAPBEXexcCritical6 16 8 3" xfId="23202" xr:uid="{00000000-0005-0000-0000-0000915A0000}"/>
    <cellStyle name="SAPBEXexcCritical6 16 9" xfId="23203" xr:uid="{00000000-0005-0000-0000-0000925A0000}"/>
    <cellStyle name="SAPBEXexcCritical6 16 9 2" xfId="23204" xr:uid="{00000000-0005-0000-0000-0000935A0000}"/>
    <cellStyle name="SAPBEXexcCritical6 16 9 2 2" xfId="23205" xr:uid="{00000000-0005-0000-0000-0000945A0000}"/>
    <cellStyle name="SAPBEXexcCritical6 16 9 3" xfId="23206" xr:uid="{00000000-0005-0000-0000-0000955A0000}"/>
    <cellStyle name="SAPBEXexcCritical6 17" xfId="23207" xr:uid="{00000000-0005-0000-0000-0000965A0000}"/>
    <cellStyle name="SAPBEXexcCritical6 17 10" xfId="23208" xr:uid="{00000000-0005-0000-0000-0000975A0000}"/>
    <cellStyle name="SAPBEXexcCritical6 17 10 2" xfId="23209" xr:uid="{00000000-0005-0000-0000-0000985A0000}"/>
    <cellStyle name="SAPBEXexcCritical6 17 10 2 2" xfId="23210" xr:uid="{00000000-0005-0000-0000-0000995A0000}"/>
    <cellStyle name="SAPBEXexcCritical6 17 10 3" xfId="23211" xr:uid="{00000000-0005-0000-0000-00009A5A0000}"/>
    <cellStyle name="SAPBEXexcCritical6 17 11" xfId="23212" xr:uid="{00000000-0005-0000-0000-00009B5A0000}"/>
    <cellStyle name="SAPBEXexcCritical6 17 11 2" xfId="23213" xr:uid="{00000000-0005-0000-0000-00009C5A0000}"/>
    <cellStyle name="SAPBEXexcCritical6 17 11 2 2" xfId="23214" xr:uid="{00000000-0005-0000-0000-00009D5A0000}"/>
    <cellStyle name="SAPBEXexcCritical6 17 11 3" xfId="23215" xr:uid="{00000000-0005-0000-0000-00009E5A0000}"/>
    <cellStyle name="SAPBEXexcCritical6 17 12" xfId="23216" xr:uid="{00000000-0005-0000-0000-00009F5A0000}"/>
    <cellStyle name="SAPBEXexcCritical6 17 12 2" xfId="23217" xr:uid="{00000000-0005-0000-0000-0000A05A0000}"/>
    <cellStyle name="SAPBEXexcCritical6 17 2" xfId="23218" xr:uid="{00000000-0005-0000-0000-0000A15A0000}"/>
    <cellStyle name="SAPBEXexcCritical6 17 2 2" xfId="23219" xr:uid="{00000000-0005-0000-0000-0000A25A0000}"/>
    <cellStyle name="SAPBEXexcCritical6 17 2 2 2" xfId="23220" xr:uid="{00000000-0005-0000-0000-0000A35A0000}"/>
    <cellStyle name="SAPBEXexcCritical6 17 3" xfId="23221" xr:uid="{00000000-0005-0000-0000-0000A45A0000}"/>
    <cellStyle name="SAPBEXexcCritical6 17 3 2" xfId="23222" xr:uid="{00000000-0005-0000-0000-0000A55A0000}"/>
    <cellStyle name="SAPBEXexcCritical6 17 3 2 2" xfId="23223" xr:uid="{00000000-0005-0000-0000-0000A65A0000}"/>
    <cellStyle name="SAPBEXexcCritical6 17 4" xfId="23224" xr:uid="{00000000-0005-0000-0000-0000A75A0000}"/>
    <cellStyle name="SAPBEXexcCritical6 17 4 2" xfId="23225" xr:uid="{00000000-0005-0000-0000-0000A85A0000}"/>
    <cellStyle name="SAPBEXexcCritical6 17 4 2 2" xfId="23226" xr:uid="{00000000-0005-0000-0000-0000A95A0000}"/>
    <cellStyle name="SAPBEXexcCritical6 17 5" xfId="23227" xr:uid="{00000000-0005-0000-0000-0000AA5A0000}"/>
    <cellStyle name="SAPBEXexcCritical6 17 5 2" xfId="23228" xr:uid="{00000000-0005-0000-0000-0000AB5A0000}"/>
    <cellStyle name="SAPBEXexcCritical6 17 5 2 2" xfId="23229" xr:uid="{00000000-0005-0000-0000-0000AC5A0000}"/>
    <cellStyle name="SAPBEXexcCritical6 17 6" xfId="23230" xr:uid="{00000000-0005-0000-0000-0000AD5A0000}"/>
    <cellStyle name="SAPBEXexcCritical6 17 6 2" xfId="23231" xr:uid="{00000000-0005-0000-0000-0000AE5A0000}"/>
    <cellStyle name="SAPBEXexcCritical6 17 6 2 2" xfId="23232" xr:uid="{00000000-0005-0000-0000-0000AF5A0000}"/>
    <cellStyle name="SAPBEXexcCritical6 17 6 3" xfId="23233" xr:uid="{00000000-0005-0000-0000-0000B05A0000}"/>
    <cellStyle name="SAPBEXexcCritical6 17 7" xfId="23234" xr:uid="{00000000-0005-0000-0000-0000B15A0000}"/>
    <cellStyle name="SAPBEXexcCritical6 17 7 2" xfId="23235" xr:uid="{00000000-0005-0000-0000-0000B25A0000}"/>
    <cellStyle name="SAPBEXexcCritical6 17 7 2 2" xfId="23236" xr:uid="{00000000-0005-0000-0000-0000B35A0000}"/>
    <cellStyle name="SAPBEXexcCritical6 17 7 3" xfId="23237" xr:uid="{00000000-0005-0000-0000-0000B45A0000}"/>
    <cellStyle name="SAPBEXexcCritical6 17 8" xfId="23238" xr:uid="{00000000-0005-0000-0000-0000B55A0000}"/>
    <cellStyle name="SAPBEXexcCritical6 17 8 2" xfId="23239" xr:uid="{00000000-0005-0000-0000-0000B65A0000}"/>
    <cellStyle name="SAPBEXexcCritical6 17 8 2 2" xfId="23240" xr:uid="{00000000-0005-0000-0000-0000B75A0000}"/>
    <cellStyle name="SAPBEXexcCritical6 17 8 3" xfId="23241" xr:uid="{00000000-0005-0000-0000-0000B85A0000}"/>
    <cellStyle name="SAPBEXexcCritical6 17 9" xfId="23242" xr:uid="{00000000-0005-0000-0000-0000B95A0000}"/>
    <cellStyle name="SAPBEXexcCritical6 17 9 2" xfId="23243" xr:uid="{00000000-0005-0000-0000-0000BA5A0000}"/>
    <cellStyle name="SAPBEXexcCritical6 17 9 2 2" xfId="23244" xr:uid="{00000000-0005-0000-0000-0000BB5A0000}"/>
    <cellStyle name="SAPBEXexcCritical6 17 9 3" xfId="23245" xr:uid="{00000000-0005-0000-0000-0000BC5A0000}"/>
    <cellStyle name="SAPBEXexcCritical6 18" xfId="23246" xr:uid="{00000000-0005-0000-0000-0000BD5A0000}"/>
    <cellStyle name="SAPBEXexcCritical6 18 2" xfId="23247" xr:uid="{00000000-0005-0000-0000-0000BE5A0000}"/>
    <cellStyle name="SAPBEXexcCritical6 18 2 2" xfId="23248" xr:uid="{00000000-0005-0000-0000-0000BF5A0000}"/>
    <cellStyle name="SAPBEXexcCritical6 19" xfId="23249" xr:uid="{00000000-0005-0000-0000-0000C05A0000}"/>
    <cellStyle name="SAPBEXexcCritical6 19 2" xfId="23250" xr:uid="{00000000-0005-0000-0000-0000C15A0000}"/>
    <cellStyle name="SAPBEXexcCritical6 19 2 2" xfId="23251" xr:uid="{00000000-0005-0000-0000-0000C25A0000}"/>
    <cellStyle name="SAPBEXexcCritical6 19 3" xfId="23252" xr:uid="{00000000-0005-0000-0000-0000C35A0000}"/>
    <cellStyle name="SAPBEXexcCritical6 2" xfId="23253" xr:uid="{00000000-0005-0000-0000-0000C45A0000}"/>
    <cellStyle name="SAPBEXexcCritical6 2 10" xfId="23254" xr:uid="{00000000-0005-0000-0000-0000C55A0000}"/>
    <cellStyle name="SAPBEXexcCritical6 2 10 2" xfId="23255" xr:uid="{00000000-0005-0000-0000-0000C65A0000}"/>
    <cellStyle name="SAPBEXexcCritical6 2 10 2 2" xfId="23256" xr:uid="{00000000-0005-0000-0000-0000C75A0000}"/>
    <cellStyle name="SAPBEXexcCritical6 2 10 3" xfId="23257" xr:uid="{00000000-0005-0000-0000-0000C85A0000}"/>
    <cellStyle name="SAPBEXexcCritical6 2 11" xfId="23258" xr:uid="{00000000-0005-0000-0000-0000C95A0000}"/>
    <cellStyle name="SAPBEXexcCritical6 2 11 2" xfId="23259" xr:uid="{00000000-0005-0000-0000-0000CA5A0000}"/>
    <cellStyle name="SAPBEXexcCritical6 2 11 2 2" xfId="23260" xr:uid="{00000000-0005-0000-0000-0000CB5A0000}"/>
    <cellStyle name="SAPBEXexcCritical6 2 11 3" xfId="23261" xr:uid="{00000000-0005-0000-0000-0000CC5A0000}"/>
    <cellStyle name="SAPBEXexcCritical6 2 12" xfId="23262" xr:uid="{00000000-0005-0000-0000-0000CD5A0000}"/>
    <cellStyle name="SAPBEXexcCritical6 2 12 2" xfId="23263" xr:uid="{00000000-0005-0000-0000-0000CE5A0000}"/>
    <cellStyle name="SAPBEXexcCritical6 2 2" xfId="23264" xr:uid="{00000000-0005-0000-0000-0000CF5A0000}"/>
    <cellStyle name="SAPBEXexcCritical6 2 2 10" xfId="23265" xr:uid="{00000000-0005-0000-0000-0000D05A0000}"/>
    <cellStyle name="SAPBEXexcCritical6 2 2 10 2" xfId="23266" xr:uid="{00000000-0005-0000-0000-0000D15A0000}"/>
    <cellStyle name="SAPBEXexcCritical6 2 2 10 2 2" xfId="23267" xr:uid="{00000000-0005-0000-0000-0000D25A0000}"/>
    <cellStyle name="SAPBEXexcCritical6 2 2 10 3" xfId="23268" xr:uid="{00000000-0005-0000-0000-0000D35A0000}"/>
    <cellStyle name="SAPBEXexcCritical6 2 2 11" xfId="23269" xr:uid="{00000000-0005-0000-0000-0000D45A0000}"/>
    <cellStyle name="SAPBEXexcCritical6 2 2 11 2" xfId="23270" xr:uid="{00000000-0005-0000-0000-0000D55A0000}"/>
    <cellStyle name="SAPBEXexcCritical6 2 2 11 2 2" xfId="23271" xr:uid="{00000000-0005-0000-0000-0000D65A0000}"/>
    <cellStyle name="SAPBEXexcCritical6 2 2 11 3" xfId="23272" xr:uid="{00000000-0005-0000-0000-0000D75A0000}"/>
    <cellStyle name="SAPBEXexcCritical6 2 2 12" xfId="23273" xr:uid="{00000000-0005-0000-0000-0000D85A0000}"/>
    <cellStyle name="SAPBEXexcCritical6 2 2 12 2" xfId="23274" xr:uid="{00000000-0005-0000-0000-0000D95A0000}"/>
    <cellStyle name="SAPBEXexcCritical6 2 2 2" xfId="23275" xr:uid="{00000000-0005-0000-0000-0000DA5A0000}"/>
    <cellStyle name="SAPBEXexcCritical6 2 2 2 2" xfId="23276" xr:uid="{00000000-0005-0000-0000-0000DB5A0000}"/>
    <cellStyle name="SAPBEXexcCritical6 2 2 2 2 2" xfId="23277" xr:uid="{00000000-0005-0000-0000-0000DC5A0000}"/>
    <cellStyle name="SAPBEXexcCritical6 2 2 3" xfId="23278" xr:uid="{00000000-0005-0000-0000-0000DD5A0000}"/>
    <cellStyle name="SAPBEXexcCritical6 2 2 3 2" xfId="23279" xr:uid="{00000000-0005-0000-0000-0000DE5A0000}"/>
    <cellStyle name="SAPBEXexcCritical6 2 2 3 2 2" xfId="23280" xr:uid="{00000000-0005-0000-0000-0000DF5A0000}"/>
    <cellStyle name="SAPBEXexcCritical6 2 2 4" xfId="23281" xr:uid="{00000000-0005-0000-0000-0000E05A0000}"/>
    <cellStyle name="SAPBEXexcCritical6 2 2 4 2" xfId="23282" xr:uid="{00000000-0005-0000-0000-0000E15A0000}"/>
    <cellStyle name="SAPBEXexcCritical6 2 2 4 2 2" xfId="23283" xr:uid="{00000000-0005-0000-0000-0000E25A0000}"/>
    <cellStyle name="SAPBEXexcCritical6 2 2 5" xfId="23284" xr:uid="{00000000-0005-0000-0000-0000E35A0000}"/>
    <cellStyle name="SAPBEXexcCritical6 2 2 5 2" xfId="23285" xr:uid="{00000000-0005-0000-0000-0000E45A0000}"/>
    <cellStyle name="SAPBEXexcCritical6 2 2 5 2 2" xfId="23286" xr:uid="{00000000-0005-0000-0000-0000E55A0000}"/>
    <cellStyle name="SAPBEXexcCritical6 2 2 6" xfId="23287" xr:uid="{00000000-0005-0000-0000-0000E65A0000}"/>
    <cellStyle name="SAPBEXexcCritical6 2 2 6 2" xfId="23288" xr:uid="{00000000-0005-0000-0000-0000E75A0000}"/>
    <cellStyle name="SAPBEXexcCritical6 2 2 6 2 2" xfId="23289" xr:uid="{00000000-0005-0000-0000-0000E85A0000}"/>
    <cellStyle name="SAPBEXexcCritical6 2 2 6 3" xfId="23290" xr:uid="{00000000-0005-0000-0000-0000E95A0000}"/>
    <cellStyle name="SAPBEXexcCritical6 2 2 7" xfId="23291" xr:uid="{00000000-0005-0000-0000-0000EA5A0000}"/>
    <cellStyle name="SAPBEXexcCritical6 2 2 7 2" xfId="23292" xr:uid="{00000000-0005-0000-0000-0000EB5A0000}"/>
    <cellStyle name="SAPBEXexcCritical6 2 2 7 2 2" xfId="23293" xr:uid="{00000000-0005-0000-0000-0000EC5A0000}"/>
    <cellStyle name="SAPBEXexcCritical6 2 2 7 3" xfId="23294" xr:uid="{00000000-0005-0000-0000-0000ED5A0000}"/>
    <cellStyle name="SAPBEXexcCritical6 2 2 8" xfId="23295" xr:uid="{00000000-0005-0000-0000-0000EE5A0000}"/>
    <cellStyle name="SAPBEXexcCritical6 2 2 8 2" xfId="23296" xr:uid="{00000000-0005-0000-0000-0000EF5A0000}"/>
    <cellStyle name="SAPBEXexcCritical6 2 2 8 2 2" xfId="23297" xr:uid="{00000000-0005-0000-0000-0000F05A0000}"/>
    <cellStyle name="SAPBEXexcCritical6 2 2 8 3" xfId="23298" xr:uid="{00000000-0005-0000-0000-0000F15A0000}"/>
    <cellStyle name="SAPBEXexcCritical6 2 2 9" xfId="23299" xr:uid="{00000000-0005-0000-0000-0000F25A0000}"/>
    <cellStyle name="SAPBEXexcCritical6 2 2 9 2" xfId="23300" xr:uid="{00000000-0005-0000-0000-0000F35A0000}"/>
    <cellStyle name="SAPBEXexcCritical6 2 2 9 2 2" xfId="23301" xr:uid="{00000000-0005-0000-0000-0000F45A0000}"/>
    <cellStyle name="SAPBEXexcCritical6 2 2 9 3" xfId="23302" xr:uid="{00000000-0005-0000-0000-0000F55A0000}"/>
    <cellStyle name="SAPBEXexcCritical6 2 3" xfId="23303" xr:uid="{00000000-0005-0000-0000-0000F65A0000}"/>
    <cellStyle name="SAPBEXexcCritical6 2 3 2" xfId="23304" xr:uid="{00000000-0005-0000-0000-0000F75A0000}"/>
    <cellStyle name="SAPBEXexcCritical6 2 3 2 2" xfId="23305" xr:uid="{00000000-0005-0000-0000-0000F85A0000}"/>
    <cellStyle name="SAPBEXexcCritical6 2 4" xfId="23306" xr:uid="{00000000-0005-0000-0000-0000F95A0000}"/>
    <cellStyle name="SAPBEXexcCritical6 2 4 2" xfId="23307" xr:uid="{00000000-0005-0000-0000-0000FA5A0000}"/>
    <cellStyle name="SAPBEXexcCritical6 2 4 2 2" xfId="23308" xr:uid="{00000000-0005-0000-0000-0000FB5A0000}"/>
    <cellStyle name="SAPBEXexcCritical6 2 5" xfId="23309" xr:uid="{00000000-0005-0000-0000-0000FC5A0000}"/>
    <cellStyle name="SAPBEXexcCritical6 2 5 2" xfId="23310" xr:uid="{00000000-0005-0000-0000-0000FD5A0000}"/>
    <cellStyle name="SAPBEXexcCritical6 2 5 2 2" xfId="23311" xr:uid="{00000000-0005-0000-0000-0000FE5A0000}"/>
    <cellStyle name="SAPBEXexcCritical6 2 6" xfId="23312" xr:uid="{00000000-0005-0000-0000-0000FF5A0000}"/>
    <cellStyle name="SAPBEXexcCritical6 2 6 2" xfId="23313" xr:uid="{00000000-0005-0000-0000-0000005B0000}"/>
    <cellStyle name="SAPBEXexcCritical6 2 6 2 2" xfId="23314" xr:uid="{00000000-0005-0000-0000-0000015B0000}"/>
    <cellStyle name="SAPBEXexcCritical6 2 7" xfId="23315" xr:uid="{00000000-0005-0000-0000-0000025B0000}"/>
    <cellStyle name="SAPBEXexcCritical6 2 7 2" xfId="23316" xr:uid="{00000000-0005-0000-0000-0000035B0000}"/>
    <cellStyle name="SAPBEXexcCritical6 2 7 2 2" xfId="23317" xr:uid="{00000000-0005-0000-0000-0000045B0000}"/>
    <cellStyle name="SAPBEXexcCritical6 2 7 3" xfId="23318" xr:uid="{00000000-0005-0000-0000-0000055B0000}"/>
    <cellStyle name="SAPBEXexcCritical6 2 8" xfId="23319" xr:uid="{00000000-0005-0000-0000-0000065B0000}"/>
    <cellStyle name="SAPBEXexcCritical6 2 8 2" xfId="23320" xr:uid="{00000000-0005-0000-0000-0000075B0000}"/>
    <cellStyle name="SAPBEXexcCritical6 2 8 2 2" xfId="23321" xr:uid="{00000000-0005-0000-0000-0000085B0000}"/>
    <cellStyle name="SAPBEXexcCritical6 2 8 3" xfId="23322" xr:uid="{00000000-0005-0000-0000-0000095B0000}"/>
    <cellStyle name="SAPBEXexcCritical6 2 9" xfId="23323" xr:uid="{00000000-0005-0000-0000-00000A5B0000}"/>
    <cellStyle name="SAPBEXexcCritical6 2 9 2" xfId="23324" xr:uid="{00000000-0005-0000-0000-00000B5B0000}"/>
    <cellStyle name="SAPBEXexcCritical6 2 9 2 2" xfId="23325" xr:uid="{00000000-0005-0000-0000-00000C5B0000}"/>
    <cellStyle name="SAPBEXexcCritical6 2 9 3" xfId="23326" xr:uid="{00000000-0005-0000-0000-00000D5B0000}"/>
    <cellStyle name="SAPBEXexcCritical6 20" xfId="23327" xr:uid="{00000000-0005-0000-0000-00000E5B0000}"/>
    <cellStyle name="SAPBEXexcCritical6 20 2" xfId="23328" xr:uid="{00000000-0005-0000-0000-00000F5B0000}"/>
    <cellStyle name="SAPBEXexcCritical6 20 2 2" xfId="23329" xr:uid="{00000000-0005-0000-0000-0000105B0000}"/>
    <cellStyle name="SAPBEXexcCritical6 20 3" xfId="23330" xr:uid="{00000000-0005-0000-0000-0000115B0000}"/>
    <cellStyle name="SAPBEXexcCritical6 21" xfId="23331" xr:uid="{00000000-0005-0000-0000-0000125B0000}"/>
    <cellStyle name="SAPBEXexcCritical6 21 2" xfId="23332" xr:uid="{00000000-0005-0000-0000-0000135B0000}"/>
    <cellStyle name="SAPBEXexcCritical6 22" xfId="23333" xr:uid="{00000000-0005-0000-0000-0000145B0000}"/>
    <cellStyle name="SAPBEXexcCritical6 22 2" xfId="23334" xr:uid="{00000000-0005-0000-0000-0000155B0000}"/>
    <cellStyle name="SAPBEXexcCritical6 23" xfId="23335" xr:uid="{00000000-0005-0000-0000-0000165B0000}"/>
    <cellStyle name="SAPBEXexcCritical6 23 2" xfId="23336" xr:uid="{00000000-0005-0000-0000-0000175B0000}"/>
    <cellStyle name="SAPBEXexcCritical6 3" xfId="23337" xr:uid="{00000000-0005-0000-0000-0000185B0000}"/>
    <cellStyle name="SAPBEXexcCritical6 3 10" xfId="23338" xr:uid="{00000000-0005-0000-0000-0000195B0000}"/>
    <cellStyle name="SAPBEXexcCritical6 3 10 2" xfId="23339" xr:uid="{00000000-0005-0000-0000-00001A5B0000}"/>
    <cellStyle name="SAPBEXexcCritical6 3 10 2 2" xfId="23340" xr:uid="{00000000-0005-0000-0000-00001B5B0000}"/>
    <cellStyle name="SAPBEXexcCritical6 3 10 3" xfId="23341" xr:uid="{00000000-0005-0000-0000-00001C5B0000}"/>
    <cellStyle name="SAPBEXexcCritical6 3 11" xfId="23342" xr:uid="{00000000-0005-0000-0000-00001D5B0000}"/>
    <cellStyle name="SAPBEXexcCritical6 3 11 2" xfId="23343" xr:uid="{00000000-0005-0000-0000-00001E5B0000}"/>
    <cellStyle name="SAPBEXexcCritical6 3 11 2 2" xfId="23344" xr:uid="{00000000-0005-0000-0000-00001F5B0000}"/>
    <cellStyle name="SAPBEXexcCritical6 3 11 3" xfId="23345" xr:uid="{00000000-0005-0000-0000-0000205B0000}"/>
    <cellStyle name="SAPBEXexcCritical6 3 12" xfId="23346" xr:uid="{00000000-0005-0000-0000-0000215B0000}"/>
    <cellStyle name="SAPBEXexcCritical6 3 12 2" xfId="23347" xr:uid="{00000000-0005-0000-0000-0000225B0000}"/>
    <cellStyle name="SAPBEXexcCritical6 3 12 2 2" xfId="23348" xr:uid="{00000000-0005-0000-0000-0000235B0000}"/>
    <cellStyle name="SAPBEXexcCritical6 3 12 3" xfId="23349" xr:uid="{00000000-0005-0000-0000-0000245B0000}"/>
    <cellStyle name="SAPBEXexcCritical6 3 13" xfId="23350" xr:uid="{00000000-0005-0000-0000-0000255B0000}"/>
    <cellStyle name="SAPBEXexcCritical6 3 13 2" xfId="23351" xr:uid="{00000000-0005-0000-0000-0000265B0000}"/>
    <cellStyle name="SAPBEXexcCritical6 3 13 2 2" xfId="23352" xr:uid="{00000000-0005-0000-0000-0000275B0000}"/>
    <cellStyle name="SAPBEXexcCritical6 3 13 3" xfId="23353" xr:uid="{00000000-0005-0000-0000-0000285B0000}"/>
    <cellStyle name="SAPBEXexcCritical6 3 14" xfId="23354" xr:uid="{00000000-0005-0000-0000-0000295B0000}"/>
    <cellStyle name="SAPBEXexcCritical6 3 14 2" xfId="23355" xr:uid="{00000000-0005-0000-0000-00002A5B0000}"/>
    <cellStyle name="SAPBEXexcCritical6 3 2" xfId="23356" xr:uid="{00000000-0005-0000-0000-00002B5B0000}"/>
    <cellStyle name="SAPBEXexcCritical6 3 2 2" xfId="23357" xr:uid="{00000000-0005-0000-0000-00002C5B0000}"/>
    <cellStyle name="SAPBEXexcCritical6 3 2 2 2" xfId="23358" xr:uid="{00000000-0005-0000-0000-00002D5B0000}"/>
    <cellStyle name="SAPBEXexcCritical6 3 3" xfId="23359" xr:uid="{00000000-0005-0000-0000-00002E5B0000}"/>
    <cellStyle name="SAPBEXexcCritical6 3 3 2" xfId="23360" xr:uid="{00000000-0005-0000-0000-00002F5B0000}"/>
    <cellStyle name="SAPBEXexcCritical6 3 3 2 2" xfId="23361" xr:uid="{00000000-0005-0000-0000-0000305B0000}"/>
    <cellStyle name="SAPBEXexcCritical6 3 4" xfId="23362" xr:uid="{00000000-0005-0000-0000-0000315B0000}"/>
    <cellStyle name="SAPBEXexcCritical6 3 4 2" xfId="23363" xr:uid="{00000000-0005-0000-0000-0000325B0000}"/>
    <cellStyle name="SAPBEXexcCritical6 3 4 2 2" xfId="23364" xr:uid="{00000000-0005-0000-0000-0000335B0000}"/>
    <cellStyle name="SAPBEXexcCritical6 3 5" xfId="23365" xr:uid="{00000000-0005-0000-0000-0000345B0000}"/>
    <cellStyle name="SAPBEXexcCritical6 3 5 2" xfId="23366" xr:uid="{00000000-0005-0000-0000-0000355B0000}"/>
    <cellStyle name="SAPBEXexcCritical6 3 5 2 2" xfId="23367" xr:uid="{00000000-0005-0000-0000-0000365B0000}"/>
    <cellStyle name="SAPBEXexcCritical6 3 6" xfId="23368" xr:uid="{00000000-0005-0000-0000-0000375B0000}"/>
    <cellStyle name="SAPBEXexcCritical6 3 6 2" xfId="23369" xr:uid="{00000000-0005-0000-0000-0000385B0000}"/>
    <cellStyle name="SAPBEXexcCritical6 3 6 2 2" xfId="23370" xr:uid="{00000000-0005-0000-0000-0000395B0000}"/>
    <cellStyle name="SAPBEXexcCritical6 3 7" xfId="23371" xr:uid="{00000000-0005-0000-0000-00003A5B0000}"/>
    <cellStyle name="SAPBEXexcCritical6 3 7 2" xfId="23372" xr:uid="{00000000-0005-0000-0000-00003B5B0000}"/>
    <cellStyle name="SAPBEXexcCritical6 3 7 2 2" xfId="23373" xr:uid="{00000000-0005-0000-0000-00003C5B0000}"/>
    <cellStyle name="SAPBEXexcCritical6 3 8" xfId="23374" xr:uid="{00000000-0005-0000-0000-00003D5B0000}"/>
    <cellStyle name="SAPBEXexcCritical6 3 8 2" xfId="23375" xr:uid="{00000000-0005-0000-0000-00003E5B0000}"/>
    <cellStyle name="SAPBEXexcCritical6 3 8 2 2" xfId="23376" xr:uid="{00000000-0005-0000-0000-00003F5B0000}"/>
    <cellStyle name="SAPBEXexcCritical6 3 8 3" xfId="23377" xr:uid="{00000000-0005-0000-0000-0000405B0000}"/>
    <cellStyle name="SAPBEXexcCritical6 3 9" xfId="23378" xr:uid="{00000000-0005-0000-0000-0000415B0000}"/>
    <cellStyle name="SAPBEXexcCritical6 3 9 2" xfId="23379" xr:uid="{00000000-0005-0000-0000-0000425B0000}"/>
    <cellStyle name="SAPBEXexcCritical6 3 9 2 2" xfId="23380" xr:uid="{00000000-0005-0000-0000-0000435B0000}"/>
    <cellStyle name="SAPBEXexcCritical6 3 9 3" xfId="23381" xr:uid="{00000000-0005-0000-0000-0000445B0000}"/>
    <cellStyle name="SAPBEXexcCritical6 4" xfId="23382" xr:uid="{00000000-0005-0000-0000-0000455B0000}"/>
    <cellStyle name="SAPBEXexcCritical6 4 10" xfId="23383" xr:uid="{00000000-0005-0000-0000-0000465B0000}"/>
    <cellStyle name="SAPBEXexcCritical6 4 10 2" xfId="23384" xr:uid="{00000000-0005-0000-0000-0000475B0000}"/>
    <cellStyle name="SAPBEXexcCritical6 4 10 2 2" xfId="23385" xr:uid="{00000000-0005-0000-0000-0000485B0000}"/>
    <cellStyle name="SAPBEXexcCritical6 4 10 3" xfId="23386" xr:uid="{00000000-0005-0000-0000-0000495B0000}"/>
    <cellStyle name="SAPBEXexcCritical6 4 11" xfId="23387" xr:uid="{00000000-0005-0000-0000-00004A5B0000}"/>
    <cellStyle name="SAPBEXexcCritical6 4 11 2" xfId="23388" xr:uid="{00000000-0005-0000-0000-00004B5B0000}"/>
    <cellStyle name="SAPBEXexcCritical6 4 11 2 2" xfId="23389" xr:uid="{00000000-0005-0000-0000-00004C5B0000}"/>
    <cellStyle name="SAPBEXexcCritical6 4 11 3" xfId="23390" xr:uid="{00000000-0005-0000-0000-00004D5B0000}"/>
    <cellStyle name="SAPBEXexcCritical6 4 12" xfId="23391" xr:uid="{00000000-0005-0000-0000-00004E5B0000}"/>
    <cellStyle name="SAPBEXexcCritical6 4 12 2" xfId="23392" xr:uid="{00000000-0005-0000-0000-00004F5B0000}"/>
    <cellStyle name="SAPBEXexcCritical6 4 12 2 2" xfId="23393" xr:uid="{00000000-0005-0000-0000-0000505B0000}"/>
    <cellStyle name="SAPBEXexcCritical6 4 12 3" xfId="23394" xr:uid="{00000000-0005-0000-0000-0000515B0000}"/>
    <cellStyle name="SAPBEXexcCritical6 4 13" xfId="23395" xr:uid="{00000000-0005-0000-0000-0000525B0000}"/>
    <cellStyle name="SAPBEXexcCritical6 4 13 2" xfId="23396" xr:uid="{00000000-0005-0000-0000-0000535B0000}"/>
    <cellStyle name="SAPBEXexcCritical6 4 13 2 2" xfId="23397" xr:uid="{00000000-0005-0000-0000-0000545B0000}"/>
    <cellStyle name="SAPBEXexcCritical6 4 13 3" xfId="23398" xr:uid="{00000000-0005-0000-0000-0000555B0000}"/>
    <cellStyle name="SAPBEXexcCritical6 4 14" xfId="23399" xr:uid="{00000000-0005-0000-0000-0000565B0000}"/>
    <cellStyle name="SAPBEXexcCritical6 4 14 2" xfId="23400" xr:uid="{00000000-0005-0000-0000-0000575B0000}"/>
    <cellStyle name="SAPBEXexcCritical6 4 2" xfId="23401" xr:uid="{00000000-0005-0000-0000-0000585B0000}"/>
    <cellStyle name="SAPBEXexcCritical6 4 2 2" xfId="23402" xr:uid="{00000000-0005-0000-0000-0000595B0000}"/>
    <cellStyle name="SAPBEXexcCritical6 4 2 2 2" xfId="23403" xr:uid="{00000000-0005-0000-0000-00005A5B0000}"/>
    <cellStyle name="SAPBEXexcCritical6 4 3" xfId="23404" xr:uid="{00000000-0005-0000-0000-00005B5B0000}"/>
    <cellStyle name="SAPBEXexcCritical6 4 3 2" xfId="23405" xr:uid="{00000000-0005-0000-0000-00005C5B0000}"/>
    <cellStyle name="SAPBEXexcCritical6 4 3 2 2" xfId="23406" xr:uid="{00000000-0005-0000-0000-00005D5B0000}"/>
    <cellStyle name="SAPBEXexcCritical6 4 4" xfId="23407" xr:uid="{00000000-0005-0000-0000-00005E5B0000}"/>
    <cellStyle name="SAPBEXexcCritical6 4 4 2" xfId="23408" xr:uid="{00000000-0005-0000-0000-00005F5B0000}"/>
    <cellStyle name="SAPBEXexcCritical6 4 4 2 2" xfId="23409" xr:uid="{00000000-0005-0000-0000-0000605B0000}"/>
    <cellStyle name="SAPBEXexcCritical6 4 5" xfId="23410" xr:uid="{00000000-0005-0000-0000-0000615B0000}"/>
    <cellStyle name="SAPBEXexcCritical6 4 5 2" xfId="23411" xr:uid="{00000000-0005-0000-0000-0000625B0000}"/>
    <cellStyle name="SAPBEXexcCritical6 4 5 2 2" xfId="23412" xr:uid="{00000000-0005-0000-0000-0000635B0000}"/>
    <cellStyle name="SAPBEXexcCritical6 4 6" xfId="23413" xr:uid="{00000000-0005-0000-0000-0000645B0000}"/>
    <cellStyle name="SAPBEXexcCritical6 4 6 2" xfId="23414" xr:uid="{00000000-0005-0000-0000-0000655B0000}"/>
    <cellStyle name="SAPBEXexcCritical6 4 6 2 2" xfId="23415" xr:uid="{00000000-0005-0000-0000-0000665B0000}"/>
    <cellStyle name="SAPBEXexcCritical6 4 7" xfId="23416" xr:uid="{00000000-0005-0000-0000-0000675B0000}"/>
    <cellStyle name="SAPBEXexcCritical6 4 7 2" xfId="23417" xr:uid="{00000000-0005-0000-0000-0000685B0000}"/>
    <cellStyle name="SAPBEXexcCritical6 4 7 2 2" xfId="23418" xr:uid="{00000000-0005-0000-0000-0000695B0000}"/>
    <cellStyle name="SAPBEXexcCritical6 4 8" xfId="23419" xr:uid="{00000000-0005-0000-0000-00006A5B0000}"/>
    <cellStyle name="SAPBEXexcCritical6 4 8 2" xfId="23420" xr:uid="{00000000-0005-0000-0000-00006B5B0000}"/>
    <cellStyle name="SAPBEXexcCritical6 4 8 2 2" xfId="23421" xr:uid="{00000000-0005-0000-0000-00006C5B0000}"/>
    <cellStyle name="SAPBEXexcCritical6 4 8 3" xfId="23422" xr:uid="{00000000-0005-0000-0000-00006D5B0000}"/>
    <cellStyle name="SAPBEXexcCritical6 4 9" xfId="23423" xr:uid="{00000000-0005-0000-0000-00006E5B0000}"/>
    <cellStyle name="SAPBEXexcCritical6 4 9 2" xfId="23424" xr:uid="{00000000-0005-0000-0000-00006F5B0000}"/>
    <cellStyle name="SAPBEXexcCritical6 4 9 2 2" xfId="23425" xr:uid="{00000000-0005-0000-0000-0000705B0000}"/>
    <cellStyle name="SAPBEXexcCritical6 4 9 3" xfId="23426" xr:uid="{00000000-0005-0000-0000-0000715B0000}"/>
    <cellStyle name="SAPBEXexcCritical6 5" xfId="23427" xr:uid="{00000000-0005-0000-0000-0000725B0000}"/>
    <cellStyle name="SAPBEXexcCritical6 5 10" xfId="23428" xr:uid="{00000000-0005-0000-0000-0000735B0000}"/>
    <cellStyle name="SAPBEXexcCritical6 5 10 2" xfId="23429" xr:uid="{00000000-0005-0000-0000-0000745B0000}"/>
    <cellStyle name="SAPBEXexcCritical6 5 10 2 2" xfId="23430" xr:uid="{00000000-0005-0000-0000-0000755B0000}"/>
    <cellStyle name="SAPBEXexcCritical6 5 10 3" xfId="23431" xr:uid="{00000000-0005-0000-0000-0000765B0000}"/>
    <cellStyle name="SAPBEXexcCritical6 5 11" xfId="23432" xr:uid="{00000000-0005-0000-0000-0000775B0000}"/>
    <cellStyle name="SAPBEXexcCritical6 5 11 2" xfId="23433" xr:uid="{00000000-0005-0000-0000-0000785B0000}"/>
    <cellStyle name="SAPBEXexcCritical6 5 11 2 2" xfId="23434" xr:uid="{00000000-0005-0000-0000-0000795B0000}"/>
    <cellStyle name="SAPBEXexcCritical6 5 11 3" xfId="23435" xr:uid="{00000000-0005-0000-0000-00007A5B0000}"/>
    <cellStyle name="SAPBEXexcCritical6 5 12" xfId="23436" xr:uid="{00000000-0005-0000-0000-00007B5B0000}"/>
    <cellStyle name="SAPBEXexcCritical6 5 12 2" xfId="23437" xr:uid="{00000000-0005-0000-0000-00007C5B0000}"/>
    <cellStyle name="SAPBEXexcCritical6 5 12 2 2" xfId="23438" xr:uid="{00000000-0005-0000-0000-00007D5B0000}"/>
    <cellStyle name="SAPBEXexcCritical6 5 12 3" xfId="23439" xr:uid="{00000000-0005-0000-0000-00007E5B0000}"/>
    <cellStyle name="SAPBEXexcCritical6 5 13" xfId="23440" xr:uid="{00000000-0005-0000-0000-00007F5B0000}"/>
    <cellStyle name="SAPBEXexcCritical6 5 13 2" xfId="23441" xr:uid="{00000000-0005-0000-0000-0000805B0000}"/>
    <cellStyle name="SAPBEXexcCritical6 5 13 2 2" xfId="23442" xr:uid="{00000000-0005-0000-0000-0000815B0000}"/>
    <cellStyle name="SAPBEXexcCritical6 5 13 3" xfId="23443" xr:uid="{00000000-0005-0000-0000-0000825B0000}"/>
    <cellStyle name="SAPBEXexcCritical6 5 14" xfId="23444" xr:uid="{00000000-0005-0000-0000-0000835B0000}"/>
    <cellStyle name="SAPBEXexcCritical6 5 14 2" xfId="23445" xr:uid="{00000000-0005-0000-0000-0000845B0000}"/>
    <cellStyle name="SAPBEXexcCritical6 5 2" xfId="23446" xr:uid="{00000000-0005-0000-0000-0000855B0000}"/>
    <cellStyle name="SAPBEXexcCritical6 5 2 2" xfId="23447" xr:uid="{00000000-0005-0000-0000-0000865B0000}"/>
    <cellStyle name="SAPBEXexcCritical6 5 2 2 2" xfId="23448" xr:uid="{00000000-0005-0000-0000-0000875B0000}"/>
    <cellStyle name="SAPBEXexcCritical6 5 3" xfId="23449" xr:uid="{00000000-0005-0000-0000-0000885B0000}"/>
    <cellStyle name="SAPBEXexcCritical6 5 3 2" xfId="23450" xr:uid="{00000000-0005-0000-0000-0000895B0000}"/>
    <cellStyle name="SAPBEXexcCritical6 5 3 2 2" xfId="23451" xr:uid="{00000000-0005-0000-0000-00008A5B0000}"/>
    <cellStyle name="SAPBEXexcCritical6 5 4" xfId="23452" xr:uid="{00000000-0005-0000-0000-00008B5B0000}"/>
    <cellStyle name="SAPBEXexcCritical6 5 4 2" xfId="23453" xr:uid="{00000000-0005-0000-0000-00008C5B0000}"/>
    <cellStyle name="SAPBEXexcCritical6 5 4 2 2" xfId="23454" xr:uid="{00000000-0005-0000-0000-00008D5B0000}"/>
    <cellStyle name="SAPBEXexcCritical6 5 5" xfId="23455" xr:uid="{00000000-0005-0000-0000-00008E5B0000}"/>
    <cellStyle name="SAPBEXexcCritical6 5 5 2" xfId="23456" xr:uid="{00000000-0005-0000-0000-00008F5B0000}"/>
    <cellStyle name="SAPBEXexcCritical6 5 5 2 2" xfId="23457" xr:uid="{00000000-0005-0000-0000-0000905B0000}"/>
    <cellStyle name="SAPBEXexcCritical6 5 6" xfId="23458" xr:uid="{00000000-0005-0000-0000-0000915B0000}"/>
    <cellStyle name="SAPBEXexcCritical6 5 6 2" xfId="23459" xr:uid="{00000000-0005-0000-0000-0000925B0000}"/>
    <cellStyle name="SAPBEXexcCritical6 5 6 2 2" xfId="23460" xr:uid="{00000000-0005-0000-0000-0000935B0000}"/>
    <cellStyle name="SAPBEXexcCritical6 5 7" xfId="23461" xr:uid="{00000000-0005-0000-0000-0000945B0000}"/>
    <cellStyle name="SAPBEXexcCritical6 5 7 2" xfId="23462" xr:uid="{00000000-0005-0000-0000-0000955B0000}"/>
    <cellStyle name="SAPBEXexcCritical6 5 7 2 2" xfId="23463" xr:uid="{00000000-0005-0000-0000-0000965B0000}"/>
    <cellStyle name="SAPBEXexcCritical6 5 8" xfId="23464" xr:uid="{00000000-0005-0000-0000-0000975B0000}"/>
    <cellStyle name="SAPBEXexcCritical6 5 8 2" xfId="23465" xr:uid="{00000000-0005-0000-0000-0000985B0000}"/>
    <cellStyle name="SAPBEXexcCritical6 5 8 2 2" xfId="23466" xr:uid="{00000000-0005-0000-0000-0000995B0000}"/>
    <cellStyle name="SAPBEXexcCritical6 5 8 3" xfId="23467" xr:uid="{00000000-0005-0000-0000-00009A5B0000}"/>
    <cellStyle name="SAPBEXexcCritical6 5 9" xfId="23468" xr:uid="{00000000-0005-0000-0000-00009B5B0000}"/>
    <cellStyle name="SAPBEXexcCritical6 5 9 2" xfId="23469" xr:uid="{00000000-0005-0000-0000-00009C5B0000}"/>
    <cellStyle name="SAPBEXexcCritical6 5 9 2 2" xfId="23470" xr:uid="{00000000-0005-0000-0000-00009D5B0000}"/>
    <cellStyle name="SAPBEXexcCritical6 5 9 3" xfId="23471" xr:uid="{00000000-0005-0000-0000-00009E5B0000}"/>
    <cellStyle name="SAPBEXexcCritical6 6" xfId="23472" xr:uid="{00000000-0005-0000-0000-00009F5B0000}"/>
    <cellStyle name="SAPBEXexcCritical6 6 10" xfId="23473" xr:uid="{00000000-0005-0000-0000-0000A05B0000}"/>
    <cellStyle name="SAPBEXexcCritical6 6 10 2" xfId="23474" xr:uid="{00000000-0005-0000-0000-0000A15B0000}"/>
    <cellStyle name="SAPBEXexcCritical6 6 10 2 2" xfId="23475" xr:uid="{00000000-0005-0000-0000-0000A25B0000}"/>
    <cellStyle name="SAPBEXexcCritical6 6 10 3" xfId="23476" xr:uid="{00000000-0005-0000-0000-0000A35B0000}"/>
    <cellStyle name="SAPBEXexcCritical6 6 11" xfId="23477" xr:uid="{00000000-0005-0000-0000-0000A45B0000}"/>
    <cellStyle name="SAPBEXexcCritical6 6 11 2" xfId="23478" xr:uid="{00000000-0005-0000-0000-0000A55B0000}"/>
    <cellStyle name="SAPBEXexcCritical6 6 11 2 2" xfId="23479" xr:uid="{00000000-0005-0000-0000-0000A65B0000}"/>
    <cellStyle name="SAPBEXexcCritical6 6 11 3" xfId="23480" xr:uid="{00000000-0005-0000-0000-0000A75B0000}"/>
    <cellStyle name="SAPBEXexcCritical6 6 12" xfId="23481" xr:uid="{00000000-0005-0000-0000-0000A85B0000}"/>
    <cellStyle name="SAPBEXexcCritical6 6 12 2" xfId="23482" xr:uid="{00000000-0005-0000-0000-0000A95B0000}"/>
    <cellStyle name="SAPBEXexcCritical6 6 12 2 2" xfId="23483" xr:uid="{00000000-0005-0000-0000-0000AA5B0000}"/>
    <cellStyle name="SAPBEXexcCritical6 6 12 3" xfId="23484" xr:uid="{00000000-0005-0000-0000-0000AB5B0000}"/>
    <cellStyle name="SAPBEXexcCritical6 6 13" xfId="23485" xr:uid="{00000000-0005-0000-0000-0000AC5B0000}"/>
    <cellStyle name="SAPBEXexcCritical6 6 13 2" xfId="23486" xr:uid="{00000000-0005-0000-0000-0000AD5B0000}"/>
    <cellStyle name="SAPBEXexcCritical6 6 13 2 2" xfId="23487" xr:uid="{00000000-0005-0000-0000-0000AE5B0000}"/>
    <cellStyle name="SAPBEXexcCritical6 6 13 3" xfId="23488" xr:uid="{00000000-0005-0000-0000-0000AF5B0000}"/>
    <cellStyle name="SAPBEXexcCritical6 6 14" xfId="23489" xr:uid="{00000000-0005-0000-0000-0000B05B0000}"/>
    <cellStyle name="SAPBEXexcCritical6 6 14 2" xfId="23490" xr:uid="{00000000-0005-0000-0000-0000B15B0000}"/>
    <cellStyle name="SAPBEXexcCritical6 6 2" xfId="23491" xr:uid="{00000000-0005-0000-0000-0000B25B0000}"/>
    <cellStyle name="SAPBEXexcCritical6 6 2 2" xfId="23492" xr:uid="{00000000-0005-0000-0000-0000B35B0000}"/>
    <cellStyle name="SAPBEXexcCritical6 6 2 2 2" xfId="23493" xr:uid="{00000000-0005-0000-0000-0000B45B0000}"/>
    <cellStyle name="SAPBEXexcCritical6 6 3" xfId="23494" xr:uid="{00000000-0005-0000-0000-0000B55B0000}"/>
    <cellStyle name="SAPBEXexcCritical6 6 3 2" xfId="23495" xr:uid="{00000000-0005-0000-0000-0000B65B0000}"/>
    <cellStyle name="SAPBEXexcCritical6 6 3 2 2" xfId="23496" xr:uid="{00000000-0005-0000-0000-0000B75B0000}"/>
    <cellStyle name="SAPBEXexcCritical6 6 4" xfId="23497" xr:uid="{00000000-0005-0000-0000-0000B85B0000}"/>
    <cellStyle name="SAPBEXexcCritical6 6 4 2" xfId="23498" xr:uid="{00000000-0005-0000-0000-0000B95B0000}"/>
    <cellStyle name="SAPBEXexcCritical6 6 4 2 2" xfId="23499" xr:uid="{00000000-0005-0000-0000-0000BA5B0000}"/>
    <cellStyle name="SAPBEXexcCritical6 6 5" xfId="23500" xr:uid="{00000000-0005-0000-0000-0000BB5B0000}"/>
    <cellStyle name="SAPBEXexcCritical6 6 5 2" xfId="23501" xr:uid="{00000000-0005-0000-0000-0000BC5B0000}"/>
    <cellStyle name="SAPBEXexcCritical6 6 5 2 2" xfId="23502" xr:uid="{00000000-0005-0000-0000-0000BD5B0000}"/>
    <cellStyle name="SAPBEXexcCritical6 6 6" xfId="23503" xr:uid="{00000000-0005-0000-0000-0000BE5B0000}"/>
    <cellStyle name="SAPBEXexcCritical6 6 6 2" xfId="23504" xr:uid="{00000000-0005-0000-0000-0000BF5B0000}"/>
    <cellStyle name="SAPBEXexcCritical6 6 6 2 2" xfId="23505" xr:uid="{00000000-0005-0000-0000-0000C05B0000}"/>
    <cellStyle name="SAPBEXexcCritical6 6 7" xfId="23506" xr:uid="{00000000-0005-0000-0000-0000C15B0000}"/>
    <cellStyle name="SAPBEXexcCritical6 6 7 2" xfId="23507" xr:uid="{00000000-0005-0000-0000-0000C25B0000}"/>
    <cellStyle name="SAPBEXexcCritical6 6 7 2 2" xfId="23508" xr:uid="{00000000-0005-0000-0000-0000C35B0000}"/>
    <cellStyle name="SAPBEXexcCritical6 6 8" xfId="23509" xr:uid="{00000000-0005-0000-0000-0000C45B0000}"/>
    <cellStyle name="SAPBEXexcCritical6 6 8 2" xfId="23510" xr:uid="{00000000-0005-0000-0000-0000C55B0000}"/>
    <cellStyle name="SAPBEXexcCritical6 6 8 2 2" xfId="23511" xr:uid="{00000000-0005-0000-0000-0000C65B0000}"/>
    <cellStyle name="SAPBEXexcCritical6 6 8 3" xfId="23512" xr:uid="{00000000-0005-0000-0000-0000C75B0000}"/>
    <cellStyle name="SAPBEXexcCritical6 6 9" xfId="23513" xr:uid="{00000000-0005-0000-0000-0000C85B0000}"/>
    <cellStyle name="SAPBEXexcCritical6 6 9 2" xfId="23514" xr:uid="{00000000-0005-0000-0000-0000C95B0000}"/>
    <cellStyle name="SAPBEXexcCritical6 6 9 2 2" xfId="23515" xr:uid="{00000000-0005-0000-0000-0000CA5B0000}"/>
    <cellStyle name="SAPBEXexcCritical6 6 9 3" xfId="23516" xr:uid="{00000000-0005-0000-0000-0000CB5B0000}"/>
    <cellStyle name="SAPBEXexcCritical6 7" xfId="23517" xr:uid="{00000000-0005-0000-0000-0000CC5B0000}"/>
    <cellStyle name="SAPBEXexcCritical6 7 10" xfId="23518" xr:uid="{00000000-0005-0000-0000-0000CD5B0000}"/>
    <cellStyle name="SAPBEXexcCritical6 7 10 2" xfId="23519" xr:uid="{00000000-0005-0000-0000-0000CE5B0000}"/>
    <cellStyle name="SAPBEXexcCritical6 7 10 2 2" xfId="23520" xr:uid="{00000000-0005-0000-0000-0000CF5B0000}"/>
    <cellStyle name="SAPBEXexcCritical6 7 10 3" xfId="23521" xr:uid="{00000000-0005-0000-0000-0000D05B0000}"/>
    <cellStyle name="SAPBEXexcCritical6 7 11" xfId="23522" xr:uid="{00000000-0005-0000-0000-0000D15B0000}"/>
    <cellStyle name="SAPBEXexcCritical6 7 11 2" xfId="23523" xr:uid="{00000000-0005-0000-0000-0000D25B0000}"/>
    <cellStyle name="SAPBEXexcCritical6 7 2" xfId="23524" xr:uid="{00000000-0005-0000-0000-0000D35B0000}"/>
    <cellStyle name="SAPBEXexcCritical6 7 2 2" xfId="23525" xr:uid="{00000000-0005-0000-0000-0000D45B0000}"/>
    <cellStyle name="SAPBEXexcCritical6 7 2 2 2" xfId="23526" xr:uid="{00000000-0005-0000-0000-0000D55B0000}"/>
    <cellStyle name="SAPBEXexcCritical6 7 3" xfId="23527" xr:uid="{00000000-0005-0000-0000-0000D65B0000}"/>
    <cellStyle name="SAPBEXexcCritical6 7 3 2" xfId="23528" xr:uid="{00000000-0005-0000-0000-0000D75B0000}"/>
    <cellStyle name="SAPBEXexcCritical6 7 3 2 2" xfId="23529" xr:uid="{00000000-0005-0000-0000-0000D85B0000}"/>
    <cellStyle name="SAPBEXexcCritical6 7 4" xfId="23530" xr:uid="{00000000-0005-0000-0000-0000D95B0000}"/>
    <cellStyle name="SAPBEXexcCritical6 7 4 2" xfId="23531" xr:uid="{00000000-0005-0000-0000-0000DA5B0000}"/>
    <cellStyle name="SAPBEXexcCritical6 7 4 2 2" xfId="23532" xr:uid="{00000000-0005-0000-0000-0000DB5B0000}"/>
    <cellStyle name="SAPBEXexcCritical6 7 5" xfId="23533" xr:uid="{00000000-0005-0000-0000-0000DC5B0000}"/>
    <cellStyle name="SAPBEXexcCritical6 7 5 2" xfId="23534" xr:uid="{00000000-0005-0000-0000-0000DD5B0000}"/>
    <cellStyle name="SAPBEXexcCritical6 7 5 2 2" xfId="23535" xr:uid="{00000000-0005-0000-0000-0000DE5B0000}"/>
    <cellStyle name="SAPBEXexcCritical6 7 6" xfId="23536" xr:uid="{00000000-0005-0000-0000-0000DF5B0000}"/>
    <cellStyle name="SAPBEXexcCritical6 7 6 2" xfId="23537" xr:uid="{00000000-0005-0000-0000-0000E05B0000}"/>
    <cellStyle name="SAPBEXexcCritical6 7 6 2 2" xfId="23538" xr:uid="{00000000-0005-0000-0000-0000E15B0000}"/>
    <cellStyle name="SAPBEXexcCritical6 7 6 3" xfId="23539" xr:uid="{00000000-0005-0000-0000-0000E25B0000}"/>
    <cellStyle name="SAPBEXexcCritical6 7 7" xfId="23540" xr:uid="{00000000-0005-0000-0000-0000E35B0000}"/>
    <cellStyle name="SAPBEXexcCritical6 7 7 2" xfId="23541" xr:uid="{00000000-0005-0000-0000-0000E45B0000}"/>
    <cellStyle name="SAPBEXexcCritical6 7 7 2 2" xfId="23542" xr:uid="{00000000-0005-0000-0000-0000E55B0000}"/>
    <cellStyle name="SAPBEXexcCritical6 7 7 3" xfId="23543" xr:uid="{00000000-0005-0000-0000-0000E65B0000}"/>
    <cellStyle name="SAPBEXexcCritical6 7 8" xfId="23544" xr:uid="{00000000-0005-0000-0000-0000E75B0000}"/>
    <cellStyle name="SAPBEXexcCritical6 7 8 2" xfId="23545" xr:uid="{00000000-0005-0000-0000-0000E85B0000}"/>
    <cellStyle name="SAPBEXexcCritical6 7 8 2 2" xfId="23546" xr:uid="{00000000-0005-0000-0000-0000E95B0000}"/>
    <cellStyle name="SAPBEXexcCritical6 7 8 3" xfId="23547" xr:uid="{00000000-0005-0000-0000-0000EA5B0000}"/>
    <cellStyle name="SAPBEXexcCritical6 7 9" xfId="23548" xr:uid="{00000000-0005-0000-0000-0000EB5B0000}"/>
    <cellStyle name="SAPBEXexcCritical6 7 9 2" xfId="23549" xr:uid="{00000000-0005-0000-0000-0000EC5B0000}"/>
    <cellStyle name="SAPBEXexcCritical6 7 9 2 2" xfId="23550" xr:uid="{00000000-0005-0000-0000-0000ED5B0000}"/>
    <cellStyle name="SAPBEXexcCritical6 7 9 3" xfId="23551" xr:uid="{00000000-0005-0000-0000-0000EE5B0000}"/>
    <cellStyle name="SAPBEXexcCritical6 8" xfId="23552" xr:uid="{00000000-0005-0000-0000-0000EF5B0000}"/>
    <cellStyle name="SAPBEXexcCritical6 8 10" xfId="23553" xr:uid="{00000000-0005-0000-0000-0000F05B0000}"/>
    <cellStyle name="SAPBEXexcCritical6 8 10 2" xfId="23554" xr:uid="{00000000-0005-0000-0000-0000F15B0000}"/>
    <cellStyle name="SAPBEXexcCritical6 8 10 2 2" xfId="23555" xr:uid="{00000000-0005-0000-0000-0000F25B0000}"/>
    <cellStyle name="SAPBEXexcCritical6 8 10 3" xfId="23556" xr:uid="{00000000-0005-0000-0000-0000F35B0000}"/>
    <cellStyle name="SAPBEXexcCritical6 8 11" xfId="23557" xr:uid="{00000000-0005-0000-0000-0000F45B0000}"/>
    <cellStyle name="SAPBEXexcCritical6 8 11 2" xfId="23558" xr:uid="{00000000-0005-0000-0000-0000F55B0000}"/>
    <cellStyle name="SAPBEXexcCritical6 8 2" xfId="23559" xr:uid="{00000000-0005-0000-0000-0000F65B0000}"/>
    <cellStyle name="SAPBEXexcCritical6 8 2 2" xfId="23560" xr:uid="{00000000-0005-0000-0000-0000F75B0000}"/>
    <cellStyle name="SAPBEXexcCritical6 8 2 2 2" xfId="23561" xr:uid="{00000000-0005-0000-0000-0000F85B0000}"/>
    <cellStyle name="SAPBEXexcCritical6 8 3" xfId="23562" xr:uid="{00000000-0005-0000-0000-0000F95B0000}"/>
    <cellStyle name="SAPBEXexcCritical6 8 3 2" xfId="23563" xr:uid="{00000000-0005-0000-0000-0000FA5B0000}"/>
    <cellStyle name="SAPBEXexcCritical6 8 3 2 2" xfId="23564" xr:uid="{00000000-0005-0000-0000-0000FB5B0000}"/>
    <cellStyle name="SAPBEXexcCritical6 8 4" xfId="23565" xr:uid="{00000000-0005-0000-0000-0000FC5B0000}"/>
    <cellStyle name="SAPBEXexcCritical6 8 4 2" xfId="23566" xr:uid="{00000000-0005-0000-0000-0000FD5B0000}"/>
    <cellStyle name="SAPBEXexcCritical6 8 4 2 2" xfId="23567" xr:uid="{00000000-0005-0000-0000-0000FE5B0000}"/>
    <cellStyle name="SAPBEXexcCritical6 8 5" xfId="23568" xr:uid="{00000000-0005-0000-0000-0000FF5B0000}"/>
    <cellStyle name="SAPBEXexcCritical6 8 5 2" xfId="23569" xr:uid="{00000000-0005-0000-0000-0000005C0000}"/>
    <cellStyle name="SAPBEXexcCritical6 8 5 2 2" xfId="23570" xr:uid="{00000000-0005-0000-0000-0000015C0000}"/>
    <cellStyle name="SAPBEXexcCritical6 8 6" xfId="23571" xr:uid="{00000000-0005-0000-0000-0000025C0000}"/>
    <cellStyle name="SAPBEXexcCritical6 8 6 2" xfId="23572" xr:uid="{00000000-0005-0000-0000-0000035C0000}"/>
    <cellStyle name="SAPBEXexcCritical6 8 6 2 2" xfId="23573" xr:uid="{00000000-0005-0000-0000-0000045C0000}"/>
    <cellStyle name="SAPBEXexcCritical6 8 6 3" xfId="23574" xr:uid="{00000000-0005-0000-0000-0000055C0000}"/>
    <cellStyle name="SAPBEXexcCritical6 8 7" xfId="23575" xr:uid="{00000000-0005-0000-0000-0000065C0000}"/>
    <cellStyle name="SAPBEXexcCritical6 8 7 2" xfId="23576" xr:uid="{00000000-0005-0000-0000-0000075C0000}"/>
    <cellStyle name="SAPBEXexcCritical6 8 7 2 2" xfId="23577" xr:uid="{00000000-0005-0000-0000-0000085C0000}"/>
    <cellStyle name="SAPBEXexcCritical6 8 7 3" xfId="23578" xr:uid="{00000000-0005-0000-0000-0000095C0000}"/>
    <cellStyle name="SAPBEXexcCritical6 8 8" xfId="23579" xr:uid="{00000000-0005-0000-0000-00000A5C0000}"/>
    <cellStyle name="SAPBEXexcCritical6 8 8 2" xfId="23580" xr:uid="{00000000-0005-0000-0000-00000B5C0000}"/>
    <cellStyle name="SAPBEXexcCritical6 8 8 2 2" xfId="23581" xr:uid="{00000000-0005-0000-0000-00000C5C0000}"/>
    <cellStyle name="SAPBEXexcCritical6 8 8 3" xfId="23582" xr:uid="{00000000-0005-0000-0000-00000D5C0000}"/>
    <cellStyle name="SAPBEXexcCritical6 8 9" xfId="23583" xr:uid="{00000000-0005-0000-0000-00000E5C0000}"/>
    <cellStyle name="SAPBEXexcCritical6 8 9 2" xfId="23584" xr:uid="{00000000-0005-0000-0000-00000F5C0000}"/>
    <cellStyle name="SAPBEXexcCritical6 8 9 2 2" xfId="23585" xr:uid="{00000000-0005-0000-0000-0000105C0000}"/>
    <cellStyle name="SAPBEXexcCritical6 8 9 3" xfId="23586" xr:uid="{00000000-0005-0000-0000-0000115C0000}"/>
    <cellStyle name="SAPBEXexcCritical6 9" xfId="23587" xr:uid="{00000000-0005-0000-0000-0000125C0000}"/>
    <cellStyle name="SAPBEXexcCritical6 9 10" xfId="23588" xr:uid="{00000000-0005-0000-0000-0000135C0000}"/>
    <cellStyle name="SAPBEXexcCritical6 9 10 2" xfId="23589" xr:uid="{00000000-0005-0000-0000-0000145C0000}"/>
    <cellStyle name="SAPBEXexcCritical6 9 10 2 2" xfId="23590" xr:uid="{00000000-0005-0000-0000-0000155C0000}"/>
    <cellStyle name="SAPBEXexcCritical6 9 10 3" xfId="23591" xr:uid="{00000000-0005-0000-0000-0000165C0000}"/>
    <cellStyle name="SAPBEXexcCritical6 9 11" xfId="23592" xr:uid="{00000000-0005-0000-0000-0000175C0000}"/>
    <cellStyle name="SAPBEXexcCritical6 9 11 2" xfId="23593" xr:uid="{00000000-0005-0000-0000-0000185C0000}"/>
    <cellStyle name="SAPBEXexcCritical6 9 2" xfId="23594" xr:uid="{00000000-0005-0000-0000-0000195C0000}"/>
    <cellStyle name="SAPBEXexcCritical6 9 2 2" xfId="23595" xr:uid="{00000000-0005-0000-0000-00001A5C0000}"/>
    <cellStyle name="SAPBEXexcCritical6 9 2 2 2" xfId="23596" xr:uid="{00000000-0005-0000-0000-00001B5C0000}"/>
    <cellStyle name="SAPBEXexcCritical6 9 3" xfId="23597" xr:uid="{00000000-0005-0000-0000-00001C5C0000}"/>
    <cellStyle name="SAPBEXexcCritical6 9 3 2" xfId="23598" xr:uid="{00000000-0005-0000-0000-00001D5C0000}"/>
    <cellStyle name="SAPBEXexcCritical6 9 3 2 2" xfId="23599" xr:uid="{00000000-0005-0000-0000-00001E5C0000}"/>
    <cellStyle name="SAPBEXexcCritical6 9 4" xfId="23600" xr:uid="{00000000-0005-0000-0000-00001F5C0000}"/>
    <cellStyle name="SAPBEXexcCritical6 9 4 2" xfId="23601" xr:uid="{00000000-0005-0000-0000-0000205C0000}"/>
    <cellStyle name="SAPBEXexcCritical6 9 4 2 2" xfId="23602" xr:uid="{00000000-0005-0000-0000-0000215C0000}"/>
    <cellStyle name="SAPBEXexcCritical6 9 5" xfId="23603" xr:uid="{00000000-0005-0000-0000-0000225C0000}"/>
    <cellStyle name="SAPBEXexcCritical6 9 5 2" xfId="23604" xr:uid="{00000000-0005-0000-0000-0000235C0000}"/>
    <cellStyle name="SAPBEXexcCritical6 9 5 2 2" xfId="23605" xr:uid="{00000000-0005-0000-0000-0000245C0000}"/>
    <cellStyle name="SAPBEXexcCritical6 9 6" xfId="23606" xr:uid="{00000000-0005-0000-0000-0000255C0000}"/>
    <cellStyle name="SAPBEXexcCritical6 9 6 2" xfId="23607" xr:uid="{00000000-0005-0000-0000-0000265C0000}"/>
    <cellStyle name="SAPBEXexcCritical6 9 6 2 2" xfId="23608" xr:uid="{00000000-0005-0000-0000-0000275C0000}"/>
    <cellStyle name="SAPBEXexcCritical6 9 6 3" xfId="23609" xr:uid="{00000000-0005-0000-0000-0000285C0000}"/>
    <cellStyle name="SAPBEXexcCritical6 9 7" xfId="23610" xr:uid="{00000000-0005-0000-0000-0000295C0000}"/>
    <cellStyle name="SAPBEXexcCritical6 9 7 2" xfId="23611" xr:uid="{00000000-0005-0000-0000-00002A5C0000}"/>
    <cellStyle name="SAPBEXexcCritical6 9 7 2 2" xfId="23612" xr:uid="{00000000-0005-0000-0000-00002B5C0000}"/>
    <cellStyle name="SAPBEXexcCritical6 9 7 3" xfId="23613" xr:uid="{00000000-0005-0000-0000-00002C5C0000}"/>
    <cellStyle name="SAPBEXexcCritical6 9 8" xfId="23614" xr:uid="{00000000-0005-0000-0000-00002D5C0000}"/>
    <cellStyle name="SAPBEXexcCritical6 9 8 2" xfId="23615" xr:uid="{00000000-0005-0000-0000-00002E5C0000}"/>
    <cellStyle name="SAPBEXexcCritical6 9 8 2 2" xfId="23616" xr:uid="{00000000-0005-0000-0000-00002F5C0000}"/>
    <cellStyle name="SAPBEXexcCritical6 9 8 3" xfId="23617" xr:uid="{00000000-0005-0000-0000-0000305C0000}"/>
    <cellStyle name="SAPBEXexcCritical6 9 9" xfId="23618" xr:uid="{00000000-0005-0000-0000-0000315C0000}"/>
    <cellStyle name="SAPBEXexcCritical6 9 9 2" xfId="23619" xr:uid="{00000000-0005-0000-0000-0000325C0000}"/>
    <cellStyle name="SAPBEXexcCritical6 9 9 2 2" xfId="23620" xr:uid="{00000000-0005-0000-0000-0000335C0000}"/>
    <cellStyle name="SAPBEXexcCritical6 9 9 3" xfId="23621" xr:uid="{00000000-0005-0000-0000-0000345C0000}"/>
    <cellStyle name="SAPBEXexcGood1" xfId="23622" xr:uid="{00000000-0005-0000-0000-0000355C0000}"/>
    <cellStyle name="SAPBEXexcGood1 10" xfId="23623" xr:uid="{00000000-0005-0000-0000-0000365C0000}"/>
    <cellStyle name="SAPBEXexcGood1 10 10" xfId="23624" xr:uid="{00000000-0005-0000-0000-0000375C0000}"/>
    <cellStyle name="SAPBEXexcGood1 10 10 2" xfId="23625" xr:uid="{00000000-0005-0000-0000-0000385C0000}"/>
    <cellStyle name="SAPBEXexcGood1 10 10 2 2" xfId="23626" xr:uid="{00000000-0005-0000-0000-0000395C0000}"/>
    <cellStyle name="SAPBEXexcGood1 10 10 3" xfId="23627" xr:uid="{00000000-0005-0000-0000-00003A5C0000}"/>
    <cellStyle name="SAPBEXexcGood1 10 11" xfId="23628" xr:uid="{00000000-0005-0000-0000-00003B5C0000}"/>
    <cellStyle name="SAPBEXexcGood1 10 11 2" xfId="23629" xr:uid="{00000000-0005-0000-0000-00003C5C0000}"/>
    <cellStyle name="SAPBEXexcGood1 10 2" xfId="23630" xr:uid="{00000000-0005-0000-0000-00003D5C0000}"/>
    <cellStyle name="SAPBEXexcGood1 10 2 2" xfId="23631" xr:uid="{00000000-0005-0000-0000-00003E5C0000}"/>
    <cellStyle name="SAPBEXexcGood1 10 2 2 2" xfId="23632" xr:uid="{00000000-0005-0000-0000-00003F5C0000}"/>
    <cellStyle name="SAPBEXexcGood1 10 3" xfId="23633" xr:uid="{00000000-0005-0000-0000-0000405C0000}"/>
    <cellStyle name="SAPBEXexcGood1 10 3 2" xfId="23634" xr:uid="{00000000-0005-0000-0000-0000415C0000}"/>
    <cellStyle name="SAPBEXexcGood1 10 3 2 2" xfId="23635" xr:uid="{00000000-0005-0000-0000-0000425C0000}"/>
    <cellStyle name="SAPBEXexcGood1 10 4" xfId="23636" xr:uid="{00000000-0005-0000-0000-0000435C0000}"/>
    <cellStyle name="SAPBEXexcGood1 10 4 2" xfId="23637" xr:uid="{00000000-0005-0000-0000-0000445C0000}"/>
    <cellStyle name="SAPBEXexcGood1 10 4 2 2" xfId="23638" xr:uid="{00000000-0005-0000-0000-0000455C0000}"/>
    <cellStyle name="SAPBEXexcGood1 10 5" xfId="23639" xr:uid="{00000000-0005-0000-0000-0000465C0000}"/>
    <cellStyle name="SAPBEXexcGood1 10 5 2" xfId="23640" xr:uid="{00000000-0005-0000-0000-0000475C0000}"/>
    <cellStyle name="SAPBEXexcGood1 10 5 2 2" xfId="23641" xr:uid="{00000000-0005-0000-0000-0000485C0000}"/>
    <cellStyle name="SAPBEXexcGood1 10 6" xfId="23642" xr:uid="{00000000-0005-0000-0000-0000495C0000}"/>
    <cellStyle name="SAPBEXexcGood1 10 6 2" xfId="23643" xr:uid="{00000000-0005-0000-0000-00004A5C0000}"/>
    <cellStyle name="SAPBEXexcGood1 10 6 2 2" xfId="23644" xr:uid="{00000000-0005-0000-0000-00004B5C0000}"/>
    <cellStyle name="SAPBEXexcGood1 10 6 3" xfId="23645" xr:uid="{00000000-0005-0000-0000-00004C5C0000}"/>
    <cellStyle name="SAPBEXexcGood1 10 7" xfId="23646" xr:uid="{00000000-0005-0000-0000-00004D5C0000}"/>
    <cellStyle name="SAPBEXexcGood1 10 7 2" xfId="23647" xr:uid="{00000000-0005-0000-0000-00004E5C0000}"/>
    <cellStyle name="SAPBEXexcGood1 10 7 2 2" xfId="23648" xr:uid="{00000000-0005-0000-0000-00004F5C0000}"/>
    <cellStyle name="SAPBEXexcGood1 10 7 3" xfId="23649" xr:uid="{00000000-0005-0000-0000-0000505C0000}"/>
    <cellStyle name="SAPBEXexcGood1 10 8" xfId="23650" xr:uid="{00000000-0005-0000-0000-0000515C0000}"/>
    <cellStyle name="SAPBEXexcGood1 10 8 2" xfId="23651" xr:uid="{00000000-0005-0000-0000-0000525C0000}"/>
    <cellStyle name="SAPBEXexcGood1 10 8 2 2" xfId="23652" xr:uid="{00000000-0005-0000-0000-0000535C0000}"/>
    <cellStyle name="SAPBEXexcGood1 10 8 3" xfId="23653" xr:uid="{00000000-0005-0000-0000-0000545C0000}"/>
    <cellStyle name="SAPBEXexcGood1 10 9" xfId="23654" xr:uid="{00000000-0005-0000-0000-0000555C0000}"/>
    <cellStyle name="SAPBEXexcGood1 10 9 2" xfId="23655" xr:uid="{00000000-0005-0000-0000-0000565C0000}"/>
    <cellStyle name="SAPBEXexcGood1 10 9 2 2" xfId="23656" xr:uid="{00000000-0005-0000-0000-0000575C0000}"/>
    <cellStyle name="SAPBEXexcGood1 10 9 3" xfId="23657" xr:uid="{00000000-0005-0000-0000-0000585C0000}"/>
    <cellStyle name="SAPBEXexcGood1 11" xfId="23658" xr:uid="{00000000-0005-0000-0000-0000595C0000}"/>
    <cellStyle name="SAPBEXexcGood1 11 10" xfId="23659" xr:uid="{00000000-0005-0000-0000-00005A5C0000}"/>
    <cellStyle name="SAPBEXexcGood1 11 10 2" xfId="23660" xr:uid="{00000000-0005-0000-0000-00005B5C0000}"/>
    <cellStyle name="SAPBEXexcGood1 11 10 2 2" xfId="23661" xr:uid="{00000000-0005-0000-0000-00005C5C0000}"/>
    <cellStyle name="SAPBEXexcGood1 11 10 3" xfId="23662" xr:uid="{00000000-0005-0000-0000-00005D5C0000}"/>
    <cellStyle name="SAPBEXexcGood1 11 11" xfId="23663" xr:uid="{00000000-0005-0000-0000-00005E5C0000}"/>
    <cellStyle name="SAPBEXexcGood1 11 11 2" xfId="23664" xr:uid="{00000000-0005-0000-0000-00005F5C0000}"/>
    <cellStyle name="SAPBEXexcGood1 11 2" xfId="23665" xr:uid="{00000000-0005-0000-0000-0000605C0000}"/>
    <cellStyle name="SAPBEXexcGood1 11 2 2" xfId="23666" xr:uid="{00000000-0005-0000-0000-0000615C0000}"/>
    <cellStyle name="SAPBEXexcGood1 11 2 2 2" xfId="23667" xr:uid="{00000000-0005-0000-0000-0000625C0000}"/>
    <cellStyle name="SAPBEXexcGood1 11 3" xfId="23668" xr:uid="{00000000-0005-0000-0000-0000635C0000}"/>
    <cellStyle name="SAPBEXexcGood1 11 3 2" xfId="23669" xr:uid="{00000000-0005-0000-0000-0000645C0000}"/>
    <cellStyle name="SAPBEXexcGood1 11 3 2 2" xfId="23670" xr:uid="{00000000-0005-0000-0000-0000655C0000}"/>
    <cellStyle name="SAPBEXexcGood1 11 4" xfId="23671" xr:uid="{00000000-0005-0000-0000-0000665C0000}"/>
    <cellStyle name="SAPBEXexcGood1 11 4 2" xfId="23672" xr:uid="{00000000-0005-0000-0000-0000675C0000}"/>
    <cellStyle name="SAPBEXexcGood1 11 4 2 2" xfId="23673" xr:uid="{00000000-0005-0000-0000-0000685C0000}"/>
    <cellStyle name="SAPBEXexcGood1 11 5" xfId="23674" xr:uid="{00000000-0005-0000-0000-0000695C0000}"/>
    <cellStyle name="SAPBEXexcGood1 11 5 2" xfId="23675" xr:uid="{00000000-0005-0000-0000-00006A5C0000}"/>
    <cellStyle name="SAPBEXexcGood1 11 5 2 2" xfId="23676" xr:uid="{00000000-0005-0000-0000-00006B5C0000}"/>
    <cellStyle name="SAPBEXexcGood1 11 6" xfId="23677" xr:uid="{00000000-0005-0000-0000-00006C5C0000}"/>
    <cellStyle name="SAPBEXexcGood1 11 6 2" xfId="23678" xr:uid="{00000000-0005-0000-0000-00006D5C0000}"/>
    <cellStyle name="SAPBEXexcGood1 11 6 2 2" xfId="23679" xr:uid="{00000000-0005-0000-0000-00006E5C0000}"/>
    <cellStyle name="SAPBEXexcGood1 11 6 3" xfId="23680" xr:uid="{00000000-0005-0000-0000-00006F5C0000}"/>
    <cellStyle name="SAPBEXexcGood1 11 7" xfId="23681" xr:uid="{00000000-0005-0000-0000-0000705C0000}"/>
    <cellStyle name="SAPBEXexcGood1 11 7 2" xfId="23682" xr:uid="{00000000-0005-0000-0000-0000715C0000}"/>
    <cellStyle name="SAPBEXexcGood1 11 7 2 2" xfId="23683" xr:uid="{00000000-0005-0000-0000-0000725C0000}"/>
    <cellStyle name="SAPBEXexcGood1 11 7 3" xfId="23684" xr:uid="{00000000-0005-0000-0000-0000735C0000}"/>
    <cellStyle name="SAPBEXexcGood1 11 8" xfId="23685" xr:uid="{00000000-0005-0000-0000-0000745C0000}"/>
    <cellStyle name="SAPBEXexcGood1 11 8 2" xfId="23686" xr:uid="{00000000-0005-0000-0000-0000755C0000}"/>
    <cellStyle name="SAPBEXexcGood1 11 8 2 2" xfId="23687" xr:uid="{00000000-0005-0000-0000-0000765C0000}"/>
    <cellStyle name="SAPBEXexcGood1 11 8 3" xfId="23688" xr:uid="{00000000-0005-0000-0000-0000775C0000}"/>
    <cellStyle name="SAPBEXexcGood1 11 9" xfId="23689" xr:uid="{00000000-0005-0000-0000-0000785C0000}"/>
    <cellStyle name="SAPBEXexcGood1 11 9 2" xfId="23690" xr:uid="{00000000-0005-0000-0000-0000795C0000}"/>
    <cellStyle name="SAPBEXexcGood1 11 9 2 2" xfId="23691" xr:uid="{00000000-0005-0000-0000-00007A5C0000}"/>
    <cellStyle name="SAPBEXexcGood1 11 9 3" xfId="23692" xr:uid="{00000000-0005-0000-0000-00007B5C0000}"/>
    <cellStyle name="SAPBEXexcGood1 12" xfId="23693" xr:uid="{00000000-0005-0000-0000-00007C5C0000}"/>
    <cellStyle name="SAPBEXexcGood1 12 10" xfId="23694" xr:uid="{00000000-0005-0000-0000-00007D5C0000}"/>
    <cellStyle name="SAPBEXexcGood1 12 10 2" xfId="23695" xr:uid="{00000000-0005-0000-0000-00007E5C0000}"/>
    <cellStyle name="SAPBEXexcGood1 12 10 2 2" xfId="23696" xr:uid="{00000000-0005-0000-0000-00007F5C0000}"/>
    <cellStyle name="SAPBEXexcGood1 12 10 3" xfId="23697" xr:uid="{00000000-0005-0000-0000-0000805C0000}"/>
    <cellStyle name="SAPBEXexcGood1 12 11" xfId="23698" xr:uid="{00000000-0005-0000-0000-0000815C0000}"/>
    <cellStyle name="SAPBEXexcGood1 12 11 2" xfId="23699" xr:uid="{00000000-0005-0000-0000-0000825C0000}"/>
    <cellStyle name="SAPBEXexcGood1 12 2" xfId="23700" xr:uid="{00000000-0005-0000-0000-0000835C0000}"/>
    <cellStyle name="SAPBEXexcGood1 12 2 2" xfId="23701" xr:uid="{00000000-0005-0000-0000-0000845C0000}"/>
    <cellStyle name="SAPBEXexcGood1 12 2 2 2" xfId="23702" xr:uid="{00000000-0005-0000-0000-0000855C0000}"/>
    <cellStyle name="SAPBEXexcGood1 12 3" xfId="23703" xr:uid="{00000000-0005-0000-0000-0000865C0000}"/>
    <cellStyle name="SAPBEXexcGood1 12 3 2" xfId="23704" xr:uid="{00000000-0005-0000-0000-0000875C0000}"/>
    <cellStyle name="SAPBEXexcGood1 12 3 2 2" xfId="23705" xr:uid="{00000000-0005-0000-0000-0000885C0000}"/>
    <cellStyle name="SAPBEXexcGood1 12 4" xfId="23706" xr:uid="{00000000-0005-0000-0000-0000895C0000}"/>
    <cellStyle name="SAPBEXexcGood1 12 4 2" xfId="23707" xr:uid="{00000000-0005-0000-0000-00008A5C0000}"/>
    <cellStyle name="SAPBEXexcGood1 12 4 2 2" xfId="23708" xr:uid="{00000000-0005-0000-0000-00008B5C0000}"/>
    <cellStyle name="SAPBEXexcGood1 12 5" xfId="23709" xr:uid="{00000000-0005-0000-0000-00008C5C0000}"/>
    <cellStyle name="SAPBEXexcGood1 12 5 2" xfId="23710" xr:uid="{00000000-0005-0000-0000-00008D5C0000}"/>
    <cellStyle name="SAPBEXexcGood1 12 5 2 2" xfId="23711" xr:uid="{00000000-0005-0000-0000-00008E5C0000}"/>
    <cellStyle name="SAPBEXexcGood1 12 6" xfId="23712" xr:uid="{00000000-0005-0000-0000-00008F5C0000}"/>
    <cellStyle name="SAPBEXexcGood1 12 6 2" xfId="23713" xr:uid="{00000000-0005-0000-0000-0000905C0000}"/>
    <cellStyle name="SAPBEXexcGood1 12 6 2 2" xfId="23714" xr:uid="{00000000-0005-0000-0000-0000915C0000}"/>
    <cellStyle name="SAPBEXexcGood1 12 6 3" xfId="23715" xr:uid="{00000000-0005-0000-0000-0000925C0000}"/>
    <cellStyle name="SAPBEXexcGood1 12 7" xfId="23716" xr:uid="{00000000-0005-0000-0000-0000935C0000}"/>
    <cellStyle name="SAPBEXexcGood1 12 7 2" xfId="23717" xr:uid="{00000000-0005-0000-0000-0000945C0000}"/>
    <cellStyle name="SAPBEXexcGood1 12 7 2 2" xfId="23718" xr:uid="{00000000-0005-0000-0000-0000955C0000}"/>
    <cellStyle name="SAPBEXexcGood1 12 7 3" xfId="23719" xr:uid="{00000000-0005-0000-0000-0000965C0000}"/>
    <cellStyle name="SAPBEXexcGood1 12 8" xfId="23720" xr:uid="{00000000-0005-0000-0000-0000975C0000}"/>
    <cellStyle name="SAPBEXexcGood1 12 8 2" xfId="23721" xr:uid="{00000000-0005-0000-0000-0000985C0000}"/>
    <cellStyle name="SAPBEXexcGood1 12 8 2 2" xfId="23722" xr:uid="{00000000-0005-0000-0000-0000995C0000}"/>
    <cellStyle name="SAPBEXexcGood1 12 8 3" xfId="23723" xr:uid="{00000000-0005-0000-0000-00009A5C0000}"/>
    <cellStyle name="SAPBEXexcGood1 12 9" xfId="23724" xr:uid="{00000000-0005-0000-0000-00009B5C0000}"/>
    <cellStyle name="SAPBEXexcGood1 12 9 2" xfId="23725" xr:uid="{00000000-0005-0000-0000-00009C5C0000}"/>
    <cellStyle name="SAPBEXexcGood1 12 9 2 2" xfId="23726" xr:uid="{00000000-0005-0000-0000-00009D5C0000}"/>
    <cellStyle name="SAPBEXexcGood1 12 9 3" xfId="23727" xr:uid="{00000000-0005-0000-0000-00009E5C0000}"/>
    <cellStyle name="SAPBEXexcGood1 13" xfId="23728" xr:uid="{00000000-0005-0000-0000-00009F5C0000}"/>
    <cellStyle name="SAPBEXexcGood1 13 10" xfId="23729" xr:uid="{00000000-0005-0000-0000-0000A05C0000}"/>
    <cellStyle name="SAPBEXexcGood1 13 10 2" xfId="23730" xr:uid="{00000000-0005-0000-0000-0000A15C0000}"/>
    <cellStyle name="SAPBEXexcGood1 13 10 2 2" xfId="23731" xr:uid="{00000000-0005-0000-0000-0000A25C0000}"/>
    <cellStyle name="SAPBEXexcGood1 13 10 3" xfId="23732" xr:uid="{00000000-0005-0000-0000-0000A35C0000}"/>
    <cellStyle name="SAPBEXexcGood1 13 11" xfId="23733" xr:uid="{00000000-0005-0000-0000-0000A45C0000}"/>
    <cellStyle name="SAPBEXexcGood1 13 11 2" xfId="23734" xr:uid="{00000000-0005-0000-0000-0000A55C0000}"/>
    <cellStyle name="SAPBEXexcGood1 13 2" xfId="23735" xr:uid="{00000000-0005-0000-0000-0000A65C0000}"/>
    <cellStyle name="SAPBEXexcGood1 13 2 2" xfId="23736" xr:uid="{00000000-0005-0000-0000-0000A75C0000}"/>
    <cellStyle name="SAPBEXexcGood1 13 2 2 2" xfId="23737" xr:uid="{00000000-0005-0000-0000-0000A85C0000}"/>
    <cellStyle name="SAPBEXexcGood1 13 3" xfId="23738" xr:uid="{00000000-0005-0000-0000-0000A95C0000}"/>
    <cellStyle name="SAPBEXexcGood1 13 3 2" xfId="23739" xr:uid="{00000000-0005-0000-0000-0000AA5C0000}"/>
    <cellStyle name="SAPBEXexcGood1 13 3 2 2" xfId="23740" xr:uid="{00000000-0005-0000-0000-0000AB5C0000}"/>
    <cellStyle name="SAPBEXexcGood1 13 4" xfId="23741" xr:uid="{00000000-0005-0000-0000-0000AC5C0000}"/>
    <cellStyle name="SAPBEXexcGood1 13 4 2" xfId="23742" xr:uid="{00000000-0005-0000-0000-0000AD5C0000}"/>
    <cellStyle name="SAPBEXexcGood1 13 4 2 2" xfId="23743" xr:uid="{00000000-0005-0000-0000-0000AE5C0000}"/>
    <cellStyle name="SAPBEXexcGood1 13 5" xfId="23744" xr:uid="{00000000-0005-0000-0000-0000AF5C0000}"/>
    <cellStyle name="SAPBEXexcGood1 13 5 2" xfId="23745" xr:uid="{00000000-0005-0000-0000-0000B05C0000}"/>
    <cellStyle name="SAPBEXexcGood1 13 5 2 2" xfId="23746" xr:uid="{00000000-0005-0000-0000-0000B15C0000}"/>
    <cellStyle name="SAPBEXexcGood1 13 6" xfId="23747" xr:uid="{00000000-0005-0000-0000-0000B25C0000}"/>
    <cellStyle name="SAPBEXexcGood1 13 6 2" xfId="23748" xr:uid="{00000000-0005-0000-0000-0000B35C0000}"/>
    <cellStyle name="SAPBEXexcGood1 13 6 2 2" xfId="23749" xr:uid="{00000000-0005-0000-0000-0000B45C0000}"/>
    <cellStyle name="SAPBEXexcGood1 13 6 3" xfId="23750" xr:uid="{00000000-0005-0000-0000-0000B55C0000}"/>
    <cellStyle name="SAPBEXexcGood1 13 7" xfId="23751" xr:uid="{00000000-0005-0000-0000-0000B65C0000}"/>
    <cellStyle name="SAPBEXexcGood1 13 7 2" xfId="23752" xr:uid="{00000000-0005-0000-0000-0000B75C0000}"/>
    <cellStyle name="SAPBEXexcGood1 13 7 2 2" xfId="23753" xr:uid="{00000000-0005-0000-0000-0000B85C0000}"/>
    <cellStyle name="SAPBEXexcGood1 13 7 3" xfId="23754" xr:uid="{00000000-0005-0000-0000-0000B95C0000}"/>
    <cellStyle name="SAPBEXexcGood1 13 8" xfId="23755" xr:uid="{00000000-0005-0000-0000-0000BA5C0000}"/>
    <cellStyle name="SAPBEXexcGood1 13 8 2" xfId="23756" xr:uid="{00000000-0005-0000-0000-0000BB5C0000}"/>
    <cellStyle name="SAPBEXexcGood1 13 8 2 2" xfId="23757" xr:uid="{00000000-0005-0000-0000-0000BC5C0000}"/>
    <cellStyle name="SAPBEXexcGood1 13 8 3" xfId="23758" xr:uid="{00000000-0005-0000-0000-0000BD5C0000}"/>
    <cellStyle name="SAPBEXexcGood1 13 9" xfId="23759" xr:uid="{00000000-0005-0000-0000-0000BE5C0000}"/>
    <cellStyle name="SAPBEXexcGood1 13 9 2" xfId="23760" xr:uid="{00000000-0005-0000-0000-0000BF5C0000}"/>
    <cellStyle name="SAPBEXexcGood1 13 9 2 2" xfId="23761" xr:uid="{00000000-0005-0000-0000-0000C05C0000}"/>
    <cellStyle name="SAPBEXexcGood1 13 9 3" xfId="23762" xr:uid="{00000000-0005-0000-0000-0000C15C0000}"/>
    <cellStyle name="SAPBEXexcGood1 14" xfId="23763" xr:uid="{00000000-0005-0000-0000-0000C25C0000}"/>
    <cellStyle name="SAPBEXexcGood1 14 10" xfId="23764" xr:uid="{00000000-0005-0000-0000-0000C35C0000}"/>
    <cellStyle name="SAPBEXexcGood1 14 10 2" xfId="23765" xr:uid="{00000000-0005-0000-0000-0000C45C0000}"/>
    <cellStyle name="SAPBEXexcGood1 14 10 2 2" xfId="23766" xr:uid="{00000000-0005-0000-0000-0000C55C0000}"/>
    <cellStyle name="SAPBEXexcGood1 14 10 3" xfId="23767" xr:uid="{00000000-0005-0000-0000-0000C65C0000}"/>
    <cellStyle name="SAPBEXexcGood1 14 11" xfId="23768" xr:uid="{00000000-0005-0000-0000-0000C75C0000}"/>
    <cellStyle name="SAPBEXexcGood1 14 11 2" xfId="23769" xr:uid="{00000000-0005-0000-0000-0000C85C0000}"/>
    <cellStyle name="SAPBEXexcGood1 14 2" xfId="23770" xr:uid="{00000000-0005-0000-0000-0000C95C0000}"/>
    <cellStyle name="SAPBEXexcGood1 14 2 2" xfId="23771" xr:uid="{00000000-0005-0000-0000-0000CA5C0000}"/>
    <cellStyle name="SAPBEXexcGood1 14 2 2 2" xfId="23772" xr:uid="{00000000-0005-0000-0000-0000CB5C0000}"/>
    <cellStyle name="SAPBEXexcGood1 14 3" xfId="23773" xr:uid="{00000000-0005-0000-0000-0000CC5C0000}"/>
    <cellStyle name="SAPBEXexcGood1 14 3 2" xfId="23774" xr:uid="{00000000-0005-0000-0000-0000CD5C0000}"/>
    <cellStyle name="SAPBEXexcGood1 14 3 2 2" xfId="23775" xr:uid="{00000000-0005-0000-0000-0000CE5C0000}"/>
    <cellStyle name="SAPBEXexcGood1 14 4" xfId="23776" xr:uid="{00000000-0005-0000-0000-0000CF5C0000}"/>
    <cellStyle name="SAPBEXexcGood1 14 4 2" xfId="23777" xr:uid="{00000000-0005-0000-0000-0000D05C0000}"/>
    <cellStyle name="SAPBEXexcGood1 14 4 2 2" xfId="23778" xr:uid="{00000000-0005-0000-0000-0000D15C0000}"/>
    <cellStyle name="SAPBEXexcGood1 14 5" xfId="23779" xr:uid="{00000000-0005-0000-0000-0000D25C0000}"/>
    <cellStyle name="SAPBEXexcGood1 14 5 2" xfId="23780" xr:uid="{00000000-0005-0000-0000-0000D35C0000}"/>
    <cellStyle name="SAPBEXexcGood1 14 5 2 2" xfId="23781" xr:uid="{00000000-0005-0000-0000-0000D45C0000}"/>
    <cellStyle name="SAPBEXexcGood1 14 6" xfId="23782" xr:uid="{00000000-0005-0000-0000-0000D55C0000}"/>
    <cellStyle name="SAPBEXexcGood1 14 6 2" xfId="23783" xr:uid="{00000000-0005-0000-0000-0000D65C0000}"/>
    <cellStyle name="SAPBEXexcGood1 14 6 2 2" xfId="23784" xr:uid="{00000000-0005-0000-0000-0000D75C0000}"/>
    <cellStyle name="SAPBEXexcGood1 14 6 3" xfId="23785" xr:uid="{00000000-0005-0000-0000-0000D85C0000}"/>
    <cellStyle name="SAPBEXexcGood1 14 7" xfId="23786" xr:uid="{00000000-0005-0000-0000-0000D95C0000}"/>
    <cellStyle name="SAPBEXexcGood1 14 7 2" xfId="23787" xr:uid="{00000000-0005-0000-0000-0000DA5C0000}"/>
    <cellStyle name="SAPBEXexcGood1 14 7 2 2" xfId="23788" xr:uid="{00000000-0005-0000-0000-0000DB5C0000}"/>
    <cellStyle name="SAPBEXexcGood1 14 7 3" xfId="23789" xr:uid="{00000000-0005-0000-0000-0000DC5C0000}"/>
    <cellStyle name="SAPBEXexcGood1 14 8" xfId="23790" xr:uid="{00000000-0005-0000-0000-0000DD5C0000}"/>
    <cellStyle name="SAPBEXexcGood1 14 8 2" xfId="23791" xr:uid="{00000000-0005-0000-0000-0000DE5C0000}"/>
    <cellStyle name="SAPBEXexcGood1 14 8 2 2" xfId="23792" xr:uid="{00000000-0005-0000-0000-0000DF5C0000}"/>
    <cellStyle name="SAPBEXexcGood1 14 8 3" xfId="23793" xr:uid="{00000000-0005-0000-0000-0000E05C0000}"/>
    <cellStyle name="SAPBEXexcGood1 14 9" xfId="23794" xr:uid="{00000000-0005-0000-0000-0000E15C0000}"/>
    <cellStyle name="SAPBEXexcGood1 14 9 2" xfId="23795" xr:uid="{00000000-0005-0000-0000-0000E25C0000}"/>
    <cellStyle name="SAPBEXexcGood1 14 9 2 2" xfId="23796" xr:uid="{00000000-0005-0000-0000-0000E35C0000}"/>
    <cellStyle name="SAPBEXexcGood1 14 9 3" xfId="23797" xr:uid="{00000000-0005-0000-0000-0000E45C0000}"/>
    <cellStyle name="SAPBEXexcGood1 15" xfId="23798" xr:uid="{00000000-0005-0000-0000-0000E55C0000}"/>
    <cellStyle name="SAPBEXexcGood1 15 10" xfId="23799" xr:uid="{00000000-0005-0000-0000-0000E65C0000}"/>
    <cellStyle name="SAPBEXexcGood1 15 10 2" xfId="23800" xr:uid="{00000000-0005-0000-0000-0000E75C0000}"/>
    <cellStyle name="SAPBEXexcGood1 15 10 2 2" xfId="23801" xr:uid="{00000000-0005-0000-0000-0000E85C0000}"/>
    <cellStyle name="SAPBEXexcGood1 15 10 3" xfId="23802" xr:uid="{00000000-0005-0000-0000-0000E95C0000}"/>
    <cellStyle name="SAPBEXexcGood1 15 11" xfId="23803" xr:uid="{00000000-0005-0000-0000-0000EA5C0000}"/>
    <cellStyle name="SAPBEXexcGood1 15 11 2" xfId="23804" xr:uid="{00000000-0005-0000-0000-0000EB5C0000}"/>
    <cellStyle name="SAPBEXexcGood1 15 11 2 2" xfId="23805" xr:uid="{00000000-0005-0000-0000-0000EC5C0000}"/>
    <cellStyle name="SAPBEXexcGood1 15 11 3" xfId="23806" xr:uid="{00000000-0005-0000-0000-0000ED5C0000}"/>
    <cellStyle name="SAPBEXexcGood1 15 12" xfId="23807" xr:uid="{00000000-0005-0000-0000-0000EE5C0000}"/>
    <cellStyle name="SAPBEXexcGood1 15 12 2" xfId="23808" xr:uid="{00000000-0005-0000-0000-0000EF5C0000}"/>
    <cellStyle name="SAPBEXexcGood1 15 2" xfId="23809" xr:uid="{00000000-0005-0000-0000-0000F05C0000}"/>
    <cellStyle name="SAPBEXexcGood1 15 2 2" xfId="23810" xr:uid="{00000000-0005-0000-0000-0000F15C0000}"/>
    <cellStyle name="SAPBEXexcGood1 15 2 2 2" xfId="23811" xr:uid="{00000000-0005-0000-0000-0000F25C0000}"/>
    <cellStyle name="SAPBEXexcGood1 15 3" xfId="23812" xr:uid="{00000000-0005-0000-0000-0000F35C0000}"/>
    <cellStyle name="SAPBEXexcGood1 15 3 2" xfId="23813" xr:uid="{00000000-0005-0000-0000-0000F45C0000}"/>
    <cellStyle name="SAPBEXexcGood1 15 3 2 2" xfId="23814" xr:uid="{00000000-0005-0000-0000-0000F55C0000}"/>
    <cellStyle name="SAPBEXexcGood1 15 4" xfId="23815" xr:uid="{00000000-0005-0000-0000-0000F65C0000}"/>
    <cellStyle name="SAPBEXexcGood1 15 4 2" xfId="23816" xr:uid="{00000000-0005-0000-0000-0000F75C0000}"/>
    <cellStyle name="SAPBEXexcGood1 15 4 2 2" xfId="23817" xr:uid="{00000000-0005-0000-0000-0000F85C0000}"/>
    <cellStyle name="SAPBEXexcGood1 15 5" xfId="23818" xr:uid="{00000000-0005-0000-0000-0000F95C0000}"/>
    <cellStyle name="SAPBEXexcGood1 15 5 2" xfId="23819" xr:uid="{00000000-0005-0000-0000-0000FA5C0000}"/>
    <cellStyle name="SAPBEXexcGood1 15 5 2 2" xfId="23820" xr:uid="{00000000-0005-0000-0000-0000FB5C0000}"/>
    <cellStyle name="SAPBEXexcGood1 15 6" xfId="23821" xr:uid="{00000000-0005-0000-0000-0000FC5C0000}"/>
    <cellStyle name="SAPBEXexcGood1 15 6 2" xfId="23822" xr:uid="{00000000-0005-0000-0000-0000FD5C0000}"/>
    <cellStyle name="SAPBEXexcGood1 15 6 2 2" xfId="23823" xr:uid="{00000000-0005-0000-0000-0000FE5C0000}"/>
    <cellStyle name="SAPBEXexcGood1 15 6 3" xfId="23824" xr:uid="{00000000-0005-0000-0000-0000FF5C0000}"/>
    <cellStyle name="SAPBEXexcGood1 15 7" xfId="23825" xr:uid="{00000000-0005-0000-0000-0000005D0000}"/>
    <cellStyle name="SAPBEXexcGood1 15 7 2" xfId="23826" xr:uid="{00000000-0005-0000-0000-0000015D0000}"/>
    <cellStyle name="SAPBEXexcGood1 15 7 2 2" xfId="23827" xr:uid="{00000000-0005-0000-0000-0000025D0000}"/>
    <cellStyle name="SAPBEXexcGood1 15 7 3" xfId="23828" xr:uid="{00000000-0005-0000-0000-0000035D0000}"/>
    <cellStyle name="SAPBEXexcGood1 15 8" xfId="23829" xr:uid="{00000000-0005-0000-0000-0000045D0000}"/>
    <cellStyle name="SAPBEXexcGood1 15 8 2" xfId="23830" xr:uid="{00000000-0005-0000-0000-0000055D0000}"/>
    <cellStyle name="SAPBEXexcGood1 15 8 2 2" xfId="23831" xr:uid="{00000000-0005-0000-0000-0000065D0000}"/>
    <cellStyle name="SAPBEXexcGood1 15 8 3" xfId="23832" xr:uid="{00000000-0005-0000-0000-0000075D0000}"/>
    <cellStyle name="SAPBEXexcGood1 15 9" xfId="23833" xr:uid="{00000000-0005-0000-0000-0000085D0000}"/>
    <cellStyle name="SAPBEXexcGood1 15 9 2" xfId="23834" xr:uid="{00000000-0005-0000-0000-0000095D0000}"/>
    <cellStyle name="SAPBEXexcGood1 15 9 2 2" xfId="23835" xr:uid="{00000000-0005-0000-0000-00000A5D0000}"/>
    <cellStyle name="SAPBEXexcGood1 15 9 3" xfId="23836" xr:uid="{00000000-0005-0000-0000-00000B5D0000}"/>
    <cellStyle name="SAPBEXexcGood1 16" xfId="23837" xr:uid="{00000000-0005-0000-0000-00000C5D0000}"/>
    <cellStyle name="SAPBEXexcGood1 16 10" xfId="23838" xr:uid="{00000000-0005-0000-0000-00000D5D0000}"/>
    <cellStyle name="SAPBEXexcGood1 16 10 2" xfId="23839" xr:uid="{00000000-0005-0000-0000-00000E5D0000}"/>
    <cellStyle name="SAPBEXexcGood1 16 10 2 2" xfId="23840" xr:uid="{00000000-0005-0000-0000-00000F5D0000}"/>
    <cellStyle name="SAPBEXexcGood1 16 10 3" xfId="23841" xr:uid="{00000000-0005-0000-0000-0000105D0000}"/>
    <cellStyle name="SAPBEXexcGood1 16 11" xfId="23842" xr:uid="{00000000-0005-0000-0000-0000115D0000}"/>
    <cellStyle name="SAPBEXexcGood1 16 11 2" xfId="23843" xr:uid="{00000000-0005-0000-0000-0000125D0000}"/>
    <cellStyle name="SAPBEXexcGood1 16 11 2 2" xfId="23844" xr:uid="{00000000-0005-0000-0000-0000135D0000}"/>
    <cellStyle name="SAPBEXexcGood1 16 11 3" xfId="23845" xr:uid="{00000000-0005-0000-0000-0000145D0000}"/>
    <cellStyle name="SAPBEXexcGood1 16 12" xfId="23846" xr:uid="{00000000-0005-0000-0000-0000155D0000}"/>
    <cellStyle name="SAPBEXexcGood1 16 12 2" xfId="23847" xr:uid="{00000000-0005-0000-0000-0000165D0000}"/>
    <cellStyle name="SAPBEXexcGood1 16 2" xfId="23848" xr:uid="{00000000-0005-0000-0000-0000175D0000}"/>
    <cellStyle name="SAPBEXexcGood1 16 2 2" xfId="23849" xr:uid="{00000000-0005-0000-0000-0000185D0000}"/>
    <cellStyle name="SAPBEXexcGood1 16 2 2 2" xfId="23850" xr:uid="{00000000-0005-0000-0000-0000195D0000}"/>
    <cellStyle name="SAPBEXexcGood1 16 3" xfId="23851" xr:uid="{00000000-0005-0000-0000-00001A5D0000}"/>
    <cellStyle name="SAPBEXexcGood1 16 3 2" xfId="23852" xr:uid="{00000000-0005-0000-0000-00001B5D0000}"/>
    <cellStyle name="SAPBEXexcGood1 16 3 2 2" xfId="23853" xr:uid="{00000000-0005-0000-0000-00001C5D0000}"/>
    <cellStyle name="SAPBEXexcGood1 16 4" xfId="23854" xr:uid="{00000000-0005-0000-0000-00001D5D0000}"/>
    <cellStyle name="SAPBEXexcGood1 16 4 2" xfId="23855" xr:uid="{00000000-0005-0000-0000-00001E5D0000}"/>
    <cellStyle name="SAPBEXexcGood1 16 4 2 2" xfId="23856" xr:uid="{00000000-0005-0000-0000-00001F5D0000}"/>
    <cellStyle name="SAPBEXexcGood1 16 5" xfId="23857" xr:uid="{00000000-0005-0000-0000-0000205D0000}"/>
    <cellStyle name="SAPBEXexcGood1 16 5 2" xfId="23858" xr:uid="{00000000-0005-0000-0000-0000215D0000}"/>
    <cellStyle name="SAPBEXexcGood1 16 5 2 2" xfId="23859" xr:uid="{00000000-0005-0000-0000-0000225D0000}"/>
    <cellStyle name="SAPBEXexcGood1 16 6" xfId="23860" xr:uid="{00000000-0005-0000-0000-0000235D0000}"/>
    <cellStyle name="SAPBEXexcGood1 16 6 2" xfId="23861" xr:uid="{00000000-0005-0000-0000-0000245D0000}"/>
    <cellStyle name="SAPBEXexcGood1 16 6 2 2" xfId="23862" xr:uid="{00000000-0005-0000-0000-0000255D0000}"/>
    <cellStyle name="SAPBEXexcGood1 16 6 3" xfId="23863" xr:uid="{00000000-0005-0000-0000-0000265D0000}"/>
    <cellStyle name="SAPBEXexcGood1 16 7" xfId="23864" xr:uid="{00000000-0005-0000-0000-0000275D0000}"/>
    <cellStyle name="SAPBEXexcGood1 16 7 2" xfId="23865" xr:uid="{00000000-0005-0000-0000-0000285D0000}"/>
    <cellStyle name="SAPBEXexcGood1 16 7 2 2" xfId="23866" xr:uid="{00000000-0005-0000-0000-0000295D0000}"/>
    <cellStyle name="SAPBEXexcGood1 16 7 3" xfId="23867" xr:uid="{00000000-0005-0000-0000-00002A5D0000}"/>
    <cellStyle name="SAPBEXexcGood1 16 8" xfId="23868" xr:uid="{00000000-0005-0000-0000-00002B5D0000}"/>
    <cellStyle name="SAPBEXexcGood1 16 8 2" xfId="23869" xr:uid="{00000000-0005-0000-0000-00002C5D0000}"/>
    <cellStyle name="SAPBEXexcGood1 16 8 2 2" xfId="23870" xr:uid="{00000000-0005-0000-0000-00002D5D0000}"/>
    <cellStyle name="SAPBEXexcGood1 16 8 3" xfId="23871" xr:uid="{00000000-0005-0000-0000-00002E5D0000}"/>
    <cellStyle name="SAPBEXexcGood1 16 9" xfId="23872" xr:uid="{00000000-0005-0000-0000-00002F5D0000}"/>
    <cellStyle name="SAPBEXexcGood1 16 9 2" xfId="23873" xr:uid="{00000000-0005-0000-0000-0000305D0000}"/>
    <cellStyle name="SAPBEXexcGood1 16 9 2 2" xfId="23874" xr:uid="{00000000-0005-0000-0000-0000315D0000}"/>
    <cellStyle name="SAPBEXexcGood1 16 9 3" xfId="23875" xr:uid="{00000000-0005-0000-0000-0000325D0000}"/>
    <cellStyle name="SAPBEXexcGood1 17" xfId="23876" xr:uid="{00000000-0005-0000-0000-0000335D0000}"/>
    <cellStyle name="SAPBEXexcGood1 17 10" xfId="23877" xr:uid="{00000000-0005-0000-0000-0000345D0000}"/>
    <cellStyle name="SAPBEXexcGood1 17 10 2" xfId="23878" xr:uid="{00000000-0005-0000-0000-0000355D0000}"/>
    <cellStyle name="SAPBEXexcGood1 17 10 2 2" xfId="23879" xr:uid="{00000000-0005-0000-0000-0000365D0000}"/>
    <cellStyle name="SAPBEXexcGood1 17 10 3" xfId="23880" xr:uid="{00000000-0005-0000-0000-0000375D0000}"/>
    <cellStyle name="SAPBEXexcGood1 17 11" xfId="23881" xr:uid="{00000000-0005-0000-0000-0000385D0000}"/>
    <cellStyle name="SAPBEXexcGood1 17 11 2" xfId="23882" xr:uid="{00000000-0005-0000-0000-0000395D0000}"/>
    <cellStyle name="SAPBEXexcGood1 17 11 2 2" xfId="23883" xr:uid="{00000000-0005-0000-0000-00003A5D0000}"/>
    <cellStyle name="SAPBEXexcGood1 17 11 3" xfId="23884" xr:uid="{00000000-0005-0000-0000-00003B5D0000}"/>
    <cellStyle name="SAPBEXexcGood1 17 12" xfId="23885" xr:uid="{00000000-0005-0000-0000-00003C5D0000}"/>
    <cellStyle name="SAPBEXexcGood1 17 12 2" xfId="23886" xr:uid="{00000000-0005-0000-0000-00003D5D0000}"/>
    <cellStyle name="SAPBEXexcGood1 17 2" xfId="23887" xr:uid="{00000000-0005-0000-0000-00003E5D0000}"/>
    <cellStyle name="SAPBEXexcGood1 17 2 2" xfId="23888" xr:uid="{00000000-0005-0000-0000-00003F5D0000}"/>
    <cellStyle name="SAPBEXexcGood1 17 2 2 2" xfId="23889" xr:uid="{00000000-0005-0000-0000-0000405D0000}"/>
    <cellStyle name="SAPBEXexcGood1 17 3" xfId="23890" xr:uid="{00000000-0005-0000-0000-0000415D0000}"/>
    <cellStyle name="SAPBEXexcGood1 17 3 2" xfId="23891" xr:uid="{00000000-0005-0000-0000-0000425D0000}"/>
    <cellStyle name="SAPBEXexcGood1 17 3 2 2" xfId="23892" xr:uid="{00000000-0005-0000-0000-0000435D0000}"/>
    <cellStyle name="SAPBEXexcGood1 17 4" xfId="23893" xr:uid="{00000000-0005-0000-0000-0000445D0000}"/>
    <cellStyle name="SAPBEXexcGood1 17 4 2" xfId="23894" xr:uid="{00000000-0005-0000-0000-0000455D0000}"/>
    <cellStyle name="SAPBEXexcGood1 17 4 2 2" xfId="23895" xr:uid="{00000000-0005-0000-0000-0000465D0000}"/>
    <cellStyle name="SAPBEXexcGood1 17 5" xfId="23896" xr:uid="{00000000-0005-0000-0000-0000475D0000}"/>
    <cellStyle name="SAPBEXexcGood1 17 5 2" xfId="23897" xr:uid="{00000000-0005-0000-0000-0000485D0000}"/>
    <cellStyle name="SAPBEXexcGood1 17 5 2 2" xfId="23898" xr:uid="{00000000-0005-0000-0000-0000495D0000}"/>
    <cellStyle name="SAPBEXexcGood1 17 6" xfId="23899" xr:uid="{00000000-0005-0000-0000-00004A5D0000}"/>
    <cellStyle name="SAPBEXexcGood1 17 6 2" xfId="23900" xr:uid="{00000000-0005-0000-0000-00004B5D0000}"/>
    <cellStyle name="SAPBEXexcGood1 17 6 2 2" xfId="23901" xr:uid="{00000000-0005-0000-0000-00004C5D0000}"/>
    <cellStyle name="SAPBEXexcGood1 17 6 3" xfId="23902" xr:uid="{00000000-0005-0000-0000-00004D5D0000}"/>
    <cellStyle name="SAPBEXexcGood1 17 7" xfId="23903" xr:uid="{00000000-0005-0000-0000-00004E5D0000}"/>
    <cellStyle name="SAPBEXexcGood1 17 7 2" xfId="23904" xr:uid="{00000000-0005-0000-0000-00004F5D0000}"/>
    <cellStyle name="SAPBEXexcGood1 17 7 2 2" xfId="23905" xr:uid="{00000000-0005-0000-0000-0000505D0000}"/>
    <cellStyle name="SAPBEXexcGood1 17 7 3" xfId="23906" xr:uid="{00000000-0005-0000-0000-0000515D0000}"/>
    <cellStyle name="SAPBEXexcGood1 17 8" xfId="23907" xr:uid="{00000000-0005-0000-0000-0000525D0000}"/>
    <cellStyle name="SAPBEXexcGood1 17 8 2" xfId="23908" xr:uid="{00000000-0005-0000-0000-0000535D0000}"/>
    <cellStyle name="SAPBEXexcGood1 17 8 2 2" xfId="23909" xr:uid="{00000000-0005-0000-0000-0000545D0000}"/>
    <cellStyle name="SAPBEXexcGood1 17 8 3" xfId="23910" xr:uid="{00000000-0005-0000-0000-0000555D0000}"/>
    <cellStyle name="SAPBEXexcGood1 17 9" xfId="23911" xr:uid="{00000000-0005-0000-0000-0000565D0000}"/>
    <cellStyle name="SAPBEXexcGood1 17 9 2" xfId="23912" xr:uid="{00000000-0005-0000-0000-0000575D0000}"/>
    <cellStyle name="SAPBEXexcGood1 17 9 2 2" xfId="23913" xr:uid="{00000000-0005-0000-0000-0000585D0000}"/>
    <cellStyle name="SAPBEXexcGood1 17 9 3" xfId="23914" xr:uid="{00000000-0005-0000-0000-0000595D0000}"/>
    <cellStyle name="SAPBEXexcGood1 18" xfId="23915" xr:uid="{00000000-0005-0000-0000-00005A5D0000}"/>
    <cellStyle name="SAPBEXexcGood1 18 2" xfId="23916" xr:uid="{00000000-0005-0000-0000-00005B5D0000}"/>
    <cellStyle name="SAPBEXexcGood1 18 2 2" xfId="23917" xr:uid="{00000000-0005-0000-0000-00005C5D0000}"/>
    <cellStyle name="SAPBEXexcGood1 19" xfId="23918" xr:uid="{00000000-0005-0000-0000-00005D5D0000}"/>
    <cellStyle name="SAPBEXexcGood1 19 2" xfId="23919" xr:uid="{00000000-0005-0000-0000-00005E5D0000}"/>
    <cellStyle name="SAPBEXexcGood1 19 2 2" xfId="23920" xr:uid="{00000000-0005-0000-0000-00005F5D0000}"/>
    <cellStyle name="SAPBEXexcGood1 19 3" xfId="23921" xr:uid="{00000000-0005-0000-0000-0000605D0000}"/>
    <cellStyle name="SAPBEXexcGood1 2" xfId="23922" xr:uid="{00000000-0005-0000-0000-0000615D0000}"/>
    <cellStyle name="SAPBEXexcGood1 2 10" xfId="23923" xr:uid="{00000000-0005-0000-0000-0000625D0000}"/>
    <cellStyle name="SAPBEXexcGood1 2 10 2" xfId="23924" xr:uid="{00000000-0005-0000-0000-0000635D0000}"/>
    <cellStyle name="SAPBEXexcGood1 2 10 2 2" xfId="23925" xr:uid="{00000000-0005-0000-0000-0000645D0000}"/>
    <cellStyle name="SAPBEXexcGood1 2 10 3" xfId="23926" xr:uid="{00000000-0005-0000-0000-0000655D0000}"/>
    <cellStyle name="SAPBEXexcGood1 2 11" xfId="23927" xr:uid="{00000000-0005-0000-0000-0000665D0000}"/>
    <cellStyle name="SAPBEXexcGood1 2 11 2" xfId="23928" xr:uid="{00000000-0005-0000-0000-0000675D0000}"/>
    <cellStyle name="SAPBEXexcGood1 2 11 2 2" xfId="23929" xr:uid="{00000000-0005-0000-0000-0000685D0000}"/>
    <cellStyle name="SAPBEXexcGood1 2 11 3" xfId="23930" xr:uid="{00000000-0005-0000-0000-0000695D0000}"/>
    <cellStyle name="SAPBEXexcGood1 2 12" xfId="23931" xr:uid="{00000000-0005-0000-0000-00006A5D0000}"/>
    <cellStyle name="SAPBEXexcGood1 2 12 2" xfId="23932" xr:uid="{00000000-0005-0000-0000-00006B5D0000}"/>
    <cellStyle name="SAPBEXexcGood1 2 2" xfId="23933" xr:uid="{00000000-0005-0000-0000-00006C5D0000}"/>
    <cellStyle name="SAPBEXexcGood1 2 2 10" xfId="23934" xr:uid="{00000000-0005-0000-0000-00006D5D0000}"/>
    <cellStyle name="SAPBEXexcGood1 2 2 10 2" xfId="23935" xr:uid="{00000000-0005-0000-0000-00006E5D0000}"/>
    <cellStyle name="SAPBEXexcGood1 2 2 10 2 2" xfId="23936" xr:uid="{00000000-0005-0000-0000-00006F5D0000}"/>
    <cellStyle name="SAPBEXexcGood1 2 2 10 3" xfId="23937" xr:uid="{00000000-0005-0000-0000-0000705D0000}"/>
    <cellStyle name="SAPBEXexcGood1 2 2 11" xfId="23938" xr:uid="{00000000-0005-0000-0000-0000715D0000}"/>
    <cellStyle name="SAPBEXexcGood1 2 2 11 2" xfId="23939" xr:uid="{00000000-0005-0000-0000-0000725D0000}"/>
    <cellStyle name="SAPBEXexcGood1 2 2 11 2 2" xfId="23940" xr:uid="{00000000-0005-0000-0000-0000735D0000}"/>
    <cellStyle name="SAPBEXexcGood1 2 2 11 3" xfId="23941" xr:uid="{00000000-0005-0000-0000-0000745D0000}"/>
    <cellStyle name="SAPBEXexcGood1 2 2 12" xfId="23942" xr:uid="{00000000-0005-0000-0000-0000755D0000}"/>
    <cellStyle name="SAPBEXexcGood1 2 2 12 2" xfId="23943" xr:uid="{00000000-0005-0000-0000-0000765D0000}"/>
    <cellStyle name="SAPBEXexcGood1 2 2 2" xfId="23944" xr:uid="{00000000-0005-0000-0000-0000775D0000}"/>
    <cellStyle name="SAPBEXexcGood1 2 2 2 2" xfId="23945" xr:uid="{00000000-0005-0000-0000-0000785D0000}"/>
    <cellStyle name="SAPBEXexcGood1 2 2 2 2 2" xfId="23946" xr:uid="{00000000-0005-0000-0000-0000795D0000}"/>
    <cellStyle name="SAPBEXexcGood1 2 2 3" xfId="23947" xr:uid="{00000000-0005-0000-0000-00007A5D0000}"/>
    <cellStyle name="SAPBEXexcGood1 2 2 3 2" xfId="23948" xr:uid="{00000000-0005-0000-0000-00007B5D0000}"/>
    <cellStyle name="SAPBEXexcGood1 2 2 3 2 2" xfId="23949" xr:uid="{00000000-0005-0000-0000-00007C5D0000}"/>
    <cellStyle name="SAPBEXexcGood1 2 2 4" xfId="23950" xr:uid="{00000000-0005-0000-0000-00007D5D0000}"/>
    <cellStyle name="SAPBEXexcGood1 2 2 4 2" xfId="23951" xr:uid="{00000000-0005-0000-0000-00007E5D0000}"/>
    <cellStyle name="SAPBEXexcGood1 2 2 4 2 2" xfId="23952" xr:uid="{00000000-0005-0000-0000-00007F5D0000}"/>
    <cellStyle name="SAPBEXexcGood1 2 2 5" xfId="23953" xr:uid="{00000000-0005-0000-0000-0000805D0000}"/>
    <cellStyle name="SAPBEXexcGood1 2 2 5 2" xfId="23954" xr:uid="{00000000-0005-0000-0000-0000815D0000}"/>
    <cellStyle name="SAPBEXexcGood1 2 2 5 2 2" xfId="23955" xr:uid="{00000000-0005-0000-0000-0000825D0000}"/>
    <cellStyle name="SAPBEXexcGood1 2 2 6" xfId="23956" xr:uid="{00000000-0005-0000-0000-0000835D0000}"/>
    <cellStyle name="SAPBEXexcGood1 2 2 6 2" xfId="23957" xr:uid="{00000000-0005-0000-0000-0000845D0000}"/>
    <cellStyle name="SAPBEXexcGood1 2 2 6 2 2" xfId="23958" xr:uid="{00000000-0005-0000-0000-0000855D0000}"/>
    <cellStyle name="SAPBEXexcGood1 2 2 6 3" xfId="23959" xr:uid="{00000000-0005-0000-0000-0000865D0000}"/>
    <cellStyle name="SAPBEXexcGood1 2 2 7" xfId="23960" xr:uid="{00000000-0005-0000-0000-0000875D0000}"/>
    <cellStyle name="SAPBEXexcGood1 2 2 7 2" xfId="23961" xr:uid="{00000000-0005-0000-0000-0000885D0000}"/>
    <cellStyle name="SAPBEXexcGood1 2 2 7 2 2" xfId="23962" xr:uid="{00000000-0005-0000-0000-0000895D0000}"/>
    <cellStyle name="SAPBEXexcGood1 2 2 7 3" xfId="23963" xr:uid="{00000000-0005-0000-0000-00008A5D0000}"/>
    <cellStyle name="SAPBEXexcGood1 2 2 8" xfId="23964" xr:uid="{00000000-0005-0000-0000-00008B5D0000}"/>
    <cellStyle name="SAPBEXexcGood1 2 2 8 2" xfId="23965" xr:uid="{00000000-0005-0000-0000-00008C5D0000}"/>
    <cellStyle name="SAPBEXexcGood1 2 2 8 2 2" xfId="23966" xr:uid="{00000000-0005-0000-0000-00008D5D0000}"/>
    <cellStyle name="SAPBEXexcGood1 2 2 8 3" xfId="23967" xr:uid="{00000000-0005-0000-0000-00008E5D0000}"/>
    <cellStyle name="SAPBEXexcGood1 2 2 9" xfId="23968" xr:uid="{00000000-0005-0000-0000-00008F5D0000}"/>
    <cellStyle name="SAPBEXexcGood1 2 2 9 2" xfId="23969" xr:uid="{00000000-0005-0000-0000-0000905D0000}"/>
    <cellStyle name="SAPBEXexcGood1 2 2 9 2 2" xfId="23970" xr:uid="{00000000-0005-0000-0000-0000915D0000}"/>
    <cellStyle name="SAPBEXexcGood1 2 2 9 3" xfId="23971" xr:uid="{00000000-0005-0000-0000-0000925D0000}"/>
    <cellStyle name="SAPBEXexcGood1 2 3" xfId="23972" xr:uid="{00000000-0005-0000-0000-0000935D0000}"/>
    <cellStyle name="SAPBEXexcGood1 2 3 2" xfId="23973" xr:uid="{00000000-0005-0000-0000-0000945D0000}"/>
    <cellStyle name="SAPBEXexcGood1 2 3 2 2" xfId="23974" xr:uid="{00000000-0005-0000-0000-0000955D0000}"/>
    <cellStyle name="SAPBEXexcGood1 2 4" xfId="23975" xr:uid="{00000000-0005-0000-0000-0000965D0000}"/>
    <cellStyle name="SAPBEXexcGood1 2 4 2" xfId="23976" xr:uid="{00000000-0005-0000-0000-0000975D0000}"/>
    <cellStyle name="SAPBEXexcGood1 2 4 2 2" xfId="23977" xr:uid="{00000000-0005-0000-0000-0000985D0000}"/>
    <cellStyle name="SAPBEXexcGood1 2 5" xfId="23978" xr:uid="{00000000-0005-0000-0000-0000995D0000}"/>
    <cellStyle name="SAPBEXexcGood1 2 5 2" xfId="23979" xr:uid="{00000000-0005-0000-0000-00009A5D0000}"/>
    <cellStyle name="SAPBEXexcGood1 2 5 2 2" xfId="23980" xr:uid="{00000000-0005-0000-0000-00009B5D0000}"/>
    <cellStyle name="SAPBEXexcGood1 2 6" xfId="23981" xr:uid="{00000000-0005-0000-0000-00009C5D0000}"/>
    <cellStyle name="SAPBEXexcGood1 2 6 2" xfId="23982" xr:uid="{00000000-0005-0000-0000-00009D5D0000}"/>
    <cellStyle name="SAPBEXexcGood1 2 6 2 2" xfId="23983" xr:uid="{00000000-0005-0000-0000-00009E5D0000}"/>
    <cellStyle name="SAPBEXexcGood1 2 7" xfId="23984" xr:uid="{00000000-0005-0000-0000-00009F5D0000}"/>
    <cellStyle name="SAPBEXexcGood1 2 7 2" xfId="23985" xr:uid="{00000000-0005-0000-0000-0000A05D0000}"/>
    <cellStyle name="SAPBEXexcGood1 2 7 2 2" xfId="23986" xr:uid="{00000000-0005-0000-0000-0000A15D0000}"/>
    <cellStyle name="SAPBEXexcGood1 2 7 3" xfId="23987" xr:uid="{00000000-0005-0000-0000-0000A25D0000}"/>
    <cellStyle name="SAPBEXexcGood1 2 8" xfId="23988" xr:uid="{00000000-0005-0000-0000-0000A35D0000}"/>
    <cellStyle name="SAPBEXexcGood1 2 8 2" xfId="23989" xr:uid="{00000000-0005-0000-0000-0000A45D0000}"/>
    <cellStyle name="SAPBEXexcGood1 2 8 2 2" xfId="23990" xr:uid="{00000000-0005-0000-0000-0000A55D0000}"/>
    <cellStyle name="SAPBEXexcGood1 2 8 3" xfId="23991" xr:uid="{00000000-0005-0000-0000-0000A65D0000}"/>
    <cellStyle name="SAPBEXexcGood1 2 9" xfId="23992" xr:uid="{00000000-0005-0000-0000-0000A75D0000}"/>
    <cellStyle name="SAPBEXexcGood1 2 9 2" xfId="23993" xr:uid="{00000000-0005-0000-0000-0000A85D0000}"/>
    <cellStyle name="SAPBEXexcGood1 2 9 2 2" xfId="23994" xr:uid="{00000000-0005-0000-0000-0000A95D0000}"/>
    <cellStyle name="SAPBEXexcGood1 2 9 3" xfId="23995" xr:uid="{00000000-0005-0000-0000-0000AA5D0000}"/>
    <cellStyle name="SAPBEXexcGood1 20" xfId="23996" xr:uid="{00000000-0005-0000-0000-0000AB5D0000}"/>
    <cellStyle name="SAPBEXexcGood1 20 2" xfId="23997" xr:uid="{00000000-0005-0000-0000-0000AC5D0000}"/>
    <cellStyle name="SAPBEXexcGood1 20 2 2" xfId="23998" xr:uid="{00000000-0005-0000-0000-0000AD5D0000}"/>
    <cellStyle name="SAPBEXexcGood1 20 3" xfId="23999" xr:uid="{00000000-0005-0000-0000-0000AE5D0000}"/>
    <cellStyle name="SAPBEXexcGood1 21" xfId="24000" xr:uid="{00000000-0005-0000-0000-0000AF5D0000}"/>
    <cellStyle name="SAPBEXexcGood1 21 2" xfId="24001" xr:uid="{00000000-0005-0000-0000-0000B05D0000}"/>
    <cellStyle name="SAPBEXexcGood1 22" xfId="24002" xr:uid="{00000000-0005-0000-0000-0000B15D0000}"/>
    <cellStyle name="SAPBEXexcGood1 22 2" xfId="24003" xr:uid="{00000000-0005-0000-0000-0000B25D0000}"/>
    <cellStyle name="SAPBEXexcGood1 23" xfId="24004" xr:uid="{00000000-0005-0000-0000-0000B35D0000}"/>
    <cellStyle name="SAPBEXexcGood1 23 2" xfId="24005" xr:uid="{00000000-0005-0000-0000-0000B45D0000}"/>
    <cellStyle name="SAPBEXexcGood1 3" xfId="24006" xr:uid="{00000000-0005-0000-0000-0000B55D0000}"/>
    <cellStyle name="SAPBEXexcGood1 3 10" xfId="24007" xr:uid="{00000000-0005-0000-0000-0000B65D0000}"/>
    <cellStyle name="SAPBEXexcGood1 3 10 2" xfId="24008" xr:uid="{00000000-0005-0000-0000-0000B75D0000}"/>
    <cellStyle name="SAPBEXexcGood1 3 10 2 2" xfId="24009" xr:uid="{00000000-0005-0000-0000-0000B85D0000}"/>
    <cellStyle name="SAPBEXexcGood1 3 10 3" xfId="24010" xr:uid="{00000000-0005-0000-0000-0000B95D0000}"/>
    <cellStyle name="SAPBEXexcGood1 3 11" xfId="24011" xr:uid="{00000000-0005-0000-0000-0000BA5D0000}"/>
    <cellStyle name="SAPBEXexcGood1 3 11 2" xfId="24012" xr:uid="{00000000-0005-0000-0000-0000BB5D0000}"/>
    <cellStyle name="SAPBEXexcGood1 3 11 2 2" xfId="24013" xr:uid="{00000000-0005-0000-0000-0000BC5D0000}"/>
    <cellStyle name="SAPBEXexcGood1 3 11 3" xfId="24014" xr:uid="{00000000-0005-0000-0000-0000BD5D0000}"/>
    <cellStyle name="SAPBEXexcGood1 3 12" xfId="24015" xr:uid="{00000000-0005-0000-0000-0000BE5D0000}"/>
    <cellStyle name="SAPBEXexcGood1 3 12 2" xfId="24016" xr:uid="{00000000-0005-0000-0000-0000BF5D0000}"/>
    <cellStyle name="SAPBEXexcGood1 3 12 2 2" xfId="24017" xr:uid="{00000000-0005-0000-0000-0000C05D0000}"/>
    <cellStyle name="SAPBEXexcGood1 3 12 3" xfId="24018" xr:uid="{00000000-0005-0000-0000-0000C15D0000}"/>
    <cellStyle name="SAPBEXexcGood1 3 13" xfId="24019" xr:uid="{00000000-0005-0000-0000-0000C25D0000}"/>
    <cellStyle name="SAPBEXexcGood1 3 13 2" xfId="24020" xr:uid="{00000000-0005-0000-0000-0000C35D0000}"/>
    <cellStyle name="SAPBEXexcGood1 3 13 2 2" xfId="24021" xr:uid="{00000000-0005-0000-0000-0000C45D0000}"/>
    <cellStyle name="SAPBEXexcGood1 3 13 3" xfId="24022" xr:uid="{00000000-0005-0000-0000-0000C55D0000}"/>
    <cellStyle name="SAPBEXexcGood1 3 14" xfId="24023" xr:uid="{00000000-0005-0000-0000-0000C65D0000}"/>
    <cellStyle name="SAPBEXexcGood1 3 14 2" xfId="24024" xr:uid="{00000000-0005-0000-0000-0000C75D0000}"/>
    <cellStyle name="SAPBEXexcGood1 3 2" xfId="24025" xr:uid="{00000000-0005-0000-0000-0000C85D0000}"/>
    <cellStyle name="SAPBEXexcGood1 3 2 2" xfId="24026" xr:uid="{00000000-0005-0000-0000-0000C95D0000}"/>
    <cellStyle name="SAPBEXexcGood1 3 2 2 2" xfId="24027" xr:uid="{00000000-0005-0000-0000-0000CA5D0000}"/>
    <cellStyle name="SAPBEXexcGood1 3 3" xfId="24028" xr:uid="{00000000-0005-0000-0000-0000CB5D0000}"/>
    <cellStyle name="SAPBEXexcGood1 3 3 2" xfId="24029" xr:uid="{00000000-0005-0000-0000-0000CC5D0000}"/>
    <cellStyle name="SAPBEXexcGood1 3 3 2 2" xfId="24030" xr:uid="{00000000-0005-0000-0000-0000CD5D0000}"/>
    <cellStyle name="SAPBEXexcGood1 3 4" xfId="24031" xr:uid="{00000000-0005-0000-0000-0000CE5D0000}"/>
    <cellStyle name="SAPBEXexcGood1 3 4 2" xfId="24032" xr:uid="{00000000-0005-0000-0000-0000CF5D0000}"/>
    <cellStyle name="SAPBEXexcGood1 3 4 2 2" xfId="24033" xr:uid="{00000000-0005-0000-0000-0000D05D0000}"/>
    <cellStyle name="SAPBEXexcGood1 3 5" xfId="24034" xr:uid="{00000000-0005-0000-0000-0000D15D0000}"/>
    <cellStyle name="SAPBEXexcGood1 3 5 2" xfId="24035" xr:uid="{00000000-0005-0000-0000-0000D25D0000}"/>
    <cellStyle name="SAPBEXexcGood1 3 5 2 2" xfId="24036" xr:uid="{00000000-0005-0000-0000-0000D35D0000}"/>
    <cellStyle name="SAPBEXexcGood1 3 6" xfId="24037" xr:uid="{00000000-0005-0000-0000-0000D45D0000}"/>
    <cellStyle name="SAPBEXexcGood1 3 6 2" xfId="24038" xr:uid="{00000000-0005-0000-0000-0000D55D0000}"/>
    <cellStyle name="SAPBEXexcGood1 3 6 2 2" xfId="24039" xr:uid="{00000000-0005-0000-0000-0000D65D0000}"/>
    <cellStyle name="SAPBEXexcGood1 3 7" xfId="24040" xr:uid="{00000000-0005-0000-0000-0000D75D0000}"/>
    <cellStyle name="SAPBEXexcGood1 3 7 2" xfId="24041" xr:uid="{00000000-0005-0000-0000-0000D85D0000}"/>
    <cellStyle name="SAPBEXexcGood1 3 7 2 2" xfId="24042" xr:uid="{00000000-0005-0000-0000-0000D95D0000}"/>
    <cellStyle name="SAPBEXexcGood1 3 8" xfId="24043" xr:uid="{00000000-0005-0000-0000-0000DA5D0000}"/>
    <cellStyle name="SAPBEXexcGood1 3 8 2" xfId="24044" xr:uid="{00000000-0005-0000-0000-0000DB5D0000}"/>
    <cellStyle name="SAPBEXexcGood1 3 8 2 2" xfId="24045" xr:uid="{00000000-0005-0000-0000-0000DC5D0000}"/>
    <cellStyle name="SAPBEXexcGood1 3 8 3" xfId="24046" xr:uid="{00000000-0005-0000-0000-0000DD5D0000}"/>
    <cellStyle name="SAPBEXexcGood1 3 9" xfId="24047" xr:uid="{00000000-0005-0000-0000-0000DE5D0000}"/>
    <cellStyle name="SAPBEXexcGood1 3 9 2" xfId="24048" xr:uid="{00000000-0005-0000-0000-0000DF5D0000}"/>
    <cellStyle name="SAPBEXexcGood1 3 9 2 2" xfId="24049" xr:uid="{00000000-0005-0000-0000-0000E05D0000}"/>
    <cellStyle name="SAPBEXexcGood1 3 9 3" xfId="24050" xr:uid="{00000000-0005-0000-0000-0000E15D0000}"/>
    <cellStyle name="SAPBEXexcGood1 4" xfId="24051" xr:uid="{00000000-0005-0000-0000-0000E25D0000}"/>
    <cellStyle name="SAPBEXexcGood1 4 10" xfId="24052" xr:uid="{00000000-0005-0000-0000-0000E35D0000}"/>
    <cellStyle name="SAPBEXexcGood1 4 10 2" xfId="24053" xr:uid="{00000000-0005-0000-0000-0000E45D0000}"/>
    <cellStyle name="SAPBEXexcGood1 4 10 2 2" xfId="24054" xr:uid="{00000000-0005-0000-0000-0000E55D0000}"/>
    <cellStyle name="SAPBEXexcGood1 4 10 3" xfId="24055" xr:uid="{00000000-0005-0000-0000-0000E65D0000}"/>
    <cellStyle name="SAPBEXexcGood1 4 11" xfId="24056" xr:uid="{00000000-0005-0000-0000-0000E75D0000}"/>
    <cellStyle name="SAPBEXexcGood1 4 11 2" xfId="24057" xr:uid="{00000000-0005-0000-0000-0000E85D0000}"/>
    <cellStyle name="SAPBEXexcGood1 4 11 2 2" xfId="24058" xr:uid="{00000000-0005-0000-0000-0000E95D0000}"/>
    <cellStyle name="SAPBEXexcGood1 4 11 3" xfId="24059" xr:uid="{00000000-0005-0000-0000-0000EA5D0000}"/>
    <cellStyle name="SAPBEXexcGood1 4 12" xfId="24060" xr:uid="{00000000-0005-0000-0000-0000EB5D0000}"/>
    <cellStyle name="SAPBEXexcGood1 4 12 2" xfId="24061" xr:uid="{00000000-0005-0000-0000-0000EC5D0000}"/>
    <cellStyle name="SAPBEXexcGood1 4 12 2 2" xfId="24062" xr:uid="{00000000-0005-0000-0000-0000ED5D0000}"/>
    <cellStyle name="SAPBEXexcGood1 4 12 3" xfId="24063" xr:uid="{00000000-0005-0000-0000-0000EE5D0000}"/>
    <cellStyle name="SAPBEXexcGood1 4 13" xfId="24064" xr:uid="{00000000-0005-0000-0000-0000EF5D0000}"/>
    <cellStyle name="SAPBEXexcGood1 4 13 2" xfId="24065" xr:uid="{00000000-0005-0000-0000-0000F05D0000}"/>
    <cellStyle name="SAPBEXexcGood1 4 13 2 2" xfId="24066" xr:uid="{00000000-0005-0000-0000-0000F15D0000}"/>
    <cellStyle name="SAPBEXexcGood1 4 13 3" xfId="24067" xr:uid="{00000000-0005-0000-0000-0000F25D0000}"/>
    <cellStyle name="SAPBEXexcGood1 4 14" xfId="24068" xr:uid="{00000000-0005-0000-0000-0000F35D0000}"/>
    <cellStyle name="SAPBEXexcGood1 4 14 2" xfId="24069" xr:uid="{00000000-0005-0000-0000-0000F45D0000}"/>
    <cellStyle name="SAPBEXexcGood1 4 2" xfId="24070" xr:uid="{00000000-0005-0000-0000-0000F55D0000}"/>
    <cellStyle name="SAPBEXexcGood1 4 2 2" xfId="24071" xr:uid="{00000000-0005-0000-0000-0000F65D0000}"/>
    <cellStyle name="SAPBEXexcGood1 4 2 2 2" xfId="24072" xr:uid="{00000000-0005-0000-0000-0000F75D0000}"/>
    <cellStyle name="SAPBEXexcGood1 4 3" xfId="24073" xr:uid="{00000000-0005-0000-0000-0000F85D0000}"/>
    <cellStyle name="SAPBEXexcGood1 4 3 2" xfId="24074" xr:uid="{00000000-0005-0000-0000-0000F95D0000}"/>
    <cellStyle name="SAPBEXexcGood1 4 3 2 2" xfId="24075" xr:uid="{00000000-0005-0000-0000-0000FA5D0000}"/>
    <cellStyle name="SAPBEXexcGood1 4 4" xfId="24076" xr:uid="{00000000-0005-0000-0000-0000FB5D0000}"/>
    <cellStyle name="SAPBEXexcGood1 4 4 2" xfId="24077" xr:uid="{00000000-0005-0000-0000-0000FC5D0000}"/>
    <cellStyle name="SAPBEXexcGood1 4 4 2 2" xfId="24078" xr:uid="{00000000-0005-0000-0000-0000FD5D0000}"/>
    <cellStyle name="SAPBEXexcGood1 4 5" xfId="24079" xr:uid="{00000000-0005-0000-0000-0000FE5D0000}"/>
    <cellStyle name="SAPBEXexcGood1 4 5 2" xfId="24080" xr:uid="{00000000-0005-0000-0000-0000FF5D0000}"/>
    <cellStyle name="SAPBEXexcGood1 4 5 2 2" xfId="24081" xr:uid="{00000000-0005-0000-0000-0000005E0000}"/>
    <cellStyle name="SAPBEXexcGood1 4 6" xfId="24082" xr:uid="{00000000-0005-0000-0000-0000015E0000}"/>
    <cellStyle name="SAPBEXexcGood1 4 6 2" xfId="24083" xr:uid="{00000000-0005-0000-0000-0000025E0000}"/>
    <cellStyle name="SAPBEXexcGood1 4 6 2 2" xfId="24084" xr:uid="{00000000-0005-0000-0000-0000035E0000}"/>
    <cellStyle name="SAPBEXexcGood1 4 7" xfId="24085" xr:uid="{00000000-0005-0000-0000-0000045E0000}"/>
    <cellStyle name="SAPBEXexcGood1 4 7 2" xfId="24086" xr:uid="{00000000-0005-0000-0000-0000055E0000}"/>
    <cellStyle name="SAPBEXexcGood1 4 7 2 2" xfId="24087" xr:uid="{00000000-0005-0000-0000-0000065E0000}"/>
    <cellStyle name="SAPBEXexcGood1 4 8" xfId="24088" xr:uid="{00000000-0005-0000-0000-0000075E0000}"/>
    <cellStyle name="SAPBEXexcGood1 4 8 2" xfId="24089" xr:uid="{00000000-0005-0000-0000-0000085E0000}"/>
    <cellStyle name="SAPBEXexcGood1 4 8 2 2" xfId="24090" xr:uid="{00000000-0005-0000-0000-0000095E0000}"/>
    <cellStyle name="SAPBEXexcGood1 4 8 3" xfId="24091" xr:uid="{00000000-0005-0000-0000-00000A5E0000}"/>
    <cellStyle name="SAPBEXexcGood1 4 9" xfId="24092" xr:uid="{00000000-0005-0000-0000-00000B5E0000}"/>
    <cellStyle name="SAPBEXexcGood1 4 9 2" xfId="24093" xr:uid="{00000000-0005-0000-0000-00000C5E0000}"/>
    <cellStyle name="SAPBEXexcGood1 4 9 2 2" xfId="24094" xr:uid="{00000000-0005-0000-0000-00000D5E0000}"/>
    <cellStyle name="SAPBEXexcGood1 4 9 3" xfId="24095" xr:uid="{00000000-0005-0000-0000-00000E5E0000}"/>
    <cellStyle name="SAPBEXexcGood1 5" xfId="24096" xr:uid="{00000000-0005-0000-0000-00000F5E0000}"/>
    <cellStyle name="SAPBEXexcGood1 5 10" xfId="24097" xr:uid="{00000000-0005-0000-0000-0000105E0000}"/>
    <cellStyle name="SAPBEXexcGood1 5 10 2" xfId="24098" xr:uid="{00000000-0005-0000-0000-0000115E0000}"/>
    <cellStyle name="SAPBEXexcGood1 5 10 2 2" xfId="24099" xr:uid="{00000000-0005-0000-0000-0000125E0000}"/>
    <cellStyle name="SAPBEXexcGood1 5 10 3" xfId="24100" xr:uid="{00000000-0005-0000-0000-0000135E0000}"/>
    <cellStyle name="SAPBEXexcGood1 5 11" xfId="24101" xr:uid="{00000000-0005-0000-0000-0000145E0000}"/>
    <cellStyle name="SAPBEXexcGood1 5 11 2" xfId="24102" xr:uid="{00000000-0005-0000-0000-0000155E0000}"/>
    <cellStyle name="SAPBEXexcGood1 5 11 2 2" xfId="24103" xr:uid="{00000000-0005-0000-0000-0000165E0000}"/>
    <cellStyle name="SAPBEXexcGood1 5 11 3" xfId="24104" xr:uid="{00000000-0005-0000-0000-0000175E0000}"/>
    <cellStyle name="SAPBEXexcGood1 5 12" xfId="24105" xr:uid="{00000000-0005-0000-0000-0000185E0000}"/>
    <cellStyle name="SAPBEXexcGood1 5 12 2" xfId="24106" xr:uid="{00000000-0005-0000-0000-0000195E0000}"/>
    <cellStyle name="SAPBEXexcGood1 5 12 2 2" xfId="24107" xr:uid="{00000000-0005-0000-0000-00001A5E0000}"/>
    <cellStyle name="SAPBEXexcGood1 5 12 3" xfId="24108" xr:uid="{00000000-0005-0000-0000-00001B5E0000}"/>
    <cellStyle name="SAPBEXexcGood1 5 13" xfId="24109" xr:uid="{00000000-0005-0000-0000-00001C5E0000}"/>
    <cellStyle name="SAPBEXexcGood1 5 13 2" xfId="24110" xr:uid="{00000000-0005-0000-0000-00001D5E0000}"/>
    <cellStyle name="SAPBEXexcGood1 5 13 2 2" xfId="24111" xr:uid="{00000000-0005-0000-0000-00001E5E0000}"/>
    <cellStyle name="SAPBEXexcGood1 5 13 3" xfId="24112" xr:uid="{00000000-0005-0000-0000-00001F5E0000}"/>
    <cellStyle name="SAPBEXexcGood1 5 14" xfId="24113" xr:uid="{00000000-0005-0000-0000-0000205E0000}"/>
    <cellStyle name="SAPBEXexcGood1 5 14 2" xfId="24114" xr:uid="{00000000-0005-0000-0000-0000215E0000}"/>
    <cellStyle name="SAPBEXexcGood1 5 2" xfId="24115" xr:uid="{00000000-0005-0000-0000-0000225E0000}"/>
    <cellStyle name="SAPBEXexcGood1 5 2 2" xfId="24116" xr:uid="{00000000-0005-0000-0000-0000235E0000}"/>
    <cellStyle name="SAPBEXexcGood1 5 2 2 2" xfId="24117" xr:uid="{00000000-0005-0000-0000-0000245E0000}"/>
    <cellStyle name="SAPBEXexcGood1 5 3" xfId="24118" xr:uid="{00000000-0005-0000-0000-0000255E0000}"/>
    <cellStyle name="SAPBEXexcGood1 5 3 2" xfId="24119" xr:uid="{00000000-0005-0000-0000-0000265E0000}"/>
    <cellStyle name="SAPBEXexcGood1 5 3 2 2" xfId="24120" xr:uid="{00000000-0005-0000-0000-0000275E0000}"/>
    <cellStyle name="SAPBEXexcGood1 5 4" xfId="24121" xr:uid="{00000000-0005-0000-0000-0000285E0000}"/>
    <cellStyle name="SAPBEXexcGood1 5 4 2" xfId="24122" xr:uid="{00000000-0005-0000-0000-0000295E0000}"/>
    <cellStyle name="SAPBEXexcGood1 5 4 2 2" xfId="24123" xr:uid="{00000000-0005-0000-0000-00002A5E0000}"/>
    <cellStyle name="SAPBEXexcGood1 5 5" xfId="24124" xr:uid="{00000000-0005-0000-0000-00002B5E0000}"/>
    <cellStyle name="SAPBEXexcGood1 5 5 2" xfId="24125" xr:uid="{00000000-0005-0000-0000-00002C5E0000}"/>
    <cellStyle name="SAPBEXexcGood1 5 5 2 2" xfId="24126" xr:uid="{00000000-0005-0000-0000-00002D5E0000}"/>
    <cellStyle name="SAPBEXexcGood1 5 6" xfId="24127" xr:uid="{00000000-0005-0000-0000-00002E5E0000}"/>
    <cellStyle name="SAPBEXexcGood1 5 6 2" xfId="24128" xr:uid="{00000000-0005-0000-0000-00002F5E0000}"/>
    <cellStyle name="SAPBEXexcGood1 5 6 2 2" xfId="24129" xr:uid="{00000000-0005-0000-0000-0000305E0000}"/>
    <cellStyle name="SAPBEXexcGood1 5 7" xfId="24130" xr:uid="{00000000-0005-0000-0000-0000315E0000}"/>
    <cellStyle name="SAPBEXexcGood1 5 7 2" xfId="24131" xr:uid="{00000000-0005-0000-0000-0000325E0000}"/>
    <cellStyle name="SAPBEXexcGood1 5 7 2 2" xfId="24132" xr:uid="{00000000-0005-0000-0000-0000335E0000}"/>
    <cellStyle name="SAPBEXexcGood1 5 8" xfId="24133" xr:uid="{00000000-0005-0000-0000-0000345E0000}"/>
    <cellStyle name="SAPBEXexcGood1 5 8 2" xfId="24134" xr:uid="{00000000-0005-0000-0000-0000355E0000}"/>
    <cellStyle name="SAPBEXexcGood1 5 8 2 2" xfId="24135" xr:uid="{00000000-0005-0000-0000-0000365E0000}"/>
    <cellStyle name="SAPBEXexcGood1 5 8 3" xfId="24136" xr:uid="{00000000-0005-0000-0000-0000375E0000}"/>
    <cellStyle name="SAPBEXexcGood1 5 9" xfId="24137" xr:uid="{00000000-0005-0000-0000-0000385E0000}"/>
    <cellStyle name="SAPBEXexcGood1 5 9 2" xfId="24138" xr:uid="{00000000-0005-0000-0000-0000395E0000}"/>
    <cellStyle name="SAPBEXexcGood1 5 9 2 2" xfId="24139" xr:uid="{00000000-0005-0000-0000-00003A5E0000}"/>
    <cellStyle name="SAPBEXexcGood1 5 9 3" xfId="24140" xr:uid="{00000000-0005-0000-0000-00003B5E0000}"/>
    <cellStyle name="SAPBEXexcGood1 6" xfId="24141" xr:uid="{00000000-0005-0000-0000-00003C5E0000}"/>
    <cellStyle name="SAPBEXexcGood1 6 10" xfId="24142" xr:uid="{00000000-0005-0000-0000-00003D5E0000}"/>
    <cellStyle name="SAPBEXexcGood1 6 10 2" xfId="24143" xr:uid="{00000000-0005-0000-0000-00003E5E0000}"/>
    <cellStyle name="SAPBEXexcGood1 6 10 2 2" xfId="24144" xr:uid="{00000000-0005-0000-0000-00003F5E0000}"/>
    <cellStyle name="SAPBEXexcGood1 6 10 3" xfId="24145" xr:uid="{00000000-0005-0000-0000-0000405E0000}"/>
    <cellStyle name="SAPBEXexcGood1 6 11" xfId="24146" xr:uid="{00000000-0005-0000-0000-0000415E0000}"/>
    <cellStyle name="SAPBEXexcGood1 6 11 2" xfId="24147" xr:uid="{00000000-0005-0000-0000-0000425E0000}"/>
    <cellStyle name="SAPBEXexcGood1 6 11 2 2" xfId="24148" xr:uid="{00000000-0005-0000-0000-0000435E0000}"/>
    <cellStyle name="SAPBEXexcGood1 6 11 3" xfId="24149" xr:uid="{00000000-0005-0000-0000-0000445E0000}"/>
    <cellStyle name="SAPBEXexcGood1 6 12" xfId="24150" xr:uid="{00000000-0005-0000-0000-0000455E0000}"/>
    <cellStyle name="SAPBEXexcGood1 6 12 2" xfId="24151" xr:uid="{00000000-0005-0000-0000-0000465E0000}"/>
    <cellStyle name="SAPBEXexcGood1 6 12 2 2" xfId="24152" xr:uid="{00000000-0005-0000-0000-0000475E0000}"/>
    <cellStyle name="SAPBEXexcGood1 6 12 3" xfId="24153" xr:uid="{00000000-0005-0000-0000-0000485E0000}"/>
    <cellStyle name="SAPBEXexcGood1 6 13" xfId="24154" xr:uid="{00000000-0005-0000-0000-0000495E0000}"/>
    <cellStyle name="SAPBEXexcGood1 6 13 2" xfId="24155" xr:uid="{00000000-0005-0000-0000-00004A5E0000}"/>
    <cellStyle name="SAPBEXexcGood1 6 13 2 2" xfId="24156" xr:uid="{00000000-0005-0000-0000-00004B5E0000}"/>
    <cellStyle name="SAPBEXexcGood1 6 13 3" xfId="24157" xr:uid="{00000000-0005-0000-0000-00004C5E0000}"/>
    <cellStyle name="SAPBEXexcGood1 6 14" xfId="24158" xr:uid="{00000000-0005-0000-0000-00004D5E0000}"/>
    <cellStyle name="SAPBEXexcGood1 6 14 2" xfId="24159" xr:uid="{00000000-0005-0000-0000-00004E5E0000}"/>
    <cellStyle name="SAPBEXexcGood1 6 2" xfId="24160" xr:uid="{00000000-0005-0000-0000-00004F5E0000}"/>
    <cellStyle name="SAPBEXexcGood1 6 2 2" xfId="24161" xr:uid="{00000000-0005-0000-0000-0000505E0000}"/>
    <cellStyle name="SAPBEXexcGood1 6 2 2 2" xfId="24162" xr:uid="{00000000-0005-0000-0000-0000515E0000}"/>
    <cellStyle name="SAPBEXexcGood1 6 3" xfId="24163" xr:uid="{00000000-0005-0000-0000-0000525E0000}"/>
    <cellStyle name="SAPBEXexcGood1 6 3 2" xfId="24164" xr:uid="{00000000-0005-0000-0000-0000535E0000}"/>
    <cellStyle name="SAPBEXexcGood1 6 3 2 2" xfId="24165" xr:uid="{00000000-0005-0000-0000-0000545E0000}"/>
    <cellStyle name="SAPBEXexcGood1 6 4" xfId="24166" xr:uid="{00000000-0005-0000-0000-0000555E0000}"/>
    <cellStyle name="SAPBEXexcGood1 6 4 2" xfId="24167" xr:uid="{00000000-0005-0000-0000-0000565E0000}"/>
    <cellStyle name="SAPBEXexcGood1 6 4 2 2" xfId="24168" xr:uid="{00000000-0005-0000-0000-0000575E0000}"/>
    <cellStyle name="SAPBEXexcGood1 6 5" xfId="24169" xr:uid="{00000000-0005-0000-0000-0000585E0000}"/>
    <cellStyle name="SAPBEXexcGood1 6 5 2" xfId="24170" xr:uid="{00000000-0005-0000-0000-0000595E0000}"/>
    <cellStyle name="SAPBEXexcGood1 6 5 2 2" xfId="24171" xr:uid="{00000000-0005-0000-0000-00005A5E0000}"/>
    <cellStyle name="SAPBEXexcGood1 6 6" xfId="24172" xr:uid="{00000000-0005-0000-0000-00005B5E0000}"/>
    <cellStyle name="SAPBEXexcGood1 6 6 2" xfId="24173" xr:uid="{00000000-0005-0000-0000-00005C5E0000}"/>
    <cellStyle name="SAPBEXexcGood1 6 6 2 2" xfId="24174" xr:uid="{00000000-0005-0000-0000-00005D5E0000}"/>
    <cellStyle name="SAPBEXexcGood1 6 7" xfId="24175" xr:uid="{00000000-0005-0000-0000-00005E5E0000}"/>
    <cellStyle name="SAPBEXexcGood1 6 7 2" xfId="24176" xr:uid="{00000000-0005-0000-0000-00005F5E0000}"/>
    <cellStyle name="SAPBEXexcGood1 6 7 2 2" xfId="24177" xr:uid="{00000000-0005-0000-0000-0000605E0000}"/>
    <cellStyle name="SAPBEXexcGood1 6 8" xfId="24178" xr:uid="{00000000-0005-0000-0000-0000615E0000}"/>
    <cellStyle name="SAPBEXexcGood1 6 8 2" xfId="24179" xr:uid="{00000000-0005-0000-0000-0000625E0000}"/>
    <cellStyle name="SAPBEXexcGood1 6 8 2 2" xfId="24180" xr:uid="{00000000-0005-0000-0000-0000635E0000}"/>
    <cellStyle name="SAPBEXexcGood1 6 8 3" xfId="24181" xr:uid="{00000000-0005-0000-0000-0000645E0000}"/>
    <cellStyle name="SAPBEXexcGood1 6 9" xfId="24182" xr:uid="{00000000-0005-0000-0000-0000655E0000}"/>
    <cellStyle name="SAPBEXexcGood1 6 9 2" xfId="24183" xr:uid="{00000000-0005-0000-0000-0000665E0000}"/>
    <cellStyle name="SAPBEXexcGood1 6 9 2 2" xfId="24184" xr:uid="{00000000-0005-0000-0000-0000675E0000}"/>
    <cellStyle name="SAPBEXexcGood1 6 9 3" xfId="24185" xr:uid="{00000000-0005-0000-0000-0000685E0000}"/>
    <cellStyle name="SAPBEXexcGood1 7" xfId="24186" xr:uid="{00000000-0005-0000-0000-0000695E0000}"/>
    <cellStyle name="SAPBEXexcGood1 7 10" xfId="24187" xr:uid="{00000000-0005-0000-0000-00006A5E0000}"/>
    <cellStyle name="SAPBEXexcGood1 7 10 2" xfId="24188" xr:uid="{00000000-0005-0000-0000-00006B5E0000}"/>
    <cellStyle name="SAPBEXexcGood1 7 10 2 2" xfId="24189" xr:uid="{00000000-0005-0000-0000-00006C5E0000}"/>
    <cellStyle name="SAPBEXexcGood1 7 10 3" xfId="24190" xr:uid="{00000000-0005-0000-0000-00006D5E0000}"/>
    <cellStyle name="SAPBEXexcGood1 7 11" xfId="24191" xr:uid="{00000000-0005-0000-0000-00006E5E0000}"/>
    <cellStyle name="SAPBEXexcGood1 7 11 2" xfId="24192" xr:uid="{00000000-0005-0000-0000-00006F5E0000}"/>
    <cellStyle name="SAPBEXexcGood1 7 2" xfId="24193" xr:uid="{00000000-0005-0000-0000-0000705E0000}"/>
    <cellStyle name="SAPBEXexcGood1 7 2 2" xfId="24194" xr:uid="{00000000-0005-0000-0000-0000715E0000}"/>
    <cellStyle name="SAPBEXexcGood1 7 2 2 2" xfId="24195" xr:uid="{00000000-0005-0000-0000-0000725E0000}"/>
    <cellStyle name="SAPBEXexcGood1 7 3" xfId="24196" xr:uid="{00000000-0005-0000-0000-0000735E0000}"/>
    <cellStyle name="SAPBEXexcGood1 7 3 2" xfId="24197" xr:uid="{00000000-0005-0000-0000-0000745E0000}"/>
    <cellStyle name="SAPBEXexcGood1 7 3 2 2" xfId="24198" xr:uid="{00000000-0005-0000-0000-0000755E0000}"/>
    <cellStyle name="SAPBEXexcGood1 7 4" xfId="24199" xr:uid="{00000000-0005-0000-0000-0000765E0000}"/>
    <cellStyle name="SAPBEXexcGood1 7 4 2" xfId="24200" xr:uid="{00000000-0005-0000-0000-0000775E0000}"/>
    <cellStyle name="SAPBEXexcGood1 7 4 2 2" xfId="24201" xr:uid="{00000000-0005-0000-0000-0000785E0000}"/>
    <cellStyle name="SAPBEXexcGood1 7 5" xfId="24202" xr:uid="{00000000-0005-0000-0000-0000795E0000}"/>
    <cellStyle name="SAPBEXexcGood1 7 5 2" xfId="24203" xr:uid="{00000000-0005-0000-0000-00007A5E0000}"/>
    <cellStyle name="SAPBEXexcGood1 7 5 2 2" xfId="24204" xr:uid="{00000000-0005-0000-0000-00007B5E0000}"/>
    <cellStyle name="SAPBEXexcGood1 7 6" xfId="24205" xr:uid="{00000000-0005-0000-0000-00007C5E0000}"/>
    <cellStyle name="SAPBEXexcGood1 7 6 2" xfId="24206" xr:uid="{00000000-0005-0000-0000-00007D5E0000}"/>
    <cellStyle name="SAPBEXexcGood1 7 6 2 2" xfId="24207" xr:uid="{00000000-0005-0000-0000-00007E5E0000}"/>
    <cellStyle name="SAPBEXexcGood1 7 6 3" xfId="24208" xr:uid="{00000000-0005-0000-0000-00007F5E0000}"/>
    <cellStyle name="SAPBEXexcGood1 7 7" xfId="24209" xr:uid="{00000000-0005-0000-0000-0000805E0000}"/>
    <cellStyle name="SAPBEXexcGood1 7 7 2" xfId="24210" xr:uid="{00000000-0005-0000-0000-0000815E0000}"/>
    <cellStyle name="SAPBEXexcGood1 7 7 2 2" xfId="24211" xr:uid="{00000000-0005-0000-0000-0000825E0000}"/>
    <cellStyle name="SAPBEXexcGood1 7 7 3" xfId="24212" xr:uid="{00000000-0005-0000-0000-0000835E0000}"/>
    <cellStyle name="SAPBEXexcGood1 7 8" xfId="24213" xr:uid="{00000000-0005-0000-0000-0000845E0000}"/>
    <cellStyle name="SAPBEXexcGood1 7 8 2" xfId="24214" xr:uid="{00000000-0005-0000-0000-0000855E0000}"/>
    <cellStyle name="SAPBEXexcGood1 7 8 2 2" xfId="24215" xr:uid="{00000000-0005-0000-0000-0000865E0000}"/>
    <cellStyle name="SAPBEXexcGood1 7 8 3" xfId="24216" xr:uid="{00000000-0005-0000-0000-0000875E0000}"/>
    <cellStyle name="SAPBEXexcGood1 7 9" xfId="24217" xr:uid="{00000000-0005-0000-0000-0000885E0000}"/>
    <cellStyle name="SAPBEXexcGood1 7 9 2" xfId="24218" xr:uid="{00000000-0005-0000-0000-0000895E0000}"/>
    <cellStyle name="SAPBEXexcGood1 7 9 2 2" xfId="24219" xr:uid="{00000000-0005-0000-0000-00008A5E0000}"/>
    <cellStyle name="SAPBEXexcGood1 7 9 3" xfId="24220" xr:uid="{00000000-0005-0000-0000-00008B5E0000}"/>
    <cellStyle name="SAPBEXexcGood1 8" xfId="24221" xr:uid="{00000000-0005-0000-0000-00008C5E0000}"/>
    <cellStyle name="SAPBEXexcGood1 8 10" xfId="24222" xr:uid="{00000000-0005-0000-0000-00008D5E0000}"/>
    <cellStyle name="SAPBEXexcGood1 8 10 2" xfId="24223" xr:uid="{00000000-0005-0000-0000-00008E5E0000}"/>
    <cellStyle name="SAPBEXexcGood1 8 10 2 2" xfId="24224" xr:uid="{00000000-0005-0000-0000-00008F5E0000}"/>
    <cellStyle name="SAPBEXexcGood1 8 10 3" xfId="24225" xr:uid="{00000000-0005-0000-0000-0000905E0000}"/>
    <cellStyle name="SAPBEXexcGood1 8 11" xfId="24226" xr:uid="{00000000-0005-0000-0000-0000915E0000}"/>
    <cellStyle name="SAPBEXexcGood1 8 11 2" xfId="24227" xr:uid="{00000000-0005-0000-0000-0000925E0000}"/>
    <cellStyle name="SAPBEXexcGood1 8 2" xfId="24228" xr:uid="{00000000-0005-0000-0000-0000935E0000}"/>
    <cellStyle name="SAPBEXexcGood1 8 2 2" xfId="24229" xr:uid="{00000000-0005-0000-0000-0000945E0000}"/>
    <cellStyle name="SAPBEXexcGood1 8 2 2 2" xfId="24230" xr:uid="{00000000-0005-0000-0000-0000955E0000}"/>
    <cellStyle name="SAPBEXexcGood1 8 3" xfId="24231" xr:uid="{00000000-0005-0000-0000-0000965E0000}"/>
    <cellStyle name="SAPBEXexcGood1 8 3 2" xfId="24232" xr:uid="{00000000-0005-0000-0000-0000975E0000}"/>
    <cellStyle name="SAPBEXexcGood1 8 3 2 2" xfId="24233" xr:uid="{00000000-0005-0000-0000-0000985E0000}"/>
    <cellStyle name="SAPBEXexcGood1 8 4" xfId="24234" xr:uid="{00000000-0005-0000-0000-0000995E0000}"/>
    <cellStyle name="SAPBEXexcGood1 8 4 2" xfId="24235" xr:uid="{00000000-0005-0000-0000-00009A5E0000}"/>
    <cellStyle name="SAPBEXexcGood1 8 4 2 2" xfId="24236" xr:uid="{00000000-0005-0000-0000-00009B5E0000}"/>
    <cellStyle name="SAPBEXexcGood1 8 5" xfId="24237" xr:uid="{00000000-0005-0000-0000-00009C5E0000}"/>
    <cellStyle name="SAPBEXexcGood1 8 5 2" xfId="24238" xr:uid="{00000000-0005-0000-0000-00009D5E0000}"/>
    <cellStyle name="SAPBEXexcGood1 8 5 2 2" xfId="24239" xr:uid="{00000000-0005-0000-0000-00009E5E0000}"/>
    <cellStyle name="SAPBEXexcGood1 8 6" xfId="24240" xr:uid="{00000000-0005-0000-0000-00009F5E0000}"/>
    <cellStyle name="SAPBEXexcGood1 8 6 2" xfId="24241" xr:uid="{00000000-0005-0000-0000-0000A05E0000}"/>
    <cellStyle name="SAPBEXexcGood1 8 6 2 2" xfId="24242" xr:uid="{00000000-0005-0000-0000-0000A15E0000}"/>
    <cellStyle name="SAPBEXexcGood1 8 6 3" xfId="24243" xr:uid="{00000000-0005-0000-0000-0000A25E0000}"/>
    <cellStyle name="SAPBEXexcGood1 8 7" xfId="24244" xr:uid="{00000000-0005-0000-0000-0000A35E0000}"/>
    <cellStyle name="SAPBEXexcGood1 8 7 2" xfId="24245" xr:uid="{00000000-0005-0000-0000-0000A45E0000}"/>
    <cellStyle name="SAPBEXexcGood1 8 7 2 2" xfId="24246" xr:uid="{00000000-0005-0000-0000-0000A55E0000}"/>
    <cellStyle name="SAPBEXexcGood1 8 7 3" xfId="24247" xr:uid="{00000000-0005-0000-0000-0000A65E0000}"/>
    <cellStyle name="SAPBEXexcGood1 8 8" xfId="24248" xr:uid="{00000000-0005-0000-0000-0000A75E0000}"/>
    <cellStyle name="SAPBEXexcGood1 8 8 2" xfId="24249" xr:uid="{00000000-0005-0000-0000-0000A85E0000}"/>
    <cellStyle name="SAPBEXexcGood1 8 8 2 2" xfId="24250" xr:uid="{00000000-0005-0000-0000-0000A95E0000}"/>
    <cellStyle name="SAPBEXexcGood1 8 8 3" xfId="24251" xr:uid="{00000000-0005-0000-0000-0000AA5E0000}"/>
    <cellStyle name="SAPBEXexcGood1 8 9" xfId="24252" xr:uid="{00000000-0005-0000-0000-0000AB5E0000}"/>
    <cellStyle name="SAPBEXexcGood1 8 9 2" xfId="24253" xr:uid="{00000000-0005-0000-0000-0000AC5E0000}"/>
    <cellStyle name="SAPBEXexcGood1 8 9 2 2" xfId="24254" xr:uid="{00000000-0005-0000-0000-0000AD5E0000}"/>
    <cellStyle name="SAPBEXexcGood1 8 9 3" xfId="24255" xr:uid="{00000000-0005-0000-0000-0000AE5E0000}"/>
    <cellStyle name="SAPBEXexcGood1 9" xfId="24256" xr:uid="{00000000-0005-0000-0000-0000AF5E0000}"/>
    <cellStyle name="SAPBEXexcGood1 9 10" xfId="24257" xr:uid="{00000000-0005-0000-0000-0000B05E0000}"/>
    <cellStyle name="SAPBEXexcGood1 9 10 2" xfId="24258" xr:uid="{00000000-0005-0000-0000-0000B15E0000}"/>
    <cellStyle name="SAPBEXexcGood1 9 10 2 2" xfId="24259" xr:uid="{00000000-0005-0000-0000-0000B25E0000}"/>
    <cellStyle name="SAPBEXexcGood1 9 10 3" xfId="24260" xr:uid="{00000000-0005-0000-0000-0000B35E0000}"/>
    <cellStyle name="SAPBEXexcGood1 9 11" xfId="24261" xr:uid="{00000000-0005-0000-0000-0000B45E0000}"/>
    <cellStyle name="SAPBEXexcGood1 9 11 2" xfId="24262" xr:uid="{00000000-0005-0000-0000-0000B55E0000}"/>
    <cellStyle name="SAPBEXexcGood1 9 2" xfId="24263" xr:uid="{00000000-0005-0000-0000-0000B65E0000}"/>
    <cellStyle name="SAPBEXexcGood1 9 2 2" xfId="24264" xr:uid="{00000000-0005-0000-0000-0000B75E0000}"/>
    <cellStyle name="SAPBEXexcGood1 9 2 2 2" xfId="24265" xr:uid="{00000000-0005-0000-0000-0000B85E0000}"/>
    <cellStyle name="SAPBEXexcGood1 9 3" xfId="24266" xr:uid="{00000000-0005-0000-0000-0000B95E0000}"/>
    <cellStyle name="SAPBEXexcGood1 9 3 2" xfId="24267" xr:uid="{00000000-0005-0000-0000-0000BA5E0000}"/>
    <cellStyle name="SAPBEXexcGood1 9 3 2 2" xfId="24268" xr:uid="{00000000-0005-0000-0000-0000BB5E0000}"/>
    <cellStyle name="SAPBEXexcGood1 9 4" xfId="24269" xr:uid="{00000000-0005-0000-0000-0000BC5E0000}"/>
    <cellStyle name="SAPBEXexcGood1 9 4 2" xfId="24270" xr:uid="{00000000-0005-0000-0000-0000BD5E0000}"/>
    <cellStyle name="SAPBEXexcGood1 9 4 2 2" xfId="24271" xr:uid="{00000000-0005-0000-0000-0000BE5E0000}"/>
    <cellStyle name="SAPBEXexcGood1 9 5" xfId="24272" xr:uid="{00000000-0005-0000-0000-0000BF5E0000}"/>
    <cellStyle name="SAPBEXexcGood1 9 5 2" xfId="24273" xr:uid="{00000000-0005-0000-0000-0000C05E0000}"/>
    <cellStyle name="SAPBEXexcGood1 9 5 2 2" xfId="24274" xr:uid="{00000000-0005-0000-0000-0000C15E0000}"/>
    <cellStyle name="SAPBEXexcGood1 9 6" xfId="24275" xr:uid="{00000000-0005-0000-0000-0000C25E0000}"/>
    <cellStyle name="SAPBEXexcGood1 9 6 2" xfId="24276" xr:uid="{00000000-0005-0000-0000-0000C35E0000}"/>
    <cellStyle name="SAPBEXexcGood1 9 6 2 2" xfId="24277" xr:uid="{00000000-0005-0000-0000-0000C45E0000}"/>
    <cellStyle name="SAPBEXexcGood1 9 6 3" xfId="24278" xr:uid="{00000000-0005-0000-0000-0000C55E0000}"/>
    <cellStyle name="SAPBEXexcGood1 9 7" xfId="24279" xr:uid="{00000000-0005-0000-0000-0000C65E0000}"/>
    <cellStyle name="SAPBEXexcGood1 9 7 2" xfId="24280" xr:uid="{00000000-0005-0000-0000-0000C75E0000}"/>
    <cellStyle name="SAPBEXexcGood1 9 7 2 2" xfId="24281" xr:uid="{00000000-0005-0000-0000-0000C85E0000}"/>
    <cellStyle name="SAPBEXexcGood1 9 7 3" xfId="24282" xr:uid="{00000000-0005-0000-0000-0000C95E0000}"/>
    <cellStyle name="SAPBEXexcGood1 9 8" xfId="24283" xr:uid="{00000000-0005-0000-0000-0000CA5E0000}"/>
    <cellStyle name="SAPBEXexcGood1 9 8 2" xfId="24284" xr:uid="{00000000-0005-0000-0000-0000CB5E0000}"/>
    <cellStyle name="SAPBEXexcGood1 9 8 2 2" xfId="24285" xr:uid="{00000000-0005-0000-0000-0000CC5E0000}"/>
    <cellStyle name="SAPBEXexcGood1 9 8 3" xfId="24286" xr:uid="{00000000-0005-0000-0000-0000CD5E0000}"/>
    <cellStyle name="SAPBEXexcGood1 9 9" xfId="24287" xr:uid="{00000000-0005-0000-0000-0000CE5E0000}"/>
    <cellStyle name="SAPBEXexcGood1 9 9 2" xfId="24288" xr:uid="{00000000-0005-0000-0000-0000CF5E0000}"/>
    <cellStyle name="SAPBEXexcGood1 9 9 2 2" xfId="24289" xr:uid="{00000000-0005-0000-0000-0000D05E0000}"/>
    <cellStyle name="SAPBEXexcGood1 9 9 3" xfId="24290" xr:uid="{00000000-0005-0000-0000-0000D15E0000}"/>
    <cellStyle name="SAPBEXexcGood2" xfId="24291" xr:uid="{00000000-0005-0000-0000-0000D25E0000}"/>
    <cellStyle name="SAPBEXexcGood2 10" xfId="24292" xr:uid="{00000000-0005-0000-0000-0000D35E0000}"/>
    <cellStyle name="SAPBEXexcGood2 10 10" xfId="24293" xr:uid="{00000000-0005-0000-0000-0000D45E0000}"/>
    <cellStyle name="SAPBEXexcGood2 10 10 2" xfId="24294" xr:uid="{00000000-0005-0000-0000-0000D55E0000}"/>
    <cellStyle name="SAPBEXexcGood2 10 10 2 2" xfId="24295" xr:uid="{00000000-0005-0000-0000-0000D65E0000}"/>
    <cellStyle name="SAPBEXexcGood2 10 10 3" xfId="24296" xr:uid="{00000000-0005-0000-0000-0000D75E0000}"/>
    <cellStyle name="SAPBEXexcGood2 10 11" xfId="24297" xr:uid="{00000000-0005-0000-0000-0000D85E0000}"/>
    <cellStyle name="SAPBEXexcGood2 10 11 2" xfId="24298" xr:uid="{00000000-0005-0000-0000-0000D95E0000}"/>
    <cellStyle name="SAPBEXexcGood2 10 2" xfId="24299" xr:uid="{00000000-0005-0000-0000-0000DA5E0000}"/>
    <cellStyle name="SAPBEXexcGood2 10 2 2" xfId="24300" xr:uid="{00000000-0005-0000-0000-0000DB5E0000}"/>
    <cellStyle name="SAPBEXexcGood2 10 2 2 2" xfId="24301" xr:uid="{00000000-0005-0000-0000-0000DC5E0000}"/>
    <cellStyle name="SAPBEXexcGood2 10 3" xfId="24302" xr:uid="{00000000-0005-0000-0000-0000DD5E0000}"/>
    <cellStyle name="SAPBEXexcGood2 10 3 2" xfId="24303" xr:uid="{00000000-0005-0000-0000-0000DE5E0000}"/>
    <cellStyle name="SAPBEXexcGood2 10 3 2 2" xfId="24304" xr:uid="{00000000-0005-0000-0000-0000DF5E0000}"/>
    <cellStyle name="SAPBEXexcGood2 10 4" xfId="24305" xr:uid="{00000000-0005-0000-0000-0000E05E0000}"/>
    <cellStyle name="SAPBEXexcGood2 10 4 2" xfId="24306" xr:uid="{00000000-0005-0000-0000-0000E15E0000}"/>
    <cellStyle name="SAPBEXexcGood2 10 4 2 2" xfId="24307" xr:uid="{00000000-0005-0000-0000-0000E25E0000}"/>
    <cellStyle name="SAPBEXexcGood2 10 5" xfId="24308" xr:uid="{00000000-0005-0000-0000-0000E35E0000}"/>
    <cellStyle name="SAPBEXexcGood2 10 5 2" xfId="24309" xr:uid="{00000000-0005-0000-0000-0000E45E0000}"/>
    <cellStyle name="SAPBEXexcGood2 10 5 2 2" xfId="24310" xr:uid="{00000000-0005-0000-0000-0000E55E0000}"/>
    <cellStyle name="SAPBEXexcGood2 10 6" xfId="24311" xr:uid="{00000000-0005-0000-0000-0000E65E0000}"/>
    <cellStyle name="SAPBEXexcGood2 10 6 2" xfId="24312" xr:uid="{00000000-0005-0000-0000-0000E75E0000}"/>
    <cellStyle name="SAPBEXexcGood2 10 6 2 2" xfId="24313" xr:uid="{00000000-0005-0000-0000-0000E85E0000}"/>
    <cellStyle name="SAPBEXexcGood2 10 6 3" xfId="24314" xr:uid="{00000000-0005-0000-0000-0000E95E0000}"/>
    <cellStyle name="SAPBEXexcGood2 10 7" xfId="24315" xr:uid="{00000000-0005-0000-0000-0000EA5E0000}"/>
    <cellStyle name="SAPBEXexcGood2 10 7 2" xfId="24316" xr:uid="{00000000-0005-0000-0000-0000EB5E0000}"/>
    <cellStyle name="SAPBEXexcGood2 10 7 2 2" xfId="24317" xr:uid="{00000000-0005-0000-0000-0000EC5E0000}"/>
    <cellStyle name="SAPBEXexcGood2 10 7 3" xfId="24318" xr:uid="{00000000-0005-0000-0000-0000ED5E0000}"/>
    <cellStyle name="SAPBEXexcGood2 10 8" xfId="24319" xr:uid="{00000000-0005-0000-0000-0000EE5E0000}"/>
    <cellStyle name="SAPBEXexcGood2 10 8 2" xfId="24320" xr:uid="{00000000-0005-0000-0000-0000EF5E0000}"/>
    <cellStyle name="SAPBEXexcGood2 10 8 2 2" xfId="24321" xr:uid="{00000000-0005-0000-0000-0000F05E0000}"/>
    <cellStyle name="SAPBEXexcGood2 10 8 3" xfId="24322" xr:uid="{00000000-0005-0000-0000-0000F15E0000}"/>
    <cellStyle name="SAPBEXexcGood2 10 9" xfId="24323" xr:uid="{00000000-0005-0000-0000-0000F25E0000}"/>
    <cellStyle name="SAPBEXexcGood2 10 9 2" xfId="24324" xr:uid="{00000000-0005-0000-0000-0000F35E0000}"/>
    <cellStyle name="SAPBEXexcGood2 10 9 2 2" xfId="24325" xr:uid="{00000000-0005-0000-0000-0000F45E0000}"/>
    <cellStyle name="SAPBEXexcGood2 10 9 3" xfId="24326" xr:uid="{00000000-0005-0000-0000-0000F55E0000}"/>
    <cellStyle name="SAPBEXexcGood2 11" xfId="24327" xr:uid="{00000000-0005-0000-0000-0000F65E0000}"/>
    <cellStyle name="SAPBEXexcGood2 11 10" xfId="24328" xr:uid="{00000000-0005-0000-0000-0000F75E0000}"/>
    <cellStyle name="SAPBEXexcGood2 11 10 2" xfId="24329" xr:uid="{00000000-0005-0000-0000-0000F85E0000}"/>
    <cellStyle name="SAPBEXexcGood2 11 10 2 2" xfId="24330" xr:uid="{00000000-0005-0000-0000-0000F95E0000}"/>
    <cellStyle name="SAPBEXexcGood2 11 10 3" xfId="24331" xr:uid="{00000000-0005-0000-0000-0000FA5E0000}"/>
    <cellStyle name="SAPBEXexcGood2 11 11" xfId="24332" xr:uid="{00000000-0005-0000-0000-0000FB5E0000}"/>
    <cellStyle name="SAPBEXexcGood2 11 11 2" xfId="24333" xr:uid="{00000000-0005-0000-0000-0000FC5E0000}"/>
    <cellStyle name="SAPBEXexcGood2 11 2" xfId="24334" xr:uid="{00000000-0005-0000-0000-0000FD5E0000}"/>
    <cellStyle name="SAPBEXexcGood2 11 2 2" xfId="24335" xr:uid="{00000000-0005-0000-0000-0000FE5E0000}"/>
    <cellStyle name="SAPBEXexcGood2 11 2 2 2" xfId="24336" xr:uid="{00000000-0005-0000-0000-0000FF5E0000}"/>
    <cellStyle name="SAPBEXexcGood2 11 3" xfId="24337" xr:uid="{00000000-0005-0000-0000-0000005F0000}"/>
    <cellStyle name="SAPBEXexcGood2 11 3 2" xfId="24338" xr:uid="{00000000-0005-0000-0000-0000015F0000}"/>
    <cellStyle name="SAPBEXexcGood2 11 3 2 2" xfId="24339" xr:uid="{00000000-0005-0000-0000-0000025F0000}"/>
    <cellStyle name="SAPBEXexcGood2 11 4" xfId="24340" xr:uid="{00000000-0005-0000-0000-0000035F0000}"/>
    <cellStyle name="SAPBEXexcGood2 11 4 2" xfId="24341" xr:uid="{00000000-0005-0000-0000-0000045F0000}"/>
    <cellStyle name="SAPBEXexcGood2 11 4 2 2" xfId="24342" xr:uid="{00000000-0005-0000-0000-0000055F0000}"/>
    <cellStyle name="SAPBEXexcGood2 11 5" xfId="24343" xr:uid="{00000000-0005-0000-0000-0000065F0000}"/>
    <cellStyle name="SAPBEXexcGood2 11 5 2" xfId="24344" xr:uid="{00000000-0005-0000-0000-0000075F0000}"/>
    <cellStyle name="SAPBEXexcGood2 11 5 2 2" xfId="24345" xr:uid="{00000000-0005-0000-0000-0000085F0000}"/>
    <cellStyle name="SAPBEXexcGood2 11 6" xfId="24346" xr:uid="{00000000-0005-0000-0000-0000095F0000}"/>
    <cellStyle name="SAPBEXexcGood2 11 6 2" xfId="24347" xr:uid="{00000000-0005-0000-0000-00000A5F0000}"/>
    <cellStyle name="SAPBEXexcGood2 11 6 2 2" xfId="24348" xr:uid="{00000000-0005-0000-0000-00000B5F0000}"/>
    <cellStyle name="SAPBEXexcGood2 11 6 3" xfId="24349" xr:uid="{00000000-0005-0000-0000-00000C5F0000}"/>
    <cellStyle name="SAPBEXexcGood2 11 7" xfId="24350" xr:uid="{00000000-0005-0000-0000-00000D5F0000}"/>
    <cellStyle name="SAPBEXexcGood2 11 7 2" xfId="24351" xr:uid="{00000000-0005-0000-0000-00000E5F0000}"/>
    <cellStyle name="SAPBEXexcGood2 11 7 2 2" xfId="24352" xr:uid="{00000000-0005-0000-0000-00000F5F0000}"/>
    <cellStyle name="SAPBEXexcGood2 11 7 3" xfId="24353" xr:uid="{00000000-0005-0000-0000-0000105F0000}"/>
    <cellStyle name="SAPBEXexcGood2 11 8" xfId="24354" xr:uid="{00000000-0005-0000-0000-0000115F0000}"/>
    <cellStyle name="SAPBEXexcGood2 11 8 2" xfId="24355" xr:uid="{00000000-0005-0000-0000-0000125F0000}"/>
    <cellStyle name="SAPBEXexcGood2 11 8 2 2" xfId="24356" xr:uid="{00000000-0005-0000-0000-0000135F0000}"/>
    <cellStyle name="SAPBEXexcGood2 11 8 3" xfId="24357" xr:uid="{00000000-0005-0000-0000-0000145F0000}"/>
    <cellStyle name="SAPBEXexcGood2 11 9" xfId="24358" xr:uid="{00000000-0005-0000-0000-0000155F0000}"/>
    <cellStyle name="SAPBEXexcGood2 11 9 2" xfId="24359" xr:uid="{00000000-0005-0000-0000-0000165F0000}"/>
    <cellStyle name="SAPBEXexcGood2 11 9 2 2" xfId="24360" xr:uid="{00000000-0005-0000-0000-0000175F0000}"/>
    <cellStyle name="SAPBEXexcGood2 11 9 3" xfId="24361" xr:uid="{00000000-0005-0000-0000-0000185F0000}"/>
    <cellStyle name="SAPBEXexcGood2 12" xfId="24362" xr:uid="{00000000-0005-0000-0000-0000195F0000}"/>
    <cellStyle name="SAPBEXexcGood2 12 10" xfId="24363" xr:uid="{00000000-0005-0000-0000-00001A5F0000}"/>
    <cellStyle name="SAPBEXexcGood2 12 10 2" xfId="24364" xr:uid="{00000000-0005-0000-0000-00001B5F0000}"/>
    <cellStyle name="SAPBEXexcGood2 12 10 2 2" xfId="24365" xr:uid="{00000000-0005-0000-0000-00001C5F0000}"/>
    <cellStyle name="SAPBEXexcGood2 12 10 3" xfId="24366" xr:uid="{00000000-0005-0000-0000-00001D5F0000}"/>
    <cellStyle name="SAPBEXexcGood2 12 11" xfId="24367" xr:uid="{00000000-0005-0000-0000-00001E5F0000}"/>
    <cellStyle name="SAPBEXexcGood2 12 11 2" xfId="24368" xr:uid="{00000000-0005-0000-0000-00001F5F0000}"/>
    <cellStyle name="SAPBEXexcGood2 12 2" xfId="24369" xr:uid="{00000000-0005-0000-0000-0000205F0000}"/>
    <cellStyle name="SAPBEXexcGood2 12 2 2" xfId="24370" xr:uid="{00000000-0005-0000-0000-0000215F0000}"/>
    <cellStyle name="SAPBEXexcGood2 12 2 2 2" xfId="24371" xr:uid="{00000000-0005-0000-0000-0000225F0000}"/>
    <cellStyle name="SAPBEXexcGood2 12 3" xfId="24372" xr:uid="{00000000-0005-0000-0000-0000235F0000}"/>
    <cellStyle name="SAPBEXexcGood2 12 3 2" xfId="24373" xr:uid="{00000000-0005-0000-0000-0000245F0000}"/>
    <cellStyle name="SAPBEXexcGood2 12 3 2 2" xfId="24374" xr:uid="{00000000-0005-0000-0000-0000255F0000}"/>
    <cellStyle name="SAPBEXexcGood2 12 4" xfId="24375" xr:uid="{00000000-0005-0000-0000-0000265F0000}"/>
    <cellStyle name="SAPBEXexcGood2 12 4 2" xfId="24376" xr:uid="{00000000-0005-0000-0000-0000275F0000}"/>
    <cellStyle name="SAPBEXexcGood2 12 4 2 2" xfId="24377" xr:uid="{00000000-0005-0000-0000-0000285F0000}"/>
    <cellStyle name="SAPBEXexcGood2 12 5" xfId="24378" xr:uid="{00000000-0005-0000-0000-0000295F0000}"/>
    <cellStyle name="SAPBEXexcGood2 12 5 2" xfId="24379" xr:uid="{00000000-0005-0000-0000-00002A5F0000}"/>
    <cellStyle name="SAPBEXexcGood2 12 5 2 2" xfId="24380" xr:uid="{00000000-0005-0000-0000-00002B5F0000}"/>
    <cellStyle name="SAPBEXexcGood2 12 6" xfId="24381" xr:uid="{00000000-0005-0000-0000-00002C5F0000}"/>
    <cellStyle name="SAPBEXexcGood2 12 6 2" xfId="24382" xr:uid="{00000000-0005-0000-0000-00002D5F0000}"/>
    <cellStyle name="SAPBEXexcGood2 12 6 2 2" xfId="24383" xr:uid="{00000000-0005-0000-0000-00002E5F0000}"/>
    <cellStyle name="SAPBEXexcGood2 12 6 3" xfId="24384" xr:uid="{00000000-0005-0000-0000-00002F5F0000}"/>
    <cellStyle name="SAPBEXexcGood2 12 7" xfId="24385" xr:uid="{00000000-0005-0000-0000-0000305F0000}"/>
    <cellStyle name="SAPBEXexcGood2 12 7 2" xfId="24386" xr:uid="{00000000-0005-0000-0000-0000315F0000}"/>
    <cellStyle name="SAPBEXexcGood2 12 7 2 2" xfId="24387" xr:uid="{00000000-0005-0000-0000-0000325F0000}"/>
    <cellStyle name="SAPBEXexcGood2 12 7 3" xfId="24388" xr:uid="{00000000-0005-0000-0000-0000335F0000}"/>
    <cellStyle name="SAPBEXexcGood2 12 8" xfId="24389" xr:uid="{00000000-0005-0000-0000-0000345F0000}"/>
    <cellStyle name="SAPBEXexcGood2 12 8 2" xfId="24390" xr:uid="{00000000-0005-0000-0000-0000355F0000}"/>
    <cellStyle name="SAPBEXexcGood2 12 8 2 2" xfId="24391" xr:uid="{00000000-0005-0000-0000-0000365F0000}"/>
    <cellStyle name="SAPBEXexcGood2 12 8 3" xfId="24392" xr:uid="{00000000-0005-0000-0000-0000375F0000}"/>
    <cellStyle name="SAPBEXexcGood2 12 9" xfId="24393" xr:uid="{00000000-0005-0000-0000-0000385F0000}"/>
    <cellStyle name="SAPBEXexcGood2 12 9 2" xfId="24394" xr:uid="{00000000-0005-0000-0000-0000395F0000}"/>
    <cellStyle name="SAPBEXexcGood2 12 9 2 2" xfId="24395" xr:uid="{00000000-0005-0000-0000-00003A5F0000}"/>
    <cellStyle name="SAPBEXexcGood2 12 9 3" xfId="24396" xr:uid="{00000000-0005-0000-0000-00003B5F0000}"/>
    <cellStyle name="SAPBEXexcGood2 13" xfId="24397" xr:uid="{00000000-0005-0000-0000-00003C5F0000}"/>
    <cellStyle name="SAPBEXexcGood2 13 10" xfId="24398" xr:uid="{00000000-0005-0000-0000-00003D5F0000}"/>
    <cellStyle name="SAPBEXexcGood2 13 10 2" xfId="24399" xr:uid="{00000000-0005-0000-0000-00003E5F0000}"/>
    <cellStyle name="SAPBEXexcGood2 13 10 2 2" xfId="24400" xr:uid="{00000000-0005-0000-0000-00003F5F0000}"/>
    <cellStyle name="SAPBEXexcGood2 13 10 3" xfId="24401" xr:uid="{00000000-0005-0000-0000-0000405F0000}"/>
    <cellStyle name="SAPBEXexcGood2 13 11" xfId="24402" xr:uid="{00000000-0005-0000-0000-0000415F0000}"/>
    <cellStyle name="SAPBEXexcGood2 13 11 2" xfId="24403" xr:uid="{00000000-0005-0000-0000-0000425F0000}"/>
    <cellStyle name="SAPBEXexcGood2 13 2" xfId="24404" xr:uid="{00000000-0005-0000-0000-0000435F0000}"/>
    <cellStyle name="SAPBEXexcGood2 13 2 2" xfId="24405" xr:uid="{00000000-0005-0000-0000-0000445F0000}"/>
    <cellStyle name="SAPBEXexcGood2 13 2 2 2" xfId="24406" xr:uid="{00000000-0005-0000-0000-0000455F0000}"/>
    <cellStyle name="SAPBEXexcGood2 13 3" xfId="24407" xr:uid="{00000000-0005-0000-0000-0000465F0000}"/>
    <cellStyle name="SAPBEXexcGood2 13 3 2" xfId="24408" xr:uid="{00000000-0005-0000-0000-0000475F0000}"/>
    <cellStyle name="SAPBEXexcGood2 13 3 2 2" xfId="24409" xr:uid="{00000000-0005-0000-0000-0000485F0000}"/>
    <cellStyle name="SAPBEXexcGood2 13 4" xfId="24410" xr:uid="{00000000-0005-0000-0000-0000495F0000}"/>
    <cellStyle name="SAPBEXexcGood2 13 4 2" xfId="24411" xr:uid="{00000000-0005-0000-0000-00004A5F0000}"/>
    <cellStyle name="SAPBEXexcGood2 13 4 2 2" xfId="24412" xr:uid="{00000000-0005-0000-0000-00004B5F0000}"/>
    <cellStyle name="SAPBEXexcGood2 13 5" xfId="24413" xr:uid="{00000000-0005-0000-0000-00004C5F0000}"/>
    <cellStyle name="SAPBEXexcGood2 13 5 2" xfId="24414" xr:uid="{00000000-0005-0000-0000-00004D5F0000}"/>
    <cellStyle name="SAPBEXexcGood2 13 5 2 2" xfId="24415" xr:uid="{00000000-0005-0000-0000-00004E5F0000}"/>
    <cellStyle name="SAPBEXexcGood2 13 6" xfId="24416" xr:uid="{00000000-0005-0000-0000-00004F5F0000}"/>
    <cellStyle name="SAPBEXexcGood2 13 6 2" xfId="24417" xr:uid="{00000000-0005-0000-0000-0000505F0000}"/>
    <cellStyle name="SAPBEXexcGood2 13 6 2 2" xfId="24418" xr:uid="{00000000-0005-0000-0000-0000515F0000}"/>
    <cellStyle name="SAPBEXexcGood2 13 6 3" xfId="24419" xr:uid="{00000000-0005-0000-0000-0000525F0000}"/>
    <cellStyle name="SAPBEXexcGood2 13 7" xfId="24420" xr:uid="{00000000-0005-0000-0000-0000535F0000}"/>
    <cellStyle name="SAPBEXexcGood2 13 7 2" xfId="24421" xr:uid="{00000000-0005-0000-0000-0000545F0000}"/>
    <cellStyle name="SAPBEXexcGood2 13 7 2 2" xfId="24422" xr:uid="{00000000-0005-0000-0000-0000555F0000}"/>
    <cellStyle name="SAPBEXexcGood2 13 7 3" xfId="24423" xr:uid="{00000000-0005-0000-0000-0000565F0000}"/>
    <cellStyle name="SAPBEXexcGood2 13 8" xfId="24424" xr:uid="{00000000-0005-0000-0000-0000575F0000}"/>
    <cellStyle name="SAPBEXexcGood2 13 8 2" xfId="24425" xr:uid="{00000000-0005-0000-0000-0000585F0000}"/>
    <cellStyle name="SAPBEXexcGood2 13 8 2 2" xfId="24426" xr:uid="{00000000-0005-0000-0000-0000595F0000}"/>
    <cellStyle name="SAPBEXexcGood2 13 8 3" xfId="24427" xr:uid="{00000000-0005-0000-0000-00005A5F0000}"/>
    <cellStyle name="SAPBEXexcGood2 13 9" xfId="24428" xr:uid="{00000000-0005-0000-0000-00005B5F0000}"/>
    <cellStyle name="SAPBEXexcGood2 13 9 2" xfId="24429" xr:uid="{00000000-0005-0000-0000-00005C5F0000}"/>
    <cellStyle name="SAPBEXexcGood2 13 9 2 2" xfId="24430" xr:uid="{00000000-0005-0000-0000-00005D5F0000}"/>
    <cellStyle name="SAPBEXexcGood2 13 9 3" xfId="24431" xr:uid="{00000000-0005-0000-0000-00005E5F0000}"/>
    <cellStyle name="SAPBEXexcGood2 14" xfId="24432" xr:uid="{00000000-0005-0000-0000-00005F5F0000}"/>
    <cellStyle name="SAPBEXexcGood2 14 10" xfId="24433" xr:uid="{00000000-0005-0000-0000-0000605F0000}"/>
    <cellStyle name="SAPBEXexcGood2 14 10 2" xfId="24434" xr:uid="{00000000-0005-0000-0000-0000615F0000}"/>
    <cellStyle name="SAPBEXexcGood2 14 10 2 2" xfId="24435" xr:uid="{00000000-0005-0000-0000-0000625F0000}"/>
    <cellStyle name="SAPBEXexcGood2 14 10 3" xfId="24436" xr:uid="{00000000-0005-0000-0000-0000635F0000}"/>
    <cellStyle name="SAPBEXexcGood2 14 11" xfId="24437" xr:uid="{00000000-0005-0000-0000-0000645F0000}"/>
    <cellStyle name="SAPBEXexcGood2 14 11 2" xfId="24438" xr:uid="{00000000-0005-0000-0000-0000655F0000}"/>
    <cellStyle name="SAPBEXexcGood2 14 2" xfId="24439" xr:uid="{00000000-0005-0000-0000-0000665F0000}"/>
    <cellStyle name="SAPBEXexcGood2 14 2 2" xfId="24440" xr:uid="{00000000-0005-0000-0000-0000675F0000}"/>
    <cellStyle name="SAPBEXexcGood2 14 2 2 2" xfId="24441" xr:uid="{00000000-0005-0000-0000-0000685F0000}"/>
    <cellStyle name="SAPBEXexcGood2 14 3" xfId="24442" xr:uid="{00000000-0005-0000-0000-0000695F0000}"/>
    <cellStyle name="SAPBEXexcGood2 14 3 2" xfId="24443" xr:uid="{00000000-0005-0000-0000-00006A5F0000}"/>
    <cellStyle name="SAPBEXexcGood2 14 3 2 2" xfId="24444" xr:uid="{00000000-0005-0000-0000-00006B5F0000}"/>
    <cellStyle name="SAPBEXexcGood2 14 4" xfId="24445" xr:uid="{00000000-0005-0000-0000-00006C5F0000}"/>
    <cellStyle name="SAPBEXexcGood2 14 4 2" xfId="24446" xr:uid="{00000000-0005-0000-0000-00006D5F0000}"/>
    <cellStyle name="SAPBEXexcGood2 14 4 2 2" xfId="24447" xr:uid="{00000000-0005-0000-0000-00006E5F0000}"/>
    <cellStyle name="SAPBEXexcGood2 14 5" xfId="24448" xr:uid="{00000000-0005-0000-0000-00006F5F0000}"/>
    <cellStyle name="SAPBEXexcGood2 14 5 2" xfId="24449" xr:uid="{00000000-0005-0000-0000-0000705F0000}"/>
    <cellStyle name="SAPBEXexcGood2 14 5 2 2" xfId="24450" xr:uid="{00000000-0005-0000-0000-0000715F0000}"/>
    <cellStyle name="SAPBEXexcGood2 14 6" xfId="24451" xr:uid="{00000000-0005-0000-0000-0000725F0000}"/>
    <cellStyle name="SAPBEXexcGood2 14 6 2" xfId="24452" xr:uid="{00000000-0005-0000-0000-0000735F0000}"/>
    <cellStyle name="SAPBEXexcGood2 14 6 2 2" xfId="24453" xr:uid="{00000000-0005-0000-0000-0000745F0000}"/>
    <cellStyle name="SAPBEXexcGood2 14 6 3" xfId="24454" xr:uid="{00000000-0005-0000-0000-0000755F0000}"/>
    <cellStyle name="SAPBEXexcGood2 14 7" xfId="24455" xr:uid="{00000000-0005-0000-0000-0000765F0000}"/>
    <cellStyle name="SAPBEXexcGood2 14 7 2" xfId="24456" xr:uid="{00000000-0005-0000-0000-0000775F0000}"/>
    <cellStyle name="SAPBEXexcGood2 14 7 2 2" xfId="24457" xr:uid="{00000000-0005-0000-0000-0000785F0000}"/>
    <cellStyle name="SAPBEXexcGood2 14 7 3" xfId="24458" xr:uid="{00000000-0005-0000-0000-0000795F0000}"/>
    <cellStyle name="SAPBEXexcGood2 14 8" xfId="24459" xr:uid="{00000000-0005-0000-0000-00007A5F0000}"/>
    <cellStyle name="SAPBEXexcGood2 14 8 2" xfId="24460" xr:uid="{00000000-0005-0000-0000-00007B5F0000}"/>
    <cellStyle name="SAPBEXexcGood2 14 8 2 2" xfId="24461" xr:uid="{00000000-0005-0000-0000-00007C5F0000}"/>
    <cellStyle name="SAPBEXexcGood2 14 8 3" xfId="24462" xr:uid="{00000000-0005-0000-0000-00007D5F0000}"/>
    <cellStyle name="SAPBEXexcGood2 14 9" xfId="24463" xr:uid="{00000000-0005-0000-0000-00007E5F0000}"/>
    <cellStyle name="SAPBEXexcGood2 14 9 2" xfId="24464" xr:uid="{00000000-0005-0000-0000-00007F5F0000}"/>
    <cellStyle name="SAPBEXexcGood2 14 9 2 2" xfId="24465" xr:uid="{00000000-0005-0000-0000-0000805F0000}"/>
    <cellStyle name="SAPBEXexcGood2 14 9 3" xfId="24466" xr:uid="{00000000-0005-0000-0000-0000815F0000}"/>
    <cellStyle name="SAPBEXexcGood2 15" xfId="24467" xr:uid="{00000000-0005-0000-0000-0000825F0000}"/>
    <cellStyle name="SAPBEXexcGood2 15 10" xfId="24468" xr:uid="{00000000-0005-0000-0000-0000835F0000}"/>
    <cellStyle name="SAPBEXexcGood2 15 10 2" xfId="24469" xr:uid="{00000000-0005-0000-0000-0000845F0000}"/>
    <cellStyle name="SAPBEXexcGood2 15 10 2 2" xfId="24470" xr:uid="{00000000-0005-0000-0000-0000855F0000}"/>
    <cellStyle name="SAPBEXexcGood2 15 10 3" xfId="24471" xr:uid="{00000000-0005-0000-0000-0000865F0000}"/>
    <cellStyle name="SAPBEXexcGood2 15 11" xfId="24472" xr:uid="{00000000-0005-0000-0000-0000875F0000}"/>
    <cellStyle name="SAPBEXexcGood2 15 11 2" xfId="24473" xr:uid="{00000000-0005-0000-0000-0000885F0000}"/>
    <cellStyle name="SAPBEXexcGood2 15 11 2 2" xfId="24474" xr:uid="{00000000-0005-0000-0000-0000895F0000}"/>
    <cellStyle name="SAPBEXexcGood2 15 11 3" xfId="24475" xr:uid="{00000000-0005-0000-0000-00008A5F0000}"/>
    <cellStyle name="SAPBEXexcGood2 15 12" xfId="24476" xr:uid="{00000000-0005-0000-0000-00008B5F0000}"/>
    <cellStyle name="SAPBEXexcGood2 15 12 2" xfId="24477" xr:uid="{00000000-0005-0000-0000-00008C5F0000}"/>
    <cellStyle name="SAPBEXexcGood2 15 2" xfId="24478" xr:uid="{00000000-0005-0000-0000-00008D5F0000}"/>
    <cellStyle name="SAPBEXexcGood2 15 2 2" xfId="24479" xr:uid="{00000000-0005-0000-0000-00008E5F0000}"/>
    <cellStyle name="SAPBEXexcGood2 15 2 2 2" xfId="24480" xr:uid="{00000000-0005-0000-0000-00008F5F0000}"/>
    <cellStyle name="SAPBEXexcGood2 15 3" xfId="24481" xr:uid="{00000000-0005-0000-0000-0000905F0000}"/>
    <cellStyle name="SAPBEXexcGood2 15 3 2" xfId="24482" xr:uid="{00000000-0005-0000-0000-0000915F0000}"/>
    <cellStyle name="SAPBEXexcGood2 15 3 2 2" xfId="24483" xr:uid="{00000000-0005-0000-0000-0000925F0000}"/>
    <cellStyle name="SAPBEXexcGood2 15 4" xfId="24484" xr:uid="{00000000-0005-0000-0000-0000935F0000}"/>
    <cellStyle name="SAPBEXexcGood2 15 4 2" xfId="24485" xr:uid="{00000000-0005-0000-0000-0000945F0000}"/>
    <cellStyle name="SAPBEXexcGood2 15 4 2 2" xfId="24486" xr:uid="{00000000-0005-0000-0000-0000955F0000}"/>
    <cellStyle name="SAPBEXexcGood2 15 5" xfId="24487" xr:uid="{00000000-0005-0000-0000-0000965F0000}"/>
    <cellStyle name="SAPBEXexcGood2 15 5 2" xfId="24488" xr:uid="{00000000-0005-0000-0000-0000975F0000}"/>
    <cellStyle name="SAPBEXexcGood2 15 5 2 2" xfId="24489" xr:uid="{00000000-0005-0000-0000-0000985F0000}"/>
    <cellStyle name="SAPBEXexcGood2 15 6" xfId="24490" xr:uid="{00000000-0005-0000-0000-0000995F0000}"/>
    <cellStyle name="SAPBEXexcGood2 15 6 2" xfId="24491" xr:uid="{00000000-0005-0000-0000-00009A5F0000}"/>
    <cellStyle name="SAPBEXexcGood2 15 6 2 2" xfId="24492" xr:uid="{00000000-0005-0000-0000-00009B5F0000}"/>
    <cellStyle name="SAPBEXexcGood2 15 6 3" xfId="24493" xr:uid="{00000000-0005-0000-0000-00009C5F0000}"/>
    <cellStyle name="SAPBEXexcGood2 15 7" xfId="24494" xr:uid="{00000000-0005-0000-0000-00009D5F0000}"/>
    <cellStyle name="SAPBEXexcGood2 15 7 2" xfId="24495" xr:uid="{00000000-0005-0000-0000-00009E5F0000}"/>
    <cellStyle name="SAPBEXexcGood2 15 7 2 2" xfId="24496" xr:uid="{00000000-0005-0000-0000-00009F5F0000}"/>
    <cellStyle name="SAPBEXexcGood2 15 7 3" xfId="24497" xr:uid="{00000000-0005-0000-0000-0000A05F0000}"/>
    <cellStyle name="SAPBEXexcGood2 15 8" xfId="24498" xr:uid="{00000000-0005-0000-0000-0000A15F0000}"/>
    <cellStyle name="SAPBEXexcGood2 15 8 2" xfId="24499" xr:uid="{00000000-0005-0000-0000-0000A25F0000}"/>
    <cellStyle name="SAPBEXexcGood2 15 8 2 2" xfId="24500" xr:uid="{00000000-0005-0000-0000-0000A35F0000}"/>
    <cellStyle name="SAPBEXexcGood2 15 8 3" xfId="24501" xr:uid="{00000000-0005-0000-0000-0000A45F0000}"/>
    <cellStyle name="SAPBEXexcGood2 15 9" xfId="24502" xr:uid="{00000000-0005-0000-0000-0000A55F0000}"/>
    <cellStyle name="SAPBEXexcGood2 15 9 2" xfId="24503" xr:uid="{00000000-0005-0000-0000-0000A65F0000}"/>
    <cellStyle name="SAPBEXexcGood2 15 9 2 2" xfId="24504" xr:uid="{00000000-0005-0000-0000-0000A75F0000}"/>
    <cellStyle name="SAPBEXexcGood2 15 9 3" xfId="24505" xr:uid="{00000000-0005-0000-0000-0000A85F0000}"/>
    <cellStyle name="SAPBEXexcGood2 16" xfId="24506" xr:uid="{00000000-0005-0000-0000-0000A95F0000}"/>
    <cellStyle name="SAPBEXexcGood2 16 10" xfId="24507" xr:uid="{00000000-0005-0000-0000-0000AA5F0000}"/>
    <cellStyle name="SAPBEXexcGood2 16 10 2" xfId="24508" xr:uid="{00000000-0005-0000-0000-0000AB5F0000}"/>
    <cellStyle name="SAPBEXexcGood2 16 10 2 2" xfId="24509" xr:uid="{00000000-0005-0000-0000-0000AC5F0000}"/>
    <cellStyle name="SAPBEXexcGood2 16 10 3" xfId="24510" xr:uid="{00000000-0005-0000-0000-0000AD5F0000}"/>
    <cellStyle name="SAPBEXexcGood2 16 11" xfId="24511" xr:uid="{00000000-0005-0000-0000-0000AE5F0000}"/>
    <cellStyle name="SAPBEXexcGood2 16 11 2" xfId="24512" xr:uid="{00000000-0005-0000-0000-0000AF5F0000}"/>
    <cellStyle name="SAPBEXexcGood2 16 11 2 2" xfId="24513" xr:uid="{00000000-0005-0000-0000-0000B05F0000}"/>
    <cellStyle name="SAPBEXexcGood2 16 11 3" xfId="24514" xr:uid="{00000000-0005-0000-0000-0000B15F0000}"/>
    <cellStyle name="SAPBEXexcGood2 16 12" xfId="24515" xr:uid="{00000000-0005-0000-0000-0000B25F0000}"/>
    <cellStyle name="SAPBEXexcGood2 16 12 2" xfId="24516" xr:uid="{00000000-0005-0000-0000-0000B35F0000}"/>
    <cellStyle name="SAPBEXexcGood2 16 2" xfId="24517" xr:uid="{00000000-0005-0000-0000-0000B45F0000}"/>
    <cellStyle name="SAPBEXexcGood2 16 2 2" xfId="24518" xr:uid="{00000000-0005-0000-0000-0000B55F0000}"/>
    <cellStyle name="SAPBEXexcGood2 16 2 2 2" xfId="24519" xr:uid="{00000000-0005-0000-0000-0000B65F0000}"/>
    <cellStyle name="SAPBEXexcGood2 16 3" xfId="24520" xr:uid="{00000000-0005-0000-0000-0000B75F0000}"/>
    <cellStyle name="SAPBEXexcGood2 16 3 2" xfId="24521" xr:uid="{00000000-0005-0000-0000-0000B85F0000}"/>
    <cellStyle name="SAPBEXexcGood2 16 3 2 2" xfId="24522" xr:uid="{00000000-0005-0000-0000-0000B95F0000}"/>
    <cellStyle name="SAPBEXexcGood2 16 4" xfId="24523" xr:uid="{00000000-0005-0000-0000-0000BA5F0000}"/>
    <cellStyle name="SAPBEXexcGood2 16 4 2" xfId="24524" xr:uid="{00000000-0005-0000-0000-0000BB5F0000}"/>
    <cellStyle name="SAPBEXexcGood2 16 4 2 2" xfId="24525" xr:uid="{00000000-0005-0000-0000-0000BC5F0000}"/>
    <cellStyle name="SAPBEXexcGood2 16 5" xfId="24526" xr:uid="{00000000-0005-0000-0000-0000BD5F0000}"/>
    <cellStyle name="SAPBEXexcGood2 16 5 2" xfId="24527" xr:uid="{00000000-0005-0000-0000-0000BE5F0000}"/>
    <cellStyle name="SAPBEXexcGood2 16 5 2 2" xfId="24528" xr:uid="{00000000-0005-0000-0000-0000BF5F0000}"/>
    <cellStyle name="SAPBEXexcGood2 16 6" xfId="24529" xr:uid="{00000000-0005-0000-0000-0000C05F0000}"/>
    <cellStyle name="SAPBEXexcGood2 16 6 2" xfId="24530" xr:uid="{00000000-0005-0000-0000-0000C15F0000}"/>
    <cellStyle name="SAPBEXexcGood2 16 6 2 2" xfId="24531" xr:uid="{00000000-0005-0000-0000-0000C25F0000}"/>
    <cellStyle name="SAPBEXexcGood2 16 6 3" xfId="24532" xr:uid="{00000000-0005-0000-0000-0000C35F0000}"/>
    <cellStyle name="SAPBEXexcGood2 16 7" xfId="24533" xr:uid="{00000000-0005-0000-0000-0000C45F0000}"/>
    <cellStyle name="SAPBEXexcGood2 16 7 2" xfId="24534" xr:uid="{00000000-0005-0000-0000-0000C55F0000}"/>
    <cellStyle name="SAPBEXexcGood2 16 7 2 2" xfId="24535" xr:uid="{00000000-0005-0000-0000-0000C65F0000}"/>
    <cellStyle name="SAPBEXexcGood2 16 7 3" xfId="24536" xr:uid="{00000000-0005-0000-0000-0000C75F0000}"/>
    <cellStyle name="SAPBEXexcGood2 16 8" xfId="24537" xr:uid="{00000000-0005-0000-0000-0000C85F0000}"/>
    <cellStyle name="SAPBEXexcGood2 16 8 2" xfId="24538" xr:uid="{00000000-0005-0000-0000-0000C95F0000}"/>
    <cellStyle name="SAPBEXexcGood2 16 8 2 2" xfId="24539" xr:uid="{00000000-0005-0000-0000-0000CA5F0000}"/>
    <cellStyle name="SAPBEXexcGood2 16 8 3" xfId="24540" xr:uid="{00000000-0005-0000-0000-0000CB5F0000}"/>
    <cellStyle name="SAPBEXexcGood2 16 9" xfId="24541" xr:uid="{00000000-0005-0000-0000-0000CC5F0000}"/>
    <cellStyle name="SAPBEXexcGood2 16 9 2" xfId="24542" xr:uid="{00000000-0005-0000-0000-0000CD5F0000}"/>
    <cellStyle name="SAPBEXexcGood2 16 9 2 2" xfId="24543" xr:uid="{00000000-0005-0000-0000-0000CE5F0000}"/>
    <cellStyle name="SAPBEXexcGood2 16 9 3" xfId="24544" xr:uid="{00000000-0005-0000-0000-0000CF5F0000}"/>
    <cellStyle name="SAPBEXexcGood2 17" xfId="24545" xr:uid="{00000000-0005-0000-0000-0000D05F0000}"/>
    <cellStyle name="SAPBEXexcGood2 17 10" xfId="24546" xr:uid="{00000000-0005-0000-0000-0000D15F0000}"/>
    <cellStyle name="SAPBEXexcGood2 17 10 2" xfId="24547" xr:uid="{00000000-0005-0000-0000-0000D25F0000}"/>
    <cellStyle name="SAPBEXexcGood2 17 10 2 2" xfId="24548" xr:uid="{00000000-0005-0000-0000-0000D35F0000}"/>
    <cellStyle name="SAPBEXexcGood2 17 10 3" xfId="24549" xr:uid="{00000000-0005-0000-0000-0000D45F0000}"/>
    <cellStyle name="SAPBEXexcGood2 17 11" xfId="24550" xr:uid="{00000000-0005-0000-0000-0000D55F0000}"/>
    <cellStyle name="SAPBEXexcGood2 17 11 2" xfId="24551" xr:uid="{00000000-0005-0000-0000-0000D65F0000}"/>
    <cellStyle name="SAPBEXexcGood2 17 11 2 2" xfId="24552" xr:uid="{00000000-0005-0000-0000-0000D75F0000}"/>
    <cellStyle name="SAPBEXexcGood2 17 11 3" xfId="24553" xr:uid="{00000000-0005-0000-0000-0000D85F0000}"/>
    <cellStyle name="SAPBEXexcGood2 17 12" xfId="24554" xr:uid="{00000000-0005-0000-0000-0000D95F0000}"/>
    <cellStyle name="SAPBEXexcGood2 17 12 2" xfId="24555" xr:uid="{00000000-0005-0000-0000-0000DA5F0000}"/>
    <cellStyle name="SAPBEXexcGood2 17 2" xfId="24556" xr:uid="{00000000-0005-0000-0000-0000DB5F0000}"/>
    <cellStyle name="SAPBEXexcGood2 17 2 2" xfId="24557" xr:uid="{00000000-0005-0000-0000-0000DC5F0000}"/>
    <cellStyle name="SAPBEXexcGood2 17 2 2 2" xfId="24558" xr:uid="{00000000-0005-0000-0000-0000DD5F0000}"/>
    <cellStyle name="SAPBEXexcGood2 17 3" xfId="24559" xr:uid="{00000000-0005-0000-0000-0000DE5F0000}"/>
    <cellStyle name="SAPBEXexcGood2 17 3 2" xfId="24560" xr:uid="{00000000-0005-0000-0000-0000DF5F0000}"/>
    <cellStyle name="SAPBEXexcGood2 17 3 2 2" xfId="24561" xr:uid="{00000000-0005-0000-0000-0000E05F0000}"/>
    <cellStyle name="SAPBEXexcGood2 17 4" xfId="24562" xr:uid="{00000000-0005-0000-0000-0000E15F0000}"/>
    <cellStyle name="SAPBEXexcGood2 17 4 2" xfId="24563" xr:uid="{00000000-0005-0000-0000-0000E25F0000}"/>
    <cellStyle name="SAPBEXexcGood2 17 4 2 2" xfId="24564" xr:uid="{00000000-0005-0000-0000-0000E35F0000}"/>
    <cellStyle name="SAPBEXexcGood2 17 5" xfId="24565" xr:uid="{00000000-0005-0000-0000-0000E45F0000}"/>
    <cellStyle name="SAPBEXexcGood2 17 5 2" xfId="24566" xr:uid="{00000000-0005-0000-0000-0000E55F0000}"/>
    <cellStyle name="SAPBEXexcGood2 17 5 2 2" xfId="24567" xr:uid="{00000000-0005-0000-0000-0000E65F0000}"/>
    <cellStyle name="SAPBEXexcGood2 17 6" xfId="24568" xr:uid="{00000000-0005-0000-0000-0000E75F0000}"/>
    <cellStyle name="SAPBEXexcGood2 17 6 2" xfId="24569" xr:uid="{00000000-0005-0000-0000-0000E85F0000}"/>
    <cellStyle name="SAPBEXexcGood2 17 6 2 2" xfId="24570" xr:uid="{00000000-0005-0000-0000-0000E95F0000}"/>
    <cellStyle name="SAPBEXexcGood2 17 6 3" xfId="24571" xr:uid="{00000000-0005-0000-0000-0000EA5F0000}"/>
    <cellStyle name="SAPBEXexcGood2 17 7" xfId="24572" xr:uid="{00000000-0005-0000-0000-0000EB5F0000}"/>
    <cellStyle name="SAPBEXexcGood2 17 7 2" xfId="24573" xr:uid="{00000000-0005-0000-0000-0000EC5F0000}"/>
    <cellStyle name="SAPBEXexcGood2 17 7 2 2" xfId="24574" xr:uid="{00000000-0005-0000-0000-0000ED5F0000}"/>
    <cellStyle name="SAPBEXexcGood2 17 7 3" xfId="24575" xr:uid="{00000000-0005-0000-0000-0000EE5F0000}"/>
    <cellStyle name="SAPBEXexcGood2 17 8" xfId="24576" xr:uid="{00000000-0005-0000-0000-0000EF5F0000}"/>
    <cellStyle name="SAPBEXexcGood2 17 8 2" xfId="24577" xr:uid="{00000000-0005-0000-0000-0000F05F0000}"/>
    <cellStyle name="SAPBEXexcGood2 17 8 2 2" xfId="24578" xr:uid="{00000000-0005-0000-0000-0000F15F0000}"/>
    <cellStyle name="SAPBEXexcGood2 17 8 3" xfId="24579" xr:uid="{00000000-0005-0000-0000-0000F25F0000}"/>
    <cellStyle name="SAPBEXexcGood2 17 9" xfId="24580" xr:uid="{00000000-0005-0000-0000-0000F35F0000}"/>
    <cellStyle name="SAPBEXexcGood2 17 9 2" xfId="24581" xr:uid="{00000000-0005-0000-0000-0000F45F0000}"/>
    <cellStyle name="SAPBEXexcGood2 17 9 2 2" xfId="24582" xr:uid="{00000000-0005-0000-0000-0000F55F0000}"/>
    <cellStyle name="SAPBEXexcGood2 17 9 3" xfId="24583" xr:uid="{00000000-0005-0000-0000-0000F65F0000}"/>
    <cellStyle name="SAPBEXexcGood2 18" xfId="24584" xr:uid="{00000000-0005-0000-0000-0000F75F0000}"/>
    <cellStyle name="SAPBEXexcGood2 18 2" xfId="24585" xr:uid="{00000000-0005-0000-0000-0000F85F0000}"/>
    <cellStyle name="SAPBEXexcGood2 18 2 2" xfId="24586" xr:uid="{00000000-0005-0000-0000-0000F95F0000}"/>
    <cellStyle name="SAPBEXexcGood2 19" xfId="24587" xr:uid="{00000000-0005-0000-0000-0000FA5F0000}"/>
    <cellStyle name="SAPBEXexcGood2 19 2" xfId="24588" xr:uid="{00000000-0005-0000-0000-0000FB5F0000}"/>
    <cellStyle name="SAPBEXexcGood2 19 2 2" xfId="24589" xr:uid="{00000000-0005-0000-0000-0000FC5F0000}"/>
    <cellStyle name="SAPBEXexcGood2 19 3" xfId="24590" xr:uid="{00000000-0005-0000-0000-0000FD5F0000}"/>
    <cellStyle name="SAPBEXexcGood2 2" xfId="24591" xr:uid="{00000000-0005-0000-0000-0000FE5F0000}"/>
    <cellStyle name="SAPBEXexcGood2 2 10" xfId="24592" xr:uid="{00000000-0005-0000-0000-0000FF5F0000}"/>
    <cellStyle name="SAPBEXexcGood2 2 10 2" xfId="24593" xr:uid="{00000000-0005-0000-0000-000000600000}"/>
    <cellStyle name="SAPBEXexcGood2 2 10 2 2" xfId="24594" xr:uid="{00000000-0005-0000-0000-000001600000}"/>
    <cellStyle name="SAPBEXexcGood2 2 10 3" xfId="24595" xr:uid="{00000000-0005-0000-0000-000002600000}"/>
    <cellStyle name="SAPBEXexcGood2 2 11" xfId="24596" xr:uid="{00000000-0005-0000-0000-000003600000}"/>
    <cellStyle name="SAPBEXexcGood2 2 11 2" xfId="24597" xr:uid="{00000000-0005-0000-0000-000004600000}"/>
    <cellStyle name="SAPBEXexcGood2 2 11 2 2" xfId="24598" xr:uid="{00000000-0005-0000-0000-000005600000}"/>
    <cellStyle name="SAPBEXexcGood2 2 11 3" xfId="24599" xr:uid="{00000000-0005-0000-0000-000006600000}"/>
    <cellStyle name="SAPBEXexcGood2 2 12" xfId="24600" xr:uid="{00000000-0005-0000-0000-000007600000}"/>
    <cellStyle name="SAPBEXexcGood2 2 12 2" xfId="24601" xr:uid="{00000000-0005-0000-0000-000008600000}"/>
    <cellStyle name="SAPBEXexcGood2 2 2" xfId="24602" xr:uid="{00000000-0005-0000-0000-000009600000}"/>
    <cellStyle name="SAPBEXexcGood2 2 2 10" xfId="24603" xr:uid="{00000000-0005-0000-0000-00000A600000}"/>
    <cellStyle name="SAPBEXexcGood2 2 2 10 2" xfId="24604" xr:uid="{00000000-0005-0000-0000-00000B600000}"/>
    <cellStyle name="SAPBEXexcGood2 2 2 10 2 2" xfId="24605" xr:uid="{00000000-0005-0000-0000-00000C600000}"/>
    <cellStyle name="SAPBEXexcGood2 2 2 10 3" xfId="24606" xr:uid="{00000000-0005-0000-0000-00000D600000}"/>
    <cellStyle name="SAPBEXexcGood2 2 2 11" xfId="24607" xr:uid="{00000000-0005-0000-0000-00000E600000}"/>
    <cellStyle name="SAPBEXexcGood2 2 2 11 2" xfId="24608" xr:uid="{00000000-0005-0000-0000-00000F600000}"/>
    <cellStyle name="SAPBEXexcGood2 2 2 11 2 2" xfId="24609" xr:uid="{00000000-0005-0000-0000-000010600000}"/>
    <cellStyle name="SAPBEXexcGood2 2 2 11 3" xfId="24610" xr:uid="{00000000-0005-0000-0000-000011600000}"/>
    <cellStyle name="SAPBEXexcGood2 2 2 12" xfId="24611" xr:uid="{00000000-0005-0000-0000-000012600000}"/>
    <cellStyle name="SAPBEXexcGood2 2 2 12 2" xfId="24612" xr:uid="{00000000-0005-0000-0000-000013600000}"/>
    <cellStyle name="SAPBEXexcGood2 2 2 2" xfId="24613" xr:uid="{00000000-0005-0000-0000-000014600000}"/>
    <cellStyle name="SAPBEXexcGood2 2 2 2 2" xfId="24614" xr:uid="{00000000-0005-0000-0000-000015600000}"/>
    <cellStyle name="SAPBEXexcGood2 2 2 2 2 2" xfId="24615" xr:uid="{00000000-0005-0000-0000-000016600000}"/>
    <cellStyle name="SAPBEXexcGood2 2 2 3" xfId="24616" xr:uid="{00000000-0005-0000-0000-000017600000}"/>
    <cellStyle name="SAPBEXexcGood2 2 2 3 2" xfId="24617" xr:uid="{00000000-0005-0000-0000-000018600000}"/>
    <cellStyle name="SAPBEXexcGood2 2 2 3 2 2" xfId="24618" xr:uid="{00000000-0005-0000-0000-000019600000}"/>
    <cellStyle name="SAPBEXexcGood2 2 2 4" xfId="24619" xr:uid="{00000000-0005-0000-0000-00001A600000}"/>
    <cellStyle name="SAPBEXexcGood2 2 2 4 2" xfId="24620" xr:uid="{00000000-0005-0000-0000-00001B600000}"/>
    <cellStyle name="SAPBEXexcGood2 2 2 4 2 2" xfId="24621" xr:uid="{00000000-0005-0000-0000-00001C600000}"/>
    <cellStyle name="SAPBEXexcGood2 2 2 5" xfId="24622" xr:uid="{00000000-0005-0000-0000-00001D600000}"/>
    <cellStyle name="SAPBEXexcGood2 2 2 5 2" xfId="24623" xr:uid="{00000000-0005-0000-0000-00001E600000}"/>
    <cellStyle name="SAPBEXexcGood2 2 2 5 2 2" xfId="24624" xr:uid="{00000000-0005-0000-0000-00001F600000}"/>
    <cellStyle name="SAPBEXexcGood2 2 2 6" xfId="24625" xr:uid="{00000000-0005-0000-0000-000020600000}"/>
    <cellStyle name="SAPBEXexcGood2 2 2 6 2" xfId="24626" xr:uid="{00000000-0005-0000-0000-000021600000}"/>
    <cellStyle name="SAPBEXexcGood2 2 2 6 2 2" xfId="24627" xr:uid="{00000000-0005-0000-0000-000022600000}"/>
    <cellStyle name="SAPBEXexcGood2 2 2 6 3" xfId="24628" xr:uid="{00000000-0005-0000-0000-000023600000}"/>
    <cellStyle name="SAPBEXexcGood2 2 2 7" xfId="24629" xr:uid="{00000000-0005-0000-0000-000024600000}"/>
    <cellStyle name="SAPBEXexcGood2 2 2 7 2" xfId="24630" xr:uid="{00000000-0005-0000-0000-000025600000}"/>
    <cellStyle name="SAPBEXexcGood2 2 2 7 2 2" xfId="24631" xr:uid="{00000000-0005-0000-0000-000026600000}"/>
    <cellStyle name="SAPBEXexcGood2 2 2 7 3" xfId="24632" xr:uid="{00000000-0005-0000-0000-000027600000}"/>
    <cellStyle name="SAPBEXexcGood2 2 2 8" xfId="24633" xr:uid="{00000000-0005-0000-0000-000028600000}"/>
    <cellStyle name="SAPBEXexcGood2 2 2 8 2" xfId="24634" xr:uid="{00000000-0005-0000-0000-000029600000}"/>
    <cellStyle name="SAPBEXexcGood2 2 2 8 2 2" xfId="24635" xr:uid="{00000000-0005-0000-0000-00002A600000}"/>
    <cellStyle name="SAPBEXexcGood2 2 2 8 3" xfId="24636" xr:uid="{00000000-0005-0000-0000-00002B600000}"/>
    <cellStyle name="SAPBEXexcGood2 2 2 9" xfId="24637" xr:uid="{00000000-0005-0000-0000-00002C600000}"/>
    <cellStyle name="SAPBEXexcGood2 2 2 9 2" xfId="24638" xr:uid="{00000000-0005-0000-0000-00002D600000}"/>
    <cellStyle name="SAPBEXexcGood2 2 2 9 2 2" xfId="24639" xr:uid="{00000000-0005-0000-0000-00002E600000}"/>
    <cellStyle name="SAPBEXexcGood2 2 2 9 3" xfId="24640" xr:uid="{00000000-0005-0000-0000-00002F600000}"/>
    <cellStyle name="SAPBEXexcGood2 2 3" xfId="24641" xr:uid="{00000000-0005-0000-0000-000030600000}"/>
    <cellStyle name="SAPBEXexcGood2 2 3 2" xfId="24642" xr:uid="{00000000-0005-0000-0000-000031600000}"/>
    <cellStyle name="SAPBEXexcGood2 2 3 2 2" xfId="24643" xr:uid="{00000000-0005-0000-0000-000032600000}"/>
    <cellStyle name="SAPBEXexcGood2 2 4" xfId="24644" xr:uid="{00000000-0005-0000-0000-000033600000}"/>
    <cellStyle name="SAPBEXexcGood2 2 4 2" xfId="24645" xr:uid="{00000000-0005-0000-0000-000034600000}"/>
    <cellStyle name="SAPBEXexcGood2 2 4 2 2" xfId="24646" xr:uid="{00000000-0005-0000-0000-000035600000}"/>
    <cellStyle name="SAPBEXexcGood2 2 5" xfId="24647" xr:uid="{00000000-0005-0000-0000-000036600000}"/>
    <cellStyle name="SAPBEXexcGood2 2 5 2" xfId="24648" xr:uid="{00000000-0005-0000-0000-000037600000}"/>
    <cellStyle name="SAPBEXexcGood2 2 5 2 2" xfId="24649" xr:uid="{00000000-0005-0000-0000-000038600000}"/>
    <cellStyle name="SAPBEXexcGood2 2 6" xfId="24650" xr:uid="{00000000-0005-0000-0000-000039600000}"/>
    <cellStyle name="SAPBEXexcGood2 2 6 2" xfId="24651" xr:uid="{00000000-0005-0000-0000-00003A600000}"/>
    <cellStyle name="SAPBEXexcGood2 2 6 2 2" xfId="24652" xr:uid="{00000000-0005-0000-0000-00003B600000}"/>
    <cellStyle name="SAPBEXexcGood2 2 7" xfId="24653" xr:uid="{00000000-0005-0000-0000-00003C600000}"/>
    <cellStyle name="SAPBEXexcGood2 2 7 2" xfId="24654" xr:uid="{00000000-0005-0000-0000-00003D600000}"/>
    <cellStyle name="SAPBEXexcGood2 2 7 2 2" xfId="24655" xr:uid="{00000000-0005-0000-0000-00003E600000}"/>
    <cellStyle name="SAPBEXexcGood2 2 7 3" xfId="24656" xr:uid="{00000000-0005-0000-0000-00003F600000}"/>
    <cellStyle name="SAPBEXexcGood2 2 8" xfId="24657" xr:uid="{00000000-0005-0000-0000-000040600000}"/>
    <cellStyle name="SAPBEXexcGood2 2 8 2" xfId="24658" xr:uid="{00000000-0005-0000-0000-000041600000}"/>
    <cellStyle name="SAPBEXexcGood2 2 8 2 2" xfId="24659" xr:uid="{00000000-0005-0000-0000-000042600000}"/>
    <cellStyle name="SAPBEXexcGood2 2 8 3" xfId="24660" xr:uid="{00000000-0005-0000-0000-000043600000}"/>
    <cellStyle name="SAPBEXexcGood2 2 9" xfId="24661" xr:uid="{00000000-0005-0000-0000-000044600000}"/>
    <cellStyle name="SAPBEXexcGood2 2 9 2" xfId="24662" xr:uid="{00000000-0005-0000-0000-000045600000}"/>
    <cellStyle name="SAPBEXexcGood2 2 9 2 2" xfId="24663" xr:uid="{00000000-0005-0000-0000-000046600000}"/>
    <cellStyle name="SAPBEXexcGood2 2 9 3" xfId="24664" xr:uid="{00000000-0005-0000-0000-000047600000}"/>
    <cellStyle name="SAPBEXexcGood2 20" xfId="24665" xr:uid="{00000000-0005-0000-0000-000048600000}"/>
    <cellStyle name="SAPBEXexcGood2 20 2" xfId="24666" xr:uid="{00000000-0005-0000-0000-000049600000}"/>
    <cellStyle name="SAPBEXexcGood2 20 2 2" xfId="24667" xr:uid="{00000000-0005-0000-0000-00004A600000}"/>
    <cellStyle name="SAPBEXexcGood2 20 3" xfId="24668" xr:uid="{00000000-0005-0000-0000-00004B600000}"/>
    <cellStyle name="SAPBEXexcGood2 21" xfId="24669" xr:uid="{00000000-0005-0000-0000-00004C600000}"/>
    <cellStyle name="SAPBEXexcGood2 21 2" xfId="24670" xr:uid="{00000000-0005-0000-0000-00004D600000}"/>
    <cellStyle name="SAPBEXexcGood2 22" xfId="24671" xr:uid="{00000000-0005-0000-0000-00004E600000}"/>
    <cellStyle name="SAPBEXexcGood2 22 2" xfId="24672" xr:uid="{00000000-0005-0000-0000-00004F600000}"/>
    <cellStyle name="SAPBEXexcGood2 23" xfId="24673" xr:uid="{00000000-0005-0000-0000-000050600000}"/>
    <cellStyle name="SAPBEXexcGood2 23 2" xfId="24674" xr:uid="{00000000-0005-0000-0000-000051600000}"/>
    <cellStyle name="SAPBEXexcGood2 3" xfId="24675" xr:uid="{00000000-0005-0000-0000-000052600000}"/>
    <cellStyle name="SAPBEXexcGood2 3 10" xfId="24676" xr:uid="{00000000-0005-0000-0000-000053600000}"/>
    <cellStyle name="SAPBEXexcGood2 3 10 2" xfId="24677" xr:uid="{00000000-0005-0000-0000-000054600000}"/>
    <cellStyle name="SAPBEXexcGood2 3 10 2 2" xfId="24678" xr:uid="{00000000-0005-0000-0000-000055600000}"/>
    <cellStyle name="SAPBEXexcGood2 3 10 3" xfId="24679" xr:uid="{00000000-0005-0000-0000-000056600000}"/>
    <cellStyle name="SAPBEXexcGood2 3 11" xfId="24680" xr:uid="{00000000-0005-0000-0000-000057600000}"/>
    <cellStyle name="SAPBEXexcGood2 3 11 2" xfId="24681" xr:uid="{00000000-0005-0000-0000-000058600000}"/>
    <cellStyle name="SAPBEXexcGood2 3 11 2 2" xfId="24682" xr:uid="{00000000-0005-0000-0000-000059600000}"/>
    <cellStyle name="SAPBEXexcGood2 3 11 3" xfId="24683" xr:uid="{00000000-0005-0000-0000-00005A600000}"/>
    <cellStyle name="SAPBEXexcGood2 3 12" xfId="24684" xr:uid="{00000000-0005-0000-0000-00005B600000}"/>
    <cellStyle name="SAPBEXexcGood2 3 12 2" xfId="24685" xr:uid="{00000000-0005-0000-0000-00005C600000}"/>
    <cellStyle name="SAPBEXexcGood2 3 12 2 2" xfId="24686" xr:uid="{00000000-0005-0000-0000-00005D600000}"/>
    <cellStyle name="SAPBEXexcGood2 3 12 3" xfId="24687" xr:uid="{00000000-0005-0000-0000-00005E600000}"/>
    <cellStyle name="SAPBEXexcGood2 3 13" xfId="24688" xr:uid="{00000000-0005-0000-0000-00005F600000}"/>
    <cellStyle name="SAPBEXexcGood2 3 13 2" xfId="24689" xr:uid="{00000000-0005-0000-0000-000060600000}"/>
    <cellStyle name="SAPBEXexcGood2 3 13 2 2" xfId="24690" xr:uid="{00000000-0005-0000-0000-000061600000}"/>
    <cellStyle name="SAPBEXexcGood2 3 13 3" xfId="24691" xr:uid="{00000000-0005-0000-0000-000062600000}"/>
    <cellStyle name="SAPBEXexcGood2 3 14" xfId="24692" xr:uid="{00000000-0005-0000-0000-000063600000}"/>
    <cellStyle name="SAPBEXexcGood2 3 14 2" xfId="24693" xr:uid="{00000000-0005-0000-0000-000064600000}"/>
    <cellStyle name="SAPBEXexcGood2 3 2" xfId="24694" xr:uid="{00000000-0005-0000-0000-000065600000}"/>
    <cellStyle name="SAPBEXexcGood2 3 2 2" xfId="24695" xr:uid="{00000000-0005-0000-0000-000066600000}"/>
    <cellStyle name="SAPBEXexcGood2 3 2 2 2" xfId="24696" xr:uid="{00000000-0005-0000-0000-000067600000}"/>
    <cellStyle name="SAPBEXexcGood2 3 3" xfId="24697" xr:uid="{00000000-0005-0000-0000-000068600000}"/>
    <cellStyle name="SAPBEXexcGood2 3 3 2" xfId="24698" xr:uid="{00000000-0005-0000-0000-000069600000}"/>
    <cellStyle name="SAPBEXexcGood2 3 3 2 2" xfId="24699" xr:uid="{00000000-0005-0000-0000-00006A600000}"/>
    <cellStyle name="SAPBEXexcGood2 3 4" xfId="24700" xr:uid="{00000000-0005-0000-0000-00006B600000}"/>
    <cellStyle name="SAPBEXexcGood2 3 4 2" xfId="24701" xr:uid="{00000000-0005-0000-0000-00006C600000}"/>
    <cellStyle name="SAPBEXexcGood2 3 4 2 2" xfId="24702" xr:uid="{00000000-0005-0000-0000-00006D600000}"/>
    <cellStyle name="SAPBEXexcGood2 3 5" xfId="24703" xr:uid="{00000000-0005-0000-0000-00006E600000}"/>
    <cellStyle name="SAPBEXexcGood2 3 5 2" xfId="24704" xr:uid="{00000000-0005-0000-0000-00006F600000}"/>
    <cellStyle name="SAPBEXexcGood2 3 5 2 2" xfId="24705" xr:uid="{00000000-0005-0000-0000-000070600000}"/>
    <cellStyle name="SAPBEXexcGood2 3 6" xfId="24706" xr:uid="{00000000-0005-0000-0000-000071600000}"/>
    <cellStyle name="SAPBEXexcGood2 3 6 2" xfId="24707" xr:uid="{00000000-0005-0000-0000-000072600000}"/>
    <cellStyle name="SAPBEXexcGood2 3 6 2 2" xfId="24708" xr:uid="{00000000-0005-0000-0000-000073600000}"/>
    <cellStyle name="SAPBEXexcGood2 3 7" xfId="24709" xr:uid="{00000000-0005-0000-0000-000074600000}"/>
    <cellStyle name="SAPBEXexcGood2 3 7 2" xfId="24710" xr:uid="{00000000-0005-0000-0000-000075600000}"/>
    <cellStyle name="SAPBEXexcGood2 3 7 2 2" xfId="24711" xr:uid="{00000000-0005-0000-0000-000076600000}"/>
    <cellStyle name="SAPBEXexcGood2 3 8" xfId="24712" xr:uid="{00000000-0005-0000-0000-000077600000}"/>
    <cellStyle name="SAPBEXexcGood2 3 8 2" xfId="24713" xr:uid="{00000000-0005-0000-0000-000078600000}"/>
    <cellStyle name="SAPBEXexcGood2 3 8 2 2" xfId="24714" xr:uid="{00000000-0005-0000-0000-000079600000}"/>
    <cellStyle name="SAPBEXexcGood2 3 8 3" xfId="24715" xr:uid="{00000000-0005-0000-0000-00007A600000}"/>
    <cellStyle name="SAPBEXexcGood2 3 9" xfId="24716" xr:uid="{00000000-0005-0000-0000-00007B600000}"/>
    <cellStyle name="SAPBEXexcGood2 3 9 2" xfId="24717" xr:uid="{00000000-0005-0000-0000-00007C600000}"/>
    <cellStyle name="SAPBEXexcGood2 3 9 2 2" xfId="24718" xr:uid="{00000000-0005-0000-0000-00007D600000}"/>
    <cellStyle name="SAPBEXexcGood2 3 9 3" xfId="24719" xr:uid="{00000000-0005-0000-0000-00007E600000}"/>
    <cellStyle name="SAPBEXexcGood2 4" xfId="24720" xr:uid="{00000000-0005-0000-0000-00007F600000}"/>
    <cellStyle name="SAPBEXexcGood2 4 10" xfId="24721" xr:uid="{00000000-0005-0000-0000-000080600000}"/>
    <cellStyle name="SAPBEXexcGood2 4 10 2" xfId="24722" xr:uid="{00000000-0005-0000-0000-000081600000}"/>
    <cellStyle name="SAPBEXexcGood2 4 10 2 2" xfId="24723" xr:uid="{00000000-0005-0000-0000-000082600000}"/>
    <cellStyle name="SAPBEXexcGood2 4 10 3" xfId="24724" xr:uid="{00000000-0005-0000-0000-000083600000}"/>
    <cellStyle name="SAPBEXexcGood2 4 11" xfId="24725" xr:uid="{00000000-0005-0000-0000-000084600000}"/>
    <cellStyle name="SAPBEXexcGood2 4 11 2" xfId="24726" xr:uid="{00000000-0005-0000-0000-000085600000}"/>
    <cellStyle name="SAPBEXexcGood2 4 11 2 2" xfId="24727" xr:uid="{00000000-0005-0000-0000-000086600000}"/>
    <cellStyle name="SAPBEXexcGood2 4 11 3" xfId="24728" xr:uid="{00000000-0005-0000-0000-000087600000}"/>
    <cellStyle name="SAPBEXexcGood2 4 12" xfId="24729" xr:uid="{00000000-0005-0000-0000-000088600000}"/>
    <cellStyle name="SAPBEXexcGood2 4 12 2" xfId="24730" xr:uid="{00000000-0005-0000-0000-000089600000}"/>
    <cellStyle name="SAPBEXexcGood2 4 12 2 2" xfId="24731" xr:uid="{00000000-0005-0000-0000-00008A600000}"/>
    <cellStyle name="SAPBEXexcGood2 4 12 3" xfId="24732" xr:uid="{00000000-0005-0000-0000-00008B600000}"/>
    <cellStyle name="SAPBEXexcGood2 4 13" xfId="24733" xr:uid="{00000000-0005-0000-0000-00008C600000}"/>
    <cellStyle name="SAPBEXexcGood2 4 13 2" xfId="24734" xr:uid="{00000000-0005-0000-0000-00008D600000}"/>
    <cellStyle name="SAPBEXexcGood2 4 13 2 2" xfId="24735" xr:uid="{00000000-0005-0000-0000-00008E600000}"/>
    <cellStyle name="SAPBEXexcGood2 4 13 3" xfId="24736" xr:uid="{00000000-0005-0000-0000-00008F600000}"/>
    <cellStyle name="SAPBEXexcGood2 4 14" xfId="24737" xr:uid="{00000000-0005-0000-0000-000090600000}"/>
    <cellStyle name="SAPBEXexcGood2 4 14 2" xfId="24738" xr:uid="{00000000-0005-0000-0000-000091600000}"/>
    <cellStyle name="SAPBEXexcGood2 4 2" xfId="24739" xr:uid="{00000000-0005-0000-0000-000092600000}"/>
    <cellStyle name="SAPBEXexcGood2 4 2 2" xfId="24740" xr:uid="{00000000-0005-0000-0000-000093600000}"/>
    <cellStyle name="SAPBEXexcGood2 4 2 2 2" xfId="24741" xr:uid="{00000000-0005-0000-0000-000094600000}"/>
    <cellStyle name="SAPBEXexcGood2 4 3" xfId="24742" xr:uid="{00000000-0005-0000-0000-000095600000}"/>
    <cellStyle name="SAPBEXexcGood2 4 3 2" xfId="24743" xr:uid="{00000000-0005-0000-0000-000096600000}"/>
    <cellStyle name="SAPBEXexcGood2 4 3 2 2" xfId="24744" xr:uid="{00000000-0005-0000-0000-000097600000}"/>
    <cellStyle name="SAPBEXexcGood2 4 4" xfId="24745" xr:uid="{00000000-0005-0000-0000-000098600000}"/>
    <cellStyle name="SAPBEXexcGood2 4 4 2" xfId="24746" xr:uid="{00000000-0005-0000-0000-000099600000}"/>
    <cellStyle name="SAPBEXexcGood2 4 4 2 2" xfId="24747" xr:uid="{00000000-0005-0000-0000-00009A600000}"/>
    <cellStyle name="SAPBEXexcGood2 4 5" xfId="24748" xr:uid="{00000000-0005-0000-0000-00009B600000}"/>
    <cellStyle name="SAPBEXexcGood2 4 5 2" xfId="24749" xr:uid="{00000000-0005-0000-0000-00009C600000}"/>
    <cellStyle name="SAPBEXexcGood2 4 5 2 2" xfId="24750" xr:uid="{00000000-0005-0000-0000-00009D600000}"/>
    <cellStyle name="SAPBEXexcGood2 4 6" xfId="24751" xr:uid="{00000000-0005-0000-0000-00009E600000}"/>
    <cellStyle name="SAPBEXexcGood2 4 6 2" xfId="24752" xr:uid="{00000000-0005-0000-0000-00009F600000}"/>
    <cellStyle name="SAPBEXexcGood2 4 6 2 2" xfId="24753" xr:uid="{00000000-0005-0000-0000-0000A0600000}"/>
    <cellStyle name="SAPBEXexcGood2 4 7" xfId="24754" xr:uid="{00000000-0005-0000-0000-0000A1600000}"/>
    <cellStyle name="SAPBEXexcGood2 4 7 2" xfId="24755" xr:uid="{00000000-0005-0000-0000-0000A2600000}"/>
    <cellStyle name="SAPBEXexcGood2 4 7 2 2" xfId="24756" xr:uid="{00000000-0005-0000-0000-0000A3600000}"/>
    <cellStyle name="SAPBEXexcGood2 4 8" xfId="24757" xr:uid="{00000000-0005-0000-0000-0000A4600000}"/>
    <cellStyle name="SAPBEXexcGood2 4 8 2" xfId="24758" xr:uid="{00000000-0005-0000-0000-0000A5600000}"/>
    <cellStyle name="SAPBEXexcGood2 4 8 2 2" xfId="24759" xr:uid="{00000000-0005-0000-0000-0000A6600000}"/>
    <cellStyle name="SAPBEXexcGood2 4 8 3" xfId="24760" xr:uid="{00000000-0005-0000-0000-0000A7600000}"/>
    <cellStyle name="SAPBEXexcGood2 4 9" xfId="24761" xr:uid="{00000000-0005-0000-0000-0000A8600000}"/>
    <cellStyle name="SAPBEXexcGood2 4 9 2" xfId="24762" xr:uid="{00000000-0005-0000-0000-0000A9600000}"/>
    <cellStyle name="SAPBEXexcGood2 4 9 2 2" xfId="24763" xr:uid="{00000000-0005-0000-0000-0000AA600000}"/>
    <cellStyle name="SAPBEXexcGood2 4 9 3" xfId="24764" xr:uid="{00000000-0005-0000-0000-0000AB600000}"/>
    <cellStyle name="SAPBEXexcGood2 5" xfId="24765" xr:uid="{00000000-0005-0000-0000-0000AC600000}"/>
    <cellStyle name="SAPBEXexcGood2 5 10" xfId="24766" xr:uid="{00000000-0005-0000-0000-0000AD600000}"/>
    <cellStyle name="SAPBEXexcGood2 5 10 2" xfId="24767" xr:uid="{00000000-0005-0000-0000-0000AE600000}"/>
    <cellStyle name="SAPBEXexcGood2 5 10 2 2" xfId="24768" xr:uid="{00000000-0005-0000-0000-0000AF600000}"/>
    <cellStyle name="SAPBEXexcGood2 5 10 3" xfId="24769" xr:uid="{00000000-0005-0000-0000-0000B0600000}"/>
    <cellStyle name="SAPBEXexcGood2 5 11" xfId="24770" xr:uid="{00000000-0005-0000-0000-0000B1600000}"/>
    <cellStyle name="SAPBEXexcGood2 5 11 2" xfId="24771" xr:uid="{00000000-0005-0000-0000-0000B2600000}"/>
    <cellStyle name="SAPBEXexcGood2 5 11 2 2" xfId="24772" xr:uid="{00000000-0005-0000-0000-0000B3600000}"/>
    <cellStyle name="SAPBEXexcGood2 5 11 3" xfId="24773" xr:uid="{00000000-0005-0000-0000-0000B4600000}"/>
    <cellStyle name="SAPBEXexcGood2 5 12" xfId="24774" xr:uid="{00000000-0005-0000-0000-0000B5600000}"/>
    <cellStyle name="SAPBEXexcGood2 5 12 2" xfId="24775" xr:uid="{00000000-0005-0000-0000-0000B6600000}"/>
    <cellStyle name="SAPBEXexcGood2 5 12 2 2" xfId="24776" xr:uid="{00000000-0005-0000-0000-0000B7600000}"/>
    <cellStyle name="SAPBEXexcGood2 5 12 3" xfId="24777" xr:uid="{00000000-0005-0000-0000-0000B8600000}"/>
    <cellStyle name="SAPBEXexcGood2 5 13" xfId="24778" xr:uid="{00000000-0005-0000-0000-0000B9600000}"/>
    <cellStyle name="SAPBEXexcGood2 5 13 2" xfId="24779" xr:uid="{00000000-0005-0000-0000-0000BA600000}"/>
    <cellStyle name="SAPBEXexcGood2 5 13 2 2" xfId="24780" xr:uid="{00000000-0005-0000-0000-0000BB600000}"/>
    <cellStyle name="SAPBEXexcGood2 5 13 3" xfId="24781" xr:uid="{00000000-0005-0000-0000-0000BC600000}"/>
    <cellStyle name="SAPBEXexcGood2 5 14" xfId="24782" xr:uid="{00000000-0005-0000-0000-0000BD600000}"/>
    <cellStyle name="SAPBEXexcGood2 5 14 2" xfId="24783" xr:uid="{00000000-0005-0000-0000-0000BE600000}"/>
    <cellStyle name="SAPBEXexcGood2 5 2" xfId="24784" xr:uid="{00000000-0005-0000-0000-0000BF600000}"/>
    <cellStyle name="SAPBEXexcGood2 5 2 2" xfId="24785" xr:uid="{00000000-0005-0000-0000-0000C0600000}"/>
    <cellStyle name="SAPBEXexcGood2 5 2 2 2" xfId="24786" xr:uid="{00000000-0005-0000-0000-0000C1600000}"/>
    <cellStyle name="SAPBEXexcGood2 5 3" xfId="24787" xr:uid="{00000000-0005-0000-0000-0000C2600000}"/>
    <cellStyle name="SAPBEXexcGood2 5 3 2" xfId="24788" xr:uid="{00000000-0005-0000-0000-0000C3600000}"/>
    <cellStyle name="SAPBEXexcGood2 5 3 2 2" xfId="24789" xr:uid="{00000000-0005-0000-0000-0000C4600000}"/>
    <cellStyle name="SAPBEXexcGood2 5 4" xfId="24790" xr:uid="{00000000-0005-0000-0000-0000C5600000}"/>
    <cellStyle name="SAPBEXexcGood2 5 4 2" xfId="24791" xr:uid="{00000000-0005-0000-0000-0000C6600000}"/>
    <cellStyle name="SAPBEXexcGood2 5 4 2 2" xfId="24792" xr:uid="{00000000-0005-0000-0000-0000C7600000}"/>
    <cellStyle name="SAPBEXexcGood2 5 5" xfId="24793" xr:uid="{00000000-0005-0000-0000-0000C8600000}"/>
    <cellStyle name="SAPBEXexcGood2 5 5 2" xfId="24794" xr:uid="{00000000-0005-0000-0000-0000C9600000}"/>
    <cellStyle name="SAPBEXexcGood2 5 5 2 2" xfId="24795" xr:uid="{00000000-0005-0000-0000-0000CA600000}"/>
    <cellStyle name="SAPBEXexcGood2 5 6" xfId="24796" xr:uid="{00000000-0005-0000-0000-0000CB600000}"/>
    <cellStyle name="SAPBEXexcGood2 5 6 2" xfId="24797" xr:uid="{00000000-0005-0000-0000-0000CC600000}"/>
    <cellStyle name="SAPBEXexcGood2 5 6 2 2" xfId="24798" xr:uid="{00000000-0005-0000-0000-0000CD600000}"/>
    <cellStyle name="SAPBEXexcGood2 5 7" xfId="24799" xr:uid="{00000000-0005-0000-0000-0000CE600000}"/>
    <cellStyle name="SAPBEXexcGood2 5 7 2" xfId="24800" xr:uid="{00000000-0005-0000-0000-0000CF600000}"/>
    <cellStyle name="SAPBEXexcGood2 5 7 2 2" xfId="24801" xr:uid="{00000000-0005-0000-0000-0000D0600000}"/>
    <cellStyle name="SAPBEXexcGood2 5 8" xfId="24802" xr:uid="{00000000-0005-0000-0000-0000D1600000}"/>
    <cellStyle name="SAPBEXexcGood2 5 8 2" xfId="24803" xr:uid="{00000000-0005-0000-0000-0000D2600000}"/>
    <cellStyle name="SAPBEXexcGood2 5 8 2 2" xfId="24804" xr:uid="{00000000-0005-0000-0000-0000D3600000}"/>
    <cellStyle name="SAPBEXexcGood2 5 8 3" xfId="24805" xr:uid="{00000000-0005-0000-0000-0000D4600000}"/>
    <cellStyle name="SAPBEXexcGood2 5 9" xfId="24806" xr:uid="{00000000-0005-0000-0000-0000D5600000}"/>
    <cellStyle name="SAPBEXexcGood2 5 9 2" xfId="24807" xr:uid="{00000000-0005-0000-0000-0000D6600000}"/>
    <cellStyle name="SAPBEXexcGood2 5 9 2 2" xfId="24808" xr:uid="{00000000-0005-0000-0000-0000D7600000}"/>
    <cellStyle name="SAPBEXexcGood2 5 9 3" xfId="24809" xr:uid="{00000000-0005-0000-0000-0000D8600000}"/>
    <cellStyle name="SAPBEXexcGood2 6" xfId="24810" xr:uid="{00000000-0005-0000-0000-0000D9600000}"/>
    <cellStyle name="SAPBEXexcGood2 6 10" xfId="24811" xr:uid="{00000000-0005-0000-0000-0000DA600000}"/>
    <cellStyle name="SAPBEXexcGood2 6 10 2" xfId="24812" xr:uid="{00000000-0005-0000-0000-0000DB600000}"/>
    <cellStyle name="SAPBEXexcGood2 6 10 2 2" xfId="24813" xr:uid="{00000000-0005-0000-0000-0000DC600000}"/>
    <cellStyle name="SAPBEXexcGood2 6 10 3" xfId="24814" xr:uid="{00000000-0005-0000-0000-0000DD600000}"/>
    <cellStyle name="SAPBEXexcGood2 6 11" xfId="24815" xr:uid="{00000000-0005-0000-0000-0000DE600000}"/>
    <cellStyle name="SAPBEXexcGood2 6 11 2" xfId="24816" xr:uid="{00000000-0005-0000-0000-0000DF600000}"/>
    <cellStyle name="SAPBEXexcGood2 6 11 2 2" xfId="24817" xr:uid="{00000000-0005-0000-0000-0000E0600000}"/>
    <cellStyle name="SAPBEXexcGood2 6 11 3" xfId="24818" xr:uid="{00000000-0005-0000-0000-0000E1600000}"/>
    <cellStyle name="SAPBEXexcGood2 6 12" xfId="24819" xr:uid="{00000000-0005-0000-0000-0000E2600000}"/>
    <cellStyle name="SAPBEXexcGood2 6 12 2" xfId="24820" xr:uid="{00000000-0005-0000-0000-0000E3600000}"/>
    <cellStyle name="SAPBEXexcGood2 6 12 2 2" xfId="24821" xr:uid="{00000000-0005-0000-0000-0000E4600000}"/>
    <cellStyle name="SAPBEXexcGood2 6 12 3" xfId="24822" xr:uid="{00000000-0005-0000-0000-0000E5600000}"/>
    <cellStyle name="SAPBEXexcGood2 6 13" xfId="24823" xr:uid="{00000000-0005-0000-0000-0000E6600000}"/>
    <cellStyle name="SAPBEXexcGood2 6 13 2" xfId="24824" xr:uid="{00000000-0005-0000-0000-0000E7600000}"/>
    <cellStyle name="SAPBEXexcGood2 6 13 2 2" xfId="24825" xr:uid="{00000000-0005-0000-0000-0000E8600000}"/>
    <cellStyle name="SAPBEXexcGood2 6 13 3" xfId="24826" xr:uid="{00000000-0005-0000-0000-0000E9600000}"/>
    <cellStyle name="SAPBEXexcGood2 6 14" xfId="24827" xr:uid="{00000000-0005-0000-0000-0000EA600000}"/>
    <cellStyle name="SAPBEXexcGood2 6 14 2" xfId="24828" xr:uid="{00000000-0005-0000-0000-0000EB600000}"/>
    <cellStyle name="SAPBEXexcGood2 6 2" xfId="24829" xr:uid="{00000000-0005-0000-0000-0000EC600000}"/>
    <cellStyle name="SAPBEXexcGood2 6 2 2" xfId="24830" xr:uid="{00000000-0005-0000-0000-0000ED600000}"/>
    <cellStyle name="SAPBEXexcGood2 6 2 2 2" xfId="24831" xr:uid="{00000000-0005-0000-0000-0000EE600000}"/>
    <cellStyle name="SAPBEXexcGood2 6 3" xfId="24832" xr:uid="{00000000-0005-0000-0000-0000EF600000}"/>
    <cellStyle name="SAPBEXexcGood2 6 3 2" xfId="24833" xr:uid="{00000000-0005-0000-0000-0000F0600000}"/>
    <cellStyle name="SAPBEXexcGood2 6 3 2 2" xfId="24834" xr:uid="{00000000-0005-0000-0000-0000F1600000}"/>
    <cellStyle name="SAPBEXexcGood2 6 4" xfId="24835" xr:uid="{00000000-0005-0000-0000-0000F2600000}"/>
    <cellStyle name="SAPBEXexcGood2 6 4 2" xfId="24836" xr:uid="{00000000-0005-0000-0000-0000F3600000}"/>
    <cellStyle name="SAPBEXexcGood2 6 4 2 2" xfId="24837" xr:uid="{00000000-0005-0000-0000-0000F4600000}"/>
    <cellStyle name="SAPBEXexcGood2 6 5" xfId="24838" xr:uid="{00000000-0005-0000-0000-0000F5600000}"/>
    <cellStyle name="SAPBEXexcGood2 6 5 2" xfId="24839" xr:uid="{00000000-0005-0000-0000-0000F6600000}"/>
    <cellStyle name="SAPBEXexcGood2 6 5 2 2" xfId="24840" xr:uid="{00000000-0005-0000-0000-0000F7600000}"/>
    <cellStyle name="SAPBEXexcGood2 6 6" xfId="24841" xr:uid="{00000000-0005-0000-0000-0000F8600000}"/>
    <cellStyle name="SAPBEXexcGood2 6 6 2" xfId="24842" xr:uid="{00000000-0005-0000-0000-0000F9600000}"/>
    <cellStyle name="SAPBEXexcGood2 6 6 2 2" xfId="24843" xr:uid="{00000000-0005-0000-0000-0000FA600000}"/>
    <cellStyle name="SAPBEXexcGood2 6 7" xfId="24844" xr:uid="{00000000-0005-0000-0000-0000FB600000}"/>
    <cellStyle name="SAPBEXexcGood2 6 7 2" xfId="24845" xr:uid="{00000000-0005-0000-0000-0000FC600000}"/>
    <cellStyle name="SAPBEXexcGood2 6 7 2 2" xfId="24846" xr:uid="{00000000-0005-0000-0000-0000FD600000}"/>
    <cellStyle name="SAPBEXexcGood2 6 8" xfId="24847" xr:uid="{00000000-0005-0000-0000-0000FE600000}"/>
    <cellStyle name="SAPBEXexcGood2 6 8 2" xfId="24848" xr:uid="{00000000-0005-0000-0000-0000FF600000}"/>
    <cellStyle name="SAPBEXexcGood2 6 8 2 2" xfId="24849" xr:uid="{00000000-0005-0000-0000-000000610000}"/>
    <cellStyle name="SAPBEXexcGood2 6 8 3" xfId="24850" xr:uid="{00000000-0005-0000-0000-000001610000}"/>
    <cellStyle name="SAPBEXexcGood2 6 9" xfId="24851" xr:uid="{00000000-0005-0000-0000-000002610000}"/>
    <cellStyle name="SAPBEXexcGood2 6 9 2" xfId="24852" xr:uid="{00000000-0005-0000-0000-000003610000}"/>
    <cellStyle name="SAPBEXexcGood2 6 9 2 2" xfId="24853" xr:uid="{00000000-0005-0000-0000-000004610000}"/>
    <cellStyle name="SAPBEXexcGood2 6 9 3" xfId="24854" xr:uid="{00000000-0005-0000-0000-000005610000}"/>
    <cellStyle name="SAPBEXexcGood2 7" xfId="24855" xr:uid="{00000000-0005-0000-0000-000006610000}"/>
    <cellStyle name="SAPBEXexcGood2 7 10" xfId="24856" xr:uid="{00000000-0005-0000-0000-000007610000}"/>
    <cellStyle name="SAPBEXexcGood2 7 10 2" xfId="24857" xr:uid="{00000000-0005-0000-0000-000008610000}"/>
    <cellStyle name="SAPBEXexcGood2 7 10 2 2" xfId="24858" xr:uid="{00000000-0005-0000-0000-000009610000}"/>
    <cellStyle name="SAPBEXexcGood2 7 10 3" xfId="24859" xr:uid="{00000000-0005-0000-0000-00000A610000}"/>
    <cellStyle name="SAPBEXexcGood2 7 11" xfId="24860" xr:uid="{00000000-0005-0000-0000-00000B610000}"/>
    <cellStyle name="SAPBEXexcGood2 7 11 2" xfId="24861" xr:uid="{00000000-0005-0000-0000-00000C610000}"/>
    <cellStyle name="SAPBEXexcGood2 7 2" xfId="24862" xr:uid="{00000000-0005-0000-0000-00000D610000}"/>
    <cellStyle name="SAPBEXexcGood2 7 2 2" xfId="24863" xr:uid="{00000000-0005-0000-0000-00000E610000}"/>
    <cellStyle name="SAPBEXexcGood2 7 2 2 2" xfId="24864" xr:uid="{00000000-0005-0000-0000-00000F610000}"/>
    <cellStyle name="SAPBEXexcGood2 7 3" xfId="24865" xr:uid="{00000000-0005-0000-0000-000010610000}"/>
    <cellStyle name="SAPBEXexcGood2 7 3 2" xfId="24866" xr:uid="{00000000-0005-0000-0000-000011610000}"/>
    <cellStyle name="SAPBEXexcGood2 7 3 2 2" xfId="24867" xr:uid="{00000000-0005-0000-0000-000012610000}"/>
    <cellStyle name="SAPBEXexcGood2 7 4" xfId="24868" xr:uid="{00000000-0005-0000-0000-000013610000}"/>
    <cellStyle name="SAPBEXexcGood2 7 4 2" xfId="24869" xr:uid="{00000000-0005-0000-0000-000014610000}"/>
    <cellStyle name="SAPBEXexcGood2 7 4 2 2" xfId="24870" xr:uid="{00000000-0005-0000-0000-000015610000}"/>
    <cellStyle name="SAPBEXexcGood2 7 5" xfId="24871" xr:uid="{00000000-0005-0000-0000-000016610000}"/>
    <cellStyle name="SAPBEXexcGood2 7 5 2" xfId="24872" xr:uid="{00000000-0005-0000-0000-000017610000}"/>
    <cellStyle name="SAPBEXexcGood2 7 5 2 2" xfId="24873" xr:uid="{00000000-0005-0000-0000-000018610000}"/>
    <cellStyle name="SAPBEXexcGood2 7 6" xfId="24874" xr:uid="{00000000-0005-0000-0000-000019610000}"/>
    <cellStyle name="SAPBEXexcGood2 7 6 2" xfId="24875" xr:uid="{00000000-0005-0000-0000-00001A610000}"/>
    <cellStyle name="SAPBEXexcGood2 7 6 2 2" xfId="24876" xr:uid="{00000000-0005-0000-0000-00001B610000}"/>
    <cellStyle name="SAPBEXexcGood2 7 6 3" xfId="24877" xr:uid="{00000000-0005-0000-0000-00001C610000}"/>
    <cellStyle name="SAPBEXexcGood2 7 7" xfId="24878" xr:uid="{00000000-0005-0000-0000-00001D610000}"/>
    <cellStyle name="SAPBEXexcGood2 7 7 2" xfId="24879" xr:uid="{00000000-0005-0000-0000-00001E610000}"/>
    <cellStyle name="SAPBEXexcGood2 7 7 2 2" xfId="24880" xr:uid="{00000000-0005-0000-0000-00001F610000}"/>
    <cellStyle name="SAPBEXexcGood2 7 7 3" xfId="24881" xr:uid="{00000000-0005-0000-0000-000020610000}"/>
    <cellStyle name="SAPBEXexcGood2 7 8" xfId="24882" xr:uid="{00000000-0005-0000-0000-000021610000}"/>
    <cellStyle name="SAPBEXexcGood2 7 8 2" xfId="24883" xr:uid="{00000000-0005-0000-0000-000022610000}"/>
    <cellStyle name="SAPBEXexcGood2 7 8 2 2" xfId="24884" xr:uid="{00000000-0005-0000-0000-000023610000}"/>
    <cellStyle name="SAPBEXexcGood2 7 8 3" xfId="24885" xr:uid="{00000000-0005-0000-0000-000024610000}"/>
    <cellStyle name="SAPBEXexcGood2 7 9" xfId="24886" xr:uid="{00000000-0005-0000-0000-000025610000}"/>
    <cellStyle name="SAPBEXexcGood2 7 9 2" xfId="24887" xr:uid="{00000000-0005-0000-0000-000026610000}"/>
    <cellStyle name="SAPBEXexcGood2 7 9 2 2" xfId="24888" xr:uid="{00000000-0005-0000-0000-000027610000}"/>
    <cellStyle name="SAPBEXexcGood2 7 9 3" xfId="24889" xr:uid="{00000000-0005-0000-0000-000028610000}"/>
    <cellStyle name="SAPBEXexcGood2 8" xfId="24890" xr:uid="{00000000-0005-0000-0000-000029610000}"/>
    <cellStyle name="SAPBEXexcGood2 8 10" xfId="24891" xr:uid="{00000000-0005-0000-0000-00002A610000}"/>
    <cellStyle name="SAPBEXexcGood2 8 10 2" xfId="24892" xr:uid="{00000000-0005-0000-0000-00002B610000}"/>
    <cellStyle name="SAPBEXexcGood2 8 10 2 2" xfId="24893" xr:uid="{00000000-0005-0000-0000-00002C610000}"/>
    <cellStyle name="SAPBEXexcGood2 8 10 3" xfId="24894" xr:uid="{00000000-0005-0000-0000-00002D610000}"/>
    <cellStyle name="SAPBEXexcGood2 8 11" xfId="24895" xr:uid="{00000000-0005-0000-0000-00002E610000}"/>
    <cellStyle name="SAPBEXexcGood2 8 11 2" xfId="24896" xr:uid="{00000000-0005-0000-0000-00002F610000}"/>
    <cellStyle name="SAPBEXexcGood2 8 2" xfId="24897" xr:uid="{00000000-0005-0000-0000-000030610000}"/>
    <cellStyle name="SAPBEXexcGood2 8 2 2" xfId="24898" xr:uid="{00000000-0005-0000-0000-000031610000}"/>
    <cellStyle name="SAPBEXexcGood2 8 2 2 2" xfId="24899" xr:uid="{00000000-0005-0000-0000-000032610000}"/>
    <cellStyle name="SAPBEXexcGood2 8 3" xfId="24900" xr:uid="{00000000-0005-0000-0000-000033610000}"/>
    <cellStyle name="SAPBEXexcGood2 8 3 2" xfId="24901" xr:uid="{00000000-0005-0000-0000-000034610000}"/>
    <cellStyle name="SAPBEXexcGood2 8 3 2 2" xfId="24902" xr:uid="{00000000-0005-0000-0000-000035610000}"/>
    <cellStyle name="SAPBEXexcGood2 8 4" xfId="24903" xr:uid="{00000000-0005-0000-0000-000036610000}"/>
    <cellStyle name="SAPBEXexcGood2 8 4 2" xfId="24904" xr:uid="{00000000-0005-0000-0000-000037610000}"/>
    <cellStyle name="SAPBEXexcGood2 8 4 2 2" xfId="24905" xr:uid="{00000000-0005-0000-0000-000038610000}"/>
    <cellStyle name="SAPBEXexcGood2 8 5" xfId="24906" xr:uid="{00000000-0005-0000-0000-000039610000}"/>
    <cellStyle name="SAPBEXexcGood2 8 5 2" xfId="24907" xr:uid="{00000000-0005-0000-0000-00003A610000}"/>
    <cellStyle name="SAPBEXexcGood2 8 5 2 2" xfId="24908" xr:uid="{00000000-0005-0000-0000-00003B610000}"/>
    <cellStyle name="SAPBEXexcGood2 8 6" xfId="24909" xr:uid="{00000000-0005-0000-0000-00003C610000}"/>
    <cellStyle name="SAPBEXexcGood2 8 6 2" xfId="24910" xr:uid="{00000000-0005-0000-0000-00003D610000}"/>
    <cellStyle name="SAPBEXexcGood2 8 6 2 2" xfId="24911" xr:uid="{00000000-0005-0000-0000-00003E610000}"/>
    <cellStyle name="SAPBEXexcGood2 8 6 3" xfId="24912" xr:uid="{00000000-0005-0000-0000-00003F610000}"/>
    <cellStyle name="SAPBEXexcGood2 8 7" xfId="24913" xr:uid="{00000000-0005-0000-0000-000040610000}"/>
    <cellStyle name="SAPBEXexcGood2 8 7 2" xfId="24914" xr:uid="{00000000-0005-0000-0000-000041610000}"/>
    <cellStyle name="SAPBEXexcGood2 8 7 2 2" xfId="24915" xr:uid="{00000000-0005-0000-0000-000042610000}"/>
    <cellStyle name="SAPBEXexcGood2 8 7 3" xfId="24916" xr:uid="{00000000-0005-0000-0000-000043610000}"/>
    <cellStyle name="SAPBEXexcGood2 8 8" xfId="24917" xr:uid="{00000000-0005-0000-0000-000044610000}"/>
    <cellStyle name="SAPBEXexcGood2 8 8 2" xfId="24918" xr:uid="{00000000-0005-0000-0000-000045610000}"/>
    <cellStyle name="SAPBEXexcGood2 8 8 2 2" xfId="24919" xr:uid="{00000000-0005-0000-0000-000046610000}"/>
    <cellStyle name="SAPBEXexcGood2 8 8 3" xfId="24920" xr:uid="{00000000-0005-0000-0000-000047610000}"/>
    <cellStyle name="SAPBEXexcGood2 8 9" xfId="24921" xr:uid="{00000000-0005-0000-0000-000048610000}"/>
    <cellStyle name="SAPBEXexcGood2 8 9 2" xfId="24922" xr:uid="{00000000-0005-0000-0000-000049610000}"/>
    <cellStyle name="SAPBEXexcGood2 8 9 2 2" xfId="24923" xr:uid="{00000000-0005-0000-0000-00004A610000}"/>
    <cellStyle name="SAPBEXexcGood2 8 9 3" xfId="24924" xr:uid="{00000000-0005-0000-0000-00004B610000}"/>
    <cellStyle name="SAPBEXexcGood2 9" xfId="24925" xr:uid="{00000000-0005-0000-0000-00004C610000}"/>
    <cellStyle name="SAPBEXexcGood2 9 10" xfId="24926" xr:uid="{00000000-0005-0000-0000-00004D610000}"/>
    <cellStyle name="SAPBEXexcGood2 9 10 2" xfId="24927" xr:uid="{00000000-0005-0000-0000-00004E610000}"/>
    <cellStyle name="SAPBEXexcGood2 9 10 2 2" xfId="24928" xr:uid="{00000000-0005-0000-0000-00004F610000}"/>
    <cellStyle name="SAPBEXexcGood2 9 10 3" xfId="24929" xr:uid="{00000000-0005-0000-0000-000050610000}"/>
    <cellStyle name="SAPBEXexcGood2 9 11" xfId="24930" xr:uid="{00000000-0005-0000-0000-000051610000}"/>
    <cellStyle name="SAPBEXexcGood2 9 11 2" xfId="24931" xr:uid="{00000000-0005-0000-0000-000052610000}"/>
    <cellStyle name="SAPBEXexcGood2 9 2" xfId="24932" xr:uid="{00000000-0005-0000-0000-000053610000}"/>
    <cellStyle name="SAPBEXexcGood2 9 2 2" xfId="24933" xr:uid="{00000000-0005-0000-0000-000054610000}"/>
    <cellStyle name="SAPBEXexcGood2 9 2 2 2" xfId="24934" xr:uid="{00000000-0005-0000-0000-000055610000}"/>
    <cellStyle name="SAPBEXexcGood2 9 3" xfId="24935" xr:uid="{00000000-0005-0000-0000-000056610000}"/>
    <cellStyle name="SAPBEXexcGood2 9 3 2" xfId="24936" xr:uid="{00000000-0005-0000-0000-000057610000}"/>
    <cellStyle name="SAPBEXexcGood2 9 3 2 2" xfId="24937" xr:uid="{00000000-0005-0000-0000-000058610000}"/>
    <cellStyle name="SAPBEXexcGood2 9 4" xfId="24938" xr:uid="{00000000-0005-0000-0000-000059610000}"/>
    <cellStyle name="SAPBEXexcGood2 9 4 2" xfId="24939" xr:uid="{00000000-0005-0000-0000-00005A610000}"/>
    <cellStyle name="SAPBEXexcGood2 9 4 2 2" xfId="24940" xr:uid="{00000000-0005-0000-0000-00005B610000}"/>
    <cellStyle name="SAPBEXexcGood2 9 5" xfId="24941" xr:uid="{00000000-0005-0000-0000-00005C610000}"/>
    <cellStyle name="SAPBEXexcGood2 9 5 2" xfId="24942" xr:uid="{00000000-0005-0000-0000-00005D610000}"/>
    <cellStyle name="SAPBEXexcGood2 9 5 2 2" xfId="24943" xr:uid="{00000000-0005-0000-0000-00005E610000}"/>
    <cellStyle name="SAPBEXexcGood2 9 6" xfId="24944" xr:uid="{00000000-0005-0000-0000-00005F610000}"/>
    <cellStyle name="SAPBEXexcGood2 9 6 2" xfId="24945" xr:uid="{00000000-0005-0000-0000-000060610000}"/>
    <cellStyle name="SAPBEXexcGood2 9 6 2 2" xfId="24946" xr:uid="{00000000-0005-0000-0000-000061610000}"/>
    <cellStyle name="SAPBEXexcGood2 9 6 3" xfId="24947" xr:uid="{00000000-0005-0000-0000-000062610000}"/>
    <cellStyle name="SAPBEXexcGood2 9 7" xfId="24948" xr:uid="{00000000-0005-0000-0000-000063610000}"/>
    <cellStyle name="SAPBEXexcGood2 9 7 2" xfId="24949" xr:uid="{00000000-0005-0000-0000-000064610000}"/>
    <cellStyle name="SAPBEXexcGood2 9 7 2 2" xfId="24950" xr:uid="{00000000-0005-0000-0000-000065610000}"/>
    <cellStyle name="SAPBEXexcGood2 9 7 3" xfId="24951" xr:uid="{00000000-0005-0000-0000-000066610000}"/>
    <cellStyle name="SAPBEXexcGood2 9 8" xfId="24952" xr:uid="{00000000-0005-0000-0000-000067610000}"/>
    <cellStyle name="SAPBEXexcGood2 9 8 2" xfId="24953" xr:uid="{00000000-0005-0000-0000-000068610000}"/>
    <cellStyle name="SAPBEXexcGood2 9 8 2 2" xfId="24954" xr:uid="{00000000-0005-0000-0000-000069610000}"/>
    <cellStyle name="SAPBEXexcGood2 9 8 3" xfId="24955" xr:uid="{00000000-0005-0000-0000-00006A610000}"/>
    <cellStyle name="SAPBEXexcGood2 9 9" xfId="24956" xr:uid="{00000000-0005-0000-0000-00006B610000}"/>
    <cellStyle name="SAPBEXexcGood2 9 9 2" xfId="24957" xr:uid="{00000000-0005-0000-0000-00006C610000}"/>
    <cellStyle name="SAPBEXexcGood2 9 9 2 2" xfId="24958" xr:uid="{00000000-0005-0000-0000-00006D610000}"/>
    <cellStyle name="SAPBEXexcGood2 9 9 3" xfId="24959" xr:uid="{00000000-0005-0000-0000-00006E610000}"/>
    <cellStyle name="SAPBEXexcGood3" xfId="24960" xr:uid="{00000000-0005-0000-0000-00006F610000}"/>
    <cellStyle name="SAPBEXexcGood3 10" xfId="24961" xr:uid="{00000000-0005-0000-0000-000070610000}"/>
    <cellStyle name="SAPBEXexcGood3 10 10" xfId="24962" xr:uid="{00000000-0005-0000-0000-000071610000}"/>
    <cellStyle name="SAPBEXexcGood3 10 10 2" xfId="24963" xr:uid="{00000000-0005-0000-0000-000072610000}"/>
    <cellStyle name="SAPBEXexcGood3 10 10 2 2" xfId="24964" xr:uid="{00000000-0005-0000-0000-000073610000}"/>
    <cellStyle name="SAPBEXexcGood3 10 10 3" xfId="24965" xr:uid="{00000000-0005-0000-0000-000074610000}"/>
    <cellStyle name="SAPBEXexcGood3 10 11" xfId="24966" xr:uid="{00000000-0005-0000-0000-000075610000}"/>
    <cellStyle name="SAPBEXexcGood3 10 11 2" xfId="24967" xr:uid="{00000000-0005-0000-0000-000076610000}"/>
    <cellStyle name="SAPBEXexcGood3 10 2" xfId="24968" xr:uid="{00000000-0005-0000-0000-000077610000}"/>
    <cellStyle name="SAPBEXexcGood3 10 2 2" xfId="24969" xr:uid="{00000000-0005-0000-0000-000078610000}"/>
    <cellStyle name="SAPBEXexcGood3 10 2 2 2" xfId="24970" xr:uid="{00000000-0005-0000-0000-000079610000}"/>
    <cellStyle name="SAPBEXexcGood3 10 3" xfId="24971" xr:uid="{00000000-0005-0000-0000-00007A610000}"/>
    <cellStyle name="SAPBEXexcGood3 10 3 2" xfId="24972" xr:uid="{00000000-0005-0000-0000-00007B610000}"/>
    <cellStyle name="SAPBEXexcGood3 10 3 2 2" xfId="24973" xr:uid="{00000000-0005-0000-0000-00007C610000}"/>
    <cellStyle name="SAPBEXexcGood3 10 4" xfId="24974" xr:uid="{00000000-0005-0000-0000-00007D610000}"/>
    <cellStyle name="SAPBEXexcGood3 10 4 2" xfId="24975" xr:uid="{00000000-0005-0000-0000-00007E610000}"/>
    <cellStyle name="SAPBEXexcGood3 10 4 2 2" xfId="24976" xr:uid="{00000000-0005-0000-0000-00007F610000}"/>
    <cellStyle name="SAPBEXexcGood3 10 5" xfId="24977" xr:uid="{00000000-0005-0000-0000-000080610000}"/>
    <cellStyle name="SAPBEXexcGood3 10 5 2" xfId="24978" xr:uid="{00000000-0005-0000-0000-000081610000}"/>
    <cellStyle name="SAPBEXexcGood3 10 5 2 2" xfId="24979" xr:uid="{00000000-0005-0000-0000-000082610000}"/>
    <cellStyle name="SAPBEXexcGood3 10 6" xfId="24980" xr:uid="{00000000-0005-0000-0000-000083610000}"/>
    <cellStyle name="SAPBEXexcGood3 10 6 2" xfId="24981" xr:uid="{00000000-0005-0000-0000-000084610000}"/>
    <cellStyle name="SAPBEXexcGood3 10 6 2 2" xfId="24982" xr:uid="{00000000-0005-0000-0000-000085610000}"/>
    <cellStyle name="SAPBEXexcGood3 10 6 3" xfId="24983" xr:uid="{00000000-0005-0000-0000-000086610000}"/>
    <cellStyle name="SAPBEXexcGood3 10 7" xfId="24984" xr:uid="{00000000-0005-0000-0000-000087610000}"/>
    <cellStyle name="SAPBEXexcGood3 10 7 2" xfId="24985" xr:uid="{00000000-0005-0000-0000-000088610000}"/>
    <cellStyle name="SAPBEXexcGood3 10 7 2 2" xfId="24986" xr:uid="{00000000-0005-0000-0000-000089610000}"/>
    <cellStyle name="SAPBEXexcGood3 10 7 3" xfId="24987" xr:uid="{00000000-0005-0000-0000-00008A610000}"/>
    <cellStyle name="SAPBEXexcGood3 10 8" xfId="24988" xr:uid="{00000000-0005-0000-0000-00008B610000}"/>
    <cellStyle name="SAPBEXexcGood3 10 8 2" xfId="24989" xr:uid="{00000000-0005-0000-0000-00008C610000}"/>
    <cellStyle name="SAPBEXexcGood3 10 8 2 2" xfId="24990" xr:uid="{00000000-0005-0000-0000-00008D610000}"/>
    <cellStyle name="SAPBEXexcGood3 10 8 3" xfId="24991" xr:uid="{00000000-0005-0000-0000-00008E610000}"/>
    <cellStyle name="SAPBEXexcGood3 10 9" xfId="24992" xr:uid="{00000000-0005-0000-0000-00008F610000}"/>
    <cellStyle name="SAPBEXexcGood3 10 9 2" xfId="24993" xr:uid="{00000000-0005-0000-0000-000090610000}"/>
    <cellStyle name="SAPBEXexcGood3 10 9 2 2" xfId="24994" xr:uid="{00000000-0005-0000-0000-000091610000}"/>
    <cellStyle name="SAPBEXexcGood3 10 9 3" xfId="24995" xr:uid="{00000000-0005-0000-0000-000092610000}"/>
    <cellStyle name="SAPBEXexcGood3 11" xfId="24996" xr:uid="{00000000-0005-0000-0000-000093610000}"/>
    <cellStyle name="SAPBEXexcGood3 11 10" xfId="24997" xr:uid="{00000000-0005-0000-0000-000094610000}"/>
    <cellStyle name="SAPBEXexcGood3 11 10 2" xfId="24998" xr:uid="{00000000-0005-0000-0000-000095610000}"/>
    <cellStyle name="SAPBEXexcGood3 11 10 2 2" xfId="24999" xr:uid="{00000000-0005-0000-0000-000096610000}"/>
    <cellStyle name="SAPBEXexcGood3 11 10 3" xfId="25000" xr:uid="{00000000-0005-0000-0000-000097610000}"/>
    <cellStyle name="SAPBEXexcGood3 11 11" xfId="25001" xr:uid="{00000000-0005-0000-0000-000098610000}"/>
    <cellStyle name="SAPBEXexcGood3 11 11 2" xfId="25002" xr:uid="{00000000-0005-0000-0000-000099610000}"/>
    <cellStyle name="SAPBEXexcGood3 11 2" xfId="25003" xr:uid="{00000000-0005-0000-0000-00009A610000}"/>
    <cellStyle name="SAPBEXexcGood3 11 2 2" xfId="25004" xr:uid="{00000000-0005-0000-0000-00009B610000}"/>
    <cellStyle name="SAPBEXexcGood3 11 2 2 2" xfId="25005" xr:uid="{00000000-0005-0000-0000-00009C610000}"/>
    <cellStyle name="SAPBEXexcGood3 11 3" xfId="25006" xr:uid="{00000000-0005-0000-0000-00009D610000}"/>
    <cellStyle name="SAPBEXexcGood3 11 3 2" xfId="25007" xr:uid="{00000000-0005-0000-0000-00009E610000}"/>
    <cellStyle name="SAPBEXexcGood3 11 3 2 2" xfId="25008" xr:uid="{00000000-0005-0000-0000-00009F610000}"/>
    <cellStyle name="SAPBEXexcGood3 11 4" xfId="25009" xr:uid="{00000000-0005-0000-0000-0000A0610000}"/>
    <cellStyle name="SAPBEXexcGood3 11 4 2" xfId="25010" xr:uid="{00000000-0005-0000-0000-0000A1610000}"/>
    <cellStyle name="SAPBEXexcGood3 11 4 2 2" xfId="25011" xr:uid="{00000000-0005-0000-0000-0000A2610000}"/>
    <cellStyle name="SAPBEXexcGood3 11 5" xfId="25012" xr:uid="{00000000-0005-0000-0000-0000A3610000}"/>
    <cellStyle name="SAPBEXexcGood3 11 5 2" xfId="25013" xr:uid="{00000000-0005-0000-0000-0000A4610000}"/>
    <cellStyle name="SAPBEXexcGood3 11 5 2 2" xfId="25014" xr:uid="{00000000-0005-0000-0000-0000A5610000}"/>
    <cellStyle name="SAPBEXexcGood3 11 6" xfId="25015" xr:uid="{00000000-0005-0000-0000-0000A6610000}"/>
    <cellStyle name="SAPBEXexcGood3 11 6 2" xfId="25016" xr:uid="{00000000-0005-0000-0000-0000A7610000}"/>
    <cellStyle name="SAPBEXexcGood3 11 6 2 2" xfId="25017" xr:uid="{00000000-0005-0000-0000-0000A8610000}"/>
    <cellStyle name="SAPBEXexcGood3 11 6 3" xfId="25018" xr:uid="{00000000-0005-0000-0000-0000A9610000}"/>
    <cellStyle name="SAPBEXexcGood3 11 7" xfId="25019" xr:uid="{00000000-0005-0000-0000-0000AA610000}"/>
    <cellStyle name="SAPBEXexcGood3 11 7 2" xfId="25020" xr:uid="{00000000-0005-0000-0000-0000AB610000}"/>
    <cellStyle name="SAPBEXexcGood3 11 7 2 2" xfId="25021" xr:uid="{00000000-0005-0000-0000-0000AC610000}"/>
    <cellStyle name="SAPBEXexcGood3 11 7 3" xfId="25022" xr:uid="{00000000-0005-0000-0000-0000AD610000}"/>
    <cellStyle name="SAPBEXexcGood3 11 8" xfId="25023" xr:uid="{00000000-0005-0000-0000-0000AE610000}"/>
    <cellStyle name="SAPBEXexcGood3 11 8 2" xfId="25024" xr:uid="{00000000-0005-0000-0000-0000AF610000}"/>
    <cellStyle name="SAPBEXexcGood3 11 8 2 2" xfId="25025" xr:uid="{00000000-0005-0000-0000-0000B0610000}"/>
    <cellStyle name="SAPBEXexcGood3 11 8 3" xfId="25026" xr:uid="{00000000-0005-0000-0000-0000B1610000}"/>
    <cellStyle name="SAPBEXexcGood3 11 9" xfId="25027" xr:uid="{00000000-0005-0000-0000-0000B2610000}"/>
    <cellStyle name="SAPBEXexcGood3 11 9 2" xfId="25028" xr:uid="{00000000-0005-0000-0000-0000B3610000}"/>
    <cellStyle name="SAPBEXexcGood3 11 9 2 2" xfId="25029" xr:uid="{00000000-0005-0000-0000-0000B4610000}"/>
    <cellStyle name="SAPBEXexcGood3 11 9 3" xfId="25030" xr:uid="{00000000-0005-0000-0000-0000B5610000}"/>
    <cellStyle name="SAPBEXexcGood3 12" xfId="25031" xr:uid="{00000000-0005-0000-0000-0000B6610000}"/>
    <cellStyle name="SAPBEXexcGood3 12 10" xfId="25032" xr:uid="{00000000-0005-0000-0000-0000B7610000}"/>
    <cellStyle name="SAPBEXexcGood3 12 10 2" xfId="25033" xr:uid="{00000000-0005-0000-0000-0000B8610000}"/>
    <cellStyle name="SAPBEXexcGood3 12 10 2 2" xfId="25034" xr:uid="{00000000-0005-0000-0000-0000B9610000}"/>
    <cellStyle name="SAPBEXexcGood3 12 10 3" xfId="25035" xr:uid="{00000000-0005-0000-0000-0000BA610000}"/>
    <cellStyle name="SAPBEXexcGood3 12 11" xfId="25036" xr:uid="{00000000-0005-0000-0000-0000BB610000}"/>
    <cellStyle name="SAPBEXexcGood3 12 11 2" xfId="25037" xr:uid="{00000000-0005-0000-0000-0000BC610000}"/>
    <cellStyle name="SAPBEXexcGood3 12 2" xfId="25038" xr:uid="{00000000-0005-0000-0000-0000BD610000}"/>
    <cellStyle name="SAPBEXexcGood3 12 2 2" xfId="25039" xr:uid="{00000000-0005-0000-0000-0000BE610000}"/>
    <cellStyle name="SAPBEXexcGood3 12 2 2 2" xfId="25040" xr:uid="{00000000-0005-0000-0000-0000BF610000}"/>
    <cellStyle name="SAPBEXexcGood3 12 3" xfId="25041" xr:uid="{00000000-0005-0000-0000-0000C0610000}"/>
    <cellStyle name="SAPBEXexcGood3 12 3 2" xfId="25042" xr:uid="{00000000-0005-0000-0000-0000C1610000}"/>
    <cellStyle name="SAPBEXexcGood3 12 3 2 2" xfId="25043" xr:uid="{00000000-0005-0000-0000-0000C2610000}"/>
    <cellStyle name="SAPBEXexcGood3 12 4" xfId="25044" xr:uid="{00000000-0005-0000-0000-0000C3610000}"/>
    <cellStyle name="SAPBEXexcGood3 12 4 2" xfId="25045" xr:uid="{00000000-0005-0000-0000-0000C4610000}"/>
    <cellStyle name="SAPBEXexcGood3 12 4 2 2" xfId="25046" xr:uid="{00000000-0005-0000-0000-0000C5610000}"/>
    <cellStyle name="SAPBEXexcGood3 12 5" xfId="25047" xr:uid="{00000000-0005-0000-0000-0000C6610000}"/>
    <cellStyle name="SAPBEXexcGood3 12 5 2" xfId="25048" xr:uid="{00000000-0005-0000-0000-0000C7610000}"/>
    <cellStyle name="SAPBEXexcGood3 12 5 2 2" xfId="25049" xr:uid="{00000000-0005-0000-0000-0000C8610000}"/>
    <cellStyle name="SAPBEXexcGood3 12 6" xfId="25050" xr:uid="{00000000-0005-0000-0000-0000C9610000}"/>
    <cellStyle name="SAPBEXexcGood3 12 6 2" xfId="25051" xr:uid="{00000000-0005-0000-0000-0000CA610000}"/>
    <cellStyle name="SAPBEXexcGood3 12 6 2 2" xfId="25052" xr:uid="{00000000-0005-0000-0000-0000CB610000}"/>
    <cellStyle name="SAPBEXexcGood3 12 6 3" xfId="25053" xr:uid="{00000000-0005-0000-0000-0000CC610000}"/>
    <cellStyle name="SAPBEXexcGood3 12 7" xfId="25054" xr:uid="{00000000-0005-0000-0000-0000CD610000}"/>
    <cellStyle name="SAPBEXexcGood3 12 7 2" xfId="25055" xr:uid="{00000000-0005-0000-0000-0000CE610000}"/>
    <cellStyle name="SAPBEXexcGood3 12 7 2 2" xfId="25056" xr:uid="{00000000-0005-0000-0000-0000CF610000}"/>
    <cellStyle name="SAPBEXexcGood3 12 7 3" xfId="25057" xr:uid="{00000000-0005-0000-0000-0000D0610000}"/>
    <cellStyle name="SAPBEXexcGood3 12 8" xfId="25058" xr:uid="{00000000-0005-0000-0000-0000D1610000}"/>
    <cellStyle name="SAPBEXexcGood3 12 8 2" xfId="25059" xr:uid="{00000000-0005-0000-0000-0000D2610000}"/>
    <cellStyle name="SAPBEXexcGood3 12 8 2 2" xfId="25060" xr:uid="{00000000-0005-0000-0000-0000D3610000}"/>
    <cellStyle name="SAPBEXexcGood3 12 8 3" xfId="25061" xr:uid="{00000000-0005-0000-0000-0000D4610000}"/>
    <cellStyle name="SAPBEXexcGood3 12 9" xfId="25062" xr:uid="{00000000-0005-0000-0000-0000D5610000}"/>
    <cellStyle name="SAPBEXexcGood3 12 9 2" xfId="25063" xr:uid="{00000000-0005-0000-0000-0000D6610000}"/>
    <cellStyle name="SAPBEXexcGood3 12 9 2 2" xfId="25064" xr:uid="{00000000-0005-0000-0000-0000D7610000}"/>
    <cellStyle name="SAPBEXexcGood3 12 9 3" xfId="25065" xr:uid="{00000000-0005-0000-0000-0000D8610000}"/>
    <cellStyle name="SAPBEXexcGood3 13" xfId="25066" xr:uid="{00000000-0005-0000-0000-0000D9610000}"/>
    <cellStyle name="SAPBEXexcGood3 13 10" xfId="25067" xr:uid="{00000000-0005-0000-0000-0000DA610000}"/>
    <cellStyle name="SAPBEXexcGood3 13 10 2" xfId="25068" xr:uid="{00000000-0005-0000-0000-0000DB610000}"/>
    <cellStyle name="SAPBEXexcGood3 13 10 2 2" xfId="25069" xr:uid="{00000000-0005-0000-0000-0000DC610000}"/>
    <cellStyle name="SAPBEXexcGood3 13 10 3" xfId="25070" xr:uid="{00000000-0005-0000-0000-0000DD610000}"/>
    <cellStyle name="SAPBEXexcGood3 13 11" xfId="25071" xr:uid="{00000000-0005-0000-0000-0000DE610000}"/>
    <cellStyle name="SAPBEXexcGood3 13 11 2" xfId="25072" xr:uid="{00000000-0005-0000-0000-0000DF610000}"/>
    <cellStyle name="SAPBEXexcGood3 13 2" xfId="25073" xr:uid="{00000000-0005-0000-0000-0000E0610000}"/>
    <cellStyle name="SAPBEXexcGood3 13 2 2" xfId="25074" xr:uid="{00000000-0005-0000-0000-0000E1610000}"/>
    <cellStyle name="SAPBEXexcGood3 13 2 2 2" xfId="25075" xr:uid="{00000000-0005-0000-0000-0000E2610000}"/>
    <cellStyle name="SAPBEXexcGood3 13 3" xfId="25076" xr:uid="{00000000-0005-0000-0000-0000E3610000}"/>
    <cellStyle name="SAPBEXexcGood3 13 3 2" xfId="25077" xr:uid="{00000000-0005-0000-0000-0000E4610000}"/>
    <cellStyle name="SAPBEXexcGood3 13 3 2 2" xfId="25078" xr:uid="{00000000-0005-0000-0000-0000E5610000}"/>
    <cellStyle name="SAPBEXexcGood3 13 4" xfId="25079" xr:uid="{00000000-0005-0000-0000-0000E6610000}"/>
    <cellStyle name="SAPBEXexcGood3 13 4 2" xfId="25080" xr:uid="{00000000-0005-0000-0000-0000E7610000}"/>
    <cellStyle name="SAPBEXexcGood3 13 4 2 2" xfId="25081" xr:uid="{00000000-0005-0000-0000-0000E8610000}"/>
    <cellStyle name="SAPBEXexcGood3 13 5" xfId="25082" xr:uid="{00000000-0005-0000-0000-0000E9610000}"/>
    <cellStyle name="SAPBEXexcGood3 13 5 2" xfId="25083" xr:uid="{00000000-0005-0000-0000-0000EA610000}"/>
    <cellStyle name="SAPBEXexcGood3 13 5 2 2" xfId="25084" xr:uid="{00000000-0005-0000-0000-0000EB610000}"/>
    <cellStyle name="SAPBEXexcGood3 13 6" xfId="25085" xr:uid="{00000000-0005-0000-0000-0000EC610000}"/>
    <cellStyle name="SAPBEXexcGood3 13 6 2" xfId="25086" xr:uid="{00000000-0005-0000-0000-0000ED610000}"/>
    <cellStyle name="SAPBEXexcGood3 13 6 2 2" xfId="25087" xr:uid="{00000000-0005-0000-0000-0000EE610000}"/>
    <cellStyle name="SAPBEXexcGood3 13 6 3" xfId="25088" xr:uid="{00000000-0005-0000-0000-0000EF610000}"/>
    <cellStyle name="SAPBEXexcGood3 13 7" xfId="25089" xr:uid="{00000000-0005-0000-0000-0000F0610000}"/>
    <cellStyle name="SAPBEXexcGood3 13 7 2" xfId="25090" xr:uid="{00000000-0005-0000-0000-0000F1610000}"/>
    <cellStyle name="SAPBEXexcGood3 13 7 2 2" xfId="25091" xr:uid="{00000000-0005-0000-0000-0000F2610000}"/>
    <cellStyle name="SAPBEXexcGood3 13 7 3" xfId="25092" xr:uid="{00000000-0005-0000-0000-0000F3610000}"/>
    <cellStyle name="SAPBEXexcGood3 13 8" xfId="25093" xr:uid="{00000000-0005-0000-0000-0000F4610000}"/>
    <cellStyle name="SAPBEXexcGood3 13 8 2" xfId="25094" xr:uid="{00000000-0005-0000-0000-0000F5610000}"/>
    <cellStyle name="SAPBEXexcGood3 13 8 2 2" xfId="25095" xr:uid="{00000000-0005-0000-0000-0000F6610000}"/>
    <cellStyle name="SAPBEXexcGood3 13 8 3" xfId="25096" xr:uid="{00000000-0005-0000-0000-0000F7610000}"/>
    <cellStyle name="SAPBEXexcGood3 13 9" xfId="25097" xr:uid="{00000000-0005-0000-0000-0000F8610000}"/>
    <cellStyle name="SAPBEXexcGood3 13 9 2" xfId="25098" xr:uid="{00000000-0005-0000-0000-0000F9610000}"/>
    <cellStyle name="SAPBEXexcGood3 13 9 2 2" xfId="25099" xr:uid="{00000000-0005-0000-0000-0000FA610000}"/>
    <cellStyle name="SAPBEXexcGood3 13 9 3" xfId="25100" xr:uid="{00000000-0005-0000-0000-0000FB610000}"/>
    <cellStyle name="SAPBEXexcGood3 14" xfId="25101" xr:uid="{00000000-0005-0000-0000-0000FC610000}"/>
    <cellStyle name="SAPBEXexcGood3 14 10" xfId="25102" xr:uid="{00000000-0005-0000-0000-0000FD610000}"/>
    <cellStyle name="SAPBEXexcGood3 14 10 2" xfId="25103" xr:uid="{00000000-0005-0000-0000-0000FE610000}"/>
    <cellStyle name="SAPBEXexcGood3 14 10 2 2" xfId="25104" xr:uid="{00000000-0005-0000-0000-0000FF610000}"/>
    <cellStyle name="SAPBEXexcGood3 14 10 3" xfId="25105" xr:uid="{00000000-0005-0000-0000-000000620000}"/>
    <cellStyle name="SAPBEXexcGood3 14 11" xfId="25106" xr:uid="{00000000-0005-0000-0000-000001620000}"/>
    <cellStyle name="SAPBEXexcGood3 14 11 2" xfId="25107" xr:uid="{00000000-0005-0000-0000-000002620000}"/>
    <cellStyle name="SAPBEXexcGood3 14 2" xfId="25108" xr:uid="{00000000-0005-0000-0000-000003620000}"/>
    <cellStyle name="SAPBEXexcGood3 14 2 2" xfId="25109" xr:uid="{00000000-0005-0000-0000-000004620000}"/>
    <cellStyle name="SAPBEXexcGood3 14 2 2 2" xfId="25110" xr:uid="{00000000-0005-0000-0000-000005620000}"/>
    <cellStyle name="SAPBEXexcGood3 14 3" xfId="25111" xr:uid="{00000000-0005-0000-0000-000006620000}"/>
    <cellStyle name="SAPBEXexcGood3 14 3 2" xfId="25112" xr:uid="{00000000-0005-0000-0000-000007620000}"/>
    <cellStyle name="SAPBEXexcGood3 14 3 2 2" xfId="25113" xr:uid="{00000000-0005-0000-0000-000008620000}"/>
    <cellStyle name="SAPBEXexcGood3 14 4" xfId="25114" xr:uid="{00000000-0005-0000-0000-000009620000}"/>
    <cellStyle name="SAPBEXexcGood3 14 4 2" xfId="25115" xr:uid="{00000000-0005-0000-0000-00000A620000}"/>
    <cellStyle name="SAPBEXexcGood3 14 4 2 2" xfId="25116" xr:uid="{00000000-0005-0000-0000-00000B620000}"/>
    <cellStyle name="SAPBEXexcGood3 14 5" xfId="25117" xr:uid="{00000000-0005-0000-0000-00000C620000}"/>
    <cellStyle name="SAPBEXexcGood3 14 5 2" xfId="25118" xr:uid="{00000000-0005-0000-0000-00000D620000}"/>
    <cellStyle name="SAPBEXexcGood3 14 5 2 2" xfId="25119" xr:uid="{00000000-0005-0000-0000-00000E620000}"/>
    <cellStyle name="SAPBEXexcGood3 14 6" xfId="25120" xr:uid="{00000000-0005-0000-0000-00000F620000}"/>
    <cellStyle name="SAPBEXexcGood3 14 6 2" xfId="25121" xr:uid="{00000000-0005-0000-0000-000010620000}"/>
    <cellStyle name="SAPBEXexcGood3 14 6 2 2" xfId="25122" xr:uid="{00000000-0005-0000-0000-000011620000}"/>
    <cellStyle name="SAPBEXexcGood3 14 6 3" xfId="25123" xr:uid="{00000000-0005-0000-0000-000012620000}"/>
    <cellStyle name="SAPBEXexcGood3 14 7" xfId="25124" xr:uid="{00000000-0005-0000-0000-000013620000}"/>
    <cellStyle name="SAPBEXexcGood3 14 7 2" xfId="25125" xr:uid="{00000000-0005-0000-0000-000014620000}"/>
    <cellStyle name="SAPBEXexcGood3 14 7 2 2" xfId="25126" xr:uid="{00000000-0005-0000-0000-000015620000}"/>
    <cellStyle name="SAPBEXexcGood3 14 7 3" xfId="25127" xr:uid="{00000000-0005-0000-0000-000016620000}"/>
    <cellStyle name="SAPBEXexcGood3 14 8" xfId="25128" xr:uid="{00000000-0005-0000-0000-000017620000}"/>
    <cellStyle name="SAPBEXexcGood3 14 8 2" xfId="25129" xr:uid="{00000000-0005-0000-0000-000018620000}"/>
    <cellStyle name="SAPBEXexcGood3 14 8 2 2" xfId="25130" xr:uid="{00000000-0005-0000-0000-000019620000}"/>
    <cellStyle name="SAPBEXexcGood3 14 8 3" xfId="25131" xr:uid="{00000000-0005-0000-0000-00001A620000}"/>
    <cellStyle name="SAPBEXexcGood3 14 9" xfId="25132" xr:uid="{00000000-0005-0000-0000-00001B620000}"/>
    <cellStyle name="SAPBEXexcGood3 14 9 2" xfId="25133" xr:uid="{00000000-0005-0000-0000-00001C620000}"/>
    <cellStyle name="SAPBEXexcGood3 14 9 2 2" xfId="25134" xr:uid="{00000000-0005-0000-0000-00001D620000}"/>
    <cellStyle name="SAPBEXexcGood3 14 9 3" xfId="25135" xr:uid="{00000000-0005-0000-0000-00001E620000}"/>
    <cellStyle name="SAPBEXexcGood3 15" xfId="25136" xr:uid="{00000000-0005-0000-0000-00001F620000}"/>
    <cellStyle name="SAPBEXexcGood3 15 10" xfId="25137" xr:uid="{00000000-0005-0000-0000-000020620000}"/>
    <cellStyle name="SAPBEXexcGood3 15 10 2" xfId="25138" xr:uid="{00000000-0005-0000-0000-000021620000}"/>
    <cellStyle name="SAPBEXexcGood3 15 10 2 2" xfId="25139" xr:uid="{00000000-0005-0000-0000-000022620000}"/>
    <cellStyle name="SAPBEXexcGood3 15 10 3" xfId="25140" xr:uid="{00000000-0005-0000-0000-000023620000}"/>
    <cellStyle name="SAPBEXexcGood3 15 11" xfId="25141" xr:uid="{00000000-0005-0000-0000-000024620000}"/>
    <cellStyle name="SAPBEXexcGood3 15 11 2" xfId="25142" xr:uid="{00000000-0005-0000-0000-000025620000}"/>
    <cellStyle name="SAPBEXexcGood3 15 11 2 2" xfId="25143" xr:uid="{00000000-0005-0000-0000-000026620000}"/>
    <cellStyle name="SAPBEXexcGood3 15 11 3" xfId="25144" xr:uid="{00000000-0005-0000-0000-000027620000}"/>
    <cellStyle name="SAPBEXexcGood3 15 12" xfId="25145" xr:uid="{00000000-0005-0000-0000-000028620000}"/>
    <cellStyle name="SAPBEXexcGood3 15 12 2" xfId="25146" xr:uid="{00000000-0005-0000-0000-000029620000}"/>
    <cellStyle name="SAPBEXexcGood3 15 2" xfId="25147" xr:uid="{00000000-0005-0000-0000-00002A620000}"/>
    <cellStyle name="SAPBEXexcGood3 15 2 2" xfId="25148" xr:uid="{00000000-0005-0000-0000-00002B620000}"/>
    <cellStyle name="SAPBEXexcGood3 15 2 2 2" xfId="25149" xr:uid="{00000000-0005-0000-0000-00002C620000}"/>
    <cellStyle name="SAPBEXexcGood3 15 3" xfId="25150" xr:uid="{00000000-0005-0000-0000-00002D620000}"/>
    <cellStyle name="SAPBEXexcGood3 15 3 2" xfId="25151" xr:uid="{00000000-0005-0000-0000-00002E620000}"/>
    <cellStyle name="SAPBEXexcGood3 15 3 2 2" xfId="25152" xr:uid="{00000000-0005-0000-0000-00002F620000}"/>
    <cellStyle name="SAPBEXexcGood3 15 4" xfId="25153" xr:uid="{00000000-0005-0000-0000-000030620000}"/>
    <cellStyle name="SAPBEXexcGood3 15 4 2" xfId="25154" xr:uid="{00000000-0005-0000-0000-000031620000}"/>
    <cellStyle name="SAPBEXexcGood3 15 4 2 2" xfId="25155" xr:uid="{00000000-0005-0000-0000-000032620000}"/>
    <cellStyle name="SAPBEXexcGood3 15 5" xfId="25156" xr:uid="{00000000-0005-0000-0000-000033620000}"/>
    <cellStyle name="SAPBEXexcGood3 15 5 2" xfId="25157" xr:uid="{00000000-0005-0000-0000-000034620000}"/>
    <cellStyle name="SAPBEXexcGood3 15 5 2 2" xfId="25158" xr:uid="{00000000-0005-0000-0000-000035620000}"/>
    <cellStyle name="SAPBEXexcGood3 15 6" xfId="25159" xr:uid="{00000000-0005-0000-0000-000036620000}"/>
    <cellStyle name="SAPBEXexcGood3 15 6 2" xfId="25160" xr:uid="{00000000-0005-0000-0000-000037620000}"/>
    <cellStyle name="SAPBEXexcGood3 15 6 2 2" xfId="25161" xr:uid="{00000000-0005-0000-0000-000038620000}"/>
    <cellStyle name="SAPBEXexcGood3 15 6 3" xfId="25162" xr:uid="{00000000-0005-0000-0000-000039620000}"/>
    <cellStyle name="SAPBEXexcGood3 15 7" xfId="25163" xr:uid="{00000000-0005-0000-0000-00003A620000}"/>
    <cellStyle name="SAPBEXexcGood3 15 7 2" xfId="25164" xr:uid="{00000000-0005-0000-0000-00003B620000}"/>
    <cellStyle name="SAPBEXexcGood3 15 7 2 2" xfId="25165" xr:uid="{00000000-0005-0000-0000-00003C620000}"/>
    <cellStyle name="SAPBEXexcGood3 15 7 3" xfId="25166" xr:uid="{00000000-0005-0000-0000-00003D620000}"/>
    <cellStyle name="SAPBEXexcGood3 15 8" xfId="25167" xr:uid="{00000000-0005-0000-0000-00003E620000}"/>
    <cellStyle name="SAPBEXexcGood3 15 8 2" xfId="25168" xr:uid="{00000000-0005-0000-0000-00003F620000}"/>
    <cellStyle name="SAPBEXexcGood3 15 8 2 2" xfId="25169" xr:uid="{00000000-0005-0000-0000-000040620000}"/>
    <cellStyle name="SAPBEXexcGood3 15 8 3" xfId="25170" xr:uid="{00000000-0005-0000-0000-000041620000}"/>
    <cellStyle name="SAPBEXexcGood3 15 9" xfId="25171" xr:uid="{00000000-0005-0000-0000-000042620000}"/>
    <cellStyle name="SAPBEXexcGood3 15 9 2" xfId="25172" xr:uid="{00000000-0005-0000-0000-000043620000}"/>
    <cellStyle name="SAPBEXexcGood3 15 9 2 2" xfId="25173" xr:uid="{00000000-0005-0000-0000-000044620000}"/>
    <cellStyle name="SAPBEXexcGood3 15 9 3" xfId="25174" xr:uid="{00000000-0005-0000-0000-000045620000}"/>
    <cellStyle name="SAPBEXexcGood3 16" xfId="25175" xr:uid="{00000000-0005-0000-0000-000046620000}"/>
    <cellStyle name="SAPBEXexcGood3 16 10" xfId="25176" xr:uid="{00000000-0005-0000-0000-000047620000}"/>
    <cellStyle name="SAPBEXexcGood3 16 10 2" xfId="25177" xr:uid="{00000000-0005-0000-0000-000048620000}"/>
    <cellStyle name="SAPBEXexcGood3 16 10 2 2" xfId="25178" xr:uid="{00000000-0005-0000-0000-000049620000}"/>
    <cellStyle name="SAPBEXexcGood3 16 10 3" xfId="25179" xr:uid="{00000000-0005-0000-0000-00004A620000}"/>
    <cellStyle name="SAPBEXexcGood3 16 11" xfId="25180" xr:uid="{00000000-0005-0000-0000-00004B620000}"/>
    <cellStyle name="SAPBEXexcGood3 16 11 2" xfId="25181" xr:uid="{00000000-0005-0000-0000-00004C620000}"/>
    <cellStyle name="SAPBEXexcGood3 16 11 2 2" xfId="25182" xr:uid="{00000000-0005-0000-0000-00004D620000}"/>
    <cellStyle name="SAPBEXexcGood3 16 11 3" xfId="25183" xr:uid="{00000000-0005-0000-0000-00004E620000}"/>
    <cellStyle name="SAPBEXexcGood3 16 12" xfId="25184" xr:uid="{00000000-0005-0000-0000-00004F620000}"/>
    <cellStyle name="SAPBEXexcGood3 16 12 2" xfId="25185" xr:uid="{00000000-0005-0000-0000-000050620000}"/>
    <cellStyle name="SAPBEXexcGood3 16 2" xfId="25186" xr:uid="{00000000-0005-0000-0000-000051620000}"/>
    <cellStyle name="SAPBEXexcGood3 16 2 2" xfId="25187" xr:uid="{00000000-0005-0000-0000-000052620000}"/>
    <cellStyle name="SAPBEXexcGood3 16 2 2 2" xfId="25188" xr:uid="{00000000-0005-0000-0000-000053620000}"/>
    <cellStyle name="SAPBEXexcGood3 16 3" xfId="25189" xr:uid="{00000000-0005-0000-0000-000054620000}"/>
    <cellStyle name="SAPBEXexcGood3 16 3 2" xfId="25190" xr:uid="{00000000-0005-0000-0000-000055620000}"/>
    <cellStyle name="SAPBEXexcGood3 16 3 2 2" xfId="25191" xr:uid="{00000000-0005-0000-0000-000056620000}"/>
    <cellStyle name="SAPBEXexcGood3 16 4" xfId="25192" xr:uid="{00000000-0005-0000-0000-000057620000}"/>
    <cellStyle name="SAPBEXexcGood3 16 4 2" xfId="25193" xr:uid="{00000000-0005-0000-0000-000058620000}"/>
    <cellStyle name="SAPBEXexcGood3 16 4 2 2" xfId="25194" xr:uid="{00000000-0005-0000-0000-000059620000}"/>
    <cellStyle name="SAPBEXexcGood3 16 5" xfId="25195" xr:uid="{00000000-0005-0000-0000-00005A620000}"/>
    <cellStyle name="SAPBEXexcGood3 16 5 2" xfId="25196" xr:uid="{00000000-0005-0000-0000-00005B620000}"/>
    <cellStyle name="SAPBEXexcGood3 16 5 2 2" xfId="25197" xr:uid="{00000000-0005-0000-0000-00005C620000}"/>
    <cellStyle name="SAPBEXexcGood3 16 6" xfId="25198" xr:uid="{00000000-0005-0000-0000-00005D620000}"/>
    <cellStyle name="SAPBEXexcGood3 16 6 2" xfId="25199" xr:uid="{00000000-0005-0000-0000-00005E620000}"/>
    <cellStyle name="SAPBEXexcGood3 16 6 2 2" xfId="25200" xr:uid="{00000000-0005-0000-0000-00005F620000}"/>
    <cellStyle name="SAPBEXexcGood3 16 6 3" xfId="25201" xr:uid="{00000000-0005-0000-0000-000060620000}"/>
    <cellStyle name="SAPBEXexcGood3 16 7" xfId="25202" xr:uid="{00000000-0005-0000-0000-000061620000}"/>
    <cellStyle name="SAPBEXexcGood3 16 7 2" xfId="25203" xr:uid="{00000000-0005-0000-0000-000062620000}"/>
    <cellStyle name="SAPBEXexcGood3 16 7 2 2" xfId="25204" xr:uid="{00000000-0005-0000-0000-000063620000}"/>
    <cellStyle name="SAPBEXexcGood3 16 7 3" xfId="25205" xr:uid="{00000000-0005-0000-0000-000064620000}"/>
    <cellStyle name="SAPBEXexcGood3 16 8" xfId="25206" xr:uid="{00000000-0005-0000-0000-000065620000}"/>
    <cellStyle name="SAPBEXexcGood3 16 8 2" xfId="25207" xr:uid="{00000000-0005-0000-0000-000066620000}"/>
    <cellStyle name="SAPBEXexcGood3 16 8 2 2" xfId="25208" xr:uid="{00000000-0005-0000-0000-000067620000}"/>
    <cellStyle name="SAPBEXexcGood3 16 8 3" xfId="25209" xr:uid="{00000000-0005-0000-0000-000068620000}"/>
    <cellStyle name="SAPBEXexcGood3 16 9" xfId="25210" xr:uid="{00000000-0005-0000-0000-000069620000}"/>
    <cellStyle name="SAPBEXexcGood3 16 9 2" xfId="25211" xr:uid="{00000000-0005-0000-0000-00006A620000}"/>
    <cellStyle name="SAPBEXexcGood3 16 9 2 2" xfId="25212" xr:uid="{00000000-0005-0000-0000-00006B620000}"/>
    <cellStyle name="SAPBEXexcGood3 16 9 3" xfId="25213" xr:uid="{00000000-0005-0000-0000-00006C620000}"/>
    <cellStyle name="SAPBEXexcGood3 17" xfId="25214" xr:uid="{00000000-0005-0000-0000-00006D620000}"/>
    <cellStyle name="SAPBEXexcGood3 17 10" xfId="25215" xr:uid="{00000000-0005-0000-0000-00006E620000}"/>
    <cellStyle name="SAPBEXexcGood3 17 10 2" xfId="25216" xr:uid="{00000000-0005-0000-0000-00006F620000}"/>
    <cellStyle name="SAPBEXexcGood3 17 10 2 2" xfId="25217" xr:uid="{00000000-0005-0000-0000-000070620000}"/>
    <cellStyle name="SAPBEXexcGood3 17 10 3" xfId="25218" xr:uid="{00000000-0005-0000-0000-000071620000}"/>
    <cellStyle name="SAPBEXexcGood3 17 11" xfId="25219" xr:uid="{00000000-0005-0000-0000-000072620000}"/>
    <cellStyle name="SAPBEXexcGood3 17 11 2" xfId="25220" xr:uid="{00000000-0005-0000-0000-000073620000}"/>
    <cellStyle name="SAPBEXexcGood3 17 11 2 2" xfId="25221" xr:uid="{00000000-0005-0000-0000-000074620000}"/>
    <cellStyle name="SAPBEXexcGood3 17 11 3" xfId="25222" xr:uid="{00000000-0005-0000-0000-000075620000}"/>
    <cellStyle name="SAPBEXexcGood3 17 12" xfId="25223" xr:uid="{00000000-0005-0000-0000-000076620000}"/>
    <cellStyle name="SAPBEXexcGood3 17 12 2" xfId="25224" xr:uid="{00000000-0005-0000-0000-000077620000}"/>
    <cellStyle name="SAPBEXexcGood3 17 2" xfId="25225" xr:uid="{00000000-0005-0000-0000-000078620000}"/>
    <cellStyle name="SAPBEXexcGood3 17 2 2" xfId="25226" xr:uid="{00000000-0005-0000-0000-000079620000}"/>
    <cellStyle name="SAPBEXexcGood3 17 2 2 2" xfId="25227" xr:uid="{00000000-0005-0000-0000-00007A620000}"/>
    <cellStyle name="SAPBEXexcGood3 17 3" xfId="25228" xr:uid="{00000000-0005-0000-0000-00007B620000}"/>
    <cellStyle name="SAPBEXexcGood3 17 3 2" xfId="25229" xr:uid="{00000000-0005-0000-0000-00007C620000}"/>
    <cellStyle name="SAPBEXexcGood3 17 3 2 2" xfId="25230" xr:uid="{00000000-0005-0000-0000-00007D620000}"/>
    <cellStyle name="SAPBEXexcGood3 17 4" xfId="25231" xr:uid="{00000000-0005-0000-0000-00007E620000}"/>
    <cellStyle name="SAPBEXexcGood3 17 4 2" xfId="25232" xr:uid="{00000000-0005-0000-0000-00007F620000}"/>
    <cellStyle name="SAPBEXexcGood3 17 4 2 2" xfId="25233" xr:uid="{00000000-0005-0000-0000-000080620000}"/>
    <cellStyle name="SAPBEXexcGood3 17 5" xfId="25234" xr:uid="{00000000-0005-0000-0000-000081620000}"/>
    <cellStyle name="SAPBEXexcGood3 17 5 2" xfId="25235" xr:uid="{00000000-0005-0000-0000-000082620000}"/>
    <cellStyle name="SAPBEXexcGood3 17 5 2 2" xfId="25236" xr:uid="{00000000-0005-0000-0000-000083620000}"/>
    <cellStyle name="SAPBEXexcGood3 17 6" xfId="25237" xr:uid="{00000000-0005-0000-0000-000084620000}"/>
    <cellStyle name="SAPBEXexcGood3 17 6 2" xfId="25238" xr:uid="{00000000-0005-0000-0000-000085620000}"/>
    <cellStyle name="SAPBEXexcGood3 17 6 2 2" xfId="25239" xr:uid="{00000000-0005-0000-0000-000086620000}"/>
    <cellStyle name="SAPBEXexcGood3 17 6 3" xfId="25240" xr:uid="{00000000-0005-0000-0000-000087620000}"/>
    <cellStyle name="SAPBEXexcGood3 17 7" xfId="25241" xr:uid="{00000000-0005-0000-0000-000088620000}"/>
    <cellStyle name="SAPBEXexcGood3 17 7 2" xfId="25242" xr:uid="{00000000-0005-0000-0000-000089620000}"/>
    <cellStyle name="SAPBEXexcGood3 17 7 2 2" xfId="25243" xr:uid="{00000000-0005-0000-0000-00008A620000}"/>
    <cellStyle name="SAPBEXexcGood3 17 7 3" xfId="25244" xr:uid="{00000000-0005-0000-0000-00008B620000}"/>
    <cellStyle name="SAPBEXexcGood3 17 8" xfId="25245" xr:uid="{00000000-0005-0000-0000-00008C620000}"/>
    <cellStyle name="SAPBEXexcGood3 17 8 2" xfId="25246" xr:uid="{00000000-0005-0000-0000-00008D620000}"/>
    <cellStyle name="SAPBEXexcGood3 17 8 2 2" xfId="25247" xr:uid="{00000000-0005-0000-0000-00008E620000}"/>
    <cellStyle name="SAPBEXexcGood3 17 8 3" xfId="25248" xr:uid="{00000000-0005-0000-0000-00008F620000}"/>
    <cellStyle name="SAPBEXexcGood3 17 9" xfId="25249" xr:uid="{00000000-0005-0000-0000-000090620000}"/>
    <cellStyle name="SAPBEXexcGood3 17 9 2" xfId="25250" xr:uid="{00000000-0005-0000-0000-000091620000}"/>
    <cellStyle name="SAPBEXexcGood3 17 9 2 2" xfId="25251" xr:uid="{00000000-0005-0000-0000-000092620000}"/>
    <cellStyle name="SAPBEXexcGood3 17 9 3" xfId="25252" xr:uid="{00000000-0005-0000-0000-000093620000}"/>
    <cellStyle name="SAPBEXexcGood3 18" xfId="25253" xr:uid="{00000000-0005-0000-0000-000094620000}"/>
    <cellStyle name="SAPBEXexcGood3 18 2" xfId="25254" xr:uid="{00000000-0005-0000-0000-000095620000}"/>
    <cellStyle name="SAPBEXexcGood3 18 2 2" xfId="25255" xr:uid="{00000000-0005-0000-0000-000096620000}"/>
    <cellStyle name="SAPBEXexcGood3 19" xfId="25256" xr:uid="{00000000-0005-0000-0000-000097620000}"/>
    <cellStyle name="SAPBEXexcGood3 19 2" xfId="25257" xr:uid="{00000000-0005-0000-0000-000098620000}"/>
    <cellStyle name="SAPBEXexcGood3 19 2 2" xfId="25258" xr:uid="{00000000-0005-0000-0000-000099620000}"/>
    <cellStyle name="SAPBEXexcGood3 19 3" xfId="25259" xr:uid="{00000000-0005-0000-0000-00009A620000}"/>
    <cellStyle name="SAPBEXexcGood3 2" xfId="25260" xr:uid="{00000000-0005-0000-0000-00009B620000}"/>
    <cellStyle name="SAPBEXexcGood3 2 10" xfId="25261" xr:uid="{00000000-0005-0000-0000-00009C620000}"/>
    <cellStyle name="SAPBEXexcGood3 2 10 2" xfId="25262" xr:uid="{00000000-0005-0000-0000-00009D620000}"/>
    <cellStyle name="SAPBEXexcGood3 2 10 2 2" xfId="25263" xr:uid="{00000000-0005-0000-0000-00009E620000}"/>
    <cellStyle name="SAPBEXexcGood3 2 10 3" xfId="25264" xr:uid="{00000000-0005-0000-0000-00009F620000}"/>
    <cellStyle name="SAPBEXexcGood3 2 11" xfId="25265" xr:uid="{00000000-0005-0000-0000-0000A0620000}"/>
    <cellStyle name="SAPBEXexcGood3 2 11 2" xfId="25266" xr:uid="{00000000-0005-0000-0000-0000A1620000}"/>
    <cellStyle name="SAPBEXexcGood3 2 11 2 2" xfId="25267" xr:uid="{00000000-0005-0000-0000-0000A2620000}"/>
    <cellStyle name="SAPBEXexcGood3 2 11 3" xfId="25268" xr:uid="{00000000-0005-0000-0000-0000A3620000}"/>
    <cellStyle name="SAPBEXexcGood3 2 12" xfId="25269" xr:uid="{00000000-0005-0000-0000-0000A4620000}"/>
    <cellStyle name="SAPBEXexcGood3 2 12 2" xfId="25270" xr:uid="{00000000-0005-0000-0000-0000A5620000}"/>
    <cellStyle name="SAPBEXexcGood3 2 2" xfId="25271" xr:uid="{00000000-0005-0000-0000-0000A6620000}"/>
    <cellStyle name="SAPBEXexcGood3 2 2 10" xfId="25272" xr:uid="{00000000-0005-0000-0000-0000A7620000}"/>
    <cellStyle name="SAPBEXexcGood3 2 2 10 2" xfId="25273" xr:uid="{00000000-0005-0000-0000-0000A8620000}"/>
    <cellStyle name="SAPBEXexcGood3 2 2 10 2 2" xfId="25274" xr:uid="{00000000-0005-0000-0000-0000A9620000}"/>
    <cellStyle name="SAPBEXexcGood3 2 2 10 3" xfId="25275" xr:uid="{00000000-0005-0000-0000-0000AA620000}"/>
    <cellStyle name="SAPBEXexcGood3 2 2 11" xfId="25276" xr:uid="{00000000-0005-0000-0000-0000AB620000}"/>
    <cellStyle name="SAPBEXexcGood3 2 2 11 2" xfId="25277" xr:uid="{00000000-0005-0000-0000-0000AC620000}"/>
    <cellStyle name="SAPBEXexcGood3 2 2 11 2 2" xfId="25278" xr:uid="{00000000-0005-0000-0000-0000AD620000}"/>
    <cellStyle name="SAPBEXexcGood3 2 2 11 3" xfId="25279" xr:uid="{00000000-0005-0000-0000-0000AE620000}"/>
    <cellStyle name="SAPBEXexcGood3 2 2 12" xfId="25280" xr:uid="{00000000-0005-0000-0000-0000AF620000}"/>
    <cellStyle name="SAPBEXexcGood3 2 2 12 2" xfId="25281" xr:uid="{00000000-0005-0000-0000-0000B0620000}"/>
    <cellStyle name="SAPBEXexcGood3 2 2 2" xfId="25282" xr:uid="{00000000-0005-0000-0000-0000B1620000}"/>
    <cellStyle name="SAPBEXexcGood3 2 2 2 2" xfId="25283" xr:uid="{00000000-0005-0000-0000-0000B2620000}"/>
    <cellStyle name="SAPBEXexcGood3 2 2 2 2 2" xfId="25284" xr:uid="{00000000-0005-0000-0000-0000B3620000}"/>
    <cellStyle name="SAPBEXexcGood3 2 2 3" xfId="25285" xr:uid="{00000000-0005-0000-0000-0000B4620000}"/>
    <cellStyle name="SAPBEXexcGood3 2 2 3 2" xfId="25286" xr:uid="{00000000-0005-0000-0000-0000B5620000}"/>
    <cellStyle name="SAPBEXexcGood3 2 2 3 2 2" xfId="25287" xr:uid="{00000000-0005-0000-0000-0000B6620000}"/>
    <cellStyle name="SAPBEXexcGood3 2 2 4" xfId="25288" xr:uid="{00000000-0005-0000-0000-0000B7620000}"/>
    <cellStyle name="SAPBEXexcGood3 2 2 4 2" xfId="25289" xr:uid="{00000000-0005-0000-0000-0000B8620000}"/>
    <cellStyle name="SAPBEXexcGood3 2 2 4 2 2" xfId="25290" xr:uid="{00000000-0005-0000-0000-0000B9620000}"/>
    <cellStyle name="SAPBEXexcGood3 2 2 5" xfId="25291" xr:uid="{00000000-0005-0000-0000-0000BA620000}"/>
    <cellStyle name="SAPBEXexcGood3 2 2 5 2" xfId="25292" xr:uid="{00000000-0005-0000-0000-0000BB620000}"/>
    <cellStyle name="SAPBEXexcGood3 2 2 5 2 2" xfId="25293" xr:uid="{00000000-0005-0000-0000-0000BC620000}"/>
    <cellStyle name="SAPBEXexcGood3 2 2 6" xfId="25294" xr:uid="{00000000-0005-0000-0000-0000BD620000}"/>
    <cellStyle name="SAPBEXexcGood3 2 2 6 2" xfId="25295" xr:uid="{00000000-0005-0000-0000-0000BE620000}"/>
    <cellStyle name="SAPBEXexcGood3 2 2 6 2 2" xfId="25296" xr:uid="{00000000-0005-0000-0000-0000BF620000}"/>
    <cellStyle name="SAPBEXexcGood3 2 2 6 3" xfId="25297" xr:uid="{00000000-0005-0000-0000-0000C0620000}"/>
    <cellStyle name="SAPBEXexcGood3 2 2 7" xfId="25298" xr:uid="{00000000-0005-0000-0000-0000C1620000}"/>
    <cellStyle name="SAPBEXexcGood3 2 2 7 2" xfId="25299" xr:uid="{00000000-0005-0000-0000-0000C2620000}"/>
    <cellStyle name="SAPBEXexcGood3 2 2 7 2 2" xfId="25300" xr:uid="{00000000-0005-0000-0000-0000C3620000}"/>
    <cellStyle name="SAPBEXexcGood3 2 2 7 3" xfId="25301" xr:uid="{00000000-0005-0000-0000-0000C4620000}"/>
    <cellStyle name="SAPBEXexcGood3 2 2 8" xfId="25302" xr:uid="{00000000-0005-0000-0000-0000C5620000}"/>
    <cellStyle name="SAPBEXexcGood3 2 2 8 2" xfId="25303" xr:uid="{00000000-0005-0000-0000-0000C6620000}"/>
    <cellStyle name="SAPBEXexcGood3 2 2 8 2 2" xfId="25304" xr:uid="{00000000-0005-0000-0000-0000C7620000}"/>
    <cellStyle name="SAPBEXexcGood3 2 2 8 3" xfId="25305" xr:uid="{00000000-0005-0000-0000-0000C8620000}"/>
    <cellStyle name="SAPBEXexcGood3 2 2 9" xfId="25306" xr:uid="{00000000-0005-0000-0000-0000C9620000}"/>
    <cellStyle name="SAPBEXexcGood3 2 2 9 2" xfId="25307" xr:uid="{00000000-0005-0000-0000-0000CA620000}"/>
    <cellStyle name="SAPBEXexcGood3 2 2 9 2 2" xfId="25308" xr:uid="{00000000-0005-0000-0000-0000CB620000}"/>
    <cellStyle name="SAPBEXexcGood3 2 2 9 3" xfId="25309" xr:uid="{00000000-0005-0000-0000-0000CC620000}"/>
    <cellStyle name="SAPBEXexcGood3 2 3" xfId="25310" xr:uid="{00000000-0005-0000-0000-0000CD620000}"/>
    <cellStyle name="SAPBEXexcGood3 2 3 2" xfId="25311" xr:uid="{00000000-0005-0000-0000-0000CE620000}"/>
    <cellStyle name="SAPBEXexcGood3 2 3 2 2" xfId="25312" xr:uid="{00000000-0005-0000-0000-0000CF620000}"/>
    <cellStyle name="SAPBEXexcGood3 2 4" xfId="25313" xr:uid="{00000000-0005-0000-0000-0000D0620000}"/>
    <cellStyle name="SAPBEXexcGood3 2 4 2" xfId="25314" xr:uid="{00000000-0005-0000-0000-0000D1620000}"/>
    <cellStyle name="SAPBEXexcGood3 2 4 2 2" xfId="25315" xr:uid="{00000000-0005-0000-0000-0000D2620000}"/>
    <cellStyle name="SAPBEXexcGood3 2 5" xfId="25316" xr:uid="{00000000-0005-0000-0000-0000D3620000}"/>
    <cellStyle name="SAPBEXexcGood3 2 5 2" xfId="25317" xr:uid="{00000000-0005-0000-0000-0000D4620000}"/>
    <cellStyle name="SAPBEXexcGood3 2 5 2 2" xfId="25318" xr:uid="{00000000-0005-0000-0000-0000D5620000}"/>
    <cellStyle name="SAPBEXexcGood3 2 6" xfId="25319" xr:uid="{00000000-0005-0000-0000-0000D6620000}"/>
    <cellStyle name="SAPBEXexcGood3 2 6 2" xfId="25320" xr:uid="{00000000-0005-0000-0000-0000D7620000}"/>
    <cellStyle name="SAPBEXexcGood3 2 6 2 2" xfId="25321" xr:uid="{00000000-0005-0000-0000-0000D8620000}"/>
    <cellStyle name="SAPBEXexcGood3 2 7" xfId="25322" xr:uid="{00000000-0005-0000-0000-0000D9620000}"/>
    <cellStyle name="SAPBEXexcGood3 2 7 2" xfId="25323" xr:uid="{00000000-0005-0000-0000-0000DA620000}"/>
    <cellStyle name="SAPBEXexcGood3 2 7 2 2" xfId="25324" xr:uid="{00000000-0005-0000-0000-0000DB620000}"/>
    <cellStyle name="SAPBEXexcGood3 2 7 3" xfId="25325" xr:uid="{00000000-0005-0000-0000-0000DC620000}"/>
    <cellStyle name="SAPBEXexcGood3 2 8" xfId="25326" xr:uid="{00000000-0005-0000-0000-0000DD620000}"/>
    <cellStyle name="SAPBEXexcGood3 2 8 2" xfId="25327" xr:uid="{00000000-0005-0000-0000-0000DE620000}"/>
    <cellStyle name="SAPBEXexcGood3 2 8 2 2" xfId="25328" xr:uid="{00000000-0005-0000-0000-0000DF620000}"/>
    <cellStyle name="SAPBEXexcGood3 2 8 3" xfId="25329" xr:uid="{00000000-0005-0000-0000-0000E0620000}"/>
    <cellStyle name="SAPBEXexcGood3 2 9" xfId="25330" xr:uid="{00000000-0005-0000-0000-0000E1620000}"/>
    <cellStyle name="SAPBEXexcGood3 2 9 2" xfId="25331" xr:uid="{00000000-0005-0000-0000-0000E2620000}"/>
    <cellStyle name="SAPBEXexcGood3 2 9 2 2" xfId="25332" xr:uid="{00000000-0005-0000-0000-0000E3620000}"/>
    <cellStyle name="SAPBEXexcGood3 2 9 3" xfId="25333" xr:uid="{00000000-0005-0000-0000-0000E4620000}"/>
    <cellStyle name="SAPBEXexcGood3 20" xfId="25334" xr:uid="{00000000-0005-0000-0000-0000E5620000}"/>
    <cellStyle name="SAPBEXexcGood3 20 2" xfId="25335" xr:uid="{00000000-0005-0000-0000-0000E6620000}"/>
    <cellStyle name="SAPBEXexcGood3 20 2 2" xfId="25336" xr:uid="{00000000-0005-0000-0000-0000E7620000}"/>
    <cellStyle name="SAPBEXexcGood3 20 3" xfId="25337" xr:uid="{00000000-0005-0000-0000-0000E8620000}"/>
    <cellStyle name="SAPBEXexcGood3 21" xfId="25338" xr:uid="{00000000-0005-0000-0000-0000E9620000}"/>
    <cellStyle name="SAPBEXexcGood3 21 2" xfId="25339" xr:uid="{00000000-0005-0000-0000-0000EA620000}"/>
    <cellStyle name="SAPBEXexcGood3 22" xfId="25340" xr:uid="{00000000-0005-0000-0000-0000EB620000}"/>
    <cellStyle name="SAPBEXexcGood3 22 2" xfId="25341" xr:uid="{00000000-0005-0000-0000-0000EC620000}"/>
    <cellStyle name="SAPBEXexcGood3 23" xfId="25342" xr:uid="{00000000-0005-0000-0000-0000ED620000}"/>
    <cellStyle name="SAPBEXexcGood3 23 2" xfId="25343" xr:uid="{00000000-0005-0000-0000-0000EE620000}"/>
    <cellStyle name="SAPBEXexcGood3 3" xfId="25344" xr:uid="{00000000-0005-0000-0000-0000EF620000}"/>
    <cellStyle name="SAPBEXexcGood3 3 10" xfId="25345" xr:uid="{00000000-0005-0000-0000-0000F0620000}"/>
    <cellStyle name="SAPBEXexcGood3 3 10 2" xfId="25346" xr:uid="{00000000-0005-0000-0000-0000F1620000}"/>
    <cellStyle name="SAPBEXexcGood3 3 10 2 2" xfId="25347" xr:uid="{00000000-0005-0000-0000-0000F2620000}"/>
    <cellStyle name="SAPBEXexcGood3 3 10 3" xfId="25348" xr:uid="{00000000-0005-0000-0000-0000F3620000}"/>
    <cellStyle name="SAPBEXexcGood3 3 11" xfId="25349" xr:uid="{00000000-0005-0000-0000-0000F4620000}"/>
    <cellStyle name="SAPBEXexcGood3 3 11 2" xfId="25350" xr:uid="{00000000-0005-0000-0000-0000F5620000}"/>
    <cellStyle name="SAPBEXexcGood3 3 11 2 2" xfId="25351" xr:uid="{00000000-0005-0000-0000-0000F6620000}"/>
    <cellStyle name="SAPBEXexcGood3 3 11 3" xfId="25352" xr:uid="{00000000-0005-0000-0000-0000F7620000}"/>
    <cellStyle name="SAPBEXexcGood3 3 12" xfId="25353" xr:uid="{00000000-0005-0000-0000-0000F8620000}"/>
    <cellStyle name="SAPBEXexcGood3 3 12 2" xfId="25354" xr:uid="{00000000-0005-0000-0000-0000F9620000}"/>
    <cellStyle name="SAPBEXexcGood3 3 12 2 2" xfId="25355" xr:uid="{00000000-0005-0000-0000-0000FA620000}"/>
    <cellStyle name="SAPBEXexcGood3 3 12 3" xfId="25356" xr:uid="{00000000-0005-0000-0000-0000FB620000}"/>
    <cellStyle name="SAPBEXexcGood3 3 13" xfId="25357" xr:uid="{00000000-0005-0000-0000-0000FC620000}"/>
    <cellStyle name="SAPBEXexcGood3 3 13 2" xfId="25358" xr:uid="{00000000-0005-0000-0000-0000FD620000}"/>
    <cellStyle name="SAPBEXexcGood3 3 13 2 2" xfId="25359" xr:uid="{00000000-0005-0000-0000-0000FE620000}"/>
    <cellStyle name="SAPBEXexcGood3 3 13 3" xfId="25360" xr:uid="{00000000-0005-0000-0000-0000FF620000}"/>
    <cellStyle name="SAPBEXexcGood3 3 14" xfId="25361" xr:uid="{00000000-0005-0000-0000-000000630000}"/>
    <cellStyle name="SAPBEXexcGood3 3 14 2" xfId="25362" xr:uid="{00000000-0005-0000-0000-000001630000}"/>
    <cellStyle name="SAPBEXexcGood3 3 2" xfId="25363" xr:uid="{00000000-0005-0000-0000-000002630000}"/>
    <cellStyle name="SAPBEXexcGood3 3 2 2" xfId="25364" xr:uid="{00000000-0005-0000-0000-000003630000}"/>
    <cellStyle name="SAPBEXexcGood3 3 2 2 2" xfId="25365" xr:uid="{00000000-0005-0000-0000-000004630000}"/>
    <cellStyle name="SAPBEXexcGood3 3 3" xfId="25366" xr:uid="{00000000-0005-0000-0000-000005630000}"/>
    <cellStyle name="SAPBEXexcGood3 3 3 2" xfId="25367" xr:uid="{00000000-0005-0000-0000-000006630000}"/>
    <cellStyle name="SAPBEXexcGood3 3 3 2 2" xfId="25368" xr:uid="{00000000-0005-0000-0000-000007630000}"/>
    <cellStyle name="SAPBEXexcGood3 3 4" xfId="25369" xr:uid="{00000000-0005-0000-0000-000008630000}"/>
    <cellStyle name="SAPBEXexcGood3 3 4 2" xfId="25370" xr:uid="{00000000-0005-0000-0000-000009630000}"/>
    <cellStyle name="SAPBEXexcGood3 3 4 2 2" xfId="25371" xr:uid="{00000000-0005-0000-0000-00000A630000}"/>
    <cellStyle name="SAPBEXexcGood3 3 5" xfId="25372" xr:uid="{00000000-0005-0000-0000-00000B630000}"/>
    <cellStyle name="SAPBEXexcGood3 3 5 2" xfId="25373" xr:uid="{00000000-0005-0000-0000-00000C630000}"/>
    <cellStyle name="SAPBEXexcGood3 3 5 2 2" xfId="25374" xr:uid="{00000000-0005-0000-0000-00000D630000}"/>
    <cellStyle name="SAPBEXexcGood3 3 6" xfId="25375" xr:uid="{00000000-0005-0000-0000-00000E630000}"/>
    <cellStyle name="SAPBEXexcGood3 3 6 2" xfId="25376" xr:uid="{00000000-0005-0000-0000-00000F630000}"/>
    <cellStyle name="SAPBEXexcGood3 3 6 2 2" xfId="25377" xr:uid="{00000000-0005-0000-0000-000010630000}"/>
    <cellStyle name="SAPBEXexcGood3 3 7" xfId="25378" xr:uid="{00000000-0005-0000-0000-000011630000}"/>
    <cellStyle name="SAPBEXexcGood3 3 7 2" xfId="25379" xr:uid="{00000000-0005-0000-0000-000012630000}"/>
    <cellStyle name="SAPBEXexcGood3 3 7 2 2" xfId="25380" xr:uid="{00000000-0005-0000-0000-000013630000}"/>
    <cellStyle name="SAPBEXexcGood3 3 8" xfId="25381" xr:uid="{00000000-0005-0000-0000-000014630000}"/>
    <cellStyle name="SAPBEXexcGood3 3 8 2" xfId="25382" xr:uid="{00000000-0005-0000-0000-000015630000}"/>
    <cellStyle name="SAPBEXexcGood3 3 8 2 2" xfId="25383" xr:uid="{00000000-0005-0000-0000-000016630000}"/>
    <cellStyle name="SAPBEXexcGood3 3 8 3" xfId="25384" xr:uid="{00000000-0005-0000-0000-000017630000}"/>
    <cellStyle name="SAPBEXexcGood3 3 9" xfId="25385" xr:uid="{00000000-0005-0000-0000-000018630000}"/>
    <cellStyle name="SAPBEXexcGood3 3 9 2" xfId="25386" xr:uid="{00000000-0005-0000-0000-000019630000}"/>
    <cellStyle name="SAPBEXexcGood3 3 9 2 2" xfId="25387" xr:uid="{00000000-0005-0000-0000-00001A630000}"/>
    <cellStyle name="SAPBEXexcGood3 3 9 3" xfId="25388" xr:uid="{00000000-0005-0000-0000-00001B630000}"/>
    <cellStyle name="SAPBEXexcGood3 4" xfId="25389" xr:uid="{00000000-0005-0000-0000-00001C630000}"/>
    <cellStyle name="SAPBEXexcGood3 4 10" xfId="25390" xr:uid="{00000000-0005-0000-0000-00001D630000}"/>
    <cellStyle name="SAPBEXexcGood3 4 10 2" xfId="25391" xr:uid="{00000000-0005-0000-0000-00001E630000}"/>
    <cellStyle name="SAPBEXexcGood3 4 10 2 2" xfId="25392" xr:uid="{00000000-0005-0000-0000-00001F630000}"/>
    <cellStyle name="SAPBEXexcGood3 4 10 3" xfId="25393" xr:uid="{00000000-0005-0000-0000-000020630000}"/>
    <cellStyle name="SAPBEXexcGood3 4 11" xfId="25394" xr:uid="{00000000-0005-0000-0000-000021630000}"/>
    <cellStyle name="SAPBEXexcGood3 4 11 2" xfId="25395" xr:uid="{00000000-0005-0000-0000-000022630000}"/>
    <cellStyle name="SAPBEXexcGood3 4 11 2 2" xfId="25396" xr:uid="{00000000-0005-0000-0000-000023630000}"/>
    <cellStyle name="SAPBEXexcGood3 4 11 3" xfId="25397" xr:uid="{00000000-0005-0000-0000-000024630000}"/>
    <cellStyle name="SAPBEXexcGood3 4 12" xfId="25398" xr:uid="{00000000-0005-0000-0000-000025630000}"/>
    <cellStyle name="SAPBEXexcGood3 4 12 2" xfId="25399" xr:uid="{00000000-0005-0000-0000-000026630000}"/>
    <cellStyle name="SAPBEXexcGood3 4 12 2 2" xfId="25400" xr:uid="{00000000-0005-0000-0000-000027630000}"/>
    <cellStyle name="SAPBEXexcGood3 4 12 3" xfId="25401" xr:uid="{00000000-0005-0000-0000-000028630000}"/>
    <cellStyle name="SAPBEXexcGood3 4 13" xfId="25402" xr:uid="{00000000-0005-0000-0000-000029630000}"/>
    <cellStyle name="SAPBEXexcGood3 4 13 2" xfId="25403" xr:uid="{00000000-0005-0000-0000-00002A630000}"/>
    <cellStyle name="SAPBEXexcGood3 4 13 2 2" xfId="25404" xr:uid="{00000000-0005-0000-0000-00002B630000}"/>
    <cellStyle name="SAPBEXexcGood3 4 13 3" xfId="25405" xr:uid="{00000000-0005-0000-0000-00002C630000}"/>
    <cellStyle name="SAPBEXexcGood3 4 14" xfId="25406" xr:uid="{00000000-0005-0000-0000-00002D630000}"/>
    <cellStyle name="SAPBEXexcGood3 4 14 2" xfId="25407" xr:uid="{00000000-0005-0000-0000-00002E630000}"/>
    <cellStyle name="SAPBEXexcGood3 4 2" xfId="25408" xr:uid="{00000000-0005-0000-0000-00002F630000}"/>
    <cellStyle name="SAPBEXexcGood3 4 2 2" xfId="25409" xr:uid="{00000000-0005-0000-0000-000030630000}"/>
    <cellStyle name="SAPBEXexcGood3 4 2 2 2" xfId="25410" xr:uid="{00000000-0005-0000-0000-000031630000}"/>
    <cellStyle name="SAPBEXexcGood3 4 3" xfId="25411" xr:uid="{00000000-0005-0000-0000-000032630000}"/>
    <cellStyle name="SAPBEXexcGood3 4 3 2" xfId="25412" xr:uid="{00000000-0005-0000-0000-000033630000}"/>
    <cellStyle name="SAPBEXexcGood3 4 3 2 2" xfId="25413" xr:uid="{00000000-0005-0000-0000-000034630000}"/>
    <cellStyle name="SAPBEXexcGood3 4 4" xfId="25414" xr:uid="{00000000-0005-0000-0000-000035630000}"/>
    <cellStyle name="SAPBEXexcGood3 4 4 2" xfId="25415" xr:uid="{00000000-0005-0000-0000-000036630000}"/>
    <cellStyle name="SAPBEXexcGood3 4 4 2 2" xfId="25416" xr:uid="{00000000-0005-0000-0000-000037630000}"/>
    <cellStyle name="SAPBEXexcGood3 4 5" xfId="25417" xr:uid="{00000000-0005-0000-0000-000038630000}"/>
    <cellStyle name="SAPBEXexcGood3 4 5 2" xfId="25418" xr:uid="{00000000-0005-0000-0000-000039630000}"/>
    <cellStyle name="SAPBEXexcGood3 4 5 2 2" xfId="25419" xr:uid="{00000000-0005-0000-0000-00003A630000}"/>
    <cellStyle name="SAPBEXexcGood3 4 6" xfId="25420" xr:uid="{00000000-0005-0000-0000-00003B630000}"/>
    <cellStyle name="SAPBEXexcGood3 4 6 2" xfId="25421" xr:uid="{00000000-0005-0000-0000-00003C630000}"/>
    <cellStyle name="SAPBEXexcGood3 4 6 2 2" xfId="25422" xr:uid="{00000000-0005-0000-0000-00003D630000}"/>
    <cellStyle name="SAPBEXexcGood3 4 7" xfId="25423" xr:uid="{00000000-0005-0000-0000-00003E630000}"/>
    <cellStyle name="SAPBEXexcGood3 4 7 2" xfId="25424" xr:uid="{00000000-0005-0000-0000-00003F630000}"/>
    <cellStyle name="SAPBEXexcGood3 4 7 2 2" xfId="25425" xr:uid="{00000000-0005-0000-0000-000040630000}"/>
    <cellStyle name="SAPBEXexcGood3 4 8" xfId="25426" xr:uid="{00000000-0005-0000-0000-000041630000}"/>
    <cellStyle name="SAPBEXexcGood3 4 8 2" xfId="25427" xr:uid="{00000000-0005-0000-0000-000042630000}"/>
    <cellStyle name="SAPBEXexcGood3 4 8 2 2" xfId="25428" xr:uid="{00000000-0005-0000-0000-000043630000}"/>
    <cellStyle name="SAPBEXexcGood3 4 8 3" xfId="25429" xr:uid="{00000000-0005-0000-0000-000044630000}"/>
    <cellStyle name="SAPBEXexcGood3 4 9" xfId="25430" xr:uid="{00000000-0005-0000-0000-000045630000}"/>
    <cellStyle name="SAPBEXexcGood3 4 9 2" xfId="25431" xr:uid="{00000000-0005-0000-0000-000046630000}"/>
    <cellStyle name="SAPBEXexcGood3 4 9 2 2" xfId="25432" xr:uid="{00000000-0005-0000-0000-000047630000}"/>
    <cellStyle name="SAPBEXexcGood3 4 9 3" xfId="25433" xr:uid="{00000000-0005-0000-0000-000048630000}"/>
    <cellStyle name="SAPBEXexcGood3 5" xfId="25434" xr:uid="{00000000-0005-0000-0000-000049630000}"/>
    <cellStyle name="SAPBEXexcGood3 5 10" xfId="25435" xr:uid="{00000000-0005-0000-0000-00004A630000}"/>
    <cellStyle name="SAPBEXexcGood3 5 10 2" xfId="25436" xr:uid="{00000000-0005-0000-0000-00004B630000}"/>
    <cellStyle name="SAPBEXexcGood3 5 10 2 2" xfId="25437" xr:uid="{00000000-0005-0000-0000-00004C630000}"/>
    <cellStyle name="SAPBEXexcGood3 5 10 3" xfId="25438" xr:uid="{00000000-0005-0000-0000-00004D630000}"/>
    <cellStyle name="SAPBEXexcGood3 5 11" xfId="25439" xr:uid="{00000000-0005-0000-0000-00004E630000}"/>
    <cellStyle name="SAPBEXexcGood3 5 11 2" xfId="25440" xr:uid="{00000000-0005-0000-0000-00004F630000}"/>
    <cellStyle name="SAPBEXexcGood3 5 11 2 2" xfId="25441" xr:uid="{00000000-0005-0000-0000-000050630000}"/>
    <cellStyle name="SAPBEXexcGood3 5 11 3" xfId="25442" xr:uid="{00000000-0005-0000-0000-000051630000}"/>
    <cellStyle name="SAPBEXexcGood3 5 12" xfId="25443" xr:uid="{00000000-0005-0000-0000-000052630000}"/>
    <cellStyle name="SAPBEXexcGood3 5 12 2" xfId="25444" xr:uid="{00000000-0005-0000-0000-000053630000}"/>
    <cellStyle name="SAPBEXexcGood3 5 12 2 2" xfId="25445" xr:uid="{00000000-0005-0000-0000-000054630000}"/>
    <cellStyle name="SAPBEXexcGood3 5 12 3" xfId="25446" xr:uid="{00000000-0005-0000-0000-000055630000}"/>
    <cellStyle name="SAPBEXexcGood3 5 13" xfId="25447" xr:uid="{00000000-0005-0000-0000-000056630000}"/>
    <cellStyle name="SAPBEXexcGood3 5 13 2" xfId="25448" xr:uid="{00000000-0005-0000-0000-000057630000}"/>
    <cellStyle name="SAPBEXexcGood3 5 13 2 2" xfId="25449" xr:uid="{00000000-0005-0000-0000-000058630000}"/>
    <cellStyle name="SAPBEXexcGood3 5 13 3" xfId="25450" xr:uid="{00000000-0005-0000-0000-000059630000}"/>
    <cellStyle name="SAPBEXexcGood3 5 14" xfId="25451" xr:uid="{00000000-0005-0000-0000-00005A630000}"/>
    <cellStyle name="SAPBEXexcGood3 5 14 2" xfId="25452" xr:uid="{00000000-0005-0000-0000-00005B630000}"/>
    <cellStyle name="SAPBEXexcGood3 5 2" xfId="25453" xr:uid="{00000000-0005-0000-0000-00005C630000}"/>
    <cellStyle name="SAPBEXexcGood3 5 2 2" xfId="25454" xr:uid="{00000000-0005-0000-0000-00005D630000}"/>
    <cellStyle name="SAPBEXexcGood3 5 2 2 2" xfId="25455" xr:uid="{00000000-0005-0000-0000-00005E630000}"/>
    <cellStyle name="SAPBEXexcGood3 5 3" xfId="25456" xr:uid="{00000000-0005-0000-0000-00005F630000}"/>
    <cellStyle name="SAPBEXexcGood3 5 3 2" xfId="25457" xr:uid="{00000000-0005-0000-0000-000060630000}"/>
    <cellStyle name="SAPBEXexcGood3 5 3 2 2" xfId="25458" xr:uid="{00000000-0005-0000-0000-000061630000}"/>
    <cellStyle name="SAPBEXexcGood3 5 4" xfId="25459" xr:uid="{00000000-0005-0000-0000-000062630000}"/>
    <cellStyle name="SAPBEXexcGood3 5 4 2" xfId="25460" xr:uid="{00000000-0005-0000-0000-000063630000}"/>
    <cellStyle name="SAPBEXexcGood3 5 4 2 2" xfId="25461" xr:uid="{00000000-0005-0000-0000-000064630000}"/>
    <cellStyle name="SAPBEXexcGood3 5 5" xfId="25462" xr:uid="{00000000-0005-0000-0000-000065630000}"/>
    <cellStyle name="SAPBEXexcGood3 5 5 2" xfId="25463" xr:uid="{00000000-0005-0000-0000-000066630000}"/>
    <cellStyle name="SAPBEXexcGood3 5 5 2 2" xfId="25464" xr:uid="{00000000-0005-0000-0000-000067630000}"/>
    <cellStyle name="SAPBEXexcGood3 5 6" xfId="25465" xr:uid="{00000000-0005-0000-0000-000068630000}"/>
    <cellStyle name="SAPBEXexcGood3 5 6 2" xfId="25466" xr:uid="{00000000-0005-0000-0000-000069630000}"/>
    <cellStyle name="SAPBEXexcGood3 5 6 2 2" xfId="25467" xr:uid="{00000000-0005-0000-0000-00006A630000}"/>
    <cellStyle name="SAPBEXexcGood3 5 7" xfId="25468" xr:uid="{00000000-0005-0000-0000-00006B630000}"/>
    <cellStyle name="SAPBEXexcGood3 5 7 2" xfId="25469" xr:uid="{00000000-0005-0000-0000-00006C630000}"/>
    <cellStyle name="SAPBEXexcGood3 5 7 2 2" xfId="25470" xr:uid="{00000000-0005-0000-0000-00006D630000}"/>
    <cellStyle name="SAPBEXexcGood3 5 8" xfId="25471" xr:uid="{00000000-0005-0000-0000-00006E630000}"/>
    <cellStyle name="SAPBEXexcGood3 5 8 2" xfId="25472" xr:uid="{00000000-0005-0000-0000-00006F630000}"/>
    <cellStyle name="SAPBEXexcGood3 5 8 2 2" xfId="25473" xr:uid="{00000000-0005-0000-0000-000070630000}"/>
    <cellStyle name="SAPBEXexcGood3 5 8 3" xfId="25474" xr:uid="{00000000-0005-0000-0000-000071630000}"/>
    <cellStyle name="SAPBEXexcGood3 5 9" xfId="25475" xr:uid="{00000000-0005-0000-0000-000072630000}"/>
    <cellStyle name="SAPBEXexcGood3 5 9 2" xfId="25476" xr:uid="{00000000-0005-0000-0000-000073630000}"/>
    <cellStyle name="SAPBEXexcGood3 5 9 2 2" xfId="25477" xr:uid="{00000000-0005-0000-0000-000074630000}"/>
    <cellStyle name="SAPBEXexcGood3 5 9 3" xfId="25478" xr:uid="{00000000-0005-0000-0000-000075630000}"/>
    <cellStyle name="SAPBEXexcGood3 6" xfId="25479" xr:uid="{00000000-0005-0000-0000-000076630000}"/>
    <cellStyle name="SAPBEXexcGood3 6 10" xfId="25480" xr:uid="{00000000-0005-0000-0000-000077630000}"/>
    <cellStyle name="SAPBEXexcGood3 6 10 2" xfId="25481" xr:uid="{00000000-0005-0000-0000-000078630000}"/>
    <cellStyle name="SAPBEXexcGood3 6 10 2 2" xfId="25482" xr:uid="{00000000-0005-0000-0000-000079630000}"/>
    <cellStyle name="SAPBEXexcGood3 6 10 3" xfId="25483" xr:uid="{00000000-0005-0000-0000-00007A630000}"/>
    <cellStyle name="SAPBEXexcGood3 6 11" xfId="25484" xr:uid="{00000000-0005-0000-0000-00007B630000}"/>
    <cellStyle name="SAPBEXexcGood3 6 11 2" xfId="25485" xr:uid="{00000000-0005-0000-0000-00007C630000}"/>
    <cellStyle name="SAPBEXexcGood3 6 11 2 2" xfId="25486" xr:uid="{00000000-0005-0000-0000-00007D630000}"/>
    <cellStyle name="SAPBEXexcGood3 6 11 3" xfId="25487" xr:uid="{00000000-0005-0000-0000-00007E630000}"/>
    <cellStyle name="SAPBEXexcGood3 6 12" xfId="25488" xr:uid="{00000000-0005-0000-0000-00007F630000}"/>
    <cellStyle name="SAPBEXexcGood3 6 12 2" xfId="25489" xr:uid="{00000000-0005-0000-0000-000080630000}"/>
    <cellStyle name="SAPBEXexcGood3 6 12 2 2" xfId="25490" xr:uid="{00000000-0005-0000-0000-000081630000}"/>
    <cellStyle name="SAPBEXexcGood3 6 12 3" xfId="25491" xr:uid="{00000000-0005-0000-0000-000082630000}"/>
    <cellStyle name="SAPBEXexcGood3 6 13" xfId="25492" xr:uid="{00000000-0005-0000-0000-000083630000}"/>
    <cellStyle name="SAPBEXexcGood3 6 13 2" xfId="25493" xr:uid="{00000000-0005-0000-0000-000084630000}"/>
    <cellStyle name="SAPBEXexcGood3 6 13 2 2" xfId="25494" xr:uid="{00000000-0005-0000-0000-000085630000}"/>
    <cellStyle name="SAPBEXexcGood3 6 13 3" xfId="25495" xr:uid="{00000000-0005-0000-0000-000086630000}"/>
    <cellStyle name="SAPBEXexcGood3 6 14" xfId="25496" xr:uid="{00000000-0005-0000-0000-000087630000}"/>
    <cellStyle name="SAPBEXexcGood3 6 14 2" xfId="25497" xr:uid="{00000000-0005-0000-0000-000088630000}"/>
    <cellStyle name="SAPBEXexcGood3 6 2" xfId="25498" xr:uid="{00000000-0005-0000-0000-000089630000}"/>
    <cellStyle name="SAPBEXexcGood3 6 2 2" xfId="25499" xr:uid="{00000000-0005-0000-0000-00008A630000}"/>
    <cellStyle name="SAPBEXexcGood3 6 2 2 2" xfId="25500" xr:uid="{00000000-0005-0000-0000-00008B630000}"/>
    <cellStyle name="SAPBEXexcGood3 6 3" xfId="25501" xr:uid="{00000000-0005-0000-0000-00008C630000}"/>
    <cellStyle name="SAPBEXexcGood3 6 3 2" xfId="25502" xr:uid="{00000000-0005-0000-0000-00008D630000}"/>
    <cellStyle name="SAPBEXexcGood3 6 3 2 2" xfId="25503" xr:uid="{00000000-0005-0000-0000-00008E630000}"/>
    <cellStyle name="SAPBEXexcGood3 6 4" xfId="25504" xr:uid="{00000000-0005-0000-0000-00008F630000}"/>
    <cellStyle name="SAPBEXexcGood3 6 4 2" xfId="25505" xr:uid="{00000000-0005-0000-0000-000090630000}"/>
    <cellStyle name="SAPBEXexcGood3 6 4 2 2" xfId="25506" xr:uid="{00000000-0005-0000-0000-000091630000}"/>
    <cellStyle name="SAPBEXexcGood3 6 5" xfId="25507" xr:uid="{00000000-0005-0000-0000-000092630000}"/>
    <cellStyle name="SAPBEXexcGood3 6 5 2" xfId="25508" xr:uid="{00000000-0005-0000-0000-000093630000}"/>
    <cellStyle name="SAPBEXexcGood3 6 5 2 2" xfId="25509" xr:uid="{00000000-0005-0000-0000-000094630000}"/>
    <cellStyle name="SAPBEXexcGood3 6 6" xfId="25510" xr:uid="{00000000-0005-0000-0000-000095630000}"/>
    <cellStyle name="SAPBEXexcGood3 6 6 2" xfId="25511" xr:uid="{00000000-0005-0000-0000-000096630000}"/>
    <cellStyle name="SAPBEXexcGood3 6 6 2 2" xfId="25512" xr:uid="{00000000-0005-0000-0000-000097630000}"/>
    <cellStyle name="SAPBEXexcGood3 6 7" xfId="25513" xr:uid="{00000000-0005-0000-0000-000098630000}"/>
    <cellStyle name="SAPBEXexcGood3 6 7 2" xfId="25514" xr:uid="{00000000-0005-0000-0000-000099630000}"/>
    <cellStyle name="SAPBEXexcGood3 6 7 2 2" xfId="25515" xr:uid="{00000000-0005-0000-0000-00009A630000}"/>
    <cellStyle name="SAPBEXexcGood3 6 8" xfId="25516" xr:uid="{00000000-0005-0000-0000-00009B630000}"/>
    <cellStyle name="SAPBEXexcGood3 6 8 2" xfId="25517" xr:uid="{00000000-0005-0000-0000-00009C630000}"/>
    <cellStyle name="SAPBEXexcGood3 6 8 2 2" xfId="25518" xr:uid="{00000000-0005-0000-0000-00009D630000}"/>
    <cellStyle name="SAPBEXexcGood3 6 8 3" xfId="25519" xr:uid="{00000000-0005-0000-0000-00009E630000}"/>
    <cellStyle name="SAPBEXexcGood3 6 9" xfId="25520" xr:uid="{00000000-0005-0000-0000-00009F630000}"/>
    <cellStyle name="SAPBEXexcGood3 6 9 2" xfId="25521" xr:uid="{00000000-0005-0000-0000-0000A0630000}"/>
    <cellStyle name="SAPBEXexcGood3 6 9 2 2" xfId="25522" xr:uid="{00000000-0005-0000-0000-0000A1630000}"/>
    <cellStyle name="SAPBEXexcGood3 6 9 3" xfId="25523" xr:uid="{00000000-0005-0000-0000-0000A2630000}"/>
    <cellStyle name="SAPBEXexcGood3 7" xfId="25524" xr:uid="{00000000-0005-0000-0000-0000A3630000}"/>
    <cellStyle name="SAPBEXexcGood3 7 10" xfId="25525" xr:uid="{00000000-0005-0000-0000-0000A4630000}"/>
    <cellStyle name="SAPBEXexcGood3 7 10 2" xfId="25526" xr:uid="{00000000-0005-0000-0000-0000A5630000}"/>
    <cellStyle name="SAPBEXexcGood3 7 10 2 2" xfId="25527" xr:uid="{00000000-0005-0000-0000-0000A6630000}"/>
    <cellStyle name="SAPBEXexcGood3 7 10 3" xfId="25528" xr:uid="{00000000-0005-0000-0000-0000A7630000}"/>
    <cellStyle name="SAPBEXexcGood3 7 11" xfId="25529" xr:uid="{00000000-0005-0000-0000-0000A8630000}"/>
    <cellStyle name="SAPBEXexcGood3 7 11 2" xfId="25530" xr:uid="{00000000-0005-0000-0000-0000A9630000}"/>
    <cellStyle name="SAPBEXexcGood3 7 2" xfId="25531" xr:uid="{00000000-0005-0000-0000-0000AA630000}"/>
    <cellStyle name="SAPBEXexcGood3 7 2 2" xfId="25532" xr:uid="{00000000-0005-0000-0000-0000AB630000}"/>
    <cellStyle name="SAPBEXexcGood3 7 2 2 2" xfId="25533" xr:uid="{00000000-0005-0000-0000-0000AC630000}"/>
    <cellStyle name="SAPBEXexcGood3 7 3" xfId="25534" xr:uid="{00000000-0005-0000-0000-0000AD630000}"/>
    <cellStyle name="SAPBEXexcGood3 7 3 2" xfId="25535" xr:uid="{00000000-0005-0000-0000-0000AE630000}"/>
    <cellStyle name="SAPBEXexcGood3 7 3 2 2" xfId="25536" xr:uid="{00000000-0005-0000-0000-0000AF630000}"/>
    <cellStyle name="SAPBEXexcGood3 7 4" xfId="25537" xr:uid="{00000000-0005-0000-0000-0000B0630000}"/>
    <cellStyle name="SAPBEXexcGood3 7 4 2" xfId="25538" xr:uid="{00000000-0005-0000-0000-0000B1630000}"/>
    <cellStyle name="SAPBEXexcGood3 7 4 2 2" xfId="25539" xr:uid="{00000000-0005-0000-0000-0000B2630000}"/>
    <cellStyle name="SAPBEXexcGood3 7 5" xfId="25540" xr:uid="{00000000-0005-0000-0000-0000B3630000}"/>
    <cellStyle name="SAPBEXexcGood3 7 5 2" xfId="25541" xr:uid="{00000000-0005-0000-0000-0000B4630000}"/>
    <cellStyle name="SAPBEXexcGood3 7 5 2 2" xfId="25542" xr:uid="{00000000-0005-0000-0000-0000B5630000}"/>
    <cellStyle name="SAPBEXexcGood3 7 6" xfId="25543" xr:uid="{00000000-0005-0000-0000-0000B6630000}"/>
    <cellStyle name="SAPBEXexcGood3 7 6 2" xfId="25544" xr:uid="{00000000-0005-0000-0000-0000B7630000}"/>
    <cellStyle name="SAPBEXexcGood3 7 6 2 2" xfId="25545" xr:uid="{00000000-0005-0000-0000-0000B8630000}"/>
    <cellStyle name="SAPBEXexcGood3 7 6 3" xfId="25546" xr:uid="{00000000-0005-0000-0000-0000B9630000}"/>
    <cellStyle name="SAPBEXexcGood3 7 7" xfId="25547" xr:uid="{00000000-0005-0000-0000-0000BA630000}"/>
    <cellStyle name="SAPBEXexcGood3 7 7 2" xfId="25548" xr:uid="{00000000-0005-0000-0000-0000BB630000}"/>
    <cellStyle name="SAPBEXexcGood3 7 7 2 2" xfId="25549" xr:uid="{00000000-0005-0000-0000-0000BC630000}"/>
    <cellStyle name="SAPBEXexcGood3 7 7 3" xfId="25550" xr:uid="{00000000-0005-0000-0000-0000BD630000}"/>
    <cellStyle name="SAPBEXexcGood3 7 8" xfId="25551" xr:uid="{00000000-0005-0000-0000-0000BE630000}"/>
    <cellStyle name="SAPBEXexcGood3 7 8 2" xfId="25552" xr:uid="{00000000-0005-0000-0000-0000BF630000}"/>
    <cellStyle name="SAPBEXexcGood3 7 8 2 2" xfId="25553" xr:uid="{00000000-0005-0000-0000-0000C0630000}"/>
    <cellStyle name="SAPBEXexcGood3 7 8 3" xfId="25554" xr:uid="{00000000-0005-0000-0000-0000C1630000}"/>
    <cellStyle name="SAPBEXexcGood3 7 9" xfId="25555" xr:uid="{00000000-0005-0000-0000-0000C2630000}"/>
    <cellStyle name="SAPBEXexcGood3 7 9 2" xfId="25556" xr:uid="{00000000-0005-0000-0000-0000C3630000}"/>
    <cellStyle name="SAPBEXexcGood3 7 9 2 2" xfId="25557" xr:uid="{00000000-0005-0000-0000-0000C4630000}"/>
    <cellStyle name="SAPBEXexcGood3 7 9 3" xfId="25558" xr:uid="{00000000-0005-0000-0000-0000C5630000}"/>
    <cellStyle name="SAPBEXexcGood3 8" xfId="25559" xr:uid="{00000000-0005-0000-0000-0000C6630000}"/>
    <cellStyle name="SAPBEXexcGood3 8 10" xfId="25560" xr:uid="{00000000-0005-0000-0000-0000C7630000}"/>
    <cellStyle name="SAPBEXexcGood3 8 10 2" xfId="25561" xr:uid="{00000000-0005-0000-0000-0000C8630000}"/>
    <cellStyle name="SAPBEXexcGood3 8 10 2 2" xfId="25562" xr:uid="{00000000-0005-0000-0000-0000C9630000}"/>
    <cellStyle name="SAPBEXexcGood3 8 10 3" xfId="25563" xr:uid="{00000000-0005-0000-0000-0000CA630000}"/>
    <cellStyle name="SAPBEXexcGood3 8 11" xfId="25564" xr:uid="{00000000-0005-0000-0000-0000CB630000}"/>
    <cellStyle name="SAPBEXexcGood3 8 11 2" xfId="25565" xr:uid="{00000000-0005-0000-0000-0000CC630000}"/>
    <cellStyle name="SAPBEXexcGood3 8 2" xfId="25566" xr:uid="{00000000-0005-0000-0000-0000CD630000}"/>
    <cellStyle name="SAPBEXexcGood3 8 2 2" xfId="25567" xr:uid="{00000000-0005-0000-0000-0000CE630000}"/>
    <cellStyle name="SAPBEXexcGood3 8 2 2 2" xfId="25568" xr:uid="{00000000-0005-0000-0000-0000CF630000}"/>
    <cellStyle name="SAPBEXexcGood3 8 3" xfId="25569" xr:uid="{00000000-0005-0000-0000-0000D0630000}"/>
    <cellStyle name="SAPBEXexcGood3 8 3 2" xfId="25570" xr:uid="{00000000-0005-0000-0000-0000D1630000}"/>
    <cellStyle name="SAPBEXexcGood3 8 3 2 2" xfId="25571" xr:uid="{00000000-0005-0000-0000-0000D2630000}"/>
    <cellStyle name="SAPBEXexcGood3 8 4" xfId="25572" xr:uid="{00000000-0005-0000-0000-0000D3630000}"/>
    <cellStyle name="SAPBEXexcGood3 8 4 2" xfId="25573" xr:uid="{00000000-0005-0000-0000-0000D4630000}"/>
    <cellStyle name="SAPBEXexcGood3 8 4 2 2" xfId="25574" xr:uid="{00000000-0005-0000-0000-0000D5630000}"/>
    <cellStyle name="SAPBEXexcGood3 8 5" xfId="25575" xr:uid="{00000000-0005-0000-0000-0000D6630000}"/>
    <cellStyle name="SAPBEXexcGood3 8 5 2" xfId="25576" xr:uid="{00000000-0005-0000-0000-0000D7630000}"/>
    <cellStyle name="SAPBEXexcGood3 8 5 2 2" xfId="25577" xr:uid="{00000000-0005-0000-0000-0000D8630000}"/>
    <cellStyle name="SAPBEXexcGood3 8 6" xfId="25578" xr:uid="{00000000-0005-0000-0000-0000D9630000}"/>
    <cellStyle name="SAPBEXexcGood3 8 6 2" xfId="25579" xr:uid="{00000000-0005-0000-0000-0000DA630000}"/>
    <cellStyle name="SAPBEXexcGood3 8 6 2 2" xfId="25580" xr:uid="{00000000-0005-0000-0000-0000DB630000}"/>
    <cellStyle name="SAPBEXexcGood3 8 6 3" xfId="25581" xr:uid="{00000000-0005-0000-0000-0000DC630000}"/>
    <cellStyle name="SAPBEXexcGood3 8 7" xfId="25582" xr:uid="{00000000-0005-0000-0000-0000DD630000}"/>
    <cellStyle name="SAPBEXexcGood3 8 7 2" xfId="25583" xr:uid="{00000000-0005-0000-0000-0000DE630000}"/>
    <cellStyle name="SAPBEXexcGood3 8 7 2 2" xfId="25584" xr:uid="{00000000-0005-0000-0000-0000DF630000}"/>
    <cellStyle name="SAPBEXexcGood3 8 7 3" xfId="25585" xr:uid="{00000000-0005-0000-0000-0000E0630000}"/>
    <cellStyle name="SAPBEXexcGood3 8 8" xfId="25586" xr:uid="{00000000-0005-0000-0000-0000E1630000}"/>
    <cellStyle name="SAPBEXexcGood3 8 8 2" xfId="25587" xr:uid="{00000000-0005-0000-0000-0000E2630000}"/>
    <cellStyle name="SAPBEXexcGood3 8 8 2 2" xfId="25588" xr:uid="{00000000-0005-0000-0000-0000E3630000}"/>
    <cellStyle name="SAPBEXexcGood3 8 8 3" xfId="25589" xr:uid="{00000000-0005-0000-0000-0000E4630000}"/>
    <cellStyle name="SAPBEXexcGood3 8 9" xfId="25590" xr:uid="{00000000-0005-0000-0000-0000E5630000}"/>
    <cellStyle name="SAPBEXexcGood3 8 9 2" xfId="25591" xr:uid="{00000000-0005-0000-0000-0000E6630000}"/>
    <cellStyle name="SAPBEXexcGood3 8 9 2 2" xfId="25592" xr:uid="{00000000-0005-0000-0000-0000E7630000}"/>
    <cellStyle name="SAPBEXexcGood3 8 9 3" xfId="25593" xr:uid="{00000000-0005-0000-0000-0000E8630000}"/>
    <cellStyle name="SAPBEXexcGood3 9" xfId="25594" xr:uid="{00000000-0005-0000-0000-0000E9630000}"/>
    <cellStyle name="SAPBEXexcGood3 9 10" xfId="25595" xr:uid="{00000000-0005-0000-0000-0000EA630000}"/>
    <cellStyle name="SAPBEXexcGood3 9 10 2" xfId="25596" xr:uid="{00000000-0005-0000-0000-0000EB630000}"/>
    <cellStyle name="SAPBEXexcGood3 9 10 2 2" xfId="25597" xr:uid="{00000000-0005-0000-0000-0000EC630000}"/>
    <cellStyle name="SAPBEXexcGood3 9 10 3" xfId="25598" xr:uid="{00000000-0005-0000-0000-0000ED630000}"/>
    <cellStyle name="SAPBEXexcGood3 9 11" xfId="25599" xr:uid="{00000000-0005-0000-0000-0000EE630000}"/>
    <cellStyle name="SAPBEXexcGood3 9 11 2" xfId="25600" xr:uid="{00000000-0005-0000-0000-0000EF630000}"/>
    <cellStyle name="SAPBEXexcGood3 9 2" xfId="25601" xr:uid="{00000000-0005-0000-0000-0000F0630000}"/>
    <cellStyle name="SAPBEXexcGood3 9 2 2" xfId="25602" xr:uid="{00000000-0005-0000-0000-0000F1630000}"/>
    <cellStyle name="SAPBEXexcGood3 9 2 2 2" xfId="25603" xr:uid="{00000000-0005-0000-0000-0000F2630000}"/>
    <cellStyle name="SAPBEXexcGood3 9 3" xfId="25604" xr:uid="{00000000-0005-0000-0000-0000F3630000}"/>
    <cellStyle name="SAPBEXexcGood3 9 3 2" xfId="25605" xr:uid="{00000000-0005-0000-0000-0000F4630000}"/>
    <cellStyle name="SAPBEXexcGood3 9 3 2 2" xfId="25606" xr:uid="{00000000-0005-0000-0000-0000F5630000}"/>
    <cellStyle name="SAPBEXexcGood3 9 4" xfId="25607" xr:uid="{00000000-0005-0000-0000-0000F6630000}"/>
    <cellStyle name="SAPBEXexcGood3 9 4 2" xfId="25608" xr:uid="{00000000-0005-0000-0000-0000F7630000}"/>
    <cellStyle name="SAPBEXexcGood3 9 4 2 2" xfId="25609" xr:uid="{00000000-0005-0000-0000-0000F8630000}"/>
    <cellStyle name="SAPBEXexcGood3 9 5" xfId="25610" xr:uid="{00000000-0005-0000-0000-0000F9630000}"/>
    <cellStyle name="SAPBEXexcGood3 9 5 2" xfId="25611" xr:uid="{00000000-0005-0000-0000-0000FA630000}"/>
    <cellStyle name="SAPBEXexcGood3 9 5 2 2" xfId="25612" xr:uid="{00000000-0005-0000-0000-0000FB630000}"/>
    <cellStyle name="SAPBEXexcGood3 9 6" xfId="25613" xr:uid="{00000000-0005-0000-0000-0000FC630000}"/>
    <cellStyle name="SAPBEXexcGood3 9 6 2" xfId="25614" xr:uid="{00000000-0005-0000-0000-0000FD630000}"/>
    <cellStyle name="SAPBEXexcGood3 9 6 2 2" xfId="25615" xr:uid="{00000000-0005-0000-0000-0000FE630000}"/>
    <cellStyle name="SAPBEXexcGood3 9 6 3" xfId="25616" xr:uid="{00000000-0005-0000-0000-0000FF630000}"/>
    <cellStyle name="SAPBEXexcGood3 9 7" xfId="25617" xr:uid="{00000000-0005-0000-0000-000000640000}"/>
    <cellStyle name="SAPBEXexcGood3 9 7 2" xfId="25618" xr:uid="{00000000-0005-0000-0000-000001640000}"/>
    <cellStyle name="SAPBEXexcGood3 9 7 2 2" xfId="25619" xr:uid="{00000000-0005-0000-0000-000002640000}"/>
    <cellStyle name="SAPBEXexcGood3 9 7 3" xfId="25620" xr:uid="{00000000-0005-0000-0000-000003640000}"/>
    <cellStyle name="SAPBEXexcGood3 9 8" xfId="25621" xr:uid="{00000000-0005-0000-0000-000004640000}"/>
    <cellStyle name="SAPBEXexcGood3 9 8 2" xfId="25622" xr:uid="{00000000-0005-0000-0000-000005640000}"/>
    <cellStyle name="SAPBEXexcGood3 9 8 2 2" xfId="25623" xr:uid="{00000000-0005-0000-0000-000006640000}"/>
    <cellStyle name="SAPBEXexcGood3 9 8 3" xfId="25624" xr:uid="{00000000-0005-0000-0000-000007640000}"/>
    <cellStyle name="SAPBEXexcGood3 9 9" xfId="25625" xr:uid="{00000000-0005-0000-0000-000008640000}"/>
    <cellStyle name="SAPBEXexcGood3 9 9 2" xfId="25626" xr:uid="{00000000-0005-0000-0000-000009640000}"/>
    <cellStyle name="SAPBEXexcGood3 9 9 2 2" xfId="25627" xr:uid="{00000000-0005-0000-0000-00000A640000}"/>
    <cellStyle name="SAPBEXexcGood3 9 9 3" xfId="25628" xr:uid="{00000000-0005-0000-0000-00000B640000}"/>
    <cellStyle name="SAPBEXfilterDrill" xfId="25629" xr:uid="{00000000-0005-0000-0000-00000C640000}"/>
    <cellStyle name="SAPBEXfilterDrill 10" xfId="25630" xr:uid="{00000000-0005-0000-0000-00000D640000}"/>
    <cellStyle name="SAPBEXfilterDrill 10 10" xfId="25631" xr:uid="{00000000-0005-0000-0000-00000E640000}"/>
    <cellStyle name="SAPBEXfilterDrill 10 10 2" xfId="25632" xr:uid="{00000000-0005-0000-0000-00000F640000}"/>
    <cellStyle name="SAPBEXfilterDrill 10 10 2 2" xfId="25633" xr:uid="{00000000-0005-0000-0000-000010640000}"/>
    <cellStyle name="SAPBEXfilterDrill 10 10 3" xfId="25634" xr:uid="{00000000-0005-0000-0000-000011640000}"/>
    <cellStyle name="SAPBEXfilterDrill 10 11" xfId="25635" xr:uid="{00000000-0005-0000-0000-000012640000}"/>
    <cellStyle name="SAPBEXfilterDrill 10 11 2" xfId="25636" xr:uid="{00000000-0005-0000-0000-000013640000}"/>
    <cellStyle name="SAPBEXfilterDrill 10 11 2 2" xfId="25637" xr:uid="{00000000-0005-0000-0000-000014640000}"/>
    <cellStyle name="SAPBEXfilterDrill 10 11 3" xfId="25638" xr:uid="{00000000-0005-0000-0000-000015640000}"/>
    <cellStyle name="SAPBEXfilterDrill 10 12" xfId="25639" xr:uid="{00000000-0005-0000-0000-000016640000}"/>
    <cellStyle name="SAPBEXfilterDrill 10 12 2" xfId="25640" xr:uid="{00000000-0005-0000-0000-000017640000}"/>
    <cellStyle name="SAPBEXfilterDrill 10 12 2 2" xfId="25641" xr:uid="{00000000-0005-0000-0000-000018640000}"/>
    <cellStyle name="SAPBEXfilterDrill 10 12 3" xfId="25642" xr:uid="{00000000-0005-0000-0000-000019640000}"/>
    <cellStyle name="SAPBEXfilterDrill 10 13" xfId="25643" xr:uid="{00000000-0005-0000-0000-00001A640000}"/>
    <cellStyle name="SAPBEXfilterDrill 10 13 2" xfId="25644" xr:uid="{00000000-0005-0000-0000-00001B640000}"/>
    <cellStyle name="SAPBEXfilterDrill 10 13 2 2" xfId="25645" xr:uid="{00000000-0005-0000-0000-00001C640000}"/>
    <cellStyle name="SAPBEXfilterDrill 10 13 3" xfId="25646" xr:uid="{00000000-0005-0000-0000-00001D640000}"/>
    <cellStyle name="SAPBEXfilterDrill 10 14" xfId="25647" xr:uid="{00000000-0005-0000-0000-00001E640000}"/>
    <cellStyle name="SAPBEXfilterDrill 10 14 2" xfId="25648" xr:uid="{00000000-0005-0000-0000-00001F640000}"/>
    <cellStyle name="SAPBEXfilterDrill 10 14 2 2" xfId="25649" xr:uid="{00000000-0005-0000-0000-000020640000}"/>
    <cellStyle name="SAPBEXfilterDrill 10 14 3" xfId="25650" xr:uid="{00000000-0005-0000-0000-000021640000}"/>
    <cellStyle name="SAPBEXfilterDrill 10 15" xfId="25651" xr:uid="{00000000-0005-0000-0000-000022640000}"/>
    <cellStyle name="SAPBEXfilterDrill 10 15 2" xfId="25652" xr:uid="{00000000-0005-0000-0000-000023640000}"/>
    <cellStyle name="SAPBEXfilterDrill 10 15 2 2" xfId="25653" xr:uid="{00000000-0005-0000-0000-000024640000}"/>
    <cellStyle name="SAPBEXfilterDrill 10 15 3" xfId="25654" xr:uid="{00000000-0005-0000-0000-000025640000}"/>
    <cellStyle name="SAPBEXfilterDrill 10 16" xfId="25655" xr:uid="{00000000-0005-0000-0000-000026640000}"/>
    <cellStyle name="SAPBEXfilterDrill 10 16 2" xfId="25656" xr:uid="{00000000-0005-0000-0000-000027640000}"/>
    <cellStyle name="SAPBEXfilterDrill 10 16 2 2" xfId="25657" xr:uid="{00000000-0005-0000-0000-000028640000}"/>
    <cellStyle name="SAPBEXfilterDrill 10 16 3" xfId="25658" xr:uid="{00000000-0005-0000-0000-000029640000}"/>
    <cellStyle name="SAPBEXfilterDrill 10 17" xfId="25659" xr:uid="{00000000-0005-0000-0000-00002A640000}"/>
    <cellStyle name="SAPBEXfilterDrill 10 17 2" xfId="25660" xr:uid="{00000000-0005-0000-0000-00002B640000}"/>
    <cellStyle name="SAPBEXfilterDrill 10 17 2 2" xfId="25661" xr:uid="{00000000-0005-0000-0000-00002C640000}"/>
    <cellStyle name="SAPBEXfilterDrill 10 17 3" xfId="25662" xr:uid="{00000000-0005-0000-0000-00002D640000}"/>
    <cellStyle name="SAPBEXfilterDrill 10 18" xfId="25663" xr:uid="{00000000-0005-0000-0000-00002E640000}"/>
    <cellStyle name="SAPBEXfilterDrill 10 18 2" xfId="25664" xr:uid="{00000000-0005-0000-0000-00002F640000}"/>
    <cellStyle name="SAPBEXfilterDrill 10 18 2 2" xfId="25665" xr:uid="{00000000-0005-0000-0000-000030640000}"/>
    <cellStyle name="SAPBEXfilterDrill 10 18 3" xfId="25666" xr:uid="{00000000-0005-0000-0000-000031640000}"/>
    <cellStyle name="SAPBEXfilterDrill 10 19" xfId="25667" xr:uid="{00000000-0005-0000-0000-000032640000}"/>
    <cellStyle name="SAPBEXfilterDrill 10 19 2" xfId="25668" xr:uid="{00000000-0005-0000-0000-000033640000}"/>
    <cellStyle name="SAPBEXfilterDrill 10 19 2 2" xfId="25669" xr:uid="{00000000-0005-0000-0000-000034640000}"/>
    <cellStyle name="SAPBEXfilterDrill 10 19 3" xfId="25670" xr:uid="{00000000-0005-0000-0000-000035640000}"/>
    <cellStyle name="SAPBEXfilterDrill 10 2" xfId="25671" xr:uid="{00000000-0005-0000-0000-000036640000}"/>
    <cellStyle name="SAPBEXfilterDrill 10 2 2" xfId="25672" xr:uid="{00000000-0005-0000-0000-000037640000}"/>
    <cellStyle name="SAPBEXfilterDrill 10 2 2 2" xfId="25673" xr:uid="{00000000-0005-0000-0000-000038640000}"/>
    <cellStyle name="SAPBEXfilterDrill 10 2 3" xfId="25674" xr:uid="{00000000-0005-0000-0000-000039640000}"/>
    <cellStyle name="SAPBEXfilterDrill 10 20" xfId="25675" xr:uid="{00000000-0005-0000-0000-00003A640000}"/>
    <cellStyle name="SAPBEXfilterDrill 10 20 2" xfId="25676" xr:uid="{00000000-0005-0000-0000-00003B640000}"/>
    <cellStyle name="SAPBEXfilterDrill 10 20 2 2" xfId="25677" xr:uid="{00000000-0005-0000-0000-00003C640000}"/>
    <cellStyle name="SAPBEXfilterDrill 10 20 3" xfId="25678" xr:uid="{00000000-0005-0000-0000-00003D640000}"/>
    <cellStyle name="SAPBEXfilterDrill 10 21" xfId="25679" xr:uid="{00000000-0005-0000-0000-00003E640000}"/>
    <cellStyle name="SAPBEXfilterDrill 10 21 2" xfId="25680" xr:uid="{00000000-0005-0000-0000-00003F640000}"/>
    <cellStyle name="SAPBEXfilterDrill 10 21 2 2" xfId="25681" xr:uid="{00000000-0005-0000-0000-000040640000}"/>
    <cellStyle name="SAPBEXfilterDrill 10 21 3" xfId="25682" xr:uid="{00000000-0005-0000-0000-000041640000}"/>
    <cellStyle name="SAPBEXfilterDrill 10 22" xfId="25683" xr:uid="{00000000-0005-0000-0000-000042640000}"/>
    <cellStyle name="SAPBEXfilterDrill 10 22 2" xfId="25684" xr:uid="{00000000-0005-0000-0000-000043640000}"/>
    <cellStyle name="SAPBEXfilterDrill 10 22 2 2" xfId="25685" xr:uid="{00000000-0005-0000-0000-000044640000}"/>
    <cellStyle name="SAPBEXfilterDrill 10 22 3" xfId="25686" xr:uid="{00000000-0005-0000-0000-000045640000}"/>
    <cellStyle name="SAPBEXfilterDrill 10 23" xfId="25687" xr:uid="{00000000-0005-0000-0000-000046640000}"/>
    <cellStyle name="SAPBEXfilterDrill 10 23 2" xfId="25688" xr:uid="{00000000-0005-0000-0000-000047640000}"/>
    <cellStyle name="SAPBEXfilterDrill 10 23 2 2" xfId="25689" xr:uid="{00000000-0005-0000-0000-000048640000}"/>
    <cellStyle name="SAPBEXfilterDrill 10 23 3" xfId="25690" xr:uid="{00000000-0005-0000-0000-000049640000}"/>
    <cellStyle name="SAPBEXfilterDrill 10 24" xfId="25691" xr:uid="{00000000-0005-0000-0000-00004A640000}"/>
    <cellStyle name="SAPBEXfilterDrill 10 24 2" xfId="25692" xr:uid="{00000000-0005-0000-0000-00004B640000}"/>
    <cellStyle name="SAPBEXfilterDrill 10 24 2 2" xfId="25693" xr:uid="{00000000-0005-0000-0000-00004C640000}"/>
    <cellStyle name="SAPBEXfilterDrill 10 24 3" xfId="25694" xr:uid="{00000000-0005-0000-0000-00004D640000}"/>
    <cellStyle name="SAPBEXfilterDrill 10 25" xfId="25695" xr:uid="{00000000-0005-0000-0000-00004E640000}"/>
    <cellStyle name="SAPBEXfilterDrill 10 25 2" xfId="25696" xr:uid="{00000000-0005-0000-0000-00004F640000}"/>
    <cellStyle name="SAPBEXfilterDrill 10 25 2 2" xfId="25697" xr:uid="{00000000-0005-0000-0000-000050640000}"/>
    <cellStyle name="SAPBEXfilterDrill 10 25 3" xfId="25698" xr:uid="{00000000-0005-0000-0000-000051640000}"/>
    <cellStyle name="SAPBEXfilterDrill 10 26" xfId="25699" xr:uid="{00000000-0005-0000-0000-000052640000}"/>
    <cellStyle name="SAPBEXfilterDrill 10 26 2" xfId="25700" xr:uid="{00000000-0005-0000-0000-000053640000}"/>
    <cellStyle name="SAPBEXfilterDrill 10 26 2 2" xfId="25701" xr:uid="{00000000-0005-0000-0000-000054640000}"/>
    <cellStyle name="SAPBEXfilterDrill 10 26 3" xfId="25702" xr:uid="{00000000-0005-0000-0000-000055640000}"/>
    <cellStyle name="SAPBEXfilterDrill 10 27" xfId="25703" xr:uid="{00000000-0005-0000-0000-000056640000}"/>
    <cellStyle name="SAPBEXfilterDrill 10 27 2" xfId="25704" xr:uid="{00000000-0005-0000-0000-000057640000}"/>
    <cellStyle name="SAPBEXfilterDrill 10 27 2 2" xfId="25705" xr:uid="{00000000-0005-0000-0000-000058640000}"/>
    <cellStyle name="SAPBEXfilterDrill 10 27 3" xfId="25706" xr:uid="{00000000-0005-0000-0000-000059640000}"/>
    <cellStyle name="SAPBEXfilterDrill 10 28" xfId="25707" xr:uid="{00000000-0005-0000-0000-00005A640000}"/>
    <cellStyle name="SAPBEXfilterDrill 10 28 2" xfId="25708" xr:uid="{00000000-0005-0000-0000-00005B640000}"/>
    <cellStyle name="SAPBEXfilterDrill 10 28 2 2" xfId="25709" xr:uid="{00000000-0005-0000-0000-00005C640000}"/>
    <cellStyle name="SAPBEXfilterDrill 10 28 3" xfId="25710" xr:uid="{00000000-0005-0000-0000-00005D640000}"/>
    <cellStyle name="SAPBEXfilterDrill 10 29" xfId="25711" xr:uid="{00000000-0005-0000-0000-00005E640000}"/>
    <cellStyle name="SAPBEXfilterDrill 10 29 2" xfId="25712" xr:uid="{00000000-0005-0000-0000-00005F640000}"/>
    <cellStyle name="SAPBEXfilterDrill 10 29 2 2" xfId="25713" xr:uid="{00000000-0005-0000-0000-000060640000}"/>
    <cellStyle name="SAPBEXfilterDrill 10 29 3" xfId="25714" xr:uid="{00000000-0005-0000-0000-000061640000}"/>
    <cellStyle name="SAPBEXfilterDrill 10 3" xfId="25715" xr:uid="{00000000-0005-0000-0000-000062640000}"/>
    <cellStyle name="SAPBEXfilterDrill 10 3 2" xfId="25716" xr:uid="{00000000-0005-0000-0000-000063640000}"/>
    <cellStyle name="SAPBEXfilterDrill 10 3 2 2" xfId="25717" xr:uid="{00000000-0005-0000-0000-000064640000}"/>
    <cellStyle name="SAPBEXfilterDrill 10 3 3" xfId="25718" xr:uid="{00000000-0005-0000-0000-000065640000}"/>
    <cellStyle name="SAPBEXfilterDrill 10 30" xfId="25719" xr:uid="{00000000-0005-0000-0000-000066640000}"/>
    <cellStyle name="SAPBEXfilterDrill 10 30 2" xfId="25720" xr:uid="{00000000-0005-0000-0000-000067640000}"/>
    <cellStyle name="SAPBEXfilterDrill 10 30 2 2" xfId="25721" xr:uid="{00000000-0005-0000-0000-000068640000}"/>
    <cellStyle name="SAPBEXfilterDrill 10 30 3" xfId="25722" xr:uid="{00000000-0005-0000-0000-000069640000}"/>
    <cellStyle name="SAPBEXfilterDrill 10 31" xfId="25723" xr:uid="{00000000-0005-0000-0000-00006A640000}"/>
    <cellStyle name="SAPBEXfilterDrill 10 31 2" xfId="25724" xr:uid="{00000000-0005-0000-0000-00006B640000}"/>
    <cellStyle name="SAPBEXfilterDrill 10 31 2 2" xfId="25725" xr:uid="{00000000-0005-0000-0000-00006C640000}"/>
    <cellStyle name="SAPBEXfilterDrill 10 31 3" xfId="25726" xr:uid="{00000000-0005-0000-0000-00006D640000}"/>
    <cellStyle name="SAPBEXfilterDrill 10 32" xfId="25727" xr:uid="{00000000-0005-0000-0000-00006E640000}"/>
    <cellStyle name="SAPBEXfilterDrill 10 32 2" xfId="25728" xr:uid="{00000000-0005-0000-0000-00006F640000}"/>
    <cellStyle name="SAPBEXfilterDrill 10 32 2 2" xfId="25729" xr:uid="{00000000-0005-0000-0000-000070640000}"/>
    <cellStyle name="SAPBEXfilterDrill 10 32 3" xfId="25730" xr:uid="{00000000-0005-0000-0000-000071640000}"/>
    <cellStyle name="SAPBEXfilterDrill 10 33" xfId="25731" xr:uid="{00000000-0005-0000-0000-000072640000}"/>
    <cellStyle name="SAPBEXfilterDrill 10 33 2" xfId="25732" xr:uid="{00000000-0005-0000-0000-000073640000}"/>
    <cellStyle name="SAPBEXfilterDrill 10 33 2 2" xfId="25733" xr:uid="{00000000-0005-0000-0000-000074640000}"/>
    <cellStyle name="SAPBEXfilterDrill 10 33 3" xfId="25734" xr:uid="{00000000-0005-0000-0000-000075640000}"/>
    <cellStyle name="SAPBEXfilterDrill 10 34" xfId="25735" xr:uid="{00000000-0005-0000-0000-000076640000}"/>
    <cellStyle name="SAPBEXfilterDrill 10 34 2" xfId="25736" xr:uid="{00000000-0005-0000-0000-000077640000}"/>
    <cellStyle name="SAPBEXfilterDrill 10 34 2 2" xfId="25737" xr:uid="{00000000-0005-0000-0000-000078640000}"/>
    <cellStyle name="SAPBEXfilterDrill 10 34 3" xfId="25738" xr:uid="{00000000-0005-0000-0000-000079640000}"/>
    <cellStyle name="SAPBEXfilterDrill 10 35" xfId="25739" xr:uid="{00000000-0005-0000-0000-00007A640000}"/>
    <cellStyle name="SAPBEXfilterDrill 10 35 2" xfId="25740" xr:uid="{00000000-0005-0000-0000-00007B640000}"/>
    <cellStyle name="SAPBEXfilterDrill 10 35 2 2" xfId="25741" xr:uid="{00000000-0005-0000-0000-00007C640000}"/>
    <cellStyle name="SAPBEXfilterDrill 10 35 3" xfId="25742" xr:uid="{00000000-0005-0000-0000-00007D640000}"/>
    <cellStyle name="SAPBEXfilterDrill 10 36" xfId="25743" xr:uid="{00000000-0005-0000-0000-00007E640000}"/>
    <cellStyle name="SAPBEXfilterDrill 10 36 2" xfId="25744" xr:uid="{00000000-0005-0000-0000-00007F640000}"/>
    <cellStyle name="SAPBEXfilterDrill 10 36 2 2" xfId="25745" xr:uid="{00000000-0005-0000-0000-000080640000}"/>
    <cellStyle name="SAPBEXfilterDrill 10 36 3" xfId="25746" xr:uid="{00000000-0005-0000-0000-000081640000}"/>
    <cellStyle name="SAPBEXfilterDrill 10 37" xfId="25747" xr:uid="{00000000-0005-0000-0000-000082640000}"/>
    <cellStyle name="SAPBEXfilterDrill 10 37 2" xfId="25748" xr:uid="{00000000-0005-0000-0000-000083640000}"/>
    <cellStyle name="SAPBEXfilterDrill 10 37 2 2" xfId="25749" xr:uid="{00000000-0005-0000-0000-000084640000}"/>
    <cellStyle name="SAPBEXfilterDrill 10 37 3" xfId="25750" xr:uid="{00000000-0005-0000-0000-000085640000}"/>
    <cellStyle name="SAPBEXfilterDrill 10 38" xfId="25751" xr:uid="{00000000-0005-0000-0000-000086640000}"/>
    <cellStyle name="SAPBEXfilterDrill 10 38 2" xfId="25752" xr:uid="{00000000-0005-0000-0000-000087640000}"/>
    <cellStyle name="SAPBEXfilterDrill 10 38 2 2" xfId="25753" xr:uid="{00000000-0005-0000-0000-000088640000}"/>
    <cellStyle name="SAPBEXfilterDrill 10 38 3" xfId="25754" xr:uid="{00000000-0005-0000-0000-000089640000}"/>
    <cellStyle name="SAPBEXfilterDrill 10 39" xfId="25755" xr:uid="{00000000-0005-0000-0000-00008A640000}"/>
    <cellStyle name="SAPBEXfilterDrill 10 39 2" xfId="25756" xr:uid="{00000000-0005-0000-0000-00008B640000}"/>
    <cellStyle name="SAPBEXfilterDrill 10 4" xfId="25757" xr:uid="{00000000-0005-0000-0000-00008C640000}"/>
    <cellStyle name="SAPBEXfilterDrill 10 4 2" xfId="25758" xr:uid="{00000000-0005-0000-0000-00008D640000}"/>
    <cellStyle name="SAPBEXfilterDrill 10 4 2 2" xfId="25759" xr:uid="{00000000-0005-0000-0000-00008E640000}"/>
    <cellStyle name="SAPBEXfilterDrill 10 4 3" xfId="25760" xr:uid="{00000000-0005-0000-0000-00008F640000}"/>
    <cellStyle name="SAPBEXfilterDrill 10 40" xfId="25761" xr:uid="{00000000-0005-0000-0000-000090640000}"/>
    <cellStyle name="SAPBEXfilterDrill 10 5" xfId="25762" xr:uid="{00000000-0005-0000-0000-000091640000}"/>
    <cellStyle name="SAPBEXfilterDrill 10 5 2" xfId="25763" xr:uid="{00000000-0005-0000-0000-000092640000}"/>
    <cellStyle name="SAPBEXfilterDrill 10 5 2 2" xfId="25764" xr:uid="{00000000-0005-0000-0000-000093640000}"/>
    <cellStyle name="SAPBEXfilterDrill 10 5 3" xfId="25765" xr:uid="{00000000-0005-0000-0000-000094640000}"/>
    <cellStyle name="SAPBEXfilterDrill 10 6" xfId="25766" xr:uid="{00000000-0005-0000-0000-000095640000}"/>
    <cellStyle name="SAPBEXfilterDrill 10 6 2" xfId="25767" xr:uid="{00000000-0005-0000-0000-000096640000}"/>
    <cellStyle name="SAPBEXfilterDrill 10 6 2 2" xfId="25768" xr:uid="{00000000-0005-0000-0000-000097640000}"/>
    <cellStyle name="SAPBEXfilterDrill 10 6 3" xfId="25769" xr:uid="{00000000-0005-0000-0000-000098640000}"/>
    <cellStyle name="SAPBEXfilterDrill 10 7" xfId="25770" xr:uid="{00000000-0005-0000-0000-000099640000}"/>
    <cellStyle name="SAPBEXfilterDrill 10 7 2" xfId="25771" xr:uid="{00000000-0005-0000-0000-00009A640000}"/>
    <cellStyle name="SAPBEXfilterDrill 10 7 2 2" xfId="25772" xr:uid="{00000000-0005-0000-0000-00009B640000}"/>
    <cellStyle name="SAPBEXfilterDrill 10 7 3" xfId="25773" xr:uid="{00000000-0005-0000-0000-00009C640000}"/>
    <cellStyle name="SAPBEXfilterDrill 10 8" xfId="25774" xr:uid="{00000000-0005-0000-0000-00009D640000}"/>
    <cellStyle name="SAPBEXfilterDrill 10 8 2" xfId="25775" xr:uid="{00000000-0005-0000-0000-00009E640000}"/>
    <cellStyle name="SAPBEXfilterDrill 10 8 2 2" xfId="25776" xr:uid="{00000000-0005-0000-0000-00009F640000}"/>
    <cellStyle name="SAPBEXfilterDrill 10 8 3" xfId="25777" xr:uid="{00000000-0005-0000-0000-0000A0640000}"/>
    <cellStyle name="SAPBEXfilterDrill 10 9" xfId="25778" xr:uid="{00000000-0005-0000-0000-0000A1640000}"/>
    <cellStyle name="SAPBEXfilterDrill 10 9 2" xfId="25779" xr:uid="{00000000-0005-0000-0000-0000A2640000}"/>
    <cellStyle name="SAPBEXfilterDrill 10 9 2 2" xfId="25780" xr:uid="{00000000-0005-0000-0000-0000A3640000}"/>
    <cellStyle name="SAPBEXfilterDrill 10 9 3" xfId="25781" xr:uid="{00000000-0005-0000-0000-0000A4640000}"/>
    <cellStyle name="SAPBEXfilterDrill 11" xfId="25782" xr:uid="{00000000-0005-0000-0000-0000A5640000}"/>
    <cellStyle name="SAPBEXfilterDrill 11 10" xfId="25783" xr:uid="{00000000-0005-0000-0000-0000A6640000}"/>
    <cellStyle name="SAPBEXfilterDrill 11 10 2" xfId="25784" xr:uid="{00000000-0005-0000-0000-0000A7640000}"/>
    <cellStyle name="SAPBEXfilterDrill 11 10 2 2" xfId="25785" xr:uid="{00000000-0005-0000-0000-0000A8640000}"/>
    <cellStyle name="SAPBEXfilterDrill 11 10 3" xfId="25786" xr:uid="{00000000-0005-0000-0000-0000A9640000}"/>
    <cellStyle name="SAPBEXfilterDrill 11 11" xfId="25787" xr:uid="{00000000-0005-0000-0000-0000AA640000}"/>
    <cellStyle name="SAPBEXfilterDrill 11 11 2" xfId="25788" xr:uid="{00000000-0005-0000-0000-0000AB640000}"/>
    <cellStyle name="SAPBEXfilterDrill 11 11 2 2" xfId="25789" xr:uid="{00000000-0005-0000-0000-0000AC640000}"/>
    <cellStyle name="SAPBEXfilterDrill 11 11 3" xfId="25790" xr:uid="{00000000-0005-0000-0000-0000AD640000}"/>
    <cellStyle name="SAPBEXfilterDrill 11 12" xfId="25791" xr:uid="{00000000-0005-0000-0000-0000AE640000}"/>
    <cellStyle name="SAPBEXfilterDrill 11 12 2" xfId="25792" xr:uid="{00000000-0005-0000-0000-0000AF640000}"/>
    <cellStyle name="SAPBEXfilterDrill 11 12 2 2" xfId="25793" xr:uid="{00000000-0005-0000-0000-0000B0640000}"/>
    <cellStyle name="SAPBEXfilterDrill 11 12 3" xfId="25794" xr:uid="{00000000-0005-0000-0000-0000B1640000}"/>
    <cellStyle name="SAPBEXfilterDrill 11 13" xfId="25795" xr:uid="{00000000-0005-0000-0000-0000B2640000}"/>
    <cellStyle name="SAPBEXfilterDrill 11 13 2" xfId="25796" xr:uid="{00000000-0005-0000-0000-0000B3640000}"/>
    <cellStyle name="SAPBEXfilterDrill 11 13 2 2" xfId="25797" xr:uid="{00000000-0005-0000-0000-0000B4640000}"/>
    <cellStyle name="SAPBEXfilterDrill 11 13 3" xfId="25798" xr:uid="{00000000-0005-0000-0000-0000B5640000}"/>
    <cellStyle name="SAPBEXfilterDrill 11 14" xfId="25799" xr:uid="{00000000-0005-0000-0000-0000B6640000}"/>
    <cellStyle name="SAPBEXfilterDrill 11 14 2" xfId="25800" xr:uid="{00000000-0005-0000-0000-0000B7640000}"/>
    <cellStyle name="SAPBEXfilterDrill 11 14 2 2" xfId="25801" xr:uid="{00000000-0005-0000-0000-0000B8640000}"/>
    <cellStyle name="SAPBEXfilterDrill 11 14 3" xfId="25802" xr:uid="{00000000-0005-0000-0000-0000B9640000}"/>
    <cellStyle name="SAPBEXfilterDrill 11 15" xfId="25803" xr:uid="{00000000-0005-0000-0000-0000BA640000}"/>
    <cellStyle name="SAPBEXfilterDrill 11 15 2" xfId="25804" xr:uid="{00000000-0005-0000-0000-0000BB640000}"/>
    <cellStyle name="SAPBEXfilterDrill 11 15 2 2" xfId="25805" xr:uid="{00000000-0005-0000-0000-0000BC640000}"/>
    <cellStyle name="SAPBEXfilterDrill 11 15 3" xfId="25806" xr:uid="{00000000-0005-0000-0000-0000BD640000}"/>
    <cellStyle name="SAPBEXfilterDrill 11 16" xfId="25807" xr:uid="{00000000-0005-0000-0000-0000BE640000}"/>
    <cellStyle name="SAPBEXfilterDrill 11 16 2" xfId="25808" xr:uid="{00000000-0005-0000-0000-0000BF640000}"/>
    <cellStyle name="SAPBEXfilterDrill 11 16 2 2" xfId="25809" xr:uid="{00000000-0005-0000-0000-0000C0640000}"/>
    <cellStyle name="SAPBEXfilterDrill 11 16 3" xfId="25810" xr:uid="{00000000-0005-0000-0000-0000C1640000}"/>
    <cellStyle name="SAPBEXfilterDrill 11 17" xfId="25811" xr:uid="{00000000-0005-0000-0000-0000C2640000}"/>
    <cellStyle name="SAPBEXfilterDrill 11 17 2" xfId="25812" xr:uid="{00000000-0005-0000-0000-0000C3640000}"/>
    <cellStyle name="SAPBEXfilterDrill 11 17 2 2" xfId="25813" xr:uid="{00000000-0005-0000-0000-0000C4640000}"/>
    <cellStyle name="SAPBEXfilterDrill 11 17 3" xfId="25814" xr:uid="{00000000-0005-0000-0000-0000C5640000}"/>
    <cellStyle name="SAPBEXfilterDrill 11 18" xfId="25815" xr:uid="{00000000-0005-0000-0000-0000C6640000}"/>
    <cellStyle name="SAPBEXfilterDrill 11 18 2" xfId="25816" xr:uid="{00000000-0005-0000-0000-0000C7640000}"/>
    <cellStyle name="SAPBEXfilterDrill 11 18 2 2" xfId="25817" xr:uid="{00000000-0005-0000-0000-0000C8640000}"/>
    <cellStyle name="SAPBEXfilterDrill 11 18 3" xfId="25818" xr:uid="{00000000-0005-0000-0000-0000C9640000}"/>
    <cellStyle name="SAPBEXfilterDrill 11 19" xfId="25819" xr:uid="{00000000-0005-0000-0000-0000CA640000}"/>
    <cellStyle name="SAPBEXfilterDrill 11 19 2" xfId="25820" xr:uid="{00000000-0005-0000-0000-0000CB640000}"/>
    <cellStyle name="SAPBEXfilterDrill 11 19 2 2" xfId="25821" xr:uid="{00000000-0005-0000-0000-0000CC640000}"/>
    <cellStyle name="SAPBEXfilterDrill 11 19 3" xfId="25822" xr:uid="{00000000-0005-0000-0000-0000CD640000}"/>
    <cellStyle name="SAPBEXfilterDrill 11 2" xfId="25823" xr:uid="{00000000-0005-0000-0000-0000CE640000}"/>
    <cellStyle name="SAPBEXfilterDrill 11 2 2" xfId="25824" xr:uid="{00000000-0005-0000-0000-0000CF640000}"/>
    <cellStyle name="SAPBEXfilterDrill 11 2 2 2" xfId="25825" xr:uid="{00000000-0005-0000-0000-0000D0640000}"/>
    <cellStyle name="SAPBEXfilterDrill 11 2 3" xfId="25826" xr:uid="{00000000-0005-0000-0000-0000D1640000}"/>
    <cellStyle name="SAPBEXfilterDrill 11 20" xfId="25827" xr:uid="{00000000-0005-0000-0000-0000D2640000}"/>
    <cellStyle name="SAPBEXfilterDrill 11 20 2" xfId="25828" xr:uid="{00000000-0005-0000-0000-0000D3640000}"/>
    <cellStyle name="SAPBEXfilterDrill 11 20 2 2" xfId="25829" xr:uid="{00000000-0005-0000-0000-0000D4640000}"/>
    <cellStyle name="SAPBEXfilterDrill 11 20 3" xfId="25830" xr:uid="{00000000-0005-0000-0000-0000D5640000}"/>
    <cellStyle name="SAPBEXfilterDrill 11 21" xfId="25831" xr:uid="{00000000-0005-0000-0000-0000D6640000}"/>
    <cellStyle name="SAPBEXfilterDrill 11 21 2" xfId="25832" xr:uid="{00000000-0005-0000-0000-0000D7640000}"/>
    <cellStyle name="SAPBEXfilterDrill 11 21 2 2" xfId="25833" xr:uid="{00000000-0005-0000-0000-0000D8640000}"/>
    <cellStyle name="SAPBEXfilterDrill 11 21 3" xfId="25834" xr:uid="{00000000-0005-0000-0000-0000D9640000}"/>
    <cellStyle name="SAPBEXfilterDrill 11 22" xfId="25835" xr:uid="{00000000-0005-0000-0000-0000DA640000}"/>
    <cellStyle name="SAPBEXfilterDrill 11 22 2" xfId="25836" xr:uid="{00000000-0005-0000-0000-0000DB640000}"/>
    <cellStyle name="SAPBEXfilterDrill 11 22 2 2" xfId="25837" xr:uid="{00000000-0005-0000-0000-0000DC640000}"/>
    <cellStyle name="SAPBEXfilterDrill 11 22 3" xfId="25838" xr:uid="{00000000-0005-0000-0000-0000DD640000}"/>
    <cellStyle name="SAPBEXfilterDrill 11 23" xfId="25839" xr:uid="{00000000-0005-0000-0000-0000DE640000}"/>
    <cellStyle name="SAPBEXfilterDrill 11 23 2" xfId="25840" xr:uid="{00000000-0005-0000-0000-0000DF640000}"/>
    <cellStyle name="SAPBEXfilterDrill 11 23 2 2" xfId="25841" xr:uid="{00000000-0005-0000-0000-0000E0640000}"/>
    <cellStyle name="SAPBEXfilterDrill 11 23 3" xfId="25842" xr:uid="{00000000-0005-0000-0000-0000E1640000}"/>
    <cellStyle name="SAPBEXfilterDrill 11 24" xfId="25843" xr:uid="{00000000-0005-0000-0000-0000E2640000}"/>
    <cellStyle name="SAPBEXfilterDrill 11 24 2" xfId="25844" xr:uid="{00000000-0005-0000-0000-0000E3640000}"/>
    <cellStyle name="SAPBEXfilterDrill 11 24 2 2" xfId="25845" xr:uid="{00000000-0005-0000-0000-0000E4640000}"/>
    <cellStyle name="SAPBEXfilterDrill 11 24 3" xfId="25846" xr:uid="{00000000-0005-0000-0000-0000E5640000}"/>
    <cellStyle name="SAPBEXfilterDrill 11 25" xfId="25847" xr:uid="{00000000-0005-0000-0000-0000E6640000}"/>
    <cellStyle name="SAPBEXfilterDrill 11 25 2" xfId="25848" xr:uid="{00000000-0005-0000-0000-0000E7640000}"/>
    <cellStyle name="SAPBEXfilterDrill 11 25 2 2" xfId="25849" xr:uid="{00000000-0005-0000-0000-0000E8640000}"/>
    <cellStyle name="SAPBEXfilterDrill 11 25 3" xfId="25850" xr:uid="{00000000-0005-0000-0000-0000E9640000}"/>
    <cellStyle name="SAPBEXfilterDrill 11 26" xfId="25851" xr:uid="{00000000-0005-0000-0000-0000EA640000}"/>
    <cellStyle name="SAPBEXfilterDrill 11 26 2" xfId="25852" xr:uid="{00000000-0005-0000-0000-0000EB640000}"/>
    <cellStyle name="SAPBEXfilterDrill 11 26 2 2" xfId="25853" xr:uid="{00000000-0005-0000-0000-0000EC640000}"/>
    <cellStyle name="SAPBEXfilterDrill 11 26 3" xfId="25854" xr:uid="{00000000-0005-0000-0000-0000ED640000}"/>
    <cellStyle name="SAPBEXfilterDrill 11 27" xfId="25855" xr:uid="{00000000-0005-0000-0000-0000EE640000}"/>
    <cellStyle name="SAPBEXfilterDrill 11 27 2" xfId="25856" xr:uid="{00000000-0005-0000-0000-0000EF640000}"/>
    <cellStyle name="SAPBEXfilterDrill 11 27 2 2" xfId="25857" xr:uid="{00000000-0005-0000-0000-0000F0640000}"/>
    <cellStyle name="SAPBEXfilterDrill 11 27 3" xfId="25858" xr:uid="{00000000-0005-0000-0000-0000F1640000}"/>
    <cellStyle name="SAPBEXfilterDrill 11 28" xfId="25859" xr:uid="{00000000-0005-0000-0000-0000F2640000}"/>
    <cellStyle name="SAPBEXfilterDrill 11 28 2" xfId="25860" xr:uid="{00000000-0005-0000-0000-0000F3640000}"/>
    <cellStyle name="SAPBEXfilterDrill 11 28 2 2" xfId="25861" xr:uid="{00000000-0005-0000-0000-0000F4640000}"/>
    <cellStyle name="SAPBEXfilterDrill 11 28 3" xfId="25862" xr:uid="{00000000-0005-0000-0000-0000F5640000}"/>
    <cellStyle name="SAPBEXfilterDrill 11 29" xfId="25863" xr:uid="{00000000-0005-0000-0000-0000F6640000}"/>
    <cellStyle name="SAPBEXfilterDrill 11 29 2" xfId="25864" xr:uid="{00000000-0005-0000-0000-0000F7640000}"/>
    <cellStyle name="SAPBEXfilterDrill 11 29 2 2" xfId="25865" xr:uid="{00000000-0005-0000-0000-0000F8640000}"/>
    <cellStyle name="SAPBEXfilterDrill 11 29 3" xfId="25866" xr:uid="{00000000-0005-0000-0000-0000F9640000}"/>
    <cellStyle name="SAPBEXfilterDrill 11 3" xfId="25867" xr:uid="{00000000-0005-0000-0000-0000FA640000}"/>
    <cellStyle name="SAPBEXfilterDrill 11 3 2" xfId="25868" xr:uid="{00000000-0005-0000-0000-0000FB640000}"/>
    <cellStyle name="SAPBEXfilterDrill 11 3 2 2" xfId="25869" xr:uid="{00000000-0005-0000-0000-0000FC640000}"/>
    <cellStyle name="SAPBEXfilterDrill 11 3 3" xfId="25870" xr:uid="{00000000-0005-0000-0000-0000FD640000}"/>
    <cellStyle name="SAPBEXfilterDrill 11 30" xfId="25871" xr:uid="{00000000-0005-0000-0000-0000FE640000}"/>
    <cellStyle name="SAPBEXfilterDrill 11 30 2" xfId="25872" xr:uid="{00000000-0005-0000-0000-0000FF640000}"/>
    <cellStyle name="SAPBEXfilterDrill 11 30 2 2" xfId="25873" xr:uid="{00000000-0005-0000-0000-000000650000}"/>
    <cellStyle name="SAPBEXfilterDrill 11 30 3" xfId="25874" xr:uid="{00000000-0005-0000-0000-000001650000}"/>
    <cellStyle name="SAPBEXfilterDrill 11 31" xfId="25875" xr:uid="{00000000-0005-0000-0000-000002650000}"/>
    <cellStyle name="SAPBEXfilterDrill 11 31 2" xfId="25876" xr:uid="{00000000-0005-0000-0000-000003650000}"/>
    <cellStyle name="SAPBEXfilterDrill 11 31 2 2" xfId="25877" xr:uid="{00000000-0005-0000-0000-000004650000}"/>
    <cellStyle name="SAPBEXfilterDrill 11 31 3" xfId="25878" xr:uid="{00000000-0005-0000-0000-000005650000}"/>
    <cellStyle name="SAPBEXfilterDrill 11 32" xfId="25879" xr:uid="{00000000-0005-0000-0000-000006650000}"/>
    <cellStyle name="SAPBEXfilterDrill 11 32 2" xfId="25880" xr:uid="{00000000-0005-0000-0000-000007650000}"/>
    <cellStyle name="SAPBEXfilterDrill 11 32 2 2" xfId="25881" xr:uid="{00000000-0005-0000-0000-000008650000}"/>
    <cellStyle name="SAPBEXfilterDrill 11 32 3" xfId="25882" xr:uid="{00000000-0005-0000-0000-000009650000}"/>
    <cellStyle name="SAPBEXfilterDrill 11 33" xfId="25883" xr:uid="{00000000-0005-0000-0000-00000A650000}"/>
    <cellStyle name="SAPBEXfilterDrill 11 33 2" xfId="25884" xr:uid="{00000000-0005-0000-0000-00000B650000}"/>
    <cellStyle name="SAPBEXfilterDrill 11 33 2 2" xfId="25885" xr:uid="{00000000-0005-0000-0000-00000C650000}"/>
    <cellStyle name="SAPBEXfilterDrill 11 33 3" xfId="25886" xr:uid="{00000000-0005-0000-0000-00000D650000}"/>
    <cellStyle name="SAPBEXfilterDrill 11 34" xfId="25887" xr:uid="{00000000-0005-0000-0000-00000E650000}"/>
    <cellStyle name="SAPBEXfilterDrill 11 34 2" xfId="25888" xr:uid="{00000000-0005-0000-0000-00000F650000}"/>
    <cellStyle name="SAPBEXfilterDrill 11 34 2 2" xfId="25889" xr:uid="{00000000-0005-0000-0000-000010650000}"/>
    <cellStyle name="SAPBEXfilterDrill 11 34 3" xfId="25890" xr:uid="{00000000-0005-0000-0000-000011650000}"/>
    <cellStyle name="SAPBEXfilterDrill 11 35" xfId="25891" xr:uid="{00000000-0005-0000-0000-000012650000}"/>
    <cellStyle name="SAPBEXfilterDrill 11 35 2" xfId="25892" xr:uid="{00000000-0005-0000-0000-000013650000}"/>
    <cellStyle name="SAPBEXfilterDrill 11 35 2 2" xfId="25893" xr:uid="{00000000-0005-0000-0000-000014650000}"/>
    <cellStyle name="SAPBEXfilterDrill 11 35 3" xfId="25894" xr:uid="{00000000-0005-0000-0000-000015650000}"/>
    <cellStyle name="SAPBEXfilterDrill 11 36" xfId="25895" xr:uid="{00000000-0005-0000-0000-000016650000}"/>
    <cellStyle name="SAPBEXfilterDrill 11 36 2" xfId="25896" xr:uid="{00000000-0005-0000-0000-000017650000}"/>
    <cellStyle name="SAPBEXfilterDrill 11 36 2 2" xfId="25897" xr:uid="{00000000-0005-0000-0000-000018650000}"/>
    <cellStyle name="SAPBEXfilterDrill 11 36 3" xfId="25898" xr:uid="{00000000-0005-0000-0000-000019650000}"/>
    <cellStyle name="SAPBEXfilterDrill 11 37" xfId="25899" xr:uid="{00000000-0005-0000-0000-00001A650000}"/>
    <cellStyle name="SAPBEXfilterDrill 11 37 2" xfId="25900" xr:uid="{00000000-0005-0000-0000-00001B650000}"/>
    <cellStyle name="SAPBEXfilterDrill 11 37 2 2" xfId="25901" xr:uid="{00000000-0005-0000-0000-00001C650000}"/>
    <cellStyle name="SAPBEXfilterDrill 11 37 3" xfId="25902" xr:uid="{00000000-0005-0000-0000-00001D650000}"/>
    <cellStyle name="SAPBEXfilterDrill 11 38" xfId="25903" xr:uid="{00000000-0005-0000-0000-00001E650000}"/>
    <cellStyle name="SAPBEXfilterDrill 11 38 2" xfId="25904" xr:uid="{00000000-0005-0000-0000-00001F650000}"/>
    <cellStyle name="SAPBEXfilterDrill 11 38 2 2" xfId="25905" xr:uid="{00000000-0005-0000-0000-000020650000}"/>
    <cellStyle name="SAPBEXfilterDrill 11 38 3" xfId="25906" xr:uid="{00000000-0005-0000-0000-000021650000}"/>
    <cellStyle name="SAPBEXfilterDrill 11 39" xfId="25907" xr:uid="{00000000-0005-0000-0000-000022650000}"/>
    <cellStyle name="SAPBEXfilterDrill 11 39 2" xfId="25908" xr:uid="{00000000-0005-0000-0000-000023650000}"/>
    <cellStyle name="SAPBEXfilterDrill 11 4" xfId="25909" xr:uid="{00000000-0005-0000-0000-000024650000}"/>
    <cellStyle name="SAPBEXfilterDrill 11 4 2" xfId="25910" xr:uid="{00000000-0005-0000-0000-000025650000}"/>
    <cellStyle name="SAPBEXfilterDrill 11 4 2 2" xfId="25911" xr:uid="{00000000-0005-0000-0000-000026650000}"/>
    <cellStyle name="SAPBEXfilterDrill 11 4 3" xfId="25912" xr:uid="{00000000-0005-0000-0000-000027650000}"/>
    <cellStyle name="SAPBEXfilterDrill 11 40" xfId="25913" xr:uid="{00000000-0005-0000-0000-000028650000}"/>
    <cellStyle name="SAPBEXfilterDrill 11 5" xfId="25914" xr:uid="{00000000-0005-0000-0000-000029650000}"/>
    <cellStyle name="SAPBEXfilterDrill 11 5 2" xfId="25915" xr:uid="{00000000-0005-0000-0000-00002A650000}"/>
    <cellStyle name="SAPBEXfilterDrill 11 5 2 2" xfId="25916" xr:uid="{00000000-0005-0000-0000-00002B650000}"/>
    <cellStyle name="SAPBEXfilterDrill 11 5 3" xfId="25917" xr:uid="{00000000-0005-0000-0000-00002C650000}"/>
    <cellStyle name="SAPBEXfilterDrill 11 6" xfId="25918" xr:uid="{00000000-0005-0000-0000-00002D650000}"/>
    <cellStyle name="SAPBEXfilterDrill 11 6 2" xfId="25919" xr:uid="{00000000-0005-0000-0000-00002E650000}"/>
    <cellStyle name="SAPBEXfilterDrill 11 6 2 2" xfId="25920" xr:uid="{00000000-0005-0000-0000-00002F650000}"/>
    <cellStyle name="SAPBEXfilterDrill 11 6 3" xfId="25921" xr:uid="{00000000-0005-0000-0000-000030650000}"/>
    <cellStyle name="SAPBEXfilterDrill 11 7" xfId="25922" xr:uid="{00000000-0005-0000-0000-000031650000}"/>
    <cellStyle name="SAPBEXfilterDrill 11 7 2" xfId="25923" xr:uid="{00000000-0005-0000-0000-000032650000}"/>
    <cellStyle name="SAPBEXfilterDrill 11 7 2 2" xfId="25924" xr:uid="{00000000-0005-0000-0000-000033650000}"/>
    <cellStyle name="SAPBEXfilterDrill 11 7 3" xfId="25925" xr:uid="{00000000-0005-0000-0000-000034650000}"/>
    <cellStyle name="SAPBEXfilterDrill 11 8" xfId="25926" xr:uid="{00000000-0005-0000-0000-000035650000}"/>
    <cellStyle name="SAPBEXfilterDrill 11 8 2" xfId="25927" xr:uid="{00000000-0005-0000-0000-000036650000}"/>
    <cellStyle name="SAPBEXfilterDrill 11 8 2 2" xfId="25928" xr:uid="{00000000-0005-0000-0000-000037650000}"/>
    <cellStyle name="SAPBEXfilterDrill 11 8 3" xfId="25929" xr:uid="{00000000-0005-0000-0000-000038650000}"/>
    <cellStyle name="SAPBEXfilterDrill 11 9" xfId="25930" xr:uid="{00000000-0005-0000-0000-000039650000}"/>
    <cellStyle name="SAPBEXfilterDrill 11 9 2" xfId="25931" xr:uid="{00000000-0005-0000-0000-00003A650000}"/>
    <cellStyle name="SAPBEXfilterDrill 11 9 2 2" xfId="25932" xr:uid="{00000000-0005-0000-0000-00003B650000}"/>
    <cellStyle name="SAPBEXfilterDrill 11 9 3" xfId="25933" xr:uid="{00000000-0005-0000-0000-00003C650000}"/>
    <cellStyle name="SAPBEXfilterDrill 12" xfId="25934" xr:uid="{00000000-0005-0000-0000-00003D650000}"/>
    <cellStyle name="SAPBEXfilterDrill 12 10" xfId="25935" xr:uid="{00000000-0005-0000-0000-00003E650000}"/>
    <cellStyle name="SAPBEXfilterDrill 12 10 2" xfId="25936" xr:uid="{00000000-0005-0000-0000-00003F650000}"/>
    <cellStyle name="SAPBEXfilterDrill 12 10 2 2" xfId="25937" xr:uid="{00000000-0005-0000-0000-000040650000}"/>
    <cellStyle name="SAPBEXfilterDrill 12 10 3" xfId="25938" xr:uid="{00000000-0005-0000-0000-000041650000}"/>
    <cellStyle name="SAPBEXfilterDrill 12 11" xfId="25939" xr:uid="{00000000-0005-0000-0000-000042650000}"/>
    <cellStyle name="SAPBEXfilterDrill 12 11 2" xfId="25940" xr:uid="{00000000-0005-0000-0000-000043650000}"/>
    <cellStyle name="SAPBEXfilterDrill 12 11 2 2" xfId="25941" xr:uid="{00000000-0005-0000-0000-000044650000}"/>
    <cellStyle name="SAPBEXfilterDrill 12 11 3" xfId="25942" xr:uid="{00000000-0005-0000-0000-000045650000}"/>
    <cellStyle name="SAPBEXfilterDrill 12 12" xfId="25943" xr:uid="{00000000-0005-0000-0000-000046650000}"/>
    <cellStyle name="SAPBEXfilterDrill 12 12 2" xfId="25944" xr:uid="{00000000-0005-0000-0000-000047650000}"/>
    <cellStyle name="SAPBEXfilterDrill 12 12 2 2" xfId="25945" xr:uid="{00000000-0005-0000-0000-000048650000}"/>
    <cellStyle name="SAPBEXfilterDrill 12 12 3" xfId="25946" xr:uid="{00000000-0005-0000-0000-000049650000}"/>
    <cellStyle name="SAPBEXfilterDrill 12 13" xfId="25947" xr:uid="{00000000-0005-0000-0000-00004A650000}"/>
    <cellStyle name="SAPBEXfilterDrill 12 13 2" xfId="25948" xr:uid="{00000000-0005-0000-0000-00004B650000}"/>
    <cellStyle name="SAPBEXfilterDrill 12 13 2 2" xfId="25949" xr:uid="{00000000-0005-0000-0000-00004C650000}"/>
    <cellStyle name="SAPBEXfilterDrill 12 13 3" xfId="25950" xr:uid="{00000000-0005-0000-0000-00004D650000}"/>
    <cellStyle name="SAPBEXfilterDrill 12 14" xfId="25951" xr:uid="{00000000-0005-0000-0000-00004E650000}"/>
    <cellStyle name="SAPBEXfilterDrill 12 14 2" xfId="25952" xr:uid="{00000000-0005-0000-0000-00004F650000}"/>
    <cellStyle name="SAPBEXfilterDrill 12 14 2 2" xfId="25953" xr:uid="{00000000-0005-0000-0000-000050650000}"/>
    <cellStyle name="SAPBEXfilterDrill 12 14 3" xfId="25954" xr:uid="{00000000-0005-0000-0000-000051650000}"/>
    <cellStyle name="SAPBEXfilterDrill 12 15" xfId="25955" xr:uid="{00000000-0005-0000-0000-000052650000}"/>
    <cellStyle name="SAPBEXfilterDrill 12 15 2" xfId="25956" xr:uid="{00000000-0005-0000-0000-000053650000}"/>
    <cellStyle name="SAPBEXfilterDrill 12 15 2 2" xfId="25957" xr:uid="{00000000-0005-0000-0000-000054650000}"/>
    <cellStyle name="SAPBEXfilterDrill 12 15 3" xfId="25958" xr:uid="{00000000-0005-0000-0000-000055650000}"/>
    <cellStyle name="SAPBEXfilterDrill 12 16" xfId="25959" xr:uid="{00000000-0005-0000-0000-000056650000}"/>
    <cellStyle name="SAPBEXfilterDrill 12 16 2" xfId="25960" xr:uid="{00000000-0005-0000-0000-000057650000}"/>
    <cellStyle name="SAPBEXfilterDrill 12 16 2 2" xfId="25961" xr:uid="{00000000-0005-0000-0000-000058650000}"/>
    <cellStyle name="SAPBEXfilterDrill 12 16 3" xfId="25962" xr:uid="{00000000-0005-0000-0000-000059650000}"/>
    <cellStyle name="SAPBEXfilterDrill 12 17" xfId="25963" xr:uid="{00000000-0005-0000-0000-00005A650000}"/>
    <cellStyle name="SAPBEXfilterDrill 12 17 2" xfId="25964" xr:uid="{00000000-0005-0000-0000-00005B650000}"/>
    <cellStyle name="SAPBEXfilterDrill 12 17 2 2" xfId="25965" xr:uid="{00000000-0005-0000-0000-00005C650000}"/>
    <cellStyle name="SAPBEXfilterDrill 12 17 3" xfId="25966" xr:uid="{00000000-0005-0000-0000-00005D650000}"/>
    <cellStyle name="SAPBEXfilterDrill 12 18" xfId="25967" xr:uid="{00000000-0005-0000-0000-00005E650000}"/>
    <cellStyle name="SAPBEXfilterDrill 12 18 2" xfId="25968" xr:uid="{00000000-0005-0000-0000-00005F650000}"/>
    <cellStyle name="SAPBEXfilterDrill 12 18 2 2" xfId="25969" xr:uid="{00000000-0005-0000-0000-000060650000}"/>
    <cellStyle name="SAPBEXfilterDrill 12 18 3" xfId="25970" xr:uid="{00000000-0005-0000-0000-000061650000}"/>
    <cellStyle name="SAPBEXfilterDrill 12 19" xfId="25971" xr:uid="{00000000-0005-0000-0000-000062650000}"/>
    <cellStyle name="SAPBEXfilterDrill 12 19 2" xfId="25972" xr:uid="{00000000-0005-0000-0000-000063650000}"/>
    <cellStyle name="SAPBEXfilterDrill 12 19 2 2" xfId="25973" xr:uid="{00000000-0005-0000-0000-000064650000}"/>
    <cellStyle name="SAPBEXfilterDrill 12 19 3" xfId="25974" xr:uid="{00000000-0005-0000-0000-000065650000}"/>
    <cellStyle name="SAPBEXfilterDrill 12 2" xfId="25975" xr:uid="{00000000-0005-0000-0000-000066650000}"/>
    <cellStyle name="SAPBEXfilterDrill 12 2 2" xfId="25976" xr:uid="{00000000-0005-0000-0000-000067650000}"/>
    <cellStyle name="SAPBEXfilterDrill 12 2 2 2" xfId="25977" xr:uid="{00000000-0005-0000-0000-000068650000}"/>
    <cellStyle name="SAPBEXfilterDrill 12 2 3" xfId="25978" xr:uid="{00000000-0005-0000-0000-000069650000}"/>
    <cellStyle name="SAPBEXfilterDrill 12 20" xfId="25979" xr:uid="{00000000-0005-0000-0000-00006A650000}"/>
    <cellStyle name="SAPBEXfilterDrill 12 20 2" xfId="25980" xr:uid="{00000000-0005-0000-0000-00006B650000}"/>
    <cellStyle name="SAPBEXfilterDrill 12 20 2 2" xfId="25981" xr:uid="{00000000-0005-0000-0000-00006C650000}"/>
    <cellStyle name="SAPBEXfilterDrill 12 20 3" xfId="25982" xr:uid="{00000000-0005-0000-0000-00006D650000}"/>
    <cellStyle name="SAPBEXfilterDrill 12 21" xfId="25983" xr:uid="{00000000-0005-0000-0000-00006E650000}"/>
    <cellStyle name="SAPBEXfilterDrill 12 21 2" xfId="25984" xr:uid="{00000000-0005-0000-0000-00006F650000}"/>
    <cellStyle name="SAPBEXfilterDrill 12 21 2 2" xfId="25985" xr:uid="{00000000-0005-0000-0000-000070650000}"/>
    <cellStyle name="SAPBEXfilterDrill 12 21 3" xfId="25986" xr:uid="{00000000-0005-0000-0000-000071650000}"/>
    <cellStyle name="SAPBEXfilterDrill 12 22" xfId="25987" xr:uid="{00000000-0005-0000-0000-000072650000}"/>
    <cellStyle name="SAPBEXfilterDrill 12 22 2" xfId="25988" xr:uid="{00000000-0005-0000-0000-000073650000}"/>
    <cellStyle name="SAPBEXfilterDrill 12 22 2 2" xfId="25989" xr:uid="{00000000-0005-0000-0000-000074650000}"/>
    <cellStyle name="SAPBEXfilterDrill 12 22 3" xfId="25990" xr:uid="{00000000-0005-0000-0000-000075650000}"/>
    <cellStyle name="SAPBEXfilterDrill 12 23" xfId="25991" xr:uid="{00000000-0005-0000-0000-000076650000}"/>
    <cellStyle name="SAPBEXfilterDrill 12 23 2" xfId="25992" xr:uid="{00000000-0005-0000-0000-000077650000}"/>
    <cellStyle name="SAPBEXfilterDrill 12 23 2 2" xfId="25993" xr:uid="{00000000-0005-0000-0000-000078650000}"/>
    <cellStyle name="SAPBEXfilterDrill 12 23 3" xfId="25994" xr:uid="{00000000-0005-0000-0000-000079650000}"/>
    <cellStyle name="SAPBEXfilterDrill 12 24" xfId="25995" xr:uid="{00000000-0005-0000-0000-00007A650000}"/>
    <cellStyle name="SAPBEXfilterDrill 12 24 2" xfId="25996" xr:uid="{00000000-0005-0000-0000-00007B650000}"/>
    <cellStyle name="SAPBEXfilterDrill 12 24 2 2" xfId="25997" xr:uid="{00000000-0005-0000-0000-00007C650000}"/>
    <cellStyle name="SAPBEXfilterDrill 12 24 3" xfId="25998" xr:uid="{00000000-0005-0000-0000-00007D650000}"/>
    <cellStyle name="SAPBEXfilterDrill 12 25" xfId="25999" xr:uid="{00000000-0005-0000-0000-00007E650000}"/>
    <cellStyle name="SAPBEXfilterDrill 12 25 2" xfId="26000" xr:uid="{00000000-0005-0000-0000-00007F650000}"/>
    <cellStyle name="SAPBEXfilterDrill 12 25 2 2" xfId="26001" xr:uid="{00000000-0005-0000-0000-000080650000}"/>
    <cellStyle name="SAPBEXfilterDrill 12 25 3" xfId="26002" xr:uid="{00000000-0005-0000-0000-000081650000}"/>
    <cellStyle name="SAPBEXfilterDrill 12 26" xfId="26003" xr:uid="{00000000-0005-0000-0000-000082650000}"/>
    <cellStyle name="SAPBEXfilterDrill 12 26 2" xfId="26004" xr:uid="{00000000-0005-0000-0000-000083650000}"/>
    <cellStyle name="SAPBEXfilterDrill 12 26 2 2" xfId="26005" xr:uid="{00000000-0005-0000-0000-000084650000}"/>
    <cellStyle name="SAPBEXfilterDrill 12 26 3" xfId="26006" xr:uid="{00000000-0005-0000-0000-000085650000}"/>
    <cellStyle name="SAPBEXfilterDrill 12 27" xfId="26007" xr:uid="{00000000-0005-0000-0000-000086650000}"/>
    <cellStyle name="SAPBEXfilterDrill 12 27 2" xfId="26008" xr:uid="{00000000-0005-0000-0000-000087650000}"/>
    <cellStyle name="SAPBEXfilterDrill 12 27 2 2" xfId="26009" xr:uid="{00000000-0005-0000-0000-000088650000}"/>
    <cellStyle name="SAPBEXfilterDrill 12 27 3" xfId="26010" xr:uid="{00000000-0005-0000-0000-000089650000}"/>
    <cellStyle name="SAPBEXfilterDrill 12 28" xfId="26011" xr:uid="{00000000-0005-0000-0000-00008A650000}"/>
    <cellStyle name="SAPBEXfilterDrill 12 28 2" xfId="26012" xr:uid="{00000000-0005-0000-0000-00008B650000}"/>
    <cellStyle name="SAPBEXfilterDrill 12 28 2 2" xfId="26013" xr:uid="{00000000-0005-0000-0000-00008C650000}"/>
    <cellStyle name="SAPBEXfilterDrill 12 28 3" xfId="26014" xr:uid="{00000000-0005-0000-0000-00008D650000}"/>
    <cellStyle name="SAPBEXfilterDrill 12 29" xfId="26015" xr:uid="{00000000-0005-0000-0000-00008E650000}"/>
    <cellStyle name="SAPBEXfilterDrill 12 29 2" xfId="26016" xr:uid="{00000000-0005-0000-0000-00008F650000}"/>
    <cellStyle name="SAPBEXfilterDrill 12 29 2 2" xfId="26017" xr:uid="{00000000-0005-0000-0000-000090650000}"/>
    <cellStyle name="SAPBEXfilterDrill 12 29 3" xfId="26018" xr:uid="{00000000-0005-0000-0000-000091650000}"/>
    <cellStyle name="SAPBEXfilterDrill 12 3" xfId="26019" xr:uid="{00000000-0005-0000-0000-000092650000}"/>
    <cellStyle name="SAPBEXfilterDrill 12 3 2" xfId="26020" xr:uid="{00000000-0005-0000-0000-000093650000}"/>
    <cellStyle name="SAPBEXfilterDrill 12 3 2 2" xfId="26021" xr:uid="{00000000-0005-0000-0000-000094650000}"/>
    <cellStyle name="SAPBEXfilterDrill 12 3 3" xfId="26022" xr:uid="{00000000-0005-0000-0000-000095650000}"/>
    <cellStyle name="SAPBEXfilterDrill 12 30" xfId="26023" xr:uid="{00000000-0005-0000-0000-000096650000}"/>
    <cellStyle name="SAPBEXfilterDrill 12 30 2" xfId="26024" xr:uid="{00000000-0005-0000-0000-000097650000}"/>
    <cellStyle name="SAPBEXfilterDrill 12 30 2 2" xfId="26025" xr:uid="{00000000-0005-0000-0000-000098650000}"/>
    <cellStyle name="SAPBEXfilterDrill 12 30 3" xfId="26026" xr:uid="{00000000-0005-0000-0000-000099650000}"/>
    <cellStyle name="SAPBEXfilterDrill 12 31" xfId="26027" xr:uid="{00000000-0005-0000-0000-00009A650000}"/>
    <cellStyle name="SAPBEXfilterDrill 12 31 2" xfId="26028" xr:uid="{00000000-0005-0000-0000-00009B650000}"/>
    <cellStyle name="SAPBEXfilterDrill 12 31 2 2" xfId="26029" xr:uid="{00000000-0005-0000-0000-00009C650000}"/>
    <cellStyle name="SAPBEXfilterDrill 12 31 3" xfId="26030" xr:uid="{00000000-0005-0000-0000-00009D650000}"/>
    <cellStyle name="SAPBEXfilterDrill 12 32" xfId="26031" xr:uid="{00000000-0005-0000-0000-00009E650000}"/>
    <cellStyle name="SAPBEXfilterDrill 12 32 2" xfId="26032" xr:uid="{00000000-0005-0000-0000-00009F650000}"/>
    <cellStyle name="SAPBEXfilterDrill 12 32 2 2" xfId="26033" xr:uid="{00000000-0005-0000-0000-0000A0650000}"/>
    <cellStyle name="SAPBEXfilterDrill 12 32 3" xfId="26034" xr:uid="{00000000-0005-0000-0000-0000A1650000}"/>
    <cellStyle name="SAPBEXfilterDrill 12 33" xfId="26035" xr:uid="{00000000-0005-0000-0000-0000A2650000}"/>
    <cellStyle name="SAPBEXfilterDrill 12 33 2" xfId="26036" xr:uid="{00000000-0005-0000-0000-0000A3650000}"/>
    <cellStyle name="SAPBEXfilterDrill 12 33 2 2" xfId="26037" xr:uid="{00000000-0005-0000-0000-0000A4650000}"/>
    <cellStyle name="SAPBEXfilterDrill 12 33 3" xfId="26038" xr:uid="{00000000-0005-0000-0000-0000A5650000}"/>
    <cellStyle name="SAPBEXfilterDrill 12 34" xfId="26039" xr:uid="{00000000-0005-0000-0000-0000A6650000}"/>
    <cellStyle name="SAPBEXfilterDrill 12 34 2" xfId="26040" xr:uid="{00000000-0005-0000-0000-0000A7650000}"/>
    <cellStyle name="SAPBEXfilterDrill 12 34 2 2" xfId="26041" xr:uid="{00000000-0005-0000-0000-0000A8650000}"/>
    <cellStyle name="SAPBEXfilterDrill 12 34 3" xfId="26042" xr:uid="{00000000-0005-0000-0000-0000A9650000}"/>
    <cellStyle name="SAPBEXfilterDrill 12 35" xfId="26043" xr:uid="{00000000-0005-0000-0000-0000AA650000}"/>
    <cellStyle name="SAPBEXfilterDrill 12 35 2" xfId="26044" xr:uid="{00000000-0005-0000-0000-0000AB650000}"/>
    <cellStyle name="SAPBEXfilterDrill 12 35 2 2" xfId="26045" xr:uid="{00000000-0005-0000-0000-0000AC650000}"/>
    <cellStyle name="SAPBEXfilterDrill 12 35 3" xfId="26046" xr:uid="{00000000-0005-0000-0000-0000AD650000}"/>
    <cellStyle name="SAPBEXfilterDrill 12 36" xfId="26047" xr:uid="{00000000-0005-0000-0000-0000AE650000}"/>
    <cellStyle name="SAPBEXfilterDrill 12 36 2" xfId="26048" xr:uid="{00000000-0005-0000-0000-0000AF650000}"/>
    <cellStyle name="SAPBEXfilterDrill 12 36 2 2" xfId="26049" xr:uid="{00000000-0005-0000-0000-0000B0650000}"/>
    <cellStyle name="SAPBEXfilterDrill 12 36 3" xfId="26050" xr:uid="{00000000-0005-0000-0000-0000B1650000}"/>
    <cellStyle name="SAPBEXfilterDrill 12 37" xfId="26051" xr:uid="{00000000-0005-0000-0000-0000B2650000}"/>
    <cellStyle name="SAPBEXfilterDrill 12 37 2" xfId="26052" xr:uid="{00000000-0005-0000-0000-0000B3650000}"/>
    <cellStyle name="SAPBEXfilterDrill 12 37 2 2" xfId="26053" xr:uid="{00000000-0005-0000-0000-0000B4650000}"/>
    <cellStyle name="SAPBEXfilterDrill 12 37 3" xfId="26054" xr:uid="{00000000-0005-0000-0000-0000B5650000}"/>
    <cellStyle name="SAPBEXfilterDrill 12 38" xfId="26055" xr:uid="{00000000-0005-0000-0000-0000B6650000}"/>
    <cellStyle name="SAPBEXfilterDrill 12 38 2" xfId="26056" xr:uid="{00000000-0005-0000-0000-0000B7650000}"/>
    <cellStyle name="SAPBEXfilterDrill 12 38 2 2" xfId="26057" xr:uid="{00000000-0005-0000-0000-0000B8650000}"/>
    <cellStyle name="SAPBEXfilterDrill 12 38 3" xfId="26058" xr:uid="{00000000-0005-0000-0000-0000B9650000}"/>
    <cellStyle name="SAPBEXfilterDrill 12 39" xfId="26059" xr:uid="{00000000-0005-0000-0000-0000BA650000}"/>
    <cellStyle name="SAPBEXfilterDrill 12 39 2" xfId="26060" xr:uid="{00000000-0005-0000-0000-0000BB650000}"/>
    <cellStyle name="SAPBEXfilterDrill 12 4" xfId="26061" xr:uid="{00000000-0005-0000-0000-0000BC650000}"/>
    <cellStyle name="SAPBEXfilterDrill 12 4 2" xfId="26062" xr:uid="{00000000-0005-0000-0000-0000BD650000}"/>
    <cellStyle name="SAPBEXfilterDrill 12 4 2 2" xfId="26063" xr:uid="{00000000-0005-0000-0000-0000BE650000}"/>
    <cellStyle name="SAPBEXfilterDrill 12 4 3" xfId="26064" xr:uid="{00000000-0005-0000-0000-0000BF650000}"/>
    <cellStyle name="SAPBEXfilterDrill 12 40" xfId="26065" xr:uid="{00000000-0005-0000-0000-0000C0650000}"/>
    <cellStyle name="SAPBEXfilterDrill 12 5" xfId="26066" xr:uid="{00000000-0005-0000-0000-0000C1650000}"/>
    <cellStyle name="SAPBEXfilterDrill 12 5 2" xfId="26067" xr:uid="{00000000-0005-0000-0000-0000C2650000}"/>
    <cellStyle name="SAPBEXfilterDrill 12 5 2 2" xfId="26068" xr:uid="{00000000-0005-0000-0000-0000C3650000}"/>
    <cellStyle name="SAPBEXfilterDrill 12 5 3" xfId="26069" xr:uid="{00000000-0005-0000-0000-0000C4650000}"/>
    <cellStyle name="SAPBEXfilterDrill 12 6" xfId="26070" xr:uid="{00000000-0005-0000-0000-0000C5650000}"/>
    <cellStyle name="SAPBEXfilterDrill 12 6 2" xfId="26071" xr:uid="{00000000-0005-0000-0000-0000C6650000}"/>
    <cellStyle name="SAPBEXfilterDrill 12 6 2 2" xfId="26072" xr:uid="{00000000-0005-0000-0000-0000C7650000}"/>
    <cellStyle name="SAPBEXfilterDrill 12 6 3" xfId="26073" xr:uid="{00000000-0005-0000-0000-0000C8650000}"/>
    <cellStyle name="SAPBEXfilterDrill 12 7" xfId="26074" xr:uid="{00000000-0005-0000-0000-0000C9650000}"/>
    <cellStyle name="SAPBEXfilterDrill 12 7 2" xfId="26075" xr:uid="{00000000-0005-0000-0000-0000CA650000}"/>
    <cellStyle name="SAPBEXfilterDrill 12 7 2 2" xfId="26076" xr:uid="{00000000-0005-0000-0000-0000CB650000}"/>
    <cellStyle name="SAPBEXfilterDrill 12 7 3" xfId="26077" xr:uid="{00000000-0005-0000-0000-0000CC650000}"/>
    <cellStyle name="SAPBEXfilterDrill 12 8" xfId="26078" xr:uid="{00000000-0005-0000-0000-0000CD650000}"/>
    <cellStyle name="SAPBEXfilterDrill 12 8 2" xfId="26079" xr:uid="{00000000-0005-0000-0000-0000CE650000}"/>
    <cellStyle name="SAPBEXfilterDrill 12 8 2 2" xfId="26080" xr:uid="{00000000-0005-0000-0000-0000CF650000}"/>
    <cellStyle name="SAPBEXfilterDrill 12 8 3" xfId="26081" xr:uid="{00000000-0005-0000-0000-0000D0650000}"/>
    <cellStyle name="SAPBEXfilterDrill 12 9" xfId="26082" xr:uid="{00000000-0005-0000-0000-0000D1650000}"/>
    <cellStyle name="SAPBEXfilterDrill 12 9 2" xfId="26083" xr:uid="{00000000-0005-0000-0000-0000D2650000}"/>
    <cellStyle name="SAPBEXfilterDrill 12 9 2 2" xfId="26084" xr:uid="{00000000-0005-0000-0000-0000D3650000}"/>
    <cellStyle name="SAPBEXfilterDrill 12 9 3" xfId="26085" xr:uid="{00000000-0005-0000-0000-0000D4650000}"/>
    <cellStyle name="SAPBEXfilterDrill 13" xfId="26086" xr:uid="{00000000-0005-0000-0000-0000D5650000}"/>
    <cellStyle name="SAPBEXfilterDrill 13 10" xfId="26087" xr:uid="{00000000-0005-0000-0000-0000D6650000}"/>
    <cellStyle name="SAPBEXfilterDrill 13 10 2" xfId="26088" xr:uid="{00000000-0005-0000-0000-0000D7650000}"/>
    <cellStyle name="SAPBEXfilterDrill 13 10 2 2" xfId="26089" xr:uid="{00000000-0005-0000-0000-0000D8650000}"/>
    <cellStyle name="SAPBEXfilterDrill 13 10 3" xfId="26090" xr:uid="{00000000-0005-0000-0000-0000D9650000}"/>
    <cellStyle name="SAPBEXfilterDrill 13 11" xfId="26091" xr:uid="{00000000-0005-0000-0000-0000DA650000}"/>
    <cellStyle name="SAPBEXfilterDrill 13 11 2" xfId="26092" xr:uid="{00000000-0005-0000-0000-0000DB650000}"/>
    <cellStyle name="SAPBEXfilterDrill 13 11 2 2" xfId="26093" xr:uid="{00000000-0005-0000-0000-0000DC650000}"/>
    <cellStyle name="SAPBEXfilterDrill 13 11 3" xfId="26094" xr:uid="{00000000-0005-0000-0000-0000DD650000}"/>
    <cellStyle name="SAPBEXfilterDrill 13 12" xfId="26095" xr:uid="{00000000-0005-0000-0000-0000DE650000}"/>
    <cellStyle name="SAPBEXfilterDrill 13 12 2" xfId="26096" xr:uid="{00000000-0005-0000-0000-0000DF650000}"/>
    <cellStyle name="SAPBEXfilterDrill 13 12 2 2" xfId="26097" xr:uid="{00000000-0005-0000-0000-0000E0650000}"/>
    <cellStyle name="SAPBEXfilterDrill 13 12 3" xfId="26098" xr:uid="{00000000-0005-0000-0000-0000E1650000}"/>
    <cellStyle name="SAPBEXfilterDrill 13 13" xfId="26099" xr:uid="{00000000-0005-0000-0000-0000E2650000}"/>
    <cellStyle name="SAPBEXfilterDrill 13 13 2" xfId="26100" xr:uid="{00000000-0005-0000-0000-0000E3650000}"/>
    <cellStyle name="SAPBEXfilterDrill 13 13 2 2" xfId="26101" xr:uid="{00000000-0005-0000-0000-0000E4650000}"/>
    <cellStyle name="SAPBEXfilterDrill 13 13 3" xfId="26102" xr:uid="{00000000-0005-0000-0000-0000E5650000}"/>
    <cellStyle name="SAPBEXfilterDrill 13 14" xfId="26103" xr:uid="{00000000-0005-0000-0000-0000E6650000}"/>
    <cellStyle name="SAPBEXfilterDrill 13 14 2" xfId="26104" xr:uid="{00000000-0005-0000-0000-0000E7650000}"/>
    <cellStyle name="SAPBEXfilterDrill 13 14 2 2" xfId="26105" xr:uid="{00000000-0005-0000-0000-0000E8650000}"/>
    <cellStyle name="SAPBEXfilterDrill 13 14 3" xfId="26106" xr:uid="{00000000-0005-0000-0000-0000E9650000}"/>
    <cellStyle name="SAPBEXfilterDrill 13 15" xfId="26107" xr:uid="{00000000-0005-0000-0000-0000EA650000}"/>
    <cellStyle name="SAPBEXfilterDrill 13 15 2" xfId="26108" xr:uid="{00000000-0005-0000-0000-0000EB650000}"/>
    <cellStyle name="SAPBEXfilterDrill 13 15 2 2" xfId="26109" xr:uid="{00000000-0005-0000-0000-0000EC650000}"/>
    <cellStyle name="SAPBEXfilterDrill 13 15 3" xfId="26110" xr:uid="{00000000-0005-0000-0000-0000ED650000}"/>
    <cellStyle name="SAPBEXfilterDrill 13 16" xfId="26111" xr:uid="{00000000-0005-0000-0000-0000EE650000}"/>
    <cellStyle name="SAPBEXfilterDrill 13 16 2" xfId="26112" xr:uid="{00000000-0005-0000-0000-0000EF650000}"/>
    <cellStyle name="SAPBEXfilterDrill 13 16 2 2" xfId="26113" xr:uid="{00000000-0005-0000-0000-0000F0650000}"/>
    <cellStyle name="SAPBEXfilterDrill 13 16 3" xfId="26114" xr:uid="{00000000-0005-0000-0000-0000F1650000}"/>
    <cellStyle name="SAPBEXfilterDrill 13 17" xfId="26115" xr:uid="{00000000-0005-0000-0000-0000F2650000}"/>
    <cellStyle name="SAPBEXfilterDrill 13 17 2" xfId="26116" xr:uid="{00000000-0005-0000-0000-0000F3650000}"/>
    <cellStyle name="SAPBEXfilterDrill 13 17 2 2" xfId="26117" xr:uid="{00000000-0005-0000-0000-0000F4650000}"/>
    <cellStyle name="SAPBEXfilterDrill 13 17 3" xfId="26118" xr:uid="{00000000-0005-0000-0000-0000F5650000}"/>
    <cellStyle name="SAPBEXfilterDrill 13 18" xfId="26119" xr:uid="{00000000-0005-0000-0000-0000F6650000}"/>
    <cellStyle name="SAPBEXfilterDrill 13 18 2" xfId="26120" xr:uid="{00000000-0005-0000-0000-0000F7650000}"/>
    <cellStyle name="SAPBEXfilterDrill 13 18 2 2" xfId="26121" xr:uid="{00000000-0005-0000-0000-0000F8650000}"/>
    <cellStyle name="SAPBEXfilterDrill 13 18 3" xfId="26122" xr:uid="{00000000-0005-0000-0000-0000F9650000}"/>
    <cellStyle name="SAPBEXfilterDrill 13 19" xfId="26123" xr:uid="{00000000-0005-0000-0000-0000FA650000}"/>
    <cellStyle name="SAPBEXfilterDrill 13 19 2" xfId="26124" xr:uid="{00000000-0005-0000-0000-0000FB650000}"/>
    <cellStyle name="SAPBEXfilterDrill 13 19 2 2" xfId="26125" xr:uid="{00000000-0005-0000-0000-0000FC650000}"/>
    <cellStyle name="SAPBEXfilterDrill 13 19 3" xfId="26126" xr:uid="{00000000-0005-0000-0000-0000FD650000}"/>
    <cellStyle name="SAPBEXfilterDrill 13 2" xfId="26127" xr:uid="{00000000-0005-0000-0000-0000FE650000}"/>
    <cellStyle name="SAPBEXfilterDrill 13 2 2" xfId="26128" xr:uid="{00000000-0005-0000-0000-0000FF650000}"/>
    <cellStyle name="SAPBEXfilterDrill 13 2 2 2" xfId="26129" xr:uid="{00000000-0005-0000-0000-000000660000}"/>
    <cellStyle name="SAPBEXfilterDrill 13 2 3" xfId="26130" xr:uid="{00000000-0005-0000-0000-000001660000}"/>
    <cellStyle name="SAPBEXfilterDrill 13 20" xfId="26131" xr:uid="{00000000-0005-0000-0000-000002660000}"/>
    <cellStyle name="SAPBEXfilterDrill 13 20 2" xfId="26132" xr:uid="{00000000-0005-0000-0000-000003660000}"/>
    <cellStyle name="SAPBEXfilterDrill 13 20 2 2" xfId="26133" xr:uid="{00000000-0005-0000-0000-000004660000}"/>
    <cellStyle name="SAPBEXfilterDrill 13 20 3" xfId="26134" xr:uid="{00000000-0005-0000-0000-000005660000}"/>
    <cellStyle name="SAPBEXfilterDrill 13 21" xfId="26135" xr:uid="{00000000-0005-0000-0000-000006660000}"/>
    <cellStyle name="SAPBEXfilterDrill 13 21 2" xfId="26136" xr:uid="{00000000-0005-0000-0000-000007660000}"/>
    <cellStyle name="SAPBEXfilterDrill 13 21 2 2" xfId="26137" xr:uid="{00000000-0005-0000-0000-000008660000}"/>
    <cellStyle name="SAPBEXfilterDrill 13 21 3" xfId="26138" xr:uid="{00000000-0005-0000-0000-000009660000}"/>
    <cellStyle name="SAPBEXfilterDrill 13 22" xfId="26139" xr:uid="{00000000-0005-0000-0000-00000A660000}"/>
    <cellStyle name="SAPBEXfilterDrill 13 22 2" xfId="26140" xr:uid="{00000000-0005-0000-0000-00000B660000}"/>
    <cellStyle name="SAPBEXfilterDrill 13 22 2 2" xfId="26141" xr:uid="{00000000-0005-0000-0000-00000C660000}"/>
    <cellStyle name="SAPBEXfilterDrill 13 22 3" xfId="26142" xr:uid="{00000000-0005-0000-0000-00000D660000}"/>
    <cellStyle name="SAPBEXfilterDrill 13 23" xfId="26143" xr:uid="{00000000-0005-0000-0000-00000E660000}"/>
    <cellStyle name="SAPBEXfilterDrill 13 23 2" xfId="26144" xr:uid="{00000000-0005-0000-0000-00000F660000}"/>
    <cellStyle name="SAPBEXfilterDrill 13 23 2 2" xfId="26145" xr:uid="{00000000-0005-0000-0000-000010660000}"/>
    <cellStyle name="SAPBEXfilterDrill 13 23 3" xfId="26146" xr:uid="{00000000-0005-0000-0000-000011660000}"/>
    <cellStyle name="SAPBEXfilterDrill 13 24" xfId="26147" xr:uid="{00000000-0005-0000-0000-000012660000}"/>
    <cellStyle name="SAPBEXfilterDrill 13 24 2" xfId="26148" xr:uid="{00000000-0005-0000-0000-000013660000}"/>
    <cellStyle name="SAPBEXfilterDrill 13 24 2 2" xfId="26149" xr:uid="{00000000-0005-0000-0000-000014660000}"/>
    <cellStyle name="SAPBEXfilterDrill 13 24 3" xfId="26150" xr:uid="{00000000-0005-0000-0000-000015660000}"/>
    <cellStyle name="SAPBEXfilterDrill 13 25" xfId="26151" xr:uid="{00000000-0005-0000-0000-000016660000}"/>
    <cellStyle name="SAPBEXfilterDrill 13 25 2" xfId="26152" xr:uid="{00000000-0005-0000-0000-000017660000}"/>
    <cellStyle name="SAPBEXfilterDrill 13 25 2 2" xfId="26153" xr:uid="{00000000-0005-0000-0000-000018660000}"/>
    <cellStyle name="SAPBEXfilterDrill 13 25 3" xfId="26154" xr:uid="{00000000-0005-0000-0000-000019660000}"/>
    <cellStyle name="SAPBEXfilterDrill 13 26" xfId="26155" xr:uid="{00000000-0005-0000-0000-00001A660000}"/>
    <cellStyle name="SAPBEXfilterDrill 13 26 2" xfId="26156" xr:uid="{00000000-0005-0000-0000-00001B660000}"/>
    <cellStyle name="SAPBEXfilterDrill 13 26 2 2" xfId="26157" xr:uid="{00000000-0005-0000-0000-00001C660000}"/>
    <cellStyle name="SAPBEXfilterDrill 13 26 3" xfId="26158" xr:uid="{00000000-0005-0000-0000-00001D660000}"/>
    <cellStyle name="SAPBEXfilterDrill 13 27" xfId="26159" xr:uid="{00000000-0005-0000-0000-00001E660000}"/>
    <cellStyle name="SAPBEXfilterDrill 13 27 2" xfId="26160" xr:uid="{00000000-0005-0000-0000-00001F660000}"/>
    <cellStyle name="SAPBEXfilterDrill 13 27 2 2" xfId="26161" xr:uid="{00000000-0005-0000-0000-000020660000}"/>
    <cellStyle name="SAPBEXfilterDrill 13 27 3" xfId="26162" xr:uid="{00000000-0005-0000-0000-000021660000}"/>
    <cellStyle name="SAPBEXfilterDrill 13 28" xfId="26163" xr:uid="{00000000-0005-0000-0000-000022660000}"/>
    <cellStyle name="SAPBEXfilterDrill 13 28 2" xfId="26164" xr:uid="{00000000-0005-0000-0000-000023660000}"/>
    <cellStyle name="SAPBEXfilterDrill 13 28 2 2" xfId="26165" xr:uid="{00000000-0005-0000-0000-000024660000}"/>
    <cellStyle name="SAPBEXfilterDrill 13 28 3" xfId="26166" xr:uid="{00000000-0005-0000-0000-000025660000}"/>
    <cellStyle name="SAPBEXfilterDrill 13 29" xfId="26167" xr:uid="{00000000-0005-0000-0000-000026660000}"/>
    <cellStyle name="SAPBEXfilterDrill 13 29 2" xfId="26168" xr:uid="{00000000-0005-0000-0000-000027660000}"/>
    <cellStyle name="SAPBEXfilterDrill 13 29 2 2" xfId="26169" xr:uid="{00000000-0005-0000-0000-000028660000}"/>
    <cellStyle name="SAPBEXfilterDrill 13 29 3" xfId="26170" xr:uid="{00000000-0005-0000-0000-000029660000}"/>
    <cellStyle name="SAPBEXfilterDrill 13 3" xfId="26171" xr:uid="{00000000-0005-0000-0000-00002A660000}"/>
    <cellStyle name="SAPBEXfilterDrill 13 3 2" xfId="26172" xr:uid="{00000000-0005-0000-0000-00002B660000}"/>
    <cellStyle name="SAPBEXfilterDrill 13 3 2 2" xfId="26173" xr:uid="{00000000-0005-0000-0000-00002C660000}"/>
    <cellStyle name="SAPBEXfilterDrill 13 3 3" xfId="26174" xr:uid="{00000000-0005-0000-0000-00002D660000}"/>
    <cellStyle name="SAPBEXfilterDrill 13 30" xfId="26175" xr:uid="{00000000-0005-0000-0000-00002E660000}"/>
    <cellStyle name="SAPBEXfilterDrill 13 30 2" xfId="26176" xr:uid="{00000000-0005-0000-0000-00002F660000}"/>
    <cellStyle name="SAPBEXfilterDrill 13 30 2 2" xfId="26177" xr:uid="{00000000-0005-0000-0000-000030660000}"/>
    <cellStyle name="SAPBEXfilterDrill 13 30 3" xfId="26178" xr:uid="{00000000-0005-0000-0000-000031660000}"/>
    <cellStyle name="SAPBEXfilterDrill 13 31" xfId="26179" xr:uid="{00000000-0005-0000-0000-000032660000}"/>
    <cellStyle name="SAPBEXfilterDrill 13 31 2" xfId="26180" xr:uid="{00000000-0005-0000-0000-000033660000}"/>
    <cellStyle name="SAPBEXfilterDrill 13 31 2 2" xfId="26181" xr:uid="{00000000-0005-0000-0000-000034660000}"/>
    <cellStyle name="SAPBEXfilterDrill 13 31 3" xfId="26182" xr:uid="{00000000-0005-0000-0000-000035660000}"/>
    <cellStyle name="SAPBEXfilterDrill 13 32" xfId="26183" xr:uid="{00000000-0005-0000-0000-000036660000}"/>
    <cellStyle name="SAPBEXfilterDrill 13 32 2" xfId="26184" xr:uid="{00000000-0005-0000-0000-000037660000}"/>
    <cellStyle name="SAPBEXfilterDrill 13 32 2 2" xfId="26185" xr:uid="{00000000-0005-0000-0000-000038660000}"/>
    <cellStyle name="SAPBEXfilterDrill 13 32 3" xfId="26186" xr:uid="{00000000-0005-0000-0000-000039660000}"/>
    <cellStyle name="SAPBEXfilterDrill 13 33" xfId="26187" xr:uid="{00000000-0005-0000-0000-00003A660000}"/>
    <cellStyle name="SAPBEXfilterDrill 13 33 2" xfId="26188" xr:uid="{00000000-0005-0000-0000-00003B660000}"/>
    <cellStyle name="SAPBEXfilterDrill 13 33 2 2" xfId="26189" xr:uid="{00000000-0005-0000-0000-00003C660000}"/>
    <cellStyle name="SAPBEXfilterDrill 13 33 3" xfId="26190" xr:uid="{00000000-0005-0000-0000-00003D660000}"/>
    <cellStyle name="SAPBEXfilterDrill 13 34" xfId="26191" xr:uid="{00000000-0005-0000-0000-00003E660000}"/>
    <cellStyle name="SAPBEXfilterDrill 13 34 2" xfId="26192" xr:uid="{00000000-0005-0000-0000-00003F660000}"/>
    <cellStyle name="SAPBEXfilterDrill 13 34 2 2" xfId="26193" xr:uid="{00000000-0005-0000-0000-000040660000}"/>
    <cellStyle name="SAPBEXfilterDrill 13 34 3" xfId="26194" xr:uid="{00000000-0005-0000-0000-000041660000}"/>
    <cellStyle name="SAPBEXfilterDrill 13 35" xfId="26195" xr:uid="{00000000-0005-0000-0000-000042660000}"/>
    <cellStyle name="SAPBEXfilterDrill 13 35 2" xfId="26196" xr:uid="{00000000-0005-0000-0000-000043660000}"/>
    <cellStyle name="SAPBEXfilterDrill 13 35 2 2" xfId="26197" xr:uid="{00000000-0005-0000-0000-000044660000}"/>
    <cellStyle name="SAPBEXfilterDrill 13 35 3" xfId="26198" xr:uid="{00000000-0005-0000-0000-000045660000}"/>
    <cellStyle name="SAPBEXfilterDrill 13 36" xfId="26199" xr:uid="{00000000-0005-0000-0000-000046660000}"/>
    <cellStyle name="SAPBEXfilterDrill 13 36 2" xfId="26200" xr:uid="{00000000-0005-0000-0000-000047660000}"/>
    <cellStyle name="SAPBEXfilterDrill 13 36 2 2" xfId="26201" xr:uid="{00000000-0005-0000-0000-000048660000}"/>
    <cellStyle name="SAPBEXfilterDrill 13 36 3" xfId="26202" xr:uid="{00000000-0005-0000-0000-000049660000}"/>
    <cellStyle name="SAPBEXfilterDrill 13 37" xfId="26203" xr:uid="{00000000-0005-0000-0000-00004A660000}"/>
    <cellStyle name="SAPBEXfilterDrill 13 37 2" xfId="26204" xr:uid="{00000000-0005-0000-0000-00004B660000}"/>
    <cellStyle name="SAPBEXfilterDrill 13 37 2 2" xfId="26205" xr:uid="{00000000-0005-0000-0000-00004C660000}"/>
    <cellStyle name="SAPBEXfilterDrill 13 37 3" xfId="26206" xr:uid="{00000000-0005-0000-0000-00004D660000}"/>
    <cellStyle name="SAPBEXfilterDrill 13 38" xfId="26207" xr:uid="{00000000-0005-0000-0000-00004E660000}"/>
    <cellStyle name="SAPBEXfilterDrill 13 38 2" xfId="26208" xr:uid="{00000000-0005-0000-0000-00004F660000}"/>
    <cellStyle name="SAPBEXfilterDrill 13 38 2 2" xfId="26209" xr:uid="{00000000-0005-0000-0000-000050660000}"/>
    <cellStyle name="SAPBEXfilterDrill 13 38 3" xfId="26210" xr:uid="{00000000-0005-0000-0000-000051660000}"/>
    <cellStyle name="SAPBEXfilterDrill 13 39" xfId="26211" xr:uid="{00000000-0005-0000-0000-000052660000}"/>
    <cellStyle name="SAPBEXfilterDrill 13 39 2" xfId="26212" xr:uid="{00000000-0005-0000-0000-000053660000}"/>
    <cellStyle name="SAPBEXfilterDrill 13 4" xfId="26213" xr:uid="{00000000-0005-0000-0000-000054660000}"/>
    <cellStyle name="SAPBEXfilterDrill 13 4 2" xfId="26214" xr:uid="{00000000-0005-0000-0000-000055660000}"/>
    <cellStyle name="SAPBEXfilterDrill 13 4 2 2" xfId="26215" xr:uid="{00000000-0005-0000-0000-000056660000}"/>
    <cellStyle name="SAPBEXfilterDrill 13 4 3" xfId="26216" xr:uid="{00000000-0005-0000-0000-000057660000}"/>
    <cellStyle name="SAPBEXfilterDrill 13 40" xfId="26217" xr:uid="{00000000-0005-0000-0000-000058660000}"/>
    <cellStyle name="SAPBEXfilterDrill 13 5" xfId="26218" xr:uid="{00000000-0005-0000-0000-000059660000}"/>
    <cellStyle name="SAPBEXfilterDrill 13 5 2" xfId="26219" xr:uid="{00000000-0005-0000-0000-00005A660000}"/>
    <cellStyle name="SAPBEXfilterDrill 13 5 2 2" xfId="26220" xr:uid="{00000000-0005-0000-0000-00005B660000}"/>
    <cellStyle name="SAPBEXfilterDrill 13 5 3" xfId="26221" xr:uid="{00000000-0005-0000-0000-00005C660000}"/>
    <cellStyle name="SAPBEXfilterDrill 13 6" xfId="26222" xr:uid="{00000000-0005-0000-0000-00005D660000}"/>
    <cellStyle name="SAPBEXfilterDrill 13 6 2" xfId="26223" xr:uid="{00000000-0005-0000-0000-00005E660000}"/>
    <cellStyle name="SAPBEXfilterDrill 13 6 2 2" xfId="26224" xr:uid="{00000000-0005-0000-0000-00005F660000}"/>
    <cellStyle name="SAPBEXfilterDrill 13 6 3" xfId="26225" xr:uid="{00000000-0005-0000-0000-000060660000}"/>
    <cellStyle name="SAPBEXfilterDrill 13 7" xfId="26226" xr:uid="{00000000-0005-0000-0000-000061660000}"/>
    <cellStyle name="SAPBEXfilterDrill 13 7 2" xfId="26227" xr:uid="{00000000-0005-0000-0000-000062660000}"/>
    <cellStyle name="SAPBEXfilterDrill 13 7 2 2" xfId="26228" xr:uid="{00000000-0005-0000-0000-000063660000}"/>
    <cellStyle name="SAPBEXfilterDrill 13 7 3" xfId="26229" xr:uid="{00000000-0005-0000-0000-000064660000}"/>
    <cellStyle name="SAPBEXfilterDrill 13 8" xfId="26230" xr:uid="{00000000-0005-0000-0000-000065660000}"/>
    <cellStyle name="SAPBEXfilterDrill 13 8 2" xfId="26231" xr:uid="{00000000-0005-0000-0000-000066660000}"/>
    <cellStyle name="SAPBEXfilterDrill 13 8 2 2" xfId="26232" xr:uid="{00000000-0005-0000-0000-000067660000}"/>
    <cellStyle name="SAPBEXfilterDrill 13 8 3" xfId="26233" xr:uid="{00000000-0005-0000-0000-000068660000}"/>
    <cellStyle name="SAPBEXfilterDrill 13 9" xfId="26234" xr:uid="{00000000-0005-0000-0000-000069660000}"/>
    <cellStyle name="SAPBEXfilterDrill 13 9 2" xfId="26235" xr:uid="{00000000-0005-0000-0000-00006A660000}"/>
    <cellStyle name="SAPBEXfilterDrill 13 9 2 2" xfId="26236" xr:uid="{00000000-0005-0000-0000-00006B660000}"/>
    <cellStyle name="SAPBEXfilterDrill 13 9 3" xfId="26237" xr:uid="{00000000-0005-0000-0000-00006C660000}"/>
    <cellStyle name="SAPBEXfilterDrill 14" xfId="26238" xr:uid="{00000000-0005-0000-0000-00006D660000}"/>
    <cellStyle name="SAPBEXfilterDrill 14 10" xfId="26239" xr:uid="{00000000-0005-0000-0000-00006E660000}"/>
    <cellStyle name="SAPBEXfilterDrill 14 10 2" xfId="26240" xr:uid="{00000000-0005-0000-0000-00006F660000}"/>
    <cellStyle name="SAPBEXfilterDrill 14 10 2 2" xfId="26241" xr:uid="{00000000-0005-0000-0000-000070660000}"/>
    <cellStyle name="SAPBEXfilterDrill 14 10 3" xfId="26242" xr:uid="{00000000-0005-0000-0000-000071660000}"/>
    <cellStyle name="SAPBEXfilterDrill 14 11" xfId="26243" xr:uid="{00000000-0005-0000-0000-000072660000}"/>
    <cellStyle name="SAPBEXfilterDrill 14 11 2" xfId="26244" xr:uid="{00000000-0005-0000-0000-000073660000}"/>
    <cellStyle name="SAPBEXfilterDrill 14 11 2 2" xfId="26245" xr:uid="{00000000-0005-0000-0000-000074660000}"/>
    <cellStyle name="SAPBEXfilterDrill 14 11 3" xfId="26246" xr:uid="{00000000-0005-0000-0000-000075660000}"/>
    <cellStyle name="SAPBEXfilterDrill 14 12" xfId="26247" xr:uid="{00000000-0005-0000-0000-000076660000}"/>
    <cellStyle name="SAPBEXfilterDrill 14 12 2" xfId="26248" xr:uid="{00000000-0005-0000-0000-000077660000}"/>
    <cellStyle name="SAPBEXfilterDrill 14 12 2 2" xfId="26249" xr:uid="{00000000-0005-0000-0000-000078660000}"/>
    <cellStyle name="SAPBEXfilterDrill 14 12 3" xfId="26250" xr:uid="{00000000-0005-0000-0000-000079660000}"/>
    <cellStyle name="SAPBEXfilterDrill 14 13" xfId="26251" xr:uid="{00000000-0005-0000-0000-00007A660000}"/>
    <cellStyle name="SAPBEXfilterDrill 14 13 2" xfId="26252" xr:uid="{00000000-0005-0000-0000-00007B660000}"/>
    <cellStyle name="SAPBEXfilterDrill 14 13 2 2" xfId="26253" xr:uid="{00000000-0005-0000-0000-00007C660000}"/>
    <cellStyle name="SAPBEXfilterDrill 14 13 3" xfId="26254" xr:uid="{00000000-0005-0000-0000-00007D660000}"/>
    <cellStyle name="SAPBEXfilterDrill 14 14" xfId="26255" xr:uid="{00000000-0005-0000-0000-00007E660000}"/>
    <cellStyle name="SAPBEXfilterDrill 14 14 2" xfId="26256" xr:uid="{00000000-0005-0000-0000-00007F660000}"/>
    <cellStyle name="SAPBEXfilterDrill 14 14 2 2" xfId="26257" xr:uid="{00000000-0005-0000-0000-000080660000}"/>
    <cellStyle name="SAPBEXfilterDrill 14 14 3" xfId="26258" xr:uid="{00000000-0005-0000-0000-000081660000}"/>
    <cellStyle name="SAPBEXfilterDrill 14 15" xfId="26259" xr:uid="{00000000-0005-0000-0000-000082660000}"/>
    <cellStyle name="SAPBEXfilterDrill 14 15 2" xfId="26260" xr:uid="{00000000-0005-0000-0000-000083660000}"/>
    <cellStyle name="SAPBEXfilterDrill 14 15 2 2" xfId="26261" xr:uid="{00000000-0005-0000-0000-000084660000}"/>
    <cellStyle name="SAPBEXfilterDrill 14 15 3" xfId="26262" xr:uid="{00000000-0005-0000-0000-000085660000}"/>
    <cellStyle name="SAPBEXfilterDrill 14 16" xfId="26263" xr:uid="{00000000-0005-0000-0000-000086660000}"/>
    <cellStyle name="SAPBEXfilterDrill 14 16 2" xfId="26264" xr:uid="{00000000-0005-0000-0000-000087660000}"/>
    <cellStyle name="SAPBEXfilterDrill 14 16 2 2" xfId="26265" xr:uid="{00000000-0005-0000-0000-000088660000}"/>
    <cellStyle name="SAPBEXfilterDrill 14 16 3" xfId="26266" xr:uid="{00000000-0005-0000-0000-000089660000}"/>
    <cellStyle name="SAPBEXfilterDrill 14 17" xfId="26267" xr:uid="{00000000-0005-0000-0000-00008A660000}"/>
    <cellStyle name="SAPBEXfilterDrill 14 17 2" xfId="26268" xr:uid="{00000000-0005-0000-0000-00008B660000}"/>
    <cellStyle name="SAPBEXfilterDrill 14 17 2 2" xfId="26269" xr:uid="{00000000-0005-0000-0000-00008C660000}"/>
    <cellStyle name="SAPBEXfilterDrill 14 17 3" xfId="26270" xr:uid="{00000000-0005-0000-0000-00008D660000}"/>
    <cellStyle name="SAPBEXfilterDrill 14 18" xfId="26271" xr:uid="{00000000-0005-0000-0000-00008E660000}"/>
    <cellStyle name="SAPBEXfilterDrill 14 18 2" xfId="26272" xr:uid="{00000000-0005-0000-0000-00008F660000}"/>
    <cellStyle name="SAPBEXfilterDrill 14 18 2 2" xfId="26273" xr:uid="{00000000-0005-0000-0000-000090660000}"/>
    <cellStyle name="SAPBEXfilterDrill 14 18 3" xfId="26274" xr:uid="{00000000-0005-0000-0000-000091660000}"/>
    <cellStyle name="SAPBEXfilterDrill 14 19" xfId="26275" xr:uid="{00000000-0005-0000-0000-000092660000}"/>
    <cellStyle name="SAPBEXfilterDrill 14 19 2" xfId="26276" xr:uid="{00000000-0005-0000-0000-000093660000}"/>
    <cellStyle name="SAPBEXfilterDrill 14 19 2 2" xfId="26277" xr:uid="{00000000-0005-0000-0000-000094660000}"/>
    <cellStyle name="SAPBEXfilterDrill 14 19 3" xfId="26278" xr:uid="{00000000-0005-0000-0000-000095660000}"/>
    <cellStyle name="SAPBEXfilterDrill 14 2" xfId="26279" xr:uid="{00000000-0005-0000-0000-000096660000}"/>
    <cellStyle name="SAPBEXfilterDrill 14 2 2" xfId="26280" xr:uid="{00000000-0005-0000-0000-000097660000}"/>
    <cellStyle name="SAPBEXfilterDrill 14 2 2 2" xfId="26281" xr:uid="{00000000-0005-0000-0000-000098660000}"/>
    <cellStyle name="SAPBEXfilterDrill 14 2 3" xfId="26282" xr:uid="{00000000-0005-0000-0000-000099660000}"/>
    <cellStyle name="SAPBEXfilterDrill 14 20" xfId="26283" xr:uid="{00000000-0005-0000-0000-00009A660000}"/>
    <cellStyle name="SAPBEXfilterDrill 14 20 2" xfId="26284" xr:uid="{00000000-0005-0000-0000-00009B660000}"/>
    <cellStyle name="SAPBEXfilterDrill 14 20 2 2" xfId="26285" xr:uid="{00000000-0005-0000-0000-00009C660000}"/>
    <cellStyle name="SAPBEXfilterDrill 14 20 3" xfId="26286" xr:uid="{00000000-0005-0000-0000-00009D660000}"/>
    <cellStyle name="SAPBEXfilterDrill 14 21" xfId="26287" xr:uid="{00000000-0005-0000-0000-00009E660000}"/>
    <cellStyle name="SAPBEXfilterDrill 14 21 2" xfId="26288" xr:uid="{00000000-0005-0000-0000-00009F660000}"/>
    <cellStyle name="SAPBEXfilterDrill 14 21 2 2" xfId="26289" xr:uid="{00000000-0005-0000-0000-0000A0660000}"/>
    <cellStyle name="SAPBEXfilterDrill 14 21 3" xfId="26290" xr:uid="{00000000-0005-0000-0000-0000A1660000}"/>
    <cellStyle name="SAPBEXfilterDrill 14 22" xfId="26291" xr:uid="{00000000-0005-0000-0000-0000A2660000}"/>
    <cellStyle name="SAPBEXfilterDrill 14 22 2" xfId="26292" xr:uid="{00000000-0005-0000-0000-0000A3660000}"/>
    <cellStyle name="SAPBEXfilterDrill 14 22 2 2" xfId="26293" xr:uid="{00000000-0005-0000-0000-0000A4660000}"/>
    <cellStyle name="SAPBEXfilterDrill 14 22 3" xfId="26294" xr:uid="{00000000-0005-0000-0000-0000A5660000}"/>
    <cellStyle name="SAPBEXfilterDrill 14 23" xfId="26295" xr:uid="{00000000-0005-0000-0000-0000A6660000}"/>
    <cellStyle name="SAPBEXfilterDrill 14 23 2" xfId="26296" xr:uid="{00000000-0005-0000-0000-0000A7660000}"/>
    <cellStyle name="SAPBEXfilterDrill 14 23 2 2" xfId="26297" xr:uid="{00000000-0005-0000-0000-0000A8660000}"/>
    <cellStyle name="SAPBEXfilterDrill 14 23 3" xfId="26298" xr:uid="{00000000-0005-0000-0000-0000A9660000}"/>
    <cellStyle name="SAPBEXfilterDrill 14 24" xfId="26299" xr:uid="{00000000-0005-0000-0000-0000AA660000}"/>
    <cellStyle name="SAPBEXfilterDrill 14 24 2" xfId="26300" xr:uid="{00000000-0005-0000-0000-0000AB660000}"/>
    <cellStyle name="SAPBEXfilterDrill 14 24 2 2" xfId="26301" xr:uid="{00000000-0005-0000-0000-0000AC660000}"/>
    <cellStyle name="SAPBEXfilterDrill 14 24 3" xfId="26302" xr:uid="{00000000-0005-0000-0000-0000AD660000}"/>
    <cellStyle name="SAPBEXfilterDrill 14 25" xfId="26303" xr:uid="{00000000-0005-0000-0000-0000AE660000}"/>
    <cellStyle name="SAPBEXfilterDrill 14 25 2" xfId="26304" xr:uid="{00000000-0005-0000-0000-0000AF660000}"/>
    <cellStyle name="SAPBEXfilterDrill 14 25 2 2" xfId="26305" xr:uid="{00000000-0005-0000-0000-0000B0660000}"/>
    <cellStyle name="SAPBEXfilterDrill 14 25 3" xfId="26306" xr:uid="{00000000-0005-0000-0000-0000B1660000}"/>
    <cellStyle name="SAPBEXfilterDrill 14 26" xfId="26307" xr:uid="{00000000-0005-0000-0000-0000B2660000}"/>
    <cellStyle name="SAPBEXfilterDrill 14 26 2" xfId="26308" xr:uid="{00000000-0005-0000-0000-0000B3660000}"/>
    <cellStyle name="SAPBEXfilterDrill 14 26 2 2" xfId="26309" xr:uid="{00000000-0005-0000-0000-0000B4660000}"/>
    <cellStyle name="SAPBEXfilterDrill 14 26 3" xfId="26310" xr:uid="{00000000-0005-0000-0000-0000B5660000}"/>
    <cellStyle name="SAPBEXfilterDrill 14 27" xfId="26311" xr:uid="{00000000-0005-0000-0000-0000B6660000}"/>
    <cellStyle name="SAPBEXfilterDrill 14 27 2" xfId="26312" xr:uid="{00000000-0005-0000-0000-0000B7660000}"/>
    <cellStyle name="SAPBEXfilterDrill 14 27 2 2" xfId="26313" xr:uid="{00000000-0005-0000-0000-0000B8660000}"/>
    <cellStyle name="SAPBEXfilterDrill 14 27 3" xfId="26314" xr:uid="{00000000-0005-0000-0000-0000B9660000}"/>
    <cellStyle name="SAPBEXfilterDrill 14 28" xfId="26315" xr:uid="{00000000-0005-0000-0000-0000BA660000}"/>
    <cellStyle name="SAPBEXfilterDrill 14 28 2" xfId="26316" xr:uid="{00000000-0005-0000-0000-0000BB660000}"/>
    <cellStyle name="SAPBEXfilterDrill 14 28 2 2" xfId="26317" xr:uid="{00000000-0005-0000-0000-0000BC660000}"/>
    <cellStyle name="SAPBEXfilterDrill 14 28 3" xfId="26318" xr:uid="{00000000-0005-0000-0000-0000BD660000}"/>
    <cellStyle name="SAPBEXfilterDrill 14 29" xfId="26319" xr:uid="{00000000-0005-0000-0000-0000BE660000}"/>
    <cellStyle name="SAPBEXfilterDrill 14 29 2" xfId="26320" xr:uid="{00000000-0005-0000-0000-0000BF660000}"/>
    <cellStyle name="SAPBEXfilterDrill 14 29 2 2" xfId="26321" xr:uid="{00000000-0005-0000-0000-0000C0660000}"/>
    <cellStyle name="SAPBEXfilterDrill 14 29 3" xfId="26322" xr:uid="{00000000-0005-0000-0000-0000C1660000}"/>
    <cellStyle name="SAPBEXfilterDrill 14 3" xfId="26323" xr:uid="{00000000-0005-0000-0000-0000C2660000}"/>
    <cellStyle name="SAPBEXfilterDrill 14 3 2" xfId="26324" xr:uid="{00000000-0005-0000-0000-0000C3660000}"/>
    <cellStyle name="SAPBEXfilterDrill 14 3 2 2" xfId="26325" xr:uid="{00000000-0005-0000-0000-0000C4660000}"/>
    <cellStyle name="SAPBEXfilterDrill 14 3 3" xfId="26326" xr:uid="{00000000-0005-0000-0000-0000C5660000}"/>
    <cellStyle name="SAPBEXfilterDrill 14 30" xfId="26327" xr:uid="{00000000-0005-0000-0000-0000C6660000}"/>
    <cellStyle name="SAPBEXfilterDrill 14 30 2" xfId="26328" xr:uid="{00000000-0005-0000-0000-0000C7660000}"/>
    <cellStyle name="SAPBEXfilterDrill 14 30 2 2" xfId="26329" xr:uid="{00000000-0005-0000-0000-0000C8660000}"/>
    <cellStyle name="SAPBEXfilterDrill 14 30 3" xfId="26330" xr:uid="{00000000-0005-0000-0000-0000C9660000}"/>
    <cellStyle name="SAPBEXfilterDrill 14 31" xfId="26331" xr:uid="{00000000-0005-0000-0000-0000CA660000}"/>
    <cellStyle name="SAPBEXfilterDrill 14 31 2" xfId="26332" xr:uid="{00000000-0005-0000-0000-0000CB660000}"/>
    <cellStyle name="SAPBEXfilterDrill 14 31 2 2" xfId="26333" xr:uid="{00000000-0005-0000-0000-0000CC660000}"/>
    <cellStyle name="SAPBEXfilterDrill 14 31 3" xfId="26334" xr:uid="{00000000-0005-0000-0000-0000CD660000}"/>
    <cellStyle name="SAPBEXfilterDrill 14 32" xfId="26335" xr:uid="{00000000-0005-0000-0000-0000CE660000}"/>
    <cellStyle name="SAPBEXfilterDrill 14 32 2" xfId="26336" xr:uid="{00000000-0005-0000-0000-0000CF660000}"/>
    <cellStyle name="SAPBEXfilterDrill 14 32 2 2" xfId="26337" xr:uid="{00000000-0005-0000-0000-0000D0660000}"/>
    <cellStyle name="SAPBEXfilterDrill 14 32 3" xfId="26338" xr:uid="{00000000-0005-0000-0000-0000D1660000}"/>
    <cellStyle name="SAPBEXfilterDrill 14 33" xfId="26339" xr:uid="{00000000-0005-0000-0000-0000D2660000}"/>
    <cellStyle name="SAPBEXfilterDrill 14 33 2" xfId="26340" xr:uid="{00000000-0005-0000-0000-0000D3660000}"/>
    <cellStyle name="SAPBEXfilterDrill 14 33 2 2" xfId="26341" xr:uid="{00000000-0005-0000-0000-0000D4660000}"/>
    <cellStyle name="SAPBEXfilterDrill 14 33 3" xfId="26342" xr:uid="{00000000-0005-0000-0000-0000D5660000}"/>
    <cellStyle name="SAPBEXfilterDrill 14 34" xfId="26343" xr:uid="{00000000-0005-0000-0000-0000D6660000}"/>
    <cellStyle name="SAPBEXfilterDrill 14 34 2" xfId="26344" xr:uid="{00000000-0005-0000-0000-0000D7660000}"/>
    <cellStyle name="SAPBEXfilterDrill 14 34 2 2" xfId="26345" xr:uid="{00000000-0005-0000-0000-0000D8660000}"/>
    <cellStyle name="SAPBEXfilterDrill 14 34 3" xfId="26346" xr:uid="{00000000-0005-0000-0000-0000D9660000}"/>
    <cellStyle name="SAPBEXfilterDrill 14 35" xfId="26347" xr:uid="{00000000-0005-0000-0000-0000DA660000}"/>
    <cellStyle name="SAPBEXfilterDrill 14 35 2" xfId="26348" xr:uid="{00000000-0005-0000-0000-0000DB660000}"/>
    <cellStyle name="SAPBEXfilterDrill 14 35 2 2" xfId="26349" xr:uid="{00000000-0005-0000-0000-0000DC660000}"/>
    <cellStyle name="SAPBEXfilterDrill 14 35 3" xfId="26350" xr:uid="{00000000-0005-0000-0000-0000DD660000}"/>
    <cellStyle name="SAPBEXfilterDrill 14 36" xfId="26351" xr:uid="{00000000-0005-0000-0000-0000DE660000}"/>
    <cellStyle name="SAPBEXfilterDrill 14 36 2" xfId="26352" xr:uid="{00000000-0005-0000-0000-0000DF660000}"/>
    <cellStyle name="SAPBEXfilterDrill 14 36 2 2" xfId="26353" xr:uid="{00000000-0005-0000-0000-0000E0660000}"/>
    <cellStyle name="SAPBEXfilterDrill 14 36 3" xfId="26354" xr:uid="{00000000-0005-0000-0000-0000E1660000}"/>
    <cellStyle name="SAPBEXfilterDrill 14 37" xfId="26355" xr:uid="{00000000-0005-0000-0000-0000E2660000}"/>
    <cellStyle name="SAPBEXfilterDrill 14 37 2" xfId="26356" xr:uid="{00000000-0005-0000-0000-0000E3660000}"/>
    <cellStyle name="SAPBEXfilterDrill 14 37 2 2" xfId="26357" xr:uid="{00000000-0005-0000-0000-0000E4660000}"/>
    <cellStyle name="SAPBEXfilterDrill 14 37 3" xfId="26358" xr:uid="{00000000-0005-0000-0000-0000E5660000}"/>
    <cellStyle name="SAPBEXfilterDrill 14 38" xfId="26359" xr:uid="{00000000-0005-0000-0000-0000E6660000}"/>
    <cellStyle name="SAPBEXfilterDrill 14 38 2" xfId="26360" xr:uid="{00000000-0005-0000-0000-0000E7660000}"/>
    <cellStyle name="SAPBEXfilterDrill 14 38 2 2" xfId="26361" xr:uid="{00000000-0005-0000-0000-0000E8660000}"/>
    <cellStyle name="SAPBEXfilterDrill 14 38 3" xfId="26362" xr:uid="{00000000-0005-0000-0000-0000E9660000}"/>
    <cellStyle name="SAPBEXfilterDrill 14 39" xfId="26363" xr:uid="{00000000-0005-0000-0000-0000EA660000}"/>
    <cellStyle name="SAPBEXfilterDrill 14 39 2" xfId="26364" xr:uid="{00000000-0005-0000-0000-0000EB660000}"/>
    <cellStyle name="SAPBEXfilterDrill 14 4" xfId="26365" xr:uid="{00000000-0005-0000-0000-0000EC660000}"/>
    <cellStyle name="SAPBEXfilterDrill 14 4 2" xfId="26366" xr:uid="{00000000-0005-0000-0000-0000ED660000}"/>
    <cellStyle name="SAPBEXfilterDrill 14 4 2 2" xfId="26367" xr:uid="{00000000-0005-0000-0000-0000EE660000}"/>
    <cellStyle name="SAPBEXfilterDrill 14 4 3" xfId="26368" xr:uid="{00000000-0005-0000-0000-0000EF660000}"/>
    <cellStyle name="SAPBEXfilterDrill 14 40" xfId="26369" xr:uid="{00000000-0005-0000-0000-0000F0660000}"/>
    <cellStyle name="SAPBEXfilterDrill 14 5" xfId="26370" xr:uid="{00000000-0005-0000-0000-0000F1660000}"/>
    <cellStyle name="SAPBEXfilterDrill 14 5 2" xfId="26371" xr:uid="{00000000-0005-0000-0000-0000F2660000}"/>
    <cellStyle name="SAPBEXfilterDrill 14 5 2 2" xfId="26372" xr:uid="{00000000-0005-0000-0000-0000F3660000}"/>
    <cellStyle name="SAPBEXfilterDrill 14 5 3" xfId="26373" xr:uid="{00000000-0005-0000-0000-0000F4660000}"/>
    <cellStyle name="SAPBEXfilterDrill 14 6" xfId="26374" xr:uid="{00000000-0005-0000-0000-0000F5660000}"/>
    <cellStyle name="SAPBEXfilterDrill 14 6 2" xfId="26375" xr:uid="{00000000-0005-0000-0000-0000F6660000}"/>
    <cellStyle name="SAPBEXfilterDrill 14 6 2 2" xfId="26376" xr:uid="{00000000-0005-0000-0000-0000F7660000}"/>
    <cellStyle name="SAPBEXfilterDrill 14 6 3" xfId="26377" xr:uid="{00000000-0005-0000-0000-0000F8660000}"/>
    <cellStyle name="SAPBEXfilterDrill 14 7" xfId="26378" xr:uid="{00000000-0005-0000-0000-0000F9660000}"/>
    <cellStyle name="SAPBEXfilterDrill 14 7 2" xfId="26379" xr:uid="{00000000-0005-0000-0000-0000FA660000}"/>
    <cellStyle name="SAPBEXfilterDrill 14 7 2 2" xfId="26380" xr:uid="{00000000-0005-0000-0000-0000FB660000}"/>
    <cellStyle name="SAPBEXfilterDrill 14 7 3" xfId="26381" xr:uid="{00000000-0005-0000-0000-0000FC660000}"/>
    <cellStyle name="SAPBEXfilterDrill 14 8" xfId="26382" xr:uid="{00000000-0005-0000-0000-0000FD660000}"/>
    <cellStyle name="SAPBEXfilterDrill 14 8 2" xfId="26383" xr:uid="{00000000-0005-0000-0000-0000FE660000}"/>
    <cellStyle name="SAPBEXfilterDrill 14 8 2 2" xfId="26384" xr:uid="{00000000-0005-0000-0000-0000FF660000}"/>
    <cellStyle name="SAPBEXfilterDrill 14 8 3" xfId="26385" xr:uid="{00000000-0005-0000-0000-000000670000}"/>
    <cellStyle name="SAPBEXfilterDrill 14 9" xfId="26386" xr:uid="{00000000-0005-0000-0000-000001670000}"/>
    <cellStyle name="SAPBEXfilterDrill 14 9 2" xfId="26387" xr:uid="{00000000-0005-0000-0000-000002670000}"/>
    <cellStyle name="SAPBEXfilterDrill 14 9 2 2" xfId="26388" xr:uid="{00000000-0005-0000-0000-000003670000}"/>
    <cellStyle name="SAPBEXfilterDrill 14 9 3" xfId="26389" xr:uid="{00000000-0005-0000-0000-000004670000}"/>
    <cellStyle name="SAPBEXfilterDrill 15" xfId="26390" xr:uid="{00000000-0005-0000-0000-000005670000}"/>
    <cellStyle name="SAPBEXfilterDrill 15 10" xfId="26391" xr:uid="{00000000-0005-0000-0000-000006670000}"/>
    <cellStyle name="SAPBEXfilterDrill 15 10 2" xfId="26392" xr:uid="{00000000-0005-0000-0000-000007670000}"/>
    <cellStyle name="SAPBEXfilterDrill 15 10 2 2" xfId="26393" xr:uid="{00000000-0005-0000-0000-000008670000}"/>
    <cellStyle name="SAPBEXfilterDrill 15 10 3" xfId="26394" xr:uid="{00000000-0005-0000-0000-000009670000}"/>
    <cellStyle name="SAPBEXfilterDrill 15 11" xfId="26395" xr:uid="{00000000-0005-0000-0000-00000A670000}"/>
    <cellStyle name="SAPBEXfilterDrill 15 11 2" xfId="26396" xr:uid="{00000000-0005-0000-0000-00000B670000}"/>
    <cellStyle name="SAPBEXfilterDrill 15 11 2 2" xfId="26397" xr:uid="{00000000-0005-0000-0000-00000C670000}"/>
    <cellStyle name="SAPBEXfilterDrill 15 11 3" xfId="26398" xr:uid="{00000000-0005-0000-0000-00000D670000}"/>
    <cellStyle name="SAPBEXfilterDrill 15 12" xfId="26399" xr:uid="{00000000-0005-0000-0000-00000E670000}"/>
    <cellStyle name="SAPBEXfilterDrill 15 12 2" xfId="26400" xr:uid="{00000000-0005-0000-0000-00000F670000}"/>
    <cellStyle name="SAPBEXfilterDrill 15 12 2 2" xfId="26401" xr:uid="{00000000-0005-0000-0000-000010670000}"/>
    <cellStyle name="SAPBEXfilterDrill 15 12 3" xfId="26402" xr:uid="{00000000-0005-0000-0000-000011670000}"/>
    <cellStyle name="SAPBEXfilterDrill 15 13" xfId="26403" xr:uid="{00000000-0005-0000-0000-000012670000}"/>
    <cellStyle name="SAPBEXfilterDrill 15 13 2" xfId="26404" xr:uid="{00000000-0005-0000-0000-000013670000}"/>
    <cellStyle name="SAPBEXfilterDrill 15 13 2 2" xfId="26405" xr:uid="{00000000-0005-0000-0000-000014670000}"/>
    <cellStyle name="SAPBEXfilterDrill 15 13 3" xfId="26406" xr:uid="{00000000-0005-0000-0000-000015670000}"/>
    <cellStyle name="SAPBEXfilterDrill 15 14" xfId="26407" xr:uid="{00000000-0005-0000-0000-000016670000}"/>
    <cellStyle name="SAPBEXfilterDrill 15 14 2" xfId="26408" xr:uid="{00000000-0005-0000-0000-000017670000}"/>
    <cellStyle name="SAPBEXfilterDrill 15 14 2 2" xfId="26409" xr:uid="{00000000-0005-0000-0000-000018670000}"/>
    <cellStyle name="SAPBEXfilterDrill 15 14 3" xfId="26410" xr:uid="{00000000-0005-0000-0000-000019670000}"/>
    <cellStyle name="SAPBEXfilterDrill 15 15" xfId="26411" xr:uid="{00000000-0005-0000-0000-00001A670000}"/>
    <cellStyle name="SAPBEXfilterDrill 15 15 2" xfId="26412" xr:uid="{00000000-0005-0000-0000-00001B670000}"/>
    <cellStyle name="SAPBEXfilterDrill 15 15 2 2" xfId="26413" xr:uid="{00000000-0005-0000-0000-00001C670000}"/>
    <cellStyle name="SAPBEXfilterDrill 15 15 3" xfId="26414" xr:uid="{00000000-0005-0000-0000-00001D670000}"/>
    <cellStyle name="SAPBEXfilterDrill 15 16" xfId="26415" xr:uid="{00000000-0005-0000-0000-00001E670000}"/>
    <cellStyle name="SAPBEXfilterDrill 15 16 2" xfId="26416" xr:uid="{00000000-0005-0000-0000-00001F670000}"/>
    <cellStyle name="SAPBEXfilterDrill 15 16 2 2" xfId="26417" xr:uid="{00000000-0005-0000-0000-000020670000}"/>
    <cellStyle name="SAPBEXfilterDrill 15 16 3" xfId="26418" xr:uid="{00000000-0005-0000-0000-000021670000}"/>
    <cellStyle name="SAPBEXfilterDrill 15 17" xfId="26419" xr:uid="{00000000-0005-0000-0000-000022670000}"/>
    <cellStyle name="SAPBEXfilterDrill 15 17 2" xfId="26420" xr:uid="{00000000-0005-0000-0000-000023670000}"/>
    <cellStyle name="SAPBEXfilterDrill 15 17 2 2" xfId="26421" xr:uid="{00000000-0005-0000-0000-000024670000}"/>
    <cellStyle name="SAPBEXfilterDrill 15 17 3" xfId="26422" xr:uid="{00000000-0005-0000-0000-000025670000}"/>
    <cellStyle name="SAPBEXfilterDrill 15 18" xfId="26423" xr:uid="{00000000-0005-0000-0000-000026670000}"/>
    <cellStyle name="SAPBEXfilterDrill 15 18 2" xfId="26424" xr:uid="{00000000-0005-0000-0000-000027670000}"/>
    <cellStyle name="SAPBEXfilterDrill 15 18 2 2" xfId="26425" xr:uid="{00000000-0005-0000-0000-000028670000}"/>
    <cellStyle name="SAPBEXfilterDrill 15 18 3" xfId="26426" xr:uid="{00000000-0005-0000-0000-000029670000}"/>
    <cellStyle name="SAPBEXfilterDrill 15 19" xfId="26427" xr:uid="{00000000-0005-0000-0000-00002A670000}"/>
    <cellStyle name="SAPBEXfilterDrill 15 19 2" xfId="26428" xr:uid="{00000000-0005-0000-0000-00002B670000}"/>
    <cellStyle name="SAPBEXfilterDrill 15 19 2 2" xfId="26429" xr:uid="{00000000-0005-0000-0000-00002C670000}"/>
    <cellStyle name="SAPBEXfilterDrill 15 19 3" xfId="26430" xr:uid="{00000000-0005-0000-0000-00002D670000}"/>
    <cellStyle name="SAPBEXfilterDrill 15 2" xfId="26431" xr:uid="{00000000-0005-0000-0000-00002E670000}"/>
    <cellStyle name="SAPBEXfilterDrill 15 2 2" xfId="26432" xr:uid="{00000000-0005-0000-0000-00002F670000}"/>
    <cellStyle name="SAPBEXfilterDrill 15 2 2 2" xfId="26433" xr:uid="{00000000-0005-0000-0000-000030670000}"/>
    <cellStyle name="SAPBEXfilterDrill 15 2 3" xfId="26434" xr:uid="{00000000-0005-0000-0000-000031670000}"/>
    <cellStyle name="SAPBEXfilterDrill 15 20" xfId="26435" xr:uid="{00000000-0005-0000-0000-000032670000}"/>
    <cellStyle name="SAPBEXfilterDrill 15 20 2" xfId="26436" xr:uid="{00000000-0005-0000-0000-000033670000}"/>
    <cellStyle name="SAPBEXfilterDrill 15 20 2 2" xfId="26437" xr:uid="{00000000-0005-0000-0000-000034670000}"/>
    <cellStyle name="SAPBEXfilterDrill 15 20 3" xfId="26438" xr:uid="{00000000-0005-0000-0000-000035670000}"/>
    <cellStyle name="SAPBEXfilterDrill 15 21" xfId="26439" xr:uid="{00000000-0005-0000-0000-000036670000}"/>
    <cellStyle name="SAPBEXfilterDrill 15 21 2" xfId="26440" xr:uid="{00000000-0005-0000-0000-000037670000}"/>
    <cellStyle name="SAPBEXfilterDrill 15 21 2 2" xfId="26441" xr:uid="{00000000-0005-0000-0000-000038670000}"/>
    <cellStyle name="SAPBEXfilterDrill 15 21 3" xfId="26442" xr:uid="{00000000-0005-0000-0000-000039670000}"/>
    <cellStyle name="SAPBEXfilterDrill 15 22" xfId="26443" xr:uid="{00000000-0005-0000-0000-00003A670000}"/>
    <cellStyle name="SAPBEXfilterDrill 15 22 2" xfId="26444" xr:uid="{00000000-0005-0000-0000-00003B670000}"/>
    <cellStyle name="SAPBEXfilterDrill 15 22 2 2" xfId="26445" xr:uid="{00000000-0005-0000-0000-00003C670000}"/>
    <cellStyle name="SAPBEXfilterDrill 15 22 3" xfId="26446" xr:uid="{00000000-0005-0000-0000-00003D670000}"/>
    <cellStyle name="SAPBEXfilterDrill 15 23" xfId="26447" xr:uid="{00000000-0005-0000-0000-00003E670000}"/>
    <cellStyle name="SAPBEXfilterDrill 15 23 2" xfId="26448" xr:uid="{00000000-0005-0000-0000-00003F670000}"/>
    <cellStyle name="SAPBEXfilterDrill 15 23 2 2" xfId="26449" xr:uid="{00000000-0005-0000-0000-000040670000}"/>
    <cellStyle name="SAPBEXfilterDrill 15 23 3" xfId="26450" xr:uid="{00000000-0005-0000-0000-000041670000}"/>
    <cellStyle name="SAPBEXfilterDrill 15 24" xfId="26451" xr:uid="{00000000-0005-0000-0000-000042670000}"/>
    <cellStyle name="SAPBEXfilterDrill 15 24 2" xfId="26452" xr:uid="{00000000-0005-0000-0000-000043670000}"/>
    <cellStyle name="SAPBEXfilterDrill 15 24 2 2" xfId="26453" xr:uid="{00000000-0005-0000-0000-000044670000}"/>
    <cellStyle name="SAPBEXfilterDrill 15 24 3" xfId="26454" xr:uid="{00000000-0005-0000-0000-000045670000}"/>
    <cellStyle name="SAPBEXfilterDrill 15 25" xfId="26455" xr:uid="{00000000-0005-0000-0000-000046670000}"/>
    <cellStyle name="SAPBEXfilterDrill 15 25 2" xfId="26456" xr:uid="{00000000-0005-0000-0000-000047670000}"/>
    <cellStyle name="SAPBEXfilterDrill 15 25 2 2" xfId="26457" xr:uid="{00000000-0005-0000-0000-000048670000}"/>
    <cellStyle name="SAPBEXfilterDrill 15 25 3" xfId="26458" xr:uid="{00000000-0005-0000-0000-000049670000}"/>
    <cellStyle name="SAPBEXfilterDrill 15 26" xfId="26459" xr:uid="{00000000-0005-0000-0000-00004A670000}"/>
    <cellStyle name="SAPBEXfilterDrill 15 26 2" xfId="26460" xr:uid="{00000000-0005-0000-0000-00004B670000}"/>
    <cellStyle name="SAPBEXfilterDrill 15 26 2 2" xfId="26461" xr:uid="{00000000-0005-0000-0000-00004C670000}"/>
    <cellStyle name="SAPBEXfilterDrill 15 26 3" xfId="26462" xr:uid="{00000000-0005-0000-0000-00004D670000}"/>
    <cellStyle name="SAPBEXfilterDrill 15 27" xfId="26463" xr:uid="{00000000-0005-0000-0000-00004E670000}"/>
    <cellStyle name="SAPBEXfilterDrill 15 27 2" xfId="26464" xr:uid="{00000000-0005-0000-0000-00004F670000}"/>
    <cellStyle name="SAPBEXfilterDrill 15 27 2 2" xfId="26465" xr:uid="{00000000-0005-0000-0000-000050670000}"/>
    <cellStyle name="SAPBEXfilterDrill 15 27 3" xfId="26466" xr:uid="{00000000-0005-0000-0000-000051670000}"/>
    <cellStyle name="SAPBEXfilterDrill 15 28" xfId="26467" xr:uid="{00000000-0005-0000-0000-000052670000}"/>
    <cellStyle name="SAPBEXfilterDrill 15 28 2" xfId="26468" xr:uid="{00000000-0005-0000-0000-000053670000}"/>
    <cellStyle name="SAPBEXfilterDrill 15 28 2 2" xfId="26469" xr:uid="{00000000-0005-0000-0000-000054670000}"/>
    <cellStyle name="SAPBEXfilterDrill 15 28 3" xfId="26470" xr:uid="{00000000-0005-0000-0000-000055670000}"/>
    <cellStyle name="SAPBEXfilterDrill 15 29" xfId="26471" xr:uid="{00000000-0005-0000-0000-000056670000}"/>
    <cellStyle name="SAPBEXfilterDrill 15 29 2" xfId="26472" xr:uid="{00000000-0005-0000-0000-000057670000}"/>
    <cellStyle name="SAPBEXfilterDrill 15 29 2 2" xfId="26473" xr:uid="{00000000-0005-0000-0000-000058670000}"/>
    <cellStyle name="SAPBEXfilterDrill 15 29 3" xfId="26474" xr:uid="{00000000-0005-0000-0000-000059670000}"/>
    <cellStyle name="SAPBEXfilterDrill 15 3" xfId="26475" xr:uid="{00000000-0005-0000-0000-00005A670000}"/>
    <cellStyle name="SAPBEXfilterDrill 15 3 2" xfId="26476" xr:uid="{00000000-0005-0000-0000-00005B670000}"/>
    <cellStyle name="SAPBEXfilterDrill 15 3 2 2" xfId="26477" xr:uid="{00000000-0005-0000-0000-00005C670000}"/>
    <cellStyle name="SAPBEXfilterDrill 15 3 3" xfId="26478" xr:uid="{00000000-0005-0000-0000-00005D670000}"/>
    <cellStyle name="SAPBEXfilterDrill 15 30" xfId="26479" xr:uid="{00000000-0005-0000-0000-00005E670000}"/>
    <cellStyle name="SAPBEXfilterDrill 15 30 2" xfId="26480" xr:uid="{00000000-0005-0000-0000-00005F670000}"/>
    <cellStyle name="SAPBEXfilterDrill 15 30 2 2" xfId="26481" xr:uid="{00000000-0005-0000-0000-000060670000}"/>
    <cellStyle name="SAPBEXfilterDrill 15 30 3" xfId="26482" xr:uid="{00000000-0005-0000-0000-000061670000}"/>
    <cellStyle name="SAPBEXfilterDrill 15 31" xfId="26483" xr:uid="{00000000-0005-0000-0000-000062670000}"/>
    <cellStyle name="SAPBEXfilterDrill 15 31 2" xfId="26484" xr:uid="{00000000-0005-0000-0000-000063670000}"/>
    <cellStyle name="SAPBEXfilterDrill 15 31 2 2" xfId="26485" xr:uid="{00000000-0005-0000-0000-000064670000}"/>
    <cellStyle name="SAPBEXfilterDrill 15 31 3" xfId="26486" xr:uid="{00000000-0005-0000-0000-000065670000}"/>
    <cellStyle name="SAPBEXfilterDrill 15 32" xfId="26487" xr:uid="{00000000-0005-0000-0000-000066670000}"/>
    <cellStyle name="SAPBEXfilterDrill 15 32 2" xfId="26488" xr:uid="{00000000-0005-0000-0000-000067670000}"/>
    <cellStyle name="SAPBEXfilterDrill 15 32 2 2" xfId="26489" xr:uid="{00000000-0005-0000-0000-000068670000}"/>
    <cellStyle name="SAPBEXfilterDrill 15 32 3" xfId="26490" xr:uid="{00000000-0005-0000-0000-000069670000}"/>
    <cellStyle name="SAPBEXfilterDrill 15 33" xfId="26491" xr:uid="{00000000-0005-0000-0000-00006A670000}"/>
    <cellStyle name="SAPBEXfilterDrill 15 33 2" xfId="26492" xr:uid="{00000000-0005-0000-0000-00006B670000}"/>
    <cellStyle name="SAPBEXfilterDrill 15 33 2 2" xfId="26493" xr:uid="{00000000-0005-0000-0000-00006C670000}"/>
    <cellStyle name="SAPBEXfilterDrill 15 33 3" xfId="26494" xr:uid="{00000000-0005-0000-0000-00006D670000}"/>
    <cellStyle name="SAPBEXfilterDrill 15 34" xfId="26495" xr:uid="{00000000-0005-0000-0000-00006E670000}"/>
    <cellStyle name="SAPBEXfilterDrill 15 34 2" xfId="26496" xr:uid="{00000000-0005-0000-0000-00006F670000}"/>
    <cellStyle name="SAPBEXfilterDrill 15 34 2 2" xfId="26497" xr:uid="{00000000-0005-0000-0000-000070670000}"/>
    <cellStyle name="SAPBEXfilterDrill 15 34 3" xfId="26498" xr:uid="{00000000-0005-0000-0000-000071670000}"/>
    <cellStyle name="SAPBEXfilterDrill 15 35" xfId="26499" xr:uid="{00000000-0005-0000-0000-000072670000}"/>
    <cellStyle name="SAPBEXfilterDrill 15 35 2" xfId="26500" xr:uid="{00000000-0005-0000-0000-000073670000}"/>
    <cellStyle name="SAPBEXfilterDrill 15 35 2 2" xfId="26501" xr:uid="{00000000-0005-0000-0000-000074670000}"/>
    <cellStyle name="SAPBEXfilterDrill 15 35 3" xfId="26502" xr:uid="{00000000-0005-0000-0000-000075670000}"/>
    <cellStyle name="SAPBEXfilterDrill 15 36" xfId="26503" xr:uid="{00000000-0005-0000-0000-000076670000}"/>
    <cellStyle name="SAPBEXfilterDrill 15 36 2" xfId="26504" xr:uid="{00000000-0005-0000-0000-000077670000}"/>
    <cellStyle name="SAPBEXfilterDrill 15 36 2 2" xfId="26505" xr:uid="{00000000-0005-0000-0000-000078670000}"/>
    <cellStyle name="SAPBEXfilterDrill 15 36 3" xfId="26506" xr:uid="{00000000-0005-0000-0000-000079670000}"/>
    <cellStyle name="SAPBEXfilterDrill 15 37" xfId="26507" xr:uid="{00000000-0005-0000-0000-00007A670000}"/>
    <cellStyle name="SAPBEXfilterDrill 15 37 2" xfId="26508" xr:uid="{00000000-0005-0000-0000-00007B670000}"/>
    <cellStyle name="SAPBEXfilterDrill 15 37 2 2" xfId="26509" xr:uid="{00000000-0005-0000-0000-00007C670000}"/>
    <cellStyle name="SAPBEXfilterDrill 15 37 3" xfId="26510" xr:uid="{00000000-0005-0000-0000-00007D670000}"/>
    <cellStyle name="SAPBEXfilterDrill 15 38" xfId="26511" xr:uid="{00000000-0005-0000-0000-00007E670000}"/>
    <cellStyle name="SAPBEXfilterDrill 15 38 2" xfId="26512" xr:uid="{00000000-0005-0000-0000-00007F670000}"/>
    <cellStyle name="SAPBEXfilterDrill 15 38 2 2" xfId="26513" xr:uid="{00000000-0005-0000-0000-000080670000}"/>
    <cellStyle name="SAPBEXfilterDrill 15 38 3" xfId="26514" xr:uid="{00000000-0005-0000-0000-000081670000}"/>
    <cellStyle name="SAPBEXfilterDrill 15 39" xfId="26515" xr:uid="{00000000-0005-0000-0000-000082670000}"/>
    <cellStyle name="SAPBEXfilterDrill 15 39 2" xfId="26516" xr:uid="{00000000-0005-0000-0000-000083670000}"/>
    <cellStyle name="SAPBEXfilterDrill 15 4" xfId="26517" xr:uid="{00000000-0005-0000-0000-000084670000}"/>
    <cellStyle name="SAPBEXfilterDrill 15 4 2" xfId="26518" xr:uid="{00000000-0005-0000-0000-000085670000}"/>
    <cellStyle name="SAPBEXfilterDrill 15 4 2 2" xfId="26519" xr:uid="{00000000-0005-0000-0000-000086670000}"/>
    <cellStyle name="SAPBEXfilterDrill 15 4 3" xfId="26520" xr:uid="{00000000-0005-0000-0000-000087670000}"/>
    <cellStyle name="SAPBEXfilterDrill 15 40" xfId="26521" xr:uid="{00000000-0005-0000-0000-000088670000}"/>
    <cellStyle name="SAPBEXfilterDrill 15 5" xfId="26522" xr:uid="{00000000-0005-0000-0000-000089670000}"/>
    <cellStyle name="SAPBEXfilterDrill 15 5 2" xfId="26523" xr:uid="{00000000-0005-0000-0000-00008A670000}"/>
    <cellStyle name="SAPBEXfilterDrill 15 5 2 2" xfId="26524" xr:uid="{00000000-0005-0000-0000-00008B670000}"/>
    <cellStyle name="SAPBEXfilterDrill 15 5 3" xfId="26525" xr:uid="{00000000-0005-0000-0000-00008C670000}"/>
    <cellStyle name="SAPBEXfilterDrill 15 6" xfId="26526" xr:uid="{00000000-0005-0000-0000-00008D670000}"/>
    <cellStyle name="SAPBEXfilterDrill 15 6 2" xfId="26527" xr:uid="{00000000-0005-0000-0000-00008E670000}"/>
    <cellStyle name="SAPBEXfilterDrill 15 6 2 2" xfId="26528" xr:uid="{00000000-0005-0000-0000-00008F670000}"/>
    <cellStyle name="SAPBEXfilterDrill 15 6 3" xfId="26529" xr:uid="{00000000-0005-0000-0000-000090670000}"/>
    <cellStyle name="SAPBEXfilterDrill 15 7" xfId="26530" xr:uid="{00000000-0005-0000-0000-000091670000}"/>
    <cellStyle name="SAPBEXfilterDrill 15 7 2" xfId="26531" xr:uid="{00000000-0005-0000-0000-000092670000}"/>
    <cellStyle name="SAPBEXfilterDrill 15 7 2 2" xfId="26532" xr:uid="{00000000-0005-0000-0000-000093670000}"/>
    <cellStyle name="SAPBEXfilterDrill 15 7 3" xfId="26533" xr:uid="{00000000-0005-0000-0000-000094670000}"/>
    <cellStyle name="SAPBEXfilterDrill 15 8" xfId="26534" xr:uid="{00000000-0005-0000-0000-000095670000}"/>
    <cellStyle name="SAPBEXfilterDrill 15 8 2" xfId="26535" xr:uid="{00000000-0005-0000-0000-000096670000}"/>
    <cellStyle name="SAPBEXfilterDrill 15 8 2 2" xfId="26536" xr:uid="{00000000-0005-0000-0000-000097670000}"/>
    <cellStyle name="SAPBEXfilterDrill 15 8 3" xfId="26537" xr:uid="{00000000-0005-0000-0000-000098670000}"/>
    <cellStyle name="SAPBEXfilterDrill 15 9" xfId="26538" xr:uid="{00000000-0005-0000-0000-000099670000}"/>
    <cellStyle name="SAPBEXfilterDrill 15 9 2" xfId="26539" xr:uid="{00000000-0005-0000-0000-00009A670000}"/>
    <cellStyle name="SAPBEXfilterDrill 15 9 2 2" xfId="26540" xr:uid="{00000000-0005-0000-0000-00009B670000}"/>
    <cellStyle name="SAPBEXfilterDrill 15 9 3" xfId="26541" xr:uid="{00000000-0005-0000-0000-00009C670000}"/>
    <cellStyle name="SAPBEXfilterDrill 16" xfId="26542" xr:uid="{00000000-0005-0000-0000-00009D670000}"/>
    <cellStyle name="SAPBEXfilterDrill 16 10" xfId="26543" xr:uid="{00000000-0005-0000-0000-00009E670000}"/>
    <cellStyle name="SAPBEXfilterDrill 16 10 2" xfId="26544" xr:uid="{00000000-0005-0000-0000-00009F670000}"/>
    <cellStyle name="SAPBEXfilterDrill 16 10 2 2" xfId="26545" xr:uid="{00000000-0005-0000-0000-0000A0670000}"/>
    <cellStyle name="SAPBEXfilterDrill 16 10 3" xfId="26546" xr:uid="{00000000-0005-0000-0000-0000A1670000}"/>
    <cellStyle name="SAPBEXfilterDrill 16 11" xfId="26547" xr:uid="{00000000-0005-0000-0000-0000A2670000}"/>
    <cellStyle name="SAPBEXfilterDrill 16 11 2" xfId="26548" xr:uid="{00000000-0005-0000-0000-0000A3670000}"/>
    <cellStyle name="SAPBEXfilterDrill 16 11 2 2" xfId="26549" xr:uid="{00000000-0005-0000-0000-0000A4670000}"/>
    <cellStyle name="SAPBEXfilterDrill 16 11 3" xfId="26550" xr:uid="{00000000-0005-0000-0000-0000A5670000}"/>
    <cellStyle name="SAPBEXfilterDrill 16 12" xfId="26551" xr:uid="{00000000-0005-0000-0000-0000A6670000}"/>
    <cellStyle name="SAPBEXfilterDrill 16 12 2" xfId="26552" xr:uid="{00000000-0005-0000-0000-0000A7670000}"/>
    <cellStyle name="SAPBEXfilterDrill 16 12 2 2" xfId="26553" xr:uid="{00000000-0005-0000-0000-0000A8670000}"/>
    <cellStyle name="SAPBEXfilterDrill 16 12 3" xfId="26554" xr:uid="{00000000-0005-0000-0000-0000A9670000}"/>
    <cellStyle name="SAPBEXfilterDrill 16 13" xfId="26555" xr:uid="{00000000-0005-0000-0000-0000AA670000}"/>
    <cellStyle name="SAPBEXfilterDrill 16 13 2" xfId="26556" xr:uid="{00000000-0005-0000-0000-0000AB670000}"/>
    <cellStyle name="SAPBEXfilterDrill 16 13 2 2" xfId="26557" xr:uid="{00000000-0005-0000-0000-0000AC670000}"/>
    <cellStyle name="SAPBEXfilterDrill 16 13 3" xfId="26558" xr:uid="{00000000-0005-0000-0000-0000AD670000}"/>
    <cellStyle name="SAPBEXfilterDrill 16 14" xfId="26559" xr:uid="{00000000-0005-0000-0000-0000AE670000}"/>
    <cellStyle name="SAPBEXfilterDrill 16 14 2" xfId="26560" xr:uid="{00000000-0005-0000-0000-0000AF670000}"/>
    <cellStyle name="SAPBEXfilterDrill 16 14 2 2" xfId="26561" xr:uid="{00000000-0005-0000-0000-0000B0670000}"/>
    <cellStyle name="SAPBEXfilterDrill 16 14 3" xfId="26562" xr:uid="{00000000-0005-0000-0000-0000B1670000}"/>
    <cellStyle name="SAPBEXfilterDrill 16 15" xfId="26563" xr:uid="{00000000-0005-0000-0000-0000B2670000}"/>
    <cellStyle name="SAPBEXfilterDrill 16 15 2" xfId="26564" xr:uid="{00000000-0005-0000-0000-0000B3670000}"/>
    <cellStyle name="SAPBEXfilterDrill 16 15 2 2" xfId="26565" xr:uid="{00000000-0005-0000-0000-0000B4670000}"/>
    <cellStyle name="SAPBEXfilterDrill 16 15 3" xfId="26566" xr:uid="{00000000-0005-0000-0000-0000B5670000}"/>
    <cellStyle name="SAPBEXfilterDrill 16 16" xfId="26567" xr:uid="{00000000-0005-0000-0000-0000B6670000}"/>
    <cellStyle name="SAPBEXfilterDrill 16 16 2" xfId="26568" xr:uid="{00000000-0005-0000-0000-0000B7670000}"/>
    <cellStyle name="SAPBEXfilterDrill 16 16 2 2" xfId="26569" xr:uid="{00000000-0005-0000-0000-0000B8670000}"/>
    <cellStyle name="SAPBEXfilterDrill 16 16 3" xfId="26570" xr:uid="{00000000-0005-0000-0000-0000B9670000}"/>
    <cellStyle name="SAPBEXfilterDrill 16 17" xfId="26571" xr:uid="{00000000-0005-0000-0000-0000BA670000}"/>
    <cellStyle name="SAPBEXfilterDrill 16 17 2" xfId="26572" xr:uid="{00000000-0005-0000-0000-0000BB670000}"/>
    <cellStyle name="SAPBEXfilterDrill 16 17 2 2" xfId="26573" xr:uid="{00000000-0005-0000-0000-0000BC670000}"/>
    <cellStyle name="SAPBEXfilterDrill 16 17 3" xfId="26574" xr:uid="{00000000-0005-0000-0000-0000BD670000}"/>
    <cellStyle name="SAPBEXfilterDrill 16 18" xfId="26575" xr:uid="{00000000-0005-0000-0000-0000BE670000}"/>
    <cellStyle name="SAPBEXfilterDrill 16 18 2" xfId="26576" xr:uid="{00000000-0005-0000-0000-0000BF670000}"/>
    <cellStyle name="SAPBEXfilterDrill 16 18 2 2" xfId="26577" xr:uid="{00000000-0005-0000-0000-0000C0670000}"/>
    <cellStyle name="SAPBEXfilterDrill 16 18 3" xfId="26578" xr:uid="{00000000-0005-0000-0000-0000C1670000}"/>
    <cellStyle name="SAPBEXfilterDrill 16 19" xfId="26579" xr:uid="{00000000-0005-0000-0000-0000C2670000}"/>
    <cellStyle name="SAPBEXfilterDrill 16 19 2" xfId="26580" xr:uid="{00000000-0005-0000-0000-0000C3670000}"/>
    <cellStyle name="SAPBEXfilterDrill 16 19 2 2" xfId="26581" xr:uid="{00000000-0005-0000-0000-0000C4670000}"/>
    <cellStyle name="SAPBEXfilterDrill 16 19 3" xfId="26582" xr:uid="{00000000-0005-0000-0000-0000C5670000}"/>
    <cellStyle name="SAPBEXfilterDrill 16 2" xfId="26583" xr:uid="{00000000-0005-0000-0000-0000C6670000}"/>
    <cellStyle name="SAPBEXfilterDrill 16 2 2" xfId="26584" xr:uid="{00000000-0005-0000-0000-0000C7670000}"/>
    <cellStyle name="SAPBEXfilterDrill 16 2 2 2" xfId="26585" xr:uid="{00000000-0005-0000-0000-0000C8670000}"/>
    <cellStyle name="SAPBEXfilterDrill 16 2 3" xfId="26586" xr:uid="{00000000-0005-0000-0000-0000C9670000}"/>
    <cellStyle name="SAPBEXfilterDrill 16 20" xfId="26587" xr:uid="{00000000-0005-0000-0000-0000CA670000}"/>
    <cellStyle name="SAPBEXfilterDrill 16 20 2" xfId="26588" xr:uid="{00000000-0005-0000-0000-0000CB670000}"/>
    <cellStyle name="SAPBEXfilterDrill 16 20 2 2" xfId="26589" xr:uid="{00000000-0005-0000-0000-0000CC670000}"/>
    <cellStyle name="SAPBEXfilterDrill 16 20 3" xfId="26590" xr:uid="{00000000-0005-0000-0000-0000CD670000}"/>
    <cellStyle name="SAPBEXfilterDrill 16 21" xfId="26591" xr:uid="{00000000-0005-0000-0000-0000CE670000}"/>
    <cellStyle name="SAPBEXfilterDrill 16 21 2" xfId="26592" xr:uid="{00000000-0005-0000-0000-0000CF670000}"/>
    <cellStyle name="SAPBEXfilterDrill 16 21 2 2" xfId="26593" xr:uid="{00000000-0005-0000-0000-0000D0670000}"/>
    <cellStyle name="SAPBEXfilterDrill 16 21 3" xfId="26594" xr:uid="{00000000-0005-0000-0000-0000D1670000}"/>
    <cellStyle name="SAPBEXfilterDrill 16 22" xfId="26595" xr:uid="{00000000-0005-0000-0000-0000D2670000}"/>
    <cellStyle name="SAPBEXfilterDrill 16 22 2" xfId="26596" xr:uid="{00000000-0005-0000-0000-0000D3670000}"/>
    <cellStyle name="SAPBEXfilterDrill 16 22 2 2" xfId="26597" xr:uid="{00000000-0005-0000-0000-0000D4670000}"/>
    <cellStyle name="SAPBEXfilterDrill 16 22 3" xfId="26598" xr:uid="{00000000-0005-0000-0000-0000D5670000}"/>
    <cellStyle name="SAPBEXfilterDrill 16 23" xfId="26599" xr:uid="{00000000-0005-0000-0000-0000D6670000}"/>
    <cellStyle name="SAPBEXfilterDrill 16 23 2" xfId="26600" xr:uid="{00000000-0005-0000-0000-0000D7670000}"/>
    <cellStyle name="SAPBEXfilterDrill 16 23 2 2" xfId="26601" xr:uid="{00000000-0005-0000-0000-0000D8670000}"/>
    <cellStyle name="SAPBEXfilterDrill 16 23 3" xfId="26602" xr:uid="{00000000-0005-0000-0000-0000D9670000}"/>
    <cellStyle name="SAPBEXfilterDrill 16 24" xfId="26603" xr:uid="{00000000-0005-0000-0000-0000DA670000}"/>
    <cellStyle name="SAPBEXfilterDrill 16 24 2" xfId="26604" xr:uid="{00000000-0005-0000-0000-0000DB670000}"/>
    <cellStyle name="SAPBEXfilterDrill 16 24 2 2" xfId="26605" xr:uid="{00000000-0005-0000-0000-0000DC670000}"/>
    <cellStyle name="SAPBEXfilterDrill 16 24 3" xfId="26606" xr:uid="{00000000-0005-0000-0000-0000DD670000}"/>
    <cellStyle name="SAPBEXfilterDrill 16 25" xfId="26607" xr:uid="{00000000-0005-0000-0000-0000DE670000}"/>
    <cellStyle name="SAPBEXfilterDrill 16 25 2" xfId="26608" xr:uid="{00000000-0005-0000-0000-0000DF670000}"/>
    <cellStyle name="SAPBEXfilterDrill 16 25 2 2" xfId="26609" xr:uid="{00000000-0005-0000-0000-0000E0670000}"/>
    <cellStyle name="SAPBEXfilterDrill 16 25 3" xfId="26610" xr:uid="{00000000-0005-0000-0000-0000E1670000}"/>
    <cellStyle name="SAPBEXfilterDrill 16 26" xfId="26611" xr:uid="{00000000-0005-0000-0000-0000E2670000}"/>
    <cellStyle name="SAPBEXfilterDrill 16 26 2" xfId="26612" xr:uid="{00000000-0005-0000-0000-0000E3670000}"/>
    <cellStyle name="SAPBEXfilterDrill 16 26 2 2" xfId="26613" xr:uid="{00000000-0005-0000-0000-0000E4670000}"/>
    <cellStyle name="SAPBEXfilterDrill 16 26 3" xfId="26614" xr:uid="{00000000-0005-0000-0000-0000E5670000}"/>
    <cellStyle name="SAPBEXfilterDrill 16 27" xfId="26615" xr:uid="{00000000-0005-0000-0000-0000E6670000}"/>
    <cellStyle name="SAPBEXfilterDrill 16 27 2" xfId="26616" xr:uid="{00000000-0005-0000-0000-0000E7670000}"/>
    <cellStyle name="SAPBEXfilterDrill 16 27 2 2" xfId="26617" xr:uid="{00000000-0005-0000-0000-0000E8670000}"/>
    <cellStyle name="SAPBEXfilterDrill 16 27 3" xfId="26618" xr:uid="{00000000-0005-0000-0000-0000E9670000}"/>
    <cellStyle name="SAPBEXfilterDrill 16 28" xfId="26619" xr:uid="{00000000-0005-0000-0000-0000EA670000}"/>
    <cellStyle name="SAPBEXfilterDrill 16 28 2" xfId="26620" xr:uid="{00000000-0005-0000-0000-0000EB670000}"/>
    <cellStyle name="SAPBEXfilterDrill 16 28 2 2" xfId="26621" xr:uid="{00000000-0005-0000-0000-0000EC670000}"/>
    <cellStyle name="SAPBEXfilterDrill 16 28 3" xfId="26622" xr:uid="{00000000-0005-0000-0000-0000ED670000}"/>
    <cellStyle name="SAPBEXfilterDrill 16 29" xfId="26623" xr:uid="{00000000-0005-0000-0000-0000EE670000}"/>
    <cellStyle name="SAPBEXfilterDrill 16 29 2" xfId="26624" xr:uid="{00000000-0005-0000-0000-0000EF670000}"/>
    <cellStyle name="SAPBEXfilterDrill 16 29 2 2" xfId="26625" xr:uid="{00000000-0005-0000-0000-0000F0670000}"/>
    <cellStyle name="SAPBEXfilterDrill 16 29 3" xfId="26626" xr:uid="{00000000-0005-0000-0000-0000F1670000}"/>
    <cellStyle name="SAPBEXfilterDrill 16 3" xfId="26627" xr:uid="{00000000-0005-0000-0000-0000F2670000}"/>
    <cellStyle name="SAPBEXfilterDrill 16 3 2" xfId="26628" xr:uid="{00000000-0005-0000-0000-0000F3670000}"/>
    <cellStyle name="SAPBEXfilterDrill 16 3 2 2" xfId="26629" xr:uid="{00000000-0005-0000-0000-0000F4670000}"/>
    <cellStyle name="SAPBEXfilterDrill 16 3 3" xfId="26630" xr:uid="{00000000-0005-0000-0000-0000F5670000}"/>
    <cellStyle name="SAPBEXfilterDrill 16 30" xfId="26631" xr:uid="{00000000-0005-0000-0000-0000F6670000}"/>
    <cellStyle name="SAPBEXfilterDrill 16 30 2" xfId="26632" xr:uid="{00000000-0005-0000-0000-0000F7670000}"/>
    <cellStyle name="SAPBEXfilterDrill 16 30 2 2" xfId="26633" xr:uid="{00000000-0005-0000-0000-0000F8670000}"/>
    <cellStyle name="SAPBEXfilterDrill 16 30 3" xfId="26634" xr:uid="{00000000-0005-0000-0000-0000F9670000}"/>
    <cellStyle name="SAPBEXfilterDrill 16 31" xfId="26635" xr:uid="{00000000-0005-0000-0000-0000FA670000}"/>
    <cellStyle name="SAPBEXfilterDrill 16 31 2" xfId="26636" xr:uid="{00000000-0005-0000-0000-0000FB670000}"/>
    <cellStyle name="SAPBEXfilterDrill 16 31 2 2" xfId="26637" xr:uid="{00000000-0005-0000-0000-0000FC670000}"/>
    <cellStyle name="SAPBEXfilterDrill 16 31 3" xfId="26638" xr:uid="{00000000-0005-0000-0000-0000FD670000}"/>
    <cellStyle name="SAPBEXfilterDrill 16 32" xfId="26639" xr:uid="{00000000-0005-0000-0000-0000FE670000}"/>
    <cellStyle name="SAPBEXfilterDrill 16 32 2" xfId="26640" xr:uid="{00000000-0005-0000-0000-0000FF670000}"/>
    <cellStyle name="SAPBEXfilterDrill 16 32 2 2" xfId="26641" xr:uid="{00000000-0005-0000-0000-000000680000}"/>
    <cellStyle name="SAPBEXfilterDrill 16 32 3" xfId="26642" xr:uid="{00000000-0005-0000-0000-000001680000}"/>
    <cellStyle name="SAPBEXfilterDrill 16 33" xfId="26643" xr:uid="{00000000-0005-0000-0000-000002680000}"/>
    <cellStyle name="SAPBEXfilterDrill 16 33 2" xfId="26644" xr:uid="{00000000-0005-0000-0000-000003680000}"/>
    <cellStyle name="SAPBEXfilterDrill 16 33 2 2" xfId="26645" xr:uid="{00000000-0005-0000-0000-000004680000}"/>
    <cellStyle name="SAPBEXfilterDrill 16 33 3" xfId="26646" xr:uid="{00000000-0005-0000-0000-000005680000}"/>
    <cellStyle name="SAPBEXfilterDrill 16 34" xfId="26647" xr:uid="{00000000-0005-0000-0000-000006680000}"/>
    <cellStyle name="SAPBEXfilterDrill 16 34 2" xfId="26648" xr:uid="{00000000-0005-0000-0000-000007680000}"/>
    <cellStyle name="SAPBEXfilterDrill 16 34 2 2" xfId="26649" xr:uid="{00000000-0005-0000-0000-000008680000}"/>
    <cellStyle name="SAPBEXfilterDrill 16 34 3" xfId="26650" xr:uid="{00000000-0005-0000-0000-000009680000}"/>
    <cellStyle name="SAPBEXfilterDrill 16 35" xfId="26651" xr:uid="{00000000-0005-0000-0000-00000A680000}"/>
    <cellStyle name="SAPBEXfilterDrill 16 35 2" xfId="26652" xr:uid="{00000000-0005-0000-0000-00000B680000}"/>
    <cellStyle name="SAPBEXfilterDrill 16 35 2 2" xfId="26653" xr:uid="{00000000-0005-0000-0000-00000C680000}"/>
    <cellStyle name="SAPBEXfilterDrill 16 35 3" xfId="26654" xr:uid="{00000000-0005-0000-0000-00000D680000}"/>
    <cellStyle name="SAPBEXfilterDrill 16 36" xfId="26655" xr:uid="{00000000-0005-0000-0000-00000E680000}"/>
    <cellStyle name="SAPBEXfilterDrill 16 36 2" xfId="26656" xr:uid="{00000000-0005-0000-0000-00000F680000}"/>
    <cellStyle name="SAPBEXfilterDrill 16 36 2 2" xfId="26657" xr:uid="{00000000-0005-0000-0000-000010680000}"/>
    <cellStyle name="SAPBEXfilterDrill 16 36 3" xfId="26658" xr:uid="{00000000-0005-0000-0000-000011680000}"/>
    <cellStyle name="SAPBEXfilterDrill 16 37" xfId="26659" xr:uid="{00000000-0005-0000-0000-000012680000}"/>
    <cellStyle name="SAPBEXfilterDrill 16 37 2" xfId="26660" xr:uid="{00000000-0005-0000-0000-000013680000}"/>
    <cellStyle name="SAPBEXfilterDrill 16 37 2 2" xfId="26661" xr:uid="{00000000-0005-0000-0000-000014680000}"/>
    <cellStyle name="SAPBEXfilterDrill 16 37 3" xfId="26662" xr:uid="{00000000-0005-0000-0000-000015680000}"/>
    <cellStyle name="SAPBEXfilterDrill 16 38" xfId="26663" xr:uid="{00000000-0005-0000-0000-000016680000}"/>
    <cellStyle name="SAPBEXfilterDrill 16 38 2" xfId="26664" xr:uid="{00000000-0005-0000-0000-000017680000}"/>
    <cellStyle name="SAPBEXfilterDrill 16 38 2 2" xfId="26665" xr:uid="{00000000-0005-0000-0000-000018680000}"/>
    <cellStyle name="SAPBEXfilterDrill 16 38 3" xfId="26666" xr:uid="{00000000-0005-0000-0000-000019680000}"/>
    <cellStyle name="SAPBEXfilterDrill 16 39" xfId="26667" xr:uid="{00000000-0005-0000-0000-00001A680000}"/>
    <cellStyle name="SAPBEXfilterDrill 16 39 2" xfId="26668" xr:uid="{00000000-0005-0000-0000-00001B680000}"/>
    <cellStyle name="SAPBEXfilterDrill 16 4" xfId="26669" xr:uid="{00000000-0005-0000-0000-00001C680000}"/>
    <cellStyle name="SAPBEXfilterDrill 16 4 2" xfId="26670" xr:uid="{00000000-0005-0000-0000-00001D680000}"/>
    <cellStyle name="SAPBEXfilterDrill 16 4 2 2" xfId="26671" xr:uid="{00000000-0005-0000-0000-00001E680000}"/>
    <cellStyle name="SAPBEXfilterDrill 16 4 3" xfId="26672" xr:uid="{00000000-0005-0000-0000-00001F680000}"/>
    <cellStyle name="SAPBEXfilterDrill 16 40" xfId="26673" xr:uid="{00000000-0005-0000-0000-000020680000}"/>
    <cellStyle name="SAPBEXfilterDrill 16 5" xfId="26674" xr:uid="{00000000-0005-0000-0000-000021680000}"/>
    <cellStyle name="SAPBEXfilterDrill 16 5 2" xfId="26675" xr:uid="{00000000-0005-0000-0000-000022680000}"/>
    <cellStyle name="SAPBEXfilterDrill 16 5 2 2" xfId="26676" xr:uid="{00000000-0005-0000-0000-000023680000}"/>
    <cellStyle name="SAPBEXfilterDrill 16 5 3" xfId="26677" xr:uid="{00000000-0005-0000-0000-000024680000}"/>
    <cellStyle name="SAPBEXfilterDrill 16 6" xfId="26678" xr:uid="{00000000-0005-0000-0000-000025680000}"/>
    <cellStyle name="SAPBEXfilterDrill 16 6 2" xfId="26679" xr:uid="{00000000-0005-0000-0000-000026680000}"/>
    <cellStyle name="SAPBEXfilterDrill 16 6 2 2" xfId="26680" xr:uid="{00000000-0005-0000-0000-000027680000}"/>
    <cellStyle name="SAPBEXfilterDrill 16 6 3" xfId="26681" xr:uid="{00000000-0005-0000-0000-000028680000}"/>
    <cellStyle name="SAPBEXfilterDrill 16 7" xfId="26682" xr:uid="{00000000-0005-0000-0000-000029680000}"/>
    <cellStyle name="SAPBEXfilterDrill 16 7 2" xfId="26683" xr:uid="{00000000-0005-0000-0000-00002A680000}"/>
    <cellStyle name="SAPBEXfilterDrill 16 7 2 2" xfId="26684" xr:uid="{00000000-0005-0000-0000-00002B680000}"/>
    <cellStyle name="SAPBEXfilterDrill 16 7 3" xfId="26685" xr:uid="{00000000-0005-0000-0000-00002C680000}"/>
    <cellStyle name="SAPBEXfilterDrill 16 8" xfId="26686" xr:uid="{00000000-0005-0000-0000-00002D680000}"/>
    <cellStyle name="SAPBEXfilterDrill 16 8 2" xfId="26687" xr:uid="{00000000-0005-0000-0000-00002E680000}"/>
    <cellStyle name="SAPBEXfilterDrill 16 8 2 2" xfId="26688" xr:uid="{00000000-0005-0000-0000-00002F680000}"/>
    <cellStyle name="SAPBEXfilterDrill 16 8 3" xfId="26689" xr:uid="{00000000-0005-0000-0000-000030680000}"/>
    <cellStyle name="SAPBEXfilterDrill 16 9" xfId="26690" xr:uid="{00000000-0005-0000-0000-000031680000}"/>
    <cellStyle name="SAPBEXfilterDrill 16 9 2" xfId="26691" xr:uid="{00000000-0005-0000-0000-000032680000}"/>
    <cellStyle name="SAPBEXfilterDrill 16 9 2 2" xfId="26692" xr:uid="{00000000-0005-0000-0000-000033680000}"/>
    <cellStyle name="SAPBEXfilterDrill 16 9 3" xfId="26693" xr:uid="{00000000-0005-0000-0000-000034680000}"/>
    <cellStyle name="SAPBEXfilterDrill 17" xfId="26694" xr:uid="{00000000-0005-0000-0000-000035680000}"/>
    <cellStyle name="SAPBEXfilterDrill 17 10" xfId="26695" xr:uid="{00000000-0005-0000-0000-000036680000}"/>
    <cellStyle name="SAPBEXfilterDrill 17 10 2" xfId="26696" xr:uid="{00000000-0005-0000-0000-000037680000}"/>
    <cellStyle name="SAPBEXfilterDrill 17 10 2 2" xfId="26697" xr:uid="{00000000-0005-0000-0000-000038680000}"/>
    <cellStyle name="SAPBEXfilterDrill 17 10 3" xfId="26698" xr:uid="{00000000-0005-0000-0000-000039680000}"/>
    <cellStyle name="SAPBEXfilterDrill 17 11" xfId="26699" xr:uid="{00000000-0005-0000-0000-00003A680000}"/>
    <cellStyle name="SAPBEXfilterDrill 17 11 2" xfId="26700" xr:uid="{00000000-0005-0000-0000-00003B680000}"/>
    <cellStyle name="SAPBEXfilterDrill 17 11 2 2" xfId="26701" xr:uid="{00000000-0005-0000-0000-00003C680000}"/>
    <cellStyle name="SAPBEXfilterDrill 17 11 3" xfId="26702" xr:uid="{00000000-0005-0000-0000-00003D680000}"/>
    <cellStyle name="SAPBEXfilterDrill 17 12" xfId="26703" xr:uid="{00000000-0005-0000-0000-00003E680000}"/>
    <cellStyle name="SAPBEXfilterDrill 17 12 2" xfId="26704" xr:uid="{00000000-0005-0000-0000-00003F680000}"/>
    <cellStyle name="SAPBEXfilterDrill 17 12 2 2" xfId="26705" xr:uid="{00000000-0005-0000-0000-000040680000}"/>
    <cellStyle name="SAPBEXfilterDrill 17 12 3" xfId="26706" xr:uid="{00000000-0005-0000-0000-000041680000}"/>
    <cellStyle name="SAPBEXfilterDrill 17 13" xfId="26707" xr:uid="{00000000-0005-0000-0000-000042680000}"/>
    <cellStyle name="SAPBEXfilterDrill 17 13 2" xfId="26708" xr:uid="{00000000-0005-0000-0000-000043680000}"/>
    <cellStyle name="SAPBEXfilterDrill 17 13 2 2" xfId="26709" xr:uid="{00000000-0005-0000-0000-000044680000}"/>
    <cellStyle name="SAPBEXfilterDrill 17 13 3" xfId="26710" xr:uid="{00000000-0005-0000-0000-000045680000}"/>
    <cellStyle name="SAPBEXfilterDrill 17 14" xfId="26711" xr:uid="{00000000-0005-0000-0000-000046680000}"/>
    <cellStyle name="SAPBEXfilterDrill 17 14 2" xfId="26712" xr:uid="{00000000-0005-0000-0000-000047680000}"/>
    <cellStyle name="SAPBEXfilterDrill 17 14 2 2" xfId="26713" xr:uid="{00000000-0005-0000-0000-000048680000}"/>
    <cellStyle name="SAPBEXfilterDrill 17 14 3" xfId="26714" xr:uid="{00000000-0005-0000-0000-000049680000}"/>
    <cellStyle name="SAPBEXfilterDrill 17 15" xfId="26715" xr:uid="{00000000-0005-0000-0000-00004A680000}"/>
    <cellStyle name="SAPBEXfilterDrill 17 15 2" xfId="26716" xr:uid="{00000000-0005-0000-0000-00004B680000}"/>
    <cellStyle name="SAPBEXfilterDrill 17 15 2 2" xfId="26717" xr:uid="{00000000-0005-0000-0000-00004C680000}"/>
    <cellStyle name="SAPBEXfilterDrill 17 15 3" xfId="26718" xr:uid="{00000000-0005-0000-0000-00004D680000}"/>
    <cellStyle name="SAPBEXfilterDrill 17 16" xfId="26719" xr:uid="{00000000-0005-0000-0000-00004E680000}"/>
    <cellStyle name="SAPBEXfilterDrill 17 16 2" xfId="26720" xr:uid="{00000000-0005-0000-0000-00004F680000}"/>
    <cellStyle name="SAPBEXfilterDrill 17 16 2 2" xfId="26721" xr:uid="{00000000-0005-0000-0000-000050680000}"/>
    <cellStyle name="SAPBEXfilterDrill 17 16 3" xfId="26722" xr:uid="{00000000-0005-0000-0000-000051680000}"/>
    <cellStyle name="SAPBEXfilterDrill 17 17" xfId="26723" xr:uid="{00000000-0005-0000-0000-000052680000}"/>
    <cellStyle name="SAPBEXfilterDrill 17 17 2" xfId="26724" xr:uid="{00000000-0005-0000-0000-000053680000}"/>
    <cellStyle name="SAPBEXfilterDrill 17 17 2 2" xfId="26725" xr:uid="{00000000-0005-0000-0000-000054680000}"/>
    <cellStyle name="SAPBEXfilterDrill 17 17 3" xfId="26726" xr:uid="{00000000-0005-0000-0000-000055680000}"/>
    <cellStyle name="SAPBEXfilterDrill 17 18" xfId="26727" xr:uid="{00000000-0005-0000-0000-000056680000}"/>
    <cellStyle name="SAPBEXfilterDrill 17 18 2" xfId="26728" xr:uid="{00000000-0005-0000-0000-000057680000}"/>
    <cellStyle name="SAPBEXfilterDrill 17 18 2 2" xfId="26729" xr:uid="{00000000-0005-0000-0000-000058680000}"/>
    <cellStyle name="SAPBEXfilterDrill 17 18 3" xfId="26730" xr:uid="{00000000-0005-0000-0000-000059680000}"/>
    <cellStyle name="SAPBEXfilterDrill 17 19" xfId="26731" xr:uid="{00000000-0005-0000-0000-00005A680000}"/>
    <cellStyle name="SAPBEXfilterDrill 17 19 2" xfId="26732" xr:uid="{00000000-0005-0000-0000-00005B680000}"/>
    <cellStyle name="SAPBEXfilterDrill 17 19 2 2" xfId="26733" xr:uid="{00000000-0005-0000-0000-00005C680000}"/>
    <cellStyle name="SAPBEXfilterDrill 17 19 3" xfId="26734" xr:uid="{00000000-0005-0000-0000-00005D680000}"/>
    <cellStyle name="SAPBEXfilterDrill 17 2" xfId="26735" xr:uid="{00000000-0005-0000-0000-00005E680000}"/>
    <cellStyle name="SAPBEXfilterDrill 17 2 2" xfId="26736" xr:uid="{00000000-0005-0000-0000-00005F680000}"/>
    <cellStyle name="SAPBEXfilterDrill 17 2 2 2" xfId="26737" xr:uid="{00000000-0005-0000-0000-000060680000}"/>
    <cellStyle name="SAPBEXfilterDrill 17 2 3" xfId="26738" xr:uid="{00000000-0005-0000-0000-000061680000}"/>
    <cellStyle name="SAPBEXfilterDrill 17 20" xfId="26739" xr:uid="{00000000-0005-0000-0000-000062680000}"/>
    <cellStyle name="SAPBEXfilterDrill 17 20 2" xfId="26740" xr:uid="{00000000-0005-0000-0000-000063680000}"/>
    <cellStyle name="SAPBEXfilterDrill 17 20 2 2" xfId="26741" xr:uid="{00000000-0005-0000-0000-000064680000}"/>
    <cellStyle name="SAPBEXfilterDrill 17 20 3" xfId="26742" xr:uid="{00000000-0005-0000-0000-000065680000}"/>
    <cellStyle name="SAPBEXfilterDrill 17 21" xfId="26743" xr:uid="{00000000-0005-0000-0000-000066680000}"/>
    <cellStyle name="SAPBEXfilterDrill 17 21 2" xfId="26744" xr:uid="{00000000-0005-0000-0000-000067680000}"/>
    <cellStyle name="SAPBEXfilterDrill 17 21 2 2" xfId="26745" xr:uid="{00000000-0005-0000-0000-000068680000}"/>
    <cellStyle name="SAPBEXfilterDrill 17 21 3" xfId="26746" xr:uid="{00000000-0005-0000-0000-000069680000}"/>
    <cellStyle name="SAPBEXfilterDrill 17 22" xfId="26747" xr:uid="{00000000-0005-0000-0000-00006A680000}"/>
    <cellStyle name="SAPBEXfilterDrill 17 22 2" xfId="26748" xr:uid="{00000000-0005-0000-0000-00006B680000}"/>
    <cellStyle name="SAPBEXfilterDrill 17 22 2 2" xfId="26749" xr:uid="{00000000-0005-0000-0000-00006C680000}"/>
    <cellStyle name="SAPBEXfilterDrill 17 22 3" xfId="26750" xr:uid="{00000000-0005-0000-0000-00006D680000}"/>
    <cellStyle name="SAPBEXfilterDrill 17 23" xfId="26751" xr:uid="{00000000-0005-0000-0000-00006E680000}"/>
    <cellStyle name="SAPBEXfilterDrill 17 23 2" xfId="26752" xr:uid="{00000000-0005-0000-0000-00006F680000}"/>
    <cellStyle name="SAPBEXfilterDrill 17 23 2 2" xfId="26753" xr:uid="{00000000-0005-0000-0000-000070680000}"/>
    <cellStyle name="SAPBEXfilterDrill 17 23 3" xfId="26754" xr:uid="{00000000-0005-0000-0000-000071680000}"/>
    <cellStyle name="SAPBEXfilterDrill 17 24" xfId="26755" xr:uid="{00000000-0005-0000-0000-000072680000}"/>
    <cellStyle name="SAPBEXfilterDrill 17 24 2" xfId="26756" xr:uid="{00000000-0005-0000-0000-000073680000}"/>
    <cellStyle name="SAPBEXfilterDrill 17 24 2 2" xfId="26757" xr:uid="{00000000-0005-0000-0000-000074680000}"/>
    <cellStyle name="SAPBEXfilterDrill 17 24 3" xfId="26758" xr:uid="{00000000-0005-0000-0000-000075680000}"/>
    <cellStyle name="SAPBEXfilterDrill 17 25" xfId="26759" xr:uid="{00000000-0005-0000-0000-000076680000}"/>
    <cellStyle name="SAPBEXfilterDrill 17 25 2" xfId="26760" xr:uid="{00000000-0005-0000-0000-000077680000}"/>
    <cellStyle name="SAPBEXfilterDrill 17 25 2 2" xfId="26761" xr:uid="{00000000-0005-0000-0000-000078680000}"/>
    <cellStyle name="SAPBEXfilterDrill 17 25 3" xfId="26762" xr:uid="{00000000-0005-0000-0000-000079680000}"/>
    <cellStyle name="SAPBEXfilterDrill 17 26" xfId="26763" xr:uid="{00000000-0005-0000-0000-00007A680000}"/>
    <cellStyle name="SAPBEXfilterDrill 17 26 2" xfId="26764" xr:uid="{00000000-0005-0000-0000-00007B680000}"/>
    <cellStyle name="SAPBEXfilterDrill 17 26 2 2" xfId="26765" xr:uid="{00000000-0005-0000-0000-00007C680000}"/>
    <cellStyle name="SAPBEXfilterDrill 17 26 3" xfId="26766" xr:uid="{00000000-0005-0000-0000-00007D680000}"/>
    <cellStyle name="SAPBEXfilterDrill 17 27" xfId="26767" xr:uid="{00000000-0005-0000-0000-00007E680000}"/>
    <cellStyle name="SAPBEXfilterDrill 17 27 2" xfId="26768" xr:uid="{00000000-0005-0000-0000-00007F680000}"/>
    <cellStyle name="SAPBEXfilterDrill 17 27 2 2" xfId="26769" xr:uid="{00000000-0005-0000-0000-000080680000}"/>
    <cellStyle name="SAPBEXfilterDrill 17 27 3" xfId="26770" xr:uid="{00000000-0005-0000-0000-000081680000}"/>
    <cellStyle name="SAPBEXfilterDrill 17 28" xfId="26771" xr:uid="{00000000-0005-0000-0000-000082680000}"/>
    <cellStyle name="SAPBEXfilterDrill 17 28 2" xfId="26772" xr:uid="{00000000-0005-0000-0000-000083680000}"/>
    <cellStyle name="SAPBEXfilterDrill 17 28 2 2" xfId="26773" xr:uid="{00000000-0005-0000-0000-000084680000}"/>
    <cellStyle name="SAPBEXfilterDrill 17 28 3" xfId="26774" xr:uid="{00000000-0005-0000-0000-000085680000}"/>
    <cellStyle name="SAPBEXfilterDrill 17 29" xfId="26775" xr:uid="{00000000-0005-0000-0000-000086680000}"/>
    <cellStyle name="SAPBEXfilterDrill 17 29 2" xfId="26776" xr:uid="{00000000-0005-0000-0000-000087680000}"/>
    <cellStyle name="SAPBEXfilterDrill 17 29 2 2" xfId="26777" xr:uid="{00000000-0005-0000-0000-000088680000}"/>
    <cellStyle name="SAPBEXfilterDrill 17 29 3" xfId="26778" xr:uid="{00000000-0005-0000-0000-000089680000}"/>
    <cellStyle name="SAPBEXfilterDrill 17 3" xfId="26779" xr:uid="{00000000-0005-0000-0000-00008A680000}"/>
    <cellStyle name="SAPBEXfilterDrill 17 3 2" xfId="26780" xr:uid="{00000000-0005-0000-0000-00008B680000}"/>
    <cellStyle name="SAPBEXfilterDrill 17 3 2 2" xfId="26781" xr:uid="{00000000-0005-0000-0000-00008C680000}"/>
    <cellStyle name="SAPBEXfilterDrill 17 3 3" xfId="26782" xr:uid="{00000000-0005-0000-0000-00008D680000}"/>
    <cellStyle name="SAPBEXfilterDrill 17 30" xfId="26783" xr:uid="{00000000-0005-0000-0000-00008E680000}"/>
    <cellStyle name="SAPBEXfilterDrill 17 30 2" xfId="26784" xr:uid="{00000000-0005-0000-0000-00008F680000}"/>
    <cellStyle name="SAPBEXfilterDrill 17 30 2 2" xfId="26785" xr:uid="{00000000-0005-0000-0000-000090680000}"/>
    <cellStyle name="SAPBEXfilterDrill 17 30 3" xfId="26786" xr:uid="{00000000-0005-0000-0000-000091680000}"/>
    <cellStyle name="SAPBEXfilterDrill 17 31" xfId="26787" xr:uid="{00000000-0005-0000-0000-000092680000}"/>
    <cellStyle name="SAPBEXfilterDrill 17 31 2" xfId="26788" xr:uid="{00000000-0005-0000-0000-000093680000}"/>
    <cellStyle name="SAPBEXfilterDrill 17 31 2 2" xfId="26789" xr:uid="{00000000-0005-0000-0000-000094680000}"/>
    <cellStyle name="SAPBEXfilterDrill 17 31 3" xfId="26790" xr:uid="{00000000-0005-0000-0000-000095680000}"/>
    <cellStyle name="SAPBEXfilterDrill 17 32" xfId="26791" xr:uid="{00000000-0005-0000-0000-000096680000}"/>
    <cellStyle name="SAPBEXfilterDrill 17 32 2" xfId="26792" xr:uid="{00000000-0005-0000-0000-000097680000}"/>
    <cellStyle name="SAPBEXfilterDrill 17 32 2 2" xfId="26793" xr:uid="{00000000-0005-0000-0000-000098680000}"/>
    <cellStyle name="SAPBEXfilterDrill 17 32 3" xfId="26794" xr:uid="{00000000-0005-0000-0000-000099680000}"/>
    <cellStyle name="SAPBEXfilterDrill 17 33" xfId="26795" xr:uid="{00000000-0005-0000-0000-00009A680000}"/>
    <cellStyle name="SAPBEXfilterDrill 17 33 2" xfId="26796" xr:uid="{00000000-0005-0000-0000-00009B680000}"/>
    <cellStyle name="SAPBEXfilterDrill 17 33 2 2" xfId="26797" xr:uid="{00000000-0005-0000-0000-00009C680000}"/>
    <cellStyle name="SAPBEXfilterDrill 17 33 3" xfId="26798" xr:uid="{00000000-0005-0000-0000-00009D680000}"/>
    <cellStyle name="SAPBEXfilterDrill 17 34" xfId="26799" xr:uid="{00000000-0005-0000-0000-00009E680000}"/>
    <cellStyle name="SAPBEXfilterDrill 17 34 2" xfId="26800" xr:uid="{00000000-0005-0000-0000-00009F680000}"/>
    <cellStyle name="SAPBEXfilterDrill 17 34 2 2" xfId="26801" xr:uid="{00000000-0005-0000-0000-0000A0680000}"/>
    <cellStyle name="SAPBEXfilterDrill 17 34 3" xfId="26802" xr:uid="{00000000-0005-0000-0000-0000A1680000}"/>
    <cellStyle name="SAPBEXfilterDrill 17 35" xfId="26803" xr:uid="{00000000-0005-0000-0000-0000A2680000}"/>
    <cellStyle name="SAPBEXfilterDrill 17 35 2" xfId="26804" xr:uid="{00000000-0005-0000-0000-0000A3680000}"/>
    <cellStyle name="SAPBEXfilterDrill 17 35 2 2" xfId="26805" xr:uid="{00000000-0005-0000-0000-0000A4680000}"/>
    <cellStyle name="SAPBEXfilterDrill 17 35 3" xfId="26806" xr:uid="{00000000-0005-0000-0000-0000A5680000}"/>
    <cellStyle name="SAPBEXfilterDrill 17 36" xfId="26807" xr:uid="{00000000-0005-0000-0000-0000A6680000}"/>
    <cellStyle name="SAPBEXfilterDrill 17 36 2" xfId="26808" xr:uid="{00000000-0005-0000-0000-0000A7680000}"/>
    <cellStyle name="SAPBEXfilterDrill 17 36 2 2" xfId="26809" xr:uid="{00000000-0005-0000-0000-0000A8680000}"/>
    <cellStyle name="SAPBEXfilterDrill 17 36 3" xfId="26810" xr:uid="{00000000-0005-0000-0000-0000A9680000}"/>
    <cellStyle name="SAPBEXfilterDrill 17 37" xfId="26811" xr:uid="{00000000-0005-0000-0000-0000AA680000}"/>
    <cellStyle name="SAPBEXfilterDrill 17 37 2" xfId="26812" xr:uid="{00000000-0005-0000-0000-0000AB680000}"/>
    <cellStyle name="SAPBEXfilterDrill 17 37 2 2" xfId="26813" xr:uid="{00000000-0005-0000-0000-0000AC680000}"/>
    <cellStyle name="SAPBEXfilterDrill 17 37 3" xfId="26814" xr:uid="{00000000-0005-0000-0000-0000AD680000}"/>
    <cellStyle name="SAPBEXfilterDrill 17 38" xfId="26815" xr:uid="{00000000-0005-0000-0000-0000AE680000}"/>
    <cellStyle name="SAPBEXfilterDrill 17 38 2" xfId="26816" xr:uid="{00000000-0005-0000-0000-0000AF680000}"/>
    <cellStyle name="SAPBEXfilterDrill 17 38 2 2" xfId="26817" xr:uid="{00000000-0005-0000-0000-0000B0680000}"/>
    <cellStyle name="SAPBEXfilterDrill 17 38 3" xfId="26818" xr:uid="{00000000-0005-0000-0000-0000B1680000}"/>
    <cellStyle name="SAPBEXfilterDrill 17 39" xfId="26819" xr:uid="{00000000-0005-0000-0000-0000B2680000}"/>
    <cellStyle name="SAPBEXfilterDrill 17 39 2" xfId="26820" xr:uid="{00000000-0005-0000-0000-0000B3680000}"/>
    <cellStyle name="SAPBEXfilterDrill 17 4" xfId="26821" xr:uid="{00000000-0005-0000-0000-0000B4680000}"/>
    <cellStyle name="SAPBEXfilterDrill 17 4 2" xfId="26822" xr:uid="{00000000-0005-0000-0000-0000B5680000}"/>
    <cellStyle name="SAPBEXfilterDrill 17 4 2 2" xfId="26823" xr:uid="{00000000-0005-0000-0000-0000B6680000}"/>
    <cellStyle name="SAPBEXfilterDrill 17 4 3" xfId="26824" xr:uid="{00000000-0005-0000-0000-0000B7680000}"/>
    <cellStyle name="SAPBEXfilterDrill 17 40" xfId="26825" xr:uid="{00000000-0005-0000-0000-0000B8680000}"/>
    <cellStyle name="SAPBEXfilterDrill 17 5" xfId="26826" xr:uid="{00000000-0005-0000-0000-0000B9680000}"/>
    <cellStyle name="SAPBEXfilterDrill 17 5 2" xfId="26827" xr:uid="{00000000-0005-0000-0000-0000BA680000}"/>
    <cellStyle name="SAPBEXfilterDrill 17 5 2 2" xfId="26828" xr:uid="{00000000-0005-0000-0000-0000BB680000}"/>
    <cellStyle name="SAPBEXfilterDrill 17 5 3" xfId="26829" xr:uid="{00000000-0005-0000-0000-0000BC680000}"/>
    <cellStyle name="SAPBEXfilterDrill 17 6" xfId="26830" xr:uid="{00000000-0005-0000-0000-0000BD680000}"/>
    <cellStyle name="SAPBEXfilterDrill 17 6 2" xfId="26831" xr:uid="{00000000-0005-0000-0000-0000BE680000}"/>
    <cellStyle name="SAPBEXfilterDrill 17 6 2 2" xfId="26832" xr:uid="{00000000-0005-0000-0000-0000BF680000}"/>
    <cellStyle name="SAPBEXfilterDrill 17 6 3" xfId="26833" xr:uid="{00000000-0005-0000-0000-0000C0680000}"/>
    <cellStyle name="SAPBEXfilterDrill 17 7" xfId="26834" xr:uid="{00000000-0005-0000-0000-0000C1680000}"/>
    <cellStyle name="SAPBEXfilterDrill 17 7 2" xfId="26835" xr:uid="{00000000-0005-0000-0000-0000C2680000}"/>
    <cellStyle name="SAPBEXfilterDrill 17 7 2 2" xfId="26836" xr:uid="{00000000-0005-0000-0000-0000C3680000}"/>
    <cellStyle name="SAPBEXfilterDrill 17 7 3" xfId="26837" xr:uid="{00000000-0005-0000-0000-0000C4680000}"/>
    <cellStyle name="SAPBEXfilterDrill 17 8" xfId="26838" xr:uid="{00000000-0005-0000-0000-0000C5680000}"/>
    <cellStyle name="SAPBEXfilterDrill 17 8 2" xfId="26839" xr:uid="{00000000-0005-0000-0000-0000C6680000}"/>
    <cellStyle name="SAPBEXfilterDrill 17 8 2 2" xfId="26840" xr:uid="{00000000-0005-0000-0000-0000C7680000}"/>
    <cellStyle name="SAPBEXfilterDrill 17 8 3" xfId="26841" xr:uid="{00000000-0005-0000-0000-0000C8680000}"/>
    <cellStyle name="SAPBEXfilterDrill 17 9" xfId="26842" xr:uid="{00000000-0005-0000-0000-0000C9680000}"/>
    <cellStyle name="SAPBEXfilterDrill 17 9 2" xfId="26843" xr:uid="{00000000-0005-0000-0000-0000CA680000}"/>
    <cellStyle name="SAPBEXfilterDrill 17 9 2 2" xfId="26844" xr:uid="{00000000-0005-0000-0000-0000CB680000}"/>
    <cellStyle name="SAPBEXfilterDrill 17 9 3" xfId="26845" xr:uid="{00000000-0005-0000-0000-0000CC680000}"/>
    <cellStyle name="SAPBEXfilterDrill 18" xfId="26846" xr:uid="{00000000-0005-0000-0000-0000CD680000}"/>
    <cellStyle name="SAPBEXfilterDrill 18 10" xfId="26847" xr:uid="{00000000-0005-0000-0000-0000CE680000}"/>
    <cellStyle name="SAPBEXfilterDrill 18 10 2" xfId="26848" xr:uid="{00000000-0005-0000-0000-0000CF680000}"/>
    <cellStyle name="SAPBEXfilterDrill 18 10 2 2" xfId="26849" xr:uid="{00000000-0005-0000-0000-0000D0680000}"/>
    <cellStyle name="SAPBEXfilterDrill 18 10 3" xfId="26850" xr:uid="{00000000-0005-0000-0000-0000D1680000}"/>
    <cellStyle name="SAPBEXfilterDrill 18 11" xfId="26851" xr:uid="{00000000-0005-0000-0000-0000D2680000}"/>
    <cellStyle name="SAPBEXfilterDrill 18 11 2" xfId="26852" xr:uid="{00000000-0005-0000-0000-0000D3680000}"/>
    <cellStyle name="SAPBEXfilterDrill 18 11 2 2" xfId="26853" xr:uid="{00000000-0005-0000-0000-0000D4680000}"/>
    <cellStyle name="SAPBEXfilterDrill 18 11 3" xfId="26854" xr:uid="{00000000-0005-0000-0000-0000D5680000}"/>
    <cellStyle name="SAPBEXfilterDrill 18 12" xfId="26855" xr:uid="{00000000-0005-0000-0000-0000D6680000}"/>
    <cellStyle name="SAPBEXfilterDrill 18 12 2" xfId="26856" xr:uid="{00000000-0005-0000-0000-0000D7680000}"/>
    <cellStyle name="SAPBEXfilterDrill 18 12 2 2" xfId="26857" xr:uid="{00000000-0005-0000-0000-0000D8680000}"/>
    <cellStyle name="SAPBEXfilterDrill 18 12 3" xfId="26858" xr:uid="{00000000-0005-0000-0000-0000D9680000}"/>
    <cellStyle name="SAPBEXfilterDrill 18 13" xfId="26859" xr:uid="{00000000-0005-0000-0000-0000DA680000}"/>
    <cellStyle name="SAPBEXfilterDrill 18 13 2" xfId="26860" xr:uid="{00000000-0005-0000-0000-0000DB680000}"/>
    <cellStyle name="SAPBEXfilterDrill 18 13 2 2" xfId="26861" xr:uid="{00000000-0005-0000-0000-0000DC680000}"/>
    <cellStyle name="SAPBEXfilterDrill 18 13 3" xfId="26862" xr:uid="{00000000-0005-0000-0000-0000DD680000}"/>
    <cellStyle name="SAPBEXfilterDrill 18 14" xfId="26863" xr:uid="{00000000-0005-0000-0000-0000DE680000}"/>
    <cellStyle name="SAPBEXfilterDrill 18 14 2" xfId="26864" xr:uid="{00000000-0005-0000-0000-0000DF680000}"/>
    <cellStyle name="SAPBEXfilterDrill 18 14 2 2" xfId="26865" xr:uid="{00000000-0005-0000-0000-0000E0680000}"/>
    <cellStyle name="SAPBEXfilterDrill 18 14 3" xfId="26866" xr:uid="{00000000-0005-0000-0000-0000E1680000}"/>
    <cellStyle name="SAPBEXfilterDrill 18 15" xfId="26867" xr:uid="{00000000-0005-0000-0000-0000E2680000}"/>
    <cellStyle name="SAPBEXfilterDrill 18 15 2" xfId="26868" xr:uid="{00000000-0005-0000-0000-0000E3680000}"/>
    <cellStyle name="SAPBEXfilterDrill 18 15 2 2" xfId="26869" xr:uid="{00000000-0005-0000-0000-0000E4680000}"/>
    <cellStyle name="SAPBEXfilterDrill 18 15 3" xfId="26870" xr:uid="{00000000-0005-0000-0000-0000E5680000}"/>
    <cellStyle name="SAPBEXfilterDrill 18 16" xfId="26871" xr:uid="{00000000-0005-0000-0000-0000E6680000}"/>
    <cellStyle name="SAPBEXfilterDrill 18 16 2" xfId="26872" xr:uid="{00000000-0005-0000-0000-0000E7680000}"/>
    <cellStyle name="SAPBEXfilterDrill 18 16 2 2" xfId="26873" xr:uid="{00000000-0005-0000-0000-0000E8680000}"/>
    <cellStyle name="SAPBEXfilterDrill 18 16 3" xfId="26874" xr:uid="{00000000-0005-0000-0000-0000E9680000}"/>
    <cellStyle name="SAPBEXfilterDrill 18 17" xfId="26875" xr:uid="{00000000-0005-0000-0000-0000EA680000}"/>
    <cellStyle name="SAPBEXfilterDrill 18 17 2" xfId="26876" xr:uid="{00000000-0005-0000-0000-0000EB680000}"/>
    <cellStyle name="SAPBEXfilterDrill 18 17 2 2" xfId="26877" xr:uid="{00000000-0005-0000-0000-0000EC680000}"/>
    <cellStyle name="SAPBEXfilterDrill 18 17 3" xfId="26878" xr:uid="{00000000-0005-0000-0000-0000ED680000}"/>
    <cellStyle name="SAPBEXfilterDrill 18 18" xfId="26879" xr:uid="{00000000-0005-0000-0000-0000EE680000}"/>
    <cellStyle name="SAPBEXfilterDrill 18 18 2" xfId="26880" xr:uid="{00000000-0005-0000-0000-0000EF680000}"/>
    <cellStyle name="SAPBEXfilterDrill 18 18 2 2" xfId="26881" xr:uid="{00000000-0005-0000-0000-0000F0680000}"/>
    <cellStyle name="SAPBEXfilterDrill 18 18 3" xfId="26882" xr:uid="{00000000-0005-0000-0000-0000F1680000}"/>
    <cellStyle name="SAPBEXfilterDrill 18 19" xfId="26883" xr:uid="{00000000-0005-0000-0000-0000F2680000}"/>
    <cellStyle name="SAPBEXfilterDrill 18 19 2" xfId="26884" xr:uid="{00000000-0005-0000-0000-0000F3680000}"/>
    <cellStyle name="SAPBEXfilterDrill 18 19 2 2" xfId="26885" xr:uid="{00000000-0005-0000-0000-0000F4680000}"/>
    <cellStyle name="SAPBEXfilterDrill 18 19 3" xfId="26886" xr:uid="{00000000-0005-0000-0000-0000F5680000}"/>
    <cellStyle name="SAPBEXfilterDrill 18 2" xfId="26887" xr:uid="{00000000-0005-0000-0000-0000F6680000}"/>
    <cellStyle name="SAPBEXfilterDrill 18 2 2" xfId="26888" xr:uid="{00000000-0005-0000-0000-0000F7680000}"/>
    <cellStyle name="SAPBEXfilterDrill 18 2 2 2" xfId="26889" xr:uid="{00000000-0005-0000-0000-0000F8680000}"/>
    <cellStyle name="SAPBEXfilterDrill 18 2 3" xfId="26890" xr:uid="{00000000-0005-0000-0000-0000F9680000}"/>
    <cellStyle name="SAPBEXfilterDrill 18 20" xfId="26891" xr:uid="{00000000-0005-0000-0000-0000FA680000}"/>
    <cellStyle name="SAPBEXfilterDrill 18 20 2" xfId="26892" xr:uid="{00000000-0005-0000-0000-0000FB680000}"/>
    <cellStyle name="SAPBEXfilterDrill 18 20 2 2" xfId="26893" xr:uid="{00000000-0005-0000-0000-0000FC680000}"/>
    <cellStyle name="SAPBEXfilterDrill 18 20 3" xfId="26894" xr:uid="{00000000-0005-0000-0000-0000FD680000}"/>
    <cellStyle name="SAPBEXfilterDrill 18 21" xfId="26895" xr:uid="{00000000-0005-0000-0000-0000FE680000}"/>
    <cellStyle name="SAPBEXfilterDrill 18 21 2" xfId="26896" xr:uid="{00000000-0005-0000-0000-0000FF680000}"/>
    <cellStyle name="SAPBEXfilterDrill 18 21 2 2" xfId="26897" xr:uid="{00000000-0005-0000-0000-000000690000}"/>
    <cellStyle name="SAPBEXfilterDrill 18 21 3" xfId="26898" xr:uid="{00000000-0005-0000-0000-000001690000}"/>
    <cellStyle name="SAPBEXfilterDrill 18 22" xfId="26899" xr:uid="{00000000-0005-0000-0000-000002690000}"/>
    <cellStyle name="SAPBEXfilterDrill 18 22 2" xfId="26900" xr:uid="{00000000-0005-0000-0000-000003690000}"/>
    <cellStyle name="SAPBEXfilterDrill 18 22 2 2" xfId="26901" xr:uid="{00000000-0005-0000-0000-000004690000}"/>
    <cellStyle name="SAPBEXfilterDrill 18 22 3" xfId="26902" xr:uid="{00000000-0005-0000-0000-000005690000}"/>
    <cellStyle name="SAPBEXfilterDrill 18 23" xfId="26903" xr:uid="{00000000-0005-0000-0000-000006690000}"/>
    <cellStyle name="SAPBEXfilterDrill 18 23 2" xfId="26904" xr:uid="{00000000-0005-0000-0000-000007690000}"/>
    <cellStyle name="SAPBEXfilterDrill 18 23 2 2" xfId="26905" xr:uid="{00000000-0005-0000-0000-000008690000}"/>
    <cellStyle name="SAPBEXfilterDrill 18 23 3" xfId="26906" xr:uid="{00000000-0005-0000-0000-000009690000}"/>
    <cellStyle name="SAPBEXfilterDrill 18 24" xfId="26907" xr:uid="{00000000-0005-0000-0000-00000A690000}"/>
    <cellStyle name="SAPBEXfilterDrill 18 24 2" xfId="26908" xr:uid="{00000000-0005-0000-0000-00000B690000}"/>
    <cellStyle name="SAPBEXfilterDrill 18 24 2 2" xfId="26909" xr:uid="{00000000-0005-0000-0000-00000C690000}"/>
    <cellStyle name="SAPBEXfilterDrill 18 24 3" xfId="26910" xr:uid="{00000000-0005-0000-0000-00000D690000}"/>
    <cellStyle name="SAPBEXfilterDrill 18 25" xfId="26911" xr:uid="{00000000-0005-0000-0000-00000E690000}"/>
    <cellStyle name="SAPBEXfilterDrill 18 25 2" xfId="26912" xr:uid="{00000000-0005-0000-0000-00000F690000}"/>
    <cellStyle name="SAPBEXfilterDrill 18 25 2 2" xfId="26913" xr:uid="{00000000-0005-0000-0000-000010690000}"/>
    <cellStyle name="SAPBEXfilterDrill 18 25 3" xfId="26914" xr:uid="{00000000-0005-0000-0000-000011690000}"/>
    <cellStyle name="SAPBEXfilterDrill 18 26" xfId="26915" xr:uid="{00000000-0005-0000-0000-000012690000}"/>
    <cellStyle name="SAPBEXfilterDrill 18 26 2" xfId="26916" xr:uid="{00000000-0005-0000-0000-000013690000}"/>
    <cellStyle name="SAPBEXfilterDrill 18 26 2 2" xfId="26917" xr:uid="{00000000-0005-0000-0000-000014690000}"/>
    <cellStyle name="SAPBEXfilterDrill 18 26 3" xfId="26918" xr:uid="{00000000-0005-0000-0000-000015690000}"/>
    <cellStyle name="SAPBEXfilterDrill 18 27" xfId="26919" xr:uid="{00000000-0005-0000-0000-000016690000}"/>
    <cellStyle name="SAPBEXfilterDrill 18 27 2" xfId="26920" xr:uid="{00000000-0005-0000-0000-000017690000}"/>
    <cellStyle name="SAPBEXfilterDrill 18 27 2 2" xfId="26921" xr:uid="{00000000-0005-0000-0000-000018690000}"/>
    <cellStyle name="SAPBEXfilterDrill 18 27 3" xfId="26922" xr:uid="{00000000-0005-0000-0000-000019690000}"/>
    <cellStyle name="SAPBEXfilterDrill 18 28" xfId="26923" xr:uid="{00000000-0005-0000-0000-00001A690000}"/>
    <cellStyle name="SAPBEXfilterDrill 18 28 2" xfId="26924" xr:uid="{00000000-0005-0000-0000-00001B690000}"/>
    <cellStyle name="SAPBEXfilterDrill 18 28 2 2" xfId="26925" xr:uid="{00000000-0005-0000-0000-00001C690000}"/>
    <cellStyle name="SAPBEXfilterDrill 18 28 3" xfId="26926" xr:uid="{00000000-0005-0000-0000-00001D690000}"/>
    <cellStyle name="SAPBEXfilterDrill 18 29" xfId="26927" xr:uid="{00000000-0005-0000-0000-00001E690000}"/>
    <cellStyle name="SAPBEXfilterDrill 18 29 2" xfId="26928" xr:uid="{00000000-0005-0000-0000-00001F690000}"/>
    <cellStyle name="SAPBEXfilterDrill 18 29 2 2" xfId="26929" xr:uid="{00000000-0005-0000-0000-000020690000}"/>
    <cellStyle name="SAPBEXfilterDrill 18 29 3" xfId="26930" xr:uid="{00000000-0005-0000-0000-000021690000}"/>
    <cellStyle name="SAPBEXfilterDrill 18 3" xfId="26931" xr:uid="{00000000-0005-0000-0000-000022690000}"/>
    <cellStyle name="SAPBEXfilterDrill 18 3 2" xfId="26932" xr:uid="{00000000-0005-0000-0000-000023690000}"/>
    <cellStyle name="SAPBEXfilterDrill 18 3 2 2" xfId="26933" xr:uid="{00000000-0005-0000-0000-000024690000}"/>
    <cellStyle name="SAPBEXfilterDrill 18 3 3" xfId="26934" xr:uid="{00000000-0005-0000-0000-000025690000}"/>
    <cellStyle name="SAPBEXfilterDrill 18 30" xfId="26935" xr:uid="{00000000-0005-0000-0000-000026690000}"/>
    <cellStyle name="SAPBEXfilterDrill 18 30 2" xfId="26936" xr:uid="{00000000-0005-0000-0000-000027690000}"/>
    <cellStyle name="SAPBEXfilterDrill 18 30 2 2" xfId="26937" xr:uid="{00000000-0005-0000-0000-000028690000}"/>
    <cellStyle name="SAPBEXfilterDrill 18 30 3" xfId="26938" xr:uid="{00000000-0005-0000-0000-000029690000}"/>
    <cellStyle name="SAPBEXfilterDrill 18 31" xfId="26939" xr:uid="{00000000-0005-0000-0000-00002A690000}"/>
    <cellStyle name="SAPBEXfilterDrill 18 31 2" xfId="26940" xr:uid="{00000000-0005-0000-0000-00002B690000}"/>
    <cellStyle name="SAPBEXfilterDrill 18 31 2 2" xfId="26941" xr:uid="{00000000-0005-0000-0000-00002C690000}"/>
    <cellStyle name="SAPBEXfilterDrill 18 31 3" xfId="26942" xr:uid="{00000000-0005-0000-0000-00002D690000}"/>
    <cellStyle name="SAPBEXfilterDrill 18 32" xfId="26943" xr:uid="{00000000-0005-0000-0000-00002E690000}"/>
    <cellStyle name="SAPBEXfilterDrill 18 32 2" xfId="26944" xr:uid="{00000000-0005-0000-0000-00002F690000}"/>
    <cellStyle name="SAPBEXfilterDrill 18 32 2 2" xfId="26945" xr:uid="{00000000-0005-0000-0000-000030690000}"/>
    <cellStyle name="SAPBEXfilterDrill 18 32 3" xfId="26946" xr:uid="{00000000-0005-0000-0000-000031690000}"/>
    <cellStyle name="SAPBEXfilterDrill 18 33" xfId="26947" xr:uid="{00000000-0005-0000-0000-000032690000}"/>
    <cellStyle name="SAPBEXfilterDrill 18 33 2" xfId="26948" xr:uid="{00000000-0005-0000-0000-000033690000}"/>
    <cellStyle name="SAPBEXfilterDrill 18 33 2 2" xfId="26949" xr:uid="{00000000-0005-0000-0000-000034690000}"/>
    <cellStyle name="SAPBEXfilterDrill 18 33 3" xfId="26950" xr:uid="{00000000-0005-0000-0000-000035690000}"/>
    <cellStyle name="SAPBEXfilterDrill 18 34" xfId="26951" xr:uid="{00000000-0005-0000-0000-000036690000}"/>
    <cellStyle name="SAPBEXfilterDrill 18 34 2" xfId="26952" xr:uid="{00000000-0005-0000-0000-000037690000}"/>
    <cellStyle name="SAPBEXfilterDrill 18 34 2 2" xfId="26953" xr:uid="{00000000-0005-0000-0000-000038690000}"/>
    <cellStyle name="SAPBEXfilterDrill 18 34 3" xfId="26954" xr:uid="{00000000-0005-0000-0000-000039690000}"/>
    <cellStyle name="SAPBEXfilterDrill 18 35" xfId="26955" xr:uid="{00000000-0005-0000-0000-00003A690000}"/>
    <cellStyle name="SAPBEXfilterDrill 18 35 2" xfId="26956" xr:uid="{00000000-0005-0000-0000-00003B690000}"/>
    <cellStyle name="SAPBEXfilterDrill 18 35 2 2" xfId="26957" xr:uid="{00000000-0005-0000-0000-00003C690000}"/>
    <cellStyle name="SAPBEXfilterDrill 18 35 3" xfId="26958" xr:uid="{00000000-0005-0000-0000-00003D690000}"/>
    <cellStyle name="SAPBEXfilterDrill 18 36" xfId="26959" xr:uid="{00000000-0005-0000-0000-00003E690000}"/>
    <cellStyle name="SAPBEXfilterDrill 18 36 2" xfId="26960" xr:uid="{00000000-0005-0000-0000-00003F690000}"/>
    <cellStyle name="SAPBEXfilterDrill 18 36 2 2" xfId="26961" xr:uid="{00000000-0005-0000-0000-000040690000}"/>
    <cellStyle name="SAPBEXfilterDrill 18 36 3" xfId="26962" xr:uid="{00000000-0005-0000-0000-000041690000}"/>
    <cellStyle name="SAPBEXfilterDrill 18 37" xfId="26963" xr:uid="{00000000-0005-0000-0000-000042690000}"/>
    <cellStyle name="SAPBEXfilterDrill 18 37 2" xfId="26964" xr:uid="{00000000-0005-0000-0000-000043690000}"/>
    <cellStyle name="SAPBEXfilterDrill 18 37 2 2" xfId="26965" xr:uid="{00000000-0005-0000-0000-000044690000}"/>
    <cellStyle name="SAPBEXfilterDrill 18 37 3" xfId="26966" xr:uid="{00000000-0005-0000-0000-000045690000}"/>
    <cellStyle name="SAPBEXfilterDrill 18 38" xfId="26967" xr:uid="{00000000-0005-0000-0000-000046690000}"/>
    <cellStyle name="SAPBEXfilterDrill 18 38 2" xfId="26968" xr:uid="{00000000-0005-0000-0000-000047690000}"/>
    <cellStyle name="SAPBEXfilterDrill 18 38 2 2" xfId="26969" xr:uid="{00000000-0005-0000-0000-000048690000}"/>
    <cellStyle name="SAPBEXfilterDrill 18 38 3" xfId="26970" xr:uid="{00000000-0005-0000-0000-000049690000}"/>
    <cellStyle name="SAPBEXfilterDrill 18 39" xfId="26971" xr:uid="{00000000-0005-0000-0000-00004A690000}"/>
    <cellStyle name="SAPBEXfilterDrill 18 39 2" xfId="26972" xr:uid="{00000000-0005-0000-0000-00004B690000}"/>
    <cellStyle name="SAPBEXfilterDrill 18 4" xfId="26973" xr:uid="{00000000-0005-0000-0000-00004C690000}"/>
    <cellStyle name="SAPBEXfilterDrill 18 4 2" xfId="26974" xr:uid="{00000000-0005-0000-0000-00004D690000}"/>
    <cellStyle name="SAPBEXfilterDrill 18 4 2 2" xfId="26975" xr:uid="{00000000-0005-0000-0000-00004E690000}"/>
    <cellStyle name="SAPBEXfilterDrill 18 4 3" xfId="26976" xr:uid="{00000000-0005-0000-0000-00004F690000}"/>
    <cellStyle name="SAPBEXfilterDrill 18 40" xfId="26977" xr:uid="{00000000-0005-0000-0000-000050690000}"/>
    <cellStyle name="SAPBEXfilterDrill 18 5" xfId="26978" xr:uid="{00000000-0005-0000-0000-000051690000}"/>
    <cellStyle name="SAPBEXfilterDrill 18 5 2" xfId="26979" xr:uid="{00000000-0005-0000-0000-000052690000}"/>
    <cellStyle name="SAPBEXfilterDrill 18 5 2 2" xfId="26980" xr:uid="{00000000-0005-0000-0000-000053690000}"/>
    <cellStyle name="SAPBEXfilterDrill 18 5 3" xfId="26981" xr:uid="{00000000-0005-0000-0000-000054690000}"/>
    <cellStyle name="SAPBEXfilterDrill 18 6" xfId="26982" xr:uid="{00000000-0005-0000-0000-000055690000}"/>
    <cellStyle name="SAPBEXfilterDrill 18 6 2" xfId="26983" xr:uid="{00000000-0005-0000-0000-000056690000}"/>
    <cellStyle name="SAPBEXfilterDrill 18 6 2 2" xfId="26984" xr:uid="{00000000-0005-0000-0000-000057690000}"/>
    <cellStyle name="SAPBEXfilterDrill 18 6 3" xfId="26985" xr:uid="{00000000-0005-0000-0000-000058690000}"/>
    <cellStyle name="SAPBEXfilterDrill 18 7" xfId="26986" xr:uid="{00000000-0005-0000-0000-000059690000}"/>
    <cellStyle name="SAPBEXfilterDrill 18 7 2" xfId="26987" xr:uid="{00000000-0005-0000-0000-00005A690000}"/>
    <cellStyle name="SAPBEXfilterDrill 18 7 2 2" xfId="26988" xr:uid="{00000000-0005-0000-0000-00005B690000}"/>
    <cellStyle name="SAPBEXfilterDrill 18 7 3" xfId="26989" xr:uid="{00000000-0005-0000-0000-00005C690000}"/>
    <cellStyle name="SAPBEXfilterDrill 18 8" xfId="26990" xr:uid="{00000000-0005-0000-0000-00005D690000}"/>
    <cellStyle name="SAPBEXfilterDrill 18 8 2" xfId="26991" xr:uid="{00000000-0005-0000-0000-00005E690000}"/>
    <cellStyle name="SAPBEXfilterDrill 18 8 2 2" xfId="26992" xr:uid="{00000000-0005-0000-0000-00005F690000}"/>
    <cellStyle name="SAPBEXfilterDrill 18 8 3" xfId="26993" xr:uid="{00000000-0005-0000-0000-000060690000}"/>
    <cellStyle name="SAPBEXfilterDrill 18 9" xfId="26994" xr:uid="{00000000-0005-0000-0000-000061690000}"/>
    <cellStyle name="SAPBEXfilterDrill 18 9 2" xfId="26995" xr:uid="{00000000-0005-0000-0000-000062690000}"/>
    <cellStyle name="SAPBEXfilterDrill 18 9 2 2" xfId="26996" xr:uid="{00000000-0005-0000-0000-000063690000}"/>
    <cellStyle name="SAPBEXfilterDrill 18 9 3" xfId="26997" xr:uid="{00000000-0005-0000-0000-000064690000}"/>
    <cellStyle name="SAPBEXfilterDrill 19" xfId="26998" xr:uid="{00000000-0005-0000-0000-000065690000}"/>
    <cellStyle name="SAPBEXfilterDrill 19 10" xfId="26999" xr:uid="{00000000-0005-0000-0000-000066690000}"/>
    <cellStyle name="SAPBEXfilterDrill 19 10 2" xfId="27000" xr:uid="{00000000-0005-0000-0000-000067690000}"/>
    <cellStyle name="SAPBEXfilterDrill 19 10 2 2" xfId="27001" xr:uid="{00000000-0005-0000-0000-000068690000}"/>
    <cellStyle name="SAPBEXfilterDrill 19 10 3" xfId="27002" xr:uid="{00000000-0005-0000-0000-000069690000}"/>
    <cellStyle name="SAPBEXfilterDrill 19 11" xfId="27003" xr:uid="{00000000-0005-0000-0000-00006A690000}"/>
    <cellStyle name="SAPBEXfilterDrill 19 11 2" xfId="27004" xr:uid="{00000000-0005-0000-0000-00006B690000}"/>
    <cellStyle name="SAPBEXfilterDrill 19 11 2 2" xfId="27005" xr:uid="{00000000-0005-0000-0000-00006C690000}"/>
    <cellStyle name="SAPBEXfilterDrill 19 11 3" xfId="27006" xr:uid="{00000000-0005-0000-0000-00006D690000}"/>
    <cellStyle name="SAPBEXfilterDrill 19 12" xfId="27007" xr:uid="{00000000-0005-0000-0000-00006E690000}"/>
    <cellStyle name="SAPBEXfilterDrill 19 12 2" xfId="27008" xr:uid="{00000000-0005-0000-0000-00006F690000}"/>
    <cellStyle name="SAPBEXfilterDrill 19 12 2 2" xfId="27009" xr:uid="{00000000-0005-0000-0000-000070690000}"/>
    <cellStyle name="SAPBEXfilterDrill 19 12 3" xfId="27010" xr:uid="{00000000-0005-0000-0000-000071690000}"/>
    <cellStyle name="SAPBEXfilterDrill 19 13" xfId="27011" xr:uid="{00000000-0005-0000-0000-000072690000}"/>
    <cellStyle name="SAPBEXfilterDrill 19 13 2" xfId="27012" xr:uid="{00000000-0005-0000-0000-000073690000}"/>
    <cellStyle name="SAPBEXfilterDrill 19 13 2 2" xfId="27013" xr:uid="{00000000-0005-0000-0000-000074690000}"/>
    <cellStyle name="SAPBEXfilterDrill 19 13 3" xfId="27014" xr:uid="{00000000-0005-0000-0000-000075690000}"/>
    <cellStyle name="SAPBEXfilterDrill 19 14" xfId="27015" xr:uid="{00000000-0005-0000-0000-000076690000}"/>
    <cellStyle name="SAPBEXfilterDrill 19 14 2" xfId="27016" xr:uid="{00000000-0005-0000-0000-000077690000}"/>
    <cellStyle name="SAPBEXfilterDrill 19 14 2 2" xfId="27017" xr:uid="{00000000-0005-0000-0000-000078690000}"/>
    <cellStyle name="SAPBEXfilterDrill 19 14 3" xfId="27018" xr:uid="{00000000-0005-0000-0000-000079690000}"/>
    <cellStyle name="SAPBEXfilterDrill 19 15" xfId="27019" xr:uid="{00000000-0005-0000-0000-00007A690000}"/>
    <cellStyle name="SAPBEXfilterDrill 19 15 2" xfId="27020" xr:uid="{00000000-0005-0000-0000-00007B690000}"/>
    <cellStyle name="SAPBEXfilterDrill 19 15 2 2" xfId="27021" xr:uid="{00000000-0005-0000-0000-00007C690000}"/>
    <cellStyle name="SAPBEXfilterDrill 19 15 3" xfId="27022" xr:uid="{00000000-0005-0000-0000-00007D690000}"/>
    <cellStyle name="SAPBEXfilterDrill 19 16" xfId="27023" xr:uid="{00000000-0005-0000-0000-00007E690000}"/>
    <cellStyle name="SAPBEXfilterDrill 19 16 2" xfId="27024" xr:uid="{00000000-0005-0000-0000-00007F690000}"/>
    <cellStyle name="SAPBEXfilterDrill 19 16 2 2" xfId="27025" xr:uid="{00000000-0005-0000-0000-000080690000}"/>
    <cellStyle name="SAPBEXfilterDrill 19 16 3" xfId="27026" xr:uid="{00000000-0005-0000-0000-000081690000}"/>
    <cellStyle name="SAPBEXfilterDrill 19 17" xfId="27027" xr:uid="{00000000-0005-0000-0000-000082690000}"/>
    <cellStyle name="SAPBEXfilterDrill 19 17 2" xfId="27028" xr:uid="{00000000-0005-0000-0000-000083690000}"/>
    <cellStyle name="SAPBEXfilterDrill 19 17 2 2" xfId="27029" xr:uid="{00000000-0005-0000-0000-000084690000}"/>
    <cellStyle name="SAPBEXfilterDrill 19 17 3" xfId="27030" xr:uid="{00000000-0005-0000-0000-000085690000}"/>
    <cellStyle name="SAPBEXfilterDrill 19 18" xfId="27031" xr:uid="{00000000-0005-0000-0000-000086690000}"/>
    <cellStyle name="SAPBEXfilterDrill 19 18 2" xfId="27032" xr:uid="{00000000-0005-0000-0000-000087690000}"/>
    <cellStyle name="SAPBEXfilterDrill 19 18 2 2" xfId="27033" xr:uid="{00000000-0005-0000-0000-000088690000}"/>
    <cellStyle name="SAPBEXfilterDrill 19 18 3" xfId="27034" xr:uid="{00000000-0005-0000-0000-000089690000}"/>
    <cellStyle name="SAPBEXfilterDrill 19 19" xfId="27035" xr:uid="{00000000-0005-0000-0000-00008A690000}"/>
    <cellStyle name="SAPBEXfilterDrill 19 19 2" xfId="27036" xr:uid="{00000000-0005-0000-0000-00008B690000}"/>
    <cellStyle name="SAPBEXfilterDrill 19 19 2 2" xfId="27037" xr:uid="{00000000-0005-0000-0000-00008C690000}"/>
    <cellStyle name="SAPBEXfilterDrill 19 19 3" xfId="27038" xr:uid="{00000000-0005-0000-0000-00008D690000}"/>
    <cellStyle name="SAPBEXfilterDrill 19 2" xfId="27039" xr:uid="{00000000-0005-0000-0000-00008E690000}"/>
    <cellStyle name="SAPBEXfilterDrill 19 2 2" xfId="27040" xr:uid="{00000000-0005-0000-0000-00008F690000}"/>
    <cellStyle name="SAPBEXfilterDrill 19 2 2 2" xfId="27041" xr:uid="{00000000-0005-0000-0000-000090690000}"/>
    <cellStyle name="SAPBEXfilterDrill 19 2 3" xfId="27042" xr:uid="{00000000-0005-0000-0000-000091690000}"/>
    <cellStyle name="SAPBEXfilterDrill 19 20" xfId="27043" xr:uid="{00000000-0005-0000-0000-000092690000}"/>
    <cellStyle name="SAPBEXfilterDrill 19 20 2" xfId="27044" xr:uid="{00000000-0005-0000-0000-000093690000}"/>
    <cellStyle name="SAPBEXfilterDrill 19 20 2 2" xfId="27045" xr:uid="{00000000-0005-0000-0000-000094690000}"/>
    <cellStyle name="SAPBEXfilterDrill 19 20 3" xfId="27046" xr:uid="{00000000-0005-0000-0000-000095690000}"/>
    <cellStyle name="SAPBEXfilterDrill 19 21" xfId="27047" xr:uid="{00000000-0005-0000-0000-000096690000}"/>
    <cellStyle name="SAPBEXfilterDrill 19 21 2" xfId="27048" xr:uid="{00000000-0005-0000-0000-000097690000}"/>
    <cellStyle name="SAPBEXfilterDrill 19 21 2 2" xfId="27049" xr:uid="{00000000-0005-0000-0000-000098690000}"/>
    <cellStyle name="SAPBEXfilterDrill 19 21 3" xfId="27050" xr:uid="{00000000-0005-0000-0000-000099690000}"/>
    <cellStyle name="SAPBEXfilterDrill 19 22" xfId="27051" xr:uid="{00000000-0005-0000-0000-00009A690000}"/>
    <cellStyle name="SAPBEXfilterDrill 19 22 2" xfId="27052" xr:uid="{00000000-0005-0000-0000-00009B690000}"/>
    <cellStyle name="SAPBEXfilterDrill 19 22 2 2" xfId="27053" xr:uid="{00000000-0005-0000-0000-00009C690000}"/>
    <cellStyle name="SAPBEXfilterDrill 19 22 3" xfId="27054" xr:uid="{00000000-0005-0000-0000-00009D690000}"/>
    <cellStyle name="SAPBEXfilterDrill 19 23" xfId="27055" xr:uid="{00000000-0005-0000-0000-00009E690000}"/>
    <cellStyle name="SAPBEXfilterDrill 19 23 2" xfId="27056" xr:uid="{00000000-0005-0000-0000-00009F690000}"/>
    <cellStyle name="SAPBEXfilterDrill 19 23 2 2" xfId="27057" xr:uid="{00000000-0005-0000-0000-0000A0690000}"/>
    <cellStyle name="SAPBEXfilterDrill 19 23 3" xfId="27058" xr:uid="{00000000-0005-0000-0000-0000A1690000}"/>
    <cellStyle name="SAPBEXfilterDrill 19 24" xfId="27059" xr:uid="{00000000-0005-0000-0000-0000A2690000}"/>
    <cellStyle name="SAPBEXfilterDrill 19 24 2" xfId="27060" xr:uid="{00000000-0005-0000-0000-0000A3690000}"/>
    <cellStyle name="SAPBEXfilterDrill 19 24 2 2" xfId="27061" xr:uid="{00000000-0005-0000-0000-0000A4690000}"/>
    <cellStyle name="SAPBEXfilterDrill 19 24 3" xfId="27062" xr:uid="{00000000-0005-0000-0000-0000A5690000}"/>
    <cellStyle name="SAPBEXfilterDrill 19 25" xfId="27063" xr:uid="{00000000-0005-0000-0000-0000A6690000}"/>
    <cellStyle name="SAPBEXfilterDrill 19 25 2" xfId="27064" xr:uid="{00000000-0005-0000-0000-0000A7690000}"/>
    <cellStyle name="SAPBEXfilterDrill 19 25 2 2" xfId="27065" xr:uid="{00000000-0005-0000-0000-0000A8690000}"/>
    <cellStyle name="SAPBEXfilterDrill 19 25 3" xfId="27066" xr:uid="{00000000-0005-0000-0000-0000A9690000}"/>
    <cellStyle name="SAPBEXfilterDrill 19 26" xfId="27067" xr:uid="{00000000-0005-0000-0000-0000AA690000}"/>
    <cellStyle name="SAPBEXfilterDrill 19 26 2" xfId="27068" xr:uid="{00000000-0005-0000-0000-0000AB690000}"/>
    <cellStyle name="SAPBEXfilterDrill 19 26 2 2" xfId="27069" xr:uid="{00000000-0005-0000-0000-0000AC690000}"/>
    <cellStyle name="SAPBEXfilterDrill 19 26 3" xfId="27070" xr:uid="{00000000-0005-0000-0000-0000AD690000}"/>
    <cellStyle name="SAPBEXfilterDrill 19 27" xfId="27071" xr:uid="{00000000-0005-0000-0000-0000AE690000}"/>
    <cellStyle name="SAPBEXfilterDrill 19 27 2" xfId="27072" xr:uid="{00000000-0005-0000-0000-0000AF690000}"/>
    <cellStyle name="SAPBEXfilterDrill 19 27 2 2" xfId="27073" xr:uid="{00000000-0005-0000-0000-0000B0690000}"/>
    <cellStyle name="SAPBEXfilterDrill 19 27 3" xfId="27074" xr:uid="{00000000-0005-0000-0000-0000B1690000}"/>
    <cellStyle name="SAPBEXfilterDrill 19 28" xfId="27075" xr:uid="{00000000-0005-0000-0000-0000B2690000}"/>
    <cellStyle name="SAPBEXfilterDrill 19 28 2" xfId="27076" xr:uid="{00000000-0005-0000-0000-0000B3690000}"/>
    <cellStyle name="SAPBEXfilterDrill 19 28 2 2" xfId="27077" xr:uid="{00000000-0005-0000-0000-0000B4690000}"/>
    <cellStyle name="SAPBEXfilterDrill 19 28 3" xfId="27078" xr:uid="{00000000-0005-0000-0000-0000B5690000}"/>
    <cellStyle name="SAPBEXfilterDrill 19 29" xfId="27079" xr:uid="{00000000-0005-0000-0000-0000B6690000}"/>
    <cellStyle name="SAPBEXfilterDrill 19 29 2" xfId="27080" xr:uid="{00000000-0005-0000-0000-0000B7690000}"/>
    <cellStyle name="SAPBEXfilterDrill 19 29 2 2" xfId="27081" xr:uid="{00000000-0005-0000-0000-0000B8690000}"/>
    <cellStyle name="SAPBEXfilterDrill 19 29 3" xfId="27082" xr:uid="{00000000-0005-0000-0000-0000B9690000}"/>
    <cellStyle name="SAPBEXfilterDrill 19 3" xfId="27083" xr:uid="{00000000-0005-0000-0000-0000BA690000}"/>
    <cellStyle name="SAPBEXfilterDrill 19 3 2" xfId="27084" xr:uid="{00000000-0005-0000-0000-0000BB690000}"/>
    <cellStyle name="SAPBEXfilterDrill 19 3 2 2" xfId="27085" xr:uid="{00000000-0005-0000-0000-0000BC690000}"/>
    <cellStyle name="SAPBEXfilterDrill 19 3 3" xfId="27086" xr:uid="{00000000-0005-0000-0000-0000BD690000}"/>
    <cellStyle name="SAPBEXfilterDrill 19 30" xfId="27087" xr:uid="{00000000-0005-0000-0000-0000BE690000}"/>
    <cellStyle name="SAPBEXfilterDrill 19 30 2" xfId="27088" xr:uid="{00000000-0005-0000-0000-0000BF690000}"/>
    <cellStyle name="SAPBEXfilterDrill 19 30 2 2" xfId="27089" xr:uid="{00000000-0005-0000-0000-0000C0690000}"/>
    <cellStyle name="SAPBEXfilterDrill 19 30 3" xfId="27090" xr:uid="{00000000-0005-0000-0000-0000C1690000}"/>
    <cellStyle name="SAPBEXfilterDrill 19 31" xfId="27091" xr:uid="{00000000-0005-0000-0000-0000C2690000}"/>
    <cellStyle name="SAPBEXfilterDrill 19 31 2" xfId="27092" xr:uid="{00000000-0005-0000-0000-0000C3690000}"/>
    <cellStyle name="SAPBEXfilterDrill 19 31 2 2" xfId="27093" xr:uid="{00000000-0005-0000-0000-0000C4690000}"/>
    <cellStyle name="SAPBEXfilterDrill 19 31 3" xfId="27094" xr:uid="{00000000-0005-0000-0000-0000C5690000}"/>
    <cellStyle name="SAPBEXfilterDrill 19 32" xfId="27095" xr:uid="{00000000-0005-0000-0000-0000C6690000}"/>
    <cellStyle name="SAPBEXfilterDrill 19 32 2" xfId="27096" xr:uid="{00000000-0005-0000-0000-0000C7690000}"/>
    <cellStyle name="SAPBEXfilterDrill 19 32 2 2" xfId="27097" xr:uid="{00000000-0005-0000-0000-0000C8690000}"/>
    <cellStyle name="SAPBEXfilterDrill 19 32 3" xfId="27098" xr:uid="{00000000-0005-0000-0000-0000C9690000}"/>
    <cellStyle name="SAPBEXfilterDrill 19 33" xfId="27099" xr:uid="{00000000-0005-0000-0000-0000CA690000}"/>
    <cellStyle name="SAPBEXfilterDrill 19 33 2" xfId="27100" xr:uid="{00000000-0005-0000-0000-0000CB690000}"/>
    <cellStyle name="SAPBEXfilterDrill 19 33 2 2" xfId="27101" xr:uid="{00000000-0005-0000-0000-0000CC690000}"/>
    <cellStyle name="SAPBEXfilterDrill 19 33 3" xfId="27102" xr:uid="{00000000-0005-0000-0000-0000CD690000}"/>
    <cellStyle name="SAPBEXfilterDrill 19 34" xfId="27103" xr:uid="{00000000-0005-0000-0000-0000CE690000}"/>
    <cellStyle name="SAPBEXfilterDrill 19 34 2" xfId="27104" xr:uid="{00000000-0005-0000-0000-0000CF690000}"/>
    <cellStyle name="SAPBEXfilterDrill 19 34 2 2" xfId="27105" xr:uid="{00000000-0005-0000-0000-0000D0690000}"/>
    <cellStyle name="SAPBEXfilterDrill 19 34 3" xfId="27106" xr:uid="{00000000-0005-0000-0000-0000D1690000}"/>
    <cellStyle name="SAPBEXfilterDrill 19 35" xfId="27107" xr:uid="{00000000-0005-0000-0000-0000D2690000}"/>
    <cellStyle name="SAPBEXfilterDrill 19 35 2" xfId="27108" xr:uid="{00000000-0005-0000-0000-0000D3690000}"/>
    <cellStyle name="SAPBEXfilterDrill 19 35 2 2" xfId="27109" xr:uid="{00000000-0005-0000-0000-0000D4690000}"/>
    <cellStyle name="SAPBEXfilterDrill 19 35 3" xfId="27110" xr:uid="{00000000-0005-0000-0000-0000D5690000}"/>
    <cellStyle name="SAPBEXfilterDrill 19 36" xfId="27111" xr:uid="{00000000-0005-0000-0000-0000D6690000}"/>
    <cellStyle name="SAPBEXfilterDrill 19 36 2" xfId="27112" xr:uid="{00000000-0005-0000-0000-0000D7690000}"/>
    <cellStyle name="SAPBEXfilterDrill 19 36 2 2" xfId="27113" xr:uid="{00000000-0005-0000-0000-0000D8690000}"/>
    <cellStyle name="SAPBEXfilterDrill 19 36 3" xfId="27114" xr:uid="{00000000-0005-0000-0000-0000D9690000}"/>
    <cellStyle name="SAPBEXfilterDrill 19 37" xfId="27115" xr:uid="{00000000-0005-0000-0000-0000DA690000}"/>
    <cellStyle name="SAPBEXfilterDrill 19 37 2" xfId="27116" xr:uid="{00000000-0005-0000-0000-0000DB690000}"/>
    <cellStyle name="SAPBEXfilterDrill 19 37 2 2" xfId="27117" xr:uid="{00000000-0005-0000-0000-0000DC690000}"/>
    <cellStyle name="SAPBEXfilterDrill 19 37 3" xfId="27118" xr:uid="{00000000-0005-0000-0000-0000DD690000}"/>
    <cellStyle name="SAPBEXfilterDrill 19 38" xfId="27119" xr:uid="{00000000-0005-0000-0000-0000DE690000}"/>
    <cellStyle name="SAPBEXfilterDrill 19 38 2" xfId="27120" xr:uid="{00000000-0005-0000-0000-0000DF690000}"/>
    <cellStyle name="SAPBEXfilterDrill 19 38 2 2" xfId="27121" xr:uid="{00000000-0005-0000-0000-0000E0690000}"/>
    <cellStyle name="SAPBEXfilterDrill 19 38 3" xfId="27122" xr:uid="{00000000-0005-0000-0000-0000E1690000}"/>
    <cellStyle name="SAPBEXfilterDrill 19 39" xfId="27123" xr:uid="{00000000-0005-0000-0000-0000E2690000}"/>
    <cellStyle name="SAPBEXfilterDrill 19 39 2" xfId="27124" xr:uid="{00000000-0005-0000-0000-0000E3690000}"/>
    <cellStyle name="SAPBEXfilterDrill 19 4" xfId="27125" xr:uid="{00000000-0005-0000-0000-0000E4690000}"/>
    <cellStyle name="SAPBEXfilterDrill 19 4 2" xfId="27126" xr:uid="{00000000-0005-0000-0000-0000E5690000}"/>
    <cellStyle name="SAPBEXfilterDrill 19 4 2 2" xfId="27127" xr:uid="{00000000-0005-0000-0000-0000E6690000}"/>
    <cellStyle name="SAPBEXfilterDrill 19 4 3" xfId="27128" xr:uid="{00000000-0005-0000-0000-0000E7690000}"/>
    <cellStyle name="SAPBEXfilterDrill 19 40" xfId="27129" xr:uid="{00000000-0005-0000-0000-0000E8690000}"/>
    <cellStyle name="SAPBEXfilterDrill 19 5" xfId="27130" xr:uid="{00000000-0005-0000-0000-0000E9690000}"/>
    <cellStyle name="SAPBEXfilterDrill 19 5 2" xfId="27131" xr:uid="{00000000-0005-0000-0000-0000EA690000}"/>
    <cellStyle name="SAPBEXfilterDrill 19 5 2 2" xfId="27132" xr:uid="{00000000-0005-0000-0000-0000EB690000}"/>
    <cellStyle name="SAPBEXfilterDrill 19 5 3" xfId="27133" xr:uid="{00000000-0005-0000-0000-0000EC690000}"/>
    <cellStyle name="SAPBEXfilterDrill 19 6" xfId="27134" xr:uid="{00000000-0005-0000-0000-0000ED690000}"/>
    <cellStyle name="SAPBEXfilterDrill 19 6 2" xfId="27135" xr:uid="{00000000-0005-0000-0000-0000EE690000}"/>
    <cellStyle name="SAPBEXfilterDrill 19 6 2 2" xfId="27136" xr:uid="{00000000-0005-0000-0000-0000EF690000}"/>
    <cellStyle name="SAPBEXfilterDrill 19 6 3" xfId="27137" xr:uid="{00000000-0005-0000-0000-0000F0690000}"/>
    <cellStyle name="SAPBEXfilterDrill 19 7" xfId="27138" xr:uid="{00000000-0005-0000-0000-0000F1690000}"/>
    <cellStyle name="SAPBEXfilterDrill 19 7 2" xfId="27139" xr:uid="{00000000-0005-0000-0000-0000F2690000}"/>
    <cellStyle name="SAPBEXfilterDrill 19 7 2 2" xfId="27140" xr:uid="{00000000-0005-0000-0000-0000F3690000}"/>
    <cellStyle name="SAPBEXfilterDrill 19 7 3" xfId="27141" xr:uid="{00000000-0005-0000-0000-0000F4690000}"/>
    <cellStyle name="SAPBEXfilterDrill 19 8" xfId="27142" xr:uid="{00000000-0005-0000-0000-0000F5690000}"/>
    <cellStyle name="SAPBEXfilterDrill 19 8 2" xfId="27143" xr:uid="{00000000-0005-0000-0000-0000F6690000}"/>
    <cellStyle name="SAPBEXfilterDrill 19 8 2 2" xfId="27144" xr:uid="{00000000-0005-0000-0000-0000F7690000}"/>
    <cellStyle name="SAPBEXfilterDrill 19 8 3" xfId="27145" xr:uid="{00000000-0005-0000-0000-0000F8690000}"/>
    <cellStyle name="SAPBEXfilterDrill 19 9" xfId="27146" xr:uid="{00000000-0005-0000-0000-0000F9690000}"/>
    <cellStyle name="SAPBEXfilterDrill 19 9 2" xfId="27147" xr:uid="{00000000-0005-0000-0000-0000FA690000}"/>
    <cellStyle name="SAPBEXfilterDrill 19 9 2 2" xfId="27148" xr:uid="{00000000-0005-0000-0000-0000FB690000}"/>
    <cellStyle name="SAPBEXfilterDrill 19 9 3" xfId="27149" xr:uid="{00000000-0005-0000-0000-0000FC690000}"/>
    <cellStyle name="SAPBEXfilterDrill 2" xfId="27150" xr:uid="{00000000-0005-0000-0000-0000FD690000}"/>
    <cellStyle name="SAPBEXfilterDrill 2 10" xfId="27151" xr:uid="{00000000-0005-0000-0000-0000FE690000}"/>
    <cellStyle name="SAPBEXfilterDrill 2 10 10" xfId="27152" xr:uid="{00000000-0005-0000-0000-0000FF690000}"/>
    <cellStyle name="SAPBEXfilterDrill 2 10 10 2" xfId="27153" xr:uid="{00000000-0005-0000-0000-0000006A0000}"/>
    <cellStyle name="SAPBEXfilterDrill 2 10 10 2 2" xfId="27154" xr:uid="{00000000-0005-0000-0000-0000016A0000}"/>
    <cellStyle name="SAPBEXfilterDrill 2 10 10 3" xfId="27155" xr:uid="{00000000-0005-0000-0000-0000026A0000}"/>
    <cellStyle name="SAPBEXfilterDrill 2 10 11" xfId="27156" xr:uid="{00000000-0005-0000-0000-0000036A0000}"/>
    <cellStyle name="SAPBEXfilterDrill 2 10 11 2" xfId="27157" xr:uid="{00000000-0005-0000-0000-0000046A0000}"/>
    <cellStyle name="SAPBEXfilterDrill 2 10 11 2 2" xfId="27158" xr:uid="{00000000-0005-0000-0000-0000056A0000}"/>
    <cellStyle name="SAPBEXfilterDrill 2 10 11 3" xfId="27159" xr:uid="{00000000-0005-0000-0000-0000066A0000}"/>
    <cellStyle name="SAPBEXfilterDrill 2 10 12" xfId="27160" xr:uid="{00000000-0005-0000-0000-0000076A0000}"/>
    <cellStyle name="SAPBEXfilterDrill 2 10 12 2" xfId="27161" xr:uid="{00000000-0005-0000-0000-0000086A0000}"/>
    <cellStyle name="SAPBEXfilterDrill 2 10 12 2 2" xfId="27162" xr:uid="{00000000-0005-0000-0000-0000096A0000}"/>
    <cellStyle name="SAPBEXfilterDrill 2 10 12 3" xfId="27163" xr:uid="{00000000-0005-0000-0000-00000A6A0000}"/>
    <cellStyle name="SAPBEXfilterDrill 2 10 13" xfId="27164" xr:uid="{00000000-0005-0000-0000-00000B6A0000}"/>
    <cellStyle name="SAPBEXfilterDrill 2 10 13 2" xfId="27165" xr:uid="{00000000-0005-0000-0000-00000C6A0000}"/>
    <cellStyle name="SAPBEXfilterDrill 2 10 13 2 2" xfId="27166" xr:uid="{00000000-0005-0000-0000-00000D6A0000}"/>
    <cellStyle name="SAPBEXfilterDrill 2 10 13 3" xfId="27167" xr:uid="{00000000-0005-0000-0000-00000E6A0000}"/>
    <cellStyle name="SAPBEXfilterDrill 2 10 14" xfId="27168" xr:uid="{00000000-0005-0000-0000-00000F6A0000}"/>
    <cellStyle name="SAPBEXfilterDrill 2 10 14 2" xfId="27169" xr:uid="{00000000-0005-0000-0000-0000106A0000}"/>
    <cellStyle name="SAPBEXfilterDrill 2 10 14 2 2" xfId="27170" xr:uid="{00000000-0005-0000-0000-0000116A0000}"/>
    <cellStyle name="SAPBEXfilterDrill 2 10 14 3" xfId="27171" xr:uid="{00000000-0005-0000-0000-0000126A0000}"/>
    <cellStyle name="SAPBEXfilterDrill 2 10 15" xfId="27172" xr:uid="{00000000-0005-0000-0000-0000136A0000}"/>
    <cellStyle name="SAPBEXfilterDrill 2 10 15 2" xfId="27173" xr:uid="{00000000-0005-0000-0000-0000146A0000}"/>
    <cellStyle name="SAPBEXfilterDrill 2 10 15 2 2" xfId="27174" xr:uid="{00000000-0005-0000-0000-0000156A0000}"/>
    <cellStyle name="SAPBEXfilterDrill 2 10 15 3" xfId="27175" xr:uid="{00000000-0005-0000-0000-0000166A0000}"/>
    <cellStyle name="SAPBEXfilterDrill 2 10 16" xfId="27176" xr:uid="{00000000-0005-0000-0000-0000176A0000}"/>
    <cellStyle name="SAPBEXfilterDrill 2 10 16 2" xfId="27177" xr:uid="{00000000-0005-0000-0000-0000186A0000}"/>
    <cellStyle name="SAPBEXfilterDrill 2 10 16 2 2" xfId="27178" xr:uid="{00000000-0005-0000-0000-0000196A0000}"/>
    <cellStyle name="SAPBEXfilterDrill 2 10 16 3" xfId="27179" xr:uid="{00000000-0005-0000-0000-00001A6A0000}"/>
    <cellStyle name="SAPBEXfilterDrill 2 10 17" xfId="27180" xr:uid="{00000000-0005-0000-0000-00001B6A0000}"/>
    <cellStyle name="SAPBEXfilterDrill 2 10 17 2" xfId="27181" xr:uid="{00000000-0005-0000-0000-00001C6A0000}"/>
    <cellStyle name="SAPBEXfilterDrill 2 10 17 2 2" xfId="27182" xr:uid="{00000000-0005-0000-0000-00001D6A0000}"/>
    <cellStyle name="SAPBEXfilterDrill 2 10 17 3" xfId="27183" xr:uid="{00000000-0005-0000-0000-00001E6A0000}"/>
    <cellStyle name="SAPBEXfilterDrill 2 10 18" xfId="27184" xr:uid="{00000000-0005-0000-0000-00001F6A0000}"/>
    <cellStyle name="SAPBEXfilterDrill 2 10 18 2" xfId="27185" xr:uid="{00000000-0005-0000-0000-0000206A0000}"/>
    <cellStyle name="SAPBEXfilterDrill 2 10 18 2 2" xfId="27186" xr:uid="{00000000-0005-0000-0000-0000216A0000}"/>
    <cellStyle name="SAPBEXfilterDrill 2 10 18 3" xfId="27187" xr:uid="{00000000-0005-0000-0000-0000226A0000}"/>
    <cellStyle name="SAPBEXfilterDrill 2 10 19" xfId="27188" xr:uid="{00000000-0005-0000-0000-0000236A0000}"/>
    <cellStyle name="SAPBEXfilterDrill 2 10 19 2" xfId="27189" xr:uid="{00000000-0005-0000-0000-0000246A0000}"/>
    <cellStyle name="SAPBEXfilterDrill 2 10 19 2 2" xfId="27190" xr:uid="{00000000-0005-0000-0000-0000256A0000}"/>
    <cellStyle name="SAPBEXfilterDrill 2 10 19 3" xfId="27191" xr:uid="{00000000-0005-0000-0000-0000266A0000}"/>
    <cellStyle name="SAPBEXfilterDrill 2 10 2" xfId="27192" xr:uid="{00000000-0005-0000-0000-0000276A0000}"/>
    <cellStyle name="SAPBEXfilterDrill 2 10 2 2" xfId="27193" xr:uid="{00000000-0005-0000-0000-0000286A0000}"/>
    <cellStyle name="SAPBEXfilterDrill 2 10 2 2 2" xfId="27194" xr:uid="{00000000-0005-0000-0000-0000296A0000}"/>
    <cellStyle name="SAPBEXfilterDrill 2 10 2 3" xfId="27195" xr:uid="{00000000-0005-0000-0000-00002A6A0000}"/>
    <cellStyle name="SAPBEXfilterDrill 2 10 20" xfId="27196" xr:uid="{00000000-0005-0000-0000-00002B6A0000}"/>
    <cellStyle name="SAPBEXfilterDrill 2 10 20 2" xfId="27197" xr:uid="{00000000-0005-0000-0000-00002C6A0000}"/>
    <cellStyle name="SAPBEXfilterDrill 2 10 20 2 2" xfId="27198" xr:uid="{00000000-0005-0000-0000-00002D6A0000}"/>
    <cellStyle name="SAPBEXfilterDrill 2 10 20 3" xfId="27199" xr:uid="{00000000-0005-0000-0000-00002E6A0000}"/>
    <cellStyle name="SAPBEXfilterDrill 2 10 21" xfId="27200" xr:uid="{00000000-0005-0000-0000-00002F6A0000}"/>
    <cellStyle name="SAPBEXfilterDrill 2 10 21 2" xfId="27201" xr:uid="{00000000-0005-0000-0000-0000306A0000}"/>
    <cellStyle name="SAPBEXfilterDrill 2 10 21 2 2" xfId="27202" xr:uid="{00000000-0005-0000-0000-0000316A0000}"/>
    <cellStyle name="SAPBEXfilterDrill 2 10 21 3" xfId="27203" xr:uid="{00000000-0005-0000-0000-0000326A0000}"/>
    <cellStyle name="SAPBEXfilterDrill 2 10 22" xfId="27204" xr:uid="{00000000-0005-0000-0000-0000336A0000}"/>
    <cellStyle name="SAPBEXfilterDrill 2 10 22 2" xfId="27205" xr:uid="{00000000-0005-0000-0000-0000346A0000}"/>
    <cellStyle name="SAPBEXfilterDrill 2 10 22 2 2" xfId="27206" xr:uid="{00000000-0005-0000-0000-0000356A0000}"/>
    <cellStyle name="SAPBEXfilterDrill 2 10 22 3" xfId="27207" xr:uid="{00000000-0005-0000-0000-0000366A0000}"/>
    <cellStyle name="SAPBEXfilterDrill 2 10 23" xfId="27208" xr:uid="{00000000-0005-0000-0000-0000376A0000}"/>
    <cellStyle name="SAPBEXfilterDrill 2 10 23 2" xfId="27209" xr:uid="{00000000-0005-0000-0000-0000386A0000}"/>
    <cellStyle name="SAPBEXfilterDrill 2 10 23 2 2" xfId="27210" xr:uid="{00000000-0005-0000-0000-0000396A0000}"/>
    <cellStyle name="SAPBEXfilterDrill 2 10 23 3" xfId="27211" xr:uid="{00000000-0005-0000-0000-00003A6A0000}"/>
    <cellStyle name="SAPBEXfilterDrill 2 10 24" xfId="27212" xr:uid="{00000000-0005-0000-0000-00003B6A0000}"/>
    <cellStyle name="SAPBEXfilterDrill 2 10 24 2" xfId="27213" xr:uid="{00000000-0005-0000-0000-00003C6A0000}"/>
    <cellStyle name="SAPBEXfilterDrill 2 10 24 2 2" xfId="27214" xr:uid="{00000000-0005-0000-0000-00003D6A0000}"/>
    <cellStyle name="SAPBEXfilterDrill 2 10 24 3" xfId="27215" xr:uid="{00000000-0005-0000-0000-00003E6A0000}"/>
    <cellStyle name="SAPBEXfilterDrill 2 10 25" xfId="27216" xr:uid="{00000000-0005-0000-0000-00003F6A0000}"/>
    <cellStyle name="SAPBEXfilterDrill 2 10 25 2" xfId="27217" xr:uid="{00000000-0005-0000-0000-0000406A0000}"/>
    <cellStyle name="SAPBEXfilterDrill 2 10 25 2 2" xfId="27218" xr:uid="{00000000-0005-0000-0000-0000416A0000}"/>
    <cellStyle name="SAPBEXfilterDrill 2 10 25 3" xfId="27219" xr:uid="{00000000-0005-0000-0000-0000426A0000}"/>
    <cellStyle name="SAPBEXfilterDrill 2 10 26" xfId="27220" xr:uid="{00000000-0005-0000-0000-0000436A0000}"/>
    <cellStyle name="SAPBEXfilterDrill 2 10 26 2" xfId="27221" xr:uid="{00000000-0005-0000-0000-0000446A0000}"/>
    <cellStyle name="SAPBEXfilterDrill 2 10 26 2 2" xfId="27222" xr:uid="{00000000-0005-0000-0000-0000456A0000}"/>
    <cellStyle name="SAPBEXfilterDrill 2 10 26 3" xfId="27223" xr:uid="{00000000-0005-0000-0000-0000466A0000}"/>
    <cellStyle name="SAPBEXfilterDrill 2 10 27" xfId="27224" xr:uid="{00000000-0005-0000-0000-0000476A0000}"/>
    <cellStyle name="SAPBEXfilterDrill 2 10 27 2" xfId="27225" xr:uid="{00000000-0005-0000-0000-0000486A0000}"/>
    <cellStyle name="SAPBEXfilterDrill 2 10 27 2 2" xfId="27226" xr:uid="{00000000-0005-0000-0000-0000496A0000}"/>
    <cellStyle name="SAPBEXfilterDrill 2 10 27 3" xfId="27227" xr:uid="{00000000-0005-0000-0000-00004A6A0000}"/>
    <cellStyle name="SAPBEXfilterDrill 2 10 28" xfId="27228" xr:uid="{00000000-0005-0000-0000-00004B6A0000}"/>
    <cellStyle name="SAPBEXfilterDrill 2 10 28 2" xfId="27229" xr:uid="{00000000-0005-0000-0000-00004C6A0000}"/>
    <cellStyle name="SAPBEXfilterDrill 2 10 28 2 2" xfId="27230" xr:uid="{00000000-0005-0000-0000-00004D6A0000}"/>
    <cellStyle name="SAPBEXfilterDrill 2 10 28 3" xfId="27231" xr:uid="{00000000-0005-0000-0000-00004E6A0000}"/>
    <cellStyle name="SAPBEXfilterDrill 2 10 29" xfId="27232" xr:uid="{00000000-0005-0000-0000-00004F6A0000}"/>
    <cellStyle name="SAPBEXfilterDrill 2 10 29 2" xfId="27233" xr:uid="{00000000-0005-0000-0000-0000506A0000}"/>
    <cellStyle name="SAPBEXfilterDrill 2 10 29 2 2" xfId="27234" xr:uid="{00000000-0005-0000-0000-0000516A0000}"/>
    <cellStyle name="SAPBEXfilterDrill 2 10 29 3" xfId="27235" xr:uid="{00000000-0005-0000-0000-0000526A0000}"/>
    <cellStyle name="SAPBEXfilterDrill 2 10 3" xfId="27236" xr:uid="{00000000-0005-0000-0000-0000536A0000}"/>
    <cellStyle name="SAPBEXfilterDrill 2 10 3 2" xfId="27237" xr:uid="{00000000-0005-0000-0000-0000546A0000}"/>
    <cellStyle name="SAPBEXfilterDrill 2 10 3 2 2" xfId="27238" xr:uid="{00000000-0005-0000-0000-0000556A0000}"/>
    <cellStyle name="SAPBEXfilterDrill 2 10 3 3" xfId="27239" xr:uid="{00000000-0005-0000-0000-0000566A0000}"/>
    <cellStyle name="SAPBEXfilterDrill 2 10 30" xfId="27240" xr:uid="{00000000-0005-0000-0000-0000576A0000}"/>
    <cellStyle name="SAPBEXfilterDrill 2 10 30 2" xfId="27241" xr:uid="{00000000-0005-0000-0000-0000586A0000}"/>
    <cellStyle name="SAPBEXfilterDrill 2 10 30 2 2" xfId="27242" xr:uid="{00000000-0005-0000-0000-0000596A0000}"/>
    <cellStyle name="SAPBEXfilterDrill 2 10 30 3" xfId="27243" xr:uid="{00000000-0005-0000-0000-00005A6A0000}"/>
    <cellStyle name="SAPBEXfilterDrill 2 10 31" xfId="27244" xr:uid="{00000000-0005-0000-0000-00005B6A0000}"/>
    <cellStyle name="SAPBEXfilterDrill 2 10 31 2" xfId="27245" xr:uid="{00000000-0005-0000-0000-00005C6A0000}"/>
    <cellStyle name="SAPBEXfilterDrill 2 10 31 2 2" xfId="27246" xr:uid="{00000000-0005-0000-0000-00005D6A0000}"/>
    <cellStyle name="SAPBEXfilterDrill 2 10 31 3" xfId="27247" xr:uid="{00000000-0005-0000-0000-00005E6A0000}"/>
    <cellStyle name="SAPBEXfilterDrill 2 10 32" xfId="27248" xr:uid="{00000000-0005-0000-0000-00005F6A0000}"/>
    <cellStyle name="SAPBEXfilterDrill 2 10 32 2" xfId="27249" xr:uid="{00000000-0005-0000-0000-0000606A0000}"/>
    <cellStyle name="SAPBEXfilterDrill 2 10 32 2 2" xfId="27250" xr:uid="{00000000-0005-0000-0000-0000616A0000}"/>
    <cellStyle name="SAPBEXfilterDrill 2 10 32 3" xfId="27251" xr:uid="{00000000-0005-0000-0000-0000626A0000}"/>
    <cellStyle name="SAPBEXfilterDrill 2 10 33" xfId="27252" xr:uid="{00000000-0005-0000-0000-0000636A0000}"/>
    <cellStyle name="SAPBEXfilterDrill 2 10 33 2" xfId="27253" xr:uid="{00000000-0005-0000-0000-0000646A0000}"/>
    <cellStyle name="SAPBEXfilterDrill 2 10 33 2 2" xfId="27254" xr:uid="{00000000-0005-0000-0000-0000656A0000}"/>
    <cellStyle name="SAPBEXfilterDrill 2 10 33 3" xfId="27255" xr:uid="{00000000-0005-0000-0000-0000666A0000}"/>
    <cellStyle name="SAPBEXfilterDrill 2 10 34" xfId="27256" xr:uid="{00000000-0005-0000-0000-0000676A0000}"/>
    <cellStyle name="SAPBEXfilterDrill 2 10 34 2" xfId="27257" xr:uid="{00000000-0005-0000-0000-0000686A0000}"/>
    <cellStyle name="SAPBEXfilterDrill 2 10 34 2 2" xfId="27258" xr:uid="{00000000-0005-0000-0000-0000696A0000}"/>
    <cellStyle name="SAPBEXfilterDrill 2 10 34 3" xfId="27259" xr:uid="{00000000-0005-0000-0000-00006A6A0000}"/>
    <cellStyle name="SAPBEXfilterDrill 2 10 35" xfId="27260" xr:uid="{00000000-0005-0000-0000-00006B6A0000}"/>
    <cellStyle name="SAPBEXfilterDrill 2 10 35 2" xfId="27261" xr:uid="{00000000-0005-0000-0000-00006C6A0000}"/>
    <cellStyle name="SAPBEXfilterDrill 2 10 35 2 2" xfId="27262" xr:uid="{00000000-0005-0000-0000-00006D6A0000}"/>
    <cellStyle name="SAPBEXfilterDrill 2 10 35 3" xfId="27263" xr:uid="{00000000-0005-0000-0000-00006E6A0000}"/>
    <cellStyle name="SAPBEXfilterDrill 2 10 36" xfId="27264" xr:uid="{00000000-0005-0000-0000-00006F6A0000}"/>
    <cellStyle name="SAPBEXfilterDrill 2 10 36 2" xfId="27265" xr:uid="{00000000-0005-0000-0000-0000706A0000}"/>
    <cellStyle name="SAPBEXfilterDrill 2 10 36 2 2" xfId="27266" xr:uid="{00000000-0005-0000-0000-0000716A0000}"/>
    <cellStyle name="SAPBEXfilterDrill 2 10 36 3" xfId="27267" xr:uid="{00000000-0005-0000-0000-0000726A0000}"/>
    <cellStyle name="SAPBEXfilterDrill 2 10 37" xfId="27268" xr:uid="{00000000-0005-0000-0000-0000736A0000}"/>
    <cellStyle name="SAPBEXfilterDrill 2 10 37 2" xfId="27269" xr:uid="{00000000-0005-0000-0000-0000746A0000}"/>
    <cellStyle name="SAPBEXfilterDrill 2 10 37 2 2" xfId="27270" xr:uid="{00000000-0005-0000-0000-0000756A0000}"/>
    <cellStyle name="SAPBEXfilterDrill 2 10 37 3" xfId="27271" xr:uid="{00000000-0005-0000-0000-0000766A0000}"/>
    <cellStyle name="SAPBEXfilterDrill 2 10 38" xfId="27272" xr:uid="{00000000-0005-0000-0000-0000776A0000}"/>
    <cellStyle name="SAPBEXfilterDrill 2 10 38 2" xfId="27273" xr:uid="{00000000-0005-0000-0000-0000786A0000}"/>
    <cellStyle name="SAPBEXfilterDrill 2 10 38 2 2" xfId="27274" xr:uid="{00000000-0005-0000-0000-0000796A0000}"/>
    <cellStyle name="SAPBEXfilterDrill 2 10 38 3" xfId="27275" xr:uid="{00000000-0005-0000-0000-00007A6A0000}"/>
    <cellStyle name="SAPBEXfilterDrill 2 10 39" xfId="27276" xr:uid="{00000000-0005-0000-0000-00007B6A0000}"/>
    <cellStyle name="SAPBEXfilterDrill 2 10 39 2" xfId="27277" xr:uid="{00000000-0005-0000-0000-00007C6A0000}"/>
    <cellStyle name="SAPBEXfilterDrill 2 10 39 2 2" xfId="27278" xr:uid="{00000000-0005-0000-0000-00007D6A0000}"/>
    <cellStyle name="SAPBEXfilterDrill 2 10 39 3" xfId="27279" xr:uid="{00000000-0005-0000-0000-00007E6A0000}"/>
    <cellStyle name="SAPBEXfilterDrill 2 10 4" xfId="27280" xr:uid="{00000000-0005-0000-0000-00007F6A0000}"/>
    <cellStyle name="SAPBEXfilterDrill 2 10 4 2" xfId="27281" xr:uid="{00000000-0005-0000-0000-0000806A0000}"/>
    <cellStyle name="SAPBEXfilterDrill 2 10 4 2 2" xfId="27282" xr:uid="{00000000-0005-0000-0000-0000816A0000}"/>
    <cellStyle name="SAPBEXfilterDrill 2 10 4 3" xfId="27283" xr:uid="{00000000-0005-0000-0000-0000826A0000}"/>
    <cellStyle name="SAPBEXfilterDrill 2 10 40" xfId="27284" xr:uid="{00000000-0005-0000-0000-0000836A0000}"/>
    <cellStyle name="SAPBEXfilterDrill 2 10 40 2" xfId="27285" xr:uid="{00000000-0005-0000-0000-0000846A0000}"/>
    <cellStyle name="SAPBEXfilterDrill 2 10 40 2 2" xfId="27286" xr:uid="{00000000-0005-0000-0000-0000856A0000}"/>
    <cellStyle name="SAPBEXfilterDrill 2 10 40 3" xfId="27287" xr:uid="{00000000-0005-0000-0000-0000866A0000}"/>
    <cellStyle name="SAPBEXfilterDrill 2 10 41" xfId="27288" xr:uid="{00000000-0005-0000-0000-0000876A0000}"/>
    <cellStyle name="SAPBEXfilterDrill 2 10 41 2" xfId="27289" xr:uid="{00000000-0005-0000-0000-0000886A0000}"/>
    <cellStyle name="SAPBEXfilterDrill 2 10 42" xfId="27290" xr:uid="{00000000-0005-0000-0000-0000896A0000}"/>
    <cellStyle name="SAPBEXfilterDrill 2 10 5" xfId="27291" xr:uid="{00000000-0005-0000-0000-00008A6A0000}"/>
    <cellStyle name="SAPBEXfilterDrill 2 10 5 2" xfId="27292" xr:uid="{00000000-0005-0000-0000-00008B6A0000}"/>
    <cellStyle name="SAPBEXfilterDrill 2 10 5 2 2" xfId="27293" xr:uid="{00000000-0005-0000-0000-00008C6A0000}"/>
    <cellStyle name="SAPBEXfilterDrill 2 10 5 3" xfId="27294" xr:uid="{00000000-0005-0000-0000-00008D6A0000}"/>
    <cellStyle name="SAPBEXfilterDrill 2 10 6" xfId="27295" xr:uid="{00000000-0005-0000-0000-00008E6A0000}"/>
    <cellStyle name="SAPBEXfilterDrill 2 10 6 2" xfId="27296" xr:uid="{00000000-0005-0000-0000-00008F6A0000}"/>
    <cellStyle name="SAPBEXfilterDrill 2 10 6 2 2" xfId="27297" xr:uid="{00000000-0005-0000-0000-0000906A0000}"/>
    <cellStyle name="SAPBEXfilterDrill 2 10 6 3" xfId="27298" xr:uid="{00000000-0005-0000-0000-0000916A0000}"/>
    <cellStyle name="SAPBEXfilterDrill 2 10 7" xfId="27299" xr:uid="{00000000-0005-0000-0000-0000926A0000}"/>
    <cellStyle name="SAPBEXfilterDrill 2 10 7 2" xfId="27300" xr:uid="{00000000-0005-0000-0000-0000936A0000}"/>
    <cellStyle name="SAPBEXfilterDrill 2 10 7 2 2" xfId="27301" xr:uid="{00000000-0005-0000-0000-0000946A0000}"/>
    <cellStyle name="SAPBEXfilterDrill 2 10 7 3" xfId="27302" xr:uid="{00000000-0005-0000-0000-0000956A0000}"/>
    <cellStyle name="SAPBEXfilterDrill 2 10 8" xfId="27303" xr:uid="{00000000-0005-0000-0000-0000966A0000}"/>
    <cellStyle name="SAPBEXfilterDrill 2 10 8 2" xfId="27304" xr:uid="{00000000-0005-0000-0000-0000976A0000}"/>
    <cellStyle name="SAPBEXfilterDrill 2 10 8 2 2" xfId="27305" xr:uid="{00000000-0005-0000-0000-0000986A0000}"/>
    <cellStyle name="SAPBEXfilterDrill 2 10 8 3" xfId="27306" xr:uid="{00000000-0005-0000-0000-0000996A0000}"/>
    <cellStyle name="SAPBEXfilterDrill 2 10 9" xfId="27307" xr:uid="{00000000-0005-0000-0000-00009A6A0000}"/>
    <cellStyle name="SAPBEXfilterDrill 2 10 9 2" xfId="27308" xr:uid="{00000000-0005-0000-0000-00009B6A0000}"/>
    <cellStyle name="SAPBEXfilterDrill 2 10 9 2 2" xfId="27309" xr:uid="{00000000-0005-0000-0000-00009C6A0000}"/>
    <cellStyle name="SAPBEXfilterDrill 2 10 9 3" xfId="27310" xr:uid="{00000000-0005-0000-0000-00009D6A0000}"/>
    <cellStyle name="SAPBEXfilterDrill 2 11" xfId="27311" xr:uid="{00000000-0005-0000-0000-00009E6A0000}"/>
    <cellStyle name="SAPBEXfilterDrill 2 11 10" xfId="27312" xr:uid="{00000000-0005-0000-0000-00009F6A0000}"/>
    <cellStyle name="SAPBEXfilterDrill 2 11 10 2" xfId="27313" xr:uid="{00000000-0005-0000-0000-0000A06A0000}"/>
    <cellStyle name="SAPBEXfilterDrill 2 11 10 2 2" xfId="27314" xr:uid="{00000000-0005-0000-0000-0000A16A0000}"/>
    <cellStyle name="SAPBEXfilterDrill 2 11 10 3" xfId="27315" xr:uid="{00000000-0005-0000-0000-0000A26A0000}"/>
    <cellStyle name="SAPBEXfilterDrill 2 11 11" xfId="27316" xr:uid="{00000000-0005-0000-0000-0000A36A0000}"/>
    <cellStyle name="SAPBEXfilterDrill 2 11 11 2" xfId="27317" xr:uid="{00000000-0005-0000-0000-0000A46A0000}"/>
    <cellStyle name="SAPBEXfilterDrill 2 11 11 2 2" xfId="27318" xr:uid="{00000000-0005-0000-0000-0000A56A0000}"/>
    <cellStyle name="SAPBEXfilterDrill 2 11 11 3" xfId="27319" xr:uid="{00000000-0005-0000-0000-0000A66A0000}"/>
    <cellStyle name="SAPBEXfilterDrill 2 11 12" xfId="27320" xr:uid="{00000000-0005-0000-0000-0000A76A0000}"/>
    <cellStyle name="SAPBEXfilterDrill 2 11 12 2" xfId="27321" xr:uid="{00000000-0005-0000-0000-0000A86A0000}"/>
    <cellStyle name="SAPBEXfilterDrill 2 11 12 2 2" xfId="27322" xr:uid="{00000000-0005-0000-0000-0000A96A0000}"/>
    <cellStyle name="SAPBEXfilterDrill 2 11 12 3" xfId="27323" xr:uid="{00000000-0005-0000-0000-0000AA6A0000}"/>
    <cellStyle name="SAPBEXfilterDrill 2 11 13" xfId="27324" xr:uid="{00000000-0005-0000-0000-0000AB6A0000}"/>
    <cellStyle name="SAPBEXfilterDrill 2 11 13 2" xfId="27325" xr:uid="{00000000-0005-0000-0000-0000AC6A0000}"/>
    <cellStyle name="SAPBEXfilterDrill 2 11 13 2 2" xfId="27326" xr:uid="{00000000-0005-0000-0000-0000AD6A0000}"/>
    <cellStyle name="SAPBEXfilterDrill 2 11 13 3" xfId="27327" xr:uid="{00000000-0005-0000-0000-0000AE6A0000}"/>
    <cellStyle name="SAPBEXfilterDrill 2 11 14" xfId="27328" xr:uid="{00000000-0005-0000-0000-0000AF6A0000}"/>
    <cellStyle name="SAPBEXfilterDrill 2 11 14 2" xfId="27329" xr:uid="{00000000-0005-0000-0000-0000B06A0000}"/>
    <cellStyle name="SAPBEXfilterDrill 2 11 14 2 2" xfId="27330" xr:uid="{00000000-0005-0000-0000-0000B16A0000}"/>
    <cellStyle name="SAPBEXfilterDrill 2 11 14 3" xfId="27331" xr:uid="{00000000-0005-0000-0000-0000B26A0000}"/>
    <cellStyle name="SAPBEXfilterDrill 2 11 15" xfId="27332" xr:uid="{00000000-0005-0000-0000-0000B36A0000}"/>
    <cellStyle name="SAPBEXfilterDrill 2 11 15 2" xfId="27333" xr:uid="{00000000-0005-0000-0000-0000B46A0000}"/>
    <cellStyle name="SAPBEXfilterDrill 2 11 15 2 2" xfId="27334" xr:uid="{00000000-0005-0000-0000-0000B56A0000}"/>
    <cellStyle name="SAPBEXfilterDrill 2 11 15 3" xfId="27335" xr:uid="{00000000-0005-0000-0000-0000B66A0000}"/>
    <cellStyle name="SAPBEXfilterDrill 2 11 16" xfId="27336" xr:uid="{00000000-0005-0000-0000-0000B76A0000}"/>
    <cellStyle name="SAPBEXfilterDrill 2 11 16 2" xfId="27337" xr:uid="{00000000-0005-0000-0000-0000B86A0000}"/>
    <cellStyle name="SAPBEXfilterDrill 2 11 16 2 2" xfId="27338" xr:uid="{00000000-0005-0000-0000-0000B96A0000}"/>
    <cellStyle name="SAPBEXfilterDrill 2 11 16 3" xfId="27339" xr:uid="{00000000-0005-0000-0000-0000BA6A0000}"/>
    <cellStyle name="SAPBEXfilterDrill 2 11 17" xfId="27340" xr:uid="{00000000-0005-0000-0000-0000BB6A0000}"/>
    <cellStyle name="SAPBEXfilterDrill 2 11 17 2" xfId="27341" xr:uid="{00000000-0005-0000-0000-0000BC6A0000}"/>
    <cellStyle name="SAPBEXfilterDrill 2 11 17 2 2" xfId="27342" xr:uid="{00000000-0005-0000-0000-0000BD6A0000}"/>
    <cellStyle name="SAPBEXfilterDrill 2 11 17 3" xfId="27343" xr:uid="{00000000-0005-0000-0000-0000BE6A0000}"/>
    <cellStyle name="SAPBEXfilterDrill 2 11 18" xfId="27344" xr:uid="{00000000-0005-0000-0000-0000BF6A0000}"/>
    <cellStyle name="SAPBEXfilterDrill 2 11 18 2" xfId="27345" xr:uid="{00000000-0005-0000-0000-0000C06A0000}"/>
    <cellStyle name="SAPBEXfilterDrill 2 11 18 2 2" xfId="27346" xr:uid="{00000000-0005-0000-0000-0000C16A0000}"/>
    <cellStyle name="SAPBEXfilterDrill 2 11 18 3" xfId="27347" xr:uid="{00000000-0005-0000-0000-0000C26A0000}"/>
    <cellStyle name="SAPBEXfilterDrill 2 11 19" xfId="27348" xr:uid="{00000000-0005-0000-0000-0000C36A0000}"/>
    <cellStyle name="SAPBEXfilterDrill 2 11 19 2" xfId="27349" xr:uid="{00000000-0005-0000-0000-0000C46A0000}"/>
    <cellStyle name="SAPBEXfilterDrill 2 11 19 2 2" xfId="27350" xr:uid="{00000000-0005-0000-0000-0000C56A0000}"/>
    <cellStyle name="SAPBEXfilterDrill 2 11 19 3" xfId="27351" xr:uid="{00000000-0005-0000-0000-0000C66A0000}"/>
    <cellStyle name="SAPBEXfilterDrill 2 11 2" xfId="27352" xr:uid="{00000000-0005-0000-0000-0000C76A0000}"/>
    <cellStyle name="SAPBEXfilterDrill 2 11 2 2" xfId="27353" xr:uid="{00000000-0005-0000-0000-0000C86A0000}"/>
    <cellStyle name="SAPBEXfilterDrill 2 11 2 2 2" xfId="27354" xr:uid="{00000000-0005-0000-0000-0000C96A0000}"/>
    <cellStyle name="SAPBEXfilterDrill 2 11 2 3" xfId="27355" xr:uid="{00000000-0005-0000-0000-0000CA6A0000}"/>
    <cellStyle name="SAPBEXfilterDrill 2 11 20" xfId="27356" xr:uid="{00000000-0005-0000-0000-0000CB6A0000}"/>
    <cellStyle name="SAPBEXfilterDrill 2 11 20 2" xfId="27357" xr:uid="{00000000-0005-0000-0000-0000CC6A0000}"/>
    <cellStyle name="SAPBEXfilterDrill 2 11 20 2 2" xfId="27358" xr:uid="{00000000-0005-0000-0000-0000CD6A0000}"/>
    <cellStyle name="SAPBEXfilterDrill 2 11 20 3" xfId="27359" xr:uid="{00000000-0005-0000-0000-0000CE6A0000}"/>
    <cellStyle name="SAPBEXfilterDrill 2 11 21" xfId="27360" xr:uid="{00000000-0005-0000-0000-0000CF6A0000}"/>
    <cellStyle name="SAPBEXfilterDrill 2 11 21 2" xfId="27361" xr:uid="{00000000-0005-0000-0000-0000D06A0000}"/>
    <cellStyle name="SAPBEXfilterDrill 2 11 21 2 2" xfId="27362" xr:uid="{00000000-0005-0000-0000-0000D16A0000}"/>
    <cellStyle name="SAPBEXfilterDrill 2 11 21 3" xfId="27363" xr:uid="{00000000-0005-0000-0000-0000D26A0000}"/>
    <cellStyle name="SAPBEXfilterDrill 2 11 22" xfId="27364" xr:uid="{00000000-0005-0000-0000-0000D36A0000}"/>
    <cellStyle name="SAPBEXfilterDrill 2 11 22 2" xfId="27365" xr:uid="{00000000-0005-0000-0000-0000D46A0000}"/>
    <cellStyle name="SAPBEXfilterDrill 2 11 22 2 2" xfId="27366" xr:uid="{00000000-0005-0000-0000-0000D56A0000}"/>
    <cellStyle name="SAPBEXfilterDrill 2 11 22 3" xfId="27367" xr:uid="{00000000-0005-0000-0000-0000D66A0000}"/>
    <cellStyle name="SAPBEXfilterDrill 2 11 23" xfId="27368" xr:uid="{00000000-0005-0000-0000-0000D76A0000}"/>
    <cellStyle name="SAPBEXfilterDrill 2 11 23 2" xfId="27369" xr:uid="{00000000-0005-0000-0000-0000D86A0000}"/>
    <cellStyle name="SAPBEXfilterDrill 2 11 23 2 2" xfId="27370" xr:uid="{00000000-0005-0000-0000-0000D96A0000}"/>
    <cellStyle name="SAPBEXfilterDrill 2 11 23 3" xfId="27371" xr:uid="{00000000-0005-0000-0000-0000DA6A0000}"/>
    <cellStyle name="SAPBEXfilterDrill 2 11 24" xfId="27372" xr:uid="{00000000-0005-0000-0000-0000DB6A0000}"/>
    <cellStyle name="SAPBEXfilterDrill 2 11 24 2" xfId="27373" xr:uid="{00000000-0005-0000-0000-0000DC6A0000}"/>
    <cellStyle name="SAPBEXfilterDrill 2 11 24 2 2" xfId="27374" xr:uid="{00000000-0005-0000-0000-0000DD6A0000}"/>
    <cellStyle name="SAPBEXfilterDrill 2 11 24 3" xfId="27375" xr:uid="{00000000-0005-0000-0000-0000DE6A0000}"/>
    <cellStyle name="SAPBEXfilterDrill 2 11 25" xfId="27376" xr:uid="{00000000-0005-0000-0000-0000DF6A0000}"/>
    <cellStyle name="SAPBEXfilterDrill 2 11 25 2" xfId="27377" xr:uid="{00000000-0005-0000-0000-0000E06A0000}"/>
    <cellStyle name="SAPBEXfilterDrill 2 11 25 2 2" xfId="27378" xr:uid="{00000000-0005-0000-0000-0000E16A0000}"/>
    <cellStyle name="SAPBEXfilterDrill 2 11 25 3" xfId="27379" xr:uid="{00000000-0005-0000-0000-0000E26A0000}"/>
    <cellStyle name="SAPBEXfilterDrill 2 11 26" xfId="27380" xr:uid="{00000000-0005-0000-0000-0000E36A0000}"/>
    <cellStyle name="SAPBEXfilterDrill 2 11 26 2" xfId="27381" xr:uid="{00000000-0005-0000-0000-0000E46A0000}"/>
    <cellStyle name="SAPBEXfilterDrill 2 11 26 2 2" xfId="27382" xr:uid="{00000000-0005-0000-0000-0000E56A0000}"/>
    <cellStyle name="SAPBEXfilterDrill 2 11 26 3" xfId="27383" xr:uid="{00000000-0005-0000-0000-0000E66A0000}"/>
    <cellStyle name="SAPBEXfilterDrill 2 11 27" xfId="27384" xr:uid="{00000000-0005-0000-0000-0000E76A0000}"/>
    <cellStyle name="SAPBEXfilterDrill 2 11 27 2" xfId="27385" xr:uid="{00000000-0005-0000-0000-0000E86A0000}"/>
    <cellStyle name="SAPBEXfilterDrill 2 11 27 2 2" xfId="27386" xr:uid="{00000000-0005-0000-0000-0000E96A0000}"/>
    <cellStyle name="SAPBEXfilterDrill 2 11 27 3" xfId="27387" xr:uid="{00000000-0005-0000-0000-0000EA6A0000}"/>
    <cellStyle name="SAPBEXfilterDrill 2 11 28" xfId="27388" xr:uid="{00000000-0005-0000-0000-0000EB6A0000}"/>
    <cellStyle name="SAPBEXfilterDrill 2 11 28 2" xfId="27389" xr:uid="{00000000-0005-0000-0000-0000EC6A0000}"/>
    <cellStyle name="SAPBEXfilterDrill 2 11 28 2 2" xfId="27390" xr:uid="{00000000-0005-0000-0000-0000ED6A0000}"/>
    <cellStyle name="SAPBEXfilterDrill 2 11 28 3" xfId="27391" xr:uid="{00000000-0005-0000-0000-0000EE6A0000}"/>
    <cellStyle name="SAPBEXfilterDrill 2 11 29" xfId="27392" xr:uid="{00000000-0005-0000-0000-0000EF6A0000}"/>
    <cellStyle name="SAPBEXfilterDrill 2 11 29 2" xfId="27393" xr:uid="{00000000-0005-0000-0000-0000F06A0000}"/>
    <cellStyle name="SAPBEXfilterDrill 2 11 29 2 2" xfId="27394" xr:uid="{00000000-0005-0000-0000-0000F16A0000}"/>
    <cellStyle name="SAPBEXfilterDrill 2 11 29 3" xfId="27395" xr:uid="{00000000-0005-0000-0000-0000F26A0000}"/>
    <cellStyle name="SAPBEXfilterDrill 2 11 3" xfId="27396" xr:uid="{00000000-0005-0000-0000-0000F36A0000}"/>
    <cellStyle name="SAPBEXfilterDrill 2 11 3 2" xfId="27397" xr:uid="{00000000-0005-0000-0000-0000F46A0000}"/>
    <cellStyle name="SAPBEXfilterDrill 2 11 3 2 2" xfId="27398" xr:uid="{00000000-0005-0000-0000-0000F56A0000}"/>
    <cellStyle name="SAPBEXfilterDrill 2 11 3 3" xfId="27399" xr:uid="{00000000-0005-0000-0000-0000F66A0000}"/>
    <cellStyle name="SAPBEXfilterDrill 2 11 30" xfId="27400" xr:uid="{00000000-0005-0000-0000-0000F76A0000}"/>
    <cellStyle name="SAPBEXfilterDrill 2 11 30 2" xfId="27401" xr:uid="{00000000-0005-0000-0000-0000F86A0000}"/>
    <cellStyle name="SAPBEXfilterDrill 2 11 30 2 2" xfId="27402" xr:uid="{00000000-0005-0000-0000-0000F96A0000}"/>
    <cellStyle name="SAPBEXfilterDrill 2 11 30 3" xfId="27403" xr:uid="{00000000-0005-0000-0000-0000FA6A0000}"/>
    <cellStyle name="SAPBEXfilterDrill 2 11 31" xfId="27404" xr:uid="{00000000-0005-0000-0000-0000FB6A0000}"/>
    <cellStyle name="SAPBEXfilterDrill 2 11 31 2" xfId="27405" xr:uid="{00000000-0005-0000-0000-0000FC6A0000}"/>
    <cellStyle name="SAPBEXfilterDrill 2 11 31 2 2" xfId="27406" xr:uid="{00000000-0005-0000-0000-0000FD6A0000}"/>
    <cellStyle name="SAPBEXfilterDrill 2 11 31 3" xfId="27407" xr:uid="{00000000-0005-0000-0000-0000FE6A0000}"/>
    <cellStyle name="SAPBEXfilterDrill 2 11 32" xfId="27408" xr:uid="{00000000-0005-0000-0000-0000FF6A0000}"/>
    <cellStyle name="SAPBEXfilterDrill 2 11 32 2" xfId="27409" xr:uid="{00000000-0005-0000-0000-0000006B0000}"/>
    <cellStyle name="SAPBEXfilterDrill 2 11 32 2 2" xfId="27410" xr:uid="{00000000-0005-0000-0000-0000016B0000}"/>
    <cellStyle name="SAPBEXfilterDrill 2 11 32 3" xfId="27411" xr:uid="{00000000-0005-0000-0000-0000026B0000}"/>
    <cellStyle name="SAPBEXfilterDrill 2 11 33" xfId="27412" xr:uid="{00000000-0005-0000-0000-0000036B0000}"/>
    <cellStyle name="SAPBEXfilterDrill 2 11 33 2" xfId="27413" xr:uid="{00000000-0005-0000-0000-0000046B0000}"/>
    <cellStyle name="SAPBEXfilterDrill 2 11 33 2 2" xfId="27414" xr:uid="{00000000-0005-0000-0000-0000056B0000}"/>
    <cellStyle name="SAPBEXfilterDrill 2 11 33 3" xfId="27415" xr:uid="{00000000-0005-0000-0000-0000066B0000}"/>
    <cellStyle name="SAPBEXfilterDrill 2 11 34" xfId="27416" xr:uid="{00000000-0005-0000-0000-0000076B0000}"/>
    <cellStyle name="SAPBEXfilterDrill 2 11 34 2" xfId="27417" xr:uid="{00000000-0005-0000-0000-0000086B0000}"/>
    <cellStyle name="SAPBEXfilterDrill 2 11 34 2 2" xfId="27418" xr:uid="{00000000-0005-0000-0000-0000096B0000}"/>
    <cellStyle name="SAPBEXfilterDrill 2 11 34 3" xfId="27419" xr:uid="{00000000-0005-0000-0000-00000A6B0000}"/>
    <cellStyle name="SAPBEXfilterDrill 2 11 35" xfId="27420" xr:uid="{00000000-0005-0000-0000-00000B6B0000}"/>
    <cellStyle name="SAPBEXfilterDrill 2 11 35 2" xfId="27421" xr:uid="{00000000-0005-0000-0000-00000C6B0000}"/>
    <cellStyle name="SAPBEXfilterDrill 2 11 35 2 2" xfId="27422" xr:uid="{00000000-0005-0000-0000-00000D6B0000}"/>
    <cellStyle name="SAPBEXfilterDrill 2 11 35 3" xfId="27423" xr:uid="{00000000-0005-0000-0000-00000E6B0000}"/>
    <cellStyle name="SAPBEXfilterDrill 2 11 36" xfId="27424" xr:uid="{00000000-0005-0000-0000-00000F6B0000}"/>
    <cellStyle name="SAPBEXfilterDrill 2 11 36 2" xfId="27425" xr:uid="{00000000-0005-0000-0000-0000106B0000}"/>
    <cellStyle name="SAPBEXfilterDrill 2 11 36 2 2" xfId="27426" xr:uid="{00000000-0005-0000-0000-0000116B0000}"/>
    <cellStyle name="SAPBEXfilterDrill 2 11 36 3" xfId="27427" xr:uid="{00000000-0005-0000-0000-0000126B0000}"/>
    <cellStyle name="SAPBEXfilterDrill 2 11 37" xfId="27428" xr:uid="{00000000-0005-0000-0000-0000136B0000}"/>
    <cellStyle name="SAPBEXfilterDrill 2 11 37 2" xfId="27429" xr:uid="{00000000-0005-0000-0000-0000146B0000}"/>
    <cellStyle name="SAPBEXfilterDrill 2 11 37 2 2" xfId="27430" xr:uid="{00000000-0005-0000-0000-0000156B0000}"/>
    <cellStyle name="SAPBEXfilterDrill 2 11 37 3" xfId="27431" xr:uid="{00000000-0005-0000-0000-0000166B0000}"/>
    <cellStyle name="SAPBEXfilterDrill 2 11 38" xfId="27432" xr:uid="{00000000-0005-0000-0000-0000176B0000}"/>
    <cellStyle name="SAPBEXfilterDrill 2 11 38 2" xfId="27433" xr:uid="{00000000-0005-0000-0000-0000186B0000}"/>
    <cellStyle name="SAPBEXfilterDrill 2 11 38 2 2" xfId="27434" xr:uid="{00000000-0005-0000-0000-0000196B0000}"/>
    <cellStyle name="SAPBEXfilterDrill 2 11 38 3" xfId="27435" xr:uid="{00000000-0005-0000-0000-00001A6B0000}"/>
    <cellStyle name="SAPBEXfilterDrill 2 11 39" xfId="27436" xr:uid="{00000000-0005-0000-0000-00001B6B0000}"/>
    <cellStyle name="SAPBEXfilterDrill 2 11 39 2" xfId="27437" xr:uid="{00000000-0005-0000-0000-00001C6B0000}"/>
    <cellStyle name="SAPBEXfilterDrill 2 11 39 2 2" xfId="27438" xr:uid="{00000000-0005-0000-0000-00001D6B0000}"/>
    <cellStyle name="SAPBEXfilterDrill 2 11 39 3" xfId="27439" xr:uid="{00000000-0005-0000-0000-00001E6B0000}"/>
    <cellStyle name="SAPBEXfilterDrill 2 11 4" xfId="27440" xr:uid="{00000000-0005-0000-0000-00001F6B0000}"/>
    <cellStyle name="SAPBEXfilterDrill 2 11 4 2" xfId="27441" xr:uid="{00000000-0005-0000-0000-0000206B0000}"/>
    <cellStyle name="SAPBEXfilterDrill 2 11 4 2 2" xfId="27442" xr:uid="{00000000-0005-0000-0000-0000216B0000}"/>
    <cellStyle name="SAPBEXfilterDrill 2 11 4 3" xfId="27443" xr:uid="{00000000-0005-0000-0000-0000226B0000}"/>
    <cellStyle name="SAPBEXfilterDrill 2 11 40" xfId="27444" xr:uid="{00000000-0005-0000-0000-0000236B0000}"/>
    <cellStyle name="SAPBEXfilterDrill 2 11 40 2" xfId="27445" xr:uid="{00000000-0005-0000-0000-0000246B0000}"/>
    <cellStyle name="SAPBEXfilterDrill 2 11 40 2 2" xfId="27446" xr:uid="{00000000-0005-0000-0000-0000256B0000}"/>
    <cellStyle name="SAPBEXfilterDrill 2 11 40 3" xfId="27447" xr:uid="{00000000-0005-0000-0000-0000266B0000}"/>
    <cellStyle name="SAPBEXfilterDrill 2 11 41" xfId="27448" xr:uid="{00000000-0005-0000-0000-0000276B0000}"/>
    <cellStyle name="SAPBEXfilterDrill 2 11 41 2" xfId="27449" xr:uid="{00000000-0005-0000-0000-0000286B0000}"/>
    <cellStyle name="SAPBEXfilterDrill 2 11 42" xfId="27450" xr:uid="{00000000-0005-0000-0000-0000296B0000}"/>
    <cellStyle name="SAPBEXfilterDrill 2 11 5" xfId="27451" xr:uid="{00000000-0005-0000-0000-00002A6B0000}"/>
    <cellStyle name="SAPBEXfilterDrill 2 11 5 2" xfId="27452" xr:uid="{00000000-0005-0000-0000-00002B6B0000}"/>
    <cellStyle name="SAPBEXfilterDrill 2 11 5 2 2" xfId="27453" xr:uid="{00000000-0005-0000-0000-00002C6B0000}"/>
    <cellStyle name="SAPBEXfilterDrill 2 11 5 3" xfId="27454" xr:uid="{00000000-0005-0000-0000-00002D6B0000}"/>
    <cellStyle name="SAPBEXfilterDrill 2 11 6" xfId="27455" xr:uid="{00000000-0005-0000-0000-00002E6B0000}"/>
    <cellStyle name="SAPBEXfilterDrill 2 11 6 2" xfId="27456" xr:uid="{00000000-0005-0000-0000-00002F6B0000}"/>
    <cellStyle name="SAPBEXfilterDrill 2 11 6 2 2" xfId="27457" xr:uid="{00000000-0005-0000-0000-0000306B0000}"/>
    <cellStyle name="SAPBEXfilterDrill 2 11 6 3" xfId="27458" xr:uid="{00000000-0005-0000-0000-0000316B0000}"/>
    <cellStyle name="SAPBEXfilterDrill 2 11 7" xfId="27459" xr:uid="{00000000-0005-0000-0000-0000326B0000}"/>
    <cellStyle name="SAPBEXfilterDrill 2 11 7 2" xfId="27460" xr:uid="{00000000-0005-0000-0000-0000336B0000}"/>
    <cellStyle name="SAPBEXfilterDrill 2 11 7 2 2" xfId="27461" xr:uid="{00000000-0005-0000-0000-0000346B0000}"/>
    <cellStyle name="SAPBEXfilterDrill 2 11 7 3" xfId="27462" xr:uid="{00000000-0005-0000-0000-0000356B0000}"/>
    <cellStyle name="SAPBEXfilterDrill 2 11 8" xfId="27463" xr:uid="{00000000-0005-0000-0000-0000366B0000}"/>
    <cellStyle name="SAPBEXfilterDrill 2 11 8 2" xfId="27464" xr:uid="{00000000-0005-0000-0000-0000376B0000}"/>
    <cellStyle name="SAPBEXfilterDrill 2 11 8 2 2" xfId="27465" xr:uid="{00000000-0005-0000-0000-0000386B0000}"/>
    <cellStyle name="SAPBEXfilterDrill 2 11 8 3" xfId="27466" xr:uid="{00000000-0005-0000-0000-0000396B0000}"/>
    <cellStyle name="SAPBEXfilterDrill 2 11 9" xfId="27467" xr:uid="{00000000-0005-0000-0000-00003A6B0000}"/>
    <cellStyle name="SAPBEXfilterDrill 2 11 9 2" xfId="27468" xr:uid="{00000000-0005-0000-0000-00003B6B0000}"/>
    <cellStyle name="SAPBEXfilterDrill 2 11 9 2 2" xfId="27469" xr:uid="{00000000-0005-0000-0000-00003C6B0000}"/>
    <cellStyle name="SAPBEXfilterDrill 2 11 9 3" xfId="27470" xr:uid="{00000000-0005-0000-0000-00003D6B0000}"/>
    <cellStyle name="SAPBEXfilterDrill 2 12" xfId="27471" xr:uid="{00000000-0005-0000-0000-00003E6B0000}"/>
    <cellStyle name="SAPBEXfilterDrill 2 12 10" xfId="27472" xr:uid="{00000000-0005-0000-0000-00003F6B0000}"/>
    <cellStyle name="SAPBEXfilterDrill 2 12 10 2" xfId="27473" xr:uid="{00000000-0005-0000-0000-0000406B0000}"/>
    <cellStyle name="SAPBEXfilterDrill 2 12 10 2 2" xfId="27474" xr:uid="{00000000-0005-0000-0000-0000416B0000}"/>
    <cellStyle name="SAPBEXfilterDrill 2 12 10 3" xfId="27475" xr:uid="{00000000-0005-0000-0000-0000426B0000}"/>
    <cellStyle name="SAPBEXfilterDrill 2 12 11" xfId="27476" xr:uid="{00000000-0005-0000-0000-0000436B0000}"/>
    <cellStyle name="SAPBEXfilterDrill 2 12 11 2" xfId="27477" xr:uid="{00000000-0005-0000-0000-0000446B0000}"/>
    <cellStyle name="SAPBEXfilterDrill 2 12 11 2 2" xfId="27478" xr:uid="{00000000-0005-0000-0000-0000456B0000}"/>
    <cellStyle name="SAPBEXfilterDrill 2 12 11 3" xfId="27479" xr:uid="{00000000-0005-0000-0000-0000466B0000}"/>
    <cellStyle name="SAPBEXfilterDrill 2 12 12" xfId="27480" xr:uid="{00000000-0005-0000-0000-0000476B0000}"/>
    <cellStyle name="SAPBEXfilterDrill 2 12 12 2" xfId="27481" xr:uid="{00000000-0005-0000-0000-0000486B0000}"/>
    <cellStyle name="SAPBEXfilterDrill 2 12 12 2 2" xfId="27482" xr:uid="{00000000-0005-0000-0000-0000496B0000}"/>
    <cellStyle name="SAPBEXfilterDrill 2 12 12 3" xfId="27483" xr:uid="{00000000-0005-0000-0000-00004A6B0000}"/>
    <cellStyle name="SAPBEXfilterDrill 2 12 13" xfId="27484" xr:uid="{00000000-0005-0000-0000-00004B6B0000}"/>
    <cellStyle name="SAPBEXfilterDrill 2 12 13 2" xfId="27485" xr:uid="{00000000-0005-0000-0000-00004C6B0000}"/>
    <cellStyle name="SAPBEXfilterDrill 2 12 13 2 2" xfId="27486" xr:uid="{00000000-0005-0000-0000-00004D6B0000}"/>
    <cellStyle name="SAPBEXfilterDrill 2 12 13 3" xfId="27487" xr:uid="{00000000-0005-0000-0000-00004E6B0000}"/>
    <cellStyle name="SAPBEXfilterDrill 2 12 14" xfId="27488" xr:uid="{00000000-0005-0000-0000-00004F6B0000}"/>
    <cellStyle name="SAPBEXfilterDrill 2 12 14 2" xfId="27489" xr:uid="{00000000-0005-0000-0000-0000506B0000}"/>
    <cellStyle name="SAPBEXfilterDrill 2 12 14 2 2" xfId="27490" xr:uid="{00000000-0005-0000-0000-0000516B0000}"/>
    <cellStyle name="SAPBEXfilterDrill 2 12 14 3" xfId="27491" xr:uid="{00000000-0005-0000-0000-0000526B0000}"/>
    <cellStyle name="SAPBEXfilterDrill 2 12 15" xfId="27492" xr:uid="{00000000-0005-0000-0000-0000536B0000}"/>
    <cellStyle name="SAPBEXfilterDrill 2 12 15 2" xfId="27493" xr:uid="{00000000-0005-0000-0000-0000546B0000}"/>
    <cellStyle name="SAPBEXfilterDrill 2 12 15 2 2" xfId="27494" xr:uid="{00000000-0005-0000-0000-0000556B0000}"/>
    <cellStyle name="SAPBEXfilterDrill 2 12 15 3" xfId="27495" xr:uid="{00000000-0005-0000-0000-0000566B0000}"/>
    <cellStyle name="SAPBEXfilterDrill 2 12 16" xfId="27496" xr:uid="{00000000-0005-0000-0000-0000576B0000}"/>
    <cellStyle name="SAPBEXfilterDrill 2 12 16 2" xfId="27497" xr:uid="{00000000-0005-0000-0000-0000586B0000}"/>
    <cellStyle name="SAPBEXfilterDrill 2 12 16 2 2" xfId="27498" xr:uid="{00000000-0005-0000-0000-0000596B0000}"/>
    <cellStyle name="SAPBEXfilterDrill 2 12 16 3" xfId="27499" xr:uid="{00000000-0005-0000-0000-00005A6B0000}"/>
    <cellStyle name="SAPBEXfilterDrill 2 12 17" xfId="27500" xr:uid="{00000000-0005-0000-0000-00005B6B0000}"/>
    <cellStyle name="SAPBEXfilterDrill 2 12 17 2" xfId="27501" xr:uid="{00000000-0005-0000-0000-00005C6B0000}"/>
    <cellStyle name="SAPBEXfilterDrill 2 12 17 2 2" xfId="27502" xr:uid="{00000000-0005-0000-0000-00005D6B0000}"/>
    <cellStyle name="SAPBEXfilterDrill 2 12 17 3" xfId="27503" xr:uid="{00000000-0005-0000-0000-00005E6B0000}"/>
    <cellStyle name="SAPBEXfilterDrill 2 12 18" xfId="27504" xr:uid="{00000000-0005-0000-0000-00005F6B0000}"/>
    <cellStyle name="SAPBEXfilterDrill 2 12 18 2" xfId="27505" xr:uid="{00000000-0005-0000-0000-0000606B0000}"/>
    <cellStyle name="SAPBEXfilterDrill 2 12 18 2 2" xfId="27506" xr:uid="{00000000-0005-0000-0000-0000616B0000}"/>
    <cellStyle name="SAPBEXfilterDrill 2 12 18 3" xfId="27507" xr:uid="{00000000-0005-0000-0000-0000626B0000}"/>
    <cellStyle name="SAPBEXfilterDrill 2 12 19" xfId="27508" xr:uid="{00000000-0005-0000-0000-0000636B0000}"/>
    <cellStyle name="SAPBEXfilterDrill 2 12 19 2" xfId="27509" xr:uid="{00000000-0005-0000-0000-0000646B0000}"/>
    <cellStyle name="SAPBEXfilterDrill 2 12 19 2 2" xfId="27510" xr:uid="{00000000-0005-0000-0000-0000656B0000}"/>
    <cellStyle name="SAPBEXfilterDrill 2 12 19 3" xfId="27511" xr:uid="{00000000-0005-0000-0000-0000666B0000}"/>
    <cellStyle name="SAPBEXfilterDrill 2 12 2" xfId="27512" xr:uid="{00000000-0005-0000-0000-0000676B0000}"/>
    <cellStyle name="SAPBEXfilterDrill 2 12 2 2" xfId="27513" xr:uid="{00000000-0005-0000-0000-0000686B0000}"/>
    <cellStyle name="SAPBEXfilterDrill 2 12 2 2 2" xfId="27514" xr:uid="{00000000-0005-0000-0000-0000696B0000}"/>
    <cellStyle name="SAPBEXfilterDrill 2 12 2 3" xfId="27515" xr:uid="{00000000-0005-0000-0000-00006A6B0000}"/>
    <cellStyle name="SAPBEXfilterDrill 2 12 20" xfId="27516" xr:uid="{00000000-0005-0000-0000-00006B6B0000}"/>
    <cellStyle name="SAPBEXfilterDrill 2 12 20 2" xfId="27517" xr:uid="{00000000-0005-0000-0000-00006C6B0000}"/>
    <cellStyle name="SAPBEXfilterDrill 2 12 20 2 2" xfId="27518" xr:uid="{00000000-0005-0000-0000-00006D6B0000}"/>
    <cellStyle name="SAPBEXfilterDrill 2 12 20 3" xfId="27519" xr:uid="{00000000-0005-0000-0000-00006E6B0000}"/>
    <cellStyle name="SAPBEXfilterDrill 2 12 21" xfId="27520" xr:uid="{00000000-0005-0000-0000-00006F6B0000}"/>
    <cellStyle name="SAPBEXfilterDrill 2 12 21 2" xfId="27521" xr:uid="{00000000-0005-0000-0000-0000706B0000}"/>
    <cellStyle name="SAPBEXfilterDrill 2 12 21 2 2" xfId="27522" xr:uid="{00000000-0005-0000-0000-0000716B0000}"/>
    <cellStyle name="SAPBEXfilterDrill 2 12 21 3" xfId="27523" xr:uid="{00000000-0005-0000-0000-0000726B0000}"/>
    <cellStyle name="SAPBEXfilterDrill 2 12 22" xfId="27524" xr:uid="{00000000-0005-0000-0000-0000736B0000}"/>
    <cellStyle name="SAPBEXfilterDrill 2 12 22 2" xfId="27525" xr:uid="{00000000-0005-0000-0000-0000746B0000}"/>
    <cellStyle name="SAPBEXfilterDrill 2 12 22 2 2" xfId="27526" xr:uid="{00000000-0005-0000-0000-0000756B0000}"/>
    <cellStyle name="SAPBEXfilterDrill 2 12 22 3" xfId="27527" xr:uid="{00000000-0005-0000-0000-0000766B0000}"/>
    <cellStyle name="SAPBEXfilterDrill 2 12 23" xfId="27528" xr:uid="{00000000-0005-0000-0000-0000776B0000}"/>
    <cellStyle name="SAPBEXfilterDrill 2 12 23 2" xfId="27529" xr:uid="{00000000-0005-0000-0000-0000786B0000}"/>
    <cellStyle name="SAPBEXfilterDrill 2 12 23 2 2" xfId="27530" xr:uid="{00000000-0005-0000-0000-0000796B0000}"/>
    <cellStyle name="SAPBEXfilterDrill 2 12 23 3" xfId="27531" xr:uid="{00000000-0005-0000-0000-00007A6B0000}"/>
    <cellStyle name="SAPBEXfilterDrill 2 12 24" xfId="27532" xr:uid="{00000000-0005-0000-0000-00007B6B0000}"/>
    <cellStyle name="SAPBEXfilterDrill 2 12 24 2" xfId="27533" xr:uid="{00000000-0005-0000-0000-00007C6B0000}"/>
    <cellStyle name="SAPBEXfilterDrill 2 12 24 2 2" xfId="27534" xr:uid="{00000000-0005-0000-0000-00007D6B0000}"/>
    <cellStyle name="SAPBEXfilterDrill 2 12 24 3" xfId="27535" xr:uid="{00000000-0005-0000-0000-00007E6B0000}"/>
    <cellStyle name="SAPBEXfilterDrill 2 12 25" xfId="27536" xr:uid="{00000000-0005-0000-0000-00007F6B0000}"/>
    <cellStyle name="SAPBEXfilterDrill 2 12 25 2" xfId="27537" xr:uid="{00000000-0005-0000-0000-0000806B0000}"/>
    <cellStyle name="SAPBEXfilterDrill 2 12 25 2 2" xfId="27538" xr:uid="{00000000-0005-0000-0000-0000816B0000}"/>
    <cellStyle name="SAPBEXfilterDrill 2 12 25 3" xfId="27539" xr:uid="{00000000-0005-0000-0000-0000826B0000}"/>
    <cellStyle name="SAPBEXfilterDrill 2 12 26" xfId="27540" xr:uid="{00000000-0005-0000-0000-0000836B0000}"/>
    <cellStyle name="SAPBEXfilterDrill 2 12 26 2" xfId="27541" xr:uid="{00000000-0005-0000-0000-0000846B0000}"/>
    <cellStyle name="SAPBEXfilterDrill 2 12 26 2 2" xfId="27542" xr:uid="{00000000-0005-0000-0000-0000856B0000}"/>
    <cellStyle name="SAPBEXfilterDrill 2 12 26 3" xfId="27543" xr:uid="{00000000-0005-0000-0000-0000866B0000}"/>
    <cellStyle name="SAPBEXfilterDrill 2 12 27" xfId="27544" xr:uid="{00000000-0005-0000-0000-0000876B0000}"/>
    <cellStyle name="SAPBEXfilterDrill 2 12 27 2" xfId="27545" xr:uid="{00000000-0005-0000-0000-0000886B0000}"/>
    <cellStyle name="SAPBEXfilterDrill 2 12 27 2 2" xfId="27546" xr:uid="{00000000-0005-0000-0000-0000896B0000}"/>
    <cellStyle name="SAPBEXfilterDrill 2 12 27 3" xfId="27547" xr:uid="{00000000-0005-0000-0000-00008A6B0000}"/>
    <cellStyle name="SAPBEXfilterDrill 2 12 28" xfId="27548" xr:uid="{00000000-0005-0000-0000-00008B6B0000}"/>
    <cellStyle name="SAPBEXfilterDrill 2 12 28 2" xfId="27549" xr:uid="{00000000-0005-0000-0000-00008C6B0000}"/>
    <cellStyle name="SAPBEXfilterDrill 2 12 28 2 2" xfId="27550" xr:uid="{00000000-0005-0000-0000-00008D6B0000}"/>
    <cellStyle name="SAPBEXfilterDrill 2 12 28 3" xfId="27551" xr:uid="{00000000-0005-0000-0000-00008E6B0000}"/>
    <cellStyle name="SAPBEXfilterDrill 2 12 29" xfId="27552" xr:uid="{00000000-0005-0000-0000-00008F6B0000}"/>
    <cellStyle name="SAPBEXfilterDrill 2 12 29 2" xfId="27553" xr:uid="{00000000-0005-0000-0000-0000906B0000}"/>
    <cellStyle name="SAPBEXfilterDrill 2 12 29 2 2" xfId="27554" xr:uid="{00000000-0005-0000-0000-0000916B0000}"/>
    <cellStyle name="SAPBEXfilterDrill 2 12 29 3" xfId="27555" xr:uid="{00000000-0005-0000-0000-0000926B0000}"/>
    <cellStyle name="SAPBEXfilterDrill 2 12 3" xfId="27556" xr:uid="{00000000-0005-0000-0000-0000936B0000}"/>
    <cellStyle name="SAPBEXfilterDrill 2 12 3 2" xfId="27557" xr:uid="{00000000-0005-0000-0000-0000946B0000}"/>
    <cellStyle name="SAPBEXfilterDrill 2 12 3 2 2" xfId="27558" xr:uid="{00000000-0005-0000-0000-0000956B0000}"/>
    <cellStyle name="SAPBEXfilterDrill 2 12 3 3" xfId="27559" xr:uid="{00000000-0005-0000-0000-0000966B0000}"/>
    <cellStyle name="SAPBEXfilterDrill 2 12 30" xfId="27560" xr:uid="{00000000-0005-0000-0000-0000976B0000}"/>
    <cellStyle name="SAPBEXfilterDrill 2 12 30 2" xfId="27561" xr:uid="{00000000-0005-0000-0000-0000986B0000}"/>
    <cellStyle name="SAPBEXfilterDrill 2 12 30 2 2" xfId="27562" xr:uid="{00000000-0005-0000-0000-0000996B0000}"/>
    <cellStyle name="SAPBEXfilterDrill 2 12 30 3" xfId="27563" xr:uid="{00000000-0005-0000-0000-00009A6B0000}"/>
    <cellStyle name="SAPBEXfilterDrill 2 12 31" xfId="27564" xr:uid="{00000000-0005-0000-0000-00009B6B0000}"/>
    <cellStyle name="SAPBEXfilterDrill 2 12 31 2" xfId="27565" xr:uid="{00000000-0005-0000-0000-00009C6B0000}"/>
    <cellStyle name="SAPBEXfilterDrill 2 12 31 2 2" xfId="27566" xr:uid="{00000000-0005-0000-0000-00009D6B0000}"/>
    <cellStyle name="SAPBEXfilterDrill 2 12 31 3" xfId="27567" xr:uid="{00000000-0005-0000-0000-00009E6B0000}"/>
    <cellStyle name="SAPBEXfilterDrill 2 12 32" xfId="27568" xr:uid="{00000000-0005-0000-0000-00009F6B0000}"/>
    <cellStyle name="SAPBEXfilterDrill 2 12 32 2" xfId="27569" xr:uid="{00000000-0005-0000-0000-0000A06B0000}"/>
    <cellStyle name="SAPBEXfilterDrill 2 12 32 2 2" xfId="27570" xr:uid="{00000000-0005-0000-0000-0000A16B0000}"/>
    <cellStyle name="SAPBEXfilterDrill 2 12 32 3" xfId="27571" xr:uid="{00000000-0005-0000-0000-0000A26B0000}"/>
    <cellStyle name="SAPBEXfilterDrill 2 12 33" xfId="27572" xr:uid="{00000000-0005-0000-0000-0000A36B0000}"/>
    <cellStyle name="SAPBEXfilterDrill 2 12 33 2" xfId="27573" xr:uid="{00000000-0005-0000-0000-0000A46B0000}"/>
    <cellStyle name="SAPBEXfilterDrill 2 12 33 2 2" xfId="27574" xr:uid="{00000000-0005-0000-0000-0000A56B0000}"/>
    <cellStyle name="SAPBEXfilterDrill 2 12 33 3" xfId="27575" xr:uid="{00000000-0005-0000-0000-0000A66B0000}"/>
    <cellStyle name="SAPBEXfilterDrill 2 12 34" xfId="27576" xr:uid="{00000000-0005-0000-0000-0000A76B0000}"/>
    <cellStyle name="SAPBEXfilterDrill 2 12 34 2" xfId="27577" xr:uid="{00000000-0005-0000-0000-0000A86B0000}"/>
    <cellStyle name="SAPBEXfilterDrill 2 12 34 2 2" xfId="27578" xr:uid="{00000000-0005-0000-0000-0000A96B0000}"/>
    <cellStyle name="SAPBEXfilterDrill 2 12 34 3" xfId="27579" xr:uid="{00000000-0005-0000-0000-0000AA6B0000}"/>
    <cellStyle name="SAPBEXfilterDrill 2 12 35" xfId="27580" xr:uid="{00000000-0005-0000-0000-0000AB6B0000}"/>
    <cellStyle name="SAPBEXfilterDrill 2 12 35 2" xfId="27581" xr:uid="{00000000-0005-0000-0000-0000AC6B0000}"/>
    <cellStyle name="SAPBEXfilterDrill 2 12 35 2 2" xfId="27582" xr:uid="{00000000-0005-0000-0000-0000AD6B0000}"/>
    <cellStyle name="SAPBEXfilterDrill 2 12 35 3" xfId="27583" xr:uid="{00000000-0005-0000-0000-0000AE6B0000}"/>
    <cellStyle name="SAPBEXfilterDrill 2 12 36" xfId="27584" xr:uid="{00000000-0005-0000-0000-0000AF6B0000}"/>
    <cellStyle name="SAPBEXfilterDrill 2 12 36 2" xfId="27585" xr:uid="{00000000-0005-0000-0000-0000B06B0000}"/>
    <cellStyle name="SAPBEXfilterDrill 2 12 36 2 2" xfId="27586" xr:uid="{00000000-0005-0000-0000-0000B16B0000}"/>
    <cellStyle name="SAPBEXfilterDrill 2 12 36 3" xfId="27587" xr:uid="{00000000-0005-0000-0000-0000B26B0000}"/>
    <cellStyle name="SAPBEXfilterDrill 2 12 37" xfId="27588" xr:uid="{00000000-0005-0000-0000-0000B36B0000}"/>
    <cellStyle name="SAPBEXfilterDrill 2 12 37 2" xfId="27589" xr:uid="{00000000-0005-0000-0000-0000B46B0000}"/>
    <cellStyle name="SAPBEXfilterDrill 2 12 37 2 2" xfId="27590" xr:uid="{00000000-0005-0000-0000-0000B56B0000}"/>
    <cellStyle name="SAPBEXfilterDrill 2 12 37 3" xfId="27591" xr:uid="{00000000-0005-0000-0000-0000B66B0000}"/>
    <cellStyle name="SAPBEXfilterDrill 2 12 38" xfId="27592" xr:uid="{00000000-0005-0000-0000-0000B76B0000}"/>
    <cellStyle name="SAPBEXfilterDrill 2 12 38 2" xfId="27593" xr:uid="{00000000-0005-0000-0000-0000B86B0000}"/>
    <cellStyle name="SAPBEXfilterDrill 2 12 38 2 2" xfId="27594" xr:uid="{00000000-0005-0000-0000-0000B96B0000}"/>
    <cellStyle name="SAPBEXfilterDrill 2 12 38 3" xfId="27595" xr:uid="{00000000-0005-0000-0000-0000BA6B0000}"/>
    <cellStyle name="SAPBEXfilterDrill 2 12 39" xfId="27596" xr:uid="{00000000-0005-0000-0000-0000BB6B0000}"/>
    <cellStyle name="SAPBEXfilterDrill 2 12 39 2" xfId="27597" xr:uid="{00000000-0005-0000-0000-0000BC6B0000}"/>
    <cellStyle name="SAPBEXfilterDrill 2 12 39 2 2" xfId="27598" xr:uid="{00000000-0005-0000-0000-0000BD6B0000}"/>
    <cellStyle name="SAPBEXfilterDrill 2 12 39 3" xfId="27599" xr:uid="{00000000-0005-0000-0000-0000BE6B0000}"/>
    <cellStyle name="SAPBEXfilterDrill 2 12 4" xfId="27600" xr:uid="{00000000-0005-0000-0000-0000BF6B0000}"/>
    <cellStyle name="SAPBEXfilterDrill 2 12 4 2" xfId="27601" xr:uid="{00000000-0005-0000-0000-0000C06B0000}"/>
    <cellStyle name="SAPBEXfilterDrill 2 12 4 2 2" xfId="27602" xr:uid="{00000000-0005-0000-0000-0000C16B0000}"/>
    <cellStyle name="SAPBEXfilterDrill 2 12 4 3" xfId="27603" xr:uid="{00000000-0005-0000-0000-0000C26B0000}"/>
    <cellStyle name="SAPBEXfilterDrill 2 12 40" xfId="27604" xr:uid="{00000000-0005-0000-0000-0000C36B0000}"/>
    <cellStyle name="SAPBEXfilterDrill 2 12 40 2" xfId="27605" xr:uid="{00000000-0005-0000-0000-0000C46B0000}"/>
    <cellStyle name="SAPBEXfilterDrill 2 12 40 2 2" xfId="27606" xr:uid="{00000000-0005-0000-0000-0000C56B0000}"/>
    <cellStyle name="SAPBEXfilterDrill 2 12 40 3" xfId="27607" xr:uid="{00000000-0005-0000-0000-0000C66B0000}"/>
    <cellStyle name="SAPBEXfilterDrill 2 12 41" xfId="27608" xr:uid="{00000000-0005-0000-0000-0000C76B0000}"/>
    <cellStyle name="SAPBEXfilterDrill 2 12 41 2" xfId="27609" xr:uid="{00000000-0005-0000-0000-0000C86B0000}"/>
    <cellStyle name="SAPBEXfilterDrill 2 12 42" xfId="27610" xr:uid="{00000000-0005-0000-0000-0000C96B0000}"/>
    <cellStyle name="SAPBEXfilterDrill 2 12 5" xfId="27611" xr:uid="{00000000-0005-0000-0000-0000CA6B0000}"/>
    <cellStyle name="SAPBEXfilterDrill 2 12 5 2" xfId="27612" xr:uid="{00000000-0005-0000-0000-0000CB6B0000}"/>
    <cellStyle name="SAPBEXfilterDrill 2 12 5 2 2" xfId="27613" xr:uid="{00000000-0005-0000-0000-0000CC6B0000}"/>
    <cellStyle name="SAPBEXfilterDrill 2 12 5 3" xfId="27614" xr:uid="{00000000-0005-0000-0000-0000CD6B0000}"/>
    <cellStyle name="SAPBEXfilterDrill 2 12 6" xfId="27615" xr:uid="{00000000-0005-0000-0000-0000CE6B0000}"/>
    <cellStyle name="SAPBEXfilterDrill 2 12 6 2" xfId="27616" xr:uid="{00000000-0005-0000-0000-0000CF6B0000}"/>
    <cellStyle name="SAPBEXfilterDrill 2 12 6 2 2" xfId="27617" xr:uid="{00000000-0005-0000-0000-0000D06B0000}"/>
    <cellStyle name="SAPBEXfilterDrill 2 12 6 3" xfId="27618" xr:uid="{00000000-0005-0000-0000-0000D16B0000}"/>
    <cellStyle name="SAPBEXfilterDrill 2 12 7" xfId="27619" xr:uid="{00000000-0005-0000-0000-0000D26B0000}"/>
    <cellStyle name="SAPBEXfilterDrill 2 12 7 2" xfId="27620" xr:uid="{00000000-0005-0000-0000-0000D36B0000}"/>
    <cellStyle name="SAPBEXfilterDrill 2 12 7 2 2" xfId="27621" xr:uid="{00000000-0005-0000-0000-0000D46B0000}"/>
    <cellStyle name="SAPBEXfilterDrill 2 12 7 3" xfId="27622" xr:uid="{00000000-0005-0000-0000-0000D56B0000}"/>
    <cellStyle name="SAPBEXfilterDrill 2 12 8" xfId="27623" xr:uid="{00000000-0005-0000-0000-0000D66B0000}"/>
    <cellStyle name="SAPBEXfilterDrill 2 12 8 2" xfId="27624" xr:uid="{00000000-0005-0000-0000-0000D76B0000}"/>
    <cellStyle name="SAPBEXfilterDrill 2 12 8 2 2" xfId="27625" xr:uid="{00000000-0005-0000-0000-0000D86B0000}"/>
    <cellStyle name="SAPBEXfilterDrill 2 12 8 3" xfId="27626" xr:uid="{00000000-0005-0000-0000-0000D96B0000}"/>
    <cellStyle name="SAPBEXfilterDrill 2 12 9" xfId="27627" xr:uid="{00000000-0005-0000-0000-0000DA6B0000}"/>
    <cellStyle name="SAPBEXfilterDrill 2 12 9 2" xfId="27628" xr:uid="{00000000-0005-0000-0000-0000DB6B0000}"/>
    <cellStyle name="SAPBEXfilterDrill 2 12 9 2 2" xfId="27629" xr:uid="{00000000-0005-0000-0000-0000DC6B0000}"/>
    <cellStyle name="SAPBEXfilterDrill 2 12 9 3" xfId="27630" xr:uid="{00000000-0005-0000-0000-0000DD6B0000}"/>
    <cellStyle name="SAPBEXfilterDrill 2 13" xfId="27631" xr:uid="{00000000-0005-0000-0000-0000DE6B0000}"/>
    <cellStyle name="SAPBEXfilterDrill 2 13 10" xfId="27632" xr:uid="{00000000-0005-0000-0000-0000DF6B0000}"/>
    <cellStyle name="SAPBEXfilterDrill 2 13 10 2" xfId="27633" xr:uid="{00000000-0005-0000-0000-0000E06B0000}"/>
    <cellStyle name="SAPBEXfilterDrill 2 13 10 2 2" xfId="27634" xr:uid="{00000000-0005-0000-0000-0000E16B0000}"/>
    <cellStyle name="SAPBEXfilterDrill 2 13 10 3" xfId="27635" xr:uid="{00000000-0005-0000-0000-0000E26B0000}"/>
    <cellStyle name="SAPBEXfilterDrill 2 13 11" xfId="27636" xr:uid="{00000000-0005-0000-0000-0000E36B0000}"/>
    <cellStyle name="SAPBEXfilterDrill 2 13 11 2" xfId="27637" xr:uid="{00000000-0005-0000-0000-0000E46B0000}"/>
    <cellStyle name="SAPBEXfilterDrill 2 13 11 2 2" xfId="27638" xr:uid="{00000000-0005-0000-0000-0000E56B0000}"/>
    <cellStyle name="SAPBEXfilterDrill 2 13 11 3" xfId="27639" xr:uid="{00000000-0005-0000-0000-0000E66B0000}"/>
    <cellStyle name="SAPBEXfilterDrill 2 13 12" xfId="27640" xr:uid="{00000000-0005-0000-0000-0000E76B0000}"/>
    <cellStyle name="SAPBEXfilterDrill 2 13 12 2" xfId="27641" xr:uid="{00000000-0005-0000-0000-0000E86B0000}"/>
    <cellStyle name="SAPBEXfilterDrill 2 13 12 2 2" xfId="27642" xr:uid="{00000000-0005-0000-0000-0000E96B0000}"/>
    <cellStyle name="SAPBEXfilterDrill 2 13 12 3" xfId="27643" xr:uid="{00000000-0005-0000-0000-0000EA6B0000}"/>
    <cellStyle name="SAPBEXfilterDrill 2 13 13" xfId="27644" xr:uid="{00000000-0005-0000-0000-0000EB6B0000}"/>
    <cellStyle name="SAPBEXfilterDrill 2 13 13 2" xfId="27645" xr:uid="{00000000-0005-0000-0000-0000EC6B0000}"/>
    <cellStyle name="SAPBEXfilterDrill 2 13 13 2 2" xfId="27646" xr:uid="{00000000-0005-0000-0000-0000ED6B0000}"/>
    <cellStyle name="SAPBEXfilterDrill 2 13 13 3" xfId="27647" xr:uid="{00000000-0005-0000-0000-0000EE6B0000}"/>
    <cellStyle name="SAPBEXfilterDrill 2 13 14" xfId="27648" xr:uid="{00000000-0005-0000-0000-0000EF6B0000}"/>
    <cellStyle name="SAPBEXfilterDrill 2 13 14 2" xfId="27649" xr:uid="{00000000-0005-0000-0000-0000F06B0000}"/>
    <cellStyle name="SAPBEXfilterDrill 2 13 14 2 2" xfId="27650" xr:uid="{00000000-0005-0000-0000-0000F16B0000}"/>
    <cellStyle name="SAPBEXfilterDrill 2 13 14 3" xfId="27651" xr:uid="{00000000-0005-0000-0000-0000F26B0000}"/>
    <cellStyle name="SAPBEXfilterDrill 2 13 15" xfId="27652" xr:uid="{00000000-0005-0000-0000-0000F36B0000}"/>
    <cellStyle name="SAPBEXfilterDrill 2 13 15 2" xfId="27653" xr:uid="{00000000-0005-0000-0000-0000F46B0000}"/>
    <cellStyle name="SAPBEXfilterDrill 2 13 15 2 2" xfId="27654" xr:uid="{00000000-0005-0000-0000-0000F56B0000}"/>
    <cellStyle name="SAPBEXfilterDrill 2 13 15 3" xfId="27655" xr:uid="{00000000-0005-0000-0000-0000F66B0000}"/>
    <cellStyle name="SAPBEXfilterDrill 2 13 16" xfId="27656" xr:uid="{00000000-0005-0000-0000-0000F76B0000}"/>
    <cellStyle name="SAPBEXfilterDrill 2 13 16 2" xfId="27657" xr:uid="{00000000-0005-0000-0000-0000F86B0000}"/>
    <cellStyle name="SAPBEXfilterDrill 2 13 16 2 2" xfId="27658" xr:uid="{00000000-0005-0000-0000-0000F96B0000}"/>
    <cellStyle name="SAPBEXfilterDrill 2 13 16 3" xfId="27659" xr:uid="{00000000-0005-0000-0000-0000FA6B0000}"/>
    <cellStyle name="SAPBEXfilterDrill 2 13 17" xfId="27660" xr:uid="{00000000-0005-0000-0000-0000FB6B0000}"/>
    <cellStyle name="SAPBEXfilterDrill 2 13 17 2" xfId="27661" xr:uid="{00000000-0005-0000-0000-0000FC6B0000}"/>
    <cellStyle name="SAPBEXfilterDrill 2 13 17 2 2" xfId="27662" xr:uid="{00000000-0005-0000-0000-0000FD6B0000}"/>
    <cellStyle name="SAPBEXfilterDrill 2 13 17 3" xfId="27663" xr:uid="{00000000-0005-0000-0000-0000FE6B0000}"/>
    <cellStyle name="SAPBEXfilterDrill 2 13 18" xfId="27664" xr:uid="{00000000-0005-0000-0000-0000FF6B0000}"/>
    <cellStyle name="SAPBEXfilterDrill 2 13 18 2" xfId="27665" xr:uid="{00000000-0005-0000-0000-0000006C0000}"/>
    <cellStyle name="SAPBEXfilterDrill 2 13 18 2 2" xfId="27666" xr:uid="{00000000-0005-0000-0000-0000016C0000}"/>
    <cellStyle name="SAPBEXfilterDrill 2 13 18 3" xfId="27667" xr:uid="{00000000-0005-0000-0000-0000026C0000}"/>
    <cellStyle name="SAPBEXfilterDrill 2 13 19" xfId="27668" xr:uid="{00000000-0005-0000-0000-0000036C0000}"/>
    <cellStyle name="SAPBEXfilterDrill 2 13 19 2" xfId="27669" xr:uid="{00000000-0005-0000-0000-0000046C0000}"/>
    <cellStyle name="SAPBEXfilterDrill 2 13 19 2 2" xfId="27670" xr:uid="{00000000-0005-0000-0000-0000056C0000}"/>
    <cellStyle name="SAPBEXfilterDrill 2 13 19 3" xfId="27671" xr:uid="{00000000-0005-0000-0000-0000066C0000}"/>
    <cellStyle name="SAPBEXfilterDrill 2 13 2" xfId="27672" xr:uid="{00000000-0005-0000-0000-0000076C0000}"/>
    <cellStyle name="SAPBEXfilterDrill 2 13 2 2" xfId="27673" xr:uid="{00000000-0005-0000-0000-0000086C0000}"/>
    <cellStyle name="SAPBEXfilterDrill 2 13 2 2 2" xfId="27674" xr:uid="{00000000-0005-0000-0000-0000096C0000}"/>
    <cellStyle name="SAPBEXfilterDrill 2 13 2 3" xfId="27675" xr:uid="{00000000-0005-0000-0000-00000A6C0000}"/>
    <cellStyle name="SAPBEXfilterDrill 2 13 20" xfId="27676" xr:uid="{00000000-0005-0000-0000-00000B6C0000}"/>
    <cellStyle name="SAPBEXfilterDrill 2 13 20 2" xfId="27677" xr:uid="{00000000-0005-0000-0000-00000C6C0000}"/>
    <cellStyle name="SAPBEXfilterDrill 2 13 20 2 2" xfId="27678" xr:uid="{00000000-0005-0000-0000-00000D6C0000}"/>
    <cellStyle name="SAPBEXfilterDrill 2 13 20 3" xfId="27679" xr:uid="{00000000-0005-0000-0000-00000E6C0000}"/>
    <cellStyle name="SAPBEXfilterDrill 2 13 21" xfId="27680" xr:uid="{00000000-0005-0000-0000-00000F6C0000}"/>
    <cellStyle name="SAPBEXfilterDrill 2 13 21 2" xfId="27681" xr:uid="{00000000-0005-0000-0000-0000106C0000}"/>
    <cellStyle name="SAPBEXfilterDrill 2 13 21 2 2" xfId="27682" xr:uid="{00000000-0005-0000-0000-0000116C0000}"/>
    <cellStyle name="SAPBEXfilterDrill 2 13 21 3" xfId="27683" xr:uid="{00000000-0005-0000-0000-0000126C0000}"/>
    <cellStyle name="SAPBEXfilterDrill 2 13 22" xfId="27684" xr:uid="{00000000-0005-0000-0000-0000136C0000}"/>
    <cellStyle name="SAPBEXfilterDrill 2 13 22 2" xfId="27685" xr:uid="{00000000-0005-0000-0000-0000146C0000}"/>
    <cellStyle name="SAPBEXfilterDrill 2 13 22 2 2" xfId="27686" xr:uid="{00000000-0005-0000-0000-0000156C0000}"/>
    <cellStyle name="SAPBEXfilterDrill 2 13 22 3" xfId="27687" xr:uid="{00000000-0005-0000-0000-0000166C0000}"/>
    <cellStyle name="SAPBEXfilterDrill 2 13 23" xfId="27688" xr:uid="{00000000-0005-0000-0000-0000176C0000}"/>
    <cellStyle name="SAPBEXfilterDrill 2 13 23 2" xfId="27689" xr:uid="{00000000-0005-0000-0000-0000186C0000}"/>
    <cellStyle name="SAPBEXfilterDrill 2 13 23 2 2" xfId="27690" xr:uid="{00000000-0005-0000-0000-0000196C0000}"/>
    <cellStyle name="SAPBEXfilterDrill 2 13 23 3" xfId="27691" xr:uid="{00000000-0005-0000-0000-00001A6C0000}"/>
    <cellStyle name="SAPBEXfilterDrill 2 13 24" xfId="27692" xr:uid="{00000000-0005-0000-0000-00001B6C0000}"/>
    <cellStyle name="SAPBEXfilterDrill 2 13 24 2" xfId="27693" xr:uid="{00000000-0005-0000-0000-00001C6C0000}"/>
    <cellStyle name="SAPBEXfilterDrill 2 13 24 2 2" xfId="27694" xr:uid="{00000000-0005-0000-0000-00001D6C0000}"/>
    <cellStyle name="SAPBEXfilterDrill 2 13 24 3" xfId="27695" xr:uid="{00000000-0005-0000-0000-00001E6C0000}"/>
    <cellStyle name="SAPBEXfilterDrill 2 13 25" xfId="27696" xr:uid="{00000000-0005-0000-0000-00001F6C0000}"/>
    <cellStyle name="SAPBEXfilterDrill 2 13 25 2" xfId="27697" xr:uid="{00000000-0005-0000-0000-0000206C0000}"/>
    <cellStyle name="SAPBEXfilterDrill 2 13 25 2 2" xfId="27698" xr:uid="{00000000-0005-0000-0000-0000216C0000}"/>
    <cellStyle name="SAPBEXfilterDrill 2 13 25 3" xfId="27699" xr:uid="{00000000-0005-0000-0000-0000226C0000}"/>
    <cellStyle name="SAPBEXfilterDrill 2 13 26" xfId="27700" xr:uid="{00000000-0005-0000-0000-0000236C0000}"/>
    <cellStyle name="SAPBEXfilterDrill 2 13 26 2" xfId="27701" xr:uid="{00000000-0005-0000-0000-0000246C0000}"/>
    <cellStyle name="SAPBEXfilterDrill 2 13 26 2 2" xfId="27702" xr:uid="{00000000-0005-0000-0000-0000256C0000}"/>
    <cellStyle name="SAPBEXfilterDrill 2 13 26 3" xfId="27703" xr:uid="{00000000-0005-0000-0000-0000266C0000}"/>
    <cellStyle name="SAPBEXfilterDrill 2 13 27" xfId="27704" xr:uid="{00000000-0005-0000-0000-0000276C0000}"/>
    <cellStyle name="SAPBEXfilterDrill 2 13 27 2" xfId="27705" xr:uid="{00000000-0005-0000-0000-0000286C0000}"/>
    <cellStyle name="SAPBEXfilterDrill 2 13 27 2 2" xfId="27706" xr:uid="{00000000-0005-0000-0000-0000296C0000}"/>
    <cellStyle name="SAPBEXfilterDrill 2 13 27 3" xfId="27707" xr:uid="{00000000-0005-0000-0000-00002A6C0000}"/>
    <cellStyle name="SAPBEXfilterDrill 2 13 28" xfId="27708" xr:uid="{00000000-0005-0000-0000-00002B6C0000}"/>
    <cellStyle name="SAPBEXfilterDrill 2 13 28 2" xfId="27709" xr:uid="{00000000-0005-0000-0000-00002C6C0000}"/>
    <cellStyle name="SAPBEXfilterDrill 2 13 28 2 2" xfId="27710" xr:uid="{00000000-0005-0000-0000-00002D6C0000}"/>
    <cellStyle name="SAPBEXfilterDrill 2 13 28 3" xfId="27711" xr:uid="{00000000-0005-0000-0000-00002E6C0000}"/>
    <cellStyle name="SAPBEXfilterDrill 2 13 29" xfId="27712" xr:uid="{00000000-0005-0000-0000-00002F6C0000}"/>
    <cellStyle name="SAPBEXfilterDrill 2 13 29 2" xfId="27713" xr:uid="{00000000-0005-0000-0000-0000306C0000}"/>
    <cellStyle name="SAPBEXfilterDrill 2 13 29 2 2" xfId="27714" xr:uid="{00000000-0005-0000-0000-0000316C0000}"/>
    <cellStyle name="SAPBEXfilterDrill 2 13 29 3" xfId="27715" xr:uid="{00000000-0005-0000-0000-0000326C0000}"/>
    <cellStyle name="SAPBEXfilterDrill 2 13 3" xfId="27716" xr:uid="{00000000-0005-0000-0000-0000336C0000}"/>
    <cellStyle name="SAPBEXfilterDrill 2 13 3 2" xfId="27717" xr:uid="{00000000-0005-0000-0000-0000346C0000}"/>
    <cellStyle name="SAPBEXfilterDrill 2 13 3 2 2" xfId="27718" xr:uid="{00000000-0005-0000-0000-0000356C0000}"/>
    <cellStyle name="SAPBEXfilterDrill 2 13 3 3" xfId="27719" xr:uid="{00000000-0005-0000-0000-0000366C0000}"/>
    <cellStyle name="SAPBEXfilterDrill 2 13 30" xfId="27720" xr:uid="{00000000-0005-0000-0000-0000376C0000}"/>
    <cellStyle name="SAPBEXfilterDrill 2 13 30 2" xfId="27721" xr:uid="{00000000-0005-0000-0000-0000386C0000}"/>
    <cellStyle name="SAPBEXfilterDrill 2 13 30 2 2" xfId="27722" xr:uid="{00000000-0005-0000-0000-0000396C0000}"/>
    <cellStyle name="SAPBEXfilterDrill 2 13 30 3" xfId="27723" xr:uid="{00000000-0005-0000-0000-00003A6C0000}"/>
    <cellStyle name="SAPBEXfilterDrill 2 13 31" xfId="27724" xr:uid="{00000000-0005-0000-0000-00003B6C0000}"/>
    <cellStyle name="SAPBEXfilterDrill 2 13 31 2" xfId="27725" xr:uid="{00000000-0005-0000-0000-00003C6C0000}"/>
    <cellStyle name="SAPBEXfilterDrill 2 13 31 2 2" xfId="27726" xr:uid="{00000000-0005-0000-0000-00003D6C0000}"/>
    <cellStyle name="SAPBEXfilterDrill 2 13 31 3" xfId="27727" xr:uid="{00000000-0005-0000-0000-00003E6C0000}"/>
    <cellStyle name="SAPBEXfilterDrill 2 13 32" xfId="27728" xr:uid="{00000000-0005-0000-0000-00003F6C0000}"/>
    <cellStyle name="SAPBEXfilterDrill 2 13 32 2" xfId="27729" xr:uid="{00000000-0005-0000-0000-0000406C0000}"/>
    <cellStyle name="SAPBEXfilterDrill 2 13 32 2 2" xfId="27730" xr:uid="{00000000-0005-0000-0000-0000416C0000}"/>
    <cellStyle name="SAPBEXfilterDrill 2 13 32 3" xfId="27731" xr:uid="{00000000-0005-0000-0000-0000426C0000}"/>
    <cellStyle name="SAPBEXfilterDrill 2 13 33" xfId="27732" xr:uid="{00000000-0005-0000-0000-0000436C0000}"/>
    <cellStyle name="SAPBEXfilterDrill 2 13 33 2" xfId="27733" xr:uid="{00000000-0005-0000-0000-0000446C0000}"/>
    <cellStyle name="SAPBEXfilterDrill 2 13 33 2 2" xfId="27734" xr:uid="{00000000-0005-0000-0000-0000456C0000}"/>
    <cellStyle name="SAPBEXfilterDrill 2 13 33 3" xfId="27735" xr:uid="{00000000-0005-0000-0000-0000466C0000}"/>
    <cellStyle name="SAPBEXfilterDrill 2 13 34" xfId="27736" xr:uid="{00000000-0005-0000-0000-0000476C0000}"/>
    <cellStyle name="SAPBEXfilterDrill 2 13 34 2" xfId="27737" xr:uid="{00000000-0005-0000-0000-0000486C0000}"/>
    <cellStyle name="SAPBEXfilterDrill 2 13 34 2 2" xfId="27738" xr:uid="{00000000-0005-0000-0000-0000496C0000}"/>
    <cellStyle name="SAPBEXfilterDrill 2 13 34 3" xfId="27739" xr:uid="{00000000-0005-0000-0000-00004A6C0000}"/>
    <cellStyle name="SAPBEXfilterDrill 2 13 35" xfId="27740" xr:uid="{00000000-0005-0000-0000-00004B6C0000}"/>
    <cellStyle name="SAPBEXfilterDrill 2 13 35 2" xfId="27741" xr:uid="{00000000-0005-0000-0000-00004C6C0000}"/>
    <cellStyle name="SAPBEXfilterDrill 2 13 35 2 2" xfId="27742" xr:uid="{00000000-0005-0000-0000-00004D6C0000}"/>
    <cellStyle name="SAPBEXfilterDrill 2 13 35 3" xfId="27743" xr:uid="{00000000-0005-0000-0000-00004E6C0000}"/>
    <cellStyle name="SAPBEXfilterDrill 2 13 36" xfId="27744" xr:uid="{00000000-0005-0000-0000-00004F6C0000}"/>
    <cellStyle name="SAPBEXfilterDrill 2 13 36 2" xfId="27745" xr:uid="{00000000-0005-0000-0000-0000506C0000}"/>
    <cellStyle name="SAPBEXfilterDrill 2 13 36 2 2" xfId="27746" xr:uid="{00000000-0005-0000-0000-0000516C0000}"/>
    <cellStyle name="SAPBEXfilterDrill 2 13 36 3" xfId="27747" xr:uid="{00000000-0005-0000-0000-0000526C0000}"/>
    <cellStyle name="SAPBEXfilterDrill 2 13 37" xfId="27748" xr:uid="{00000000-0005-0000-0000-0000536C0000}"/>
    <cellStyle name="SAPBEXfilterDrill 2 13 37 2" xfId="27749" xr:uid="{00000000-0005-0000-0000-0000546C0000}"/>
    <cellStyle name="SAPBEXfilterDrill 2 13 37 2 2" xfId="27750" xr:uid="{00000000-0005-0000-0000-0000556C0000}"/>
    <cellStyle name="SAPBEXfilterDrill 2 13 37 3" xfId="27751" xr:uid="{00000000-0005-0000-0000-0000566C0000}"/>
    <cellStyle name="SAPBEXfilterDrill 2 13 38" xfId="27752" xr:uid="{00000000-0005-0000-0000-0000576C0000}"/>
    <cellStyle name="SAPBEXfilterDrill 2 13 38 2" xfId="27753" xr:uid="{00000000-0005-0000-0000-0000586C0000}"/>
    <cellStyle name="SAPBEXfilterDrill 2 13 38 2 2" xfId="27754" xr:uid="{00000000-0005-0000-0000-0000596C0000}"/>
    <cellStyle name="SAPBEXfilterDrill 2 13 38 3" xfId="27755" xr:uid="{00000000-0005-0000-0000-00005A6C0000}"/>
    <cellStyle name="SAPBEXfilterDrill 2 13 39" xfId="27756" xr:uid="{00000000-0005-0000-0000-00005B6C0000}"/>
    <cellStyle name="SAPBEXfilterDrill 2 13 39 2" xfId="27757" xr:uid="{00000000-0005-0000-0000-00005C6C0000}"/>
    <cellStyle name="SAPBEXfilterDrill 2 13 39 2 2" xfId="27758" xr:uid="{00000000-0005-0000-0000-00005D6C0000}"/>
    <cellStyle name="SAPBEXfilterDrill 2 13 39 3" xfId="27759" xr:uid="{00000000-0005-0000-0000-00005E6C0000}"/>
    <cellStyle name="SAPBEXfilterDrill 2 13 4" xfId="27760" xr:uid="{00000000-0005-0000-0000-00005F6C0000}"/>
    <cellStyle name="SAPBEXfilterDrill 2 13 4 2" xfId="27761" xr:uid="{00000000-0005-0000-0000-0000606C0000}"/>
    <cellStyle name="SAPBEXfilterDrill 2 13 4 2 2" xfId="27762" xr:uid="{00000000-0005-0000-0000-0000616C0000}"/>
    <cellStyle name="SAPBEXfilterDrill 2 13 4 3" xfId="27763" xr:uid="{00000000-0005-0000-0000-0000626C0000}"/>
    <cellStyle name="SAPBEXfilterDrill 2 13 40" xfId="27764" xr:uid="{00000000-0005-0000-0000-0000636C0000}"/>
    <cellStyle name="SAPBEXfilterDrill 2 13 40 2" xfId="27765" xr:uid="{00000000-0005-0000-0000-0000646C0000}"/>
    <cellStyle name="SAPBEXfilterDrill 2 13 40 2 2" xfId="27766" xr:uid="{00000000-0005-0000-0000-0000656C0000}"/>
    <cellStyle name="SAPBEXfilterDrill 2 13 40 3" xfId="27767" xr:uid="{00000000-0005-0000-0000-0000666C0000}"/>
    <cellStyle name="SAPBEXfilterDrill 2 13 41" xfId="27768" xr:uid="{00000000-0005-0000-0000-0000676C0000}"/>
    <cellStyle name="SAPBEXfilterDrill 2 13 41 2" xfId="27769" xr:uid="{00000000-0005-0000-0000-0000686C0000}"/>
    <cellStyle name="SAPBEXfilterDrill 2 13 42" xfId="27770" xr:uid="{00000000-0005-0000-0000-0000696C0000}"/>
    <cellStyle name="SAPBEXfilterDrill 2 13 5" xfId="27771" xr:uid="{00000000-0005-0000-0000-00006A6C0000}"/>
    <cellStyle name="SAPBEXfilterDrill 2 13 5 2" xfId="27772" xr:uid="{00000000-0005-0000-0000-00006B6C0000}"/>
    <cellStyle name="SAPBEXfilterDrill 2 13 5 2 2" xfId="27773" xr:uid="{00000000-0005-0000-0000-00006C6C0000}"/>
    <cellStyle name="SAPBEXfilterDrill 2 13 5 3" xfId="27774" xr:uid="{00000000-0005-0000-0000-00006D6C0000}"/>
    <cellStyle name="SAPBEXfilterDrill 2 13 6" xfId="27775" xr:uid="{00000000-0005-0000-0000-00006E6C0000}"/>
    <cellStyle name="SAPBEXfilterDrill 2 13 6 2" xfId="27776" xr:uid="{00000000-0005-0000-0000-00006F6C0000}"/>
    <cellStyle name="SAPBEXfilterDrill 2 13 6 2 2" xfId="27777" xr:uid="{00000000-0005-0000-0000-0000706C0000}"/>
    <cellStyle name="SAPBEXfilterDrill 2 13 6 3" xfId="27778" xr:uid="{00000000-0005-0000-0000-0000716C0000}"/>
    <cellStyle name="SAPBEXfilterDrill 2 13 7" xfId="27779" xr:uid="{00000000-0005-0000-0000-0000726C0000}"/>
    <cellStyle name="SAPBEXfilterDrill 2 13 7 2" xfId="27780" xr:uid="{00000000-0005-0000-0000-0000736C0000}"/>
    <cellStyle name="SAPBEXfilterDrill 2 13 7 2 2" xfId="27781" xr:uid="{00000000-0005-0000-0000-0000746C0000}"/>
    <cellStyle name="SAPBEXfilterDrill 2 13 7 3" xfId="27782" xr:uid="{00000000-0005-0000-0000-0000756C0000}"/>
    <cellStyle name="SAPBEXfilterDrill 2 13 8" xfId="27783" xr:uid="{00000000-0005-0000-0000-0000766C0000}"/>
    <cellStyle name="SAPBEXfilterDrill 2 13 8 2" xfId="27784" xr:uid="{00000000-0005-0000-0000-0000776C0000}"/>
    <cellStyle name="SAPBEXfilterDrill 2 13 8 2 2" xfId="27785" xr:uid="{00000000-0005-0000-0000-0000786C0000}"/>
    <cellStyle name="SAPBEXfilterDrill 2 13 8 3" xfId="27786" xr:uid="{00000000-0005-0000-0000-0000796C0000}"/>
    <cellStyle name="SAPBEXfilterDrill 2 13 9" xfId="27787" xr:uid="{00000000-0005-0000-0000-00007A6C0000}"/>
    <cellStyle name="SAPBEXfilterDrill 2 13 9 2" xfId="27788" xr:uid="{00000000-0005-0000-0000-00007B6C0000}"/>
    <cellStyle name="SAPBEXfilterDrill 2 13 9 2 2" xfId="27789" xr:uid="{00000000-0005-0000-0000-00007C6C0000}"/>
    <cellStyle name="SAPBEXfilterDrill 2 13 9 3" xfId="27790" xr:uid="{00000000-0005-0000-0000-00007D6C0000}"/>
    <cellStyle name="SAPBEXfilterDrill 2 14" xfId="27791" xr:uid="{00000000-0005-0000-0000-00007E6C0000}"/>
    <cellStyle name="SAPBEXfilterDrill 2 14 10" xfId="27792" xr:uid="{00000000-0005-0000-0000-00007F6C0000}"/>
    <cellStyle name="SAPBEXfilterDrill 2 14 10 2" xfId="27793" xr:uid="{00000000-0005-0000-0000-0000806C0000}"/>
    <cellStyle name="SAPBEXfilterDrill 2 14 10 2 2" xfId="27794" xr:uid="{00000000-0005-0000-0000-0000816C0000}"/>
    <cellStyle name="SAPBEXfilterDrill 2 14 10 3" xfId="27795" xr:uid="{00000000-0005-0000-0000-0000826C0000}"/>
    <cellStyle name="SAPBEXfilterDrill 2 14 11" xfId="27796" xr:uid="{00000000-0005-0000-0000-0000836C0000}"/>
    <cellStyle name="SAPBEXfilterDrill 2 14 11 2" xfId="27797" xr:uid="{00000000-0005-0000-0000-0000846C0000}"/>
    <cellStyle name="SAPBEXfilterDrill 2 14 11 2 2" xfId="27798" xr:uid="{00000000-0005-0000-0000-0000856C0000}"/>
    <cellStyle name="SAPBEXfilterDrill 2 14 11 3" xfId="27799" xr:uid="{00000000-0005-0000-0000-0000866C0000}"/>
    <cellStyle name="SAPBEXfilterDrill 2 14 12" xfId="27800" xr:uid="{00000000-0005-0000-0000-0000876C0000}"/>
    <cellStyle name="SAPBEXfilterDrill 2 14 12 2" xfId="27801" xr:uid="{00000000-0005-0000-0000-0000886C0000}"/>
    <cellStyle name="SAPBEXfilterDrill 2 14 12 2 2" xfId="27802" xr:uid="{00000000-0005-0000-0000-0000896C0000}"/>
    <cellStyle name="SAPBEXfilterDrill 2 14 12 3" xfId="27803" xr:uid="{00000000-0005-0000-0000-00008A6C0000}"/>
    <cellStyle name="SAPBEXfilterDrill 2 14 13" xfId="27804" xr:uid="{00000000-0005-0000-0000-00008B6C0000}"/>
    <cellStyle name="SAPBEXfilterDrill 2 14 13 2" xfId="27805" xr:uid="{00000000-0005-0000-0000-00008C6C0000}"/>
    <cellStyle name="SAPBEXfilterDrill 2 14 13 2 2" xfId="27806" xr:uid="{00000000-0005-0000-0000-00008D6C0000}"/>
    <cellStyle name="SAPBEXfilterDrill 2 14 13 3" xfId="27807" xr:uid="{00000000-0005-0000-0000-00008E6C0000}"/>
    <cellStyle name="SAPBEXfilterDrill 2 14 14" xfId="27808" xr:uid="{00000000-0005-0000-0000-00008F6C0000}"/>
    <cellStyle name="SAPBEXfilterDrill 2 14 14 2" xfId="27809" xr:uid="{00000000-0005-0000-0000-0000906C0000}"/>
    <cellStyle name="SAPBEXfilterDrill 2 14 14 2 2" xfId="27810" xr:uid="{00000000-0005-0000-0000-0000916C0000}"/>
    <cellStyle name="SAPBEXfilterDrill 2 14 14 3" xfId="27811" xr:uid="{00000000-0005-0000-0000-0000926C0000}"/>
    <cellStyle name="SAPBEXfilterDrill 2 14 15" xfId="27812" xr:uid="{00000000-0005-0000-0000-0000936C0000}"/>
    <cellStyle name="SAPBEXfilterDrill 2 14 15 2" xfId="27813" xr:uid="{00000000-0005-0000-0000-0000946C0000}"/>
    <cellStyle name="SAPBEXfilterDrill 2 14 15 2 2" xfId="27814" xr:uid="{00000000-0005-0000-0000-0000956C0000}"/>
    <cellStyle name="SAPBEXfilterDrill 2 14 15 3" xfId="27815" xr:uid="{00000000-0005-0000-0000-0000966C0000}"/>
    <cellStyle name="SAPBEXfilterDrill 2 14 16" xfId="27816" xr:uid="{00000000-0005-0000-0000-0000976C0000}"/>
    <cellStyle name="SAPBEXfilterDrill 2 14 16 2" xfId="27817" xr:uid="{00000000-0005-0000-0000-0000986C0000}"/>
    <cellStyle name="SAPBEXfilterDrill 2 14 16 2 2" xfId="27818" xr:uid="{00000000-0005-0000-0000-0000996C0000}"/>
    <cellStyle name="SAPBEXfilterDrill 2 14 16 3" xfId="27819" xr:uid="{00000000-0005-0000-0000-00009A6C0000}"/>
    <cellStyle name="SAPBEXfilterDrill 2 14 17" xfId="27820" xr:uid="{00000000-0005-0000-0000-00009B6C0000}"/>
    <cellStyle name="SAPBEXfilterDrill 2 14 17 2" xfId="27821" xr:uid="{00000000-0005-0000-0000-00009C6C0000}"/>
    <cellStyle name="SAPBEXfilterDrill 2 14 17 2 2" xfId="27822" xr:uid="{00000000-0005-0000-0000-00009D6C0000}"/>
    <cellStyle name="SAPBEXfilterDrill 2 14 17 3" xfId="27823" xr:uid="{00000000-0005-0000-0000-00009E6C0000}"/>
    <cellStyle name="SAPBEXfilterDrill 2 14 18" xfId="27824" xr:uid="{00000000-0005-0000-0000-00009F6C0000}"/>
    <cellStyle name="SAPBEXfilterDrill 2 14 18 2" xfId="27825" xr:uid="{00000000-0005-0000-0000-0000A06C0000}"/>
    <cellStyle name="SAPBEXfilterDrill 2 14 18 2 2" xfId="27826" xr:uid="{00000000-0005-0000-0000-0000A16C0000}"/>
    <cellStyle name="SAPBEXfilterDrill 2 14 18 3" xfId="27827" xr:uid="{00000000-0005-0000-0000-0000A26C0000}"/>
    <cellStyle name="SAPBEXfilterDrill 2 14 19" xfId="27828" xr:uid="{00000000-0005-0000-0000-0000A36C0000}"/>
    <cellStyle name="SAPBEXfilterDrill 2 14 19 2" xfId="27829" xr:uid="{00000000-0005-0000-0000-0000A46C0000}"/>
    <cellStyle name="SAPBEXfilterDrill 2 14 19 2 2" xfId="27830" xr:uid="{00000000-0005-0000-0000-0000A56C0000}"/>
    <cellStyle name="SAPBEXfilterDrill 2 14 19 3" xfId="27831" xr:uid="{00000000-0005-0000-0000-0000A66C0000}"/>
    <cellStyle name="SAPBEXfilterDrill 2 14 2" xfId="27832" xr:uid="{00000000-0005-0000-0000-0000A76C0000}"/>
    <cellStyle name="SAPBEXfilterDrill 2 14 2 2" xfId="27833" xr:uid="{00000000-0005-0000-0000-0000A86C0000}"/>
    <cellStyle name="SAPBEXfilterDrill 2 14 2 2 2" xfId="27834" xr:uid="{00000000-0005-0000-0000-0000A96C0000}"/>
    <cellStyle name="SAPBEXfilterDrill 2 14 2 3" xfId="27835" xr:uid="{00000000-0005-0000-0000-0000AA6C0000}"/>
    <cellStyle name="SAPBEXfilterDrill 2 14 20" xfId="27836" xr:uid="{00000000-0005-0000-0000-0000AB6C0000}"/>
    <cellStyle name="SAPBEXfilterDrill 2 14 20 2" xfId="27837" xr:uid="{00000000-0005-0000-0000-0000AC6C0000}"/>
    <cellStyle name="SAPBEXfilterDrill 2 14 20 2 2" xfId="27838" xr:uid="{00000000-0005-0000-0000-0000AD6C0000}"/>
    <cellStyle name="SAPBEXfilterDrill 2 14 20 3" xfId="27839" xr:uid="{00000000-0005-0000-0000-0000AE6C0000}"/>
    <cellStyle name="SAPBEXfilterDrill 2 14 21" xfId="27840" xr:uid="{00000000-0005-0000-0000-0000AF6C0000}"/>
    <cellStyle name="SAPBEXfilterDrill 2 14 21 2" xfId="27841" xr:uid="{00000000-0005-0000-0000-0000B06C0000}"/>
    <cellStyle name="SAPBEXfilterDrill 2 14 21 2 2" xfId="27842" xr:uid="{00000000-0005-0000-0000-0000B16C0000}"/>
    <cellStyle name="SAPBEXfilterDrill 2 14 21 3" xfId="27843" xr:uid="{00000000-0005-0000-0000-0000B26C0000}"/>
    <cellStyle name="SAPBEXfilterDrill 2 14 22" xfId="27844" xr:uid="{00000000-0005-0000-0000-0000B36C0000}"/>
    <cellStyle name="SAPBEXfilterDrill 2 14 22 2" xfId="27845" xr:uid="{00000000-0005-0000-0000-0000B46C0000}"/>
    <cellStyle name="SAPBEXfilterDrill 2 14 22 2 2" xfId="27846" xr:uid="{00000000-0005-0000-0000-0000B56C0000}"/>
    <cellStyle name="SAPBEXfilterDrill 2 14 22 3" xfId="27847" xr:uid="{00000000-0005-0000-0000-0000B66C0000}"/>
    <cellStyle name="SAPBEXfilterDrill 2 14 23" xfId="27848" xr:uid="{00000000-0005-0000-0000-0000B76C0000}"/>
    <cellStyle name="SAPBEXfilterDrill 2 14 23 2" xfId="27849" xr:uid="{00000000-0005-0000-0000-0000B86C0000}"/>
    <cellStyle name="SAPBEXfilterDrill 2 14 23 2 2" xfId="27850" xr:uid="{00000000-0005-0000-0000-0000B96C0000}"/>
    <cellStyle name="SAPBEXfilterDrill 2 14 23 3" xfId="27851" xr:uid="{00000000-0005-0000-0000-0000BA6C0000}"/>
    <cellStyle name="SAPBEXfilterDrill 2 14 24" xfId="27852" xr:uid="{00000000-0005-0000-0000-0000BB6C0000}"/>
    <cellStyle name="SAPBEXfilterDrill 2 14 24 2" xfId="27853" xr:uid="{00000000-0005-0000-0000-0000BC6C0000}"/>
    <cellStyle name="SAPBEXfilterDrill 2 14 24 2 2" xfId="27854" xr:uid="{00000000-0005-0000-0000-0000BD6C0000}"/>
    <cellStyle name="SAPBEXfilterDrill 2 14 24 3" xfId="27855" xr:uid="{00000000-0005-0000-0000-0000BE6C0000}"/>
    <cellStyle name="SAPBEXfilterDrill 2 14 25" xfId="27856" xr:uid="{00000000-0005-0000-0000-0000BF6C0000}"/>
    <cellStyle name="SAPBEXfilterDrill 2 14 25 2" xfId="27857" xr:uid="{00000000-0005-0000-0000-0000C06C0000}"/>
    <cellStyle name="SAPBEXfilterDrill 2 14 25 2 2" xfId="27858" xr:uid="{00000000-0005-0000-0000-0000C16C0000}"/>
    <cellStyle name="SAPBEXfilterDrill 2 14 25 3" xfId="27859" xr:uid="{00000000-0005-0000-0000-0000C26C0000}"/>
    <cellStyle name="SAPBEXfilterDrill 2 14 26" xfId="27860" xr:uid="{00000000-0005-0000-0000-0000C36C0000}"/>
    <cellStyle name="SAPBEXfilterDrill 2 14 26 2" xfId="27861" xr:uid="{00000000-0005-0000-0000-0000C46C0000}"/>
    <cellStyle name="SAPBEXfilterDrill 2 14 26 2 2" xfId="27862" xr:uid="{00000000-0005-0000-0000-0000C56C0000}"/>
    <cellStyle name="SAPBEXfilterDrill 2 14 26 3" xfId="27863" xr:uid="{00000000-0005-0000-0000-0000C66C0000}"/>
    <cellStyle name="SAPBEXfilterDrill 2 14 27" xfId="27864" xr:uid="{00000000-0005-0000-0000-0000C76C0000}"/>
    <cellStyle name="SAPBEXfilterDrill 2 14 27 2" xfId="27865" xr:uid="{00000000-0005-0000-0000-0000C86C0000}"/>
    <cellStyle name="SAPBEXfilterDrill 2 14 27 2 2" xfId="27866" xr:uid="{00000000-0005-0000-0000-0000C96C0000}"/>
    <cellStyle name="SAPBEXfilterDrill 2 14 27 3" xfId="27867" xr:uid="{00000000-0005-0000-0000-0000CA6C0000}"/>
    <cellStyle name="SAPBEXfilterDrill 2 14 28" xfId="27868" xr:uid="{00000000-0005-0000-0000-0000CB6C0000}"/>
    <cellStyle name="SAPBEXfilterDrill 2 14 28 2" xfId="27869" xr:uid="{00000000-0005-0000-0000-0000CC6C0000}"/>
    <cellStyle name="SAPBEXfilterDrill 2 14 28 2 2" xfId="27870" xr:uid="{00000000-0005-0000-0000-0000CD6C0000}"/>
    <cellStyle name="SAPBEXfilterDrill 2 14 28 3" xfId="27871" xr:uid="{00000000-0005-0000-0000-0000CE6C0000}"/>
    <cellStyle name="SAPBEXfilterDrill 2 14 29" xfId="27872" xr:uid="{00000000-0005-0000-0000-0000CF6C0000}"/>
    <cellStyle name="SAPBEXfilterDrill 2 14 29 2" xfId="27873" xr:uid="{00000000-0005-0000-0000-0000D06C0000}"/>
    <cellStyle name="SAPBEXfilterDrill 2 14 29 2 2" xfId="27874" xr:uid="{00000000-0005-0000-0000-0000D16C0000}"/>
    <cellStyle name="SAPBEXfilterDrill 2 14 29 3" xfId="27875" xr:uid="{00000000-0005-0000-0000-0000D26C0000}"/>
    <cellStyle name="SAPBEXfilterDrill 2 14 3" xfId="27876" xr:uid="{00000000-0005-0000-0000-0000D36C0000}"/>
    <cellStyle name="SAPBEXfilterDrill 2 14 3 2" xfId="27877" xr:uid="{00000000-0005-0000-0000-0000D46C0000}"/>
    <cellStyle name="SAPBEXfilterDrill 2 14 3 2 2" xfId="27878" xr:uid="{00000000-0005-0000-0000-0000D56C0000}"/>
    <cellStyle name="SAPBEXfilterDrill 2 14 3 3" xfId="27879" xr:uid="{00000000-0005-0000-0000-0000D66C0000}"/>
    <cellStyle name="SAPBEXfilterDrill 2 14 30" xfId="27880" xr:uid="{00000000-0005-0000-0000-0000D76C0000}"/>
    <cellStyle name="SAPBEXfilterDrill 2 14 30 2" xfId="27881" xr:uid="{00000000-0005-0000-0000-0000D86C0000}"/>
    <cellStyle name="SAPBEXfilterDrill 2 14 30 2 2" xfId="27882" xr:uid="{00000000-0005-0000-0000-0000D96C0000}"/>
    <cellStyle name="SAPBEXfilterDrill 2 14 30 3" xfId="27883" xr:uid="{00000000-0005-0000-0000-0000DA6C0000}"/>
    <cellStyle name="SAPBEXfilterDrill 2 14 31" xfId="27884" xr:uid="{00000000-0005-0000-0000-0000DB6C0000}"/>
    <cellStyle name="SAPBEXfilterDrill 2 14 31 2" xfId="27885" xr:uid="{00000000-0005-0000-0000-0000DC6C0000}"/>
    <cellStyle name="SAPBEXfilterDrill 2 14 31 2 2" xfId="27886" xr:uid="{00000000-0005-0000-0000-0000DD6C0000}"/>
    <cellStyle name="SAPBEXfilterDrill 2 14 31 3" xfId="27887" xr:uid="{00000000-0005-0000-0000-0000DE6C0000}"/>
    <cellStyle name="SAPBEXfilterDrill 2 14 32" xfId="27888" xr:uid="{00000000-0005-0000-0000-0000DF6C0000}"/>
    <cellStyle name="SAPBEXfilterDrill 2 14 32 2" xfId="27889" xr:uid="{00000000-0005-0000-0000-0000E06C0000}"/>
    <cellStyle name="SAPBEXfilterDrill 2 14 32 2 2" xfId="27890" xr:uid="{00000000-0005-0000-0000-0000E16C0000}"/>
    <cellStyle name="SAPBEXfilterDrill 2 14 32 3" xfId="27891" xr:uid="{00000000-0005-0000-0000-0000E26C0000}"/>
    <cellStyle name="SAPBEXfilterDrill 2 14 33" xfId="27892" xr:uid="{00000000-0005-0000-0000-0000E36C0000}"/>
    <cellStyle name="SAPBEXfilterDrill 2 14 33 2" xfId="27893" xr:uid="{00000000-0005-0000-0000-0000E46C0000}"/>
    <cellStyle name="SAPBEXfilterDrill 2 14 33 2 2" xfId="27894" xr:uid="{00000000-0005-0000-0000-0000E56C0000}"/>
    <cellStyle name="SAPBEXfilterDrill 2 14 33 3" xfId="27895" xr:uid="{00000000-0005-0000-0000-0000E66C0000}"/>
    <cellStyle name="SAPBEXfilterDrill 2 14 34" xfId="27896" xr:uid="{00000000-0005-0000-0000-0000E76C0000}"/>
    <cellStyle name="SAPBEXfilterDrill 2 14 34 2" xfId="27897" xr:uid="{00000000-0005-0000-0000-0000E86C0000}"/>
    <cellStyle name="SAPBEXfilterDrill 2 14 34 2 2" xfId="27898" xr:uid="{00000000-0005-0000-0000-0000E96C0000}"/>
    <cellStyle name="SAPBEXfilterDrill 2 14 34 3" xfId="27899" xr:uid="{00000000-0005-0000-0000-0000EA6C0000}"/>
    <cellStyle name="SAPBEXfilterDrill 2 14 35" xfId="27900" xr:uid="{00000000-0005-0000-0000-0000EB6C0000}"/>
    <cellStyle name="SAPBEXfilterDrill 2 14 35 2" xfId="27901" xr:uid="{00000000-0005-0000-0000-0000EC6C0000}"/>
    <cellStyle name="SAPBEXfilterDrill 2 14 35 2 2" xfId="27902" xr:uid="{00000000-0005-0000-0000-0000ED6C0000}"/>
    <cellStyle name="SAPBEXfilterDrill 2 14 35 3" xfId="27903" xr:uid="{00000000-0005-0000-0000-0000EE6C0000}"/>
    <cellStyle name="SAPBEXfilterDrill 2 14 36" xfId="27904" xr:uid="{00000000-0005-0000-0000-0000EF6C0000}"/>
    <cellStyle name="SAPBEXfilterDrill 2 14 36 2" xfId="27905" xr:uid="{00000000-0005-0000-0000-0000F06C0000}"/>
    <cellStyle name="SAPBEXfilterDrill 2 14 36 2 2" xfId="27906" xr:uid="{00000000-0005-0000-0000-0000F16C0000}"/>
    <cellStyle name="SAPBEXfilterDrill 2 14 36 3" xfId="27907" xr:uid="{00000000-0005-0000-0000-0000F26C0000}"/>
    <cellStyle name="SAPBEXfilterDrill 2 14 37" xfId="27908" xr:uid="{00000000-0005-0000-0000-0000F36C0000}"/>
    <cellStyle name="SAPBEXfilterDrill 2 14 37 2" xfId="27909" xr:uid="{00000000-0005-0000-0000-0000F46C0000}"/>
    <cellStyle name="SAPBEXfilterDrill 2 14 37 2 2" xfId="27910" xr:uid="{00000000-0005-0000-0000-0000F56C0000}"/>
    <cellStyle name="SAPBEXfilterDrill 2 14 37 3" xfId="27911" xr:uid="{00000000-0005-0000-0000-0000F66C0000}"/>
    <cellStyle name="SAPBEXfilterDrill 2 14 38" xfId="27912" xr:uid="{00000000-0005-0000-0000-0000F76C0000}"/>
    <cellStyle name="SAPBEXfilterDrill 2 14 38 2" xfId="27913" xr:uid="{00000000-0005-0000-0000-0000F86C0000}"/>
    <cellStyle name="SAPBEXfilterDrill 2 14 38 2 2" xfId="27914" xr:uid="{00000000-0005-0000-0000-0000F96C0000}"/>
    <cellStyle name="SAPBEXfilterDrill 2 14 38 3" xfId="27915" xr:uid="{00000000-0005-0000-0000-0000FA6C0000}"/>
    <cellStyle name="SAPBEXfilterDrill 2 14 39" xfId="27916" xr:uid="{00000000-0005-0000-0000-0000FB6C0000}"/>
    <cellStyle name="SAPBEXfilterDrill 2 14 39 2" xfId="27917" xr:uid="{00000000-0005-0000-0000-0000FC6C0000}"/>
    <cellStyle name="SAPBEXfilterDrill 2 14 39 2 2" xfId="27918" xr:uid="{00000000-0005-0000-0000-0000FD6C0000}"/>
    <cellStyle name="SAPBEXfilterDrill 2 14 39 3" xfId="27919" xr:uid="{00000000-0005-0000-0000-0000FE6C0000}"/>
    <cellStyle name="SAPBEXfilterDrill 2 14 4" xfId="27920" xr:uid="{00000000-0005-0000-0000-0000FF6C0000}"/>
    <cellStyle name="SAPBEXfilterDrill 2 14 4 2" xfId="27921" xr:uid="{00000000-0005-0000-0000-0000006D0000}"/>
    <cellStyle name="SAPBEXfilterDrill 2 14 4 2 2" xfId="27922" xr:uid="{00000000-0005-0000-0000-0000016D0000}"/>
    <cellStyle name="SAPBEXfilterDrill 2 14 4 3" xfId="27923" xr:uid="{00000000-0005-0000-0000-0000026D0000}"/>
    <cellStyle name="SAPBEXfilterDrill 2 14 40" xfId="27924" xr:uid="{00000000-0005-0000-0000-0000036D0000}"/>
    <cellStyle name="SAPBEXfilterDrill 2 14 40 2" xfId="27925" xr:uid="{00000000-0005-0000-0000-0000046D0000}"/>
    <cellStyle name="SAPBEXfilterDrill 2 14 40 2 2" xfId="27926" xr:uid="{00000000-0005-0000-0000-0000056D0000}"/>
    <cellStyle name="SAPBEXfilterDrill 2 14 40 3" xfId="27927" xr:uid="{00000000-0005-0000-0000-0000066D0000}"/>
    <cellStyle name="SAPBEXfilterDrill 2 14 41" xfId="27928" xr:uid="{00000000-0005-0000-0000-0000076D0000}"/>
    <cellStyle name="SAPBEXfilterDrill 2 14 41 2" xfId="27929" xr:uid="{00000000-0005-0000-0000-0000086D0000}"/>
    <cellStyle name="SAPBEXfilterDrill 2 14 42" xfId="27930" xr:uid="{00000000-0005-0000-0000-0000096D0000}"/>
    <cellStyle name="SAPBEXfilterDrill 2 14 5" xfId="27931" xr:uid="{00000000-0005-0000-0000-00000A6D0000}"/>
    <cellStyle name="SAPBEXfilterDrill 2 14 5 2" xfId="27932" xr:uid="{00000000-0005-0000-0000-00000B6D0000}"/>
    <cellStyle name="SAPBEXfilterDrill 2 14 5 2 2" xfId="27933" xr:uid="{00000000-0005-0000-0000-00000C6D0000}"/>
    <cellStyle name="SAPBEXfilterDrill 2 14 5 3" xfId="27934" xr:uid="{00000000-0005-0000-0000-00000D6D0000}"/>
    <cellStyle name="SAPBEXfilterDrill 2 14 6" xfId="27935" xr:uid="{00000000-0005-0000-0000-00000E6D0000}"/>
    <cellStyle name="SAPBEXfilterDrill 2 14 6 2" xfId="27936" xr:uid="{00000000-0005-0000-0000-00000F6D0000}"/>
    <cellStyle name="SAPBEXfilterDrill 2 14 6 2 2" xfId="27937" xr:uid="{00000000-0005-0000-0000-0000106D0000}"/>
    <cellStyle name="SAPBEXfilterDrill 2 14 6 3" xfId="27938" xr:uid="{00000000-0005-0000-0000-0000116D0000}"/>
    <cellStyle name="SAPBEXfilterDrill 2 14 7" xfId="27939" xr:uid="{00000000-0005-0000-0000-0000126D0000}"/>
    <cellStyle name="SAPBEXfilterDrill 2 14 7 2" xfId="27940" xr:uid="{00000000-0005-0000-0000-0000136D0000}"/>
    <cellStyle name="SAPBEXfilterDrill 2 14 7 2 2" xfId="27941" xr:uid="{00000000-0005-0000-0000-0000146D0000}"/>
    <cellStyle name="SAPBEXfilterDrill 2 14 7 3" xfId="27942" xr:uid="{00000000-0005-0000-0000-0000156D0000}"/>
    <cellStyle name="SAPBEXfilterDrill 2 14 8" xfId="27943" xr:uid="{00000000-0005-0000-0000-0000166D0000}"/>
    <cellStyle name="SAPBEXfilterDrill 2 14 8 2" xfId="27944" xr:uid="{00000000-0005-0000-0000-0000176D0000}"/>
    <cellStyle name="SAPBEXfilterDrill 2 14 8 2 2" xfId="27945" xr:uid="{00000000-0005-0000-0000-0000186D0000}"/>
    <cellStyle name="SAPBEXfilterDrill 2 14 8 3" xfId="27946" xr:uid="{00000000-0005-0000-0000-0000196D0000}"/>
    <cellStyle name="SAPBEXfilterDrill 2 14 9" xfId="27947" xr:uid="{00000000-0005-0000-0000-00001A6D0000}"/>
    <cellStyle name="SAPBEXfilterDrill 2 14 9 2" xfId="27948" xr:uid="{00000000-0005-0000-0000-00001B6D0000}"/>
    <cellStyle name="SAPBEXfilterDrill 2 14 9 2 2" xfId="27949" xr:uid="{00000000-0005-0000-0000-00001C6D0000}"/>
    <cellStyle name="SAPBEXfilterDrill 2 14 9 3" xfId="27950" xr:uid="{00000000-0005-0000-0000-00001D6D0000}"/>
    <cellStyle name="SAPBEXfilterDrill 2 15" xfId="27951" xr:uid="{00000000-0005-0000-0000-00001E6D0000}"/>
    <cellStyle name="SAPBEXfilterDrill 2 15 2" xfId="27952" xr:uid="{00000000-0005-0000-0000-00001F6D0000}"/>
    <cellStyle name="SAPBEXfilterDrill 2 15 2 2" xfId="27953" xr:uid="{00000000-0005-0000-0000-0000206D0000}"/>
    <cellStyle name="SAPBEXfilterDrill 2 15 3" xfId="27954" xr:uid="{00000000-0005-0000-0000-0000216D0000}"/>
    <cellStyle name="SAPBEXfilterDrill 2 16" xfId="27955" xr:uid="{00000000-0005-0000-0000-0000226D0000}"/>
    <cellStyle name="SAPBEXfilterDrill 2 16 2" xfId="27956" xr:uid="{00000000-0005-0000-0000-0000236D0000}"/>
    <cellStyle name="SAPBEXfilterDrill 2 16 2 2" xfId="27957" xr:uid="{00000000-0005-0000-0000-0000246D0000}"/>
    <cellStyle name="SAPBEXfilterDrill 2 16 3" xfId="27958" xr:uid="{00000000-0005-0000-0000-0000256D0000}"/>
    <cellStyle name="SAPBEXfilterDrill 2 17" xfId="27959" xr:uid="{00000000-0005-0000-0000-0000266D0000}"/>
    <cellStyle name="SAPBEXfilterDrill 2 17 2" xfId="27960" xr:uid="{00000000-0005-0000-0000-0000276D0000}"/>
    <cellStyle name="SAPBEXfilterDrill 2 17 2 2" xfId="27961" xr:uid="{00000000-0005-0000-0000-0000286D0000}"/>
    <cellStyle name="SAPBEXfilterDrill 2 17 3" xfId="27962" xr:uid="{00000000-0005-0000-0000-0000296D0000}"/>
    <cellStyle name="SAPBEXfilterDrill 2 18" xfId="27963" xr:uid="{00000000-0005-0000-0000-00002A6D0000}"/>
    <cellStyle name="SAPBEXfilterDrill 2 18 2" xfId="27964" xr:uid="{00000000-0005-0000-0000-00002B6D0000}"/>
    <cellStyle name="SAPBEXfilterDrill 2 18 2 2" xfId="27965" xr:uid="{00000000-0005-0000-0000-00002C6D0000}"/>
    <cellStyle name="SAPBEXfilterDrill 2 18 3" xfId="27966" xr:uid="{00000000-0005-0000-0000-00002D6D0000}"/>
    <cellStyle name="SAPBEXfilterDrill 2 19" xfId="27967" xr:uid="{00000000-0005-0000-0000-00002E6D0000}"/>
    <cellStyle name="SAPBEXfilterDrill 2 19 2" xfId="27968" xr:uid="{00000000-0005-0000-0000-00002F6D0000}"/>
    <cellStyle name="SAPBEXfilterDrill 2 19 2 2" xfId="27969" xr:uid="{00000000-0005-0000-0000-0000306D0000}"/>
    <cellStyle name="SAPBEXfilterDrill 2 19 3" xfId="27970" xr:uid="{00000000-0005-0000-0000-0000316D0000}"/>
    <cellStyle name="SAPBEXfilterDrill 2 2" xfId="27971" xr:uid="{00000000-0005-0000-0000-0000326D0000}"/>
    <cellStyle name="SAPBEXfilterDrill 2 2 10" xfId="27972" xr:uid="{00000000-0005-0000-0000-0000336D0000}"/>
    <cellStyle name="SAPBEXfilterDrill 2 2 10 2" xfId="27973" xr:uid="{00000000-0005-0000-0000-0000346D0000}"/>
    <cellStyle name="SAPBEXfilterDrill 2 2 10 2 2" xfId="27974" xr:uid="{00000000-0005-0000-0000-0000356D0000}"/>
    <cellStyle name="SAPBEXfilterDrill 2 2 10 3" xfId="27975" xr:uid="{00000000-0005-0000-0000-0000366D0000}"/>
    <cellStyle name="SAPBEXfilterDrill 2 2 11" xfId="27976" xr:uid="{00000000-0005-0000-0000-0000376D0000}"/>
    <cellStyle name="SAPBEXfilterDrill 2 2 11 2" xfId="27977" xr:uid="{00000000-0005-0000-0000-0000386D0000}"/>
    <cellStyle name="SAPBEXfilterDrill 2 2 11 2 2" xfId="27978" xr:uid="{00000000-0005-0000-0000-0000396D0000}"/>
    <cellStyle name="SAPBEXfilterDrill 2 2 11 3" xfId="27979" xr:uid="{00000000-0005-0000-0000-00003A6D0000}"/>
    <cellStyle name="SAPBEXfilterDrill 2 2 12" xfId="27980" xr:uid="{00000000-0005-0000-0000-00003B6D0000}"/>
    <cellStyle name="SAPBEXfilterDrill 2 2 12 2" xfId="27981" xr:uid="{00000000-0005-0000-0000-00003C6D0000}"/>
    <cellStyle name="SAPBEXfilterDrill 2 2 12 2 2" xfId="27982" xr:uid="{00000000-0005-0000-0000-00003D6D0000}"/>
    <cellStyle name="SAPBEXfilterDrill 2 2 12 3" xfId="27983" xr:uid="{00000000-0005-0000-0000-00003E6D0000}"/>
    <cellStyle name="SAPBEXfilterDrill 2 2 13" xfId="27984" xr:uid="{00000000-0005-0000-0000-00003F6D0000}"/>
    <cellStyle name="SAPBEXfilterDrill 2 2 13 2" xfId="27985" xr:uid="{00000000-0005-0000-0000-0000406D0000}"/>
    <cellStyle name="SAPBEXfilterDrill 2 2 13 2 2" xfId="27986" xr:uid="{00000000-0005-0000-0000-0000416D0000}"/>
    <cellStyle name="SAPBEXfilterDrill 2 2 13 3" xfId="27987" xr:uid="{00000000-0005-0000-0000-0000426D0000}"/>
    <cellStyle name="SAPBEXfilterDrill 2 2 14" xfId="27988" xr:uid="{00000000-0005-0000-0000-0000436D0000}"/>
    <cellStyle name="SAPBEXfilterDrill 2 2 14 2" xfId="27989" xr:uid="{00000000-0005-0000-0000-0000446D0000}"/>
    <cellStyle name="SAPBEXfilterDrill 2 2 14 2 2" xfId="27990" xr:uid="{00000000-0005-0000-0000-0000456D0000}"/>
    <cellStyle name="SAPBEXfilterDrill 2 2 14 3" xfId="27991" xr:uid="{00000000-0005-0000-0000-0000466D0000}"/>
    <cellStyle name="SAPBEXfilterDrill 2 2 15" xfId="27992" xr:uid="{00000000-0005-0000-0000-0000476D0000}"/>
    <cellStyle name="SAPBEXfilterDrill 2 2 15 2" xfId="27993" xr:uid="{00000000-0005-0000-0000-0000486D0000}"/>
    <cellStyle name="SAPBEXfilterDrill 2 2 15 2 2" xfId="27994" xr:uid="{00000000-0005-0000-0000-0000496D0000}"/>
    <cellStyle name="SAPBEXfilterDrill 2 2 15 3" xfId="27995" xr:uid="{00000000-0005-0000-0000-00004A6D0000}"/>
    <cellStyle name="SAPBEXfilterDrill 2 2 16" xfId="27996" xr:uid="{00000000-0005-0000-0000-00004B6D0000}"/>
    <cellStyle name="SAPBEXfilterDrill 2 2 16 2" xfId="27997" xr:uid="{00000000-0005-0000-0000-00004C6D0000}"/>
    <cellStyle name="SAPBEXfilterDrill 2 2 16 2 2" xfId="27998" xr:uid="{00000000-0005-0000-0000-00004D6D0000}"/>
    <cellStyle name="SAPBEXfilterDrill 2 2 16 3" xfId="27999" xr:uid="{00000000-0005-0000-0000-00004E6D0000}"/>
    <cellStyle name="SAPBEXfilterDrill 2 2 17" xfId="28000" xr:uid="{00000000-0005-0000-0000-00004F6D0000}"/>
    <cellStyle name="SAPBEXfilterDrill 2 2 17 2" xfId="28001" xr:uid="{00000000-0005-0000-0000-0000506D0000}"/>
    <cellStyle name="SAPBEXfilterDrill 2 2 17 2 2" xfId="28002" xr:uid="{00000000-0005-0000-0000-0000516D0000}"/>
    <cellStyle name="SAPBEXfilterDrill 2 2 17 3" xfId="28003" xr:uid="{00000000-0005-0000-0000-0000526D0000}"/>
    <cellStyle name="SAPBEXfilterDrill 2 2 18" xfId="28004" xr:uid="{00000000-0005-0000-0000-0000536D0000}"/>
    <cellStyle name="SAPBEXfilterDrill 2 2 18 2" xfId="28005" xr:uid="{00000000-0005-0000-0000-0000546D0000}"/>
    <cellStyle name="SAPBEXfilterDrill 2 2 18 2 2" xfId="28006" xr:uid="{00000000-0005-0000-0000-0000556D0000}"/>
    <cellStyle name="SAPBEXfilterDrill 2 2 18 3" xfId="28007" xr:uid="{00000000-0005-0000-0000-0000566D0000}"/>
    <cellStyle name="SAPBEXfilterDrill 2 2 19" xfId="28008" xr:uid="{00000000-0005-0000-0000-0000576D0000}"/>
    <cellStyle name="SAPBEXfilterDrill 2 2 19 2" xfId="28009" xr:uid="{00000000-0005-0000-0000-0000586D0000}"/>
    <cellStyle name="SAPBEXfilterDrill 2 2 19 2 2" xfId="28010" xr:uid="{00000000-0005-0000-0000-0000596D0000}"/>
    <cellStyle name="SAPBEXfilterDrill 2 2 19 3" xfId="28011" xr:uid="{00000000-0005-0000-0000-00005A6D0000}"/>
    <cellStyle name="SAPBEXfilterDrill 2 2 2" xfId="28012" xr:uid="{00000000-0005-0000-0000-00005B6D0000}"/>
    <cellStyle name="SAPBEXfilterDrill 2 2 2 2" xfId="28013" xr:uid="{00000000-0005-0000-0000-00005C6D0000}"/>
    <cellStyle name="SAPBEXfilterDrill 2 2 2 2 2" xfId="28014" xr:uid="{00000000-0005-0000-0000-00005D6D0000}"/>
    <cellStyle name="SAPBEXfilterDrill 2 2 2 3" xfId="28015" xr:uid="{00000000-0005-0000-0000-00005E6D0000}"/>
    <cellStyle name="SAPBEXfilterDrill 2 2 20" xfId="28016" xr:uid="{00000000-0005-0000-0000-00005F6D0000}"/>
    <cellStyle name="SAPBEXfilterDrill 2 2 20 2" xfId="28017" xr:uid="{00000000-0005-0000-0000-0000606D0000}"/>
    <cellStyle name="SAPBEXfilterDrill 2 2 20 2 2" xfId="28018" xr:uid="{00000000-0005-0000-0000-0000616D0000}"/>
    <cellStyle name="SAPBEXfilterDrill 2 2 20 3" xfId="28019" xr:uid="{00000000-0005-0000-0000-0000626D0000}"/>
    <cellStyle name="SAPBEXfilterDrill 2 2 21" xfId="28020" xr:uid="{00000000-0005-0000-0000-0000636D0000}"/>
    <cellStyle name="SAPBEXfilterDrill 2 2 21 2" xfId="28021" xr:uid="{00000000-0005-0000-0000-0000646D0000}"/>
    <cellStyle name="SAPBEXfilterDrill 2 2 21 2 2" xfId="28022" xr:uid="{00000000-0005-0000-0000-0000656D0000}"/>
    <cellStyle name="SAPBEXfilterDrill 2 2 21 3" xfId="28023" xr:uid="{00000000-0005-0000-0000-0000666D0000}"/>
    <cellStyle name="SAPBEXfilterDrill 2 2 22" xfId="28024" xr:uid="{00000000-0005-0000-0000-0000676D0000}"/>
    <cellStyle name="SAPBEXfilterDrill 2 2 22 2" xfId="28025" xr:uid="{00000000-0005-0000-0000-0000686D0000}"/>
    <cellStyle name="SAPBEXfilterDrill 2 2 22 2 2" xfId="28026" xr:uid="{00000000-0005-0000-0000-0000696D0000}"/>
    <cellStyle name="SAPBEXfilterDrill 2 2 22 3" xfId="28027" xr:uid="{00000000-0005-0000-0000-00006A6D0000}"/>
    <cellStyle name="SAPBEXfilterDrill 2 2 23" xfId="28028" xr:uid="{00000000-0005-0000-0000-00006B6D0000}"/>
    <cellStyle name="SAPBEXfilterDrill 2 2 23 2" xfId="28029" xr:uid="{00000000-0005-0000-0000-00006C6D0000}"/>
    <cellStyle name="SAPBEXfilterDrill 2 2 23 2 2" xfId="28030" xr:uid="{00000000-0005-0000-0000-00006D6D0000}"/>
    <cellStyle name="SAPBEXfilterDrill 2 2 23 3" xfId="28031" xr:uid="{00000000-0005-0000-0000-00006E6D0000}"/>
    <cellStyle name="SAPBEXfilterDrill 2 2 24" xfId="28032" xr:uid="{00000000-0005-0000-0000-00006F6D0000}"/>
    <cellStyle name="SAPBEXfilterDrill 2 2 24 2" xfId="28033" xr:uid="{00000000-0005-0000-0000-0000706D0000}"/>
    <cellStyle name="SAPBEXfilterDrill 2 2 24 2 2" xfId="28034" xr:uid="{00000000-0005-0000-0000-0000716D0000}"/>
    <cellStyle name="SAPBEXfilterDrill 2 2 24 3" xfId="28035" xr:uid="{00000000-0005-0000-0000-0000726D0000}"/>
    <cellStyle name="SAPBEXfilterDrill 2 2 25" xfId="28036" xr:uid="{00000000-0005-0000-0000-0000736D0000}"/>
    <cellStyle name="SAPBEXfilterDrill 2 2 25 2" xfId="28037" xr:uid="{00000000-0005-0000-0000-0000746D0000}"/>
    <cellStyle name="SAPBEXfilterDrill 2 2 25 2 2" xfId="28038" xr:uid="{00000000-0005-0000-0000-0000756D0000}"/>
    <cellStyle name="SAPBEXfilterDrill 2 2 25 3" xfId="28039" xr:uid="{00000000-0005-0000-0000-0000766D0000}"/>
    <cellStyle name="SAPBEXfilterDrill 2 2 26" xfId="28040" xr:uid="{00000000-0005-0000-0000-0000776D0000}"/>
    <cellStyle name="SAPBEXfilterDrill 2 2 26 2" xfId="28041" xr:uid="{00000000-0005-0000-0000-0000786D0000}"/>
    <cellStyle name="SAPBEXfilterDrill 2 2 26 2 2" xfId="28042" xr:uid="{00000000-0005-0000-0000-0000796D0000}"/>
    <cellStyle name="SAPBEXfilterDrill 2 2 26 3" xfId="28043" xr:uid="{00000000-0005-0000-0000-00007A6D0000}"/>
    <cellStyle name="SAPBEXfilterDrill 2 2 27" xfId="28044" xr:uid="{00000000-0005-0000-0000-00007B6D0000}"/>
    <cellStyle name="SAPBEXfilterDrill 2 2 27 2" xfId="28045" xr:uid="{00000000-0005-0000-0000-00007C6D0000}"/>
    <cellStyle name="SAPBEXfilterDrill 2 2 27 2 2" xfId="28046" xr:uid="{00000000-0005-0000-0000-00007D6D0000}"/>
    <cellStyle name="SAPBEXfilterDrill 2 2 27 3" xfId="28047" xr:uid="{00000000-0005-0000-0000-00007E6D0000}"/>
    <cellStyle name="SAPBEXfilterDrill 2 2 28" xfId="28048" xr:uid="{00000000-0005-0000-0000-00007F6D0000}"/>
    <cellStyle name="SAPBEXfilterDrill 2 2 28 2" xfId="28049" xr:uid="{00000000-0005-0000-0000-0000806D0000}"/>
    <cellStyle name="SAPBEXfilterDrill 2 2 28 2 2" xfId="28050" xr:uid="{00000000-0005-0000-0000-0000816D0000}"/>
    <cellStyle name="SAPBEXfilterDrill 2 2 28 3" xfId="28051" xr:uid="{00000000-0005-0000-0000-0000826D0000}"/>
    <cellStyle name="SAPBEXfilterDrill 2 2 29" xfId="28052" xr:uid="{00000000-0005-0000-0000-0000836D0000}"/>
    <cellStyle name="SAPBEXfilterDrill 2 2 29 2" xfId="28053" xr:uid="{00000000-0005-0000-0000-0000846D0000}"/>
    <cellStyle name="SAPBEXfilterDrill 2 2 29 2 2" xfId="28054" xr:uid="{00000000-0005-0000-0000-0000856D0000}"/>
    <cellStyle name="SAPBEXfilterDrill 2 2 29 3" xfId="28055" xr:uid="{00000000-0005-0000-0000-0000866D0000}"/>
    <cellStyle name="SAPBEXfilterDrill 2 2 3" xfId="28056" xr:uid="{00000000-0005-0000-0000-0000876D0000}"/>
    <cellStyle name="SAPBEXfilterDrill 2 2 3 2" xfId="28057" xr:uid="{00000000-0005-0000-0000-0000886D0000}"/>
    <cellStyle name="SAPBEXfilterDrill 2 2 3 2 2" xfId="28058" xr:uid="{00000000-0005-0000-0000-0000896D0000}"/>
    <cellStyle name="SAPBEXfilterDrill 2 2 3 3" xfId="28059" xr:uid="{00000000-0005-0000-0000-00008A6D0000}"/>
    <cellStyle name="SAPBEXfilterDrill 2 2 30" xfId="28060" xr:uid="{00000000-0005-0000-0000-00008B6D0000}"/>
    <cellStyle name="SAPBEXfilterDrill 2 2 30 2" xfId="28061" xr:uid="{00000000-0005-0000-0000-00008C6D0000}"/>
    <cellStyle name="SAPBEXfilterDrill 2 2 30 2 2" xfId="28062" xr:uid="{00000000-0005-0000-0000-00008D6D0000}"/>
    <cellStyle name="SAPBEXfilterDrill 2 2 30 3" xfId="28063" xr:uid="{00000000-0005-0000-0000-00008E6D0000}"/>
    <cellStyle name="SAPBEXfilterDrill 2 2 31" xfId="28064" xr:uid="{00000000-0005-0000-0000-00008F6D0000}"/>
    <cellStyle name="SAPBEXfilterDrill 2 2 31 2" xfId="28065" xr:uid="{00000000-0005-0000-0000-0000906D0000}"/>
    <cellStyle name="SAPBEXfilterDrill 2 2 31 2 2" xfId="28066" xr:uid="{00000000-0005-0000-0000-0000916D0000}"/>
    <cellStyle name="SAPBEXfilterDrill 2 2 31 3" xfId="28067" xr:uid="{00000000-0005-0000-0000-0000926D0000}"/>
    <cellStyle name="SAPBEXfilterDrill 2 2 32" xfId="28068" xr:uid="{00000000-0005-0000-0000-0000936D0000}"/>
    <cellStyle name="SAPBEXfilterDrill 2 2 32 2" xfId="28069" xr:uid="{00000000-0005-0000-0000-0000946D0000}"/>
    <cellStyle name="SAPBEXfilterDrill 2 2 32 2 2" xfId="28070" xr:uid="{00000000-0005-0000-0000-0000956D0000}"/>
    <cellStyle name="SAPBEXfilterDrill 2 2 32 3" xfId="28071" xr:uid="{00000000-0005-0000-0000-0000966D0000}"/>
    <cellStyle name="SAPBEXfilterDrill 2 2 33" xfId="28072" xr:uid="{00000000-0005-0000-0000-0000976D0000}"/>
    <cellStyle name="SAPBEXfilterDrill 2 2 33 2" xfId="28073" xr:uid="{00000000-0005-0000-0000-0000986D0000}"/>
    <cellStyle name="SAPBEXfilterDrill 2 2 33 2 2" xfId="28074" xr:uid="{00000000-0005-0000-0000-0000996D0000}"/>
    <cellStyle name="SAPBEXfilterDrill 2 2 33 3" xfId="28075" xr:uid="{00000000-0005-0000-0000-00009A6D0000}"/>
    <cellStyle name="SAPBEXfilterDrill 2 2 34" xfId="28076" xr:uid="{00000000-0005-0000-0000-00009B6D0000}"/>
    <cellStyle name="SAPBEXfilterDrill 2 2 34 2" xfId="28077" xr:uid="{00000000-0005-0000-0000-00009C6D0000}"/>
    <cellStyle name="SAPBEXfilterDrill 2 2 34 2 2" xfId="28078" xr:uid="{00000000-0005-0000-0000-00009D6D0000}"/>
    <cellStyle name="SAPBEXfilterDrill 2 2 34 3" xfId="28079" xr:uid="{00000000-0005-0000-0000-00009E6D0000}"/>
    <cellStyle name="SAPBEXfilterDrill 2 2 35" xfId="28080" xr:uid="{00000000-0005-0000-0000-00009F6D0000}"/>
    <cellStyle name="SAPBEXfilterDrill 2 2 35 2" xfId="28081" xr:uid="{00000000-0005-0000-0000-0000A06D0000}"/>
    <cellStyle name="SAPBEXfilterDrill 2 2 35 2 2" xfId="28082" xr:uid="{00000000-0005-0000-0000-0000A16D0000}"/>
    <cellStyle name="SAPBEXfilterDrill 2 2 35 3" xfId="28083" xr:uid="{00000000-0005-0000-0000-0000A26D0000}"/>
    <cellStyle name="SAPBEXfilterDrill 2 2 36" xfId="28084" xr:uid="{00000000-0005-0000-0000-0000A36D0000}"/>
    <cellStyle name="SAPBEXfilterDrill 2 2 36 2" xfId="28085" xr:uid="{00000000-0005-0000-0000-0000A46D0000}"/>
    <cellStyle name="SAPBEXfilterDrill 2 2 36 2 2" xfId="28086" xr:uid="{00000000-0005-0000-0000-0000A56D0000}"/>
    <cellStyle name="SAPBEXfilterDrill 2 2 36 3" xfId="28087" xr:uid="{00000000-0005-0000-0000-0000A66D0000}"/>
    <cellStyle name="SAPBEXfilterDrill 2 2 37" xfId="28088" xr:uid="{00000000-0005-0000-0000-0000A76D0000}"/>
    <cellStyle name="SAPBEXfilterDrill 2 2 37 2" xfId="28089" xr:uid="{00000000-0005-0000-0000-0000A86D0000}"/>
    <cellStyle name="SAPBEXfilterDrill 2 2 37 2 2" xfId="28090" xr:uid="{00000000-0005-0000-0000-0000A96D0000}"/>
    <cellStyle name="SAPBEXfilterDrill 2 2 37 3" xfId="28091" xr:uid="{00000000-0005-0000-0000-0000AA6D0000}"/>
    <cellStyle name="SAPBEXfilterDrill 2 2 38" xfId="28092" xr:uid="{00000000-0005-0000-0000-0000AB6D0000}"/>
    <cellStyle name="SAPBEXfilterDrill 2 2 38 2" xfId="28093" xr:uid="{00000000-0005-0000-0000-0000AC6D0000}"/>
    <cellStyle name="SAPBEXfilterDrill 2 2 38 2 2" xfId="28094" xr:uid="{00000000-0005-0000-0000-0000AD6D0000}"/>
    <cellStyle name="SAPBEXfilterDrill 2 2 38 3" xfId="28095" xr:uid="{00000000-0005-0000-0000-0000AE6D0000}"/>
    <cellStyle name="SAPBEXfilterDrill 2 2 39" xfId="28096" xr:uid="{00000000-0005-0000-0000-0000AF6D0000}"/>
    <cellStyle name="SAPBEXfilterDrill 2 2 39 2" xfId="28097" xr:uid="{00000000-0005-0000-0000-0000B06D0000}"/>
    <cellStyle name="SAPBEXfilterDrill 2 2 4" xfId="28098" xr:uid="{00000000-0005-0000-0000-0000B16D0000}"/>
    <cellStyle name="SAPBEXfilterDrill 2 2 4 2" xfId="28099" xr:uid="{00000000-0005-0000-0000-0000B26D0000}"/>
    <cellStyle name="SAPBEXfilterDrill 2 2 4 2 2" xfId="28100" xr:uid="{00000000-0005-0000-0000-0000B36D0000}"/>
    <cellStyle name="SAPBEXfilterDrill 2 2 4 3" xfId="28101" xr:uid="{00000000-0005-0000-0000-0000B46D0000}"/>
    <cellStyle name="SAPBEXfilterDrill 2 2 40" xfId="28102" xr:uid="{00000000-0005-0000-0000-0000B56D0000}"/>
    <cellStyle name="SAPBEXfilterDrill 2 2 5" xfId="28103" xr:uid="{00000000-0005-0000-0000-0000B66D0000}"/>
    <cellStyle name="SAPBEXfilterDrill 2 2 5 2" xfId="28104" xr:uid="{00000000-0005-0000-0000-0000B76D0000}"/>
    <cellStyle name="SAPBEXfilterDrill 2 2 5 2 2" xfId="28105" xr:uid="{00000000-0005-0000-0000-0000B86D0000}"/>
    <cellStyle name="SAPBEXfilterDrill 2 2 5 3" xfId="28106" xr:uid="{00000000-0005-0000-0000-0000B96D0000}"/>
    <cellStyle name="SAPBEXfilterDrill 2 2 6" xfId="28107" xr:uid="{00000000-0005-0000-0000-0000BA6D0000}"/>
    <cellStyle name="SAPBEXfilterDrill 2 2 6 2" xfId="28108" xr:uid="{00000000-0005-0000-0000-0000BB6D0000}"/>
    <cellStyle name="SAPBEXfilterDrill 2 2 6 2 2" xfId="28109" xr:uid="{00000000-0005-0000-0000-0000BC6D0000}"/>
    <cellStyle name="SAPBEXfilterDrill 2 2 6 3" xfId="28110" xr:uid="{00000000-0005-0000-0000-0000BD6D0000}"/>
    <cellStyle name="SAPBEXfilterDrill 2 2 7" xfId="28111" xr:uid="{00000000-0005-0000-0000-0000BE6D0000}"/>
    <cellStyle name="SAPBEXfilterDrill 2 2 7 2" xfId="28112" xr:uid="{00000000-0005-0000-0000-0000BF6D0000}"/>
    <cellStyle name="SAPBEXfilterDrill 2 2 7 2 2" xfId="28113" xr:uid="{00000000-0005-0000-0000-0000C06D0000}"/>
    <cellStyle name="SAPBEXfilterDrill 2 2 7 3" xfId="28114" xr:uid="{00000000-0005-0000-0000-0000C16D0000}"/>
    <cellStyle name="SAPBEXfilterDrill 2 2 8" xfId="28115" xr:uid="{00000000-0005-0000-0000-0000C26D0000}"/>
    <cellStyle name="SAPBEXfilterDrill 2 2 8 2" xfId="28116" xr:uid="{00000000-0005-0000-0000-0000C36D0000}"/>
    <cellStyle name="SAPBEXfilterDrill 2 2 8 2 2" xfId="28117" xr:uid="{00000000-0005-0000-0000-0000C46D0000}"/>
    <cellStyle name="SAPBEXfilterDrill 2 2 8 3" xfId="28118" xr:uid="{00000000-0005-0000-0000-0000C56D0000}"/>
    <cellStyle name="SAPBEXfilterDrill 2 2 9" xfId="28119" xr:uid="{00000000-0005-0000-0000-0000C66D0000}"/>
    <cellStyle name="SAPBEXfilterDrill 2 2 9 2" xfId="28120" xr:uid="{00000000-0005-0000-0000-0000C76D0000}"/>
    <cellStyle name="SAPBEXfilterDrill 2 2 9 2 2" xfId="28121" xr:uid="{00000000-0005-0000-0000-0000C86D0000}"/>
    <cellStyle name="SAPBEXfilterDrill 2 2 9 3" xfId="28122" xr:uid="{00000000-0005-0000-0000-0000C96D0000}"/>
    <cellStyle name="SAPBEXfilterDrill 2 20" xfId="28123" xr:uid="{00000000-0005-0000-0000-0000CA6D0000}"/>
    <cellStyle name="SAPBEXfilterDrill 2 20 2" xfId="28124" xr:uid="{00000000-0005-0000-0000-0000CB6D0000}"/>
    <cellStyle name="SAPBEXfilterDrill 2 20 2 2" xfId="28125" xr:uid="{00000000-0005-0000-0000-0000CC6D0000}"/>
    <cellStyle name="SAPBEXfilterDrill 2 20 3" xfId="28126" xr:uid="{00000000-0005-0000-0000-0000CD6D0000}"/>
    <cellStyle name="SAPBEXfilterDrill 2 21" xfId="28127" xr:uid="{00000000-0005-0000-0000-0000CE6D0000}"/>
    <cellStyle name="SAPBEXfilterDrill 2 21 2" xfId="28128" xr:uid="{00000000-0005-0000-0000-0000CF6D0000}"/>
    <cellStyle name="SAPBEXfilterDrill 2 21 2 2" xfId="28129" xr:uid="{00000000-0005-0000-0000-0000D06D0000}"/>
    <cellStyle name="SAPBEXfilterDrill 2 21 3" xfId="28130" xr:uid="{00000000-0005-0000-0000-0000D16D0000}"/>
    <cellStyle name="SAPBEXfilterDrill 2 22" xfId="28131" xr:uid="{00000000-0005-0000-0000-0000D26D0000}"/>
    <cellStyle name="SAPBEXfilterDrill 2 22 2" xfId="28132" xr:uid="{00000000-0005-0000-0000-0000D36D0000}"/>
    <cellStyle name="SAPBEXfilterDrill 2 22 2 2" xfId="28133" xr:uid="{00000000-0005-0000-0000-0000D46D0000}"/>
    <cellStyle name="SAPBEXfilterDrill 2 22 3" xfId="28134" xr:uid="{00000000-0005-0000-0000-0000D56D0000}"/>
    <cellStyle name="SAPBEXfilterDrill 2 23" xfId="28135" xr:uid="{00000000-0005-0000-0000-0000D66D0000}"/>
    <cellStyle name="SAPBEXfilterDrill 2 23 2" xfId="28136" xr:uid="{00000000-0005-0000-0000-0000D76D0000}"/>
    <cellStyle name="SAPBEXfilterDrill 2 23 2 2" xfId="28137" xr:uid="{00000000-0005-0000-0000-0000D86D0000}"/>
    <cellStyle name="SAPBEXfilterDrill 2 23 3" xfId="28138" xr:uid="{00000000-0005-0000-0000-0000D96D0000}"/>
    <cellStyle name="SAPBEXfilterDrill 2 24" xfId="28139" xr:uid="{00000000-0005-0000-0000-0000DA6D0000}"/>
    <cellStyle name="SAPBEXfilterDrill 2 24 2" xfId="28140" xr:uid="{00000000-0005-0000-0000-0000DB6D0000}"/>
    <cellStyle name="SAPBEXfilterDrill 2 24 2 2" xfId="28141" xr:uid="{00000000-0005-0000-0000-0000DC6D0000}"/>
    <cellStyle name="SAPBEXfilterDrill 2 24 3" xfId="28142" xr:uid="{00000000-0005-0000-0000-0000DD6D0000}"/>
    <cellStyle name="SAPBEXfilterDrill 2 25" xfId="28143" xr:uid="{00000000-0005-0000-0000-0000DE6D0000}"/>
    <cellStyle name="SAPBEXfilterDrill 2 25 2" xfId="28144" xr:uid="{00000000-0005-0000-0000-0000DF6D0000}"/>
    <cellStyle name="SAPBEXfilterDrill 2 25 2 2" xfId="28145" xr:uid="{00000000-0005-0000-0000-0000E06D0000}"/>
    <cellStyle name="SAPBEXfilterDrill 2 25 3" xfId="28146" xr:uid="{00000000-0005-0000-0000-0000E16D0000}"/>
    <cellStyle name="SAPBEXfilterDrill 2 26" xfId="28147" xr:uid="{00000000-0005-0000-0000-0000E26D0000}"/>
    <cellStyle name="SAPBEXfilterDrill 2 26 2" xfId="28148" xr:uid="{00000000-0005-0000-0000-0000E36D0000}"/>
    <cellStyle name="SAPBEXfilterDrill 2 26 2 2" xfId="28149" xr:uid="{00000000-0005-0000-0000-0000E46D0000}"/>
    <cellStyle name="SAPBEXfilterDrill 2 26 3" xfId="28150" xr:uid="{00000000-0005-0000-0000-0000E56D0000}"/>
    <cellStyle name="SAPBEXfilterDrill 2 27" xfId="28151" xr:uid="{00000000-0005-0000-0000-0000E66D0000}"/>
    <cellStyle name="SAPBEXfilterDrill 2 27 2" xfId="28152" xr:uid="{00000000-0005-0000-0000-0000E76D0000}"/>
    <cellStyle name="SAPBEXfilterDrill 2 27 2 2" xfId="28153" xr:uid="{00000000-0005-0000-0000-0000E86D0000}"/>
    <cellStyle name="SAPBEXfilterDrill 2 27 3" xfId="28154" xr:uid="{00000000-0005-0000-0000-0000E96D0000}"/>
    <cellStyle name="SAPBEXfilterDrill 2 28" xfId="28155" xr:uid="{00000000-0005-0000-0000-0000EA6D0000}"/>
    <cellStyle name="SAPBEXfilterDrill 2 28 2" xfId="28156" xr:uid="{00000000-0005-0000-0000-0000EB6D0000}"/>
    <cellStyle name="SAPBEXfilterDrill 2 28 2 2" xfId="28157" xr:uid="{00000000-0005-0000-0000-0000EC6D0000}"/>
    <cellStyle name="SAPBEXfilterDrill 2 28 3" xfId="28158" xr:uid="{00000000-0005-0000-0000-0000ED6D0000}"/>
    <cellStyle name="SAPBEXfilterDrill 2 29" xfId="28159" xr:uid="{00000000-0005-0000-0000-0000EE6D0000}"/>
    <cellStyle name="SAPBEXfilterDrill 2 29 2" xfId="28160" xr:uid="{00000000-0005-0000-0000-0000EF6D0000}"/>
    <cellStyle name="SAPBEXfilterDrill 2 29 2 2" xfId="28161" xr:uid="{00000000-0005-0000-0000-0000F06D0000}"/>
    <cellStyle name="SAPBEXfilterDrill 2 29 3" xfId="28162" xr:uid="{00000000-0005-0000-0000-0000F16D0000}"/>
    <cellStyle name="SAPBEXfilterDrill 2 3" xfId="28163" xr:uid="{00000000-0005-0000-0000-0000F26D0000}"/>
    <cellStyle name="SAPBEXfilterDrill 2 3 10" xfId="28164" xr:uid="{00000000-0005-0000-0000-0000F36D0000}"/>
    <cellStyle name="SAPBEXfilterDrill 2 3 10 2" xfId="28165" xr:uid="{00000000-0005-0000-0000-0000F46D0000}"/>
    <cellStyle name="SAPBEXfilterDrill 2 3 10 2 2" xfId="28166" xr:uid="{00000000-0005-0000-0000-0000F56D0000}"/>
    <cellStyle name="SAPBEXfilterDrill 2 3 10 3" xfId="28167" xr:uid="{00000000-0005-0000-0000-0000F66D0000}"/>
    <cellStyle name="SAPBEXfilterDrill 2 3 11" xfId="28168" xr:uid="{00000000-0005-0000-0000-0000F76D0000}"/>
    <cellStyle name="SAPBEXfilterDrill 2 3 11 2" xfId="28169" xr:uid="{00000000-0005-0000-0000-0000F86D0000}"/>
    <cellStyle name="SAPBEXfilterDrill 2 3 11 2 2" xfId="28170" xr:uid="{00000000-0005-0000-0000-0000F96D0000}"/>
    <cellStyle name="SAPBEXfilterDrill 2 3 11 3" xfId="28171" xr:uid="{00000000-0005-0000-0000-0000FA6D0000}"/>
    <cellStyle name="SAPBEXfilterDrill 2 3 12" xfId="28172" xr:uid="{00000000-0005-0000-0000-0000FB6D0000}"/>
    <cellStyle name="SAPBEXfilterDrill 2 3 12 2" xfId="28173" xr:uid="{00000000-0005-0000-0000-0000FC6D0000}"/>
    <cellStyle name="SAPBEXfilterDrill 2 3 12 2 2" xfId="28174" xr:uid="{00000000-0005-0000-0000-0000FD6D0000}"/>
    <cellStyle name="SAPBEXfilterDrill 2 3 12 3" xfId="28175" xr:uid="{00000000-0005-0000-0000-0000FE6D0000}"/>
    <cellStyle name="SAPBEXfilterDrill 2 3 13" xfId="28176" xr:uid="{00000000-0005-0000-0000-0000FF6D0000}"/>
    <cellStyle name="SAPBEXfilterDrill 2 3 13 2" xfId="28177" xr:uid="{00000000-0005-0000-0000-0000006E0000}"/>
    <cellStyle name="SAPBEXfilterDrill 2 3 13 2 2" xfId="28178" xr:uid="{00000000-0005-0000-0000-0000016E0000}"/>
    <cellStyle name="SAPBEXfilterDrill 2 3 13 3" xfId="28179" xr:uid="{00000000-0005-0000-0000-0000026E0000}"/>
    <cellStyle name="SAPBEXfilterDrill 2 3 14" xfId="28180" xr:uid="{00000000-0005-0000-0000-0000036E0000}"/>
    <cellStyle name="SAPBEXfilterDrill 2 3 14 2" xfId="28181" xr:uid="{00000000-0005-0000-0000-0000046E0000}"/>
    <cellStyle name="SAPBEXfilterDrill 2 3 14 2 2" xfId="28182" xr:uid="{00000000-0005-0000-0000-0000056E0000}"/>
    <cellStyle name="SAPBEXfilterDrill 2 3 14 3" xfId="28183" xr:uid="{00000000-0005-0000-0000-0000066E0000}"/>
    <cellStyle name="SAPBEXfilterDrill 2 3 15" xfId="28184" xr:uid="{00000000-0005-0000-0000-0000076E0000}"/>
    <cellStyle name="SAPBEXfilterDrill 2 3 15 2" xfId="28185" xr:uid="{00000000-0005-0000-0000-0000086E0000}"/>
    <cellStyle name="SAPBEXfilterDrill 2 3 15 2 2" xfId="28186" xr:uid="{00000000-0005-0000-0000-0000096E0000}"/>
    <cellStyle name="SAPBEXfilterDrill 2 3 15 3" xfId="28187" xr:uid="{00000000-0005-0000-0000-00000A6E0000}"/>
    <cellStyle name="SAPBEXfilterDrill 2 3 16" xfId="28188" xr:uid="{00000000-0005-0000-0000-00000B6E0000}"/>
    <cellStyle name="SAPBEXfilterDrill 2 3 16 2" xfId="28189" xr:uid="{00000000-0005-0000-0000-00000C6E0000}"/>
    <cellStyle name="SAPBEXfilterDrill 2 3 16 2 2" xfId="28190" xr:uid="{00000000-0005-0000-0000-00000D6E0000}"/>
    <cellStyle name="SAPBEXfilterDrill 2 3 16 3" xfId="28191" xr:uid="{00000000-0005-0000-0000-00000E6E0000}"/>
    <cellStyle name="SAPBEXfilterDrill 2 3 17" xfId="28192" xr:uid="{00000000-0005-0000-0000-00000F6E0000}"/>
    <cellStyle name="SAPBEXfilterDrill 2 3 17 2" xfId="28193" xr:uid="{00000000-0005-0000-0000-0000106E0000}"/>
    <cellStyle name="SAPBEXfilterDrill 2 3 17 2 2" xfId="28194" xr:uid="{00000000-0005-0000-0000-0000116E0000}"/>
    <cellStyle name="SAPBEXfilterDrill 2 3 17 3" xfId="28195" xr:uid="{00000000-0005-0000-0000-0000126E0000}"/>
    <cellStyle name="SAPBEXfilterDrill 2 3 18" xfId="28196" xr:uid="{00000000-0005-0000-0000-0000136E0000}"/>
    <cellStyle name="SAPBEXfilterDrill 2 3 18 2" xfId="28197" xr:uid="{00000000-0005-0000-0000-0000146E0000}"/>
    <cellStyle name="SAPBEXfilterDrill 2 3 18 2 2" xfId="28198" xr:uid="{00000000-0005-0000-0000-0000156E0000}"/>
    <cellStyle name="SAPBEXfilterDrill 2 3 18 3" xfId="28199" xr:uid="{00000000-0005-0000-0000-0000166E0000}"/>
    <cellStyle name="SAPBEXfilterDrill 2 3 19" xfId="28200" xr:uid="{00000000-0005-0000-0000-0000176E0000}"/>
    <cellStyle name="SAPBEXfilterDrill 2 3 19 2" xfId="28201" xr:uid="{00000000-0005-0000-0000-0000186E0000}"/>
    <cellStyle name="SAPBEXfilterDrill 2 3 19 2 2" xfId="28202" xr:uid="{00000000-0005-0000-0000-0000196E0000}"/>
    <cellStyle name="SAPBEXfilterDrill 2 3 19 3" xfId="28203" xr:uid="{00000000-0005-0000-0000-00001A6E0000}"/>
    <cellStyle name="SAPBEXfilterDrill 2 3 2" xfId="28204" xr:uid="{00000000-0005-0000-0000-00001B6E0000}"/>
    <cellStyle name="SAPBEXfilterDrill 2 3 2 2" xfId="28205" xr:uid="{00000000-0005-0000-0000-00001C6E0000}"/>
    <cellStyle name="SAPBEXfilterDrill 2 3 2 2 2" xfId="28206" xr:uid="{00000000-0005-0000-0000-00001D6E0000}"/>
    <cellStyle name="SAPBEXfilterDrill 2 3 2 3" xfId="28207" xr:uid="{00000000-0005-0000-0000-00001E6E0000}"/>
    <cellStyle name="SAPBEXfilterDrill 2 3 20" xfId="28208" xr:uid="{00000000-0005-0000-0000-00001F6E0000}"/>
    <cellStyle name="SAPBEXfilterDrill 2 3 20 2" xfId="28209" xr:uid="{00000000-0005-0000-0000-0000206E0000}"/>
    <cellStyle name="SAPBEXfilterDrill 2 3 20 2 2" xfId="28210" xr:uid="{00000000-0005-0000-0000-0000216E0000}"/>
    <cellStyle name="SAPBEXfilterDrill 2 3 20 3" xfId="28211" xr:uid="{00000000-0005-0000-0000-0000226E0000}"/>
    <cellStyle name="SAPBEXfilterDrill 2 3 21" xfId="28212" xr:uid="{00000000-0005-0000-0000-0000236E0000}"/>
    <cellStyle name="SAPBEXfilterDrill 2 3 21 2" xfId="28213" xr:uid="{00000000-0005-0000-0000-0000246E0000}"/>
    <cellStyle name="SAPBEXfilterDrill 2 3 21 2 2" xfId="28214" xr:uid="{00000000-0005-0000-0000-0000256E0000}"/>
    <cellStyle name="SAPBEXfilterDrill 2 3 21 3" xfId="28215" xr:uid="{00000000-0005-0000-0000-0000266E0000}"/>
    <cellStyle name="SAPBEXfilterDrill 2 3 22" xfId="28216" xr:uid="{00000000-0005-0000-0000-0000276E0000}"/>
    <cellStyle name="SAPBEXfilterDrill 2 3 22 2" xfId="28217" xr:uid="{00000000-0005-0000-0000-0000286E0000}"/>
    <cellStyle name="SAPBEXfilterDrill 2 3 22 2 2" xfId="28218" xr:uid="{00000000-0005-0000-0000-0000296E0000}"/>
    <cellStyle name="SAPBEXfilterDrill 2 3 22 3" xfId="28219" xr:uid="{00000000-0005-0000-0000-00002A6E0000}"/>
    <cellStyle name="SAPBEXfilterDrill 2 3 23" xfId="28220" xr:uid="{00000000-0005-0000-0000-00002B6E0000}"/>
    <cellStyle name="SAPBEXfilterDrill 2 3 23 2" xfId="28221" xr:uid="{00000000-0005-0000-0000-00002C6E0000}"/>
    <cellStyle name="SAPBEXfilterDrill 2 3 23 2 2" xfId="28222" xr:uid="{00000000-0005-0000-0000-00002D6E0000}"/>
    <cellStyle name="SAPBEXfilterDrill 2 3 23 3" xfId="28223" xr:uid="{00000000-0005-0000-0000-00002E6E0000}"/>
    <cellStyle name="SAPBEXfilterDrill 2 3 24" xfId="28224" xr:uid="{00000000-0005-0000-0000-00002F6E0000}"/>
    <cellStyle name="SAPBEXfilterDrill 2 3 24 2" xfId="28225" xr:uid="{00000000-0005-0000-0000-0000306E0000}"/>
    <cellStyle name="SAPBEXfilterDrill 2 3 24 2 2" xfId="28226" xr:uid="{00000000-0005-0000-0000-0000316E0000}"/>
    <cellStyle name="SAPBEXfilterDrill 2 3 24 3" xfId="28227" xr:uid="{00000000-0005-0000-0000-0000326E0000}"/>
    <cellStyle name="SAPBEXfilterDrill 2 3 25" xfId="28228" xr:uid="{00000000-0005-0000-0000-0000336E0000}"/>
    <cellStyle name="SAPBEXfilterDrill 2 3 25 2" xfId="28229" xr:uid="{00000000-0005-0000-0000-0000346E0000}"/>
    <cellStyle name="SAPBEXfilterDrill 2 3 25 2 2" xfId="28230" xr:uid="{00000000-0005-0000-0000-0000356E0000}"/>
    <cellStyle name="SAPBEXfilterDrill 2 3 25 3" xfId="28231" xr:uid="{00000000-0005-0000-0000-0000366E0000}"/>
    <cellStyle name="SAPBEXfilterDrill 2 3 26" xfId="28232" xr:uid="{00000000-0005-0000-0000-0000376E0000}"/>
    <cellStyle name="SAPBEXfilterDrill 2 3 26 2" xfId="28233" xr:uid="{00000000-0005-0000-0000-0000386E0000}"/>
    <cellStyle name="SAPBEXfilterDrill 2 3 26 2 2" xfId="28234" xr:uid="{00000000-0005-0000-0000-0000396E0000}"/>
    <cellStyle name="SAPBEXfilterDrill 2 3 26 3" xfId="28235" xr:uid="{00000000-0005-0000-0000-00003A6E0000}"/>
    <cellStyle name="SAPBEXfilterDrill 2 3 27" xfId="28236" xr:uid="{00000000-0005-0000-0000-00003B6E0000}"/>
    <cellStyle name="SAPBEXfilterDrill 2 3 27 2" xfId="28237" xr:uid="{00000000-0005-0000-0000-00003C6E0000}"/>
    <cellStyle name="SAPBEXfilterDrill 2 3 27 2 2" xfId="28238" xr:uid="{00000000-0005-0000-0000-00003D6E0000}"/>
    <cellStyle name="SAPBEXfilterDrill 2 3 27 3" xfId="28239" xr:uid="{00000000-0005-0000-0000-00003E6E0000}"/>
    <cellStyle name="SAPBEXfilterDrill 2 3 28" xfId="28240" xr:uid="{00000000-0005-0000-0000-00003F6E0000}"/>
    <cellStyle name="SAPBEXfilterDrill 2 3 28 2" xfId="28241" xr:uid="{00000000-0005-0000-0000-0000406E0000}"/>
    <cellStyle name="SAPBEXfilterDrill 2 3 28 2 2" xfId="28242" xr:uid="{00000000-0005-0000-0000-0000416E0000}"/>
    <cellStyle name="SAPBEXfilterDrill 2 3 28 3" xfId="28243" xr:uid="{00000000-0005-0000-0000-0000426E0000}"/>
    <cellStyle name="SAPBEXfilterDrill 2 3 29" xfId="28244" xr:uid="{00000000-0005-0000-0000-0000436E0000}"/>
    <cellStyle name="SAPBEXfilterDrill 2 3 29 2" xfId="28245" xr:uid="{00000000-0005-0000-0000-0000446E0000}"/>
    <cellStyle name="SAPBEXfilterDrill 2 3 29 2 2" xfId="28246" xr:uid="{00000000-0005-0000-0000-0000456E0000}"/>
    <cellStyle name="SAPBEXfilterDrill 2 3 29 3" xfId="28247" xr:uid="{00000000-0005-0000-0000-0000466E0000}"/>
    <cellStyle name="SAPBEXfilterDrill 2 3 3" xfId="28248" xr:uid="{00000000-0005-0000-0000-0000476E0000}"/>
    <cellStyle name="SAPBEXfilterDrill 2 3 3 2" xfId="28249" xr:uid="{00000000-0005-0000-0000-0000486E0000}"/>
    <cellStyle name="SAPBEXfilterDrill 2 3 3 2 2" xfId="28250" xr:uid="{00000000-0005-0000-0000-0000496E0000}"/>
    <cellStyle name="SAPBEXfilterDrill 2 3 3 3" xfId="28251" xr:uid="{00000000-0005-0000-0000-00004A6E0000}"/>
    <cellStyle name="SAPBEXfilterDrill 2 3 30" xfId="28252" xr:uid="{00000000-0005-0000-0000-00004B6E0000}"/>
    <cellStyle name="SAPBEXfilterDrill 2 3 30 2" xfId="28253" xr:uid="{00000000-0005-0000-0000-00004C6E0000}"/>
    <cellStyle name="SAPBEXfilterDrill 2 3 30 2 2" xfId="28254" xr:uid="{00000000-0005-0000-0000-00004D6E0000}"/>
    <cellStyle name="SAPBEXfilterDrill 2 3 30 3" xfId="28255" xr:uid="{00000000-0005-0000-0000-00004E6E0000}"/>
    <cellStyle name="SAPBEXfilterDrill 2 3 31" xfId="28256" xr:uid="{00000000-0005-0000-0000-00004F6E0000}"/>
    <cellStyle name="SAPBEXfilterDrill 2 3 31 2" xfId="28257" xr:uid="{00000000-0005-0000-0000-0000506E0000}"/>
    <cellStyle name="SAPBEXfilterDrill 2 3 31 2 2" xfId="28258" xr:uid="{00000000-0005-0000-0000-0000516E0000}"/>
    <cellStyle name="SAPBEXfilterDrill 2 3 31 3" xfId="28259" xr:uid="{00000000-0005-0000-0000-0000526E0000}"/>
    <cellStyle name="SAPBEXfilterDrill 2 3 32" xfId="28260" xr:uid="{00000000-0005-0000-0000-0000536E0000}"/>
    <cellStyle name="SAPBEXfilterDrill 2 3 32 2" xfId="28261" xr:uid="{00000000-0005-0000-0000-0000546E0000}"/>
    <cellStyle name="SAPBEXfilterDrill 2 3 32 2 2" xfId="28262" xr:uid="{00000000-0005-0000-0000-0000556E0000}"/>
    <cellStyle name="SAPBEXfilterDrill 2 3 32 3" xfId="28263" xr:uid="{00000000-0005-0000-0000-0000566E0000}"/>
    <cellStyle name="SAPBEXfilterDrill 2 3 33" xfId="28264" xr:uid="{00000000-0005-0000-0000-0000576E0000}"/>
    <cellStyle name="SAPBEXfilterDrill 2 3 33 2" xfId="28265" xr:uid="{00000000-0005-0000-0000-0000586E0000}"/>
    <cellStyle name="SAPBEXfilterDrill 2 3 33 2 2" xfId="28266" xr:uid="{00000000-0005-0000-0000-0000596E0000}"/>
    <cellStyle name="SAPBEXfilterDrill 2 3 33 3" xfId="28267" xr:uid="{00000000-0005-0000-0000-00005A6E0000}"/>
    <cellStyle name="SAPBEXfilterDrill 2 3 34" xfId="28268" xr:uid="{00000000-0005-0000-0000-00005B6E0000}"/>
    <cellStyle name="SAPBEXfilterDrill 2 3 34 2" xfId="28269" xr:uid="{00000000-0005-0000-0000-00005C6E0000}"/>
    <cellStyle name="SAPBEXfilterDrill 2 3 34 2 2" xfId="28270" xr:uid="{00000000-0005-0000-0000-00005D6E0000}"/>
    <cellStyle name="SAPBEXfilterDrill 2 3 34 3" xfId="28271" xr:uid="{00000000-0005-0000-0000-00005E6E0000}"/>
    <cellStyle name="SAPBEXfilterDrill 2 3 35" xfId="28272" xr:uid="{00000000-0005-0000-0000-00005F6E0000}"/>
    <cellStyle name="SAPBEXfilterDrill 2 3 35 2" xfId="28273" xr:uid="{00000000-0005-0000-0000-0000606E0000}"/>
    <cellStyle name="SAPBEXfilterDrill 2 3 35 2 2" xfId="28274" xr:uid="{00000000-0005-0000-0000-0000616E0000}"/>
    <cellStyle name="SAPBEXfilterDrill 2 3 35 3" xfId="28275" xr:uid="{00000000-0005-0000-0000-0000626E0000}"/>
    <cellStyle name="SAPBEXfilterDrill 2 3 36" xfId="28276" xr:uid="{00000000-0005-0000-0000-0000636E0000}"/>
    <cellStyle name="SAPBEXfilterDrill 2 3 36 2" xfId="28277" xr:uid="{00000000-0005-0000-0000-0000646E0000}"/>
    <cellStyle name="SAPBEXfilterDrill 2 3 36 2 2" xfId="28278" xr:uid="{00000000-0005-0000-0000-0000656E0000}"/>
    <cellStyle name="SAPBEXfilterDrill 2 3 36 3" xfId="28279" xr:uid="{00000000-0005-0000-0000-0000666E0000}"/>
    <cellStyle name="SAPBEXfilterDrill 2 3 37" xfId="28280" xr:uid="{00000000-0005-0000-0000-0000676E0000}"/>
    <cellStyle name="SAPBEXfilterDrill 2 3 37 2" xfId="28281" xr:uid="{00000000-0005-0000-0000-0000686E0000}"/>
    <cellStyle name="SAPBEXfilterDrill 2 3 37 2 2" xfId="28282" xr:uid="{00000000-0005-0000-0000-0000696E0000}"/>
    <cellStyle name="SAPBEXfilterDrill 2 3 37 3" xfId="28283" xr:uid="{00000000-0005-0000-0000-00006A6E0000}"/>
    <cellStyle name="SAPBEXfilterDrill 2 3 38" xfId="28284" xr:uid="{00000000-0005-0000-0000-00006B6E0000}"/>
    <cellStyle name="SAPBEXfilterDrill 2 3 38 2" xfId="28285" xr:uid="{00000000-0005-0000-0000-00006C6E0000}"/>
    <cellStyle name="SAPBEXfilterDrill 2 3 38 2 2" xfId="28286" xr:uid="{00000000-0005-0000-0000-00006D6E0000}"/>
    <cellStyle name="SAPBEXfilterDrill 2 3 38 3" xfId="28287" xr:uid="{00000000-0005-0000-0000-00006E6E0000}"/>
    <cellStyle name="SAPBEXfilterDrill 2 3 39" xfId="28288" xr:uid="{00000000-0005-0000-0000-00006F6E0000}"/>
    <cellStyle name="SAPBEXfilterDrill 2 3 39 2" xfId="28289" xr:uid="{00000000-0005-0000-0000-0000706E0000}"/>
    <cellStyle name="SAPBEXfilterDrill 2 3 39 2 2" xfId="28290" xr:uid="{00000000-0005-0000-0000-0000716E0000}"/>
    <cellStyle name="SAPBEXfilterDrill 2 3 39 3" xfId="28291" xr:uid="{00000000-0005-0000-0000-0000726E0000}"/>
    <cellStyle name="SAPBEXfilterDrill 2 3 4" xfId="28292" xr:uid="{00000000-0005-0000-0000-0000736E0000}"/>
    <cellStyle name="SAPBEXfilterDrill 2 3 4 2" xfId="28293" xr:uid="{00000000-0005-0000-0000-0000746E0000}"/>
    <cellStyle name="SAPBEXfilterDrill 2 3 4 2 2" xfId="28294" xr:uid="{00000000-0005-0000-0000-0000756E0000}"/>
    <cellStyle name="SAPBEXfilterDrill 2 3 4 3" xfId="28295" xr:uid="{00000000-0005-0000-0000-0000766E0000}"/>
    <cellStyle name="SAPBEXfilterDrill 2 3 40" xfId="28296" xr:uid="{00000000-0005-0000-0000-0000776E0000}"/>
    <cellStyle name="SAPBEXfilterDrill 2 3 40 2" xfId="28297" xr:uid="{00000000-0005-0000-0000-0000786E0000}"/>
    <cellStyle name="SAPBEXfilterDrill 2 3 40 2 2" xfId="28298" xr:uid="{00000000-0005-0000-0000-0000796E0000}"/>
    <cellStyle name="SAPBEXfilterDrill 2 3 40 3" xfId="28299" xr:uid="{00000000-0005-0000-0000-00007A6E0000}"/>
    <cellStyle name="SAPBEXfilterDrill 2 3 41" xfId="28300" xr:uid="{00000000-0005-0000-0000-00007B6E0000}"/>
    <cellStyle name="SAPBEXfilterDrill 2 3 41 2" xfId="28301" xr:uid="{00000000-0005-0000-0000-00007C6E0000}"/>
    <cellStyle name="SAPBEXfilterDrill 2 3 42" xfId="28302" xr:uid="{00000000-0005-0000-0000-00007D6E0000}"/>
    <cellStyle name="SAPBEXfilterDrill 2 3 5" xfId="28303" xr:uid="{00000000-0005-0000-0000-00007E6E0000}"/>
    <cellStyle name="SAPBEXfilterDrill 2 3 5 2" xfId="28304" xr:uid="{00000000-0005-0000-0000-00007F6E0000}"/>
    <cellStyle name="SAPBEXfilterDrill 2 3 5 2 2" xfId="28305" xr:uid="{00000000-0005-0000-0000-0000806E0000}"/>
    <cellStyle name="SAPBEXfilterDrill 2 3 5 3" xfId="28306" xr:uid="{00000000-0005-0000-0000-0000816E0000}"/>
    <cellStyle name="SAPBEXfilterDrill 2 3 6" xfId="28307" xr:uid="{00000000-0005-0000-0000-0000826E0000}"/>
    <cellStyle name="SAPBEXfilterDrill 2 3 6 2" xfId="28308" xr:uid="{00000000-0005-0000-0000-0000836E0000}"/>
    <cellStyle name="SAPBEXfilterDrill 2 3 6 2 2" xfId="28309" xr:uid="{00000000-0005-0000-0000-0000846E0000}"/>
    <cellStyle name="SAPBEXfilterDrill 2 3 6 3" xfId="28310" xr:uid="{00000000-0005-0000-0000-0000856E0000}"/>
    <cellStyle name="SAPBEXfilterDrill 2 3 7" xfId="28311" xr:uid="{00000000-0005-0000-0000-0000866E0000}"/>
    <cellStyle name="SAPBEXfilterDrill 2 3 7 2" xfId="28312" xr:uid="{00000000-0005-0000-0000-0000876E0000}"/>
    <cellStyle name="SAPBEXfilterDrill 2 3 7 2 2" xfId="28313" xr:uid="{00000000-0005-0000-0000-0000886E0000}"/>
    <cellStyle name="SAPBEXfilterDrill 2 3 7 3" xfId="28314" xr:uid="{00000000-0005-0000-0000-0000896E0000}"/>
    <cellStyle name="SAPBEXfilterDrill 2 3 8" xfId="28315" xr:uid="{00000000-0005-0000-0000-00008A6E0000}"/>
    <cellStyle name="SAPBEXfilterDrill 2 3 8 2" xfId="28316" xr:uid="{00000000-0005-0000-0000-00008B6E0000}"/>
    <cellStyle name="SAPBEXfilterDrill 2 3 8 2 2" xfId="28317" xr:uid="{00000000-0005-0000-0000-00008C6E0000}"/>
    <cellStyle name="SAPBEXfilterDrill 2 3 8 3" xfId="28318" xr:uid="{00000000-0005-0000-0000-00008D6E0000}"/>
    <cellStyle name="SAPBEXfilterDrill 2 3 9" xfId="28319" xr:uid="{00000000-0005-0000-0000-00008E6E0000}"/>
    <cellStyle name="SAPBEXfilterDrill 2 3 9 2" xfId="28320" xr:uid="{00000000-0005-0000-0000-00008F6E0000}"/>
    <cellStyle name="SAPBEXfilterDrill 2 3 9 2 2" xfId="28321" xr:uid="{00000000-0005-0000-0000-0000906E0000}"/>
    <cellStyle name="SAPBEXfilterDrill 2 3 9 3" xfId="28322" xr:uid="{00000000-0005-0000-0000-0000916E0000}"/>
    <cellStyle name="SAPBEXfilterDrill 2 30" xfId="28323" xr:uid="{00000000-0005-0000-0000-0000926E0000}"/>
    <cellStyle name="SAPBEXfilterDrill 2 30 2" xfId="28324" xr:uid="{00000000-0005-0000-0000-0000936E0000}"/>
    <cellStyle name="SAPBEXfilterDrill 2 30 2 2" xfId="28325" xr:uid="{00000000-0005-0000-0000-0000946E0000}"/>
    <cellStyle name="SAPBEXfilterDrill 2 30 3" xfId="28326" xr:uid="{00000000-0005-0000-0000-0000956E0000}"/>
    <cellStyle name="SAPBEXfilterDrill 2 31" xfId="28327" xr:uid="{00000000-0005-0000-0000-0000966E0000}"/>
    <cellStyle name="SAPBEXfilterDrill 2 31 2" xfId="28328" xr:uid="{00000000-0005-0000-0000-0000976E0000}"/>
    <cellStyle name="SAPBEXfilterDrill 2 31 2 2" xfId="28329" xr:uid="{00000000-0005-0000-0000-0000986E0000}"/>
    <cellStyle name="SAPBEXfilterDrill 2 31 3" xfId="28330" xr:uid="{00000000-0005-0000-0000-0000996E0000}"/>
    <cellStyle name="SAPBEXfilterDrill 2 32" xfId="28331" xr:uid="{00000000-0005-0000-0000-00009A6E0000}"/>
    <cellStyle name="SAPBEXfilterDrill 2 32 2" xfId="28332" xr:uid="{00000000-0005-0000-0000-00009B6E0000}"/>
    <cellStyle name="SAPBEXfilterDrill 2 32 2 2" xfId="28333" xr:uid="{00000000-0005-0000-0000-00009C6E0000}"/>
    <cellStyle name="SAPBEXfilterDrill 2 32 3" xfId="28334" xr:uid="{00000000-0005-0000-0000-00009D6E0000}"/>
    <cellStyle name="SAPBEXfilterDrill 2 33" xfId="28335" xr:uid="{00000000-0005-0000-0000-00009E6E0000}"/>
    <cellStyle name="SAPBEXfilterDrill 2 33 2" xfId="28336" xr:uid="{00000000-0005-0000-0000-00009F6E0000}"/>
    <cellStyle name="SAPBEXfilterDrill 2 33 2 2" xfId="28337" xr:uid="{00000000-0005-0000-0000-0000A06E0000}"/>
    <cellStyle name="SAPBEXfilterDrill 2 33 3" xfId="28338" xr:uid="{00000000-0005-0000-0000-0000A16E0000}"/>
    <cellStyle name="SAPBEXfilterDrill 2 34" xfId="28339" xr:uid="{00000000-0005-0000-0000-0000A26E0000}"/>
    <cellStyle name="SAPBEXfilterDrill 2 34 2" xfId="28340" xr:uid="{00000000-0005-0000-0000-0000A36E0000}"/>
    <cellStyle name="SAPBEXfilterDrill 2 34 2 2" xfId="28341" xr:uid="{00000000-0005-0000-0000-0000A46E0000}"/>
    <cellStyle name="SAPBEXfilterDrill 2 34 3" xfId="28342" xr:uid="{00000000-0005-0000-0000-0000A56E0000}"/>
    <cellStyle name="SAPBEXfilterDrill 2 35" xfId="28343" xr:uid="{00000000-0005-0000-0000-0000A66E0000}"/>
    <cellStyle name="SAPBEXfilterDrill 2 35 2" xfId="28344" xr:uid="{00000000-0005-0000-0000-0000A76E0000}"/>
    <cellStyle name="SAPBEXfilterDrill 2 35 2 2" xfId="28345" xr:uid="{00000000-0005-0000-0000-0000A86E0000}"/>
    <cellStyle name="SAPBEXfilterDrill 2 35 3" xfId="28346" xr:uid="{00000000-0005-0000-0000-0000A96E0000}"/>
    <cellStyle name="SAPBEXfilterDrill 2 36" xfId="28347" xr:uid="{00000000-0005-0000-0000-0000AA6E0000}"/>
    <cellStyle name="SAPBEXfilterDrill 2 36 2" xfId="28348" xr:uid="{00000000-0005-0000-0000-0000AB6E0000}"/>
    <cellStyle name="SAPBEXfilterDrill 2 36 2 2" xfId="28349" xr:uid="{00000000-0005-0000-0000-0000AC6E0000}"/>
    <cellStyle name="SAPBEXfilterDrill 2 36 3" xfId="28350" xr:uid="{00000000-0005-0000-0000-0000AD6E0000}"/>
    <cellStyle name="SAPBEXfilterDrill 2 37" xfId="28351" xr:uid="{00000000-0005-0000-0000-0000AE6E0000}"/>
    <cellStyle name="SAPBEXfilterDrill 2 37 2" xfId="28352" xr:uid="{00000000-0005-0000-0000-0000AF6E0000}"/>
    <cellStyle name="SAPBEXfilterDrill 2 37 2 2" xfId="28353" xr:uid="{00000000-0005-0000-0000-0000B06E0000}"/>
    <cellStyle name="SAPBEXfilterDrill 2 37 3" xfId="28354" xr:uid="{00000000-0005-0000-0000-0000B16E0000}"/>
    <cellStyle name="SAPBEXfilterDrill 2 38" xfId="28355" xr:uid="{00000000-0005-0000-0000-0000B26E0000}"/>
    <cellStyle name="SAPBEXfilterDrill 2 38 2" xfId="28356" xr:uid="{00000000-0005-0000-0000-0000B36E0000}"/>
    <cellStyle name="SAPBEXfilterDrill 2 38 2 2" xfId="28357" xr:uid="{00000000-0005-0000-0000-0000B46E0000}"/>
    <cellStyle name="SAPBEXfilterDrill 2 38 3" xfId="28358" xr:uid="{00000000-0005-0000-0000-0000B56E0000}"/>
    <cellStyle name="SAPBEXfilterDrill 2 39" xfId="28359" xr:uid="{00000000-0005-0000-0000-0000B66E0000}"/>
    <cellStyle name="SAPBEXfilterDrill 2 39 2" xfId="28360" xr:uid="{00000000-0005-0000-0000-0000B76E0000}"/>
    <cellStyle name="SAPBEXfilterDrill 2 39 2 2" xfId="28361" xr:uid="{00000000-0005-0000-0000-0000B86E0000}"/>
    <cellStyle name="SAPBEXfilterDrill 2 39 3" xfId="28362" xr:uid="{00000000-0005-0000-0000-0000B96E0000}"/>
    <cellStyle name="SAPBEXfilterDrill 2 4" xfId="28363" xr:uid="{00000000-0005-0000-0000-0000BA6E0000}"/>
    <cellStyle name="SAPBEXfilterDrill 2 4 10" xfId="28364" xr:uid="{00000000-0005-0000-0000-0000BB6E0000}"/>
    <cellStyle name="SAPBEXfilterDrill 2 4 10 2" xfId="28365" xr:uid="{00000000-0005-0000-0000-0000BC6E0000}"/>
    <cellStyle name="SAPBEXfilterDrill 2 4 10 2 2" xfId="28366" xr:uid="{00000000-0005-0000-0000-0000BD6E0000}"/>
    <cellStyle name="SAPBEXfilterDrill 2 4 10 3" xfId="28367" xr:uid="{00000000-0005-0000-0000-0000BE6E0000}"/>
    <cellStyle name="SAPBEXfilterDrill 2 4 11" xfId="28368" xr:uid="{00000000-0005-0000-0000-0000BF6E0000}"/>
    <cellStyle name="SAPBEXfilterDrill 2 4 11 2" xfId="28369" xr:uid="{00000000-0005-0000-0000-0000C06E0000}"/>
    <cellStyle name="SAPBEXfilterDrill 2 4 11 2 2" xfId="28370" xr:uid="{00000000-0005-0000-0000-0000C16E0000}"/>
    <cellStyle name="SAPBEXfilterDrill 2 4 11 3" xfId="28371" xr:uid="{00000000-0005-0000-0000-0000C26E0000}"/>
    <cellStyle name="SAPBEXfilterDrill 2 4 12" xfId="28372" xr:uid="{00000000-0005-0000-0000-0000C36E0000}"/>
    <cellStyle name="SAPBEXfilterDrill 2 4 12 2" xfId="28373" xr:uid="{00000000-0005-0000-0000-0000C46E0000}"/>
    <cellStyle name="SAPBEXfilterDrill 2 4 12 2 2" xfId="28374" xr:uid="{00000000-0005-0000-0000-0000C56E0000}"/>
    <cellStyle name="SAPBEXfilterDrill 2 4 12 3" xfId="28375" xr:uid="{00000000-0005-0000-0000-0000C66E0000}"/>
    <cellStyle name="SAPBEXfilterDrill 2 4 13" xfId="28376" xr:uid="{00000000-0005-0000-0000-0000C76E0000}"/>
    <cellStyle name="SAPBEXfilterDrill 2 4 13 2" xfId="28377" xr:uid="{00000000-0005-0000-0000-0000C86E0000}"/>
    <cellStyle name="SAPBEXfilterDrill 2 4 13 2 2" xfId="28378" xr:uid="{00000000-0005-0000-0000-0000C96E0000}"/>
    <cellStyle name="SAPBEXfilterDrill 2 4 13 3" xfId="28379" xr:uid="{00000000-0005-0000-0000-0000CA6E0000}"/>
    <cellStyle name="SAPBEXfilterDrill 2 4 14" xfId="28380" xr:uid="{00000000-0005-0000-0000-0000CB6E0000}"/>
    <cellStyle name="SAPBEXfilterDrill 2 4 14 2" xfId="28381" xr:uid="{00000000-0005-0000-0000-0000CC6E0000}"/>
    <cellStyle name="SAPBEXfilterDrill 2 4 14 2 2" xfId="28382" xr:uid="{00000000-0005-0000-0000-0000CD6E0000}"/>
    <cellStyle name="SAPBEXfilterDrill 2 4 14 3" xfId="28383" xr:uid="{00000000-0005-0000-0000-0000CE6E0000}"/>
    <cellStyle name="SAPBEXfilterDrill 2 4 15" xfId="28384" xr:uid="{00000000-0005-0000-0000-0000CF6E0000}"/>
    <cellStyle name="SAPBEXfilterDrill 2 4 15 2" xfId="28385" xr:uid="{00000000-0005-0000-0000-0000D06E0000}"/>
    <cellStyle name="SAPBEXfilterDrill 2 4 15 2 2" xfId="28386" xr:uid="{00000000-0005-0000-0000-0000D16E0000}"/>
    <cellStyle name="SAPBEXfilterDrill 2 4 15 3" xfId="28387" xr:uid="{00000000-0005-0000-0000-0000D26E0000}"/>
    <cellStyle name="SAPBEXfilterDrill 2 4 16" xfId="28388" xr:uid="{00000000-0005-0000-0000-0000D36E0000}"/>
    <cellStyle name="SAPBEXfilterDrill 2 4 16 2" xfId="28389" xr:uid="{00000000-0005-0000-0000-0000D46E0000}"/>
    <cellStyle name="SAPBEXfilterDrill 2 4 16 2 2" xfId="28390" xr:uid="{00000000-0005-0000-0000-0000D56E0000}"/>
    <cellStyle name="SAPBEXfilterDrill 2 4 16 3" xfId="28391" xr:uid="{00000000-0005-0000-0000-0000D66E0000}"/>
    <cellStyle name="SAPBEXfilterDrill 2 4 17" xfId="28392" xr:uid="{00000000-0005-0000-0000-0000D76E0000}"/>
    <cellStyle name="SAPBEXfilterDrill 2 4 17 2" xfId="28393" xr:uid="{00000000-0005-0000-0000-0000D86E0000}"/>
    <cellStyle name="SAPBEXfilterDrill 2 4 17 2 2" xfId="28394" xr:uid="{00000000-0005-0000-0000-0000D96E0000}"/>
    <cellStyle name="SAPBEXfilterDrill 2 4 17 3" xfId="28395" xr:uid="{00000000-0005-0000-0000-0000DA6E0000}"/>
    <cellStyle name="SAPBEXfilterDrill 2 4 18" xfId="28396" xr:uid="{00000000-0005-0000-0000-0000DB6E0000}"/>
    <cellStyle name="SAPBEXfilterDrill 2 4 18 2" xfId="28397" xr:uid="{00000000-0005-0000-0000-0000DC6E0000}"/>
    <cellStyle name="SAPBEXfilterDrill 2 4 18 2 2" xfId="28398" xr:uid="{00000000-0005-0000-0000-0000DD6E0000}"/>
    <cellStyle name="SAPBEXfilterDrill 2 4 18 3" xfId="28399" xr:uid="{00000000-0005-0000-0000-0000DE6E0000}"/>
    <cellStyle name="SAPBEXfilterDrill 2 4 19" xfId="28400" xr:uid="{00000000-0005-0000-0000-0000DF6E0000}"/>
    <cellStyle name="SAPBEXfilterDrill 2 4 19 2" xfId="28401" xr:uid="{00000000-0005-0000-0000-0000E06E0000}"/>
    <cellStyle name="SAPBEXfilterDrill 2 4 19 2 2" xfId="28402" xr:uid="{00000000-0005-0000-0000-0000E16E0000}"/>
    <cellStyle name="SAPBEXfilterDrill 2 4 19 3" xfId="28403" xr:uid="{00000000-0005-0000-0000-0000E26E0000}"/>
    <cellStyle name="SAPBEXfilterDrill 2 4 2" xfId="28404" xr:uid="{00000000-0005-0000-0000-0000E36E0000}"/>
    <cellStyle name="SAPBEXfilterDrill 2 4 2 2" xfId="28405" xr:uid="{00000000-0005-0000-0000-0000E46E0000}"/>
    <cellStyle name="SAPBEXfilterDrill 2 4 2 2 2" xfId="28406" xr:uid="{00000000-0005-0000-0000-0000E56E0000}"/>
    <cellStyle name="SAPBEXfilterDrill 2 4 2 3" xfId="28407" xr:uid="{00000000-0005-0000-0000-0000E66E0000}"/>
    <cellStyle name="SAPBEXfilterDrill 2 4 20" xfId="28408" xr:uid="{00000000-0005-0000-0000-0000E76E0000}"/>
    <cellStyle name="SAPBEXfilterDrill 2 4 20 2" xfId="28409" xr:uid="{00000000-0005-0000-0000-0000E86E0000}"/>
    <cellStyle name="SAPBEXfilterDrill 2 4 20 2 2" xfId="28410" xr:uid="{00000000-0005-0000-0000-0000E96E0000}"/>
    <cellStyle name="SAPBEXfilterDrill 2 4 20 3" xfId="28411" xr:uid="{00000000-0005-0000-0000-0000EA6E0000}"/>
    <cellStyle name="SAPBEXfilterDrill 2 4 21" xfId="28412" xr:uid="{00000000-0005-0000-0000-0000EB6E0000}"/>
    <cellStyle name="SAPBEXfilterDrill 2 4 21 2" xfId="28413" xr:uid="{00000000-0005-0000-0000-0000EC6E0000}"/>
    <cellStyle name="SAPBEXfilterDrill 2 4 21 2 2" xfId="28414" xr:uid="{00000000-0005-0000-0000-0000ED6E0000}"/>
    <cellStyle name="SAPBEXfilterDrill 2 4 21 3" xfId="28415" xr:uid="{00000000-0005-0000-0000-0000EE6E0000}"/>
    <cellStyle name="SAPBEXfilterDrill 2 4 22" xfId="28416" xr:uid="{00000000-0005-0000-0000-0000EF6E0000}"/>
    <cellStyle name="SAPBEXfilterDrill 2 4 22 2" xfId="28417" xr:uid="{00000000-0005-0000-0000-0000F06E0000}"/>
    <cellStyle name="SAPBEXfilterDrill 2 4 22 2 2" xfId="28418" xr:uid="{00000000-0005-0000-0000-0000F16E0000}"/>
    <cellStyle name="SAPBEXfilterDrill 2 4 22 3" xfId="28419" xr:uid="{00000000-0005-0000-0000-0000F26E0000}"/>
    <cellStyle name="SAPBEXfilterDrill 2 4 23" xfId="28420" xr:uid="{00000000-0005-0000-0000-0000F36E0000}"/>
    <cellStyle name="SAPBEXfilterDrill 2 4 23 2" xfId="28421" xr:uid="{00000000-0005-0000-0000-0000F46E0000}"/>
    <cellStyle name="SAPBEXfilterDrill 2 4 23 2 2" xfId="28422" xr:uid="{00000000-0005-0000-0000-0000F56E0000}"/>
    <cellStyle name="SAPBEXfilterDrill 2 4 23 3" xfId="28423" xr:uid="{00000000-0005-0000-0000-0000F66E0000}"/>
    <cellStyle name="SAPBEXfilterDrill 2 4 24" xfId="28424" xr:uid="{00000000-0005-0000-0000-0000F76E0000}"/>
    <cellStyle name="SAPBEXfilterDrill 2 4 24 2" xfId="28425" xr:uid="{00000000-0005-0000-0000-0000F86E0000}"/>
    <cellStyle name="SAPBEXfilterDrill 2 4 24 2 2" xfId="28426" xr:uid="{00000000-0005-0000-0000-0000F96E0000}"/>
    <cellStyle name="SAPBEXfilterDrill 2 4 24 3" xfId="28427" xr:uid="{00000000-0005-0000-0000-0000FA6E0000}"/>
    <cellStyle name="SAPBEXfilterDrill 2 4 25" xfId="28428" xr:uid="{00000000-0005-0000-0000-0000FB6E0000}"/>
    <cellStyle name="SAPBEXfilterDrill 2 4 25 2" xfId="28429" xr:uid="{00000000-0005-0000-0000-0000FC6E0000}"/>
    <cellStyle name="SAPBEXfilterDrill 2 4 25 2 2" xfId="28430" xr:uid="{00000000-0005-0000-0000-0000FD6E0000}"/>
    <cellStyle name="SAPBEXfilterDrill 2 4 25 3" xfId="28431" xr:uid="{00000000-0005-0000-0000-0000FE6E0000}"/>
    <cellStyle name="SAPBEXfilterDrill 2 4 26" xfId="28432" xr:uid="{00000000-0005-0000-0000-0000FF6E0000}"/>
    <cellStyle name="SAPBEXfilterDrill 2 4 26 2" xfId="28433" xr:uid="{00000000-0005-0000-0000-0000006F0000}"/>
    <cellStyle name="SAPBEXfilterDrill 2 4 26 2 2" xfId="28434" xr:uid="{00000000-0005-0000-0000-0000016F0000}"/>
    <cellStyle name="SAPBEXfilterDrill 2 4 26 3" xfId="28435" xr:uid="{00000000-0005-0000-0000-0000026F0000}"/>
    <cellStyle name="SAPBEXfilterDrill 2 4 27" xfId="28436" xr:uid="{00000000-0005-0000-0000-0000036F0000}"/>
    <cellStyle name="SAPBEXfilterDrill 2 4 27 2" xfId="28437" xr:uid="{00000000-0005-0000-0000-0000046F0000}"/>
    <cellStyle name="SAPBEXfilterDrill 2 4 27 2 2" xfId="28438" xr:uid="{00000000-0005-0000-0000-0000056F0000}"/>
    <cellStyle name="SAPBEXfilterDrill 2 4 27 3" xfId="28439" xr:uid="{00000000-0005-0000-0000-0000066F0000}"/>
    <cellStyle name="SAPBEXfilterDrill 2 4 28" xfId="28440" xr:uid="{00000000-0005-0000-0000-0000076F0000}"/>
    <cellStyle name="SAPBEXfilterDrill 2 4 28 2" xfId="28441" xr:uid="{00000000-0005-0000-0000-0000086F0000}"/>
    <cellStyle name="SAPBEXfilterDrill 2 4 28 2 2" xfId="28442" xr:uid="{00000000-0005-0000-0000-0000096F0000}"/>
    <cellStyle name="SAPBEXfilterDrill 2 4 28 3" xfId="28443" xr:uid="{00000000-0005-0000-0000-00000A6F0000}"/>
    <cellStyle name="SAPBEXfilterDrill 2 4 29" xfId="28444" xr:uid="{00000000-0005-0000-0000-00000B6F0000}"/>
    <cellStyle name="SAPBEXfilterDrill 2 4 29 2" xfId="28445" xr:uid="{00000000-0005-0000-0000-00000C6F0000}"/>
    <cellStyle name="SAPBEXfilterDrill 2 4 29 2 2" xfId="28446" xr:uid="{00000000-0005-0000-0000-00000D6F0000}"/>
    <cellStyle name="SAPBEXfilterDrill 2 4 29 3" xfId="28447" xr:uid="{00000000-0005-0000-0000-00000E6F0000}"/>
    <cellStyle name="SAPBEXfilterDrill 2 4 3" xfId="28448" xr:uid="{00000000-0005-0000-0000-00000F6F0000}"/>
    <cellStyle name="SAPBEXfilterDrill 2 4 3 2" xfId="28449" xr:uid="{00000000-0005-0000-0000-0000106F0000}"/>
    <cellStyle name="SAPBEXfilterDrill 2 4 3 2 2" xfId="28450" xr:uid="{00000000-0005-0000-0000-0000116F0000}"/>
    <cellStyle name="SAPBEXfilterDrill 2 4 3 3" xfId="28451" xr:uid="{00000000-0005-0000-0000-0000126F0000}"/>
    <cellStyle name="SAPBEXfilterDrill 2 4 30" xfId="28452" xr:uid="{00000000-0005-0000-0000-0000136F0000}"/>
    <cellStyle name="SAPBEXfilterDrill 2 4 30 2" xfId="28453" xr:uid="{00000000-0005-0000-0000-0000146F0000}"/>
    <cellStyle name="SAPBEXfilterDrill 2 4 30 2 2" xfId="28454" xr:uid="{00000000-0005-0000-0000-0000156F0000}"/>
    <cellStyle name="SAPBEXfilterDrill 2 4 30 3" xfId="28455" xr:uid="{00000000-0005-0000-0000-0000166F0000}"/>
    <cellStyle name="SAPBEXfilterDrill 2 4 31" xfId="28456" xr:uid="{00000000-0005-0000-0000-0000176F0000}"/>
    <cellStyle name="SAPBEXfilterDrill 2 4 31 2" xfId="28457" xr:uid="{00000000-0005-0000-0000-0000186F0000}"/>
    <cellStyle name="SAPBEXfilterDrill 2 4 31 2 2" xfId="28458" xr:uid="{00000000-0005-0000-0000-0000196F0000}"/>
    <cellStyle name="SAPBEXfilterDrill 2 4 31 3" xfId="28459" xr:uid="{00000000-0005-0000-0000-00001A6F0000}"/>
    <cellStyle name="SAPBEXfilterDrill 2 4 32" xfId="28460" xr:uid="{00000000-0005-0000-0000-00001B6F0000}"/>
    <cellStyle name="SAPBEXfilterDrill 2 4 32 2" xfId="28461" xr:uid="{00000000-0005-0000-0000-00001C6F0000}"/>
    <cellStyle name="SAPBEXfilterDrill 2 4 32 2 2" xfId="28462" xr:uid="{00000000-0005-0000-0000-00001D6F0000}"/>
    <cellStyle name="SAPBEXfilterDrill 2 4 32 3" xfId="28463" xr:uid="{00000000-0005-0000-0000-00001E6F0000}"/>
    <cellStyle name="SAPBEXfilterDrill 2 4 33" xfId="28464" xr:uid="{00000000-0005-0000-0000-00001F6F0000}"/>
    <cellStyle name="SAPBEXfilterDrill 2 4 33 2" xfId="28465" xr:uid="{00000000-0005-0000-0000-0000206F0000}"/>
    <cellStyle name="SAPBEXfilterDrill 2 4 33 2 2" xfId="28466" xr:uid="{00000000-0005-0000-0000-0000216F0000}"/>
    <cellStyle name="SAPBEXfilterDrill 2 4 33 3" xfId="28467" xr:uid="{00000000-0005-0000-0000-0000226F0000}"/>
    <cellStyle name="SAPBEXfilterDrill 2 4 34" xfId="28468" xr:uid="{00000000-0005-0000-0000-0000236F0000}"/>
    <cellStyle name="SAPBEXfilterDrill 2 4 34 2" xfId="28469" xr:uid="{00000000-0005-0000-0000-0000246F0000}"/>
    <cellStyle name="SAPBEXfilterDrill 2 4 34 2 2" xfId="28470" xr:uid="{00000000-0005-0000-0000-0000256F0000}"/>
    <cellStyle name="SAPBEXfilterDrill 2 4 34 3" xfId="28471" xr:uid="{00000000-0005-0000-0000-0000266F0000}"/>
    <cellStyle name="SAPBEXfilterDrill 2 4 35" xfId="28472" xr:uid="{00000000-0005-0000-0000-0000276F0000}"/>
    <cellStyle name="SAPBEXfilterDrill 2 4 35 2" xfId="28473" xr:uid="{00000000-0005-0000-0000-0000286F0000}"/>
    <cellStyle name="SAPBEXfilterDrill 2 4 35 2 2" xfId="28474" xr:uid="{00000000-0005-0000-0000-0000296F0000}"/>
    <cellStyle name="SAPBEXfilterDrill 2 4 35 3" xfId="28475" xr:uid="{00000000-0005-0000-0000-00002A6F0000}"/>
    <cellStyle name="SAPBEXfilterDrill 2 4 36" xfId="28476" xr:uid="{00000000-0005-0000-0000-00002B6F0000}"/>
    <cellStyle name="SAPBEXfilterDrill 2 4 36 2" xfId="28477" xr:uid="{00000000-0005-0000-0000-00002C6F0000}"/>
    <cellStyle name="SAPBEXfilterDrill 2 4 36 2 2" xfId="28478" xr:uid="{00000000-0005-0000-0000-00002D6F0000}"/>
    <cellStyle name="SAPBEXfilterDrill 2 4 36 3" xfId="28479" xr:uid="{00000000-0005-0000-0000-00002E6F0000}"/>
    <cellStyle name="SAPBEXfilterDrill 2 4 37" xfId="28480" xr:uid="{00000000-0005-0000-0000-00002F6F0000}"/>
    <cellStyle name="SAPBEXfilterDrill 2 4 37 2" xfId="28481" xr:uid="{00000000-0005-0000-0000-0000306F0000}"/>
    <cellStyle name="SAPBEXfilterDrill 2 4 37 2 2" xfId="28482" xr:uid="{00000000-0005-0000-0000-0000316F0000}"/>
    <cellStyle name="SAPBEXfilterDrill 2 4 37 3" xfId="28483" xr:uid="{00000000-0005-0000-0000-0000326F0000}"/>
    <cellStyle name="SAPBEXfilterDrill 2 4 38" xfId="28484" xr:uid="{00000000-0005-0000-0000-0000336F0000}"/>
    <cellStyle name="SAPBEXfilterDrill 2 4 38 2" xfId="28485" xr:uid="{00000000-0005-0000-0000-0000346F0000}"/>
    <cellStyle name="SAPBEXfilterDrill 2 4 38 2 2" xfId="28486" xr:uid="{00000000-0005-0000-0000-0000356F0000}"/>
    <cellStyle name="SAPBEXfilterDrill 2 4 38 3" xfId="28487" xr:uid="{00000000-0005-0000-0000-0000366F0000}"/>
    <cellStyle name="SAPBEXfilterDrill 2 4 39" xfId="28488" xr:uid="{00000000-0005-0000-0000-0000376F0000}"/>
    <cellStyle name="SAPBEXfilterDrill 2 4 39 2" xfId="28489" xr:uid="{00000000-0005-0000-0000-0000386F0000}"/>
    <cellStyle name="SAPBEXfilterDrill 2 4 39 2 2" xfId="28490" xr:uid="{00000000-0005-0000-0000-0000396F0000}"/>
    <cellStyle name="SAPBEXfilterDrill 2 4 39 3" xfId="28491" xr:uid="{00000000-0005-0000-0000-00003A6F0000}"/>
    <cellStyle name="SAPBEXfilterDrill 2 4 4" xfId="28492" xr:uid="{00000000-0005-0000-0000-00003B6F0000}"/>
    <cellStyle name="SAPBEXfilterDrill 2 4 4 2" xfId="28493" xr:uid="{00000000-0005-0000-0000-00003C6F0000}"/>
    <cellStyle name="SAPBEXfilterDrill 2 4 4 2 2" xfId="28494" xr:uid="{00000000-0005-0000-0000-00003D6F0000}"/>
    <cellStyle name="SAPBEXfilterDrill 2 4 4 3" xfId="28495" xr:uid="{00000000-0005-0000-0000-00003E6F0000}"/>
    <cellStyle name="SAPBEXfilterDrill 2 4 40" xfId="28496" xr:uid="{00000000-0005-0000-0000-00003F6F0000}"/>
    <cellStyle name="SAPBEXfilterDrill 2 4 40 2" xfId="28497" xr:uid="{00000000-0005-0000-0000-0000406F0000}"/>
    <cellStyle name="SAPBEXfilterDrill 2 4 40 2 2" xfId="28498" xr:uid="{00000000-0005-0000-0000-0000416F0000}"/>
    <cellStyle name="SAPBEXfilterDrill 2 4 40 3" xfId="28499" xr:uid="{00000000-0005-0000-0000-0000426F0000}"/>
    <cellStyle name="SAPBEXfilterDrill 2 4 41" xfId="28500" xr:uid="{00000000-0005-0000-0000-0000436F0000}"/>
    <cellStyle name="SAPBEXfilterDrill 2 4 41 2" xfId="28501" xr:uid="{00000000-0005-0000-0000-0000446F0000}"/>
    <cellStyle name="SAPBEXfilterDrill 2 4 42" xfId="28502" xr:uid="{00000000-0005-0000-0000-0000456F0000}"/>
    <cellStyle name="SAPBEXfilterDrill 2 4 5" xfId="28503" xr:uid="{00000000-0005-0000-0000-0000466F0000}"/>
    <cellStyle name="SAPBEXfilterDrill 2 4 5 2" xfId="28504" xr:uid="{00000000-0005-0000-0000-0000476F0000}"/>
    <cellStyle name="SAPBEXfilterDrill 2 4 5 2 2" xfId="28505" xr:uid="{00000000-0005-0000-0000-0000486F0000}"/>
    <cellStyle name="SAPBEXfilterDrill 2 4 5 3" xfId="28506" xr:uid="{00000000-0005-0000-0000-0000496F0000}"/>
    <cellStyle name="SAPBEXfilterDrill 2 4 6" xfId="28507" xr:uid="{00000000-0005-0000-0000-00004A6F0000}"/>
    <cellStyle name="SAPBEXfilterDrill 2 4 6 2" xfId="28508" xr:uid="{00000000-0005-0000-0000-00004B6F0000}"/>
    <cellStyle name="SAPBEXfilterDrill 2 4 6 2 2" xfId="28509" xr:uid="{00000000-0005-0000-0000-00004C6F0000}"/>
    <cellStyle name="SAPBEXfilterDrill 2 4 6 3" xfId="28510" xr:uid="{00000000-0005-0000-0000-00004D6F0000}"/>
    <cellStyle name="SAPBEXfilterDrill 2 4 7" xfId="28511" xr:uid="{00000000-0005-0000-0000-00004E6F0000}"/>
    <cellStyle name="SAPBEXfilterDrill 2 4 7 2" xfId="28512" xr:uid="{00000000-0005-0000-0000-00004F6F0000}"/>
    <cellStyle name="SAPBEXfilterDrill 2 4 7 2 2" xfId="28513" xr:uid="{00000000-0005-0000-0000-0000506F0000}"/>
    <cellStyle name="SAPBEXfilterDrill 2 4 7 3" xfId="28514" xr:uid="{00000000-0005-0000-0000-0000516F0000}"/>
    <cellStyle name="SAPBEXfilterDrill 2 4 8" xfId="28515" xr:uid="{00000000-0005-0000-0000-0000526F0000}"/>
    <cellStyle name="SAPBEXfilterDrill 2 4 8 2" xfId="28516" xr:uid="{00000000-0005-0000-0000-0000536F0000}"/>
    <cellStyle name="SAPBEXfilterDrill 2 4 8 2 2" xfId="28517" xr:uid="{00000000-0005-0000-0000-0000546F0000}"/>
    <cellStyle name="SAPBEXfilterDrill 2 4 8 3" xfId="28518" xr:uid="{00000000-0005-0000-0000-0000556F0000}"/>
    <cellStyle name="SAPBEXfilterDrill 2 4 9" xfId="28519" xr:uid="{00000000-0005-0000-0000-0000566F0000}"/>
    <cellStyle name="SAPBEXfilterDrill 2 4 9 2" xfId="28520" xr:uid="{00000000-0005-0000-0000-0000576F0000}"/>
    <cellStyle name="SAPBEXfilterDrill 2 4 9 2 2" xfId="28521" xr:uid="{00000000-0005-0000-0000-0000586F0000}"/>
    <cellStyle name="SAPBEXfilterDrill 2 4 9 3" xfId="28522" xr:uid="{00000000-0005-0000-0000-0000596F0000}"/>
    <cellStyle name="SAPBEXfilterDrill 2 40" xfId="28523" xr:uid="{00000000-0005-0000-0000-00005A6F0000}"/>
    <cellStyle name="SAPBEXfilterDrill 2 40 2" xfId="28524" xr:uid="{00000000-0005-0000-0000-00005B6F0000}"/>
    <cellStyle name="SAPBEXfilterDrill 2 40 2 2" xfId="28525" xr:uid="{00000000-0005-0000-0000-00005C6F0000}"/>
    <cellStyle name="SAPBEXfilterDrill 2 40 3" xfId="28526" xr:uid="{00000000-0005-0000-0000-00005D6F0000}"/>
    <cellStyle name="SAPBEXfilterDrill 2 41" xfId="28527" xr:uid="{00000000-0005-0000-0000-00005E6F0000}"/>
    <cellStyle name="SAPBEXfilterDrill 2 41 2" xfId="28528" xr:uid="{00000000-0005-0000-0000-00005F6F0000}"/>
    <cellStyle name="SAPBEXfilterDrill 2 41 2 2" xfId="28529" xr:uid="{00000000-0005-0000-0000-0000606F0000}"/>
    <cellStyle name="SAPBEXfilterDrill 2 41 3" xfId="28530" xr:uid="{00000000-0005-0000-0000-0000616F0000}"/>
    <cellStyle name="SAPBEXfilterDrill 2 42" xfId="28531" xr:uid="{00000000-0005-0000-0000-0000626F0000}"/>
    <cellStyle name="SAPBEXfilterDrill 2 42 2" xfId="28532" xr:uid="{00000000-0005-0000-0000-0000636F0000}"/>
    <cellStyle name="SAPBEXfilterDrill 2 42 2 2" xfId="28533" xr:uid="{00000000-0005-0000-0000-0000646F0000}"/>
    <cellStyle name="SAPBEXfilterDrill 2 42 3" xfId="28534" xr:uid="{00000000-0005-0000-0000-0000656F0000}"/>
    <cellStyle name="SAPBEXfilterDrill 2 43" xfId="28535" xr:uid="{00000000-0005-0000-0000-0000666F0000}"/>
    <cellStyle name="SAPBEXfilterDrill 2 43 2" xfId="28536" xr:uid="{00000000-0005-0000-0000-0000676F0000}"/>
    <cellStyle name="SAPBEXfilterDrill 2 43 2 2" xfId="28537" xr:uid="{00000000-0005-0000-0000-0000686F0000}"/>
    <cellStyle name="SAPBEXfilterDrill 2 43 3" xfId="28538" xr:uid="{00000000-0005-0000-0000-0000696F0000}"/>
    <cellStyle name="SAPBEXfilterDrill 2 44" xfId="28539" xr:uid="{00000000-0005-0000-0000-00006A6F0000}"/>
    <cellStyle name="SAPBEXfilterDrill 2 44 2" xfId="28540" xr:uid="{00000000-0005-0000-0000-00006B6F0000}"/>
    <cellStyle name="SAPBEXfilterDrill 2 44 2 2" xfId="28541" xr:uid="{00000000-0005-0000-0000-00006C6F0000}"/>
    <cellStyle name="SAPBEXfilterDrill 2 44 3" xfId="28542" xr:uid="{00000000-0005-0000-0000-00006D6F0000}"/>
    <cellStyle name="SAPBEXfilterDrill 2 45" xfId="28543" xr:uid="{00000000-0005-0000-0000-00006E6F0000}"/>
    <cellStyle name="SAPBEXfilterDrill 2 45 2" xfId="28544" xr:uid="{00000000-0005-0000-0000-00006F6F0000}"/>
    <cellStyle name="SAPBEXfilterDrill 2 45 2 2" xfId="28545" xr:uid="{00000000-0005-0000-0000-0000706F0000}"/>
    <cellStyle name="SAPBEXfilterDrill 2 45 3" xfId="28546" xr:uid="{00000000-0005-0000-0000-0000716F0000}"/>
    <cellStyle name="SAPBEXfilterDrill 2 46" xfId="28547" xr:uid="{00000000-0005-0000-0000-0000726F0000}"/>
    <cellStyle name="SAPBEXfilterDrill 2 46 2" xfId="28548" xr:uid="{00000000-0005-0000-0000-0000736F0000}"/>
    <cellStyle name="SAPBEXfilterDrill 2 46 2 2" xfId="28549" xr:uid="{00000000-0005-0000-0000-0000746F0000}"/>
    <cellStyle name="SAPBEXfilterDrill 2 46 3" xfId="28550" xr:uid="{00000000-0005-0000-0000-0000756F0000}"/>
    <cellStyle name="SAPBEXfilterDrill 2 47" xfId="28551" xr:uid="{00000000-0005-0000-0000-0000766F0000}"/>
    <cellStyle name="SAPBEXfilterDrill 2 47 2" xfId="28552" xr:uid="{00000000-0005-0000-0000-0000776F0000}"/>
    <cellStyle name="SAPBEXfilterDrill 2 47 2 2" xfId="28553" xr:uid="{00000000-0005-0000-0000-0000786F0000}"/>
    <cellStyle name="SAPBEXfilterDrill 2 47 3" xfId="28554" xr:uid="{00000000-0005-0000-0000-0000796F0000}"/>
    <cellStyle name="SAPBEXfilterDrill 2 48" xfId="28555" xr:uid="{00000000-0005-0000-0000-00007A6F0000}"/>
    <cellStyle name="SAPBEXfilterDrill 2 48 2" xfId="28556" xr:uid="{00000000-0005-0000-0000-00007B6F0000}"/>
    <cellStyle name="SAPBEXfilterDrill 2 48 2 2" xfId="28557" xr:uid="{00000000-0005-0000-0000-00007C6F0000}"/>
    <cellStyle name="SAPBEXfilterDrill 2 48 3" xfId="28558" xr:uid="{00000000-0005-0000-0000-00007D6F0000}"/>
    <cellStyle name="SAPBEXfilterDrill 2 49" xfId="28559" xr:uid="{00000000-0005-0000-0000-00007E6F0000}"/>
    <cellStyle name="SAPBEXfilterDrill 2 49 2" xfId="28560" xr:uid="{00000000-0005-0000-0000-00007F6F0000}"/>
    <cellStyle name="SAPBEXfilterDrill 2 49 2 2" xfId="28561" xr:uid="{00000000-0005-0000-0000-0000806F0000}"/>
    <cellStyle name="SAPBEXfilterDrill 2 49 3" xfId="28562" xr:uid="{00000000-0005-0000-0000-0000816F0000}"/>
    <cellStyle name="SAPBEXfilterDrill 2 5" xfId="28563" xr:uid="{00000000-0005-0000-0000-0000826F0000}"/>
    <cellStyle name="SAPBEXfilterDrill 2 5 10" xfId="28564" xr:uid="{00000000-0005-0000-0000-0000836F0000}"/>
    <cellStyle name="SAPBEXfilterDrill 2 5 10 2" xfId="28565" xr:uid="{00000000-0005-0000-0000-0000846F0000}"/>
    <cellStyle name="SAPBEXfilterDrill 2 5 10 2 2" xfId="28566" xr:uid="{00000000-0005-0000-0000-0000856F0000}"/>
    <cellStyle name="SAPBEXfilterDrill 2 5 10 3" xfId="28567" xr:uid="{00000000-0005-0000-0000-0000866F0000}"/>
    <cellStyle name="SAPBEXfilterDrill 2 5 11" xfId="28568" xr:uid="{00000000-0005-0000-0000-0000876F0000}"/>
    <cellStyle name="SAPBEXfilterDrill 2 5 11 2" xfId="28569" xr:uid="{00000000-0005-0000-0000-0000886F0000}"/>
    <cellStyle name="SAPBEXfilterDrill 2 5 11 2 2" xfId="28570" xr:uid="{00000000-0005-0000-0000-0000896F0000}"/>
    <cellStyle name="SAPBEXfilterDrill 2 5 11 3" xfId="28571" xr:uid="{00000000-0005-0000-0000-00008A6F0000}"/>
    <cellStyle name="SAPBEXfilterDrill 2 5 12" xfId="28572" xr:uid="{00000000-0005-0000-0000-00008B6F0000}"/>
    <cellStyle name="SAPBEXfilterDrill 2 5 12 2" xfId="28573" xr:uid="{00000000-0005-0000-0000-00008C6F0000}"/>
    <cellStyle name="SAPBEXfilterDrill 2 5 12 2 2" xfId="28574" xr:uid="{00000000-0005-0000-0000-00008D6F0000}"/>
    <cellStyle name="SAPBEXfilterDrill 2 5 12 3" xfId="28575" xr:uid="{00000000-0005-0000-0000-00008E6F0000}"/>
    <cellStyle name="SAPBEXfilterDrill 2 5 13" xfId="28576" xr:uid="{00000000-0005-0000-0000-00008F6F0000}"/>
    <cellStyle name="SAPBEXfilterDrill 2 5 13 2" xfId="28577" xr:uid="{00000000-0005-0000-0000-0000906F0000}"/>
    <cellStyle name="SAPBEXfilterDrill 2 5 13 2 2" xfId="28578" xr:uid="{00000000-0005-0000-0000-0000916F0000}"/>
    <cellStyle name="SAPBEXfilterDrill 2 5 13 3" xfId="28579" xr:uid="{00000000-0005-0000-0000-0000926F0000}"/>
    <cellStyle name="SAPBEXfilterDrill 2 5 14" xfId="28580" xr:uid="{00000000-0005-0000-0000-0000936F0000}"/>
    <cellStyle name="SAPBEXfilterDrill 2 5 14 2" xfId="28581" xr:uid="{00000000-0005-0000-0000-0000946F0000}"/>
    <cellStyle name="SAPBEXfilterDrill 2 5 14 2 2" xfId="28582" xr:uid="{00000000-0005-0000-0000-0000956F0000}"/>
    <cellStyle name="SAPBEXfilterDrill 2 5 14 3" xfId="28583" xr:uid="{00000000-0005-0000-0000-0000966F0000}"/>
    <cellStyle name="SAPBEXfilterDrill 2 5 15" xfId="28584" xr:uid="{00000000-0005-0000-0000-0000976F0000}"/>
    <cellStyle name="SAPBEXfilterDrill 2 5 15 2" xfId="28585" xr:uid="{00000000-0005-0000-0000-0000986F0000}"/>
    <cellStyle name="SAPBEXfilterDrill 2 5 15 2 2" xfId="28586" xr:uid="{00000000-0005-0000-0000-0000996F0000}"/>
    <cellStyle name="SAPBEXfilterDrill 2 5 15 3" xfId="28587" xr:uid="{00000000-0005-0000-0000-00009A6F0000}"/>
    <cellStyle name="SAPBEXfilterDrill 2 5 16" xfId="28588" xr:uid="{00000000-0005-0000-0000-00009B6F0000}"/>
    <cellStyle name="SAPBEXfilterDrill 2 5 16 2" xfId="28589" xr:uid="{00000000-0005-0000-0000-00009C6F0000}"/>
    <cellStyle name="SAPBEXfilterDrill 2 5 16 2 2" xfId="28590" xr:uid="{00000000-0005-0000-0000-00009D6F0000}"/>
    <cellStyle name="SAPBEXfilterDrill 2 5 16 3" xfId="28591" xr:uid="{00000000-0005-0000-0000-00009E6F0000}"/>
    <cellStyle name="SAPBEXfilterDrill 2 5 17" xfId="28592" xr:uid="{00000000-0005-0000-0000-00009F6F0000}"/>
    <cellStyle name="SAPBEXfilterDrill 2 5 17 2" xfId="28593" xr:uid="{00000000-0005-0000-0000-0000A06F0000}"/>
    <cellStyle name="SAPBEXfilterDrill 2 5 17 2 2" xfId="28594" xr:uid="{00000000-0005-0000-0000-0000A16F0000}"/>
    <cellStyle name="SAPBEXfilterDrill 2 5 17 3" xfId="28595" xr:uid="{00000000-0005-0000-0000-0000A26F0000}"/>
    <cellStyle name="SAPBEXfilterDrill 2 5 18" xfId="28596" xr:uid="{00000000-0005-0000-0000-0000A36F0000}"/>
    <cellStyle name="SAPBEXfilterDrill 2 5 18 2" xfId="28597" xr:uid="{00000000-0005-0000-0000-0000A46F0000}"/>
    <cellStyle name="SAPBEXfilterDrill 2 5 18 2 2" xfId="28598" xr:uid="{00000000-0005-0000-0000-0000A56F0000}"/>
    <cellStyle name="SAPBEXfilterDrill 2 5 18 3" xfId="28599" xr:uid="{00000000-0005-0000-0000-0000A66F0000}"/>
    <cellStyle name="SAPBEXfilterDrill 2 5 19" xfId="28600" xr:uid="{00000000-0005-0000-0000-0000A76F0000}"/>
    <cellStyle name="SAPBEXfilterDrill 2 5 19 2" xfId="28601" xr:uid="{00000000-0005-0000-0000-0000A86F0000}"/>
    <cellStyle name="SAPBEXfilterDrill 2 5 19 2 2" xfId="28602" xr:uid="{00000000-0005-0000-0000-0000A96F0000}"/>
    <cellStyle name="SAPBEXfilterDrill 2 5 19 3" xfId="28603" xr:uid="{00000000-0005-0000-0000-0000AA6F0000}"/>
    <cellStyle name="SAPBEXfilterDrill 2 5 2" xfId="28604" xr:uid="{00000000-0005-0000-0000-0000AB6F0000}"/>
    <cellStyle name="SAPBEXfilterDrill 2 5 2 2" xfId="28605" xr:uid="{00000000-0005-0000-0000-0000AC6F0000}"/>
    <cellStyle name="SAPBEXfilterDrill 2 5 2 2 2" xfId="28606" xr:uid="{00000000-0005-0000-0000-0000AD6F0000}"/>
    <cellStyle name="SAPBEXfilterDrill 2 5 2 3" xfId="28607" xr:uid="{00000000-0005-0000-0000-0000AE6F0000}"/>
    <cellStyle name="SAPBEXfilterDrill 2 5 20" xfId="28608" xr:uid="{00000000-0005-0000-0000-0000AF6F0000}"/>
    <cellStyle name="SAPBEXfilterDrill 2 5 20 2" xfId="28609" xr:uid="{00000000-0005-0000-0000-0000B06F0000}"/>
    <cellStyle name="SAPBEXfilterDrill 2 5 20 2 2" xfId="28610" xr:uid="{00000000-0005-0000-0000-0000B16F0000}"/>
    <cellStyle name="SAPBEXfilterDrill 2 5 20 3" xfId="28611" xr:uid="{00000000-0005-0000-0000-0000B26F0000}"/>
    <cellStyle name="SAPBEXfilterDrill 2 5 21" xfId="28612" xr:uid="{00000000-0005-0000-0000-0000B36F0000}"/>
    <cellStyle name="SAPBEXfilterDrill 2 5 21 2" xfId="28613" xr:uid="{00000000-0005-0000-0000-0000B46F0000}"/>
    <cellStyle name="SAPBEXfilterDrill 2 5 21 2 2" xfId="28614" xr:uid="{00000000-0005-0000-0000-0000B56F0000}"/>
    <cellStyle name="SAPBEXfilterDrill 2 5 21 3" xfId="28615" xr:uid="{00000000-0005-0000-0000-0000B66F0000}"/>
    <cellStyle name="SAPBEXfilterDrill 2 5 22" xfId="28616" xr:uid="{00000000-0005-0000-0000-0000B76F0000}"/>
    <cellStyle name="SAPBEXfilterDrill 2 5 22 2" xfId="28617" xr:uid="{00000000-0005-0000-0000-0000B86F0000}"/>
    <cellStyle name="SAPBEXfilterDrill 2 5 22 2 2" xfId="28618" xr:uid="{00000000-0005-0000-0000-0000B96F0000}"/>
    <cellStyle name="SAPBEXfilterDrill 2 5 22 3" xfId="28619" xr:uid="{00000000-0005-0000-0000-0000BA6F0000}"/>
    <cellStyle name="SAPBEXfilterDrill 2 5 23" xfId="28620" xr:uid="{00000000-0005-0000-0000-0000BB6F0000}"/>
    <cellStyle name="SAPBEXfilterDrill 2 5 23 2" xfId="28621" xr:uid="{00000000-0005-0000-0000-0000BC6F0000}"/>
    <cellStyle name="SAPBEXfilterDrill 2 5 23 2 2" xfId="28622" xr:uid="{00000000-0005-0000-0000-0000BD6F0000}"/>
    <cellStyle name="SAPBEXfilterDrill 2 5 23 3" xfId="28623" xr:uid="{00000000-0005-0000-0000-0000BE6F0000}"/>
    <cellStyle name="SAPBEXfilterDrill 2 5 24" xfId="28624" xr:uid="{00000000-0005-0000-0000-0000BF6F0000}"/>
    <cellStyle name="SAPBEXfilterDrill 2 5 24 2" xfId="28625" xr:uid="{00000000-0005-0000-0000-0000C06F0000}"/>
    <cellStyle name="SAPBEXfilterDrill 2 5 24 2 2" xfId="28626" xr:uid="{00000000-0005-0000-0000-0000C16F0000}"/>
    <cellStyle name="SAPBEXfilterDrill 2 5 24 3" xfId="28627" xr:uid="{00000000-0005-0000-0000-0000C26F0000}"/>
    <cellStyle name="SAPBEXfilterDrill 2 5 25" xfId="28628" xr:uid="{00000000-0005-0000-0000-0000C36F0000}"/>
    <cellStyle name="SAPBEXfilterDrill 2 5 25 2" xfId="28629" xr:uid="{00000000-0005-0000-0000-0000C46F0000}"/>
    <cellStyle name="SAPBEXfilterDrill 2 5 25 2 2" xfId="28630" xr:uid="{00000000-0005-0000-0000-0000C56F0000}"/>
    <cellStyle name="SAPBEXfilterDrill 2 5 25 3" xfId="28631" xr:uid="{00000000-0005-0000-0000-0000C66F0000}"/>
    <cellStyle name="SAPBEXfilterDrill 2 5 26" xfId="28632" xr:uid="{00000000-0005-0000-0000-0000C76F0000}"/>
    <cellStyle name="SAPBEXfilterDrill 2 5 26 2" xfId="28633" xr:uid="{00000000-0005-0000-0000-0000C86F0000}"/>
    <cellStyle name="SAPBEXfilterDrill 2 5 26 2 2" xfId="28634" xr:uid="{00000000-0005-0000-0000-0000C96F0000}"/>
    <cellStyle name="SAPBEXfilterDrill 2 5 26 3" xfId="28635" xr:uid="{00000000-0005-0000-0000-0000CA6F0000}"/>
    <cellStyle name="SAPBEXfilterDrill 2 5 27" xfId="28636" xr:uid="{00000000-0005-0000-0000-0000CB6F0000}"/>
    <cellStyle name="SAPBEXfilterDrill 2 5 27 2" xfId="28637" xr:uid="{00000000-0005-0000-0000-0000CC6F0000}"/>
    <cellStyle name="SAPBEXfilterDrill 2 5 27 2 2" xfId="28638" xr:uid="{00000000-0005-0000-0000-0000CD6F0000}"/>
    <cellStyle name="SAPBEXfilterDrill 2 5 27 3" xfId="28639" xr:uid="{00000000-0005-0000-0000-0000CE6F0000}"/>
    <cellStyle name="SAPBEXfilterDrill 2 5 28" xfId="28640" xr:uid="{00000000-0005-0000-0000-0000CF6F0000}"/>
    <cellStyle name="SAPBEXfilterDrill 2 5 28 2" xfId="28641" xr:uid="{00000000-0005-0000-0000-0000D06F0000}"/>
    <cellStyle name="SAPBEXfilterDrill 2 5 28 2 2" xfId="28642" xr:uid="{00000000-0005-0000-0000-0000D16F0000}"/>
    <cellStyle name="SAPBEXfilterDrill 2 5 28 3" xfId="28643" xr:uid="{00000000-0005-0000-0000-0000D26F0000}"/>
    <cellStyle name="SAPBEXfilterDrill 2 5 29" xfId="28644" xr:uid="{00000000-0005-0000-0000-0000D36F0000}"/>
    <cellStyle name="SAPBEXfilterDrill 2 5 29 2" xfId="28645" xr:uid="{00000000-0005-0000-0000-0000D46F0000}"/>
    <cellStyle name="SAPBEXfilterDrill 2 5 29 2 2" xfId="28646" xr:uid="{00000000-0005-0000-0000-0000D56F0000}"/>
    <cellStyle name="SAPBEXfilterDrill 2 5 29 3" xfId="28647" xr:uid="{00000000-0005-0000-0000-0000D66F0000}"/>
    <cellStyle name="SAPBEXfilterDrill 2 5 3" xfId="28648" xr:uid="{00000000-0005-0000-0000-0000D76F0000}"/>
    <cellStyle name="SAPBEXfilterDrill 2 5 3 2" xfId="28649" xr:uid="{00000000-0005-0000-0000-0000D86F0000}"/>
    <cellStyle name="SAPBEXfilterDrill 2 5 3 2 2" xfId="28650" xr:uid="{00000000-0005-0000-0000-0000D96F0000}"/>
    <cellStyle name="SAPBEXfilterDrill 2 5 3 3" xfId="28651" xr:uid="{00000000-0005-0000-0000-0000DA6F0000}"/>
    <cellStyle name="SAPBEXfilterDrill 2 5 30" xfId="28652" xr:uid="{00000000-0005-0000-0000-0000DB6F0000}"/>
    <cellStyle name="SAPBEXfilterDrill 2 5 30 2" xfId="28653" xr:uid="{00000000-0005-0000-0000-0000DC6F0000}"/>
    <cellStyle name="SAPBEXfilterDrill 2 5 30 2 2" xfId="28654" xr:uid="{00000000-0005-0000-0000-0000DD6F0000}"/>
    <cellStyle name="SAPBEXfilterDrill 2 5 30 3" xfId="28655" xr:uid="{00000000-0005-0000-0000-0000DE6F0000}"/>
    <cellStyle name="SAPBEXfilterDrill 2 5 31" xfId="28656" xr:uid="{00000000-0005-0000-0000-0000DF6F0000}"/>
    <cellStyle name="SAPBEXfilterDrill 2 5 31 2" xfId="28657" xr:uid="{00000000-0005-0000-0000-0000E06F0000}"/>
    <cellStyle name="SAPBEXfilterDrill 2 5 31 2 2" xfId="28658" xr:uid="{00000000-0005-0000-0000-0000E16F0000}"/>
    <cellStyle name="SAPBEXfilterDrill 2 5 31 3" xfId="28659" xr:uid="{00000000-0005-0000-0000-0000E26F0000}"/>
    <cellStyle name="SAPBEXfilterDrill 2 5 32" xfId="28660" xr:uid="{00000000-0005-0000-0000-0000E36F0000}"/>
    <cellStyle name="SAPBEXfilterDrill 2 5 32 2" xfId="28661" xr:uid="{00000000-0005-0000-0000-0000E46F0000}"/>
    <cellStyle name="SAPBEXfilterDrill 2 5 32 2 2" xfId="28662" xr:uid="{00000000-0005-0000-0000-0000E56F0000}"/>
    <cellStyle name="SAPBEXfilterDrill 2 5 32 3" xfId="28663" xr:uid="{00000000-0005-0000-0000-0000E66F0000}"/>
    <cellStyle name="SAPBEXfilterDrill 2 5 33" xfId="28664" xr:uid="{00000000-0005-0000-0000-0000E76F0000}"/>
    <cellStyle name="SAPBEXfilterDrill 2 5 33 2" xfId="28665" xr:uid="{00000000-0005-0000-0000-0000E86F0000}"/>
    <cellStyle name="SAPBEXfilterDrill 2 5 33 2 2" xfId="28666" xr:uid="{00000000-0005-0000-0000-0000E96F0000}"/>
    <cellStyle name="SAPBEXfilterDrill 2 5 33 3" xfId="28667" xr:uid="{00000000-0005-0000-0000-0000EA6F0000}"/>
    <cellStyle name="SAPBEXfilterDrill 2 5 34" xfId="28668" xr:uid="{00000000-0005-0000-0000-0000EB6F0000}"/>
    <cellStyle name="SAPBEXfilterDrill 2 5 34 2" xfId="28669" xr:uid="{00000000-0005-0000-0000-0000EC6F0000}"/>
    <cellStyle name="SAPBEXfilterDrill 2 5 34 2 2" xfId="28670" xr:uid="{00000000-0005-0000-0000-0000ED6F0000}"/>
    <cellStyle name="SAPBEXfilterDrill 2 5 34 3" xfId="28671" xr:uid="{00000000-0005-0000-0000-0000EE6F0000}"/>
    <cellStyle name="SAPBEXfilterDrill 2 5 35" xfId="28672" xr:uid="{00000000-0005-0000-0000-0000EF6F0000}"/>
    <cellStyle name="SAPBEXfilterDrill 2 5 35 2" xfId="28673" xr:uid="{00000000-0005-0000-0000-0000F06F0000}"/>
    <cellStyle name="SAPBEXfilterDrill 2 5 35 2 2" xfId="28674" xr:uid="{00000000-0005-0000-0000-0000F16F0000}"/>
    <cellStyle name="SAPBEXfilterDrill 2 5 35 3" xfId="28675" xr:uid="{00000000-0005-0000-0000-0000F26F0000}"/>
    <cellStyle name="SAPBEXfilterDrill 2 5 36" xfId="28676" xr:uid="{00000000-0005-0000-0000-0000F36F0000}"/>
    <cellStyle name="SAPBEXfilterDrill 2 5 36 2" xfId="28677" xr:uid="{00000000-0005-0000-0000-0000F46F0000}"/>
    <cellStyle name="SAPBEXfilterDrill 2 5 36 2 2" xfId="28678" xr:uid="{00000000-0005-0000-0000-0000F56F0000}"/>
    <cellStyle name="SAPBEXfilterDrill 2 5 36 3" xfId="28679" xr:uid="{00000000-0005-0000-0000-0000F66F0000}"/>
    <cellStyle name="SAPBEXfilterDrill 2 5 37" xfId="28680" xr:uid="{00000000-0005-0000-0000-0000F76F0000}"/>
    <cellStyle name="SAPBEXfilterDrill 2 5 37 2" xfId="28681" xr:uid="{00000000-0005-0000-0000-0000F86F0000}"/>
    <cellStyle name="SAPBEXfilterDrill 2 5 37 2 2" xfId="28682" xr:uid="{00000000-0005-0000-0000-0000F96F0000}"/>
    <cellStyle name="SAPBEXfilterDrill 2 5 37 3" xfId="28683" xr:uid="{00000000-0005-0000-0000-0000FA6F0000}"/>
    <cellStyle name="SAPBEXfilterDrill 2 5 38" xfId="28684" xr:uid="{00000000-0005-0000-0000-0000FB6F0000}"/>
    <cellStyle name="SAPBEXfilterDrill 2 5 38 2" xfId="28685" xr:uid="{00000000-0005-0000-0000-0000FC6F0000}"/>
    <cellStyle name="SAPBEXfilterDrill 2 5 38 2 2" xfId="28686" xr:uid="{00000000-0005-0000-0000-0000FD6F0000}"/>
    <cellStyle name="SAPBEXfilterDrill 2 5 38 3" xfId="28687" xr:uid="{00000000-0005-0000-0000-0000FE6F0000}"/>
    <cellStyle name="SAPBEXfilterDrill 2 5 39" xfId="28688" xr:uid="{00000000-0005-0000-0000-0000FF6F0000}"/>
    <cellStyle name="SAPBEXfilterDrill 2 5 39 2" xfId="28689" xr:uid="{00000000-0005-0000-0000-000000700000}"/>
    <cellStyle name="SAPBEXfilterDrill 2 5 39 2 2" xfId="28690" xr:uid="{00000000-0005-0000-0000-000001700000}"/>
    <cellStyle name="SAPBEXfilterDrill 2 5 39 3" xfId="28691" xr:uid="{00000000-0005-0000-0000-000002700000}"/>
    <cellStyle name="SAPBEXfilterDrill 2 5 4" xfId="28692" xr:uid="{00000000-0005-0000-0000-000003700000}"/>
    <cellStyle name="SAPBEXfilterDrill 2 5 4 2" xfId="28693" xr:uid="{00000000-0005-0000-0000-000004700000}"/>
    <cellStyle name="SAPBEXfilterDrill 2 5 4 2 2" xfId="28694" xr:uid="{00000000-0005-0000-0000-000005700000}"/>
    <cellStyle name="SAPBEXfilterDrill 2 5 4 3" xfId="28695" xr:uid="{00000000-0005-0000-0000-000006700000}"/>
    <cellStyle name="SAPBEXfilterDrill 2 5 40" xfId="28696" xr:uid="{00000000-0005-0000-0000-000007700000}"/>
    <cellStyle name="SAPBEXfilterDrill 2 5 40 2" xfId="28697" xr:uid="{00000000-0005-0000-0000-000008700000}"/>
    <cellStyle name="SAPBEXfilterDrill 2 5 40 2 2" xfId="28698" xr:uid="{00000000-0005-0000-0000-000009700000}"/>
    <cellStyle name="SAPBEXfilterDrill 2 5 40 3" xfId="28699" xr:uid="{00000000-0005-0000-0000-00000A700000}"/>
    <cellStyle name="SAPBEXfilterDrill 2 5 41" xfId="28700" xr:uid="{00000000-0005-0000-0000-00000B700000}"/>
    <cellStyle name="SAPBEXfilterDrill 2 5 41 2" xfId="28701" xr:uid="{00000000-0005-0000-0000-00000C700000}"/>
    <cellStyle name="SAPBEXfilterDrill 2 5 41 2 2" xfId="28702" xr:uid="{00000000-0005-0000-0000-00000D700000}"/>
    <cellStyle name="SAPBEXfilterDrill 2 5 41 3" xfId="28703" xr:uid="{00000000-0005-0000-0000-00000E700000}"/>
    <cellStyle name="SAPBEXfilterDrill 2 5 42" xfId="28704" xr:uid="{00000000-0005-0000-0000-00000F700000}"/>
    <cellStyle name="SAPBEXfilterDrill 2 5 42 2" xfId="28705" xr:uid="{00000000-0005-0000-0000-000010700000}"/>
    <cellStyle name="SAPBEXfilterDrill 2 5 43" xfId="28706" xr:uid="{00000000-0005-0000-0000-000011700000}"/>
    <cellStyle name="SAPBEXfilterDrill 2 5 5" xfId="28707" xr:uid="{00000000-0005-0000-0000-000012700000}"/>
    <cellStyle name="SAPBEXfilterDrill 2 5 5 2" xfId="28708" xr:uid="{00000000-0005-0000-0000-000013700000}"/>
    <cellStyle name="SAPBEXfilterDrill 2 5 5 2 2" xfId="28709" xr:uid="{00000000-0005-0000-0000-000014700000}"/>
    <cellStyle name="SAPBEXfilterDrill 2 5 5 3" xfId="28710" xr:uid="{00000000-0005-0000-0000-000015700000}"/>
    <cellStyle name="SAPBEXfilterDrill 2 5 6" xfId="28711" xr:uid="{00000000-0005-0000-0000-000016700000}"/>
    <cellStyle name="SAPBEXfilterDrill 2 5 6 2" xfId="28712" xr:uid="{00000000-0005-0000-0000-000017700000}"/>
    <cellStyle name="SAPBEXfilterDrill 2 5 6 2 2" xfId="28713" xr:uid="{00000000-0005-0000-0000-000018700000}"/>
    <cellStyle name="SAPBEXfilterDrill 2 5 6 3" xfId="28714" xr:uid="{00000000-0005-0000-0000-000019700000}"/>
    <cellStyle name="SAPBEXfilterDrill 2 5 7" xfId="28715" xr:uid="{00000000-0005-0000-0000-00001A700000}"/>
    <cellStyle name="SAPBEXfilterDrill 2 5 7 2" xfId="28716" xr:uid="{00000000-0005-0000-0000-00001B700000}"/>
    <cellStyle name="SAPBEXfilterDrill 2 5 7 2 2" xfId="28717" xr:uid="{00000000-0005-0000-0000-00001C700000}"/>
    <cellStyle name="SAPBEXfilterDrill 2 5 7 3" xfId="28718" xr:uid="{00000000-0005-0000-0000-00001D700000}"/>
    <cellStyle name="SAPBEXfilterDrill 2 5 8" xfId="28719" xr:uid="{00000000-0005-0000-0000-00001E700000}"/>
    <cellStyle name="SAPBEXfilterDrill 2 5 8 2" xfId="28720" xr:uid="{00000000-0005-0000-0000-00001F700000}"/>
    <cellStyle name="SAPBEXfilterDrill 2 5 8 2 2" xfId="28721" xr:uid="{00000000-0005-0000-0000-000020700000}"/>
    <cellStyle name="SAPBEXfilterDrill 2 5 8 3" xfId="28722" xr:uid="{00000000-0005-0000-0000-000021700000}"/>
    <cellStyle name="SAPBEXfilterDrill 2 5 9" xfId="28723" xr:uid="{00000000-0005-0000-0000-000022700000}"/>
    <cellStyle name="SAPBEXfilterDrill 2 5 9 2" xfId="28724" xr:uid="{00000000-0005-0000-0000-000023700000}"/>
    <cellStyle name="SAPBEXfilterDrill 2 5 9 2 2" xfId="28725" xr:uid="{00000000-0005-0000-0000-000024700000}"/>
    <cellStyle name="SAPBEXfilterDrill 2 5 9 3" xfId="28726" xr:uid="{00000000-0005-0000-0000-000025700000}"/>
    <cellStyle name="SAPBEXfilterDrill 2 50" xfId="28727" xr:uid="{00000000-0005-0000-0000-000026700000}"/>
    <cellStyle name="SAPBEXfilterDrill 2 50 2" xfId="28728" xr:uid="{00000000-0005-0000-0000-000027700000}"/>
    <cellStyle name="SAPBEXfilterDrill 2 50 2 2" xfId="28729" xr:uid="{00000000-0005-0000-0000-000028700000}"/>
    <cellStyle name="SAPBEXfilterDrill 2 50 3" xfId="28730" xr:uid="{00000000-0005-0000-0000-000029700000}"/>
    <cellStyle name="SAPBEXfilterDrill 2 51" xfId="28731" xr:uid="{00000000-0005-0000-0000-00002A700000}"/>
    <cellStyle name="SAPBEXfilterDrill 2 51 2" xfId="28732" xr:uid="{00000000-0005-0000-0000-00002B700000}"/>
    <cellStyle name="SAPBEXfilterDrill 2 51 2 2" xfId="28733" xr:uid="{00000000-0005-0000-0000-00002C700000}"/>
    <cellStyle name="SAPBEXfilterDrill 2 51 3" xfId="28734" xr:uid="{00000000-0005-0000-0000-00002D700000}"/>
    <cellStyle name="SAPBEXfilterDrill 2 52" xfId="28735" xr:uid="{00000000-0005-0000-0000-00002E700000}"/>
    <cellStyle name="SAPBEXfilterDrill 2 52 2" xfId="28736" xr:uid="{00000000-0005-0000-0000-00002F700000}"/>
    <cellStyle name="SAPBEXfilterDrill 2 52 2 2" xfId="28737" xr:uid="{00000000-0005-0000-0000-000030700000}"/>
    <cellStyle name="SAPBEXfilterDrill 2 52 3" xfId="28738" xr:uid="{00000000-0005-0000-0000-000031700000}"/>
    <cellStyle name="SAPBEXfilterDrill 2 53" xfId="28739" xr:uid="{00000000-0005-0000-0000-000032700000}"/>
    <cellStyle name="SAPBEXfilterDrill 2 53 2" xfId="28740" xr:uid="{00000000-0005-0000-0000-000033700000}"/>
    <cellStyle name="SAPBEXfilterDrill 2 53 2 2" xfId="28741" xr:uid="{00000000-0005-0000-0000-000034700000}"/>
    <cellStyle name="SAPBEXfilterDrill 2 53 3" xfId="28742" xr:uid="{00000000-0005-0000-0000-000035700000}"/>
    <cellStyle name="SAPBEXfilterDrill 2 54" xfId="28743" xr:uid="{00000000-0005-0000-0000-000036700000}"/>
    <cellStyle name="SAPBEXfilterDrill 2 54 2" xfId="28744" xr:uid="{00000000-0005-0000-0000-000037700000}"/>
    <cellStyle name="SAPBEXfilterDrill 2 55" xfId="28745" xr:uid="{00000000-0005-0000-0000-000038700000}"/>
    <cellStyle name="SAPBEXfilterDrill 2 6" xfId="28746" xr:uid="{00000000-0005-0000-0000-000039700000}"/>
    <cellStyle name="SAPBEXfilterDrill 2 6 10" xfId="28747" xr:uid="{00000000-0005-0000-0000-00003A700000}"/>
    <cellStyle name="SAPBEXfilterDrill 2 6 10 2" xfId="28748" xr:uid="{00000000-0005-0000-0000-00003B700000}"/>
    <cellStyle name="SAPBEXfilterDrill 2 6 10 2 2" xfId="28749" xr:uid="{00000000-0005-0000-0000-00003C700000}"/>
    <cellStyle name="SAPBEXfilterDrill 2 6 10 3" xfId="28750" xr:uid="{00000000-0005-0000-0000-00003D700000}"/>
    <cellStyle name="SAPBEXfilterDrill 2 6 11" xfId="28751" xr:uid="{00000000-0005-0000-0000-00003E700000}"/>
    <cellStyle name="SAPBEXfilterDrill 2 6 11 2" xfId="28752" xr:uid="{00000000-0005-0000-0000-00003F700000}"/>
    <cellStyle name="SAPBEXfilterDrill 2 6 11 2 2" xfId="28753" xr:uid="{00000000-0005-0000-0000-000040700000}"/>
    <cellStyle name="SAPBEXfilterDrill 2 6 11 3" xfId="28754" xr:uid="{00000000-0005-0000-0000-000041700000}"/>
    <cellStyle name="SAPBEXfilterDrill 2 6 12" xfId="28755" xr:uid="{00000000-0005-0000-0000-000042700000}"/>
    <cellStyle name="SAPBEXfilterDrill 2 6 12 2" xfId="28756" xr:uid="{00000000-0005-0000-0000-000043700000}"/>
    <cellStyle name="SAPBEXfilterDrill 2 6 12 2 2" xfId="28757" xr:uid="{00000000-0005-0000-0000-000044700000}"/>
    <cellStyle name="SAPBEXfilterDrill 2 6 12 3" xfId="28758" xr:uid="{00000000-0005-0000-0000-000045700000}"/>
    <cellStyle name="SAPBEXfilterDrill 2 6 13" xfId="28759" xr:uid="{00000000-0005-0000-0000-000046700000}"/>
    <cellStyle name="SAPBEXfilterDrill 2 6 13 2" xfId="28760" xr:uid="{00000000-0005-0000-0000-000047700000}"/>
    <cellStyle name="SAPBEXfilterDrill 2 6 13 2 2" xfId="28761" xr:uid="{00000000-0005-0000-0000-000048700000}"/>
    <cellStyle name="SAPBEXfilterDrill 2 6 13 3" xfId="28762" xr:uid="{00000000-0005-0000-0000-000049700000}"/>
    <cellStyle name="SAPBEXfilterDrill 2 6 14" xfId="28763" xr:uid="{00000000-0005-0000-0000-00004A700000}"/>
    <cellStyle name="SAPBEXfilterDrill 2 6 14 2" xfId="28764" xr:uid="{00000000-0005-0000-0000-00004B700000}"/>
    <cellStyle name="SAPBEXfilterDrill 2 6 14 2 2" xfId="28765" xr:uid="{00000000-0005-0000-0000-00004C700000}"/>
    <cellStyle name="SAPBEXfilterDrill 2 6 14 3" xfId="28766" xr:uid="{00000000-0005-0000-0000-00004D700000}"/>
    <cellStyle name="SAPBEXfilterDrill 2 6 15" xfId="28767" xr:uid="{00000000-0005-0000-0000-00004E700000}"/>
    <cellStyle name="SAPBEXfilterDrill 2 6 15 2" xfId="28768" xr:uid="{00000000-0005-0000-0000-00004F700000}"/>
    <cellStyle name="SAPBEXfilterDrill 2 6 15 2 2" xfId="28769" xr:uid="{00000000-0005-0000-0000-000050700000}"/>
    <cellStyle name="SAPBEXfilterDrill 2 6 15 3" xfId="28770" xr:uid="{00000000-0005-0000-0000-000051700000}"/>
    <cellStyle name="SAPBEXfilterDrill 2 6 16" xfId="28771" xr:uid="{00000000-0005-0000-0000-000052700000}"/>
    <cellStyle name="SAPBEXfilterDrill 2 6 16 2" xfId="28772" xr:uid="{00000000-0005-0000-0000-000053700000}"/>
    <cellStyle name="SAPBEXfilterDrill 2 6 16 2 2" xfId="28773" xr:uid="{00000000-0005-0000-0000-000054700000}"/>
    <cellStyle name="SAPBEXfilterDrill 2 6 16 3" xfId="28774" xr:uid="{00000000-0005-0000-0000-000055700000}"/>
    <cellStyle name="SAPBEXfilterDrill 2 6 17" xfId="28775" xr:uid="{00000000-0005-0000-0000-000056700000}"/>
    <cellStyle name="SAPBEXfilterDrill 2 6 17 2" xfId="28776" xr:uid="{00000000-0005-0000-0000-000057700000}"/>
    <cellStyle name="SAPBEXfilterDrill 2 6 17 2 2" xfId="28777" xr:uid="{00000000-0005-0000-0000-000058700000}"/>
    <cellStyle name="SAPBEXfilterDrill 2 6 17 3" xfId="28778" xr:uid="{00000000-0005-0000-0000-000059700000}"/>
    <cellStyle name="SAPBEXfilterDrill 2 6 18" xfId="28779" xr:uid="{00000000-0005-0000-0000-00005A700000}"/>
    <cellStyle name="SAPBEXfilterDrill 2 6 18 2" xfId="28780" xr:uid="{00000000-0005-0000-0000-00005B700000}"/>
    <cellStyle name="SAPBEXfilterDrill 2 6 18 2 2" xfId="28781" xr:uid="{00000000-0005-0000-0000-00005C700000}"/>
    <cellStyle name="SAPBEXfilterDrill 2 6 18 3" xfId="28782" xr:uid="{00000000-0005-0000-0000-00005D700000}"/>
    <cellStyle name="SAPBEXfilterDrill 2 6 19" xfId="28783" xr:uid="{00000000-0005-0000-0000-00005E700000}"/>
    <cellStyle name="SAPBEXfilterDrill 2 6 19 2" xfId="28784" xr:uid="{00000000-0005-0000-0000-00005F700000}"/>
    <cellStyle name="SAPBEXfilterDrill 2 6 19 2 2" xfId="28785" xr:uid="{00000000-0005-0000-0000-000060700000}"/>
    <cellStyle name="SAPBEXfilterDrill 2 6 19 3" xfId="28786" xr:uid="{00000000-0005-0000-0000-000061700000}"/>
    <cellStyle name="SAPBEXfilterDrill 2 6 2" xfId="28787" xr:uid="{00000000-0005-0000-0000-000062700000}"/>
    <cellStyle name="SAPBEXfilterDrill 2 6 2 2" xfId="28788" xr:uid="{00000000-0005-0000-0000-000063700000}"/>
    <cellStyle name="SAPBEXfilterDrill 2 6 2 2 2" xfId="28789" xr:uid="{00000000-0005-0000-0000-000064700000}"/>
    <cellStyle name="SAPBEXfilterDrill 2 6 2 3" xfId="28790" xr:uid="{00000000-0005-0000-0000-000065700000}"/>
    <cellStyle name="SAPBEXfilterDrill 2 6 20" xfId="28791" xr:uid="{00000000-0005-0000-0000-000066700000}"/>
    <cellStyle name="SAPBEXfilterDrill 2 6 20 2" xfId="28792" xr:uid="{00000000-0005-0000-0000-000067700000}"/>
    <cellStyle name="SAPBEXfilterDrill 2 6 20 2 2" xfId="28793" xr:uid="{00000000-0005-0000-0000-000068700000}"/>
    <cellStyle name="SAPBEXfilterDrill 2 6 20 3" xfId="28794" xr:uid="{00000000-0005-0000-0000-000069700000}"/>
    <cellStyle name="SAPBEXfilterDrill 2 6 21" xfId="28795" xr:uid="{00000000-0005-0000-0000-00006A700000}"/>
    <cellStyle name="SAPBEXfilterDrill 2 6 21 2" xfId="28796" xr:uid="{00000000-0005-0000-0000-00006B700000}"/>
    <cellStyle name="SAPBEXfilterDrill 2 6 21 2 2" xfId="28797" xr:uid="{00000000-0005-0000-0000-00006C700000}"/>
    <cellStyle name="SAPBEXfilterDrill 2 6 21 3" xfId="28798" xr:uid="{00000000-0005-0000-0000-00006D700000}"/>
    <cellStyle name="SAPBEXfilterDrill 2 6 22" xfId="28799" xr:uid="{00000000-0005-0000-0000-00006E700000}"/>
    <cellStyle name="SAPBEXfilterDrill 2 6 22 2" xfId="28800" xr:uid="{00000000-0005-0000-0000-00006F700000}"/>
    <cellStyle name="SAPBEXfilterDrill 2 6 22 2 2" xfId="28801" xr:uid="{00000000-0005-0000-0000-000070700000}"/>
    <cellStyle name="SAPBEXfilterDrill 2 6 22 3" xfId="28802" xr:uid="{00000000-0005-0000-0000-000071700000}"/>
    <cellStyle name="SAPBEXfilterDrill 2 6 23" xfId="28803" xr:uid="{00000000-0005-0000-0000-000072700000}"/>
    <cellStyle name="SAPBEXfilterDrill 2 6 23 2" xfId="28804" xr:uid="{00000000-0005-0000-0000-000073700000}"/>
    <cellStyle name="SAPBEXfilterDrill 2 6 23 2 2" xfId="28805" xr:uid="{00000000-0005-0000-0000-000074700000}"/>
    <cellStyle name="SAPBEXfilterDrill 2 6 23 3" xfId="28806" xr:uid="{00000000-0005-0000-0000-000075700000}"/>
    <cellStyle name="SAPBEXfilterDrill 2 6 24" xfId="28807" xr:uid="{00000000-0005-0000-0000-000076700000}"/>
    <cellStyle name="SAPBEXfilterDrill 2 6 24 2" xfId="28808" xr:uid="{00000000-0005-0000-0000-000077700000}"/>
    <cellStyle name="SAPBEXfilterDrill 2 6 24 2 2" xfId="28809" xr:uid="{00000000-0005-0000-0000-000078700000}"/>
    <cellStyle name="SAPBEXfilterDrill 2 6 24 3" xfId="28810" xr:uid="{00000000-0005-0000-0000-000079700000}"/>
    <cellStyle name="SAPBEXfilterDrill 2 6 25" xfId="28811" xr:uid="{00000000-0005-0000-0000-00007A700000}"/>
    <cellStyle name="SAPBEXfilterDrill 2 6 25 2" xfId="28812" xr:uid="{00000000-0005-0000-0000-00007B700000}"/>
    <cellStyle name="SAPBEXfilterDrill 2 6 25 2 2" xfId="28813" xr:uid="{00000000-0005-0000-0000-00007C700000}"/>
    <cellStyle name="SAPBEXfilterDrill 2 6 25 3" xfId="28814" xr:uid="{00000000-0005-0000-0000-00007D700000}"/>
    <cellStyle name="SAPBEXfilterDrill 2 6 26" xfId="28815" xr:uid="{00000000-0005-0000-0000-00007E700000}"/>
    <cellStyle name="SAPBEXfilterDrill 2 6 26 2" xfId="28816" xr:uid="{00000000-0005-0000-0000-00007F700000}"/>
    <cellStyle name="SAPBEXfilterDrill 2 6 26 2 2" xfId="28817" xr:uid="{00000000-0005-0000-0000-000080700000}"/>
    <cellStyle name="SAPBEXfilterDrill 2 6 26 3" xfId="28818" xr:uid="{00000000-0005-0000-0000-000081700000}"/>
    <cellStyle name="SAPBEXfilterDrill 2 6 27" xfId="28819" xr:uid="{00000000-0005-0000-0000-000082700000}"/>
    <cellStyle name="SAPBEXfilterDrill 2 6 27 2" xfId="28820" xr:uid="{00000000-0005-0000-0000-000083700000}"/>
    <cellStyle name="SAPBEXfilterDrill 2 6 27 2 2" xfId="28821" xr:uid="{00000000-0005-0000-0000-000084700000}"/>
    <cellStyle name="SAPBEXfilterDrill 2 6 27 3" xfId="28822" xr:uid="{00000000-0005-0000-0000-000085700000}"/>
    <cellStyle name="SAPBEXfilterDrill 2 6 28" xfId="28823" xr:uid="{00000000-0005-0000-0000-000086700000}"/>
    <cellStyle name="SAPBEXfilterDrill 2 6 28 2" xfId="28824" xr:uid="{00000000-0005-0000-0000-000087700000}"/>
    <cellStyle name="SAPBEXfilterDrill 2 6 28 2 2" xfId="28825" xr:uid="{00000000-0005-0000-0000-000088700000}"/>
    <cellStyle name="SAPBEXfilterDrill 2 6 28 3" xfId="28826" xr:uid="{00000000-0005-0000-0000-000089700000}"/>
    <cellStyle name="SAPBEXfilterDrill 2 6 29" xfId="28827" xr:uid="{00000000-0005-0000-0000-00008A700000}"/>
    <cellStyle name="SAPBEXfilterDrill 2 6 29 2" xfId="28828" xr:uid="{00000000-0005-0000-0000-00008B700000}"/>
    <cellStyle name="SAPBEXfilterDrill 2 6 29 2 2" xfId="28829" xr:uid="{00000000-0005-0000-0000-00008C700000}"/>
    <cellStyle name="SAPBEXfilterDrill 2 6 29 3" xfId="28830" xr:uid="{00000000-0005-0000-0000-00008D700000}"/>
    <cellStyle name="SAPBEXfilterDrill 2 6 3" xfId="28831" xr:uid="{00000000-0005-0000-0000-00008E700000}"/>
    <cellStyle name="SAPBEXfilterDrill 2 6 3 2" xfId="28832" xr:uid="{00000000-0005-0000-0000-00008F700000}"/>
    <cellStyle name="SAPBEXfilterDrill 2 6 3 2 2" xfId="28833" xr:uid="{00000000-0005-0000-0000-000090700000}"/>
    <cellStyle name="SAPBEXfilterDrill 2 6 3 3" xfId="28834" xr:uid="{00000000-0005-0000-0000-000091700000}"/>
    <cellStyle name="SAPBEXfilterDrill 2 6 30" xfId="28835" xr:uid="{00000000-0005-0000-0000-000092700000}"/>
    <cellStyle name="SAPBEXfilterDrill 2 6 30 2" xfId="28836" xr:uid="{00000000-0005-0000-0000-000093700000}"/>
    <cellStyle name="SAPBEXfilterDrill 2 6 30 2 2" xfId="28837" xr:uid="{00000000-0005-0000-0000-000094700000}"/>
    <cellStyle name="SAPBEXfilterDrill 2 6 30 3" xfId="28838" xr:uid="{00000000-0005-0000-0000-000095700000}"/>
    <cellStyle name="SAPBEXfilterDrill 2 6 31" xfId="28839" xr:uid="{00000000-0005-0000-0000-000096700000}"/>
    <cellStyle name="SAPBEXfilterDrill 2 6 31 2" xfId="28840" xr:uid="{00000000-0005-0000-0000-000097700000}"/>
    <cellStyle name="SAPBEXfilterDrill 2 6 31 2 2" xfId="28841" xr:uid="{00000000-0005-0000-0000-000098700000}"/>
    <cellStyle name="SAPBEXfilterDrill 2 6 31 3" xfId="28842" xr:uid="{00000000-0005-0000-0000-000099700000}"/>
    <cellStyle name="SAPBEXfilterDrill 2 6 32" xfId="28843" xr:uid="{00000000-0005-0000-0000-00009A700000}"/>
    <cellStyle name="SAPBEXfilterDrill 2 6 32 2" xfId="28844" xr:uid="{00000000-0005-0000-0000-00009B700000}"/>
    <cellStyle name="SAPBEXfilterDrill 2 6 32 2 2" xfId="28845" xr:uid="{00000000-0005-0000-0000-00009C700000}"/>
    <cellStyle name="SAPBEXfilterDrill 2 6 32 3" xfId="28846" xr:uid="{00000000-0005-0000-0000-00009D700000}"/>
    <cellStyle name="SAPBEXfilterDrill 2 6 33" xfId="28847" xr:uid="{00000000-0005-0000-0000-00009E700000}"/>
    <cellStyle name="SAPBEXfilterDrill 2 6 33 2" xfId="28848" xr:uid="{00000000-0005-0000-0000-00009F700000}"/>
    <cellStyle name="SAPBEXfilterDrill 2 6 33 2 2" xfId="28849" xr:uid="{00000000-0005-0000-0000-0000A0700000}"/>
    <cellStyle name="SAPBEXfilterDrill 2 6 33 3" xfId="28850" xr:uid="{00000000-0005-0000-0000-0000A1700000}"/>
    <cellStyle name="SAPBEXfilterDrill 2 6 34" xfId="28851" xr:uid="{00000000-0005-0000-0000-0000A2700000}"/>
    <cellStyle name="SAPBEXfilterDrill 2 6 34 2" xfId="28852" xr:uid="{00000000-0005-0000-0000-0000A3700000}"/>
    <cellStyle name="SAPBEXfilterDrill 2 6 34 2 2" xfId="28853" xr:uid="{00000000-0005-0000-0000-0000A4700000}"/>
    <cellStyle name="SAPBEXfilterDrill 2 6 34 3" xfId="28854" xr:uid="{00000000-0005-0000-0000-0000A5700000}"/>
    <cellStyle name="SAPBEXfilterDrill 2 6 35" xfId="28855" xr:uid="{00000000-0005-0000-0000-0000A6700000}"/>
    <cellStyle name="SAPBEXfilterDrill 2 6 35 2" xfId="28856" xr:uid="{00000000-0005-0000-0000-0000A7700000}"/>
    <cellStyle name="SAPBEXfilterDrill 2 6 35 2 2" xfId="28857" xr:uid="{00000000-0005-0000-0000-0000A8700000}"/>
    <cellStyle name="SAPBEXfilterDrill 2 6 35 3" xfId="28858" xr:uid="{00000000-0005-0000-0000-0000A9700000}"/>
    <cellStyle name="SAPBEXfilterDrill 2 6 36" xfId="28859" xr:uid="{00000000-0005-0000-0000-0000AA700000}"/>
    <cellStyle name="SAPBEXfilterDrill 2 6 36 2" xfId="28860" xr:uid="{00000000-0005-0000-0000-0000AB700000}"/>
    <cellStyle name="SAPBEXfilterDrill 2 6 36 2 2" xfId="28861" xr:uid="{00000000-0005-0000-0000-0000AC700000}"/>
    <cellStyle name="SAPBEXfilterDrill 2 6 36 3" xfId="28862" xr:uid="{00000000-0005-0000-0000-0000AD700000}"/>
    <cellStyle name="SAPBEXfilterDrill 2 6 37" xfId="28863" xr:uid="{00000000-0005-0000-0000-0000AE700000}"/>
    <cellStyle name="SAPBEXfilterDrill 2 6 37 2" xfId="28864" xr:uid="{00000000-0005-0000-0000-0000AF700000}"/>
    <cellStyle name="SAPBEXfilterDrill 2 6 37 2 2" xfId="28865" xr:uid="{00000000-0005-0000-0000-0000B0700000}"/>
    <cellStyle name="SAPBEXfilterDrill 2 6 37 3" xfId="28866" xr:uid="{00000000-0005-0000-0000-0000B1700000}"/>
    <cellStyle name="SAPBEXfilterDrill 2 6 38" xfId="28867" xr:uid="{00000000-0005-0000-0000-0000B2700000}"/>
    <cellStyle name="SAPBEXfilterDrill 2 6 38 2" xfId="28868" xr:uid="{00000000-0005-0000-0000-0000B3700000}"/>
    <cellStyle name="SAPBEXfilterDrill 2 6 38 2 2" xfId="28869" xr:uid="{00000000-0005-0000-0000-0000B4700000}"/>
    <cellStyle name="SAPBEXfilterDrill 2 6 38 3" xfId="28870" xr:uid="{00000000-0005-0000-0000-0000B5700000}"/>
    <cellStyle name="SAPBEXfilterDrill 2 6 39" xfId="28871" xr:uid="{00000000-0005-0000-0000-0000B6700000}"/>
    <cellStyle name="SAPBEXfilterDrill 2 6 39 2" xfId="28872" xr:uid="{00000000-0005-0000-0000-0000B7700000}"/>
    <cellStyle name="SAPBEXfilterDrill 2 6 39 2 2" xfId="28873" xr:uid="{00000000-0005-0000-0000-0000B8700000}"/>
    <cellStyle name="SAPBEXfilterDrill 2 6 39 3" xfId="28874" xr:uid="{00000000-0005-0000-0000-0000B9700000}"/>
    <cellStyle name="SAPBEXfilterDrill 2 6 4" xfId="28875" xr:uid="{00000000-0005-0000-0000-0000BA700000}"/>
    <cellStyle name="SAPBEXfilterDrill 2 6 4 2" xfId="28876" xr:uid="{00000000-0005-0000-0000-0000BB700000}"/>
    <cellStyle name="SAPBEXfilterDrill 2 6 4 2 2" xfId="28877" xr:uid="{00000000-0005-0000-0000-0000BC700000}"/>
    <cellStyle name="SAPBEXfilterDrill 2 6 4 3" xfId="28878" xr:uid="{00000000-0005-0000-0000-0000BD700000}"/>
    <cellStyle name="SAPBEXfilterDrill 2 6 40" xfId="28879" xr:uid="{00000000-0005-0000-0000-0000BE700000}"/>
    <cellStyle name="SAPBEXfilterDrill 2 6 40 2" xfId="28880" xr:uid="{00000000-0005-0000-0000-0000BF700000}"/>
    <cellStyle name="SAPBEXfilterDrill 2 6 40 2 2" xfId="28881" xr:uid="{00000000-0005-0000-0000-0000C0700000}"/>
    <cellStyle name="SAPBEXfilterDrill 2 6 40 3" xfId="28882" xr:uid="{00000000-0005-0000-0000-0000C1700000}"/>
    <cellStyle name="SAPBEXfilterDrill 2 6 41" xfId="28883" xr:uid="{00000000-0005-0000-0000-0000C2700000}"/>
    <cellStyle name="SAPBEXfilterDrill 2 6 41 2" xfId="28884" xr:uid="{00000000-0005-0000-0000-0000C3700000}"/>
    <cellStyle name="SAPBEXfilterDrill 2 6 42" xfId="28885" xr:uid="{00000000-0005-0000-0000-0000C4700000}"/>
    <cellStyle name="SAPBEXfilterDrill 2 6 5" xfId="28886" xr:uid="{00000000-0005-0000-0000-0000C5700000}"/>
    <cellStyle name="SAPBEXfilterDrill 2 6 5 2" xfId="28887" xr:uid="{00000000-0005-0000-0000-0000C6700000}"/>
    <cellStyle name="SAPBEXfilterDrill 2 6 5 2 2" xfId="28888" xr:uid="{00000000-0005-0000-0000-0000C7700000}"/>
    <cellStyle name="SAPBEXfilterDrill 2 6 5 3" xfId="28889" xr:uid="{00000000-0005-0000-0000-0000C8700000}"/>
    <cellStyle name="SAPBEXfilterDrill 2 6 6" xfId="28890" xr:uid="{00000000-0005-0000-0000-0000C9700000}"/>
    <cellStyle name="SAPBEXfilterDrill 2 6 6 2" xfId="28891" xr:uid="{00000000-0005-0000-0000-0000CA700000}"/>
    <cellStyle name="SAPBEXfilterDrill 2 6 6 2 2" xfId="28892" xr:uid="{00000000-0005-0000-0000-0000CB700000}"/>
    <cellStyle name="SAPBEXfilterDrill 2 6 6 3" xfId="28893" xr:uid="{00000000-0005-0000-0000-0000CC700000}"/>
    <cellStyle name="SAPBEXfilterDrill 2 6 7" xfId="28894" xr:uid="{00000000-0005-0000-0000-0000CD700000}"/>
    <cellStyle name="SAPBEXfilterDrill 2 6 7 2" xfId="28895" xr:uid="{00000000-0005-0000-0000-0000CE700000}"/>
    <cellStyle name="SAPBEXfilterDrill 2 6 7 2 2" xfId="28896" xr:uid="{00000000-0005-0000-0000-0000CF700000}"/>
    <cellStyle name="SAPBEXfilterDrill 2 6 7 3" xfId="28897" xr:uid="{00000000-0005-0000-0000-0000D0700000}"/>
    <cellStyle name="SAPBEXfilterDrill 2 6 8" xfId="28898" xr:uid="{00000000-0005-0000-0000-0000D1700000}"/>
    <cellStyle name="SAPBEXfilterDrill 2 6 8 2" xfId="28899" xr:uid="{00000000-0005-0000-0000-0000D2700000}"/>
    <cellStyle name="SAPBEXfilterDrill 2 6 8 2 2" xfId="28900" xr:uid="{00000000-0005-0000-0000-0000D3700000}"/>
    <cellStyle name="SAPBEXfilterDrill 2 6 8 3" xfId="28901" xr:uid="{00000000-0005-0000-0000-0000D4700000}"/>
    <cellStyle name="SAPBEXfilterDrill 2 6 9" xfId="28902" xr:uid="{00000000-0005-0000-0000-0000D5700000}"/>
    <cellStyle name="SAPBEXfilterDrill 2 6 9 2" xfId="28903" xr:uid="{00000000-0005-0000-0000-0000D6700000}"/>
    <cellStyle name="SAPBEXfilterDrill 2 6 9 2 2" xfId="28904" xr:uid="{00000000-0005-0000-0000-0000D7700000}"/>
    <cellStyle name="SAPBEXfilterDrill 2 6 9 3" xfId="28905" xr:uid="{00000000-0005-0000-0000-0000D8700000}"/>
    <cellStyle name="SAPBEXfilterDrill 2 7" xfId="28906" xr:uid="{00000000-0005-0000-0000-0000D9700000}"/>
    <cellStyle name="SAPBEXfilterDrill 2 7 10" xfId="28907" xr:uid="{00000000-0005-0000-0000-0000DA700000}"/>
    <cellStyle name="SAPBEXfilterDrill 2 7 10 2" xfId="28908" xr:uid="{00000000-0005-0000-0000-0000DB700000}"/>
    <cellStyle name="SAPBEXfilterDrill 2 7 10 2 2" xfId="28909" xr:uid="{00000000-0005-0000-0000-0000DC700000}"/>
    <cellStyle name="SAPBEXfilterDrill 2 7 10 3" xfId="28910" xr:uid="{00000000-0005-0000-0000-0000DD700000}"/>
    <cellStyle name="SAPBEXfilterDrill 2 7 11" xfId="28911" xr:uid="{00000000-0005-0000-0000-0000DE700000}"/>
    <cellStyle name="SAPBEXfilterDrill 2 7 11 2" xfId="28912" xr:uid="{00000000-0005-0000-0000-0000DF700000}"/>
    <cellStyle name="SAPBEXfilterDrill 2 7 11 2 2" xfId="28913" xr:uid="{00000000-0005-0000-0000-0000E0700000}"/>
    <cellStyle name="SAPBEXfilterDrill 2 7 11 3" xfId="28914" xr:uid="{00000000-0005-0000-0000-0000E1700000}"/>
    <cellStyle name="SAPBEXfilterDrill 2 7 12" xfId="28915" xr:uid="{00000000-0005-0000-0000-0000E2700000}"/>
    <cellStyle name="SAPBEXfilterDrill 2 7 12 2" xfId="28916" xr:uid="{00000000-0005-0000-0000-0000E3700000}"/>
    <cellStyle name="SAPBEXfilterDrill 2 7 12 2 2" xfId="28917" xr:uid="{00000000-0005-0000-0000-0000E4700000}"/>
    <cellStyle name="SAPBEXfilterDrill 2 7 12 3" xfId="28918" xr:uid="{00000000-0005-0000-0000-0000E5700000}"/>
    <cellStyle name="SAPBEXfilterDrill 2 7 13" xfId="28919" xr:uid="{00000000-0005-0000-0000-0000E6700000}"/>
    <cellStyle name="SAPBEXfilterDrill 2 7 13 2" xfId="28920" xr:uid="{00000000-0005-0000-0000-0000E7700000}"/>
    <cellStyle name="SAPBEXfilterDrill 2 7 13 2 2" xfId="28921" xr:uid="{00000000-0005-0000-0000-0000E8700000}"/>
    <cellStyle name="SAPBEXfilterDrill 2 7 13 3" xfId="28922" xr:uid="{00000000-0005-0000-0000-0000E9700000}"/>
    <cellStyle name="SAPBEXfilterDrill 2 7 14" xfId="28923" xr:uid="{00000000-0005-0000-0000-0000EA700000}"/>
    <cellStyle name="SAPBEXfilterDrill 2 7 14 2" xfId="28924" xr:uid="{00000000-0005-0000-0000-0000EB700000}"/>
    <cellStyle name="SAPBEXfilterDrill 2 7 14 2 2" xfId="28925" xr:uid="{00000000-0005-0000-0000-0000EC700000}"/>
    <cellStyle name="SAPBEXfilterDrill 2 7 14 3" xfId="28926" xr:uid="{00000000-0005-0000-0000-0000ED700000}"/>
    <cellStyle name="SAPBEXfilterDrill 2 7 15" xfId="28927" xr:uid="{00000000-0005-0000-0000-0000EE700000}"/>
    <cellStyle name="SAPBEXfilterDrill 2 7 15 2" xfId="28928" xr:uid="{00000000-0005-0000-0000-0000EF700000}"/>
    <cellStyle name="SAPBEXfilterDrill 2 7 15 2 2" xfId="28929" xr:uid="{00000000-0005-0000-0000-0000F0700000}"/>
    <cellStyle name="SAPBEXfilterDrill 2 7 15 3" xfId="28930" xr:uid="{00000000-0005-0000-0000-0000F1700000}"/>
    <cellStyle name="SAPBEXfilterDrill 2 7 16" xfId="28931" xr:uid="{00000000-0005-0000-0000-0000F2700000}"/>
    <cellStyle name="SAPBEXfilterDrill 2 7 16 2" xfId="28932" xr:uid="{00000000-0005-0000-0000-0000F3700000}"/>
    <cellStyle name="SAPBEXfilterDrill 2 7 16 2 2" xfId="28933" xr:uid="{00000000-0005-0000-0000-0000F4700000}"/>
    <cellStyle name="SAPBEXfilterDrill 2 7 16 3" xfId="28934" xr:uid="{00000000-0005-0000-0000-0000F5700000}"/>
    <cellStyle name="SAPBEXfilterDrill 2 7 17" xfId="28935" xr:uid="{00000000-0005-0000-0000-0000F6700000}"/>
    <cellStyle name="SAPBEXfilterDrill 2 7 17 2" xfId="28936" xr:uid="{00000000-0005-0000-0000-0000F7700000}"/>
    <cellStyle name="SAPBEXfilterDrill 2 7 17 2 2" xfId="28937" xr:uid="{00000000-0005-0000-0000-0000F8700000}"/>
    <cellStyle name="SAPBEXfilterDrill 2 7 17 3" xfId="28938" xr:uid="{00000000-0005-0000-0000-0000F9700000}"/>
    <cellStyle name="SAPBEXfilterDrill 2 7 18" xfId="28939" xr:uid="{00000000-0005-0000-0000-0000FA700000}"/>
    <cellStyle name="SAPBEXfilterDrill 2 7 18 2" xfId="28940" xr:uid="{00000000-0005-0000-0000-0000FB700000}"/>
    <cellStyle name="SAPBEXfilterDrill 2 7 18 2 2" xfId="28941" xr:uid="{00000000-0005-0000-0000-0000FC700000}"/>
    <cellStyle name="SAPBEXfilterDrill 2 7 18 3" xfId="28942" xr:uid="{00000000-0005-0000-0000-0000FD700000}"/>
    <cellStyle name="SAPBEXfilterDrill 2 7 19" xfId="28943" xr:uid="{00000000-0005-0000-0000-0000FE700000}"/>
    <cellStyle name="SAPBEXfilterDrill 2 7 19 2" xfId="28944" xr:uid="{00000000-0005-0000-0000-0000FF700000}"/>
    <cellStyle name="SAPBEXfilterDrill 2 7 19 2 2" xfId="28945" xr:uid="{00000000-0005-0000-0000-000000710000}"/>
    <cellStyle name="SAPBEXfilterDrill 2 7 19 3" xfId="28946" xr:uid="{00000000-0005-0000-0000-000001710000}"/>
    <cellStyle name="SAPBEXfilterDrill 2 7 2" xfId="28947" xr:uid="{00000000-0005-0000-0000-000002710000}"/>
    <cellStyle name="SAPBEXfilterDrill 2 7 2 2" xfId="28948" xr:uid="{00000000-0005-0000-0000-000003710000}"/>
    <cellStyle name="SAPBEXfilterDrill 2 7 2 2 2" xfId="28949" xr:uid="{00000000-0005-0000-0000-000004710000}"/>
    <cellStyle name="SAPBEXfilterDrill 2 7 2 3" xfId="28950" xr:uid="{00000000-0005-0000-0000-000005710000}"/>
    <cellStyle name="SAPBEXfilterDrill 2 7 20" xfId="28951" xr:uid="{00000000-0005-0000-0000-000006710000}"/>
    <cellStyle name="SAPBEXfilterDrill 2 7 20 2" xfId="28952" xr:uid="{00000000-0005-0000-0000-000007710000}"/>
    <cellStyle name="SAPBEXfilterDrill 2 7 20 2 2" xfId="28953" xr:uid="{00000000-0005-0000-0000-000008710000}"/>
    <cellStyle name="SAPBEXfilterDrill 2 7 20 3" xfId="28954" xr:uid="{00000000-0005-0000-0000-000009710000}"/>
    <cellStyle name="SAPBEXfilterDrill 2 7 21" xfId="28955" xr:uid="{00000000-0005-0000-0000-00000A710000}"/>
    <cellStyle name="SAPBEXfilterDrill 2 7 21 2" xfId="28956" xr:uid="{00000000-0005-0000-0000-00000B710000}"/>
    <cellStyle name="SAPBEXfilterDrill 2 7 21 2 2" xfId="28957" xr:uid="{00000000-0005-0000-0000-00000C710000}"/>
    <cellStyle name="SAPBEXfilterDrill 2 7 21 3" xfId="28958" xr:uid="{00000000-0005-0000-0000-00000D710000}"/>
    <cellStyle name="SAPBEXfilterDrill 2 7 22" xfId="28959" xr:uid="{00000000-0005-0000-0000-00000E710000}"/>
    <cellStyle name="SAPBEXfilterDrill 2 7 22 2" xfId="28960" xr:uid="{00000000-0005-0000-0000-00000F710000}"/>
    <cellStyle name="SAPBEXfilterDrill 2 7 22 2 2" xfId="28961" xr:uid="{00000000-0005-0000-0000-000010710000}"/>
    <cellStyle name="SAPBEXfilterDrill 2 7 22 3" xfId="28962" xr:uid="{00000000-0005-0000-0000-000011710000}"/>
    <cellStyle name="SAPBEXfilterDrill 2 7 23" xfId="28963" xr:uid="{00000000-0005-0000-0000-000012710000}"/>
    <cellStyle name="SAPBEXfilterDrill 2 7 23 2" xfId="28964" xr:uid="{00000000-0005-0000-0000-000013710000}"/>
    <cellStyle name="SAPBEXfilterDrill 2 7 23 2 2" xfId="28965" xr:uid="{00000000-0005-0000-0000-000014710000}"/>
    <cellStyle name="SAPBEXfilterDrill 2 7 23 3" xfId="28966" xr:uid="{00000000-0005-0000-0000-000015710000}"/>
    <cellStyle name="SAPBEXfilterDrill 2 7 24" xfId="28967" xr:uid="{00000000-0005-0000-0000-000016710000}"/>
    <cellStyle name="SAPBEXfilterDrill 2 7 24 2" xfId="28968" xr:uid="{00000000-0005-0000-0000-000017710000}"/>
    <cellStyle name="SAPBEXfilterDrill 2 7 24 2 2" xfId="28969" xr:uid="{00000000-0005-0000-0000-000018710000}"/>
    <cellStyle name="SAPBEXfilterDrill 2 7 24 3" xfId="28970" xr:uid="{00000000-0005-0000-0000-000019710000}"/>
    <cellStyle name="SAPBEXfilterDrill 2 7 25" xfId="28971" xr:uid="{00000000-0005-0000-0000-00001A710000}"/>
    <cellStyle name="SAPBEXfilterDrill 2 7 25 2" xfId="28972" xr:uid="{00000000-0005-0000-0000-00001B710000}"/>
    <cellStyle name="SAPBEXfilterDrill 2 7 25 2 2" xfId="28973" xr:uid="{00000000-0005-0000-0000-00001C710000}"/>
    <cellStyle name="SAPBEXfilterDrill 2 7 25 3" xfId="28974" xr:uid="{00000000-0005-0000-0000-00001D710000}"/>
    <cellStyle name="SAPBEXfilterDrill 2 7 26" xfId="28975" xr:uid="{00000000-0005-0000-0000-00001E710000}"/>
    <cellStyle name="SAPBEXfilterDrill 2 7 26 2" xfId="28976" xr:uid="{00000000-0005-0000-0000-00001F710000}"/>
    <cellStyle name="SAPBEXfilterDrill 2 7 26 2 2" xfId="28977" xr:uid="{00000000-0005-0000-0000-000020710000}"/>
    <cellStyle name="SAPBEXfilterDrill 2 7 26 3" xfId="28978" xr:uid="{00000000-0005-0000-0000-000021710000}"/>
    <cellStyle name="SAPBEXfilterDrill 2 7 27" xfId="28979" xr:uid="{00000000-0005-0000-0000-000022710000}"/>
    <cellStyle name="SAPBEXfilterDrill 2 7 27 2" xfId="28980" xr:uid="{00000000-0005-0000-0000-000023710000}"/>
    <cellStyle name="SAPBEXfilterDrill 2 7 27 2 2" xfId="28981" xr:uid="{00000000-0005-0000-0000-000024710000}"/>
    <cellStyle name="SAPBEXfilterDrill 2 7 27 3" xfId="28982" xr:uid="{00000000-0005-0000-0000-000025710000}"/>
    <cellStyle name="SAPBEXfilterDrill 2 7 28" xfId="28983" xr:uid="{00000000-0005-0000-0000-000026710000}"/>
    <cellStyle name="SAPBEXfilterDrill 2 7 28 2" xfId="28984" xr:uid="{00000000-0005-0000-0000-000027710000}"/>
    <cellStyle name="SAPBEXfilterDrill 2 7 28 2 2" xfId="28985" xr:uid="{00000000-0005-0000-0000-000028710000}"/>
    <cellStyle name="SAPBEXfilterDrill 2 7 28 3" xfId="28986" xr:uid="{00000000-0005-0000-0000-000029710000}"/>
    <cellStyle name="SAPBEXfilterDrill 2 7 29" xfId="28987" xr:uid="{00000000-0005-0000-0000-00002A710000}"/>
    <cellStyle name="SAPBEXfilterDrill 2 7 29 2" xfId="28988" xr:uid="{00000000-0005-0000-0000-00002B710000}"/>
    <cellStyle name="SAPBEXfilterDrill 2 7 29 2 2" xfId="28989" xr:uid="{00000000-0005-0000-0000-00002C710000}"/>
    <cellStyle name="SAPBEXfilterDrill 2 7 29 3" xfId="28990" xr:uid="{00000000-0005-0000-0000-00002D710000}"/>
    <cellStyle name="SAPBEXfilterDrill 2 7 3" xfId="28991" xr:uid="{00000000-0005-0000-0000-00002E710000}"/>
    <cellStyle name="SAPBEXfilterDrill 2 7 3 2" xfId="28992" xr:uid="{00000000-0005-0000-0000-00002F710000}"/>
    <cellStyle name="SAPBEXfilterDrill 2 7 3 2 2" xfId="28993" xr:uid="{00000000-0005-0000-0000-000030710000}"/>
    <cellStyle name="SAPBEXfilterDrill 2 7 3 3" xfId="28994" xr:uid="{00000000-0005-0000-0000-000031710000}"/>
    <cellStyle name="SAPBEXfilterDrill 2 7 30" xfId="28995" xr:uid="{00000000-0005-0000-0000-000032710000}"/>
    <cellStyle name="SAPBEXfilterDrill 2 7 30 2" xfId="28996" xr:uid="{00000000-0005-0000-0000-000033710000}"/>
    <cellStyle name="SAPBEXfilterDrill 2 7 30 2 2" xfId="28997" xr:uid="{00000000-0005-0000-0000-000034710000}"/>
    <cellStyle name="SAPBEXfilterDrill 2 7 30 3" xfId="28998" xr:uid="{00000000-0005-0000-0000-000035710000}"/>
    <cellStyle name="SAPBEXfilterDrill 2 7 31" xfId="28999" xr:uid="{00000000-0005-0000-0000-000036710000}"/>
    <cellStyle name="SAPBEXfilterDrill 2 7 31 2" xfId="29000" xr:uid="{00000000-0005-0000-0000-000037710000}"/>
    <cellStyle name="SAPBEXfilterDrill 2 7 31 2 2" xfId="29001" xr:uid="{00000000-0005-0000-0000-000038710000}"/>
    <cellStyle name="SAPBEXfilterDrill 2 7 31 3" xfId="29002" xr:uid="{00000000-0005-0000-0000-000039710000}"/>
    <cellStyle name="SAPBEXfilterDrill 2 7 32" xfId="29003" xr:uid="{00000000-0005-0000-0000-00003A710000}"/>
    <cellStyle name="SAPBEXfilterDrill 2 7 32 2" xfId="29004" xr:uid="{00000000-0005-0000-0000-00003B710000}"/>
    <cellStyle name="SAPBEXfilterDrill 2 7 32 2 2" xfId="29005" xr:uid="{00000000-0005-0000-0000-00003C710000}"/>
    <cellStyle name="SAPBEXfilterDrill 2 7 32 3" xfId="29006" xr:uid="{00000000-0005-0000-0000-00003D710000}"/>
    <cellStyle name="SAPBEXfilterDrill 2 7 33" xfId="29007" xr:uid="{00000000-0005-0000-0000-00003E710000}"/>
    <cellStyle name="SAPBEXfilterDrill 2 7 33 2" xfId="29008" xr:uid="{00000000-0005-0000-0000-00003F710000}"/>
    <cellStyle name="SAPBEXfilterDrill 2 7 33 2 2" xfId="29009" xr:uid="{00000000-0005-0000-0000-000040710000}"/>
    <cellStyle name="SAPBEXfilterDrill 2 7 33 3" xfId="29010" xr:uid="{00000000-0005-0000-0000-000041710000}"/>
    <cellStyle name="SAPBEXfilterDrill 2 7 34" xfId="29011" xr:uid="{00000000-0005-0000-0000-000042710000}"/>
    <cellStyle name="SAPBEXfilterDrill 2 7 34 2" xfId="29012" xr:uid="{00000000-0005-0000-0000-000043710000}"/>
    <cellStyle name="SAPBEXfilterDrill 2 7 34 2 2" xfId="29013" xr:uid="{00000000-0005-0000-0000-000044710000}"/>
    <cellStyle name="SAPBEXfilterDrill 2 7 34 3" xfId="29014" xr:uid="{00000000-0005-0000-0000-000045710000}"/>
    <cellStyle name="SAPBEXfilterDrill 2 7 35" xfId="29015" xr:uid="{00000000-0005-0000-0000-000046710000}"/>
    <cellStyle name="SAPBEXfilterDrill 2 7 35 2" xfId="29016" xr:uid="{00000000-0005-0000-0000-000047710000}"/>
    <cellStyle name="SAPBEXfilterDrill 2 7 35 2 2" xfId="29017" xr:uid="{00000000-0005-0000-0000-000048710000}"/>
    <cellStyle name="SAPBEXfilterDrill 2 7 35 3" xfId="29018" xr:uid="{00000000-0005-0000-0000-000049710000}"/>
    <cellStyle name="SAPBEXfilterDrill 2 7 36" xfId="29019" xr:uid="{00000000-0005-0000-0000-00004A710000}"/>
    <cellStyle name="SAPBEXfilterDrill 2 7 36 2" xfId="29020" xr:uid="{00000000-0005-0000-0000-00004B710000}"/>
    <cellStyle name="SAPBEXfilterDrill 2 7 36 2 2" xfId="29021" xr:uid="{00000000-0005-0000-0000-00004C710000}"/>
    <cellStyle name="SAPBEXfilterDrill 2 7 36 3" xfId="29022" xr:uid="{00000000-0005-0000-0000-00004D710000}"/>
    <cellStyle name="SAPBEXfilterDrill 2 7 37" xfId="29023" xr:uid="{00000000-0005-0000-0000-00004E710000}"/>
    <cellStyle name="SAPBEXfilterDrill 2 7 37 2" xfId="29024" xr:uid="{00000000-0005-0000-0000-00004F710000}"/>
    <cellStyle name="SAPBEXfilterDrill 2 7 37 2 2" xfId="29025" xr:uid="{00000000-0005-0000-0000-000050710000}"/>
    <cellStyle name="SAPBEXfilterDrill 2 7 37 3" xfId="29026" xr:uid="{00000000-0005-0000-0000-000051710000}"/>
    <cellStyle name="SAPBEXfilterDrill 2 7 38" xfId="29027" xr:uid="{00000000-0005-0000-0000-000052710000}"/>
    <cellStyle name="SAPBEXfilterDrill 2 7 38 2" xfId="29028" xr:uid="{00000000-0005-0000-0000-000053710000}"/>
    <cellStyle name="SAPBEXfilterDrill 2 7 38 2 2" xfId="29029" xr:uid="{00000000-0005-0000-0000-000054710000}"/>
    <cellStyle name="SAPBEXfilterDrill 2 7 38 3" xfId="29030" xr:uid="{00000000-0005-0000-0000-000055710000}"/>
    <cellStyle name="SAPBEXfilterDrill 2 7 39" xfId="29031" xr:uid="{00000000-0005-0000-0000-000056710000}"/>
    <cellStyle name="SAPBEXfilterDrill 2 7 39 2" xfId="29032" xr:uid="{00000000-0005-0000-0000-000057710000}"/>
    <cellStyle name="SAPBEXfilterDrill 2 7 39 2 2" xfId="29033" xr:uid="{00000000-0005-0000-0000-000058710000}"/>
    <cellStyle name="SAPBEXfilterDrill 2 7 39 3" xfId="29034" xr:uid="{00000000-0005-0000-0000-000059710000}"/>
    <cellStyle name="SAPBEXfilterDrill 2 7 4" xfId="29035" xr:uid="{00000000-0005-0000-0000-00005A710000}"/>
    <cellStyle name="SAPBEXfilterDrill 2 7 4 2" xfId="29036" xr:uid="{00000000-0005-0000-0000-00005B710000}"/>
    <cellStyle name="SAPBEXfilterDrill 2 7 4 2 2" xfId="29037" xr:uid="{00000000-0005-0000-0000-00005C710000}"/>
    <cellStyle name="SAPBEXfilterDrill 2 7 4 3" xfId="29038" xr:uid="{00000000-0005-0000-0000-00005D710000}"/>
    <cellStyle name="SAPBEXfilterDrill 2 7 40" xfId="29039" xr:uid="{00000000-0005-0000-0000-00005E710000}"/>
    <cellStyle name="SAPBEXfilterDrill 2 7 40 2" xfId="29040" xr:uid="{00000000-0005-0000-0000-00005F710000}"/>
    <cellStyle name="SAPBEXfilterDrill 2 7 40 2 2" xfId="29041" xr:uid="{00000000-0005-0000-0000-000060710000}"/>
    <cellStyle name="SAPBEXfilterDrill 2 7 40 3" xfId="29042" xr:uid="{00000000-0005-0000-0000-000061710000}"/>
    <cellStyle name="SAPBEXfilterDrill 2 7 41" xfId="29043" xr:uid="{00000000-0005-0000-0000-000062710000}"/>
    <cellStyle name="SAPBEXfilterDrill 2 7 41 2" xfId="29044" xr:uid="{00000000-0005-0000-0000-000063710000}"/>
    <cellStyle name="SAPBEXfilterDrill 2 7 42" xfId="29045" xr:uid="{00000000-0005-0000-0000-000064710000}"/>
    <cellStyle name="SAPBEXfilterDrill 2 7 5" xfId="29046" xr:uid="{00000000-0005-0000-0000-000065710000}"/>
    <cellStyle name="SAPBEXfilterDrill 2 7 5 2" xfId="29047" xr:uid="{00000000-0005-0000-0000-000066710000}"/>
    <cellStyle name="SAPBEXfilterDrill 2 7 5 2 2" xfId="29048" xr:uid="{00000000-0005-0000-0000-000067710000}"/>
    <cellStyle name="SAPBEXfilterDrill 2 7 5 3" xfId="29049" xr:uid="{00000000-0005-0000-0000-000068710000}"/>
    <cellStyle name="SAPBEXfilterDrill 2 7 6" xfId="29050" xr:uid="{00000000-0005-0000-0000-000069710000}"/>
    <cellStyle name="SAPBEXfilterDrill 2 7 6 2" xfId="29051" xr:uid="{00000000-0005-0000-0000-00006A710000}"/>
    <cellStyle name="SAPBEXfilterDrill 2 7 6 2 2" xfId="29052" xr:uid="{00000000-0005-0000-0000-00006B710000}"/>
    <cellStyle name="SAPBEXfilterDrill 2 7 6 3" xfId="29053" xr:uid="{00000000-0005-0000-0000-00006C710000}"/>
    <cellStyle name="SAPBEXfilterDrill 2 7 7" xfId="29054" xr:uid="{00000000-0005-0000-0000-00006D710000}"/>
    <cellStyle name="SAPBEXfilterDrill 2 7 7 2" xfId="29055" xr:uid="{00000000-0005-0000-0000-00006E710000}"/>
    <cellStyle name="SAPBEXfilterDrill 2 7 7 2 2" xfId="29056" xr:uid="{00000000-0005-0000-0000-00006F710000}"/>
    <cellStyle name="SAPBEXfilterDrill 2 7 7 3" xfId="29057" xr:uid="{00000000-0005-0000-0000-000070710000}"/>
    <cellStyle name="SAPBEXfilterDrill 2 7 8" xfId="29058" xr:uid="{00000000-0005-0000-0000-000071710000}"/>
    <cellStyle name="SAPBEXfilterDrill 2 7 8 2" xfId="29059" xr:uid="{00000000-0005-0000-0000-000072710000}"/>
    <cellStyle name="SAPBEXfilterDrill 2 7 8 2 2" xfId="29060" xr:uid="{00000000-0005-0000-0000-000073710000}"/>
    <cellStyle name="SAPBEXfilterDrill 2 7 8 3" xfId="29061" xr:uid="{00000000-0005-0000-0000-000074710000}"/>
    <cellStyle name="SAPBEXfilterDrill 2 7 9" xfId="29062" xr:uid="{00000000-0005-0000-0000-000075710000}"/>
    <cellStyle name="SAPBEXfilterDrill 2 7 9 2" xfId="29063" xr:uid="{00000000-0005-0000-0000-000076710000}"/>
    <cellStyle name="SAPBEXfilterDrill 2 7 9 2 2" xfId="29064" xr:uid="{00000000-0005-0000-0000-000077710000}"/>
    <cellStyle name="SAPBEXfilterDrill 2 7 9 3" xfId="29065" xr:uid="{00000000-0005-0000-0000-000078710000}"/>
    <cellStyle name="SAPBEXfilterDrill 2 8" xfId="29066" xr:uid="{00000000-0005-0000-0000-000079710000}"/>
    <cellStyle name="SAPBEXfilterDrill 2 8 10" xfId="29067" xr:uid="{00000000-0005-0000-0000-00007A710000}"/>
    <cellStyle name="SAPBEXfilterDrill 2 8 10 2" xfId="29068" xr:uid="{00000000-0005-0000-0000-00007B710000}"/>
    <cellStyle name="SAPBEXfilterDrill 2 8 10 2 2" xfId="29069" xr:uid="{00000000-0005-0000-0000-00007C710000}"/>
    <cellStyle name="SAPBEXfilterDrill 2 8 10 3" xfId="29070" xr:uid="{00000000-0005-0000-0000-00007D710000}"/>
    <cellStyle name="SAPBEXfilterDrill 2 8 11" xfId="29071" xr:uid="{00000000-0005-0000-0000-00007E710000}"/>
    <cellStyle name="SAPBEXfilterDrill 2 8 11 2" xfId="29072" xr:uid="{00000000-0005-0000-0000-00007F710000}"/>
    <cellStyle name="SAPBEXfilterDrill 2 8 11 2 2" xfId="29073" xr:uid="{00000000-0005-0000-0000-000080710000}"/>
    <cellStyle name="SAPBEXfilterDrill 2 8 11 3" xfId="29074" xr:uid="{00000000-0005-0000-0000-000081710000}"/>
    <cellStyle name="SAPBEXfilterDrill 2 8 12" xfId="29075" xr:uid="{00000000-0005-0000-0000-000082710000}"/>
    <cellStyle name="SAPBEXfilterDrill 2 8 12 2" xfId="29076" xr:uid="{00000000-0005-0000-0000-000083710000}"/>
    <cellStyle name="SAPBEXfilterDrill 2 8 12 2 2" xfId="29077" xr:uid="{00000000-0005-0000-0000-000084710000}"/>
    <cellStyle name="SAPBEXfilterDrill 2 8 12 3" xfId="29078" xr:uid="{00000000-0005-0000-0000-000085710000}"/>
    <cellStyle name="SAPBEXfilterDrill 2 8 13" xfId="29079" xr:uid="{00000000-0005-0000-0000-000086710000}"/>
    <cellStyle name="SAPBEXfilterDrill 2 8 13 2" xfId="29080" xr:uid="{00000000-0005-0000-0000-000087710000}"/>
    <cellStyle name="SAPBEXfilterDrill 2 8 13 2 2" xfId="29081" xr:uid="{00000000-0005-0000-0000-000088710000}"/>
    <cellStyle name="SAPBEXfilterDrill 2 8 13 3" xfId="29082" xr:uid="{00000000-0005-0000-0000-000089710000}"/>
    <cellStyle name="SAPBEXfilterDrill 2 8 14" xfId="29083" xr:uid="{00000000-0005-0000-0000-00008A710000}"/>
    <cellStyle name="SAPBEXfilterDrill 2 8 14 2" xfId="29084" xr:uid="{00000000-0005-0000-0000-00008B710000}"/>
    <cellStyle name="SAPBEXfilterDrill 2 8 14 2 2" xfId="29085" xr:uid="{00000000-0005-0000-0000-00008C710000}"/>
    <cellStyle name="SAPBEXfilterDrill 2 8 14 3" xfId="29086" xr:uid="{00000000-0005-0000-0000-00008D710000}"/>
    <cellStyle name="SAPBEXfilterDrill 2 8 15" xfId="29087" xr:uid="{00000000-0005-0000-0000-00008E710000}"/>
    <cellStyle name="SAPBEXfilterDrill 2 8 15 2" xfId="29088" xr:uid="{00000000-0005-0000-0000-00008F710000}"/>
    <cellStyle name="SAPBEXfilterDrill 2 8 15 2 2" xfId="29089" xr:uid="{00000000-0005-0000-0000-000090710000}"/>
    <cellStyle name="SAPBEXfilterDrill 2 8 15 3" xfId="29090" xr:uid="{00000000-0005-0000-0000-000091710000}"/>
    <cellStyle name="SAPBEXfilterDrill 2 8 16" xfId="29091" xr:uid="{00000000-0005-0000-0000-000092710000}"/>
    <cellStyle name="SAPBEXfilterDrill 2 8 16 2" xfId="29092" xr:uid="{00000000-0005-0000-0000-000093710000}"/>
    <cellStyle name="SAPBEXfilterDrill 2 8 16 2 2" xfId="29093" xr:uid="{00000000-0005-0000-0000-000094710000}"/>
    <cellStyle name="SAPBEXfilterDrill 2 8 16 3" xfId="29094" xr:uid="{00000000-0005-0000-0000-000095710000}"/>
    <cellStyle name="SAPBEXfilterDrill 2 8 17" xfId="29095" xr:uid="{00000000-0005-0000-0000-000096710000}"/>
    <cellStyle name="SAPBEXfilterDrill 2 8 17 2" xfId="29096" xr:uid="{00000000-0005-0000-0000-000097710000}"/>
    <cellStyle name="SAPBEXfilterDrill 2 8 17 2 2" xfId="29097" xr:uid="{00000000-0005-0000-0000-000098710000}"/>
    <cellStyle name="SAPBEXfilterDrill 2 8 17 3" xfId="29098" xr:uid="{00000000-0005-0000-0000-000099710000}"/>
    <cellStyle name="SAPBEXfilterDrill 2 8 18" xfId="29099" xr:uid="{00000000-0005-0000-0000-00009A710000}"/>
    <cellStyle name="SAPBEXfilterDrill 2 8 18 2" xfId="29100" xr:uid="{00000000-0005-0000-0000-00009B710000}"/>
    <cellStyle name="SAPBEXfilterDrill 2 8 18 2 2" xfId="29101" xr:uid="{00000000-0005-0000-0000-00009C710000}"/>
    <cellStyle name="SAPBEXfilterDrill 2 8 18 3" xfId="29102" xr:uid="{00000000-0005-0000-0000-00009D710000}"/>
    <cellStyle name="SAPBEXfilterDrill 2 8 19" xfId="29103" xr:uid="{00000000-0005-0000-0000-00009E710000}"/>
    <cellStyle name="SAPBEXfilterDrill 2 8 19 2" xfId="29104" xr:uid="{00000000-0005-0000-0000-00009F710000}"/>
    <cellStyle name="SAPBEXfilterDrill 2 8 19 2 2" xfId="29105" xr:uid="{00000000-0005-0000-0000-0000A0710000}"/>
    <cellStyle name="SAPBEXfilterDrill 2 8 19 3" xfId="29106" xr:uid="{00000000-0005-0000-0000-0000A1710000}"/>
    <cellStyle name="SAPBEXfilterDrill 2 8 2" xfId="29107" xr:uid="{00000000-0005-0000-0000-0000A2710000}"/>
    <cellStyle name="SAPBEXfilterDrill 2 8 2 2" xfId="29108" xr:uid="{00000000-0005-0000-0000-0000A3710000}"/>
    <cellStyle name="SAPBEXfilterDrill 2 8 2 2 2" xfId="29109" xr:uid="{00000000-0005-0000-0000-0000A4710000}"/>
    <cellStyle name="SAPBEXfilterDrill 2 8 2 3" xfId="29110" xr:uid="{00000000-0005-0000-0000-0000A5710000}"/>
    <cellStyle name="SAPBEXfilterDrill 2 8 20" xfId="29111" xr:uid="{00000000-0005-0000-0000-0000A6710000}"/>
    <cellStyle name="SAPBEXfilterDrill 2 8 20 2" xfId="29112" xr:uid="{00000000-0005-0000-0000-0000A7710000}"/>
    <cellStyle name="SAPBEXfilterDrill 2 8 20 2 2" xfId="29113" xr:uid="{00000000-0005-0000-0000-0000A8710000}"/>
    <cellStyle name="SAPBEXfilterDrill 2 8 20 3" xfId="29114" xr:uid="{00000000-0005-0000-0000-0000A9710000}"/>
    <cellStyle name="SAPBEXfilterDrill 2 8 21" xfId="29115" xr:uid="{00000000-0005-0000-0000-0000AA710000}"/>
    <cellStyle name="SAPBEXfilterDrill 2 8 21 2" xfId="29116" xr:uid="{00000000-0005-0000-0000-0000AB710000}"/>
    <cellStyle name="SAPBEXfilterDrill 2 8 21 2 2" xfId="29117" xr:uid="{00000000-0005-0000-0000-0000AC710000}"/>
    <cellStyle name="SAPBEXfilterDrill 2 8 21 3" xfId="29118" xr:uid="{00000000-0005-0000-0000-0000AD710000}"/>
    <cellStyle name="SAPBEXfilterDrill 2 8 22" xfId="29119" xr:uid="{00000000-0005-0000-0000-0000AE710000}"/>
    <cellStyle name="SAPBEXfilterDrill 2 8 22 2" xfId="29120" xr:uid="{00000000-0005-0000-0000-0000AF710000}"/>
    <cellStyle name="SAPBEXfilterDrill 2 8 22 2 2" xfId="29121" xr:uid="{00000000-0005-0000-0000-0000B0710000}"/>
    <cellStyle name="SAPBEXfilterDrill 2 8 22 3" xfId="29122" xr:uid="{00000000-0005-0000-0000-0000B1710000}"/>
    <cellStyle name="SAPBEXfilterDrill 2 8 23" xfId="29123" xr:uid="{00000000-0005-0000-0000-0000B2710000}"/>
    <cellStyle name="SAPBEXfilterDrill 2 8 23 2" xfId="29124" xr:uid="{00000000-0005-0000-0000-0000B3710000}"/>
    <cellStyle name="SAPBEXfilterDrill 2 8 23 2 2" xfId="29125" xr:uid="{00000000-0005-0000-0000-0000B4710000}"/>
    <cellStyle name="SAPBEXfilterDrill 2 8 23 3" xfId="29126" xr:uid="{00000000-0005-0000-0000-0000B5710000}"/>
    <cellStyle name="SAPBEXfilterDrill 2 8 24" xfId="29127" xr:uid="{00000000-0005-0000-0000-0000B6710000}"/>
    <cellStyle name="SAPBEXfilterDrill 2 8 24 2" xfId="29128" xr:uid="{00000000-0005-0000-0000-0000B7710000}"/>
    <cellStyle name="SAPBEXfilterDrill 2 8 24 2 2" xfId="29129" xr:uid="{00000000-0005-0000-0000-0000B8710000}"/>
    <cellStyle name="SAPBEXfilterDrill 2 8 24 3" xfId="29130" xr:uid="{00000000-0005-0000-0000-0000B9710000}"/>
    <cellStyle name="SAPBEXfilterDrill 2 8 25" xfId="29131" xr:uid="{00000000-0005-0000-0000-0000BA710000}"/>
    <cellStyle name="SAPBEXfilterDrill 2 8 25 2" xfId="29132" xr:uid="{00000000-0005-0000-0000-0000BB710000}"/>
    <cellStyle name="SAPBEXfilterDrill 2 8 25 2 2" xfId="29133" xr:uid="{00000000-0005-0000-0000-0000BC710000}"/>
    <cellStyle name="SAPBEXfilterDrill 2 8 25 3" xfId="29134" xr:uid="{00000000-0005-0000-0000-0000BD710000}"/>
    <cellStyle name="SAPBEXfilterDrill 2 8 26" xfId="29135" xr:uid="{00000000-0005-0000-0000-0000BE710000}"/>
    <cellStyle name="SAPBEXfilterDrill 2 8 26 2" xfId="29136" xr:uid="{00000000-0005-0000-0000-0000BF710000}"/>
    <cellStyle name="SAPBEXfilterDrill 2 8 26 2 2" xfId="29137" xr:uid="{00000000-0005-0000-0000-0000C0710000}"/>
    <cellStyle name="SAPBEXfilterDrill 2 8 26 3" xfId="29138" xr:uid="{00000000-0005-0000-0000-0000C1710000}"/>
    <cellStyle name="SAPBEXfilterDrill 2 8 27" xfId="29139" xr:uid="{00000000-0005-0000-0000-0000C2710000}"/>
    <cellStyle name="SAPBEXfilterDrill 2 8 27 2" xfId="29140" xr:uid="{00000000-0005-0000-0000-0000C3710000}"/>
    <cellStyle name="SAPBEXfilterDrill 2 8 27 2 2" xfId="29141" xr:uid="{00000000-0005-0000-0000-0000C4710000}"/>
    <cellStyle name="SAPBEXfilterDrill 2 8 27 3" xfId="29142" xr:uid="{00000000-0005-0000-0000-0000C5710000}"/>
    <cellStyle name="SAPBEXfilterDrill 2 8 28" xfId="29143" xr:uid="{00000000-0005-0000-0000-0000C6710000}"/>
    <cellStyle name="SAPBEXfilterDrill 2 8 28 2" xfId="29144" xr:uid="{00000000-0005-0000-0000-0000C7710000}"/>
    <cellStyle name="SAPBEXfilterDrill 2 8 28 2 2" xfId="29145" xr:uid="{00000000-0005-0000-0000-0000C8710000}"/>
    <cellStyle name="SAPBEXfilterDrill 2 8 28 3" xfId="29146" xr:uid="{00000000-0005-0000-0000-0000C9710000}"/>
    <cellStyle name="SAPBEXfilterDrill 2 8 29" xfId="29147" xr:uid="{00000000-0005-0000-0000-0000CA710000}"/>
    <cellStyle name="SAPBEXfilterDrill 2 8 29 2" xfId="29148" xr:uid="{00000000-0005-0000-0000-0000CB710000}"/>
    <cellStyle name="SAPBEXfilterDrill 2 8 29 2 2" xfId="29149" xr:uid="{00000000-0005-0000-0000-0000CC710000}"/>
    <cellStyle name="SAPBEXfilterDrill 2 8 29 3" xfId="29150" xr:uid="{00000000-0005-0000-0000-0000CD710000}"/>
    <cellStyle name="SAPBEXfilterDrill 2 8 3" xfId="29151" xr:uid="{00000000-0005-0000-0000-0000CE710000}"/>
    <cellStyle name="SAPBEXfilterDrill 2 8 3 2" xfId="29152" xr:uid="{00000000-0005-0000-0000-0000CF710000}"/>
    <cellStyle name="SAPBEXfilterDrill 2 8 3 2 2" xfId="29153" xr:uid="{00000000-0005-0000-0000-0000D0710000}"/>
    <cellStyle name="SAPBEXfilterDrill 2 8 3 3" xfId="29154" xr:uid="{00000000-0005-0000-0000-0000D1710000}"/>
    <cellStyle name="SAPBEXfilterDrill 2 8 30" xfId="29155" xr:uid="{00000000-0005-0000-0000-0000D2710000}"/>
    <cellStyle name="SAPBEXfilterDrill 2 8 30 2" xfId="29156" xr:uid="{00000000-0005-0000-0000-0000D3710000}"/>
    <cellStyle name="SAPBEXfilterDrill 2 8 30 2 2" xfId="29157" xr:uid="{00000000-0005-0000-0000-0000D4710000}"/>
    <cellStyle name="SAPBEXfilterDrill 2 8 30 3" xfId="29158" xr:uid="{00000000-0005-0000-0000-0000D5710000}"/>
    <cellStyle name="SAPBEXfilterDrill 2 8 31" xfId="29159" xr:uid="{00000000-0005-0000-0000-0000D6710000}"/>
    <cellStyle name="SAPBEXfilterDrill 2 8 31 2" xfId="29160" xr:uid="{00000000-0005-0000-0000-0000D7710000}"/>
    <cellStyle name="SAPBEXfilterDrill 2 8 31 2 2" xfId="29161" xr:uid="{00000000-0005-0000-0000-0000D8710000}"/>
    <cellStyle name="SAPBEXfilterDrill 2 8 31 3" xfId="29162" xr:uid="{00000000-0005-0000-0000-0000D9710000}"/>
    <cellStyle name="SAPBEXfilterDrill 2 8 32" xfId="29163" xr:uid="{00000000-0005-0000-0000-0000DA710000}"/>
    <cellStyle name="SAPBEXfilterDrill 2 8 32 2" xfId="29164" xr:uid="{00000000-0005-0000-0000-0000DB710000}"/>
    <cellStyle name="SAPBEXfilterDrill 2 8 32 2 2" xfId="29165" xr:uid="{00000000-0005-0000-0000-0000DC710000}"/>
    <cellStyle name="SAPBEXfilterDrill 2 8 32 3" xfId="29166" xr:uid="{00000000-0005-0000-0000-0000DD710000}"/>
    <cellStyle name="SAPBEXfilterDrill 2 8 33" xfId="29167" xr:uid="{00000000-0005-0000-0000-0000DE710000}"/>
    <cellStyle name="SAPBEXfilterDrill 2 8 33 2" xfId="29168" xr:uid="{00000000-0005-0000-0000-0000DF710000}"/>
    <cellStyle name="SAPBEXfilterDrill 2 8 33 2 2" xfId="29169" xr:uid="{00000000-0005-0000-0000-0000E0710000}"/>
    <cellStyle name="SAPBEXfilterDrill 2 8 33 3" xfId="29170" xr:uid="{00000000-0005-0000-0000-0000E1710000}"/>
    <cellStyle name="SAPBEXfilterDrill 2 8 34" xfId="29171" xr:uid="{00000000-0005-0000-0000-0000E2710000}"/>
    <cellStyle name="SAPBEXfilterDrill 2 8 34 2" xfId="29172" xr:uid="{00000000-0005-0000-0000-0000E3710000}"/>
    <cellStyle name="SAPBEXfilterDrill 2 8 34 2 2" xfId="29173" xr:uid="{00000000-0005-0000-0000-0000E4710000}"/>
    <cellStyle name="SAPBEXfilterDrill 2 8 34 3" xfId="29174" xr:uid="{00000000-0005-0000-0000-0000E5710000}"/>
    <cellStyle name="SAPBEXfilterDrill 2 8 35" xfId="29175" xr:uid="{00000000-0005-0000-0000-0000E6710000}"/>
    <cellStyle name="SAPBEXfilterDrill 2 8 35 2" xfId="29176" xr:uid="{00000000-0005-0000-0000-0000E7710000}"/>
    <cellStyle name="SAPBEXfilterDrill 2 8 35 2 2" xfId="29177" xr:uid="{00000000-0005-0000-0000-0000E8710000}"/>
    <cellStyle name="SAPBEXfilterDrill 2 8 35 3" xfId="29178" xr:uid="{00000000-0005-0000-0000-0000E9710000}"/>
    <cellStyle name="SAPBEXfilterDrill 2 8 36" xfId="29179" xr:uid="{00000000-0005-0000-0000-0000EA710000}"/>
    <cellStyle name="SAPBEXfilterDrill 2 8 36 2" xfId="29180" xr:uid="{00000000-0005-0000-0000-0000EB710000}"/>
    <cellStyle name="SAPBEXfilterDrill 2 8 36 2 2" xfId="29181" xr:uid="{00000000-0005-0000-0000-0000EC710000}"/>
    <cellStyle name="SAPBEXfilterDrill 2 8 36 3" xfId="29182" xr:uid="{00000000-0005-0000-0000-0000ED710000}"/>
    <cellStyle name="SAPBEXfilterDrill 2 8 37" xfId="29183" xr:uid="{00000000-0005-0000-0000-0000EE710000}"/>
    <cellStyle name="SAPBEXfilterDrill 2 8 37 2" xfId="29184" xr:uid="{00000000-0005-0000-0000-0000EF710000}"/>
    <cellStyle name="SAPBEXfilterDrill 2 8 37 2 2" xfId="29185" xr:uid="{00000000-0005-0000-0000-0000F0710000}"/>
    <cellStyle name="SAPBEXfilterDrill 2 8 37 3" xfId="29186" xr:uid="{00000000-0005-0000-0000-0000F1710000}"/>
    <cellStyle name="SAPBEXfilterDrill 2 8 38" xfId="29187" xr:uid="{00000000-0005-0000-0000-0000F2710000}"/>
    <cellStyle name="SAPBEXfilterDrill 2 8 38 2" xfId="29188" xr:uid="{00000000-0005-0000-0000-0000F3710000}"/>
    <cellStyle name="SAPBEXfilterDrill 2 8 38 2 2" xfId="29189" xr:uid="{00000000-0005-0000-0000-0000F4710000}"/>
    <cellStyle name="SAPBEXfilterDrill 2 8 38 3" xfId="29190" xr:uid="{00000000-0005-0000-0000-0000F5710000}"/>
    <cellStyle name="SAPBEXfilterDrill 2 8 39" xfId="29191" xr:uid="{00000000-0005-0000-0000-0000F6710000}"/>
    <cellStyle name="SAPBEXfilterDrill 2 8 39 2" xfId="29192" xr:uid="{00000000-0005-0000-0000-0000F7710000}"/>
    <cellStyle name="SAPBEXfilterDrill 2 8 39 2 2" xfId="29193" xr:uid="{00000000-0005-0000-0000-0000F8710000}"/>
    <cellStyle name="SAPBEXfilterDrill 2 8 39 3" xfId="29194" xr:uid="{00000000-0005-0000-0000-0000F9710000}"/>
    <cellStyle name="SAPBEXfilterDrill 2 8 4" xfId="29195" xr:uid="{00000000-0005-0000-0000-0000FA710000}"/>
    <cellStyle name="SAPBEXfilterDrill 2 8 4 2" xfId="29196" xr:uid="{00000000-0005-0000-0000-0000FB710000}"/>
    <cellStyle name="SAPBEXfilterDrill 2 8 4 2 2" xfId="29197" xr:uid="{00000000-0005-0000-0000-0000FC710000}"/>
    <cellStyle name="SAPBEXfilterDrill 2 8 4 3" xfId="29198" xr:uid="{00000000-0005-0000-0000-0000FD710000}"/>
    <cellStyle name="SAPBEXfilterDrill 2 8 40" xfId="29199" xr:uid="{00000000-0005-0000-0000-0000FE710000}"/>
    <cellStyle name="SAPBEXfilterDrill 2 8 40 2" xfId="29200" xr:uid="{00000000-0005-0000-0000-0000FF710000}"/>
    <cellStyle name="SAPBEXfilterDrill 2 8 40 2 2" xfId="29201" xr:uid="{00000000-0005-0000-0000-000000720000}"/>
    <cellStyle name="SAPBEXfilterDrill 2 8 40 3" xfId="29202" xr:uid="{00000000-0005-0000-0000-000001720000}"/>
    <cellStyle name="SAPBEXfilterDrill 2 8 41" xfId="29203" xr:uid="{00000000-0005-0000-0000-000002720000}"/>
    <cellStyle name="SAPBEXfilterDrill 2 8 41 2" xfId="29204" xr:uid="{00000000-0005-0000-0000-000003720000}"/>
    <cellStyle name="SAPBEXfilterDrill 2 8 42" xfId="29205" xr:uid="{00000000-0005-0000-0000-000004720000}"/>
    <cellStyle name="SAPBEXfilterDrill 2 8 5" xfId="29206" xr:uid="{00000000-0005-0000-0000-000005720000}"/>
    <cellStyle name="SAPBEXfilterDrill 2 8 5 2" xfId="29207" xr:uid="{00000000-0005-0000-0000-000006720000}"/>
    <cellStyle name="SAPBEXfilterDrill 2 8 5 2 2" xfId="29208" xr:uid="{00000000-0005-0000-0000-000007720000}"/>
    <cellStyle name="SAPBEXfilterDrill 2 8 5 3" xfId="29209" xr:uid="{00000000-0005-0000-0000-000008720000}"/>
    <cellStyle name="SAPBEXfilterDrill 2 8 6" xfId="29210" xr:uid="{00000000-0005-0000-0000-000009720000}"/>
    <cellStyle name="SAPBEXfilterDrill 2 8 6 2" xfId="29211" xr:uid="{00000000-0005-0000-0000-00000A720000}"/>
    <cellStyle name="SAPBEXfilterDrill 2 8 6 2 2" xfId="29212" xr:uid="{00000000-0005-0000-0000-00000B720000}"/>
    <cellStyle name="SAPBEXfilterDrill 2 8 6 3" xfId="29213" xr:uid="{00000000-0005-0000-0000-00000C720000}"/>
    <cellStyle name="SAPBEXfilterDrill 2 8 7" xfId="29214" xr:uid="{00000000-0005-0000-0000-00000D720000}"/>
    <cellStyle name="SAPBEXfilterDrill 2 8 7 2" xfId="29215" xr:uid="{00000000-0005-0000-0000-00000E720000}"/>
    <cellStyle name="SAPBEXfilterDrill 2 8 7 2 2" xfId="29216" xr:uid="{00000000-0005-0000-0000-00000F720000}"/>
    <cellStyle name="SAPBEXfilterDrill 2 8 7 3" xfId="29217" xr:uid="{00000000-0005-0000-0000-000010720000}"/>
    <cellStyle name="SAPBEXfilterDrill 2 8 8" xfId="29218" xr:uid="{00000000-0005-0000-0000-000011720000}"/>
    <cellStyle name="SAPBEXfilterDrill 2 8 8 2" xfId="29219" xr:uid="{00000000-0005-0000-0000-000012720000}"/>
    <cellStyle name="SAPBEXfilterDrill 2 8 8 2 2" xfId="29220" xr:uid="{00000000-0005-0000-0000-000013720000}"/>
    <cellStyle name="SAPBEXfilterDrill 2 8 8 3" xfId="29221" xr:uid="{00000000-0005-0000-0000-000014720000}"/>
    <cellStyle name="SAPBEXfilterDrill 2 8 9" xfId="29222" xr:uid="{00000000-0005-0000-0000-000015720000}"/>
    <cellStyle name="SAPBEXfilterDrill 2 8 9 2" xfId="29223" xr:uid="{00000000-0005-0000-0000-000016720000}"/>
    <cellStyle name="SAPBEXfilterDrill 2 8 9 2 2" xfId="29224" xr:uid="{00000000-0005-0000-0000-000017720000}"/>
    <cellStyle name="SAPBEXfilterDrill 2 8 9 3" xfId="29225" xr:uid="{00000000-0005-0000-0000-000018720000}"/>
    <cellStyle name="SAPBEXfilterDrill 2 9" xfId="29226" xr:uid="{00000000-0005-0000-0000-000019720000}"/>
    <cellStyle name="SAPBEXfilterDrill 2 9 10" xfId="29227" xr:uid="{00000000-0005-0000-0000-00001A720000}"/>
    <cellStyle name="SAPBEXfilterDrill 2 9 10 2" xfId="29228" xr:uid="{00000000-0005-0000-0000-00001B720000}"/>
    <cellStyle name="SAPBEXfilterDrill 2 9 10 2 2" xfId="29229" xr:uid="{00000000-0005-0000-0000-00001C720000}"/>
    <cellStyle name="SAPBEXfilterDrill 2 9 10 3" xfId="29230" xr:uid="{00000000-0005-0000-0000-00001D720000}"/>
    <cellStyle name="SAPBEXfilterDrill 2 9 11" xfId="29231" xr:uid="{00000000-0005-0000-0000-00001E720000}"/>
    <cellStyle name="SAPBEXfilterDrill 2 9 11 2" xfId="29232" xr:uid="{00000000-0005-0000-0000-00001F720000}"/>
    <cellStyle name="SAPBEXfilterDrill 2 9 11 2 2" xfId="29233" xr:uid="{00000000-0005-0000-0000-000020720000}"/>
    <cellStyle name="SAPBEXfilterDrill 2 9 11 3" xfId="29234" xr:uid="{00000000-0005-0000-0000-000021720000}"/>
    <cellStyle name="SAPBEXfilterDrill 2 9 12" xfId="29235" xr:uid="{00000000-0005-0000-0000-000022720000}"/>
    <cellStyle name="SAPBEXfilterDrill 2 9 12 2" xfId="29236" xr:uid="{00000000-0005-0000-0000-000023720000}"/>
    <cellStyle name="SAPBEXfilterDrill 2 9 12 2 2" xfId="29237" xr:uid="{00000000-0005-0000-0000-000024720000}"/>
    <cellStyle name="SAPBEXfilterDrill 2 9 12 3" xfId="29238" xr:uid="{00000000-0005-0000-0000-000025720000}"/>
    <cellStyle name="SAPBEXfilterDrill 2 9 13" xfId="29239" xr:uid="{00000000-0005-0000-0000-000026720000}"/>
    <cellStyle name="SAPBEXfilterDrill 2 9 13 2" xfId="29240" xr:uid="{00000000-0005-0000-0000-000027720000}"/>
    <cellStyle name="SAPBEXfilterDrill 2 9 13 2 2" xfId="29241" xr:uid="{00000000-0005-0000-0000-000028720000}"/>
    <cellStyle name="SAPBEXfilterDrill 2 9 13 3" xfId="29242" xr:uid="{00000000-0005-0000-0000-000029720000}"/>
    <cellStyle name="SAPBEXfilterDrill 2 9 14" xfId="29243" xr:uid="{00000000-0005-0000-0000-00002A720000}"/>
    <cellStyle name="SAPBEXfilterDrill 2 9 14 2" xfId="29244" xr:uid="{00000000-0005-0000-0000-00002B720000}"/>
    <cellStyle name="SAPBEXfilterDrill 2 9 14 2 2" xfId="29245" xr:uid="{00000000-0005-0000-0000-00002C720000}"/>
    <cellStyle name="SAPBEXfilterDrill 2 9 14 3" xfId="29246" xr:uid="{00000000-0005-0000-0000-00002D720000}"/>
    <cellStyle name="SAPBEXfilterDrill 2 9 15" xfId="29247" xr:uid="{00000000-0005-0000-0000-00002E720000}"/>
    <cellStyle name="SAPBEXfilterDrill 2 9 15 2" xfId="29248" xr:uid="{00000000-0005-0000-0000-00002F720000}"/>
    <cellStyle name="SAPBEXfilterDrill 2 9 15 2 2" xfId="29249" xr:uid="{00000000-0005-0000-0000-000030720000}"/>
    <cellStyle name="SAPBEXfilterDrill 2 9 15 3" xfId="29250" xr:uid="{00000000-0005-0000-0000-000031720000}"/>
    <cellStyle name="SAPBEXfilterDrill 2 9 16" xfId="29251" xr:uid="{00000000-0005-0000-0000-000032720000}"/>
    <cellStyle name="SAPBEXfilterDrill 2 9 16 2" xfId="29252" xr:uid="{00000000-0005-0000-0000-000033720000}"/>
    <cellStyle name="SAPBEXfilterDrill 2 9 16 2 2" xfId="29253" xr:uid="{00000000-0005-0000-0000-000034720000}"/>
    <cellStyle name="SAPBEXfilterDrill 2 9 16 3" xfId="29254" xr:uid="{00000000-0005-0000-0000-000035720000}"/>
    <cellStyle name="SAPBEXfilterDrill 2 9 17" xfId="29255" xr:uid="{00000000-0005-0000-0000-000036720000}"/>
    <cellStyle name="SAPBEXfilterDrill 2 9 17 2" xfId="29256" xr:uid="{00000000-0005-0000-0000-000037720000}"/>
    <cellStyle name="SAPBEXfilterDrill 2 9 17 2 2" xfId="29257" xr:uid="{00000000-0005-0000-0000-000038720000}"/>
    <cellStyle name="SAPBEXfilterDrill 2 9 17 3" xfId="29258" xr:uid="{00000000-0005-0000-0000-000039720000}"/>
    <cellStyle name="SAPBEXfilterDrill 2 9 18" xfId="29259" xr:uid="{00000000-0005-0000-0000-00003A720000}"/>
    <cellStyle name="SAPBEXfilterDrill 2 9 18 2" xfId="29260" xr:uid="{00000000-0005-0000-0000-00003B720000}"/>
    <cellStyle name="SAPBEXfilterDrill 2 9 18 2 2" xfId="29261" xr:uid="{00000000-0005-0000-0000-00003C720000}"/>
    <cellStyle name="SAPBEXfilterDrill 2 9 18 3" xfId="29262" xr:uid="{00000000-0005-0000-0000-00003D720000}"/>
    <cellStyle name="SAPBEXfilterDrill 2 9 19" xfId="29263" xr:uid="{00000000-0005-0000-0000-00003E720000}"/>
    <cellStyle name="SAPBEXfilterDrill 2 9 19 2" xfId="29264" xr:uid="{00000000-0005-0000-0000-00003F720000}"/>
    <cellStyle name="SAPBEXfilterDrill 2 9 19 2 2" xfId="29265" xr:uid="{00000000-0005-0000-0000-000040720000}"/>
    <cellStyle name="SAPBEXfilterDrill 2 9 19 3" xfId="29266" xr:uid="{00000000-0005-0000-0000-000041720000}"/>
    <cellStyle name="SAPBEXfilterDrill 2 9 2" xfId="29267" xr:uid="{00000000-0005-0000-0000-000042720000}"/>
    <cellStyle name="SAPBEXfilterDrill 2 9 2 2" xfId="29268" xr:uid="{00000000-0005-0000-0000-000043720000}"/>
    <cellStyle name="SAPBEXfilterDrill 2 9 2 2 2" xfId="29269" xr:uid="{00000000-0005-0000-0000-000044720000}"/>
    <cellStyle name="SAPBEXfilterDrill 2 9 2 3" xfId="29270" xr:uid="{00000000-0005-0000-0000-000045720000}"/>
    <cellStyle name="SAPBEXfilterDrill 2 9 20" xfId="29271" xr:uid="{00000000-0005-0000-0000-000046720000}"/>
    <cellStyle name="SAPBEXfilterDrill 2 9 20 2" xfId="29272" xr:uid="{00000000-0005-0000-0000-000047720000}"/>
    <cellStyle name="SAPBEXfilterDrill 2 9 20 2 2" xfId="29273" xr:uid="{00000000-0005-0000-0000-000048720000}"/>
    <cellStyle name="SAPBEXfilterDrill 2 9 20 3" xfId="29274" xr:uid="{00000000-0005-0000-0000-000049720000}"/>
    <cellStyle name="SAPBEXfilterDrill 2 9 21" xfId="29275" xr:uid="{00000000-0005-0000-0000-00004A720000}"/>
    <cellStyle name="SAPBEXfilterDrill 2 9 21 2" xfId="29276" xr:uid="{00000000-0005-0000-0000-00004B720000}"/>
    <cellStyle name="SAPBEXfilterDrill 2 9 21 2 2" xfId="29277" xr:uid="{00000000-0005-0000-0000-00004C720000}"/>
    <cellStyle name="SAPBEXfilterDrill 2 9 21 3" xfId="29278" xr:uid="{00000000-0005-0000-0000-00004D720000}"/>
    <cellStyle name="SAPBEXfilterDrill 2 9 22" xfId="29279" xr:uid="{00000000-0005-0000-0000-00004E720000}"/>
    <cellStyle name="SAPBEXfilterDrill 2 9 22 2" xfId="29280" xr:uid="{00000000-0005-0000-0000-00004F720000}"/>
    <cellStyle name="SAPBEXfilterDrill 2 9 22 2 2" xfId="29281" xr:uid="{00000000-0005-0000-0000-000050720000}"/>
    <cellStyle name="SAPBEXfilterDrill 2 9 22 3" xfId="29282" xr:uid="{00000000-0005-0000-0000-000051720000}"/>
    <cellStyle name="SAPBEXfilterDrill 2 9 23" xfId="29283" xr:uid="{00000000-0005-0000-0000-000052720000}"/>
    <cellStyle name="SAPBEXfilterDrill 2 9 23 2" xfId="29284" xr:uid="{00000000-0005-0000-0000-000053720000}"/>
    <cellStyle name="SAPBEXfilterDrill 2 9 23 2 2" xfId="29285" xr:uid="{00000000-0005-0000-0000-000054720000}"/>
    <cellStyle name="SAPBEXfilterDrill 2 9 23 3" xfId="29286" xr:uid="{00000000-0005-0000-0000-000055720000}"/>
    <cellStyle name="SAPBEXfilterDrill 2 9 24" xfId="29287" xr:uid="{00000000-0005-0000-0000-000056720000}"/>
    <cellStyle name="SAPBEXfilterDrill 2 9 24 2" xfId="29288" xr:uid="{00000000-0005-0000-0000-000057720000}"/>
    <cellStyle name="SAPBEXfilterDrill 2 9 24 2 2" xfId="29289" xr:uid="{00000000-0005-0000-0000-000058720000}"/>
    <cellStyle name="SAPBEXfilterDrill 2 9 24 3" xfId="29290" xr:uid="{00000000-0005-0000-0000-000059720000}"/>
    <cellStyle name="SAPBEXfilterDrill 2 9 25" xfId="29291" xr:uid="{00000000-0005-0000-0000-00005A720000}"/>
    <cellStyle name="SAPBEXfilterDrill 2 9 25 2" xfId="29292" xr:uid="{00000000-0005-0000-0000-00005B720000}"/>
    <cellStyle name="SAPBEXfilterDrill 2 9 25 2 2" xfId="29293" xr:uid="{00000000-0005-0000-0000-00005C720000}"/>
    <cellStyle name="SAPBEXfilterDrill 2 9 25 3" xfId="29294" xr:uid="{00000000-0005-0000-0000-00005D720000}"/>
    <cellStyle name="SAPBEXfilterDrill 2 9 26" xfId="29295" xr:uid="{00000000-0005-0000-0000-00005E720000}"/>
    <cellStyle name="SAPBEXfilterDrill 2 9 26 2" xfId="29296" xr:uid="{00000000-0005-0000-0000-00005F720000}"/>
    <cellStyle name="SAPBEXfilterDrill 2 9 26 2 2" xfId="29297" xr:uid="{00000000-0005-0000-0000-000060720000}"/>
    <cellStyle name="SAPBEXfilterDrill 2 9 26 3" xfId="29298" xr:uid="{00000000-0005-0000-0000-000061720000}"/>
    <cellStyle name="SAPBEXfilterDrill 2 9 27" xfId="29299" xr:uid="{00000000-0005-0000-0000-000062720000}"/>
    <cellStyle name="SAPBEXfilterDrill 2 9 27 2" xfId="29300" xr:uid="{00000000-0005-0000-0000-000063720000}"/>
    <cellStyle name="SAPBEXfilterDrill 2 9 27 2 2" xfId="29301" xr:uid="{00000000-0005-0000-0000-000064720000}"/>
    <cellStyle name="SAPBEXfilterDrill 2 9 27 3" xfId="29302" xr:uid="{00000000-0005-0000-0000-000065720000}"/>
    <cellStyle name="SAPBEXfilterDrill 2 9 28" xfId="29303" xr:uid="{00000000-0005-0000-0000-000066720000}"/>
    <cellStyle name="SAPBEXfilterDrill 2 9 28 2" xfId="29304" xr:uid="{00000000-0005-0000-0000-000067720000}"/>
    <cellStyle name="SAPBEXfilterDrill 2 9 28 2 2" xfId="29305" xr:uid="{00000000-0005-0000-0000-000068720000}"/>
    <cellStyle name="SAPBEXfilterDrill 2 9 28 3" xfId="29306" xr:uid="{00000000-0005-0000-0000-000069720000}"/>
    <cellStyle name="SAPBEXfilterDrill 2 9 29" xfId="29307" xr:uid="{00000000-0005-0000-0000-00006A720000}"/>
    <cellStyle name="SAPBEXfilterDrill 2 9 29 2" xfId="29308" xr:uid="{00000000-0005-0000-0000-00006B720000}"/>
    <cellStyle name="SAPBEXfilterDrill 2 9 29 2 2" xfId="29309" xr:uid="{00000000-0005-0000-0000-00006C720000}"/>
    <cellStyle name="SAPBEXfilterDrill 2 9 29 3" xfId="29310" xr:uid="{00000000-0005-0000-0000-00006D720000}"/>
    <cellStyle name="SAPBEXfilterDrill 2 9 3" xfId="29311" xr:uid="{00000000-0005-0000-0000-00006E720000}"/>
    <cellStyle name="SAPBEXfilterDrill 2 9 3 2" xfId="29312" xr:uid="{00000000-0005-0000-0000-00006F720000}"/>
    <cellStyle name="SAPBEXfilterDrill 2 9 3 2 2" xfId="29313" xr:uid="{00000000-0005-0000-0000-000070720000}"/>
    <cellStyle name="SAPBEXfilterDrill 2 9 3 3" xfId="29314" xr:uid="{00000000-0005-0000-0000-000071720000}"/>
    <cellStyle name="SAPBEXfilterDrill 2 9 30" xfId="29315" xr:uid="{00000000-0005-0000-0000-000072720000}"/>
    <cellStyle name="SAPBEXfilterDrill 2 9 30 2" xfId="29316" xr:uid="{00000000-0005-0000-0000-000073720000}"/>
    <cellStyle name="SAPBEXfilterDrill 2 9 30 2 2" xfId="29317" xr:uid="{00000000-0005-0000-0000-000074720000}"/>
    <cellStyle name="SAPBEXfilterDrill 2 9 30 3" xfId="29318" xr:uid="{00000000-0005-0000-0000-000075720000}"/>
    <cellStyle name="SAPBEXfilterDrill 2 9 31" xfId="29319" xr:uid="{00000000-0005-0000-0000-000076720000}"/>
    <cellStyle name="SAPBEXfilterDrill 2 9 31 2" xfId="29320" xr:uid="{00000000-0005-0000-0000-000077720000}"/>
    <cellStyle name="SAPBEXfilterDrill 2 9 31 2 2" xfId="29321" xr:uid="{00000000-0005-0000-0000-000078720000}"/>
    <cellStyle name="SAPBEXfilterDrill 2 9 31 3" xfId="29322" xr:uid="{00000000-0005-0000-0000-000079720000}"/>
    <cellStyle name="SAPBEXfilterDrill 2 9 32" xfId="29323" xr:uid="{00000000-0005-0000-0000-00007A720000}"/>
    <cellStyle name="SAPBEXfilterDrill 2 9 32 2" xfId="29324" xr:uid="{00000000-0005-0000-0000-00007B720000}"/>
    <cellStyle name="SAPBEXfilterDrill 2 9 32 2 2" xfId="29325" xr:uid="{00000000-0005-0000-0000-00007C720000}"/>
    <cellStyle name="SAPBEXfilterDrill 2 9 32 3" xfId="29326" xr:uid="{00000000-0005-0000-0000-00007D720000}"/>
    <cellStyle name="SAPBEXfilterDrill 2 9 33" xfId="29327" xr:uid="{00000000-0005-0000-0000-00007E720000}"/>
    <cellStyle name="SAPBEXfilterDrill 2 9 33 2" xfId="29328" xr:uid="{00000000-0005-0000-0000-00007F720000}"/>
    <cellStyle name="SAPBEXfilterDrill 2 9 33 2 2" xfId="29329" xr:uid="{00000000-0005-0000-0000-000080720000}"/>
    <cellStyle name="SAPBEXfilterDrill 2 9 33 3" xfId="29330" xr:uid="{00000000-0005-0000-0000-000081720000}"/>
    <cellStyle name="SAPBEXfilterDrill 2 9 34" xfId="29331" xr:uid="{00000000-0005-0000-0000-000082720000}"/>
    <cellStyle name="SAPBEXfilterDrill 2 9 34 2" xfId="29332" xr:uid="{00000000-0005-0000-0000-000083720000}"/>
    <cellStyle name="SAPBEXfilterDrill 2 9 34 2 2" xfId="29333" xr:uid="{00000000-0005-0000-0000-000084720000}"/>
    <cellStyle name="SAPBEXfilterDrill 2 9 34 3" xfId="29334" xr:uid="{00000000-0005-0000-0000-000085720000}"/>
    <cellStyle name="SAPBEXfilterDrill 2 9 35" xfId="29335" xr:uid="{00000000-0005-0000-0000-000086720000}"/>
    <cellStyle name="SAPBEXfilterDrill 2 9 35 2" xfId="29336" xr:uid="{00000000-0005-0000-0000-000087720000}"/>
    <cellStyle name="SAPBEXfilterDrill 2 9 35 2 2" xfId="29337" xr:uid="{00000000-0005-0000-0000-000088720000}"/>
    <cellStyle name="SAPBEXfilterDrill 2 9 35 3" xfId="29338" xr:uid="{00000000-0005-0000-0000-000089720000}"/>
    <cellStyle name="SAPBEXfilterDrill 2 9 36" xfId="29339" xr:uid="{00000000-0005-0000-0000-00008A720000}"/>
    <cellStyle name="SAPBEXfilterDrill 2 9 36 2" xfId="29340" xr:uid="{00000000-0005-0000-0000-00008B720000}"/>
    <cellStyle name="SAPBEXfilterDrill 2 9 36 2 2" xfId="29341" xr:uid="{00000000-0005-0000-0000-00008C720000}"/>
    <cellStyle name="SAPBEXfilterDrill 2 9 36 3" xfId="29342" xr:uid="{00000000-0005-0000-0000-00008D720000}"/>
    <cellStyle name="SAPBEXfilterDrill 2 9 37" xfId="29343" xr:uid="{00000000-0005-0000-0000-00008E720000}"/>
    <cellStyle name="SAPBEXfilterDrill 2 9 37 2" xfId="29344" xr:uid="{00000000-0005-0000-0000-00008F720000}"/>
    <cellStyle name="SAPBEXfilterDrill 2 9 37 2 2" xfId="29345" xr:uid="{00000000-0005-0000-0000-000090720000}"/>
    <cellStyle name="SAPBEXfilterDrill 2 9 37 3" xfId="29346" xr:uid="{00000000-0005-0000-0000-000091720000}"/>
    <cellStyle name="SAPBEXfilterDrill 2 9 38" xfId="29347" xr:uid="{00000000-0005-0000-0000-000092720000}"/>
    <cellStyle name="SAPBEXfilterDrill 2 9 38 2" xfId="29348" xr:uid="{00000000-0005-0000-0000-000093720000}"/>
    <cellStyle name="SAPBEXfilterDrill 2 9 38 2 2" xfId="29349" xr:uid="{00000000-0005-0000-0000-000094720000}"/>
    <cellStyle name="SAPBEXfilterDrill 2 9 38 3" xfId="29350" xr:uid="{00000000-0005-0000-0000-000095720000}"/>
    <cellStyle name="SAPBEXfilterDrill 2 9 39" xfId="29351" xr:uid="{00000000-0005-0000-0000-000096720000}"/>
    <cellStyle name="SAPBEXfilterDrill 2 9 39 2" xfId="29352" xr:uid="{00000000-0005-0000-0000-000097720000}"/>
    <cellStyle name="SAPBEXfilterDrill 2 9 39 2 2" xfId="29353" xr:uid="{00000000-0005-0000-0000-000098720000}"/>
    <cellStyle name="SAPBEXfilterDrill 2 9 39 3" xfId="29354" xr:uid="{00000000-0005-0000-0000-000099720000}"/>
    <cellStyle name="SAPBEXfilterDrill 2 9 4" xfId="29355" xr:uid="{00000000-0005-0000-0000-00009A720000}"/>
    <cellStyle name="SAPBEXfilterDrill 2 9 4 2" xfId="29356" xr:uid="{00000000-0005-0000-0000-00009B720000}"/>
    <cellStyle name="SAPBEXfilterDrill 2 9 4 2 2" xfId="29357" xr:uid="{00000000-0005-0000-0000-00009C720000}"/>
    <cellStyle name="SAPBEXfilterDrill 2 9 4 3" xfId="29358" xr:uid="{00000000-0005-0000-0000-00009D720000}"/>
    <cellStyle name="SAPBEXfilterDrill 2 9 40" xfId="29359" xr:uid="{00000000-0005-0000-0000-00009E720000}"/>
    <cellStyle name="SAPBEXfilterDrill 2 9 40 2" xfId="29360" xr:uid="{00000000-0005-0000-0000-00009F720000}"/>
    <cellStyle name="SAPBEXfilterDrill 2 9 40 2 2" xfId="29361" xr:uid="{00000000-0005-0000-0000-0000A0720000}"/>
    <cellStyle name="SAPBEXfilterDrill 2 9 40 3" xfId="29362" xr:uid="{00000000-0005-0000-0000-0000A1720000}"/>
    <cellStyle name="SAPBEXfilterDrill 2 9 41" xfId="29363" xr:uid="{00000000-0005-0000-0000-0000A2720000}"/>
    <cellStyle name="SAPBEXfilterDrill 2 9 41 2" xfId="29364" xr:uid="{00000000-0005-0000-0000-0000A3720000}"/>
    <cellStyle name="SAPBEXfilterDrill 2 9 42" xfId="29365" xr:uid="{00000000-0005-0000-0000-0000A4720000}"/>
    <cellStyle name="SAPBEXfilterDrill 2 9 5" xfId="29366" xr:uid="{00000000-0005-0000-0000-0000A5720000}"/>
    <cellStyle name="SAPBEXfilterDrill 2 9 5 2" xfId="29367" xr:uid="{00000000-0005-0000-0000-0000A6720000}"/>
    <cellStyle name="SAPBEXfilterDrill 2 9 5 2 2" xfId="29368" xr:uid="{00000000-0005-0000-0000-0000A7720000}"/>
    <cellStyle name="SAPBEXfilterDrill 2 9 5 3" xfId="29369" xr:uid="{00000000-0005-0000-0000-0000A8720000}"/>
    <cellStyle name="SAPBEXfilterDrill 2 9 6" xfId="29370" xr:uid="{00000000-0005-0000-0000-0000A9720000}"/>
    <cellStyle name="SAPBEXfilterDrill 2 9 6 2" xfId="29371" xr:uid="{00000000-0005-0000-0000-0000AA720000}"/>
    <cellStyle name="SAPBEXfilterDrill 2 9 6 2 2" xfId="29372" xr:uid="{00000000-0005-0000-0000-0000AB720000}"/>
    <cellStyle name="SAPBEXfilterDrill 2 9 6 3" xfId="29373" xr:uid="{00000000-0005-0000-0000-0000AC720000}"/>
    <cellStyle name="SAPBEXfilterDrill 2 9 7" xfId="29374" xr:uid="{00000000-0005-0000-0000-0000AD720000}"/>
    <cellStyle name="SAPBEXfilterDrill 2 9 7 2" xfId="29375" xr:uid="{00000000-0005-0000-0000-0000AE720000}"/>
    <cellStyle name="SAPBEXfilterDrill 2 9 7 2 2" xfId="29376" xr:uid="{00000000-0005-0000-0000-0000AF720000}"/>
    <cellStyle name="SAPBEXfilterDrill 2 9 7 3" xfId="29377" xr:uid="{00000000-0005-0000-0000-0000B0720000}"/>
    <cellStyle name="SAPBEXfilterDrill 2 9 8" xfId="29378" xr:uid="{00000000-0005-0000-0000-0000B1720000}"/>
    <cellStyle name="SAPBEXfilterDrill 2 9 8 2" xfId="29379" xr:uid="{00000000-0005-0000-0000-0000B2720000}"/>
    <cellStyle name="SAPBEXfilterDrill 2 9 8 2 2" xfId="29380" xr:uid="{00000000-0005-0000-0000-0000B3720000}"/>
    <cellStyle name="SAPBEXfilterDrill 2 9 8 3" xfId="29381" xr:uid="{00000000-0005-0000-0000-0000B4720000}"/>
    <cellStyle name="SAPBEXfilterDrill 2 9 9" xfId="29382" xr:uid="{00000000-0005-0000-0000-0000B5720000}"/>
    <cellStyle name="SAPBEXfilterDrill 2 9 9 2" xfId="29383" xr:uid="{00000000-0005-0000-0000-0000B6720000}"/>
    <cellStyle name="SAPBEXfilterDrill 2 9 9 2 2" xfId="29384" xr:uid="{00000000-0005-0000-0000-0000B7720000}"/>
    <cellStyle name="SAPBEXfilterDrill 2 9 9 3" xfId="29385" xr:uid="{00000000-0005-0000-0000-0000B8720000}"/>
    <cellStyle name="SAPBEXfilterDrill 20" xfId="29386" xr:uid="{00000000-0005-0000-0000-0000B9720000}"/>
    <cellStyle name="SAPBEXfilterDrill 20 10" xfId="29387" xr:uid="{00000000-0005-0000-0000-0000BA720000}"/>
    <cellStyle name="SAPBEXfilterDrill 20 10 2" xfId="29388" xr:uid="{00000000-0005-0000-0000-0000BB720000}"/>
    <cellStyle name="SAPBEXfilterDrill 20 10 2 2" xfId="29389" xr:uid="{00000000-0005-0000-0000-0000BC720000}"/>
    <cellStyle name="SAPBEXfilterDrill 20 10 3" xfId="29390" xr:uid="{00000000-0005-0000-0000-0000BD720000}"/>
    <cellStyle name="SAPBEXfilterDrill 20 11" xfId="29391" xr:uid="{00000000-0005-0000-0000-0000BE720000}"/>
    <cellStyle name="SAPBEXfilterDrill 20 11 2" xfId="29392" xr:uid="{00000000-0005-0000-0000-0000BF720000}"/>
    <cellStyle name="SAPBEXfilterDrill 20 11 2 2" xfId="29393" xr:uid="{00000000-0005-0000-0000-0000C0720000}"/>
    <cellStyle name="SAPBEXfilterDrill 20 11 3" xfId="29394" xr:uid="{00000000-0005-0000-0000-0000C1720000}"/>
    <cellStyle name="SAPBEXfilterDrill 20 12" xfId="29395" xr:uid="{00000000-0005-0000-0000-0000C2720000}"/>
    <cellStyle name="SAPBEXfilterDrill 20 12 2" xfId="29396" xr:uid="{00000000-0005-0000-0000-0000C3720000}"/>
    <cellStyle name="SAPBEXfilterDrill 20 12 2 2" xfId="29397" xr:uid="{00000000-0005-0000-0000-0000C4720000}"/>
    <cellStyle name="SAPBEXfilterDrill 20 12 3" xfId="29398" xr:uid="{00000000-0005-0000-0000-0000C5720000}"/>
    <cellStyle name="SAPBEXfilterDrill 20 13" xfId="29399" xr:uid="{00000000-0005-0000-0000-0000C6720000}"/>
    <cellStyle name="SAPBEXfilterDrill 20 13 2" xfId="29400" xr:uid="{00000000-0005-0000-0000-0000C7720000}"/>
    <cellStyle name="SAPBEXfilterDrill 20 13 2 2" xfId="29401" xr:uid="{00000000-0005-0000-0000-0000C8720000}"/>
    <cellStyle name="SAPBEXfilterDrill 20 13 3" xfId="29402" xr:uid="{00000000-0005-0000-0000-0000C9720000}"/>
    <cellStyle name="SAPBEXfilterDrill 20 14" xfId="29403" xr:uid="{00000000-0005-0000-0000-0000CA720000}"/>
    <cellStyle name="SAPBEXfilterDrill 20 14 2" xfId="29404" xr:uid="{00000000-0005-0000-0000-0000CB720000}"/>
    <cellStyle name="SAPBEXfilterDrill 20 14 2 2" xfId="29405" xr:uid="{00000000-0005-0000-0000-0000CC720000}"/>
    <cellStyle name="SAPBEXfilterDrill 20 14 3" xfId="29406" xr:uid="{00000000-0005-0000-0000-0000CD720000}"/>
    <cellStyle name="SAPBEXfilterDrill 20 15" xfId="29407" xr:uid="{00000000-0005-0000-0000-0000CE720000}"/>
    <cellStyle name="SAPBEXfilterDrill 20 15 2" xfId="29408" xr:uid="{00000000-0005-0000-0000-0000CF720000}"/>
    <cellStyle name="SAPBEXfilterDrill 20 15 2 2" xfId="29409" xr:uid="{00000000-0005-0000-0000-0000D0720000}"/>
    <cellStyle name="SAPBEXfilterDrill 20 15 3" xfId="29410" xr:uid="{00000000-0005-0000-0000-0000D1720000}"/>
    <cellStyle name="SAPBEXfilterDrill 20 16" xfId="29411" xr:uid="{00000000-0005-0000-0000-0000D2720000}"/>
    <cellStyle name="SAPBEXfilterDrill 20 16 2" xfId="29412" xr:uid="{00000000-0005-0000-0000-0000D3720000}"/>
    <cellStyle name="SAPBEXfilterDrill 20 16 2 2" xfId="29413" xr:uid="{00000000-0005-0000-0000-0000D4720000}"/>
    <cellStyle name="SAPBEXfilterDrill 20 16 3" xfId="29414" xr:uid="{00000000-0005-0000-0000-0000D5720000}"/>
    <cellStyle name="SAPBEXfilterDrill 20 17" xfId="29415" xr:uid="{00000000-0005-0000-0000-0000D6720000}"/>
    <cellStyle name="SAPBEXfilterDrill 20 17 2" xfId="29416" xr:uid="{00000000-0005-0000-0000-0000D7720000}"/>
    <cellStyle name="SAPBEXfilterDrill 20 17 2 2" xfId="29417" xr:uid="{00000000-0005-0000-0000-0000D8720000}"/>
    <cellStyle name="SAPBEXfilterDrill 20 17 3" xfId="29418" xr:uid="{00000000-0005-0000-0000-0000D9720000}"/>
    <cellStyle name="SAPBEXfilterDrill 20 18" xfId="29419" xr:uid="{00000000-0005-0000-0000-0000DA720000}"/>
    <cellStyle name="SAPBEXfilterDrill 20 18 2" xfId="29420" xr:uid="{00000000-0005-0000-0000-0000DB720000}"/>
    <cellStyle name="SAPBEXfilterDrill 20 18 2 2" xfId="29421" xr:uid="{00000000-0005-0000-0000-0000DC720000}"/>
    <cellStyle name="SAPBEXfilterDrill 20 18 3" xfId="29422" xr:uid="{00000000-0005-0000-0000-0000DD720000}"/>
    <cellStyle name="SAPBEXfilterDrill 20 19" xfId="29423" xr:uid="{00000000-0005-0000-0000-0000DE720000}"/>
    <cellStyle name="SAPBEXfilterDrill 20 19 2" xfId="29424" xr:uid="{00000000-0005-0000-0000-0000DF720000}"/>
    <cellStyle name="SAPBEXfilterDrill 20 19 2 2" xfId="29425" xr:uid="{00000000-0005-0000-0000-0000E0720000}"/>
    <cellStyle name="SAPBEXfilterDrill 20 19 3" xfId="29426" xr:uid="{00000000-0005-0000-0000-0000E1720000}"/>
    <cellStyle name="SAPBEXfilterDrill 20 2" xfId="29427" xr:uid="{00000000-0005-0000-0000-0000E2720000}"/>
    <cellStyle name="SAPBEXfilterDrill 20 2 2" xfId="29428" xr:uid="{00000000-0005-0000-0000-0000E3720000}"/>
    <cellStyle name="SAPBEXfilterDrill 20 2 2 2" xfId="29429" xr:uid="{00000000-0005-0000-0000-0000E4720000}"/>
    <cellStyle name="SAPBEXfilterDrill 20 2 3" xfId="29430" xr:uid="{00000000-0005-0000-0000-0000E5720000}"/>
    <cellStyle name="SAPBEXfilterDrill 20 20" xfId="29431" xr:uid="{00000000-0005-0000-0000-0000E6720000}"/>
    <cellStyle name="SAPBEXfilterDrill 20 20 2" xfId="29432" xr:uid="{00000000-0005-0000-0000-0000E7720000}"/>
    <cellStyle name="SAPBEXfilterDrill 20 20 2 2" xfId="29433" xr:uid="{00000000-0005-0000-0000-0000E8720000}"/>
    <cellStyle name="SAPBEXfilterDrill 20 20 3" xfId="29434" xr:uid="{00000000-0005-0000-0000-0000E9720000}"/>
    <cellStyle name="SAPBEXfilterDrill 20 21" xfId="29435" xr:uid="{00000000-0005-0000-0000-0000EA720000}"/>
    <cellStyle name="SAPBEXfilterDrill 20 21 2" xfId="29436" xr:uid="{00000000-0005-0000-0000-0000EB720000}"/>
    <cellStyle name="SAPBEXfilterDrill 20 21 2 2" xfId="29437" xr:uid="{00000000-0005-0000-0000-0000EC720000}"/>
    <cellStyle name="SAPBEXfilterDrill 20 21 3" xfId="29438" xr:uid="{00000000-0005-0000-0000-0000ED720000}"/>
    <cellStyle name="SAPBEXfilterDrill 20 22" xfId="29439" xr:uid="{00000000-0005-0000-0000-0000EE720000}"/>
    <cellStyle name="SAPBEXfilterDrill 20 22 2" xfId="29440" xr:uid="{00000000-0005-0000-0000-0000EF720000}"/>
    <cellStyle name="SAPBEXfilterDrill 20 22 2 2" xfId="29441" xr:uid="{00000000-0005-0000-0000-0000F0720000}"/>
    <cellStyle name="SAPBEXfilterDrill 20 22 3" xfId="29442" xr:uid="{00000000-0005-0000-0000-0000F1720000}"/>
    <cellStyle name="SAPBEXfilterDrill 20 23" xfId="29443" xr:uid="{00000000-0005-0000-0000-0000F2720000}"/>
    <cellStyle name="SAPBEXfilterDrill 20 23 2" xfId="29444" xr:uid="{00000000-0005-0000-0000-0000F3720000}"/>
    <cellStyle name="SAPBEXfilterDrill 20 23 2 2" xfId="29445" xr:uid="{00000000-0005-0000-0000-0000F4720000}"/>
    <cellStyle name="SAPBEXfilterDrill 20 23 3" xfId="29446" xr:uid="{00000000-0005-0000-0000-0000F5720000}"/>
    <cellStyle name="SAPBEXfilterDrill 20 24" xfId="29447" xr:uid="{00000000-0005-0000-0000-0000F6720000}"/>
    <cellStyle name="SAPBEXfilterDrill 20 24 2" xfId="29448" xr:uid="{00000000-0005-0000-0000-0000F7720000}"/>
    <cellStyle name="SAPBEXfilterDrill 20 24 2 2" xfId="29449" xr:uid="{00000000-0005-0000-0000-0000F8720000}"/>
    <cellStyle name="SAPBEXfilterDrill 20 24 3" xfId="29450" xr:uid="{00000000-0005-0000-0000-0000F9720000}"/>
    <cellStyle name="SAPBEXfilterDrill 20 25" xfId="29451" xr:uid="{00000000-0005-0000-0000-0000FA720000}"/>
    <cellStyle name="SAPBEXfilterDrill 20 25 2" xfId="29452" xr:uid="{00000000-0005-0000-0000-0000FB720000}"/>
    <cellStyle name="SAPBEXfilterDrill 20 25 2 2" xfId="29453" xr:uid="{00000000-0005-0000-0000-0000FC720000}"/>
    <cellStyle name="SAPBEXfilterDrill 20 25 3" xfId="29454" xr:uid="{00000000-0005-0000-0000-0000FD720000}"/>
    <cellStyle name="SAPBEXfilterDrill 20 26" xfId="29455" xr:uid="{00000000-0005-0000-0000-0000FE720000}"/>
    <cellStyle name="SAPBEXfilterDrill 20 26 2" xfId="29456" xr:uid="{00000000-0005-0000-0000-0000FF720000}"/>
    <cellStyle name="SAPBEXfilterDrill 20 26 2 2" xfId="29457" xr:uid="{00000000-0005-0000-0000-000000730000}"/>
    <cellStyle name="SAPBEXfilterDrill 20 26 3" xfId="29458" xr:uid="{00000000-0005-0000-0000-000001730000}"/>
    <cellStyle name="SAPBEXfilterDrill 20 27" xfId="29459" xr:uid="{00000000-0005-0000-0000-000002730000}"/>
    <cellStyle name="SAPBEXfilterDrill 20 27 2" xfId="29460" xr:uid="{00000000-0005-0000-0000-000003730000}"/>
    <cellStyle name="SAPBEXfilterDrill 20 27 2 2" xfId="29461" xr:uid="{00000000-0005-0000-0000-000004730000}"/>
    <cellStyle name="SAPBEXfilterDrill 20 27 3" xfId="29462" xr:uid="{00000000-0005-0000-0000-000005730000}"/>
    <cellStyle name="SAPBEXfilterDrill 20 28" xfId="29463" xr:uid="{00000000-0005-0000-0000-000006730000}"/>
    <cellStyle name="SAPBEXfilterDrill 20 28 2" xfId="29464" xr:uid="{00000000-0005-0000-0000-000007730000}"/>
    <cellStyle name="SAPBEXfilterDrill 20 28 2 2" xfId="29465" xr:uid="{00000000-0005-0000-0000-000008730000}"/>
    <cellStyle name="SAPBEXfilterDrill 20 28 3" xfId="29466" xr:uid="{00000000-0005-0000-0000-000009730000}"/>
    <cellStyle name="SAPBEXfilterDrill 20 29" xfId="29467" xr:uid="{00000000-0005-0000-0000-00000A730000}"/>
    <cellStyle name="SAPBEXfilterDrill 20 29 2" xfId="29468" xr:uid="{00000000-0005-0000-0000-00000B730000}"/>
    <cellStyle name="SAPBEXfilterDrill 20 29 2 2" xfId="29469" xr:uid="{00000000-0005-0000-0000-00000C730000}"/>
    <cellStyle name="SAPBEXfilterDrill 20 29 3" xfId="29470" xr:uid="{00000000-0005-0000-0000-00000D730000}"/>
    <cellStyle name="SAPBEXfilterDrill 20 3" xfId="29471" xr:uid="{00000000-0005-0000-0000-00000E730000}"/>
    <cellStyle name="SAPBEXfilterDrill 20 3 2" xfId="29472" xr:uid="{00000000-0005-0000-0000-00000F730000}"/>
    <cellStyle name="SAPBEXfilterDrill 20 3 2 2" xfId="29473" xr:uid="{00000000-0005-0000-0000-000010730000}"/>
    <cellStyle name="SAPBEXfilterDrill 20 3 3" xfId="29474" xr:uid="{00000000-0005-0000-0000-000011730000}"/>
    <cellStyle name="SAPBEXfilterDrill 20 30" xfId="29475" xr:uid="{00000000-0005-0000-0000-000012730000}"/>
    <cellStyle name="SAPBEXfilterDrill 20 30 2" xfId="29476" xr:uid="{00000000-0005-0000-0000-000013730000}"/>
    <cellStyle name="SAPBEXfilterDrill 20 30 2 2" xfId="29477" xr:uid="{00000000-0005-0000-0000-000014730000}"/>
    <cellStyle name="SAPBEXfilterDrill 20 30 3" xfId="29478" xr:uid="{00000000-0005-0000-0000-000015730000}"/>
    <cellStyle name="SAPBEXfilterDrill 20 31" xfId="29479" xr:uid="{00000000-0005-0000-0000-000016730000}"/>
    <cellStyle name="SAPBEXfilterDrill 20 31 2" xfId="29480" xr:uid="{00000000-0005-0000-0000-000017730000}"/>
    <cellStyle name="SAPBEXfilterDrill 20 31 2 2" xfId="29481" xr:uid="{00000000-0005-0000-0000-000018730000}"/>
    <cellStyle name="SAPBEXfilterDrill 20 31 3" xfId="29482" xr:uid="{00000000-0005-0000-0000-000019730000}"/>
    <cellStyle name="SAPBEXfilterDrill 20 32" xfId="29483" xr:uid="{00000000-0005-0000-0000-00001A730000}"/>
    <cellStyle name="SAPBEXfilterDrill 20 32 2" xfId="29484" xr:uid="{00000000-0005-0000-0000-00001B730000}"/>
    <cellStyle name="SAPBEXfilterDrill 20 32 2 2" xfId="29485" xr:uid="{00000000-0005-0000-0000-00001C730000}"/>
    <cellStyle name="SAPBEXfilterDrill 20 32 3" xfId="29486" xr:uid="{00000000-0005-0000-0000-00001D730000}"/>
    <cellStyle name="SAPBEXfilterDrill 20 33" xfId="29487" xr:uid="{00000000-0005-0000-0000-00001E730000}"/>
    <cellStyle name="SAPBEXfilterDrill 20 33 2" xfId="29488" xr:uid="{00000000-0005-0000-0000-00001F730000}"/>
    <cellStyle name="SAPBEXfilterDrill 20 33 2 2" xfId="29489" xr:uid="{00000000-0005-0000-0000-000020730000}"/>
    <cellStyle name="SAPBEXfilterDrill 20 33 3" xfId="29490" xr:uid="{00000000-0005-0000-0000-000021730000}"/>
    <cellStyle name="SAPBEXfilterDrill 20 34" xfId="29491" xr:uid="{00000000-0005-0000-0000-000022730000}"/>
    <cellStyle name="SAPBEXfilterDrill 20 34 2" xfId="29492" xr:uid="{00000000-0005-0000-0000-000023730000}"/>
    <cellStyle name="SAPBEXfilterDrill 20 34 2 2" xfId="29493" xr:uid="{00000000-0005-0000-0000-000024730000}"/>
    <cellStyle name="SAPBEXfilterDrill 20 34 3" xfId="29494" xr:uid="{00000000-0005-0000-0000-000025730000}"/>
    <cellStyle name="SAPBEXfilterDrill 20 35" xfId="29495" xr:uid="{00000000-0005-0000-0000-000026730000}"/>
    <cellStyle name="SAPBEXfilterDrill 20 35 2" xfId="29496" xr:uid="{00000000-0005-0000-0000-000027730000}"/>
    <cellStyle name="SAPBEXfilterDrill 20 35 2 2" xfId="29497" xr:uid="{00000000-0005-0000-0000-000028730000}"/>
    <cellStyle name="SAPBEXfilterDrill 20 35 3" xfId="29498" xr:uid="{00000000-0005-0000-0000-000029730000}"/>
    <cellStyle name="SAPBEXfilterDrill 20 36" xfId="29499" xr:uid="{00000000-0005-0000-0000-00002A730000}"/>
    <cellStyle name="SAPBEXfilterDrill 20 36 2" xfId="29500" xr:uid="{00000000-0005-0000-0000-00002B730000}"/>
    <cellStyle name="SAPBEXfilterDrill 20 36 2 2" xfId="29501" xr:uid="{00000000-0005-0000-0000-00002C730000}"/>
    <cellStyle name="SAPBEXfilterDrill 20 36 3" xfId="29502" xr:uid="{00000000-0005-0000-0000-00002D730000}"/>
    <cellStyle name="SAPBEXfilterDrill 20 37" xfId="29503" xr:uid="{00000000-0005-0000-0000-00002E730000}"/>
    <cellStyle name="SAPBEXfilterDrill 20 37 2" xfId="29504" xr:uid="{00000000-0005-0000-0000-00002F730000}"/>
    <cellStyle name="SAPBEXfilterDrill 20 37 2 2" xfId="29505" xr:uid="{00000000-0005-0000-0000-000030730000}"/>
    <cellStyle name="SAPBEXfilterDrill 20 37 3" xfId="29506" xr:uid="{00000000-0005-0000-0000-000031730000}"/>
    <cellStyle name="SAPBEXfilterDrill 20 38" xfId="29507" xr:uid="{00000000-0005-0000-0000-000032730000}"/>
    <cellStyle name="SAPBEXfilterDrill 20 38 2" xfId="29508" xr:uid="{00000000-0005-0000-0000-000033730000}"/>
    <cellStyle name="SAPBEXfilterDrill 20 38 2 2" xfId="29509" xr:uid="{00000000-0005-0000-0000-000034730000}"/>
    <cellStyle name="SAPBEXfilterDrill 20 38 3" xfId="29510" xr:uid="{00000000-0005-0000-0000-000035730000}"/>
    <cellStyle name="SAPBEXfilterDrill 20 39" xfId="29511" xr:uid="{00000000-0005-0000-0000-000036730000}"/>
    <cellStyle name="SAPBEXfilterDrill 20 39 2" xfId="29512" xr:uid="{00000000-0005-0000-0000-000037730000}"/>
    <cellStyle name="SAPBEXfilterDrill 20 4" xfId="29513" xr:uid="{00000000-0005-0000-0000-000038730000}"/>
    <cellStyle name="SAPBEXfilterDrill 20 4 2" xfId="29514" xr:uid="{00000000-0005-0000-0000-000039730000}"/>
    <cellStyle name="SAPBEXfilterDrill 20 4 2 2" xfId="29515" xr:uid="{00000000-0005-0000-0000-00003A730000}"/>
    <cellStyle name="SAPBEXfilterDrill 20 4 3" xfId="29516" xr:uid="{00000000-0005-0000-0000-00003B730000}"/>
    <cellStyle name="SAPBEXfilterDrill 20 40" xfId="29517" xr:uid="{00000000-0005-0000-0000-00003C730000}"/>
    <cellStyle name="SAPBEXfilterDrill 20 5" xfId="29518" xr:uid="{00000000-0005-0000-0000-00003D730000}"/>
    <cellStyle name="SAPBEXfilterDrill 20 5 2" xfId="29519" xr:uid="{00000000-0005-0000-0000-00003E730000}"/>
    <cellStyle name="SAPBEXfilterDrill 20 5 2 2" xfId="29520" xr:uid="{00000000-0005-0000-0000-00003F730000}"/>
    <cellStyle name="SAPBEXfilterDrill 20 5 3" xfId="29521" xr:uid="{00000000-0005-0000-0000-000040730000}"/>
    <cellStyle name="SAPBEXfilterDrill 20 6" xfId="29522" xr:uid="{00000000-0005-0000-0000-000041730000}"/>
    <cellStyle name="SAPBEXfilterDrill 20 6 2" xfId="29523" xr:uid="{00000000-0005-0000-0000-000042730000}"/>
    <cellStyle name="SAPBEXfilterDrill 20 6 2 2" xfId="29524" xr:uid="{00000000-0005-0000-0000-000043730000}"/>
    <cellStyle name="SAPBEXfilterDrill 20 6 3" xfId="29525" xr:uid="{00000000-0005-0000-0000-000044730000}"/>
    <cellStyle name="SAPBEXfilterDrill 20 7" xfId="29526" xr:uid="{00000000-0005-0000-0000-000045730000}"/>
    <cellStyle name="SAPBEXfilterDrill 20 7 2" xfId="29527" xr:uid="{00000000-0005-0000-0000-000046730000}"/>
    <cellStyle name="SAPBEXfilterDrill 20 7 2 2" xfId="29528" xr:uid="{00000000-0005-0000-0000-000047730000}"/>
    <cellStyle name="SAPBEXfilterDrill 20 7 3" xfId="29529" xr:uid="{00000000-0005-0000-0000-000048730000}"/>
    <cellStyle name="SAPBEXfilterDrill 20 8" xfId="29530" xr:uid="{00000000-0005-0000-0000-000049730000}"/>
    <cellStyle name="SAPBEXfilterDrill 20 8 2" xfId="29531" xr:uid="{00000000-0005-0000-0000-00004A730000}"/>
    <cellStyle name="SAPBEXfilterDrill 20 8 2 2" xfId="29532" xr:uid="{00000000-0005-0000-0000-00004B730000}"/>
    <cellStyle name="SAPBEXfilterDrill 20 8 3" xfId="29533" xr:uid="{00000000-0005-0000-0000-00004C730000}"/>
    <cellStyle name="SAPBEXfilterDrill 20 9" xfId="29534" xr:uid="{00000000-0005-0000-0000-00004D730000}"/>
    <cellStyle name="SAPBEXfilterDrill 20 9 2" xfId="29535" xr:uid="{00000000-0005-0000-0000-00004E730000}"/>
    <cellStyle name="SAPBEXfilterDrill 20 9 2 2" xfId="29536" xr:uid="{00000000-0005-0000-0000-00004F730000}"/>
    <cellStyle name="SAPBEXfilterDrill 20 9 3" xfId="29537" xr:uid="{00000000-0005-0000-0000-000050730000}"/>
    <cellStyle name="SAPBEXfilterDrill 21" xfId="29538" xr:uid="{00000000-0005-0000-0000-000051730000}"/>
    <cellStyle name="SAPBEXfilterDrill 21 10" xfId="29539" xr:uid="{00000000-0005-0000-0000-000052730000}"/>
    <cellStyle name="SAPBEXfilterDrill 21 10 2" xfId="29540" xr:uid="{00000000-0005-0000-0000-000053730000}"/>
    <cellStyle name="SAPBEXfilterDrill 21 10 2 2" xfId="29541" xr:uid="{00000000-0005-0000-0000-000054730000}"/>
    <cellStyle name="SAPBEXfilterDrill 21 10 3" xfId="29542" xr:uid="{00000000-0005-0000-0000-000055730000}"/>
    <cellStyle name="SAPBEXfilterDrill 21 11" xfId="29543" xr:uid="{00000000-0005-0000-0000-000056730000}"/>
    <cellStyle name="SAPBEXfilterDrill 21 11 2" xfId="29544" xr:uid="{00000000-0005-0000-0000-000057730000}"/>
    <cellStyle name="SAPBEXfilterDrill 21 11 2 2" xfId="29545" xr:uid="{00000000-0005-0000-0000-000058730000}"/>
    <cellStyle name="SAPBEXfilterDrill 21 11 3" xfId="29546" xr:uid="{00000000-0005-0000-0000-000059730000}"/>
    <cellStyle name="SAPBEXfilterDrill 21 12" xfId="29547" xr:uid="{00000000-0005-0000-0000-00005A730000}"/>
    <cellStyle name="SAPBEXfilterDrill 21 12 2" xfId="29548" xr:uid="{00000000-0005-0000-0000-00005B730000}"/>
    <cellStyle name="SAPBEXfilterDrill 21 12 2 2" xfId="29549" xr:uid="{00000000-0005-0000-0000-00005C730000}"/>
    <cellStyle name="SAPBEXfilterDrill 21 12 3" xfId="29550" xr:uid="{00000000-0005-0000-0000-00005D730000}"/>
    <cellStyle name="SAPBEXfilterDrill 21 13" xfId="29551" xr:uid="{00000000-0005-0000-0000-00005E730000}"/>
    <cellStyle name="SAPBEXfilterDrill 21 13 2" xfId="29552" xr:uid="{00000000-0005-0000-0000-00005F730000}"/>
    <cellStyle name="SAPBEXfilterDrill 21 13 2 2" xfId="29553" xr:uid="{00000000-0005-0000-0000-000060730000}"/>
    <cellStyle name="SAPBEXfilterDrill 21 13 3" xfId="29554" xr:uid="{00000000-0005-0000-0000-000061730000}"/>
    <cellStyle name="SAPBEXfilterDrill 21 14" xfId="29555" xr:uid="{00000000-0005-0000-0000-000062730000}"/>
    <cellStyle name="SAPBEXfilterDrill 21 14 2" xfId="29556" xr:uid="{00000000-0005-0000-0000-000063730000}"/>
    <cellStyle name="SAPBEXfilterDrill 21 14 2 2" xfId="29557" xr:uid="{00000000-0005-0000-0000-000064730000}"/>
    <cellStyle name="SAPBEXfilterDrill 21 14 3" xfId="29558" xr:uid="{00000000-0005-0000-0000-000065730000}"/>
    <cellStyle name="SAPBEXfilterDrill 21 15" xfId="29559" xr:uid="{00000000-0005-0000-0000-000066730000}"/>
    <cellStyle name="SAPBEXfilterDrill 21 15 2" xfId="29560" xr:uid="{00000000-0005-0000-0000-000067730000}"/>
    <cellStyle name="SAPBEXfilterDrill 21 15 2 2" xfId="29561" xr:uid="{00000000-0005-0000-0000-000068730000}"/>
    <cellStyle name="SAPBEXfilterDrill 21 15 3" xfId="29562" xr:uid="{00000000-0005-0000-0000-000069730000}"/>
    <cellStyle name="SAPBEXfilterDrill 21 16" xfId="29563" xr:uid="{00000000-0005-0000-0000-00006A730000}"/>
    <cellStyle name="SAPBEXfilterDrill 21 16 2" xfId="29564" xr:uid="{00000000-0005-0000-0000-00006B730000}"/>
    <cellStyle name="SAPBEXfilterDrill 21 16 2 2" xfId="29565" xr:uid="{00000000-0005-0000-0000-00006C730000}"/>
    <cellStyle name="SAPBEXfilterDrill 21 16 3" xfId="29566" xr:uid="{00000000-0005-0000-0000-00006D730000}"/>
    <cellStyle name="SAPBEXfilterDrill 21 17" xfId="29567" xr:uid="{00000000-0005-0000-0000-00006E730000}"/>
    <cellStyle name="SAPBEXfilterDrill 21 17 2" xfId="29568" xr:uid="{00000000-0005-0000-0000-00006F730000}"/>
    <cellStyle name="SAPBEXfilterDrill 21 17 2 2" xfId="29569" xr:uid="{00000000-0005-0000-0000-000070730000}"/>
    <cellStyle name="SAPBEXfilterDrill 21 17 3" xfId="29570" xr:uid="{00000000-0005-0000-0000-000071730000}"/>
    <cellStyle name="SAPBEXfilterDrill 21 18" xfId="29571" xr:uid="{00000000-0005-0000-0000-000072730000}"/>
    <cellStyle name="SAPBEXfilterDrill 21 18 2" xfId="29572" xr:uid="{00000000-0005-0000-0000-000073730000}"/>
    <cellStyle name="SAPBEXfilterDrill 21 18 2 2" xfId="29573" xr:uid="{00000000-0005-0000-0000-000074730000}"/>
    <cellStyle name="SAPBEXfilterDrill 21 18 3" xfId="29574" xr:uid="{00000000-0005-0000-0000-000075730000}"/>
    <cellStyle name="SAPBEXfilterDrill 21 19" xfId="29575" xr:uid="{00000000-0005-0000-0000-000076730000}"/>
    <cellStyle name="SAPBEXfilterDrill 21 19 2" xfId="29576" xr:uid="{00000000-0005-0000-0000-000077730000}"/>
    <cellStyle name="SAPBEXfilterDrill 21 19 2 2" xfId="29577" xr:uid="{00000000-0005-0000-0000-000078730000}"/>
    <cellStyle name="SAPBEXfilterDrill 21 19 3" xfId="29578" xr:uid="{00000000-0005-0000-0000-000079730000}"/>
    <cellStyle name="SAPBEXfilterDrill 21 2" xfId="29579" xr:uid="{00000000-0005-0000-0000-00007A730000}"/>
    <cellStyle name="SAPBEXfilterDrill 21 2 2" xfId="29580" xr:uid="{00000000-0005-0000-0000-00007B730000}"/>
    <cellStyle name="SAPBEXfilterDrill 21 2 2 2" xfId="29581" xr:uid="{00000000-0005-0000-0000-00007C730000}"/>
    <cellStyle name="SAPBEXfilterDrill 21 2 3" xfId="29582" xr:uid="{00000000-0005-0000-0000-00007D730000}"/>
    <cellStyle name="SAPBEXfilterDrill 21 20" xfId="29583" xr:uid="{00000000-0005-0000-0000-00007E730000}"/>
    <cellStyle name="SAPBEXfilterDrill 21 20 2" xfId="29584" xr:uid="{00000000-0005-0000-0000-00007F730000}"/>
    <cellStyle name="SAPBEXfilterDrill 21 20 2 2" xfId="29585" xr:uid="{00000000-0005-0000-0000-000080730000}"/>
    <cellStyle name="SAPBEXfilterDrill 21 20 3" xfId="29586" xr:uid="{00000000-0005-0000-0000-000081730000}"/>
    <cellStyle name="SAPBEXfilterDrill 21 21" xfId="29587" xr:uid="{00000000-0005-0000-0000-000082730000}"/>
    <cellStyle name="SAPBEXfilterDrill 21 21 2" xfId="29588" xr:uid="{00000000-0005-0000-0000-000083730000}"/>
    <cellStyle name="SAPBEXfilterDrill 21 21 2 2" xfId="29589" xr:uid="{00000000-0005-0000-0000-000084730000}"/>
    <cellStyle name="SAPBEXfilterDrill 21 21 3" xfId="29590" xr:uid="{00000000-0005-0000-0000-000085730000}"/>
    <cellStyle name="SAPBEXfilterDrill 21 22" xfId="29591" xr:uid="{00000000-0005-0000-0000-000086730000}"/>
    <cellStyle name="SAPBEXfilterDrill 21 22 2" xfId="29592" xr:uid="{00000000-0005-0000-0000-000087730000}"/>
    <cellStyle name="SAPBEXfilterDrill 21 22 2 2" xfId="29593" xr:uid="{00000000-0005-0000-0000-000088730000}"/>
    <cellStyle name="SAPBEXfilterDrill 21 22 3" xfId="29594" xr:uid="{00000000-0005-0000-0000-000089730000}"/>
    <cellStyle name="SAPBEXfilterDrill 21 23" xfId="29595" xr:uid="{00000000-0005-0000-0000-00008A730000}"/>
    <cellStyle name="SAPBEXfilterDrill 21 23 2" xfId="29596" xr:uid="{00000000-0005-0000-0000-00008B730000}"/>
    <cellStyle name="SAPBEXfilterDrill 21 23 2 2" xfId="29597" xr:uid="{00000000-0005-0000-0000-00008C730000}"/>
    <cellStyle name="SAPBEXfilterDrill 21 23 3" xfId="29598" xr:uid="{00000000-0005-0000-0000-00008D730000}"/>
    <cellStyle name="SAPBEXfilterDrill 21 24" xfId="29599" xr:uid="{00000000-0005-0000-0000-00008E730000}"/>
    <cellStyle name="SAPBEXfilterDrill 21 24 2" xfId="29600" xr:uid="{00000000-0005-0000-0000-00008F730000}"/>
    <cellStyle name="SAPBEXfilterDrill 21 24 2 2" xfId="29601" xr:uid="{00000000-0005-0000-0000-000090730000}"/>
    <cellStyle name="SAPBEXfilterDrill 21 24 3" xfId="29602" xr:uid="{00000000-0005-0000-0000-000091730000}"/>
    <cellStyle name="SAPBEXfilterDrill 21 25" xfId="29603" xr:uid="{00000000-0005-0000-0000-000092730000}"/>
    <cellStyle name="SAPBEXfilterDrill 21 25 2" xfId="29604" xr:uid="{00000000-0005-0000-0000-000093730000}"/>
    <cellStyle name="SAPBEXfilterDrill 21 25 2 2" xfId="29605" xr:uid="{00000000-0005-0000-0000-000094730000}"/>
    <cellStyle name="SAPBEXfilterDrill 21 25 3" xfId="29606" xr:uid="{00000000-0005-0000-0000-000095730000}"/>
    <cellStyle name="SAPBEXfilterDrill 21 26" xfId="29607" xr:uid="{00000000-0005-0000-0000-000096730000}"/>
    <cellStyle name="SAPBEXfilterDrill 21 26 2" xfId="29608" xr:uid="{00000000-0005-0000-0000-000097730000}"/>
    <cellStyle name="SAPBEXfilterDrill 21 26 2 2" xfId="29609" xr:uid="{00000000-0005-0000-0000-000098730000}"/>
    <cellStyle name="SAPBEXfilterDrill 21 26 3" xfId="29610" xr:uid="{00000000-0005-0000-0000-000099730000}"/>
    <cellStyle name="SAPBEXfilterDrill 21 27" xfId="29611" xr:uid="{00000000-0005-0000-0000-00009A730000}"/>
    <cellStyle name="SAPBEXfilterDrill 21 27 2" xfId="29612" xr:uid="{00000000-0005-0000-0000-00009B730000}"/>
    <cellStyle name="SAPBEXfilterDrill 21 27 2 2" xfId="29613" xr:uid="{00000000-0005-0000-0000-00009C730000}"/>
    <cellStyle name="SAPBEXfilterDrill 21 27 3" xfId="29614" xr:uid="{00000000-0005-0000-0000-00009D730000}"/>
    <cellStyle name="SAPBEXfilterDrill 21 28" xfId="29615" xr:uid="{00000000-0005-0000-0000-00009E730000}"/>
    <cellStyle name="SAPBEXfilterDrill 21 28 2" xfId="29616" xr:uid="{00000000-0005-0000-0000-00009F730000}"/>
    <cellStyle name="SAPBEXfilterDrill 21 28 2 2" xfId="29617" xr:uid="{00000000-0005-0000-0000-0000A0730000}"/>
    <cellStyle name="SAPBEXfilterDrill 21 28 3" xfId="29618" xr:uid="{00000000-0005-0000-0000-0000A1730000}"/>
    <cellStyle name="SAPBEXfilterDrill 21 29" xfId="29619" xr:uid="{00000000-0005-0000-0000-0000A2730000}"/>
    <cellStyle name="SAPBEXfilterDrill 21 29 2" xfId="29620" xr:uid="{00000000-0005-0000-0000-0000A3730000}"/>
    <cellStyle name="SAPBEXfilterDrill 21 29 2 2" xfId="29621" xr:uid="{00000000-0005-0000-0000-0000A4730000}"/>
    <cellStyle name="SAPBEXfilterDrill 21 29 3" xfId="29622" xr:uid="{00000000-0005-0000-0000-0000A5730000}"/>
    <cellStyle name="SAPBEXfilterDrill 21 3" xfId="29623" xr:uid="{00000000-0005-0000-0000-0000A6730000}"/>
    <cellStyle name="SAPBEXfilterDrill 21 3 2" xfId="29624" xr:uid="{00000000-0005-0000-0000-0000A7730000}"/>
    <cellStyle name="SAPBEXfilterDrill 21 3 2 2" xfId="29625" xr:uid="{00000000-0005-0000-0000-0000A8730000}"/>
    <cellStyle name="SAPBEXfilterDrill 21 3 3" xfId="29626" xr:uid="{00000000-0005-0000-0000-0000A9730000}"/>
    <cellStyle name="SAPBEXfilterDrill 21 30" xfId="29627" xr:uid="{00000000-0005-0000-0000-0000AA730000}"/>
    <cellStyle name="SAPBEXfilterDrill 21 30 2" xfId="29628" xr:uid="{00000000-0005-0000-0000-0000AB730000}"/>
    <cellStyle name="SAPBEXfilterDrill 21 30 2 2" xfId="29629" xr:uid="{00000000-0005-0000-0000-0000AC730000}"/>
    <cellStyle name="SAPBEXfilterDrill 21 30 3" xfId="29630" xr:uid="{00000000-0005-0000-0000-0000AD730000}"/>
    <cellStyle name="SAPBEXfilterDrill 21 31" xfId="29631" xr:uid="{00000000-0005-0000-0000-0000AE730000}"/>
    <cellStyle name="SAPBEXfilterDrill 21 31 2" xfId="29632" xr:uid="{00000000-0005-0000-0000-0000AF730000}"/>
    <cellStyle name="SAPBEXfilterDrill 21 31 2 2" xfId="29633" xr:uid="{00000000-0005-0000-0000-0000B0730000}"/>
    <cellStyle name="SAPBEXfilterDrill 21 31 3" xfId="29634" xr:uid="{00000000-0005-0000-0000-0000B1730000}"/>
    <cellStyle name="SAPBEXfilterDrill 21 32" xfId="29635" xr:uid="{00000000-0005-0000-0000-0000B2730000}"/>
    <cellStyle name="SAPBEXfilterDrill 21 32 2" xfId="29636" xr:uid="{00000000-0005-0000-0000-0000B3730000}"/>
    <cellStyle name="SAPBEXfilterDrill 21 32 2 2" xfId="29637" xr:uid="{00000000-0005-0000-0000-0000B4730000}"/>
    <cellStyle name="SAPBEXfilterDrill 21 32 3" xfId="29638" xr:uid="{00000000-0005-0000-0000-0000B5730000}"/>
    <cellStyle name="SAPBEXfilterDrill 21 33" xfId="29639" xr:uid="{00000000-0005-0000-0000-0000B6730000}"/>
    <cellStyle name="SAPBEXfilterDrill 21 33 2" xfId="29640" xr:uid="{00000000-0005-0000-0000-0000B7730000}"/>
    <cellStyle name="SAPBEXfilterDrill 21 33 2 2" xfId="29641" xr:uid="{00000000-0005-0000-0000-0000B8730000}"/>
    <cellStyle name="SAPBEXfilterDrill 21 33 3" xfId="29642" xr:uid="{00000000-0005-0000-0000-0000B9730000}"/>
    <cellStyle name="SAPBEXfilterDrill 21 34" xfId="29643" xr:uid="{00000000-0005-0000-0000-0000BA730000}"/>
    <cellStyle name="SAPBEXfilterDrill 21 34 2" xfId="29644" xr:uid="{00000000-0005-0000-0000-0000BB730000}"/>
    <cellStyle name="SAPBEXfilterDrill 21 34 2 2" xfId="29645" xr:uid="{00000000-0005-0000-0000-0000BC730000}"/>
    <cellStyle name="SAPBEXfilterDrill 21 34 3" xfId="29646" xr:uid="{00000000-0005-0000-0000-0000BD730000}"/>
    <cellStyle name="SAPBEXfilterDrill 21 35" xfId="29647" xr:uid="{00000000-0005-0000-0000-0000BE730000}"/>
    <cellStyle name="SAPBEXfilterDrill 21 35 2" xfId="29648" xr:uid="{00000000-0005-0000-0000-0000BF730000}"/>
    <cellStyle name="SAPBEXfilterDrill 21 35 2 2" xfId="29649" xr:uid="{00000000-0005-0000-0000-0000C0730000}"/>
    <cellStyle name="SAPBEXfilterDrill 21 35 3" xfId="29650" xr:uid="{00000000-0005-0000-0000-0000C1730000}"/>
    <cellStyle name="SAPBEXfilterDrill 21 36" xfId="29651" xr:uid="{00000000-0005-0000-0000-0000C2730000}"/>
    <cellStyle name="SAPBEXfilterDrill 21 36 2" xfId="29652" xr:uid="{00000000-0005-0000-0000-0000C3730000}"/>
    <cellStyle name="SAPBEXfilterDrill 21 36 2 2" xfId="29653" xr:uid="{00000000-0005-0000-0000-0000C4730000}"/>
    <cellStyle name="SAPBEXfilterDrill 21 36 3" xfId="29654" xr:uid="{00000000-0005-0000-0000-0000C5730000}"/>
    <cellStyle name="SAPBEXfilterDrill 21 37" xfId="29655" xr:uid="{00000000-0005-0000-0000-0000C6730000}"/>
    <cellStyle name="SAPBEXfilterDrill 21 37 2" xfId="29656" xr:uid="{00000000-0005-0000-0000-0000C7730000}"/>
    <cellStyle name="SAPBEXfilterDrill 21 37 2 2" xfId="29657" xr:uid="{00000000-0005-0000-0000-0000C8730000}"/>
    <cellStyle name="SAPBEXfilterDrill 21 37 3" xfId="29658" xr:uid="{00000000-0005-0000-0000-0000C9730000}"/>
    <cellStyle name="SAPBEXfilterDrill 21 38" xfId="29659" xr:uid="{00000000-0005-0000-0000-0000CA730000}"/>
    <cellStyle name="SAPBEXfilterDrill 21 38 2" xfId="29660" xr:uid="{00000000-0005-0000-0000-0000CB730000}"/>
    <cellStyle name="SAPBEXfilterDrill 21 38 2 2" xfId="29661" xr:uid="{00000000-0005-0000-0000-0000CC730000}"/>
    <cellStyle name="SAPBEXfilterDrill 21 38 3" xfId="29662" xr:uid="{00000000-0005-0000-0000-0000CD730000}"/>
    <cellStyle name="SAPBEXfilterDrill 21 39" xfId="29663" xr:uid="{00000000-0005-0000-0000-0000CE730000}"/>
    <cellStyle name="SAPBEXfilterDrill 21 39 2" xfId="29664" xr:uid="{00000000-0005-0000-0000-0000CF730000}"/>
    <cellStyle name="SAPBEXfilterDrill 21 4" xfId="29665" xr:uid="{00000000-0005-0000-0000-0000D0730000}"/>
    <cellStyle name="SAPBEXfilterDrill 21 4 2" xfId="29666" xr:uid="{00000000-0005-0000-0000-0000D1730000}"/>
    <cellStyle name="SAPBEXfilterDrill 21 4 2 2" xfId="29667" xr:uid="{00000000-0005-0000-0000-0000D2730000}"/>
    <cellStyle name="SAPBEXfilterDrill 21 4 3" xfId="29668" xr:uid="{00000000-0005-0000-0000-0000D3730000}"/>
    <cellStyle name="SAPBEXfilterDrill 21 40" xfId="29669" xr:uid="{00000000-0005-0000-0000-0000D4730000}"/>
    <cellStyle name="SAPBEXfilterDrill 21 5" xfId="29670" xr:uid="{00000000-0005-0000-0000-0000D5730000}"/>
    <cellStyle name="SAPBEXfilterDrill 21 5 2" xfId="29671" xr:uid="{00000000-0005-0000-0000-0000D6730000}"/>
    <cellStyle name="SAPBEXfilterDrill 21 5 2 2" xfId="29672" xr:uid="{00000000-0005-0000-0000-0000D7730000}"/>
    <cellStyle name="SAPBEXfilterDrill 21 5 3" xfId="29673" xr:uid="{00000000-0005-0000-0000-0000D8730000}"/>
    <cellStyle name="SAPBEXfilterDrill 21 6" xfId="29674" xr:uid="{00000000-0005-0000-0000-0000D9730000}"/>
    <cellStyle name="SAPBEXfilterDrill 21 6 2" xfId="29675" xr:uid="{00000000-0005-0000-0000-0000DA730000}"/>
    <cellStyle name="SAPBEXfilterDrill 21 6 2 2" xfId="29676" xr:uid="{00000000-0005-0000-0000-0000DB730000}"/>
    <cellStyle name="SAPBEXfilterDrill 21 6 3" xfId="29677" xr:uid="{00000000-0005-0000-0000-0000DC730000}"/>
    <cellStyle name="SAPBEXfilterDrill 21 7" xfId="29678" xr:uid="{00000000-0005-0000-0000-0000DD730000}"/>
    <cellStyle name="SAPBEXfilterDrill 21 7 2" xfId="29679" xr:uid="{00000000-0005-0000-0000-0000DE730000}"/>
    <cellStyle name="SAPBEXfilterDrill 21 7 2 2" xfId="29680" xr:uid="{00000000-0005-0000-0000-0000DF730000}"/>
    <cellStyle name="SAPBEXfilterDrill 21 7 3" xfId="29681" xr:uid="{00000000-0005-0000-0000-0000E0730000}"/>
    <cellStyle name="SAPBEXfilterDrill 21 8" xfId="29682" xr:uid="{00000000-0005-0000-0000-0000E1730000}"/>
    <cellStyle name="SAPBEXfilterDrill 21 8 2" xfId="29683" xr:uid="{00000000-0005-0000-0000-0000E2730000}"/>
    <cellStyle name="SAPBEXfilterDrill 21 8 2 2" xfId="29684" xr:uid="{00000000-0005-0000-0000-0000E3730000}"/>
    <cellStyle name="SAPBEXfilterDrill 21 8 3" xfId="29685" xr:uid="{00000000-0005-0000-0000-0000E4730000}"/>
    <cellStyle name="SAPBEXfilterDrill 21 9" xfId="29686" xr:uid="{00000000-0005-0000-0000-0000E5730000}"/>
    <cellStyle name="SAPBEXfilterDrill 21 9 2" xfId="29687" xr:uid="{00000000-0005-0000-0000-0000E6730000}"/>
    <cellStyle name="SAPBEXfilterDrill 21 9 2 2" xfId="29688" xr:uid="{00000000-0005-0000-0000-0000E7730000}"/>
    <cellStyle name="SAPBEXfilterDrill 21 9 3" xfId="29689" xr:uid="{00000000-0005-0000-0000-0000E8730000}"/>
    <cellStyle name="SAPBEXfilterDrill 22" xfId="29690" xr:uid="{00000000-0005-0000-0000-0000E9730000}"/>
    <cellStyle name="SAPBEXfilterDrill 22 10" xfId="29691" xr:uid="{00000000-0005-0000-0000-0000EA730000}"/>
    <cellStyle name="SAPBEXfilterDrill 22 10 2" xfId="29692" xr:uid="{00000000-0005-0000-0000-0000EB730000}"/>
    <cellStyle name="SAPBEXfilterDrill 22 10 2 2" xfId="29693" xr:uid="{00000000-0005-0000-0000-0000EC730000}"/>
    <cellStyle name="SAPBEXfilterDrill 22 10 3" xfId="29694" xr:uid="{00000000-0005-0000-0000-0000ED730000}"/>
    <cellStyle name="SAPBEXfilterDrill 22 11" xfId="29695" xr:uid="{00000000-0005-0000-0000-0000EE730000}"/>
    <cellStyle name="SAPBEXfilterDrill 22 11 2" xfId="29696" xr:uid="{00000000-0005-0000-0000-0000EF730000}"/>
    <cellStyle name="SAPBEXfilterDrill 22 11 2 2" xfId="29697" xr:uid="{00000000-0005-0000-0000-0000F0730000}"/>
    <cellStyle name="SAPBEXfilterDrill 22 11 3" xfId="29698" xr:uid="{00000000-0005-0000-0000-0000F1730000}"/>
    <cellStyle name="SAPBEXfilterDrill 22 12" xfId="29699" xr:uid="{00000000-0005-0000-0000-0000F2730000}"/>
    <cellStyle name="SAPBEXfilterDrill 22 12 2" xfId="29700" xr:uid="{00000000-0005-0000-0000-0000F3730000}"/>
    <cellStyle name="SAPBEXfilterDrill 22 12 2 2" xfId="29701" xr:uid="{00000000-0005-0000-0000-0000F4730000}"/>
    <cellStyle name="SAPBEXfilterDrill 22 12 3" xfId="29702" xr:uid="{00000000-0005-0000-0000-0000F5730000}"/>
    <cellStyle name="SAPBEXfilterDrill 22 13" xfId="29703" xr:uid="{00000000-0005-0000-0000-0000F6730000}"/>
    <cellStyle name="SAPBEXfilterDrill 22 13 2" xfId="29704" xr:uid="{00000000-0005-0000-0000-0000F7730000}"/>
    <cellStyle name="SAPBEXfilterDrill 22 13 2 2" xfId="29705" xr:uid="{00000000-0005-0000-0000-0000F8730000}"/>
    <cellStyle name="SAPBEXfilterDrill 22 13 3" xfId="29706" xr:uid="{00000000-0005-0000-0000-0000F9730000}"/>
    <cellStyle name="SAPBEXfilterDrill 22 14" xfId="29707" xr:uid="{00000000-0005-0000-0000-0000FA730000}"/>
    <cellStyle name="SAPBEXfilterDrill 22 14 2" xfId="29708" xr:uid="{00000000-0005-0000-0000-0000FB730000}"/>
    <cellStyle name="SAPBEXfilterDrill 22 14 2 2" xfId="29709" xr:uid="{00000000-0005-0000-0000-0000FC730000}"/>
    <cellStyle name="SAPBEXfilterDrill 22 14 3" xfId="29710" xr:uid="{00000000-0005-0000-0000-0000FD730000}"/>
    <cellStyle name="SAPBEXfilterDrill 22 15" xfId="29711" xr:uid="{00000000-0005-0000-0000-0000FE730000}"/>
    <cellStyle name="SAPBEXfilterDrill 22 15 2" xfId="29712" xr:uid="{00000000-0005-0000-0000-0000FF730000}"/>
    <cellStyle name="SAPBEXfilterDrill 22 15 2 2" xfId="29713" xr:uid="{00000000-0005-0000-0000-000000740000}"/>
    <cellStyle name="SAPBEXfilterDrill 22 15 3" xfId="29714" xr:uid="{00000000-0005-0000-0000-000001740000}"/>
    <cellStyle name="SAPBEXfilterDrill 22 16" xfId="29715" xr:uid="{00000000-0005-0000-0000-000002740000}"/>
    <cellStyle name="SAPBEXfilterDrill 22 16 2" xfId="29716" xr:uid="{00000000-0005-0000-0000-000003740000}"/>
    <cellStyle name="SAPBEXfilterDrill 22 16 2 2" xfId="29717" xr:uid="{00000000-0005-0000-0000-000004740000}"/>
    <cellStyle name="SAPBEXfilterDrill 22 16 3" xfId="29718" xr:uid="{00000000-0005-0000-0000-000005740000}"/>
    <cellStyle name="SAPBEXfilterDrill 22 17" xfId="29719" xr:uid="{00000000-0005-0000-0000-000006740000}"/>
    <cellStyle name="SAPBEXfilterDrill 22 17 2" xfId="29720" xr:uid="{00000000-0005-0000-0000-000007740000}"/>
    <cellStyle name="SAPBEXfilterDrill 22 17 2 2" xfId="29721" xr:uid="{00000000-0005-0000-0000-000008740000}"/>
    <cellStyle name="SAPBEXfilterDrill 22 17 3" xfId="29722" xr:uid="{00000000-0005-0000-0000-000009740000}"/>
    <cellStyle name="SAPBEXfilterDrill 22 18" xfId="29723" xr:uid="{00000000-0005-0000-0000-00000A740000}"/>
    <cellStyle name="SAPBEXfilterDrill 22 18 2" xfId="29724" xr:uid="{00000000-0005-0000-0000-00000B740000}"/>
    <cellStyle name="SAPBEXfilterDrill 22 18 2 2" xfId="29725" xr:uid="{00000000-0005-0000-0000-00000C740000}"/>
    <cellStyle name="SAPBEXfilterDrill 22 18 3" xfId="29726" xr:uid="{00000000-0005-0000-0000-00000D740000}"/>
    <cellStyle name="SAPBEXfilterDrill 22 19" xfId="29727" xr:uid="{00000000-0005-0000-0000-00000E740000}"/>
    <cellStyle name="SAPBEXfilterDrill 22 19 2" xfId="29728" xr:uid="{00000000-0005-0000-0000-00000F740000}"/>
    <cellStyle name="SAPBEXfilterDrill 22 19 2 2" xfId="29729" xr:uid="{00000000-0005-0000-0000-000010740000}"/>
    <cellStyle name="SAPBEXfilterDrill 22 19 3" xfId="29730" xr:uid="{00000000-0005-0000-0000-000011740000}"/>
    <cellStyle name="SAPBEXfilterDrill 22 2" xfId="29731" xr:uid="{00000000-0005-0000-0000-000012740000}"/>
    <cellStyle name="SAPBEXfilterDrill 22 2 2" xfId="29732" xr:uid="{00000000-0005-0000-0000-000013740000}"/>
    <cellStyle name="SAPBEXfilterDrill 22 2 2 2" xfId="29733" xr:uid="{00000000-0005-0000-0000-000014740000}"/>
    <cellStyle name="SAPBEXfilterDrill 22 2 3" xfId="29734" xr:uid="{00000000-0005-0000-0000-000015740000}"/>
    <cellStyle name="SAPBEXfilterDrill 22 20" xfId="29735" xr:uid="{00000000-0005-0000-0000-000016740000}"/>
    <cellStyle name="SAPBEXfilterDrill 22 20 2" xfId="29736" xr:uid="{00000000-0005-0000-0000-000017740000}"/>
    <cellStyle name="SAPBEXfilterDrill 22 20 2 2" xfId="29737" xr:uid="{00000000-0005-0000-0000-000018740000}"/>
    <cellStyle name="SAPBEXfilterDrill 22 20 3" xfId="29738" xr:uid="{00000000-0005-0000-0000-000019740000}"/>
    <cellStyle name="SAPBEXfilterDrill 22 21" xfId="29739" xr:uid="{00000000-0005-0000-0000-00001A740000}"/>
    <cellStyle name="SAPBEXfilterDrill 22 21 2" xfId="29740" xr:uid="{00000000-0005-0000-0000-00001B740000}"/>
    <cellStyle name="SAPBEXfilterDrill 22 21 2 2" xfId="29741" xr:uid="{00000000-0005-0000-0000-00001C740000}"/>
    <cellStyle name="SAPBEXfilterDrill 22 21 3" xfId="29742" xr:uid="{00000000-0005-0000-0000-00001D740000}"/>
    <cellStyle name="SAPBEXfilterDrill 22 22" xfId="29743" xr:uid="{00000000-0005-0000-0000-00001E740000}"/>
    <cellStyle name="SAPBEXfilterDrill 22 22 2" xfId="29744" xr:uid="{00000000-0005-0000-0000-00001F740000}"/>
    <cellStyle name="SAPBEXfilterDrill 22 22 2 2" xfId="29745" xr:uid="{00000000-0005-0000-0000-000020740000}"/>
    <cellStyle name="SAPBEXfilterDrill 22 22 3" xfId="29746" xr:uid="{00000000-0005-0000-0000-000021740000}"/>
    <cellStyle name="SAPBEXfilterDrill 22 23" xfId="29747" xr:uid="{00000000-0005-0000-0000-000022740000}"/>
    <cellStyle name="SAPBEXfilterDrill 22 23 2" xfId="29748" xr:uid="{00000000-0005-0000-0000-000023740000}"/>
    <cellStyle name="SAPBEXfilterDrill 22 23 2 2" xfId="29749" xr:uid="{00000000-0005-0000-0000-000024740000}"/>
    <cellStyle name="SAPBEXfilterDrill 22 23 3" xfId="29750" xr:uid="{00000000-0005-0000-0000-000025740000}"/>
    <cellStyle name="SAPBEXfilterDrill 22 24" xfId="29751" xr:uid="{00000000-0005-0000-0000-000026740000}"/>
    <cellStyle name="SAPBEXfilterDrill 22 24 2" xfId="29752" xr:uid="{00000000-0005-0000-0000-000027740000}"/>
    <cellStyle name="SAPBEXfilterDrill 22 24 2 2" xfId="29753" xr:uid="{00000000-0005-0000-0000-000028740000}"/>
    <cellStyle name="SAPBEXfilterDrill 22 24 3" xfId="29754" xr:uid="{00000000-0005-0000-0000-000029740000}"/>
    <cellStyle name="SAPBEXfilterDrill 22 25" xfId="29755" xr:uid="{00000000-0005-0000-0000-00002A740000}"/>
    <cellStyle name="SAPBEXfilterDrill 22 25 2" xfId="29756" xr:uid="{00000000-0005-0000-0000-00002B740000}"/>
    <cellStyle name="SAPBEXfilterDrill 22 25 2 2" xfId="29757" xr:uid="{00000000-0005-0000-0000-00002C740000}"/>
    <cellStyle name="SAPBEXfilterDrill 22 25 3" xfId="29758" xr:uid="{00000000-0005-0000-0000-00002D740000}"/>
    <cellStyle name="SAPBEXfilterDrill 22 26" xfId="29759" xr:uid="{00000000-0005-0000-0000-00002E740000}"/>
    <cellStyle name="SAPBEXfilterDrill 22 26 2" xfId="29760" xr:uid="{00000000-0005-0000-0000-00002F740000}"/>
    <cellStyle name="SAPBEXfilterDrill 22 26 2 2" xfId="29761" xr:uid="{00000000-0005-0000-0000-000030740000}"/>
    <cellStyle name="SAPBEXfilterDrill 22 26 3" xfId="29762" xr:uid="{00000000-0005-0000-0000-000031740000}"/>
    <cellStyle name="SAPBEXfilterDrill 22 27" xfId="29763" xr:uid="{00000000-0005-0000-0000-000032740000}"/>
    <cellStyle name="SAPBEXfilterDrill 22 27 2" xfId="29764" xr:uid="{00000000-0005-0000-0000-000033740000}"/>
    <cellStyle name="SAPBEXfilterDrill 22 27 2 2" xfId="29765" xr:uid="{00000000-0005-0000-0000-000034740000}"/>
    <cellStyle name="SAPBEXfilterDrill 22 27 3" xfId="29766" xr:uid="{00000000-0005-0000-0000-000035740000}"/>
    <cellStyle name="SAPBEXfilterDrill 22 28" xfId="29767" xr:uid="{00000000-0005-0000-0000-000036740000}"/>
    <cellStyle name="SAPBEXfilterDrill 22 28 2" xfId="29768" xr:uid="{00000000-0005-0000-0000-000037740000}"/>
    <cellStyle name="SAPBEXfilterDrill 22 28 2 2" xfId="29769" xr:uid="{00000000-0005-0000-0000-000038740000}"/>
    <cellStyle name="SAPBEXfilterDrill 22 28 3" xfId="29770" xr:uid="{00000000-0005-0000-0000-000039740000}"/>
    <cellStyle name="SAPBEXfilterDrill 22 29" xfId="29771" xr:uid="{00000000-0005-0000-0000-00003A740000}"/>
    <cellStyle name="SAPBEXfilterDrill 22 29 2" xfId="29772" xr:uid="{00000000-0005-0000-0000-00003B740000}"/>
    <cellStyle name="SAPBEXfilterDrill 22 29 2 2" xfId="29773" xr:uid="{00000000-0005-0000-0000-00003C740000}"/>
    <cellStyle name="SAPBEXfilterDrill 22 29 3" xfId="29774" xr:uid="{00000000-0005-0000-0000-00003D740000}"/>
    <cellStyle name="SAPBEXfilterDrill 22 3" xfId="29775" xr:uid="{00000000-0005-0000-0000-00003E740000}"/>
    <cellStyle name="SAPBEXfilterDrill 22 3 2" xfId="29776" xr:uid="{00000000-0005-0000-0000-00003F740000}"/>
    <cellStyle name="SAPBEXfilterDrill 22 3 2 2" xfId="29777" xr:uid="{00000000-0005-0000-0000-000040740000}"/>
    <cellStyle name="SAPBEXfilterDrill 22 3 3" xfId="29778" xr:uid="{00000000-0005-0000-0000-000041740000}"/>
    <cellStyle name="SAPBEXfilterDrill 22 30" xfId="29779" xr:uid="{00000000-0005-0000-0000-000042740000}"/>
    <cellStyle name="SAPBEXfilterDrill 22 30 2" xfId="29780" xr:uid="{00000000-0005-0000-0000-000043740000}"/>
    <cellStyle name="SAPBEXfilterDrill 22 30 2 2" xfId="29781" xr:uid="{00000000-0005-0000-0000-000044740000}"/>
    <cellStyle name="SAPBEXfilterDrill 22 30 3" xfId="29782" xr:uid="{00000000-0005-0000-0000-000045740000}"/>
    <cellStyle name="SAPBEXfilterDrill 22 31" xfId="29783" xr:uid="{00000000-0005-0000-0000-000046740000}"/>
    <cellStyle name="SAPBEXfilterDrill 22 31 2" xfId="29784" xr:uid="{00000000-0005-0000-0000-000047740000}"/>
    <cellStyle name="SAPBEXfilterDrill 22 31 2 2" xfId="29785" xr:uid="{00000000-0005-0000-0000-000048740000}"/>
    <cellStyle name="SAPBEXfilterDrill 22 31 3" xfId="29786" xr:uid="{00000000-0005-0000-0000-000049740000}"/>
    <cellStyle name="SAPBEXfilterDrill 22 32" xfId="29787" xr:uid="{00000000-0005-0000-0000-00004A740000}"/>
    <cellStyle name="SAPBEXfilterDrill 22 32 2" xfId="29788" xr:uid="{00000000-0005-0000-0000-00004B740000}"/>
    <cellStyle name="SAPBEXfilterDrill 22 32 2 2" xfId="29789" xr:uid="{00000000-0005-0000-0000-00004C740000}"/>
    <cellStyle name="SAPBEXfilterDrill 22 32 3" xfId="29790" xr:uid="{00000000-0005-0000-0000-00004D740000}"/>
    <cellStyle name="SAPBEXfilterDrill 22 33" xfId="29791" xr:uid="{00000000-0005-0000-0000-00004E740000}"/>
    <cellStyle name="SAPBEXfilterDrill 22 33 2" xfId="29792" xr:uid="{00000000-0005-0000-0000-00004F740000}"/>
    <cellStyle name="SAPBEXfilterDrill 22 33 2 2" xfId="29793" xr:uid="{00000000-0005-0000-0000-000050740000}"/>
    <cellStyle name="SAPBEXfilterDrill 22 33 3" xfId="29794" xr:uid="{00000000-0005-0000-0000-000051740000}"/>
    <cellStyle name="SAPBEXfilterDrill 22 34" xfId="29795" xr:uid="{00000000-0005-0000-0000-000052740000}"/>
    <cellStyle name="SAPBEXfilterDrill 22 34 2" xfId="29796" xr:uid="{00000000-0005-0000-0000-000053740000}"/>
    <cellStyle name="SAPBEXfilterDrill 22 34 2 2" xfId="29797" xr:uid="{00000000-0005-0000-0000-000054740000}"/>
    <cellStyle name="SAPBEXfilterDrill 22 34 3" xfId="29798" xr:uid="{00000000-0005-0000-0000-000055740000}"/>
    <cellStyle name="SAPBEXfilterDrill 22 35" xfId="29799" xr:uid="{00000000-0005-0000-0000-000056740000}"/>
    <cellStyle name="SAPBEXfilterDrill 22 35 2" xfId="29800" xr:uid="{00000000-0005-0000-0000-000057740000}"/>
    <cellStyle name="SAPBEXfilterDrill 22 35 2 2" xfId="29801" xr:uid="{00000000-0005-0000-0000-000058740000}"/>
    <cellStyle name="SAPBEXfilterDrill 22 35 3" xfId="29802" xr:uid="{00000000-0005-0000-0000-000059740000}"/>
    <cellStyle name="SAPBEXfilterDrill 22 36" xfId="29803" xr:uid="{00000000-0005-0000-0000-00005A740000}"/>
    <cellStyle name="SAPBEXfilterDrill 22 36 2" xfId="29804" xr:uid="{00000000-0005-0000-0000-00005B740000}"/>
    <cellStyle name="SAPBEXfilterDrill 22 36 2 2" xfId="29805" xr:uid="{00000000-0005-0000-0000-00005C740000}"/>
    <cellStyle name="SAPBEXfilterDrill 22 36 3" xfId="29806" xr:uid="{00000000-0005-0000-0000-00005D740000}"/>
    <cellStyle name="SAPBEXfilterDrill 22 37" xfId="29807" xr:uid="{00000000-0005-0000-0000-00005E740000}"/>
    <cellStyle name="SAPBEXfilterDrill 22 37 2" xfId="29808" xr:uid="{00000000-0005-0000-0000-00005F740000}"/>
    <cellStyle name="SAPBEXfilterDrill 22 37 2 2" xfId="29809" xr:uid="{00000000-0005-0000-0000-000060740000}"/>
    <cellStyle name="SAPBEXfilterDrill 22 37 3" xfId="29810" xr:uid="{00000000-0005-0000-0000-000061740000}"/>
    <cellStyle name="SAPBEXfilterDrill 22 38" xfId="29811" xr:uid="{00000000-0005-0000-0000-000062740000}"/>
    <cellStyle name="SAPBEXfilterDrill 22 38 2" xfId="29812" xr:uid="{00000000-0005-0000-0000-000063740000}"/>
    <cellStyle name="SAPBEXfilterDrill 22 38 2 2" xfId="29813" xr:uid="{00000000-0005-0000-0000-000064740000}"/>
    <cellStyle name="SAPBEXfilterDrill 22 38 3" xfId="29814" xr:uid="{00000000-0005-0000-0000-000065740000}"/>
    <cellStyle name="SAPBEXfilterDrill 22 39" xfId="29815" xr:uid="{00000000-0005-0000-0000-000066740000}"/>
    <cellStyle name="SAPBEXfilterDrill 22 39 2" xfId="29816" xr:uid="{00000000-0005-0000-0000-000067740000}"/>
    <cellStyle name="SAPBEXfilterDrill 22 4" xfId="29817" xr:uid="{00000000-0005-0000-0000-000068740000}"/>
    <cellStyle name="SAPBEXfilterDrill 22 4 2" xfId="29818" xr:uid="{00000000-0005-0000-0000-000069740000}"/>
    <cellStyle name="SAPBEXfilterDrill 22 4 2 2" xfId="29819" xr:uid="{00000000-0005-0000-0000-00006A740000}"/>
    <cellStyle name="SAPBEXfilterDrill 22 4 3" xfId="29820" xr:uid="{00000000-0005-0000-0000-00006B740000}"/>
    <cellStyle name="SAPBEXfilterDrill 22 40" xfId="29821" xr:uid="{00000000-0005-0000-0000-00006C740000}"/>
    <cellStyle name="SAPBEXfilterDrill 22 5" xfId="29822" xr:uid="{00000000-0005-0000-0000-00006D740000}"/>
    <cellStyle name="SAPBEXfilterDrill 22 5 2" xfId="29823" xr:uid="{00000000-0005-0000-0000-00006E740000}"/>
    <cellStyle name="SAPBEXfilterDrill 22 5 2 2" xfId="29824" xr:uid="{00000000-0005-0000-0000-00006F740000}"/>
    <cellStyle name="SAPBEXfilterDrill 22 5 3" xfId="29825" xr:uid="{00000000-0005-0000-0000-000070740000}"/>
    <cellStyle name="SAPBEXfilterDrill 22 6" xfId="29826" xr:uid="{00000000-0005-0000-0000-000071740000}"/>
    <cellStyle name="SAPBEXfilterDrill 22 6 2" xfId="29827" xr:uid="{00000000-0005-0000-0000-000072740000}"/>
    <cellStyle name="SAPBEXfilterDrill 22 6 2 2" xfId="29828" xr:uid="{00000000-0005-0000-0000-000073740000}"/>
    <cellStyle name="SAPBEXfilterDrill 22 6 3" xfId="29829" xr:uid="{00000000-0005-0000-0000-000074740000}"/>
    <cellStyle name="SAPBEXfilterDrill 22 7" xfId="29830" xr:uid="{00000000-0005-0000-0000-000075740000}"/>
    <cellStyle name="SAPBEXfilterDrill 22 7 2" xfId="29831" xr:uid="{00000000-0005-0000-0000-000076740000}"/>
    <cellStyle name="SAPBEXfilterDrill 22 7 2 2" xfId="29832" xr:uid="{00000000-0005-0000-0000-000077740000}"/>
    <cellStyle name="SAPBEXfilterDrill 22 7 3" xfId="29833" xr:uid="{00000000-0005-0000-0000-000078740000}"/>
    <cellStyle name="SAPBEXfilterDrill 22 8" xfId="29834" xr:uid="{00000000-0005-0000-0000-000079740000}"/>
    <cellStyle name="SAPBEXfilterDrill 22 8 2" xfId="29835" xr:uid="{00000000-0005-0000-0000-00007A740000}"/>
    <cellStyle name="SAPBEXfilterDrill 22 8 2 2" xfId="29836" xr:uid="{00000000-0005-0000-0000-00007B740000}"/>
    <cellStyle name="SAPBEXfilterDrill 22 8 3" xfId="29837" xr:uid="{00000000-0005-0000-0000-00007C740000}"/>
    <cellStyle name="SAPBEXfilterDrill 22 9" xfId="29838" xr:uid="{00000000-0005-0000-0000-00007D740000}"/>
    <cellStyle name="SAPBEXfilterDrill 22 9 2" xfId="29839" xr:uid="{00000000-0005-0000-0000-00007E740000}"/>
    <cellStyle name="SAPBEXfilterDrill 22 9 2 2" xfId="29840" xr:uid="{00000000-0005-0000-0000-00007F740000}"/>
    <cellStyle name="SAPBEXfilterDrill 22 9 3" xfId="29841" xr:uid="{00000000-0005-0000-0000-000080740000}"/>
    <cellStyle name="SAPBEXfilterDrill 23" xfId="29842" xr:uid="{00000000-0005-0000-0000-000081740000}"/>
    <cellStyle name="SAPBEXfilterDrill 23 10" xfId="29843" xr:uid="{00000000-0005-0000-0000-000082740000}"/>
    <cellStyle name="SAPBEXfilterDrill 23 10 2" xfId="29844" xr:uid="{00000000-0005-0000-0000-000083740000}"/>
    <cellStyle name="SAPBEXfilterDrill 23 10 2 2" xfId="29845" xr:uid="{00000000-0005-0000-0000-000084740000}"/>
    <cellStyle name="SAPBEXfilterDrill 23 10 3" xfId="29846" xr:uid="{00000000-0005-0000-0000-000085740000}"/>
    <cellStyle name="SAPBEXfilterDrill 23 11" xfId="29847" xr:uid="{00000000-0005-0000-0000-000086740000}"/>
    <cellStyle name="SAPBEXfilterDrill 23 11 2" xfId="29848" xr:uid="{00000000-0005-0000-0000-000087740000}"/>
    <cellStyle name="SAPBEXfilterDrill 23 11 2 2" xfId="29849" xr:uid="{00000000-0005-0000-0000-000088740000}"/>
    <cellStyle name="SAPBEXfilterDrill 23 11 3" xfId="29850" xr:uid="{00000000-0005-0000-0000-000089740000}"/>
    <cellStyle name="SAPBEXfilterDrill 23 12" xfId="29851" xr:uid="{00000000-0005-0000-0000-00008A740000}"/>
    <cellStyle name="SAPBEXfilterDrill 23 12 2" xfId="29852" xr:uid="{00000000-0005-0000-0000-00008B740000}"/>
    <cellStyle name="SAPBEXfilterDrill 23 12 2 2" xfId="29853" xr:uid="{00000000-0005-0000-0000-00008C740000}"/>
    <cellStyle name="SAPBEXfilterDrill 23 12 3" xfId="29854" xr:uid="{00000000-0005-0000-0000-00008D740000}"/>
    <cellStyle name="SAPBEXfilterDrill 23 13" xfId="29855" xr:uid="{00000000-0005-0000-0000-00008E740000}"/>
    <cellStyle name="SAPBEXfilterDrill 23 13 2" xfId="29856" xr:uid="{00000000-0005-0000-0000-00008F740000}"/>
    <cellStyle name="SAPBEXfilterDrill 23 13 2 2" xfId="29857" xr:uid="{00000000-0005-0000-0000-000090740000}"/>
    <cellStyle name="SAPBEXfilterDrill 23 13 3" xfId="29858" xr:uid="{00000000-0005-0000-0000-000091740000}"/>
    <cellStyle name="SAPBEXfilterDrill 23 14" xfId="29859" xr:uid="{00000000-0005-0000-0000-000092740000}"/>
    <cellStyle name="SAPBEXfilterDrill 23 14 2" xfId="29860" xr:uid="{00000000-0005-0000-0000-000093740000}"/>
    <cellStyle name="SAPBEXfilterDrill 23 14 2 2" xfId="29861" xr:uid="{00000000-0005-0000-0000-000094740000}"/>
    <cellStyle name="SAPBEXfilterDrill 23 14 3" xfId="29862" xr:uid="{00000000-0005-0000-0000-000095740000}"/>
    <cellStyle name="SAPBEXfilterDrill 23 15" xfId="29863" xr:uid="{00000000-0005-0000-0000-000096740000}"/>
    <cellStyle name="SAPBEXfilterDrill 23 15 2" xfId="29864" xr:uid="{00000000-0005-0000-0000-000097740000}"/>
    <cellStyle name="SAPBEXfilterDrill 23 15 2 2" xfId="29865" xr:uid="{00000000-0005-0000-0000-000098740000}"/>
    <cellStyle name="SAPBEXfilterDrill 23 15 3" xfId="29866" xr:uid="{00000000-0005-0000-0000-000099740000}"/>
    <cellStyle name="SAPBEXfilterDrill 23 16" xfId="29867" xr:uid="{00000000-0005-0000-0000-00009A740000}"/>
    <cellStyle name="SAPBEXfilterDrill 23 16 2" xfId="29868" xr:uid="{00000000-0005-0000-0000-00009B740000}"/>
    <cellStyle name="SAPBEXfilterDrill 23 16 2 2" xfId="29869" xr:uid="{00000000-0005-0000-0000-00009C740000}"/>
    <cellStyle name="SAPBEXfilterDrill 23 16 3" xfId="29870" xr:uid="{00000000-0005-0000-0000-00009D740000}"/>
    <cellStyle name="SAPBEXfilterDrill 23 17" xfId="29871" xr:uid="{00000000-0005-0000-0000-00009E740000}"/>
    <cellStyle name="SAPBEXfilterDrill 23 17 2" xfId="29872" xr:uid="{00000000-0005-0000-0000-00009F740000}"/>
    <cellStyle name="SAPBEXfilterDrill 23 17 2 2" xfId="29873" xr:uid="{00000000-0005-0000-0000-0000A0740000}"/>
    <cellStyle name="SAPBEXfilterDrill 23 17 3" xfId="29874" xr:uid="{00000000-0005-0000-0000-0000A1740000}"/>
    <cellStyle name="SAPBEXfilterDrill 23 18" xfId="29875" xr:uid="{00000000-0005-0000-0000-0000A2740000}"/>
    <cellStyle name="SAPBEXfilterDrill 23 18 2" xfId="29876" xr:uid="{00000000-0005-0000-0000-0000A3740000}"/>
    <cellStyle name="SAPBEXfilterDrill 23 18 2 2" xfId="29877" xr:uid="{00000000-0005-0000-0000-0000A4740000}"/>
    <cellStyle name="SAPBEXfilterDrill 23 18 3" xfId="29878" xr:uid="{00000000-0005-0000-0000-0000A5740000}"/>
    <cellStyle name="SAPBEXfilterDrill 23 19" xfId="29879" xr:uid="{00000000-0005-0000-0000-0000A6740000}"/>
    <cellStyle name="SAPBEXfilterDrill 23 19 2" xfId="29880" xr:uid="{00000000-0005-0000-0000-0000A7740000}"/>
    <cellStyle name="SAPBEXfilterDrill 23 19 2 2" xfId="29881" xr:uid="{00000000-0005-0000-0000-0000A8740000}"/>
    <cellStyle name="SAPBEXfilterDrill 23 19 3" xfId="29882" xr:uid="{00000000-0005-0000-0000-0000A9740000}"/>
    <cellStyle name="SAPBEXfilterDrill 23 2" xfId="29883" xr:uid="{00000000-0005-0000-0000-0000AA740000}"/>
    <cellStyle name="SAPBEXfilterDrill 23 2 2" xfId="29884" xr:uid="{00000000-0005-0000-0000-0000AB740000}"/>
    <cellStyle name="SAPBEXfilterDrill 23 2 2 2" xfId="29885" xr:uid="{00000000-0005-0000-0000-0000AC740000}"/>
    <cellStyle name="SAPBEXfilterDrill 23 2 3" xfId="29886" xr:uid="{00000000-0005-0000-0000-0000AD740000}"/>
    <cellStyle name="SAPBEXfilterDrill 23 20" xfId="29887" xr:uid="{00000000-0005-0000-0000-0000AE740000}"/>
    <cellStyle name="SAPBEXfilterDrill 23 20 2" xfId="29888" xr:uid="{00000000-0005-0000-0000-0000AF740000}"/>
    <cellStyle name="SAPBEXfilterDrill 23 20 2 2" xfId="29889" xr:uid="{00000000-0005-0000-0000-0000B0740000}"/>
    <cellStyle name="SAPBEXfilterDrill 23 20 3" xfId="29890" xr:uid="{00000000-0005-0000-0000-0000B1740000}"/>
    <cellStyle name="SAPBEXfilterDrill 23 21" xfId="29891" xr:uid="{00000000-0005-0000-0000-0000B2740000}"/>
    <cellStyle name="SAPBEXfilterDrill 23 21 2" xfId="29892" xr:uid="{00000000-0005-0000-0000-0000B3740000}"/>
    <cellStyle name="SAPBEXfilterDrill 23 21 2 2" xfId="29893" xr:uid="{00000000-0005-0000-0000-0000B4740000}"/>
    <cellStyle name="SAPBEXfilterDrill 23 21 3" xfId="29894" xr:uid="{00000000-0005-0000-0000-0000B5740000}"/>
    <cellStyle name="SAPBEXfilterDrill 23 22" xfId="29895" xr:uid="{00000000-0005-0000-0000-0000B6740000}"/>
    <cellStyle name="SAPBEXfilterDrill 23 22 2" xfId="29896" xr:uid="{00000000-0005-0000-0000-0000B7740000}"/>
    <cellStyle name="SAPBEXfilterDrill 23 22 2 2" xfId="29897" xr:uid="{00000000-0005-0000-0000-0000B8740000}"/>
    <cellStyle name="SAPBEXfilterDrill 23 22 3" xfId="29898" xr:uid="{00000000-0005-0000-0000-0000B9740000}"/>
    <cellStyle name="SAPBEXfilterDrill 23 23" xfId="29899" xr:uid="{00000000-0005-0000-0000-0000BA740000}"/>
    <cellStyle name="SAPBEXfilterDrill 23 23 2" xfId="29900" xr:uid="{00000000-0005-0000-0000-0000BB740000}"/>
    <cellStyle name="SAPBEXfilterDrill 23 23 2 2" xfId="29901" xr:uid="{00000000-0005-0000-0000-0000BC740000}"/>
    <cellStyle name="SAPBEXfilterDrill 23 23 3" xfId="29902" xr:uid="{00000000-0005-0000-0000-0000BD740000}"/>
    <cellStyle name="SAPBEXfilterDrill 23 24" xfId="29903" xr:uid="{00000000-0005-0000-0000-0000BE740000}"/>
    <cellStyle name="SAPBEXfilterDrill 23 24 2" xfId="29904" xr:uid="{00000000-0005-0000-0000-0000BF740000}"/>
    <cellStyle name="SAPBEXfilterDrill 23 24 2 2" xfId="29905" xr:uid="{00000000-0005-0000-0000-0000C0740000}"/>
    <cellStyle name="SAPBEXfilterDrill 23 24 3" xfId="29906" xr:uid="{00000000-0005-0000-0000-0000C1740000}"/>
    <cellStyle name="SAPBEXfilterDrill 23 25" xfId="29907" xr:uid="{00000000-0005-0000-0000-0000C2740000}"/>
    <cellStyle name="SAPBEXfilterDrill 23 25 2" xfId="29908" xr:uid="{00000000-0005-0000-0000-0000C3740000}"/>
    <cellStyle name="SAPBEXfilterDrill 23 25 2 2" xfId="29909" xr:uid="{00000000-0005-0000-0000-0000C4740000}"/>
    <cellStyle name="SAPBEXfilterDrill 23 25 3" xfId="29910" xr:uid="{00000000-0005-0000-0000-0000C5740000}"/>
    <cellStyle name="SAPBEXfilterDrill 23 26" xfId="29911" xr:uid="{00000000-0005-0000-0000-0000C6740000}"/>
    <cellStyle name="SAPBEXfilterDrill 23 26 2" xfId="29912" xr:uid="{00000000-0005-0000-0000-0000C7740000}"/>
    <cellStyle name="SAPBEXfilterDrill 23 26 2 2" xfId="29913" xr:uid="{00000000-0005-0000-0000-0000C8740000}"/>
    <cellStyle name="SAPBEXfilterDrill 23 26 3" xfId="29914" xr:uid="{00000000-0005-0000-0000-0000C9740000}"/>
    <cellStyle name="SAPBEXfilterDrill 23 27" xfId="29915" xr:uid="{00000000-0005-0000-0000-0000CA740000}"/>
    <cellStyle name="SAPBEXfilterDrill 23 27 2" xfId="29916" xr:uid="{00000000-0005-0000-0000-0000CB740000}"/>
    <cellStyle name="SAPBEXfilterDrill 23 27 2 2" xfId="29917" xr:uid="{00000000-0005-0000-0000-0000CC740000}"/>
    <cellStyle name="SAPBEXfilterDrill 23 27 3" xfId="29918" xr:uid="{00000000-0005-0000-0000-0000CD740000}"/>
    <cellStyle name="SAPBEXfilterDrill 23 28" xfId="29919" xr:uid="{00000000-0005-0000-0000-0000CE740000}"/>
    <cellStyle name="SAPBEXfilterDrill 23 28 2" xfId="29920" xr:uid="{00000000-0005-0000-0000-0000CF740000}"/>
    <cellStyle name="SAPBEXfilterDrill 23 28 2 2" xfId="29921" xr:uid="{00000000-0005-0000-0000-0000D0740000}"/>
    <cellStyle name="SAPBEXfilterDrill 23 28 3" xfId="29922" xr:uid="{00000000-0005-0000-0000-0000D1740000}"/>
    <cellStyle name="SAPBEXfilterDrill 23 29" xfId="29923" xr:uid="{00000000-0005-0000-0000-0000D2740000}"/>
    <cellStyle name="SAPBEXfilterDrill 23 29 2" xfId="29924" xr:uid="{00000000-0005-0000-0000-0000D3740000}"/>
    <cellStyle name="SAPBEXfilterDrill 23 29 2 2" xfId="29925" xr:uid="{00000000-0005-0000-0000-0000D4740000}"/>
    <cellStyle name="SAPBEXfilterDrill 23 29 3" xfId="29926" xr:uid="{00000000-0005-0000-0000-0000D5740000}"/>
    <cellStyle name="SAPBEXfilterDrill 23 3" xfId="29927" xr:uid="{00000000-0005-0000-0000-0000D6740000}"/>
    <cellStyle name="SAPBEXfilterDrill 23 3 2" xfId="29928" xr:uid="{00000000-0005-0000-0000-0000D7740000}"/>
    <cellStyle name="SAPBEXfilterDrill 23 3 2 2" xfId="29929" xr:uid="{00000000-0005-0000-0000-0000D8740000}"/>
    <cellStyle name="SAPBEXfilterDrill 23 3 3" xfId="29930" xr:uid="{00000000-0005-0000-0000-0000D9740000}"/>
    <cellStyle name="SAPBEXfilterDrill 23 30" xfId="29931" xr:uid="{00000000-0005-0000-0000-0000DA740000}"/>
    <cellStyle name="SAPBEXfilterDrill 23 30 2" xfId="29932" xr:uid="{00000000-0005-0000-0000-0000DB740000}"/>
    <cellStyle name="SAPBEXfilterDrill 23 30 2 2" xfId="29933" xr:uid="{00000000-0005-0000-0000-0000DC740000}"/>
    <cellStyle name="SAPBEXfilterDrill 23 30 3" xfId="29934" xr:uid="{00000000-0005-0000-0000-0000DD740000}"/>
    <cellStyle name="SAPBEXfilterDrill 23 31" xfId="29935" xr:uid="{00000000-0005-0000-0000-0000DE740000}"/>
    <cellStyle name="SAPBEXfilterDrill 23 31 2" xfId="29936" xr:uid="{00000000-0005-0000-0000-0000DF740000}"/>
    <cellStyle name="SAPBEXfilterDrill 23 31 2 2" xfId="29937" xr:uid="{00000000-0005-0000-0000-0000E0740000}"/>
    <cellStyle name="SAPBEXfilterDrill 23 31 3" xfId="29938" xr:uid="{00000000-0005-0000-0000-0000E1740000}"/>
    <cellStyle name="SAPBEXfilterDrill 23 32" xfId="29939" xr:uid="{00000000-0005-0000-0000-0000E2740000}"/>
    <cellStyle name="SAPBEXfilterDrill 23 32 2" xfId="29940" xr:uid="{00000000-0005-0000-0000-0000E3740000}"/>
    <cellStyle name="SAPBEXfilterDrill 23 32 2 2" xfId="29941" xr:uid="{00000000-0005-0000-0000-0000E4740000}"/>
    <cellStyle name="SAPBEXfilterDrill 23 32 3" xfId="29942" xr:uid="{00000000-0005-0000-0000-0000E5740000}"/>
    <cellStyle name="SAPBEXfilterDrill 23 33" xfId="29943" xr:uid="{00000000-0005-0000-0000-0000E6740000}"/>
    <cellStyle name="SAPBEXfilterDrill 23 33 2" xfId="29944" xr:uid="{00000000-0005-0000-0000-0000E7740000}"/>
    <cellStyle name="SAPBEXfilterDrill 23 33 2 2" xfId="29945" xr:uid="{00000000-0005-0000-0000-0000E8740000}"/>
    <cellStyle name="SAPBEXfilterDrill 23 33 3" xfId="29946" xr:uid="{00000000-0005-0000-0000-0000E9740000}"/>
    <cellStyle name="SAPBEXfilterDrill 23 34" xfId="29947" xr:uid="{00000000-0005-0000-0000-0000EA740000}"/>
    <cellStyle name="SAPBEXfilterDrill 23 34 2" xfId="29948" xr:uid="{00000000-0005-0000-0000-0000EB740000}"/>
    <cellStyle name="SAPBEXfilterDrill 23 34 2 2" xfId="29949" xr:uid="{00000000-0005-0000-0000-0000EC740000}"/>
    <cellStyle name="SAPBEXfilterDrill 23 34 3" xfId="29950" xr:uid="{00000000-0005-0000-0000-0000ED740000}"/>
    <cellStyle name="SAPBEXfilterDrill 23 35" xfId="29951" xr:uid="{00000000-0005-0000-0000-0000EE740000}"/>
    <cellStyle name="SAPBEXfilterDrill 23 35 2" xfId="29952" xr:uid="{00000000-0005-0000-0000-0000EF740000}"/>
    <cellStyle name="SAPBEXfilterDrill 23 35 2 2" xfId="29953" xr:uid="{00000000-0005-0000-0000-0000F0740000}"/>
    <cellStyle name="SAPBEXfilterDrill 23 35 3" xfId="29954" xr:uid="{00000000-0005-0000-0000-0000F1740000}"/>
    <cellStyle name="SAPBEXfilterDrill 23 36" xfId="29955" xr:uid="{00000000-0005-0000-0000-0000F2740000}"/>
    <cellStyle name="SAPBEXfilterDrill 23 36 2" xfId="29956" xr:uid="{00000000-0005-0000-0000-0000F3740000}"/>
    <cellStyle name="SAPBEXfilterDrill 23 36 2 2" xfId="29957" xr:uid="{00000000-0005-0000-0000-0000F4740000}"/>
    <cellStyle name="SAPBEXfilterDrill 23 36 3" xfId="29958" xr:uid="{00000000-0005-0000-0000-0000F5740000}"/>
    <cellStyle name="SAPBEXfilterDrill 23 37" xfId="29959" xr:uid="{00000000-0005-0000-0000-0000F6740000}"/>
    <cellStyle name="SAPBEXfilterDrill 23 37 2" xfId="29960" xr:uid="{00000000-0005-0000-0000-0000F7740000}"/>
    <cellStyle name="SAPBEXfilterDrill 23 37 2 2" xfId="29961" xr:uid="{00000000-0005-0000-0000-0000F8740000}"/>
    <cellStyle name="SAPBEXfilterDrill 23 37 3" xfId="29962" xr:uid="{00000000-0005-0000-0000-0000F9740000}"/>
    <cellStyle name="SAPBEXfilterDrill 23 38" xfId="29963" xr:uid="{00000000-0005-0000-0000-0000FA740000}"/>
    <cellStyle name="SAPBEXfilterDrill 23 38 2" xfId="29964" xr:uid="{00000000-0005-0000-0000-0000FB740000}"/>
    <cellStyle name="SAPBEXfilterDrill 23 38 2 2" xfId="29965" xr:uid="{00000000-0005-0000-0000-0000FC740000}"/>
    <cellStyle name="SAPBEXfilterDrill 23 38 3" xfId="29966" xr:uid="{00000000-0005-0000-0000-0000FD740000}"/>
    <cellStyle name="SAPBEXfilterDrill 23 39" xfId="29967" xr:uid="{00000000-0005-0000-0000-0000FE740000}"/>
    <cellStyle name="SAPBEXfilterDrill 23 39 2" xfId="29968" xr:uid="{00000000-0005-0000-0000-0000FF740000}"/>
    <cellStyle name="SAPBEXfilterDrill 23 4" xfId="29969" xr:uid="{00000000-0005-0000-0000-000000750000}"/>
    <cellStyle name="SAPBEXfilterDrill 23 4 2" xfId="29970" xr:uid="{00000000-0005-0000-0000-000001750000}"/>
    <cellStyle name="SAPBEXfilterDrill 23 4 2 2" xfId="29971" xr:uid="{00000000-0005-0000-0000-000002750000}"/>
    <cellStyle name="SAPBEXfilterDrill 23 4 3" xfId="29972" xr:uid="{00000000-0005-0000-0000-000003750000}"/>
    <cellStyle name="SAPBEXfilterDrill 23 40" xfId="29973" xr:uid="{00000000-0005-0000-0000-000004750000}"/>
    <cellStyle name="SAPBEXfilterDrill 23 5" xfId="29974" xr:uid="{00000000-0005-0000-0000-000005750000}"/>
    <cellStyle name="SAPBEXfilterDrill 23 5 2" xfId="29975" xr:uid="{00000000-0005-0000-0000-000006750000}"/>
    <cellStyle name="SAPBEXfilterDrill 23 5 2 2" xfId="29976" xr:uid="{00000000-0005-0000-0000-000007750000}"/>
    <cellStyle name="SAPBEXfilterDrill 23 5 3" xfId="29977" xr:uid="{00000000-0005-0000-0000-000008750000}"/>
    <cellStyle name="SAPBEXfilterDrill 23 6" xfId="29978" xr:uid="{00000000-0005-0000-0000-000009750000}"/>
    <cellStyle name="SAPBEXfilterDrill 23 6 2" xfId="29979" xr:uid="{00000000-0005-0000-0000-00000A750000}"/>
    <cellStyle name="SAPBEXfilterDrill 23 6 2 2" xfId="29980" xr:uid="{00000000-0005-0000-0000-00000B750000}"/>
    <cellStyle name="SAPBEXfilterDrill 23 6 3" xfId="29981" xr:uid="{00000000-0005-0000-0000-00000C750000}"/>
    <cellStyle name="SAPBEXfilterDrill 23 7" xfId="29982" xr:uid="{00000000-0005-0000-0000-00000D750000}"/>
    <cellStyle name="SAPBEXfilterDrill 23 7 2" xfId="29983" xr:uid="{00000000-0005-0000-0000-00000E750000}"/>
    <cellStyle name="SAPBEXfilterDrill 23 7 2 2" xfId="29984" xr:uid="{00000000-0005-0000-0000-00000F750000}"/>
    <cellStyle name="SAPBEXfilterDrill 23 7 3" xfId="29985" xr:uid="{00000000-0005-0000-0000-000010750000}"/>
    <cellStyle name="SAPBEXfilterDrill 23 8" xfId="29986" xr:uid="{00000000-0005-0000-0000-000011750000}"/>
    <cellStyle name="SAPBEXfilterDrill 23 8 2" xfId="29987" xr:uid="{00000000-0005-0000-0000-000012750000}"/>
    <cellStyle name="SAPBEXfilterDrill 23 8 2 2" xfId="29988" xr:uid="{00000000-0005-0000-0000-000013750000}"/>
    <cellStyle name="SAPBEXfilterDrill 23 8 3" xfId="29989" xr:uid="{00000000-0005-0000-0000-000014750000}"/>
    <cellStyle name="SAPBEXfilterDrill 23 9" xfId="29990" xr:uid="{00000000-0005-0000-0000-000015750000}"/>
    <cellStyle name="SAPBEXfilterDrill 23 9 2" xfId="29991" xr:uid="{00000000-0005-0000-0000-000016750000}"/>
    <cellStyle name="SAPBEXfilterDrill 23 9 2 2" xfId="29992" xr:uid="{00000000-0005-0000-0000-000017750000}"/>
    <cellStyle name="SAPBEXfilterDrill 23 9 3" xfId="29993" xr:uid="{00000000-0005-0000-0000-000018750000}"/>
    <cellStyle name="SAPBEXfilterDrill 24" xfId="29994" xr:uid="{00000000-0005-0000-0000-000019750000}"/>
    <cellStyle name="SAPBEXfilterDrill 24 10" xfId="29995" xr:uid="{00000000-0005-0000-0000-00001A750000}"/>
    <cellStyle name="SAPBEXfilterDrill 24 10 2" xfId="29996" xr:uid="{00000000-0005-0000-0000-00001B750000}"/>
    <cellStyle name="SAPBEXfilterDrill 24 10 2 2" xfId="29997" xr:uid="{00000000-0005-0000-0000-00001C750000}"/>
    <cellStyle name="SAPBEXfilterDrill 24 10 3" xfId="29998" xr:uid="{00000000-0005-0000-0000-00001D750000}"/>
    <cellStyle name="SAPBEXfilterDrill 24 11" xfId="29999" xr:uid="{00000000-0005-0000-0000-00001E750000}"/>
    <cellStyle name="SAPBEXfilterDrill 24 11 2" xfId="30000" xr:uid="{00000000-0005-0000-0000-00001F750000}"/>
    <cellStyle name="SAPBEXfilterDrill 24 11 2 2" xfId="30001" xr:uid="{00000000-0005-0000-0000-000020750000}"/>
    <cellStyle name="SAPBEXfilterDrill 24 11 3" xfId="30002" xr:uid="{00000000-0005-0000-0000-000021750000}"/>
    <cellStyle name="SAPBEXfilterDrill 24 12" xfId="30003" xr:uid="{00000000-0005-0000-0000-000022750000}"/>
    <cellStyle name="SAPBEXfilterDrill 24 12 2" xfId="30004" xr:uid="{00000000-0005-0000-0000-000023750000}"/>
    <cellStyle name="SAPBEXfilterDrill 24 12 2 2" xfId="30005" xr:uid="{00000000-0005-0000-0000-000024750000}"/>
    <cellStyle name="SAPBEXfilterDrill 24 12 3" xfId="30006" xr:uid="{00000000-0005-0000-0000-000025750000}"/>
    <cellStyle name="SAPBEXfilterDrill 24 13" xfId="30007" xr:uid="{00000000-0005-0000-0000-000026750000}"/>
    <cellStyle name="SAPBEXfilterDrill 24 13 2" xfId="30008" xr:uid="{00000000-0005-0000-0000-000027750000}"/>
    <cellStyle name="SAPBEXfilterDrill 24 13 2 2" xfId="30009" xr:uid="{00000000-0005-0000-0000-000028750000}"/>
    <cellStyle name="SAPBEXfilterDrill 24 13 3" xfId="30010" xr:uid="{00000000-0005-0000-0000-000029750000}"/>
    <cellStyle name="SAPBEXfilterDrill 24 14" xfId="30011" xr:uid="{00000000-0005-0000-0000-00002A750000}"/>
    <cellStyle name="SAPBEXfilterDrill 24 14 2" xfId="30012" xr:uid="{00000000-0005-0000-0000-00002B750000}"/>
    <cellStyle name="SAPBEXfilterDrill 24 14 2 2" xfId="30013" xr:uid="{00000000-0005-0000-0000-00002C750000}"/>
    <cellStyle name="SAPBEXfilterDrill 24 14 3" xfId="30014" xr:uid="{00000000-0005-0000-0000-00002D750000}"/>
    <cellStyle name="SAPBEXfilterDrill 24 15" xfId="30015" xr:uid="{00000000-0005-0000-0000-00002E750000}"/>
    <cellStyle name="SAPBEXfilterDrill 24 15 2" xfId="30016" xr:uid="{00000000-0005-0000-0000-00002F750000}"/>
    <cellStyle name="SAPBEXfilterDrill 24 15 2 2" xfId="30017" xr:uid="{00000000-0005-0000-0000-000030750000}"/>
    <cellStyle name="SAPBEXfilterDrill 24 15 3" xfId="30018" xr:uid="{00000000-0005-0000-0000-000031750000}"/>
    <cellStyle name="SAPBEXfilterDrill 24 16" xfId="30019" xr:uid="{00000000-0005-0000-0000-000032750000}"/>
    <cellStyle name="SAPBEXfilterDrill 24 16 2" xfId="30020" xr:uid="{00000000-0005-0000-0000-000033750000}"/>
    <cellStyle name="SAPBEXfilterDrill 24 16 2 2" xfId="30021" xr:uid="{00000000-0005-0000-0000-000034750000}"/>
    <cellStyle name="SAPBEXfilterDrill 24 16 3" xfId="30022" xr:uid="{00000000-0005-0000-0000-000035750000}"/>
    <cellStyle name="SAPBEXfilterDrill 24 17" xfId="30023" xr:uid="{00000000-0005-0000-0000-000036750000}"/>
    <cellStyle name="SAPBEXfilterDrill 24 17 2" xfId="30024" xr:uid="{00000000-0005-0000-0000-000037750000}"/>
    <cellStyle name="SAPBEXfilterDrill 24 17 2 2" xfId="30025" xr:uid="{00000000-0005-0000-0000-000038750000}"/>
    <cellStyle name="SAPBEXfilterDrill 24 17 3" xfId="30026" xr:uid="{00000000-0005-0000-0000-000039750000}"/>
    <cellStyle name="SAPBEXfilterDrill 24 18" xfId="30027" xr:uid="{00000000-0005-0000-0000-00003A750000}"/>
    <cellStyle name="SAPBEXfilterDrill 24 18 2" xfId="30028" xr:uid="{00000000-0005-0000-0000-00003B750000}"/>
    <cellStyle name="SAPBEXfilterDrill 24 18 2 2" xfId="30029" xr:uid="{00000000-0005-0000-0000-00003C750000}"/>
    <cellStyle name="SAPBEXfilterDrill 24 18 3" xfId="30030" xr:uid="{00000000-0005-0000-0000-00003D750000}"/>
    <cellStyle name="SAPBEXfilterDrill 24 19" xfId="30031" xr:uid="{00000000-0005-0000-0000-00003E750000}"/>
    <cellStyle name="SAPBEXfilterDrill 24 19 2" xfId="30032" xr:uid="{00000000-0005-0000-0000-00003F750000}"/>
    <cellStyle name="SAPBEXfilterDrill 24 19 2 2" xfId="30033" xr:uid="{00000000-0005-0000-0000-000040750000}"/>
    <cellStyle name="SAPBEXfilterDrill 24 19 3" xfId="30034" xr:uid="{00000000-0005-0000-0000-000041750000}"/>
    <cellStyle name="SAPBEXfilterDrill 24 2" xfId="30035" xr:uid="{00000000-0005-0000-0000-000042750000}"/>
    <cellStyle name="SAPBEXfilterDrill 24 2 2" xfId="30036" xr:uid="{00000000-0005-0000-0000-000043750000}"/>
    <cellStyle name="SAPBEXfilterDrill 24 2 2 2" xfId="30037" xr:uid="{00000000-0005-0000-0000-000044750000}"/>
    <cellStyle name="SAPBEXfilterDrill 24 2 3" xfId="30038" xr:uid="{00000000-0005-0000-0000-000045750000}"/>
    <cellStyle name="SAPBEXfilterDrill 24 20" xfId="30039" xr:uid="{00000000-0005-0000-0000-000046750000}"/>
    <cellStyle name="SAPBEXfilterDrill 24 20 2" xfId="30040" xr:uid="{00000000-0005-0000-0000-000047750000}"/>
    <cellStyle name="SAPBEXfilterDrill 24 20 2 2" xfId="30041" xr:uid="{00000000-0005-0000-0000-000048750000}"/>
    <cellStyle name="SAPBEXfilterDrill 24 20 3" xfId="30042" xr:uid="{00000000-0005-0000-0000-000049750000}"/>
    <cellStyle name="SAPBEXfilterDrill 24 21" xfId="30043" xr:uid="{00000000-0005-0000-0000-00004A750000}"/>
    <cellStyle name="SAPBEXfilterDrill 24 21 2" xfId="30044" xr:uid="{00000000-0005-0000-0000-00004B750000}"/>
    <cellStyle name="SAPBEXfilterDrill 24 21 2 2" xfId="30045" xr:uid="{00000000-0005-0000-0000-00004C750000}"/>
    <cellStyle name="SAPBEXfilterDrill 24 21 3" xfId="30046" xr:uid="{00000000-0005-0000-0000-00004D750000}"/>
    <cellStyle name="SAPBEXfilterDrill 24 22" xfId="30047" xr:uid="{00000000-0005-0000-0000-00004E750000}"/>
    <cellStyle name="SAPBEXfilterDrill 24 22 2" xfId="30048" xr:uid="{00000000-0005-0000-0000-00004F750000}"/>
    <cellStyle name="SAPBEXfilterDrill 24 22 2 2" xfId="30049" xr:uid="{00000000-0005-0000-0000-000050750000}"/>
    <cellStyle name="SAPBEXfilterDrill 24 22 3" xfId="30050" xr:uid="{00000000-0005-0000-0000-000051750000}"/>
    <cellStyle name="SAPBEXfilterDrill 24 23" xfId="30051" xr:uid="{00000000-0005-0000-0000-000052750000}"/>
    <cellStyle name="SAPBEXfilterDrill 24 23 2" xfId="30052" xr:uid="{00000000-0005-0000-0000-000053750000}"/>
    <cellStyle name="SAPBEXfilterDrill 24 23 2 2" xfId="30053" xr:uid="{00000000-0005-0000-0000-000054750000}"/>
    <cellStyle name="SAPBEXfilterDrill 24 23 3" xfId="30054" xr:uid="{00000000-0005-0000-0000-000055750000}"/>
    <cellStyle name="SAPBEXfilterDrill 24 24" xfId="30055" xr:uid="{00000000-0005-0000-0000-000056750000}"/>
    <cellStyle name="SAPBEXfilterDrill 24 24 2" xfId="30056" xr:uid="{00000000-0005-0000-0000-000057750000}"/>
    <cellStyle name="SAPBEXfilterDrill 24 24 2 2" xfId="30057" xr:uid="{00000000-0005-0000-0000-000058750000}"/>
    <cellStyle name="SAPBEXfilterDrill 24 24 3" xfId="30058" xr:uid="{00000000-0005-0000-0000-000059750000}"/>
    <cellStyle name="SAPBEXfilterDrill 24 25" xfId="30059" xr:uid="{00000000-0005-0000-0000-00005A750000}"/>
    <cellStyle name="SAPBEXfilterDrill 24 25 2" xfId="30060" xr:uid="{00000000-0005-0000-0000-00005B750000}"/>
    <cellStyle name="SAPBEXfilterDrill 24 25 2 2" xfId="30061" xr:uid="{00000000-0005-0000-0000-00005C750000}"/>
    <cellStyle name="SAPBEXfilterDrill 24 25 3" xfId="30062" xr:uid="{00000000-0005-0000-0000-00005D750000}"/>
    <cellStyle name="SAPBEXfilterDrill 24 26" xfId="30063" xr:uid="{00000000-0005-0000-0000-00005E750000}"/>
    <cellStyle name="SAPBEXfilterDrill 24 26 2" xfId="30064" xr:uid="{00000000-0005-0000-0000-00005F750000}"/>
    <cellStyle name="SAPBEXfilterDrill 24 26 2 2" xfId="30065" xr:uid="{00000000-0005-0000-0000-000060750000}"/>
    <cellStyle name="SAPBEXfilterDrill 24 26 3" xfId="30066" xr:uid="{00000000-0005-0000-0000-000061750000}"/>
    <cellStyle name="SAPBEXfilterDrill 24 27" xfId="30067" xr:uid="{00000000-0005-0000-0000-000062750000}"/>
    <cellStyle name="SAPBEXfilterDrill 24 27 2" xfId="30068" xr:uid="{00000000-0005-0000-0000-000063750000}"/>
    <cellStyle name="SAPBEXfilterDrill 24 27 2 2" xfId="30069" xr:uid="{00000000-0005-0000-0000-000064750000}"/>
    <cellStyle name="SAPBEXfilterDrill 24 27 3" xfId="30070" xr:uid="{00000000-0005-0000-0000-000065750000}"/>
    <cellStyle name="SAPBEXfilterDrill 24 28" xfId="30071" xr:uid="{00000000-0005-0000-0000-000066750000}"/>
    <cellStyle name="SAPBEXfilterDrill 24 28 2" xfId="30072" xr:uid="{00000000-0005-0000-0000-000067750000}"/>
    <cellStyle name="SAPBEXfilterDrill 24 28 2 2" xfId="30073" xr:uid="{00000000-0005-0000-0000-000068750000}"/>
    <cellStyle name="SAPBEXfilterDrill 24 28 3" xfId="30074" xr:uid="{00000000-0005-0000-0000-000069750000}"/>
    <cellStyle name="SAPBEXfilterDrill 24 29" xfId="30075" xr:uid="{00000000-0005-0000-0000-00006A750000}"/>
    <cellStyle name="SAPBEXfilterDrill 24 29 2" xfId="30076" xr:uid="{00000000-0005-0000-0000-00006B750000}"/>
    <cellStyle name="SAPBEXfilterDrill 24 29 2 2" xfId="30077" xr:uid="{00000000-0005-0000-0000-00006C750000}"/>
    <cellStyle name="SAPBEXfilterDrill 24 29 3" xfId="30078" xr:uid="{00000000-0005-0000-0000-00006D750000}"/>
    <cellStyle name="SAPBEXfilterDrill 24 3" xfId="30079" xr:uid="{00000000-0005-0000-0000-00006E750000}"/>
    <cellStyle name="SAPBEXfilterDrill 24 3 2" xfId="30080" xr:uid="{00000000-0005-0000-0000-00006F750000}"/>
    <cellStyle name="SAPBEXfilterDrill 24 3 2 2" xfId="30081" xr:uid="{00000000-0005-0000-0000-000070750000}"/>
    <cellStyle name="SAPBEXfilterDrill 24 3 3" xfId="30082" xr:uid="{00000000-0005-0000-0000-000071750000}"/>
    <cellStyle name="SAPBEXfilterDrill 24 30" xfId="30083" xr:uid="{00000000-0005-0000-0000-000072750000}"/>
    <cellStyle name="SAPBEXfilterDrill 24 30 2" xfId="30084" xr:uid="{00000000-0005-0000-0000-000073750000}"/>
    <cellStyle name="SAPBEXfilterDrill 24 30 2 2" xfId="30085" xr:uid="{00000000-0005-0000-0000-000074750000}"/>
    <cellStyle name="SAPBEXfilterDrill 24 30 3" xfId="30086" xr:uid="{00000000-0005-0000-0000-000075750000}"/>
    <cellStyle name="SAPBEXfilterDrill 24 31" xfId="30087" xr:uid="{00000000-0005-0000-0000-000076750000}"/>
    <cellStyle name="SAPBEXfilterDrill 24 31 2" xfId="30088" xr:uid="{00000000-0005-0000-0000-000077750000}"/>
    <cellStyle name="SAPBEXfilterDrill 24 31 2 2" xfId="30089" xr:uid="{00000000-0005-0000-0000-000078750000}"/>
    <cellStyle name="SAPBEXfilterDrill 24 31 3" xfId="30090" xr:uid="{00000000-0005-0000-0000-000079750000}"/>
    <cellStyle name="SAPBEXfilterDrill 24 32" xfId="30091" xr:uid="{00000000-0005-0000-0000-00007A750000}"/>
    <cellStyle name="SAPBEXfilterDrill 24 32 2" xfId="30092" xr:uid="{00000000-0005-0000-0000-00007B750000}"/>
    <cellStyle name="SAPBEXfilterDrill 24 32 2 2" xfId="30093" xr:uid="{00000000-0005-0000-0000-00007C750000}"/>
    <cellStyle name="SAPBEXfilterDrill 24 32 3" xfId="30094" xr:uid="{00000000-0005-0000-0000-00007D750000}"/>
    <cellStyle name="SAPBEXfilterDrill 24 33" xfId="30095" xr:uid="{00000000-0005-0000-0000-00007E750000}"/>
    <cellStyle name="SAPBEXfilterDrill 24 33 2" xfId="30096" xr:uid="{00000000-0005-0000-0000-00007F750000}"/>
    <cellStyle name="SAPBEXfilterDrill 24 33 2 2" xfId="30097" xr:uid="{00000000-0005-0000-0000-000080750000}"/>
    <cellStyle name="SAPBEXfilterDrill 24 33 3" xfId="30098" xr:uid="{00000000-0005-0000-0000-000081750000}"/>
    <cellStyle name="SAPBEXfilterDrill 24 34" xfId="30099" xr:uid="{00000000-0005-0000-0000-000082750000}"/>
    <cellStyle name="SAPBEXfilterDrill 24 34 2" xfId="30100" xr:uid="{00000000-0005-0000-0000-000083750000}"/>
    <cellStyle name="SAPBEXfilterDrill 24 34 2 2" xfId="30101" xr:uid="{00000000-0005-0000-0000-000084750000}"/>
    <cellStyle name="SAPBEXfilterDrill 24 34 3" xfId="30102" xr:uid="{00000000-0005-0000-0000-000085750000}"/>
    <cellStyle name="SAPBEXfilterDrill 24 35" xfId="30103" xr:uid="{00000000-0005-0000-0000-000086750000}"/>
    <cellStyle name="SAPBEXfilterDrill 24 35 2" xfId="30104" xr:uid="{00000000-0005-0000-0000-000087750000}"/>
    <cellStyle name="SAPBEXfilterDrill 24 35 2 2" xfId="30105" xr:uid="{00000000-0005-0000-0000-000088750000}"/>
    <cellStyle name="SAPBEXfilterDrill 24 35 3" xfId="30106" xr:uid="{00000000-0005-0000-0000-000089750000}"/>
    <cellStyle name="SAPBEXfilterDrill 24 36" xfId="30107" xr:uid="{00000000-0005-0000-0000-00008A750000}"/>
    <cellStyle name="SAPBEXfilterDrill 24 36 2" xfId="30108" xr:uid="{00000000-0005-0000-0000-00008B750000}"/>
    <cellStyle name="SAPBEXfilterDrill 24 36 2 2" xfId="30109" xr:uid="{00000000-0005-0000-0000-00008C750000}"/>
    <cellStyle name="SAPBEXfilterDrill 24 36 3" xfId="30110" xr:uid="{00000000-0005-0000-0000-00008D750000}"/>
    <cellStyle name="SAPBEXfilterDrill 24 37" xfId="30111" xr:uid="{00000000-0005-0000-0000-00008E750000}"/>
    <cellStyle name="SAPBEXfilterDrill 24 37 2" xfId="30112" xr:uid="{00000000-0005-0000-0000-00008F750000}"/>
    <cellStyle name="SAPBEXfilterDrill 24 37 2 2" xfId="30113" xr:uid="{00000000-0005-0000-0000-000090750000}"/>
    <cellStyle name="SAPBEXfilterDrill 24 37 3" xfId="30114" xr:uid="{00000000-0005-0000-0000-000091750000}"/>
    <cellStyle name="SAPBEXfilterDrill 24 38" xfId="30115" xr:uid="{00000000-0005-0000-0000-000092750000}"/>
    <cellStyle name="SAPBEXfilterDrill 24 38 2" xfId="30116" xr:uid="{00000000-0005-0000-0000-000093750000}"/>
    <cellStyle name="SAPBEXfilterDrill 24 38 2 2" xfId="30117" xr:uid="{00000000-0005-0000-0000-000094750000}"/>
    <cellStyle name="SAPBEXfilterDrill 24 38 3" xfId="30118" xr:uid="{00000000-0005-0000-0000-000095750000}"/>
    <cellStyle name="SAPBEXfilterDrill 24 39" xfId="30119" xr:uid="{00000000-0005-0000-0000-000096750000}"/>
    <cellStyle name="SAPBEXfilterDrill 24 39 2" xfId="30120" xr:uid="{00000000-0005-0000-0000-000097750000}"/>
    <cellStyle name="SAPBEXfilterDrill 24 4" xfId="30121" xr:uid="{00000000-0005-0000-0000-000098750000}"/>
    <cellStyle name="SAPBEXfilterDrill 24 4 2" xfId="30122" xr:uid="{00000000-0005-0000-0000-000099750000}"/>
    <cellStyle name="SAPBEXfilterDrill 24 4 2 2" xfId="30123" xr:uid="{00000000-0005-0000-0000-00009A750000}"/>
    <cellStyle name="SAPBEXfilterDrill 24 4 3" xfId="30124" xr:uid="{00000000-0005-0000-0000-00009B750000}"/>
    <cellStyle name="SAPBEXfilterDrill 24 40" xfId="30125" xr:uid="{00000000-0005-0000-0000-00009C750000}"/>
    <cellStyle name="SAPBEXfilterDrill 24 5" xfId="30126" xr:uid="{00000000-0005-0000-0000-00009D750000}"/>
    <cellStyle name="SAPBEXfilterDrill 24 5 2" xfId="30127" xr:uid="{00000000-0005-0000-0000-00009E750000}"/>
    <cellStyle name="SAPBEXfilterDrill 24 5 2 2" xfId="30128" xr:uid="{00000000-0005-0000-0000-00009F750000}"/>
    <cellStyle name="SAPBEXfilterDrill 24 5 3" xfId="30129" xr:uid="{00000000-0005-0000-0000-0000A0750000}"/>
    <cellStyle name="SAPBEXfilterDrill 24 6" xfId="30130" xr:uid="{00000000-0005-0000-0000-0000A1750000}"/>
    <cellStyle name="SAPBEXfilterDrill 24 6 2" xfId="30131" xr:uid="{00000000-0005-0000-0000-0000A2750000}"/>
    <cellStyle name="SAPBEXfilterDrill 24 6 2 2" xfId="30132" xr:uid="{00000000-0005-0000-0000-0000A3750000}"/>
    <cellStyle name="SAPBEXfilterDrill 24 6 3" xfId="30133" xr:uid="{00000000-0005-0000-0000-0000A4750000}"/>
    <cellStyle name="SAPBEXfilterDrill 24 7" xfId="30134" xr:uid="{00000000-0005-0000-0000-0000A5750000}"/>
    <cellStyle name="SAPBEXfilterDrill 24 7 2" xfId="30135" xr:uid="{00000000-0005-0000-0000-0000A6750000}"/>
    <cellStyle name="SAPBEXfilterDrill 24 7 2 2" xfId="30136" xr:uid="{00000000-0005-0000-0000-0000A7750000}"/>
    <cellStyle name="SAPBEXfilterDrill 24 7 3" xfId="30137" xr:uid="{00000000-0005-0000-0000-0000A8750000}"/>
    <cellStyle name="SAPBEXfilterDrill 24 8" xfId="30138" xr:uid="{00000000-0005-0000-0000-0000A9750000}"/>
    <cellStyle name="SAPBEXfilterDrill 24 8 2" xfId="30139" xr:uid="{00000000-0005-0000-0000-0000AA750000}"/>
    <cellStyle name="SAPBEXfilterDrill 24 8 2 2" xfId="30140" xr:uid="{00000000-0005-0000-0000-0000AB750000}"/>
    <cellStyle name="SAPBEXfilterDrill 24 8 3" xfId="30141" xr:uid="{00000000-0005-0000-0000-0000AC750000}"/>
    <cellStyle name="SAPBEXfilterDrill 24 9" xfId="30142" xr:uid="{00000000-0005-0000-0000-0000AD750000}"/>
    <cellStyle name="SAPBEXfilterDrill 24 9 2" xfId="30143" xr:uid="{00000000-0005-0000-0000-0000AE750000}"/>
    <cellStyle name="SAPBEXfilterDrill 24 9 2 2" xfId="30144" xr:uid="{00000000-0005-0000-0000-0000AF750000}"/>
    <cellStyle name="SAPBEXfilterDrill 24 9 3" xfId="30145" xr:uid="{00000000-0005-0000-0000-0000B0750000}"/>
    <cellStyle name="SAPBEXfilterDrill 25" xfId="30146" xr:uid="{00000000-0005-0000-0000-0000B1750000}"/>
    <cellStyle name="SAPBEXfilterDrill 25 10" xfId="30147" xr:uid="{00000000-0005-0000-0000-0000B2750000}"/>
    <cellStyle name="SAPBEXfilterDrill 25 10 2" xfId="30148" xr:uid="{00000000-0005-0000-0000-0000B3750000}"/>
    <cellStyle name="SAPBEXfilterDrill 25 10 2 2" xfId="30149" xr:uid="{00000000-0005-0000-0000-0000B4750000}"/>
    <cellStyle name="SAPBEXfilterDrill 25 10 3" xfId="30150" xr:uid="{00000000-0005-0000-0000-0000B5750000}"/>
    <cellStyle name="SAPBEXfilterDrill 25 11" xfId="30151" xr:uid="{00000000-0005-0000-0000-0000B6750000}"/>
    <cellStyle name="SAPBEXfilterDrill 25 11 2" xfId="30152" xr:uid="{00000000-0005-0000-0000-0000B7750000}"/>
    <cellStyle name="SAPBEXfilterDrill 25 11 2 2" xfId="30153" xr:uid="{00000000-0005-0000-0000-0000B8750000}"/>
    <cellStyle name="SAPBEXfilterDrill 25 11 3" xfId="30154" xr:uid="{00000000-0005-0000-0000-0000B9750000}"/>
    <cellStyle name="SAPBEXfilterDrill 25 12" xfId="30155" xr:uid="{00000000-0005-0000-0000-0000BA750000}"/>
    <cellStyle name="SAPBEXfilterDrill 25 12 2" xfId="30156" xr:uid="{00000000-0005-0000-0000-0000BB750000}"/>
    <cellStyle name="SAPBEXfilterDrill 25 12 2 2" xfId="30157" xr:uid="{00000000-0005-0000-0000-0000BC750000}"/>
    <cellStyle name="SAPBEXfilterDrill 25 12 3" xfId="30158" xr:uid="{00000000-0005-0000-0000-0000BD750000}"/>
    <cellStyle name="SAPBEXfilterDrill 25 13" xfId="30159" xr:uid="{00000000-0005-0000-0000-0000BE750000}"/>
    <cellStyle name="SAPBEXfilterDrill 25 13 2" xfId="30160" xr:uid="{00000000-0005-0000-0000-0000BF750000}"/>
    <cellStyle name="SAPBEXfilterDrill 25 13 2 2" xfId="30161" xr:uid="{00000000-0005-0000-0000-0000C0750000}"/>
    <cellStyle name="SAPBEXfilterDrill 25 13 3" xfId="30162" xr:uid="{00000000-0005-0000-0000-0000C1750000}"/>
    <cellStyle name="SAPBEXfilterDrill 25 14" xfId="30163" xr:uid="{00000000-0005-0000-0000-0000C2750000}"/>
    <cellStyle name="SAPBEXfilterDrill 25 14 2" xfId="30164" xr:uid="{00000000-0005-0000-0000-0000C3750000}"/>
    <cellStyle name="SAPBEXfilterDrill 25 14 2 2" xfId="30165" xr:uid="{00000000-0005-0000-0000-0000C4750000}"/>
    <cellStyle name="SAPBEXfilterDrill 25 14 3" xfId="30166" xr:uid="{00000000-0005-0000-0000-0000C5750000}"/>
    <cellStyle name="SAPBEXfilterDrill 25 15" xfId="30167" xr:uid="{00000000-0005-0000-0000-0000C6750000}"/>
    <cellStyle name="SAPBEXfilterDrill 25 15 2" xfId="30168" xr:uid="{00000000-0005-0000-0000-0000C7750000}"/>
    <cellStyle name="SAPBEXfilterDrill 25 15 2 2" xfId="30169" xr:uid="{00000000-0005-0000-0000-0000C8750000}"/>
    <cellStyle name="SAPBEXfilterDrill 25 15 3" xfId="30170" xr:uid="{00000000-0005-0000-0000-0000C9750000}"/>
    <cellStyle name="SAPBEXfilterDrill 25 16" xfId="30171" xr:uid="{00000000-0005-0000-0000-0000CA750000}"/>
    <cellStyle name="SAPBEXfilterDrill 25 16 2" xfId="30172" xr:uid="{00000000-0005-0000-0000-0000CB750000}"/>
    <cellStyle name="SAPBEXfilterDrill 25 16 2 2" xfId="30173" xr:uid="{00000000-0005-0000-0000-0000CC750000}"/>
    <cellStyle name="SAPBEXfilterDrill 25 16 3" xfId="30174" xr:uid="{00000000-0005-0000-0000-0000CD750000}"/>
    <cellStyle name="SAPBEXfilterDrill 25 17" xfId="30175" xr:uid="{00000000-0005-0000-0000-0000CE750000}"/>
    <cellStyle name="SAPBEXfilterDrill 25 17 2" xfId="30176" xr:uid="{00000000-0005-0000-0000-0000CF750000}"/>
    <cellStyle name="SAPBEXfilterDrill 25 17 2 2" xfId="30177" xr:uid="{00000000-0005-0000-0000-0000D0750000}"/>
    <cellStyle name="SAPBEXfilterDrill 25 17 3" xfId="30178" xr:uid="{00000000-0005-0000-0000-0000D1750000}"/>
    <cellStyle name="SAPBEXfilterDrill 25 18" xfId="30179" xr:uid="{00000000-0005-0000-0000-0000D2750000}"/>
    <cellStyle name="SAPBEXfilterDrill 25 18 2" xfId="30180" xr:uid="{00000000-0005-0000-0000-0000D3750000}"/>
    <cellStyle name="SAPBEXfilterDrill 25 18 2 2" xfId="30181" xr:uid="{00000000-0005-0000-0000-0000D4750000}"/>
    <cellStyle name="SAPBEXfilterDrill 25 18 3" xfId="30182" xr:uid="{00000000-0005-0000-0000-0000D5750000}"/>
    <cellStyle name="SAPBEXfilterDrill 25 19" xfId="30183" xr:uid="{00000000-0005-0000-0000-0000D6750000}"/>
    <cellStyle name="SAPBEXfilterDrill 25 19 2" xfId="30184" xr:uid="{00000000-0005-0000-0000-0000D7750000}"/>
    <cellStyle name="SAPBEXfilterDrill 25 19 2 2" xfId="30185" xr:uid="{00000000-0005-0000-0000-0000D8750000}"/>
    <cellStyle name="SAPBEXfilterDrill 25 19 3" xfId="30186" xr:uid="{00000000-0005-0000-0000-0000D9750000}"/>
    <cellStyle name="SAPBEXfilterDrill 25 2" xfId="30187" xr:uid="{00000000-0005-0000-0000-0000DA750000}"/>
    <cellStyle name="SAPBEXfilterDrill 25 2 2" xfId="30188" xr:uid="{00000000-0005-0000-0000-0000DB750000}"/>
    <cellStyle name="SAPBEXfilterDrill 25 2 2 2" xfId="30189" xr:uid="{00000000-0005-0000-0000-0000DC750000}"/>
    <cellStyle name="SAPBEXfilterDrill 25 2 3" xfId="30190" xr:uid="{00000000-0005-0000-0000-0000DD750000}"/>
    <cellStyle name="SAPBEXfilterDrill 25 20" xfId="30191" xr:uid="{00000000-0005-0000-0000-0000DE750000}"/>
    <cellStyle name="SAPBEXfilterDrill 25 20 2" xfId="30192" xr:uid="{00000000-0005-0000-0000-0000DF750000}"/>
    <cellStyle name="SAPBEXfilterDrill 25 20 2 2" xfId="30193" xr:uid="{00000000-0005-0000-0000-0000E0750000}"/>
    <cellStyle name="SAPBEXfilterDrill 25 20 3" xfId="30194" xr:uid="{00000000-0005-0000-0000-0000E1750000}"/>
    <cellStyle name="SAPBEXfilterDrill 25 21" xfId="30195" xr:uid="{00000000-0005-0000-0000-0000E2750000}"/>
    <cellStyle name="SAPBEXfilterDrill 25 21 2" xfId="30196" xr:uid="{00000000-0005-0000-0000-0000E3750000}"/>
    <cellStyle name="SAPBEXfilterDrill 25 21 2 2" xfId="30197" xr:uid="{00000000-0005-0000-0000-0000E4750000}"/>
    <cellStyle name="SAPBEXfilterDrill 25 21 3" xfId="30198" xr:uid="{00000000-0005-0000-0000-0000E5750000}"/>
    <cellStyle name="SAPBEXfilterDrill 25 22" xfId="30199" xr:uid="{00000000-0005-0000-0000-0000E6750000}"/>
    <cellStyle name="SAPBEXfilterDrill 25 22 2" xfId="30200" xr:uid="{00000000-0005-0000-0000-0000E7750000}"/>
    <cellStyle name="SAPBEXfilterDrill 25 22 2 2" xfId="30201" xr:uid="{00000000-0005-0000-0000-0000E8750000}"/>
    <cellStyle name="SAPBEXfilterDrill 25 22 3" xfId="30202" xr:uid="{00000000-0005-0000-0000-0000E9750000}"/>
    <cellStyle name="SAPBEXfilterDrill 25 23" xfId="30203" xr:uid="{00000000-0005-0000-0000-0000EA750000}"/>
    <cellStyle name="SAPBEXfilterDrill 25 23 2" xfId="30204" xr:uid="{00000000-0005-0000-0000-0000EB750000}"/>
    <cellStyle name="SAPBEXfilterDrill 25 23 2 2" xfId="30205" xr:uid="{00000000-0005-0000-0000-0000EC750000}"/>
    <cellStyle name="SAPBEXfilterDrill 25 23 3" xfId="30206" xr:uid="{00000000-0005-0000-0000-0000ED750000}"/>
    <cellStyle name="SAPBEXfilterDrill 25 24" xfId="30207" xr:uid="{00000000-0005-0000-0000-0000EE750000}"/>
    <cellStyle name="SAPBEXfilterDrill 25 24 2" xfId="30208" xr:uid="{00000000-0005-0000-0000-0000EF750000}"/>
    <cellStyle name="SAPBEXfilterDrill 25 24 2 2" xfId="30209" xr:uid="{00000000-0005-0000-0000-0000F0750000}"/>
    <cellStyle name="SAPBEXfilterDrill 25 24 3" xfId="30210" xr:uid="{00000000-0005-0000-0000-0000F1750000}"/>
    <cellStyle name="SAPBEXfilterDrill 25 25" xfId="30211" xr:uid="{00000000-0005-0000-0000-0000F2750000}"/>
    <cellStyle name="SAPBEXfilterDrill 25 25 2" xfId="30212" xr:uid="{00000000-0005-0000-0000-0000F3750000}"/>
    <cellStyle name="SAPBEXfilterDrill 25 25 2 2" xfId="30213" xr:uid="{00000000-0005-0000-0000-0000F4750000}"/>
    <cellStyle name="SAPBEXfilterDrill 25 25 3" xfId="30214" xr:uid="{00000000-0005-0000-0000-0000F5750000}"/>
    <cellStyle name="SAPBEXfilterDrill 25 26" xfId="30215" xr:uid="{00000000-0005-0000-0000-0000F6750000}"/>
    <cellStyle name="SAPBEXfilterDrill 25 26 2" xfId="30216" xr:uid="{00000000-0005-0000-0000-0000F7750000}"/>
    <cellStyle name="SAPBEXfilterDrill 25 26 2 2" xfId="30217" xr:uid="{00000000-0005-0000-0000-0000F8750000}"/>
    <cellStyle name="SAPBEXfilterDrill 25 26 3" xfId="30218" xr:uid="{00000000-0005-0000-0000-0000F9750000}"/>
    <cellStyle name="SAPBEXfilterDrill 25 27" xfId="30219" xr:uid="{00000000-0005-0000-0000-0000FA750000}"/>
    <cellStyle name="SAPBEXfilterDrill 25 27 2" xfId="30220" xr:uid="{00000000-0005-0000-0000-0000FB750000}"/>
    <cellStyle name="SAPBEXfilterDrill 25 27 2 2" xfId="30221" xr:uid="{00000000-0005-0000-0000-0000FC750000}"/>
    <cellStyle name="SAPBEXfilterDrill 25 27 3" xfId="30222" xr:uid="{00000000-0005-0000-0000-0000FD750000}"/>
    <cellStyle name="SAPBEXfilterDrill 25 28" xfId="30223" xr:uid="{00000000-0005-0000-0000-0000FE750000}"/>
    <cellStyle name="SAPBEXfilterDrill 25 28 2" xfId="30224" xr:uid="{00000000-0005-0000-0000-0000FF750000}"/>
    <cellStyle name="SAPBEXfilterDrill 25 28 2 2" xfId="30225" xr:uid="{00000000-0005-0000-0000-000000760000}"/>
    <cellStyle name="SAPBEXfilterDrill 25 28 3" xfId="30226" xr:uid="{00000000-0005-0000-0000-000001760000}"/>
    <cellStyle name="SAPBEXfilterDrill 25 29" xfId="30227" xr:uid="{00000000-0005-0000-0000-000002760000}"/>
    <cellStyle name="SAPBEXfilterDrill 25 29 2" xfId="30228" xr:uid="{00000000-0005-0000-0000-000003760000}"/>
    <cellStyle name="SAPBEXfilterDrill 25 29 2 2" xfId="30229" xr:uid="{00000000-0005-0000-0000-000004760000}"/>
    <cellStyle name="SAPBEXfilterDrill 25 29 3" xfId="30230" xr:uid="{00000000-0005-0000-0000-000005760000}"/>
    <cellStyle name="SAPBEXfilterDrill 25 3" xfId="30231" xr:uid="{00000000-0005-0000-0000-000006760000}"/>
    <cellStyle name="SAPBEXfilterDrill 25 3 2" xfId="30232" xr:uid="{00000000-0005-0000-0000-000007760000}"/>
    <cellStyle name="SAPBEXfilterDrill 25 3 2 2" xfId="30233" xr:uid="{00000000-0005-0000-0000-000008760000}"/>
    <cellStyle name="SAPBEXfilterDrill 25 3 3" xfId="30234" xr:uid="{00000000-0005-0000-0000-000009760000}"/>
    <cellStyle name="SAPBEXfilterDrill 25 30" xfId="30235" xr:uid="{00000000-0005-0000-0000-00000A760000}"/>
    <cellStyle name="SAPBEXfilterDrill 25 30 2" xfId="30236" xr:uid="{00000000-0005-0000-0000-00000B760000}"/>
    <cellStyle name="SAPBEXfilterDrill 25 30 2 2" xfId="30237" xr:uid="{00000000-0005-0000-0000-00000C760000}"/>
    <cellStyle name="SAPBEXfilterDrill 25 30 3" xfId="30238" xr:uid="{00000000-0005-0000-0000-00000D760000}"/>
    <cellStyle name="SAPBEXfilterDrill 25 31" xfId="30239" xr:uid="{00000000-0005-0000-0000-00000E760000}"/>
    <cellStyle name="SAPBEXfilterDrill 25 31 2" xfId="30240" xr:uid="{00000000-0005-0000-0000-00000F760000}"/>
    <cellStyle name="SAPBEXfilterDrill 25 31 2 2" xfId="30241" xr:uid="{00000000-0005-0000-0000-000010760000}"/>
    <cellStyle name="SAPBEXfilterDrill 25 31 3" xfId="30242" xr:uid="{00000000-0005-0000-0000-000011760000}"/>
    <cellStyle name="SAPBEXfilterDrill 25 32" xfId="30243" xr:uid="{00000000-0005-0000-0000-000012760000}"/>
    <cellStyle name="SAPBEXfilterDrill 25 32 2" xfId="30244" xr:uid="{00000000-0005-0000-0000-000013760000}"/>
    <cellStyle name="SAPBEXfilterDrill 25 32 2 2" xfId="30245" xr:uid="{00000000-0005-0000-0000-000014760000}"/>
    <cellStyle name="SAPBEXfilterDrill 25 32 3" xfId="30246" xr:uid="{00000000-0005-0000-0000-000015760000}"/>
    <cellStyle name="SAPBEXfilterDrill 25 33" xfId="30247" xr:uid="{00000000-0005-0000-0000-000016760000}"/>
    <cellStyle name="SAPBEXfilterDrill 25 33 2" xfId="30248" xr:uid="{00000000-0005-0000-0000-000017760000}"/>
    <cellStyle name="SAPBEXfilterDrill 25 33 2 2" xfId="30249" xr:uid="{00000000-0005-0000-0000-000018760000}"/>
    <cellStyle name="SAPBEXfilterDrill 25 33 3" xfId="30250" xr:uid="{00000000-0005-0000-0000-000019760000}"/>
    <cellStyle name="SAPBEXfilterDrill 25 34" xfId="30251" xr:uid="{00000000-0005-0000-0000-00001A760000}"/>
    <cellStyle name="SAPBEXfilterDrill 25 34 2" xfId="30252" xr:uid="{00000000-0005-0000-0000-00001B760000}"/>
    <cellStyle name="SAPBEXfilterDrill 25 34 2 2" xfId="30253" xr:uid="{00000000-0005-0000-0000-00001C760000}"/>
    <cellStyle name="SAPBEXfilterDrill 25 34 3" xfId="30254" xr:uid="{00000000-0005-0000-0000-00001D760000}"/>
    <cellStyle name="SAPBEXfilterDrill 25 35" xfId="30255" xr:uid="{00000000-0005-0000-0000-00001E760000}"/>
    <cellStyle name="SAPBEXfilterDrill 25 35 2" xfId="30256" xr:uid="{00000000-0005-0000-0000-00001F760000}"/>
    <cellStyle name="SAPBEXfilterDrill 25 35 2 2" xfId="30257" xr:uid="{00000000-0005-0000-0000-000020760000}"/>
    <cellStyle name="SAPBEXfilterDrill 25 35 3" xfId="30258" xr:uid="{00000000-0005-0000-0000-000021760000}"/>
    <cellStyle name="SAPBEXfilterDrill 25 36" xfId="30259" xr:uid="{00000000-0005-0000-0000-000022760000}"/>
    <cellStyle name="SAPBEXfilterDrill 25 36 2" xfId="30260" xr:uid="{00000000-0005-0000-0000-000023760000}"/>
    <cellStyle name="SAPBEXfilterDrill 25 36 2 2" xfId="30261" xr:uid="{00000000-0005-0000-0000-000024760000}"/>
    <cellStyle name="SAPBEXfilterDrill 25 36 3" xfId="30262" xr:uid="{00000000-0005-0000-0000-000025760000}"/>
    <cellStyle name="SAPBEXfilterDrill 25 37" xfId="30263" xr:uid="{00000000-0005-0000-0000-000026760000}"/>
    <cellStyle name="SAPBEXfilterDrill 25 37 2" xfId="30264" xr:uid="{00000000-0005-0000-0000-000027760000}"/>
    <cellStyle name="SAPBEXfilterDrill 25 37 2 2" xfId="30265" xr:uid="{00000000-0005-0000-0000-000028760000}"/>
    <cellStyle name="SAPBEXfilterDrill 25 37 3" xfId="30266" xr:uid="{00000000-0005-0000-0000-000029760000}"/>
    <cellStyle name="SAPBEXfilterDrill 25 38" xfId="30267" xr:uid="{00000000-0005-0000-0000-00002A760000}"/>
    <cellStyle name="SAPBEXfilterDrill 25 38 2" xfId="30268" xr:uid="{00000000-0005-0000-0000-00002B760000}"/>
    <cellStyle name="SAPBEXfilterDrill 25 38 2 2" xfId="30269" xr:uid="{00000000-0005-0000-0000-00002C760000}"/>
    <cellStyle name="SAPBEXfilterDrill 25 38 3" xfId="30270" xr:uid="{00000000-0005-0000-0000-00002D760000}"/>
    <cellStyle name="SAPBEXfilterDrill 25 39" xfId="30271" xr:uid="{00000000-0005-0000-0000-00002E760000}"/>
    <cellStyle name="SAPBEXfilterDrill 25 39 2" xfId="30272" xr:uid="{00000000-0005-0000-0000-00002F760000}"/>
    <cellStyle name="SAPBEXfilterDrill 25 4" xfId="30273" xr:uid="{00000000-0005-0000-0000-000030760000}"/>
    <cellStyle name="SAPBEXfilterDrill 25 4 2" xfId="30274" xr:uid="{00000000-0005-0000-0000-000031760000}"/>
    <cellStyle name="SAPBEXfilterDrill 25 4 2 2" xfId="30275" xr:uid="{00000000-0005-0000-0000-000032760000}"/>
    <cellStyle name="SAPBEXfilterDrill 25 4 3" xfId="30276" xr:uid="{00000000-0005-0000-0000-000033760000}"/>
    <cellStyle name="SAPBEXfilterDrill 25 40" xfId="30277" xr:uid="{00000000-0005-0000-0000-000034760000}"/>
    <cellStyle name="SAPBEXfilterDrill 25 5" xfId="30278" xr:uid="{00000000-0005-0000-0000-000035760000}"/>
    <cellStyle name="SAPBEXfilterDrill 25 5 2" xfId="30279" xr:uid="{00000000-0005-0000-0000-000036760000}"/>
    <cellStyle name="SAPBEXfilterDrill 25 5 2 2" xfId="30280" xr:uid="{00000000-0005-0000-0000-000037760000}"/>
    <cellStyle name="SAPBEXfilterDrill 25 5 3" xfId="30281" xr:uid="{00000000-0005-0000-0000-000038760000}"/>
    <cellStyle name="SAPBEXfilterDrill 25 6" xfId="30282" xr:uid="{00000000-0005-0000-0000-000039760000}"/>
    <cellStyle name="SAPBEXfilterDrill 25 6 2" xfId="30283" xr:uid="{00000000-0005-0000-0000-00003A760000}"/>
    <cellStyle name="SAPBEXfilterDrill 25 6 2 2" xfId="30284" xr:uid="{00000000-0005-0000-0000-00003B760000}"/>
    <cellStyle name="SAPBEXfilterDrill 25 6 3" xfId="30285" xr:uid="{00000000-0005-0000-0000-00003C760000}"/>
    <cellStyle name="SAPBEXfilterDrill 25 7" xfId="30286" xr:uid="{00000000-0005-0000-0000-00003D760000}"/>
    <cellStyle name="SAPBEXfilterDrill 25 7 2" xfId="30287" xr:uid="{00000000-0005-0000-0000-00003E760000}"/>
    <cellStyle name="SAPBEXfilterDrill 25 7 2 2" xfId="30288" xr:uid="{00000000-0005-0000-0000-00003F760000}"/>
    <cellStyle name="SAPBEXfilterDrill 25 7 3" xfId="30289" xr:uid="{00000000-0005-0000-0000-000040760000}"/>
    <cellStyle name="SAPBEXfilterDrill 25 8" xfId="30290" xr:uid="{00000000-0005-0000-0000-000041760000}"/>
    <cellStyle name="SAPBEXfilterDrill 25 8 2" xfId="30291" xr:uid="{00000000-0005-0000-0000-000042760000}"/>
    <cellStyle name="SAPBEXfilterDrill 25 8 2 2" xfId="30292" xr:uid="{00000000-0005-0000-0000-000043760000}"/>
    <cellStyle name="SAPBEXfilterDrill 25 8 3" xfId="30293" xr:uid="{00000000-0005-0000-0000-000044760000}"/>
    <cellStyle name="SAPBEXfilterDrill 25 9" xfId="30294" xr:uid="{00000000-0005-0000-0000-000045760000}"/>
    <cellStyle name="SAPBEXfilterDrill 25 9 2" xfId="30295" xr:uid="{00000000-0005-0000-0000-000046760000}"/>
    <cellStyle name="SAPBEXfilterDrill 25 9 2 2" xfId="30296" xr:uid="{00000000-0005-0000-0000-000047760000}"/>
    <cellStyle name="SAPBEXfilterDrill 25 9 3" xfId="30297" xr:uid="{00000000-0005-0000-0000-000048760000}"/>
    <cellStyle name="SAPBEXfilterDrill 26" xfId="30298" xr:uid="{00000000-0005-0000-0000-000049760000}"/>
    <cellStyle name="SAPBEXfilterDrill 26 10" xfId="30299" xr:uid="{00000000-0005-0000-0000-00004A760000}"/>
    <cellStyle name="SAPBEXfilterDrill 26 10 2" xfId="30300" xr:uid="{00000000-0005-0000-0000-00004B760000}"/>
    <cellStyle name="SAPBEXfilterDrill 26 10 2 2" xfId="30301" xr:uid="{00000000-0005-0000-0000-00004C760000}"/>
    <cellStyle name="SAPBEXfilterDrill 26 10 3" xfId="30302" xr:uid="{00000000-0005-0000-0000-00004D760000}"/>
    <cellStyle name="SAPBEXfilterDrill 26 11" xfId="30303" xr:uid="{00000000-0005-0000-0000-00004E760000}"/>
    <cellStyle name="SAPBEXfilterDrill 26 11 2" xfId="30304" xr:uid="{00000000-0005-0000-0000-00004F760000}"/>
    <cellStyle name="SAPBEXfilterDrill 26 11 2 2" xfId="30305" xr:uid="{00000000-0005-0000-0000-000050760000}"/>
    <cellStyle name="SAPBEXfilterDrill 26 11 3" xfId="30306" xr:uid="{00000000-0005-0000-0000-000051760000}"/>
    <cellStyle name="SAPBEXfilterDrill 26 12" xfId="30307" xr:uid="{00000000-0005-0000-0000-000052760000}"/>
    <cellStyle name="SAPBEXfilterDrill 26 12 2" xfId="30308" xr:uid="{00000000-0005-0000-0000-000053760000}"/>
    <cellStyle name="SAPBEXfilterDrill 26 12 2 2" xfId="30309" xr:uid="{00000000-0005-0000-0000-000054760000}"/>
    <cellStyle name="SAPBEXfilterDrill 26 12 3" xfId="30310" xr:uid="{00000000-0005-0000-0000-000055760000}"/>
    <cellStyle name="SAPBEXfilterDrill 26 13" xfId="30311" xr:uid="{00000000-0005-0000-0000-000056760000}"/>
    <cellStyle name="SAPBEXfilterDrill 26 13 2" xfId="30312" xr:uid="{00000000-0005-0000-0000-000057760000}"/>
    <cellStyle name="SAPBEXfilterDrill 26 13 2 2" xfId="30313" xr:uid="{00000000-0005-0000-0000-000058760000}"/>
    <cellStyle name="SAPBEXfilterDrill 26 13 3" xfId="30314" xr:uid="{00000000-0005-0000-0000-000059760000}"/>
    <cellStyle name="SAPBEXfilterDrill 26 14" xfId="30315" xr:uid="{00000000-0005-0000-0000-00005A760000}"/>
    <cellStyle name="SAPBEXfilterDrill 26 14 2" xfId="30316" xr:uid="{00000000-0005-0000-0000-00005B760000}"/>
    <cellStyle name="SAPBEXfilterDrill 26 14 2 2" xfId="30317" xr:uid="{00000000-0005-0000-0000-00005C760000}"/>
    <cellStyle name="SAPBEXfilterDrill 26 14 3" xfId="30318" xr:uid="{00000000-0005-0000-0000-00005D760000}"/>
    <cellStyle name="SAPBEXfilterDrill 26 15" xfId="30319" xr:uid="{00000000-0005-0000-0000-00005E760000}"/>
    <cellStyle name="SAPBEXfilterDrill 26 15 2" xfId="30320" xr:uid="{00000000-0005-0000-0000-00005F760000}"/>
    <cellStyle name="SAPBEXfilterDrill 26 15 2 2" xfId="30321" xr:uid="{00000000-0005-0000-0000-000060760000}"/>
    <cellStyle name="SAPBEXfilterDrill 26 15 3" xfId="30322" xr:uid="{00000000-0005-0000-0000-000061760000}"/>
    <cellStyle name="SAPBEXfilterDrill 26 16" xfId="30323" xr:uid="{00000000-0005-0000-0000-000062760000}"/>
    <cellStyle name="SAPBEXfilterDrill 26 16 2" xfId="30324" xr:uid="{00000000-0005-0000-0000-000063760000}"/>
    <cellStyle name="SAPBEXfilterDrill 26 16 2 2" xfId="30325" xr:uid="{00000000-0005-0000-0000-000064760000}"/>
    <cellStyle name="SAPBEXfilterDrill 26 16 3" xfId="30326" xr:uid="{00000000-0005-0000-0000-000065760000}"/>
    <cellStyle name="SAPBEXfilterDrill 26 17" xfId="30327" xr:uid="{00000000-0005-0000-0000-000066760000}"/>
    <cellStyle name="SAPBEXfilterDrill 26 17 2" xfId="30328" xr:uid="{00000000-0005-0000-0000-000067760000}"/>
    <cellStyle name="SAPBEXfilterDrill 26 17 2 2" xfId="30329" xr:uid="{00000000-0005-0000-0000-000068760000}"/>
    <cellStyle name="SAPBEXfilterDrill 26 17 3" xfId="30330" xr:uid="{00000000-0005-0000-0000-000069760000}"/>
    <cellStyle name="SAPBEXfilterDrill 26 18" xfId="30331" xr:uid="{00000000-0005-0000-0000-00006A760000}"/>
    <cellStyle name="SAPBEXfilterDrill 26 18 2" xfId="30332" xr:uid="{00000000-0005-0000-0000-00006B760000}"/>
    <cellStyle name="SAPBEXfilterDrill 26 18 2 2" xfId="30333" xr:uid="{00000000-0005-0000-0000-00006C760000}"/>
    <cellStyle name="SAPBEXfilterDrill 26 18 3" xfId="30334" xr:uid="{00000000-0005-0000-0000-00006D760000}"/>
    <cellStyle name="SAPBEXfilterDrill 26 19" xfId="30335" xr:uid="{00000000-0005-0000-0000-00006E760000}"/>
    <cellStyle name="SAPBEXfilterDrill 26 19 2" xfId="30336" xr:uid="{00000000-0005-0000-0000-00006F760000}"/>
    <cellStyle name="SAPBEXfilterDrill 26 19 2 2" xfId="30337" xr:uid="{00000000-0005-0000-0000-000070760000}"/>
    <cellStyle name="SAPBEXfilterDrill 26 19 3" xfId="30338" xr:uid="{00000000-0005-0000-0000-000071760000}"/>
    <cellStyle name="SAPBEXfilterDrill 26 2" xfId="30339" xr:uid="{00000000-0005-0000-0000-000072760000}"/>
    <cellStyle name="SAPBEXfilterDrill 26 2 2" xfId="30340" xr:uid="{00000000-0005-0000-0000-000073760000}"/>
    <cellStyle name="SAPBEXfilterDrill 26 2 2 2" xfId="30341" xr:uid="{00000000-0005-0000-0000-000074760000}"/>
    <cellStyle name="SAPBEXfilterDrill 26 2 3" xfId="30342" xr:uid="{00000000-0005-0000-0000-000075760000}"/>
    <cellStyle name="SAPBEXfilterDrill 26 20" xfId="30343" xr:uid="{00000000-0005-0000-0000-000076760000}"/>
    <cellStyle name="SAPBEXfilterDrill 26 20 2" xfId="30344" xr:uid="{00000000-0005-0000-0000-000077760000}"/>
    <cellStyle name="SAPBEXfilterDrill 26 20 2 2" xfId="30345" xr:uid="{00000000-0005-0000-0000-000078760000}"/>
    <cellStyle name="SAPBEXfilterDrill 26 20 3" xfId="30346" xr:uid="{00000000-0005-0000-0000-000079760000}"/>
    <cellStyle name="SAPBEXfilterDrill 26 21" xfId="30347" xr:uid="{00000000-0005-0000-0000-00007A760000}"/>
    <cellStyle name="SAPBEXfilterDrill 26 21 2" xfId="30348" xr:uid="{00000000-0005-0000-0000-00007B760000}"/>
    <cellStyle name="SAPBEXfilterDrill 26 21 2 2" xfId="30349" xr:uid="{00000000-0005-0000-0000-00007C760000}"/>
    <cellStyle name="SAPBEXfilterDrill 26 21 3" xfId="30350" xr:uid="{00000000-0005-0000-0000-00007D760000}"/>
    <cellStyle name="SAPBEXfilterDrill 26 22" xfId="30351" xr:uid="{00000000-0005-0000-0000-00007E760000}"/>
    <cellStyle name="SAPBEXfilterDrill 26 22 2" xfId="30352" xr:uid="{00000000-0005-0000-0000-00007F760000}"/>
    <cellStyle name="SAPBEXfilterDrill 26 22 2 2" xfId="30353" xr:uid="{00000000-0005-0000-0000-000080760000}"/>
    <cellStyle name="SAPBEXfilterDrill 26 22 3" xfId="30354" xr:uid="{00000000-0005-0000-0000-000081760000}"/>
    <cellStyle name="SAPBEXfilterDrill 26 23" xfId="30355" xr:uid="{00000000-0005-0000-0000-000082760000}"/>
    <cellStyle name="SAPBEXfilterDrill 26 23 2" xfId="30356" xr:uid="{00000000-0005-0000-0000-000083760000}"/>
    <cellStyle name="SAPBEXfilterDrill 26 23 2 2" xfId="30357" xr:uid="{00000000-0005-0000-0000-000084760000}"/>
    <cellStyle name="SAPBEXfilterDrill 26 23 3" xfId="30358" xr:uid="{00000000-0005-0000-0000-000085760000}"/>
    <cellStyle name="SAPBEXfilterDrill 26 24" xfId="30359" xr:uid="{00000000-0005-0000-0000-000086760000}"/>
    <cellStyle name="SAPBEXfilterDrill 26 24 2" xfId="30360" xr:uid="{00000000-0005-0000-0000-000087760000}"/>
    <cellStyle name="SAPBEXfilterDrill 26 24 2 2" xfId="30361" xr:uid="{00000000-0005-0000-0000-000088760000}"/>
    <cellStyle name="SAPBEXfilterDrill 26 24 3" xfId="30362" xr:uid="{00000000-0005-0000-0000-000089760000}"/>
    <cellStyle name="SAPBEXfilterDrill 26 25" xfId="30363" xr:uid="{00000000-0005-0000-0000-00008A760000}"/>
    <cellStyle name="SAPBEXfilterDrill 26 25 2" xfId="30364" xr:uid="{00000000-0005-0000-0000-00008B760000}"/>
    <cellStyle name="SAPBEXfilterDrill 26 25 2 2" xfId="30365" xr:uid="{00000000-0005-0000-0000-00008C760000}"/>
    <cellStyle name="SAPBEXfilterDrill 26 25 3" xfId="30366" xr:uid="{00000000-0005-0000-0000-00008D760000}"/>
    <cellStyle name="SAPBEXfilterDrill 26 26" xfId="30367" xr:uid="{00000000-0005-0000-0000-00008E760000}"/>
    <cellStyle name="SAPBEXfilterDrill 26 26 2" xfId="30368" xr:uid="{00000000-0005-0000-0000-00008F760000}"/>
    <cellStyle name="SAPBEXfilterDrill 26 26 2 2" xfId="30369" xr:uid="{00000000-0005-0000-0000-000090760000}"/>
    <cellStyle name="SAPBEXfilterDrill 26 26 3" xfId="30370" xr:uid="{00000000-0005-0000-0000-000091760000}"/>
    <cellStyle name="SAPBEXfilterDrill 26 27" xfId="30371" xr:uid="{00000000-0005-0000-0000-000092760000}"/>
    <cellStyle name="SAPBEXfilterDrill 26 27 2" xfId="30372" xr:uid="{00000000-0005-0000-0000-000093760000}"/>
    <cellStyle name="SAPBEXfilterDrill 26 27 2 2" xfId="30373" xr:uid="{00000000-0005-0000-0000-000094760000}"/>
    <cellStyle name="SAPBEXfilterDrill 26 27 3" xfId="30374" xr:uid="{00000000-0005-0000-0000-000095760000}"/>
    <cellStyle name="SAPBEXfilterDrill 26 28" xfId="30375" xr:uid="{00000000-0005-0000-0000-000096760000}"/>
    <cellStyle name="SAPBEXfilterDrill 26 28 2" xfId="30376" xr:uid="{00000000-0005-0000-0000-000097760000}"/>
    <cellStyle name="SAPBEXfilterDrill 26 28 2 2" xfId="30377" xr:uid="{00000000-0005-0000-0000-000098760000}"/>
    <cellStyle name="SAPBEXfilterDrill 26 28 3" xfId="30378" xr:uid="{00000000-0005-0000-0000-000099760000}"/>
    <cellStyle name="SAPBEXfilterDrill 26 29" xfId="30379" xr:uid="{00000000-0005-0000-0000-00009A760000}"/>
    <cellStyle name="SAPBEXfilterDrill 26 29 2" xfId="30380" xr:uid="{00000000-0005-0000-0000-00009B760000}"/>
    <cellStyle name="SAPBEXfilterDrill 26 29 2 2" xfId="30381" xr:uid="{00000000-0005-0000-0000-00009C760000}"/>
    <cellStyle name="SAPBEXfilterDrill 26 29 3" xfId="30382" xr:uid="{00000000-0005-0000-0000-00009D760000}"/>
    <cellStyle name="SAPBEXfilterDrill 26 3" xfId="30383" xr:uid="{00000000-0005-0000-0000-00009E760000}"/>
    <cellStyle name="SAPBEXfilterDrill 26 3 2" xfId="30384" xr:uid="{00000000-0005-0000-0000-00009F760000}"/>
    <cellStyle name="SAPBEXfilterDrill 26 3 2 2" xfId="30385" xr:uid="{00000000-0005-0000-0000-0000A0760000}"/>
    <cellStyle name="SAPBEXfilterDrill 26 3 3" xfId="30386" xr:uid="{00000000-0005-0000-0000-0000A1760000}"/>
    <cellStyle name="SAPBEXfilterDrill 26 30" xfId="30387" xr:uid="{00000000-0005-0000-0000-0000A2760000}"/>
    <cellStyle name="SAPBEXfilterDrill 26 30 2" xfId="30388" xr:uid="{00000000-0005-0000-0000-0000A3760000}"/>
    <cellStyle name="SAPBEXfilterDrill 26 30 2 2" xfId="30389" xr:uid="{00000000-0005-0000-0000-0000A4760000}"/>
    <cellStyle name="SAPBEXfilterDrill 26 30 3" xfId="30390" xr:uid="{00000000-0005-0000-0000-0000A5760000}"/>
    <cellStyle name="SAPBEXfilterDrill 26 31" xfId="30391" xr:uid="{00000000-0005-0000-0000-0000A6760000}"/>
    <cellStyle name="SAPBEXfilterDrill 26 31 2" xfId="30392" xr:uid="{00000000-0005-0000-0000-0000A7760000}"/>
    <cellStyle name="SAPBEXfilterDrill 26 31 2 2" xfId="30393" xr:uid="{00000000-0005-0000-0000-0000A8760000}"/>
    <cellStyle name="SAPBEXfilterDrill 26 31 3" xfId="30394" xr:uid="{00000000-0005-0000-0000-0000A9760000}"/>
    <cellStyle name="SAPBEXfilterDrill 26 32" xfId="30395" xr:uid="{00000000-0005-0000-0000-0000AA760000}"/>
    <cellStyle name="SAPBEXfilterDrill 26 32 2" xfId="30396" xr:uid="{00000000-0005-0000-0000-0000AB760000}"/>
    <cellStyle name="SAPBEXfilterDrill 26 32 2 2" xfId="30397" xr:uid="{00000000-0005-0000-0000-0000AC760000}"/>
    <cellStyle name="SAPBEXfilterDrill 26 32 3" xfId="30398" xr:uid="{00000000-0005-0000-0000-0000AD760000}"/>
    <cellStyle name="SAPBEXfilterDrill 26 33" xfId="30399" xr:uid="{00000000-0005-0000-0000-0000AE760000}"/>
    <cellStyle name="SAPBEXfilterDrill 26 33 2" xfId="30400" xr:uid="{00000000-0005-0000-0000-0000AF760000}"/>
    <cellStyle name="SAPBEXfilterDrill 26 33 2 2" xfId="30401" xr:uid="{00000000-0005-0000-0000-0000B0760000}"/>
    <cellStyle name="SAPBEXfilterDrill 26 33 3" xfId="30402" xr:uid="{00000000-0005-0000-0000-0000B1760000}"/>
    <cellStyle name="SAPBEXfilterDrill 26 34" xfId="30403" xr:uid="{00000000-0005-0000-0000-0000B2760000}"/>
    <cellStyle name="SAPBEXfilterDrill 26 34 2" xfId="30404" xr:uid="{00000000-0005-0000-0000-0000B3760000}"/>
    <cellStyle name="SAPBEXfilterDrill 26 34 2 2" xfId="30405" xr:uid="{00000000-0005-0000-0000-0000B4760000}"/>
    <cellStyle name="SAPBEXfilterDrill 26 34 3" xfId="30406" xr:uid="{00000000-0005-0000-0000-0000B5760000}"/>
    <cellStyle name="SAPBEXfilterDrill 26 35" xfId="30407" xr:uid="{00000000-0005-0000-0000-0000B6760000}"/>
    <cellStyle name="SAPBEXfilterDrill 26 35 2" xfId="30408" xr:uid="{00000000-0005-0000-0000-0000B7760000}"/>
    <cellStyle name="SAPBEXfilterDrill 26 35 2 2" xfId="30409" xr:uid="{00000000-0005-0000-0000-0000B8760000}"/>
    <cellStyle name="SAPBEXfilterDrill 26 35 3" xfId="30410" xr:uid="{00000000-0005-0000-0000-0000B9760000}"/>
    <cellStyle name="SAPBEXfilterDrill 26 36" xfId="30411" xr:uid="{00000000-0005-0000-0000-0000BA760000}"/>
    <cellStyle name="SAPBEXfilterDrill 26 36 2" xfId="30412" xr:uid="{00000000-0005-0000-0000-0000BB760000}"/>
    <cellStyle name="SAPBEXfilterDrill 26 36 2 2" xfId="30413" xr:uid="{00000000-0005-0000-0000-0000BC760000}"/>
    <cellStyle name="SAPBEXfilterDrill 26 36 3" xfId="30414" xr:uid="{00000000-0005-0000-0000-0000BD760000}"/>
    <cellStyle name="SAPBEXfilterDrill 26 37" xfId="30415" xr:uid="{00000000-0005-0000-0000-0000BE760000}"/>
    <cellStyle name="SAPBEXfilterDrill 26 37 2" xfId="30416" xr:uid="{00000000-0005-0000-0000-0000BF760000}"/>
    <cellStyle name="SAPBEXfilterDrill 26 37 2 2" xfId="30417" xr:uid="{00000000-0005-0000-0000-0000C0760000}"/>
    <cellStyle name="SAPBEXfilterDrill 26 37 3" xfId="30418" xr:uid="{00000000-0005-0000-0000-0000C1760000}"/>
    <cellStyle name="SAPBEXfilterDrill 26 38" xfId="30419" xr:uid="{00000000-0005-0000-0000-0000C2760000}"/>
    <cellStyle name="SAPBEXfilterDrill 26 38 2" xfId="30420" xr:uid="{00000000-0005-0000-0000-0000C3760000}"/>
    <cellStyle name="SAPBEXfilterDrill 26 38 2 2" xfId="30421" xr:uid="{00000000-0005-0000-0000-0000C4760000}"/>
    <cellStyle name="SAPBEXfilterDrill 26 38 3" xfId="30422" xr:uid="{00000000-0005-0000-0000-0000C5760000}"/>
    <cellStyle name="SAPBEXfilterDrill 26 39" xfId="30423" xr:uid="{00000000-0005-0000-0000-0000C6760000}"/>
    <cellStyle name="SAPBEXfilterDrill 26 39 2" xfId="30424" xr:uid="{00000000-0005-0000-0000-0000C7760000}"/>
    <cellStyle name="SAPBEXfilterDrill 26 4" xfId="30425" xr:uid="{00000000-0005-0000-0000-0000C8760000}"/>
    <cellStyle name="SAPBEXfilterDrill 26 4 2" xfId="30426" xr:uid="{00000000-0005-0000-0000-0000C9760000}"/>
    <cellStyle name="SAPBEXfilterDrill 26 4 2 2" xfId="30427" xr:uid="{00000000-0005-0000-0000-0000CA760000}"/>
    <cellStyle name="SAPBEXfilterDrill 26 4 3" xfId="30428" xr:uid="{00000000-0005-0000-0000-0000CB760000}"/>
    <cellStyle name="SAPBEXfilterDrill 26 40" xfId="30429" xr:uid="{00000000-0005-0000-0000-0000CC760000}"/>
    <cellStyle name="SAPBEXfilterDrill 26 5" xfId="30430" xr:uid="{00000000-0005-0000-0000-0000CD760000}"/>
    <cellStyle name="SAPBEXfilterDrill 26 5 2" xfId="30431" xr:uid="{00000000-0005-0000-0000-0000CE760000}"/>
    <cellStyle name="SAPBEXfilterDrill 26 5 2 2" xfId="30432" xr:uid="{00000000-0005-0000-0000-0000CF760000}"/>
    <cellStyle name="SAPBEXfilterDrill 26 5 3" xfId="30433" xr:uid="{00000000-0005-0000-0000-0000D0760000}"/>
    <cellStyle name="SAPBEXfilterDrill 26 6" xfId="30434" xr:uid="{00000000-0005-0000-0000-0000D1760000}"/>
    <cellStyle name="SAPBEXfilterDrill 26 6 2" xfId="30435" xr:uid="{00000000-0005-0000-0000-0000D2760000}"/>
    <cellStyle name="SAPBEXfilterDrill 26 6 2 2" xfId="30436" xr:uid="{00000000-0005-0000-0000-0000D3760000}"/>
    <cellStyle name="SAPBEXfilterDrill 26 6 3" xfId="30437" xr:uid="{00000000-0005-0000-0000-0000D4760000}"/>
    <cellStyle name="SAPBEXfilterDrill 26 7" xfId="30438" xr:uid="{00000000-0005-0000-0000-0000D5760000}"/>
    <cellStyle name="SAPBEXfilterDrill 26 7 2" xfId="30439" xr:uid="{00000000-0005-0000-0000-0000D6760000}"/>
    <cellStyle name="SAPBEXfilterDrill 26 7 2 2" xfId="30440" xr:uid="{00000000-0005-0000-0000-0000D7760000}"/>
    <cellStyle name="SAPBEXfilterDrill 26 7 3" xfId="30441" xr:uid="{00000000-0005-0000-0000-0000D8760000}"/>
    <cellStyle name="SAPBEXfilterDrill 26 8" xfId="30442" xr:uid="{00000000-0005-0000-0000-0000D9760000}"/>
    <cellStyle name="SAPBEXfilterDrill 26 8 2" xfId="30443" xr:uid="{00000000-0005-0000-0000-0000DA760000}"/>
    <cellStyle name="SAPBEXfilterDrill 26 8 2 2" xfId="30444" xr:uid="{00000000-0005-0000-0000-0000DB760000}"/>
    <cellStyle name="SAPBEXfilterDrill 26 8 3" xfId="30445" xr:uid="{00000000-0005-0000-0000-0000DC760000}"/>
    <cellStyle name="SAPBEXfilterDrill 26 9" xfId="30446" xr:uid="{00000000-0005-0000-0000-0000DD760000}"/>
    <cellStyle name="SAPBEXfilterDrill 26 9 2" xfId="30447" xr:uid="{00000000-0005-0000-0000-0000DE760000}"/>
    <cellStyle name="SAPBEXfilterDrill 26 9 2 2" xfId="30448" xr:uid="{00000000-0005-0000-0000-0000DF760000}"/>
    <cellStyle name="SAPBEXfilterDrill 26 9 3" xfId="30449" xr:uid="{00000000-0005-0000-0000-0000E0760000}"/>
    <cellStyle name="SAPBEXfilterDrill 27" xfId="30450" xr:uid="{00000000-0005-0000-0000-0000E1760000}"/>
    <cellStyle name="SAPBEXfilterDrill 27 10" xfId="30451" xr:uid="{00000000-0005-0000-0000-0000E2760000}"/>
    <cellStyle name="SAPBEXfilterDrill 27 10 2" xfId="30452" xr:uid="{00000000-0005-0000-0000-0000E3760000}"/>
    <cellStyle name="SAPBEXfilterDrill 27 10 2 2" xfId="30453" xr:uid="{00000000-0005-0000-0000-0000E4760000}"/>
    <cellStyle name="SAPBEXfilterDrill 27 10 3" xfId="30454" xr:uid="{00000000-0005-0000-0000-0000E5760000}"/>
    <cellStyle name="SAPBEXfilterDrill 27 11" xfId="30455" xr:uid="{00000000-0005-0000-0000-0000E6760000}"/>
    <cellStyle name="SAPBEXfilterDrill 27 11 2" xfId="30456" xr:uid="{00000000-0005-0000-0000-0000E7760000}"/>
    <cellStyle name="SAPBEXfilterDrill 27 11 2 2" xfId="30457" xr:uid="{00000000-0005-0000-0000-0000E8760000}"/>
    <cellStyle name="SAPBEXfilterDrill 27 11 3" xfId="30458" xr:uid="{00000000-0005-0000-0000-0000E9760000}"/>
    <cellStyle name="SAPBEXfilterDrill 27 12" xfId="30459" xr:uid="{00000000-0005-0000-0000-0000EA760000}"/>
    <cellStyle name="SAPBEXfilterDrill 27 12 2" xfId="30460" xr:uid="{00000000-0005-0000-0000-0000EB760000}"/>
    <cellStyle name="SAPBEXfilterDrill 27 12 2 2" xfId="30461" xr:uid="{00000000-0005-0000-0000-0000EC760000}"/>
    <cellStyle name="SAPBEXfilterDrill 27 12 3" xfId="30462" xr:uid="{00000000-0005-0000-0000-0000ED760000}"/>
    <cellStyle name="SAPBEXfilterDrill 27 13" xfId="30463" xr:uid="{00000000-0005-0000-0000-0000EE760000}"/>
    <cellStyle name="SAPBEXfilterDrill 27 13 2" xfId="30464" xr:uid="{00000000-0005-0000-0000-0000EF760000}"/>
    <cellStyle name="SAPBEXfilterDrill 27 13 2 2" xfId="30465" xr:uid="{00000000-0005-0000-0000-0000F0760000}"/>
    <cellStyle name="SAPBEXfilterDrill 27 13 3" xfId="30466" xr:uid="{00000000-0005-0000-0000-0000F1760000}"/>
    <cellStyle name="SAPBEXfilterDrill 27 14" xfId="30467" xr:uid="{00000000-0005-0000-0000-0000F2760000}"/>
    <cellStyle name="SAPBEXfilterDrill 27 14 2" xfId="30468" xr:uid="{00000000-0005-0000-0000-0000F3760000}"/>
    <cellStyle name="SAPBEXfilterDrill 27 14 2 2" xfId="30469" xr:uid="{00000000-0005-0000-0000-0000F4760000}"/>
    <cellStyle name="SAPBEXfilterDrill 27 14 3" xfId="30470" xr:uid="{00000000-0005-0000-0000-0000F5760000}"/>
    <cellStyle name="SAPBEXfilterDrill 27 15" xfId="30471" xr:uid="{00000000-0005-0000-0000-0000F6760000}"/>
    <cellStyle name="SAPBEXfilterDrill 27 15 2" xfId="30472" xr:uid="{00000000-0005-0000-0000-0000F7760000}"/>
    <cellStyle name="SAPBEXfilterDrill 27 15 2 2" xfId="30473" xr:uid="{00000000-0005-0000-0000-0000F8760000}"/>
    <cellStyle name="SAPBEXfilterDrill 27 15 3" xfId="30474" xr:uid="{00000000-0005-0000-0000-0000F9760000}"/>
    <cellStyle name="SAPBEXfilterDrill 27 16" xfId="30475" xr:uid="{00000000-0005-0000-0000-0000FA760000}"/>
    <cellStyle name="SAPBEXfilterDrill 27 16 2" xfId="30476" xr:uid="{00000000-0005-0000-0000-0000FB760000}"/>
    <cellStyle name="SAPBEXfilterDrill 27 16 2 2" xfId="30477" xr:uid="{00000000-0005-0000-0000-0000FC760000}"/>
    <cellStyle name="SAPBEXfilterDrill 27 16 3" xfId="30478" xr:uid="{00000000-0005-0000-0000-0000FD760000}"/>
    <cellStyle name="SAPBEXfilterDrill 27 17" xfId="30479" xr:uid="{00000000-0005-0000-0000-0000FE760000}"/>
    <cellStyle name="SAPBEXfilterDrill 27 17 2" xfId="30480" xr:uid="{00000000-0005-0000-0000-0000FF760000}"/>
    <cellStyle name="SAPBEXfilterDrill 27 17 2 2" xfId="30481" xr:uid="{00000000-0005-0000-0000-000000770000}"/>
    <cellStyle name="SAPBEXfilterDrill 27 17 3" xfId="30482" xr:uid="{00000000-0005-0000-0000-000001770000}"/>
    <cellStyle name="SAPBEXfilterDrill 27 18" xfId="30483" xr:uid="{00000000-0005-0000-0000-000002770000}"/>
    <cellStyle name="SAPBEXfilterDrill 27 18 2" xfId="30484" xr:uid="{00000000-0005-0000-0000-000003770000}"/>
    <cellStyle name="SAPBEXfilterDrill 27 18 2 2" xfId="30485" xr:uid="{00000000-0005-0000-0000-000004770000}"/>
    <cellStyle name="SAPBEXfilterDrill 27 18 3" xfId="30486" xr:uid="{00000000-0005-0000-0000-000005770000}"/>
    <cellStyle name="SAPBEXfilterDrill 27 19" xfId="30487" xr:uid="{00000000-0005-0000-0000-000006770000}"/>
    <cellStyle name="SAPBEXfilterDrill 27 19 2" xfId="30488" xr:uid="{00000000-0005-0000-0000-000007770000}"/>
    <cellStyle name="SAPBEXfilterDrill 27 19 2 2" xfId="30489" xr:uid="{00000000-0005-0000-0000-000008770000}"/>
    <cellStyle name="SAPBEXfilterDrill 27 19 3" xfId="30490" xr:uid="{00000000-0005-0000-0000-000009770000}"/>
    <cellStyle name="SAPBEXfilterDrill 27 2" xfId="30491" xr:uid="{00000000-0005-0000-0000-00000A770000}"/>
    <cellStyle name="SAPBEXfilterDrill 27 2 2" xfId="30492" xr:uid="{00000000-0005-0000-0000-00000B770000}"/>
    <cellStyle name="SAPBEXfilterDrill 27 2 2 2" xfId="30493" xr:uid="{00000000-0005-0000-0000-00000C770000}"/>
    <cellStyle name="SAPBEXfilterDrill 27 2 3" xfId="30494" xr:uid="{00000000-0005-0000-0000-00000D770000}"/>
    <cellStyle name="SAPBEXfilterDrill 27 20" xfId="30495" xr:uid="{00000000-0005-0000-0000-00000E770000}"/>
    <cellStyle name="SAPBEXfilterDrill 27 20 2" xfId="30496" xr:uid="{00000000-0005-0000-0000-00000F770000}"/>
    <cellStyle name="SAPBEXfilterDrill 27 20 2 2" xfId="30497" xr:uid="{00000000-0005-0000-0000-000010770000}"/>
    <cellStyle name="SAPBEXfilterDrill 27 20 3" xfId="30498" xr:uid="{00000000-0005-0000-0000-000011770000}"/>
    <cellStyle name="SAPBEXfilterDrill 27 21" xfId="30499" xr:uid="{00000000-0005-0000-0000-000012770000}"/>
    <cellStyle name="SAPBEXfilterDrill 27 21 2" xfId="30500" xr:uid="{00000000-0005-0000-0000-000013770000}"/>
    <cellStyle name="SAPBEXfilterDrill 27 21 2 2" xfId="30501" xr:uid="{00000000-0005-0000-0000-000014770000}"/>
    <cellStyle name="SAPBEXfilterDrill 27 21 3" xfId="30502" xr:uid="{00000000-0005-0000-0000-000015770000}"/>
    <cellStyle name="SAPBEXfilterDrill 27 22" xfId="30503" xr:uid="{00000000-0005-0000-0000-000016770000}"/>
    <cellStyle name="SAPBEXfilterDrill 27 22 2" xfId="30504" xr:uid="{00000000-0005-0000-0000-000017770000}"/>
    <cellStyle name="SAPBEXfilterDrill 27 22 2 2" xfId="30505" xr:uid="{00000000-0005-0000-0000-000018770000}"/>
    <cellStyle name="SAPBEXfilterDrill 27 22 3" xfId="30506" xr:uid="{00000000-0005-0000-0000-000019770000}"/>
    <cellStyle name="SAPBEXfilterDrill 27 23" xfId="30507" xr:uid="{00000000-0005-0000-0000-00001A770000}"/>
    <cellStyle name="SAPBEXfilterDrill 27 23 2" xfId="30508" xr:uid="{00000000-0005-0000-0000-00001B770000}"/>
    <cellStyle name="SAPBEXfilterDrill 27 23 2 2" xfId="30509" xr:uid="{00000000-0005-0000-0000-00001C770000}"/>
    <cellStyle name="SAPBEXfilterDrill 27 23 3" xfId="30510" xr:uid="{00000000-0005-0000-0000-00001D770000}"/>
    <cellStyle name="SAPBEXfilterDrill 27 24" xfId="30511" xr:uid="{00000000-0005-0000-0000-00001E770000}"/>
    <cellStyle name="SAPBEXfilterDrill 27 24 2" xfId="30512" xr:uid="{00000000-0005-0000-0000-00001F770000}"/>
    <cellStyle name="SAPBEXfilterDrill 27 24 2 2" xfId="30513" xr:uid="{00000000-0005-0000-0000-000020770000}"/>
    <cellStyle name="SAPBEXfilterDrill 27 24 3" xfId="30514" xr:uid="{00000000-0005-0000-0000-000021770000}"/>
    <cellStyle name="SAPBEXfilterDrill 27 25" xfId="30515" xr:uid="{00000000-0005-0000-0000-000022770000}"/>
    <cellStyle name="SAPBEXfilterDrill 27 25 2" xfId="30516" xr:uid="{00000000-0005-0000-0000-000023770000}"/>
    <cellStyle name="SAPBEXfilterDrill 27 25 2 2" xfId="30517" xr:uid="{00000000-0005-0000-0000-000024770000}"/>
    <cellStyle name="SAPBEXfilterDrill 27 25 3" xfId="30518" xr:uid="{00000000-0005-0000-0000-000025770000}"/>
    <cellStyle name="SAPBEXfilterDrill 27 26" xfId="30519" xr:uid="{00000000-0005-0000-0000-000026770000}"/>
    <cellStyle name="SAPBEXfilterDrill 27 26 2" xfId="30520" xr:uid="{00000000-0005-0000-0000-000027770000}"/>
    <cellStyle name="SAPBEXfilterDrill 27 26 2 2" xfId="30521" xr:uid="{00000000-0005-0000-0000-000028770000}"/>
    <cellStyle name="SAPBEXfilterDrill 27 26 3" xfId="30522" xr:uid="{00000000-0005-0000-0000-000029770000}"/>
    <cellStyle name="SAPBEXfilterDrill 27 27" xfId="30523" xr:uid="{00000000-0005-0000-0000-00002A770000}"/>
    <cellStyle name="SAPBEXfilterDrill 27 27 2" xfId="30524" xr:uid="{00000000-0005-0000-0000-00002B770000}"/>
    <cellStyle name="SAPBEXfilterDrill 27 27 2 2" xfId="30525" xr:uid="{00000000-0005-0000-0000-00002C770000}"/>
    <cellStyle name="SAPBEXfilterDrill 27 27 3" xfId="30526" xr:uid="{00000000-0005-0000-0000-00002D770000}"/>
    <cellStyle name="SAPBEXfilterDrill 27 28" xfId="30527" xr:uid="{00000000-0005-0000-0000-00002E770000}"/>
    <cellStyle name="SAPBEXfilterDrill 27 28 2" xfId="30528" xr:uid="{00000000-0005-0000-0000-00002F770000}"/>
    <cellStyle name="SAPBEXfilterDrill 27 28 2 2" xfId="30529" xr:uid="{00000000-0005-0000-0000-000030770000}"/>
    <cellStyle name="SAPBEXfilterDrill 27 28 3" xfId="30530" xr:uid="{00000000-0005-0000-0000-000031770000}"/>
    <cellStyle name="SAPBEXfilterDrill 27 29" xfId="30531" xr:uid="{00000000-0005-0000-0000-000032770000}"/>
    <cellStyle name="SAPBEXfilterDrill 27 29 2" xfId="30532" xr:uid="{00000000-0005-0000-0000-000033770000}"/>
    <cellStyle name="SAPBEXfilterDrill 27 29 2 2" xfId="30533" xr:uid="{00000000-0005-0000-0000-000034770000}"/>
    <cellStyle name="SAPBEXfilterDrill 27 29 3" xfId="30534" xr:uid="{00000000-0005-0000-0000-000035770000}"/>
    <cellStyle name="SAPBEXfilterDrill 27 3" xfId="30535" xr:uid="{00000000-0005-0000-0000-000036770000}"/>
    <cellStyle name="SAPBEXfilterDrill 27 3 2" xfId="30536" xr:uid="{00000000-0005-0000-0000-000037770000}"/>
    <cellStyle name="SAPBEXfilterDrill 27 3 2 2" xfId="30537" xr:uid="{00000000-0005-0000-0000-000038770000}"/>
    <cellStyle name="SAPBEXfilterDrill 27 3 3" xfId="30538" xr:uid="{00000000-0005-0000-0000-000039770000}"/>
    <cellStyle name="SAPBEXfilterDrill 27 30" xfId="30539" xr:uid="{00000000-0005-0000-0000-00003A770000}"/>
    <cellStyle name="SAPBEXfilterDrill 27 30 2" xfId="30540" xr:uid="{00000000-0005-0000-0000-00003B770000}"/>
    <cellStyle name="SAPBEXfilterDrill 27 30 2 2" xfId="30541" xr:uid="{00000000-0005-0000-0000-00003C770000}"/>
    <cellStyle name="SAPBEXfilterDrill 27 30 3" xfId="30542" xr:uid="{00000000-0005-0000-0000-00003D770000}"/>
    <cellStyle name="SAPBEXfilterDrill 27 31" xfId="30543" xr:uid="{00000000-0005-0000-0000-00003E770000}"/>
    <cellStyle name="SAPBEXfilterDrill 27 31 2" xfId="30544" xr:uid="{00000000-0005-0000-0000-00003F770000}"/>
    <cellStyle name="SAPBEXfilterDrill 27 31 2 2" xfId="30545" xr:uid="{00000000-0005-0000-0000-000040770000}"/>
    <cellStyle name="SAPBEXfilterDrill 27 31 3" xfId="30546" xr:uid="{00000000-0005-0000-0000-000041770000}"/>
    <cellStyle name="SAPBEXfilterDrill 27 32" xfId="30547" xr:uid="{00000000-0005-0000-0000-000042770000}"/>
    <cellStyle name="SAPBEXfilterDrill 27 32 2" xfId="30548" xr:uid="{00000000-0005-0000-0000-000043770000}"/>
    <cellStyle name="SAPBEXfilterDrill 27 32 2 2" xfId="30549" xr:uid="{00000000-0005-0000-0000-000044770000}"/>
    <cellStyle name="SAPBEXfilterDrill 27 32 3" xfId="30550" xr:uid="{00000000-0005-0000-0000-000045770000}"/>
    <cellStyle name="SAPBEXfilterDrill 27 33" xfId="30551" xr:uid="{00000000-0005-0000-0000-000046770000}"/>
    <cellStyle name="SAPBEXfilterDrill 27 33 2" xfId="30552" xr:uid="{00000000-0005-0000-0000-000047770000}"/>
    <cellStyle name="SAPBEXfilterDrill 27 33 2 2" xfId="30553" xr:uid="{00000000-0005-0000-0000-000048770000}"/>
    <cellStyle name="SAPBEXfilterDrill 27 33 3" xfId="30554" xr:uid="{00000000-0005-0000-0000-000049770000}"/>
    <cellStyle name="SAPBEXfilterDrill 27 34" xfId="30555" xr:uid="{00000000-0005-0000-0000-00004A770000}"/>
    <cellStyle name="SAPBEXfilterDrill 27 34 2" xfId="30556" xr:uid="{00000000-0005-0000-0000-00004B770000}"/>
    <cellStyle name="SAPBEXfilterDrill 27 34 2 2" xfId="30557" xr:uid="{00000000-0005-0000-0000-00004C770000}"/>
    <cellStyle name="SAPBEXfilterDrill 27 34 3" xfId="30558" xr:uid="{00000000-0005-0000-0000-00004D770000}"/>
    <cellStyle name="SAPBEXfilterDrill 27 35" xfId="30559" xr:uid="{00000000-0005-0000-0000-00004E770000}"/>
    <cellStyle name="SAPBEXfilterDrill 27 35 2" xfId="30560" xr:uid="{00000000-0005-0000-0000-00004F770000}"/>
    <cellStyle name="SAPBEXfilterDrill 27 35 2 2" xfId="30561" xr:uid="{00000000-0005-0000-0000-000050770000}"/>
    <cellStyle name="SAPBEXfilterDrill 27 35 3" xfId="30562" xr:uid="{00000000-0005-0000-0000-000051770000}"/>
    <cellStyle name="SAPBEXfilterDrill 27 36" xfId="30563" xr:uid="{00000000-0005-0000-0000-000052770000}"/>
    <cellStyle name="SAPBEXfilterDrill 27 36 2" xfId="30564" xr:uid="{00000000-0005-0000-0000-000053770000}"/>
    <cellStyle name="SAPBEXfilterDrill 27 36 2 2" xfId="30565" xr:uid="{00000000-0005-0000-0000-000054770000}"/>
    <cellStyle name="SAPBEXfilterDrill 27 36 3" xfId="30566" xr:uid="{00000000-0005-0000-0000-000055770000}"/>
    <cellStyle name="SAPBEXfilterDrill 27 37" xfId="30567" xr:uid="{00000000-0005-0000-0000-000056770000}"/>
    <cellStyle name="SAPBEXfilterDrill 27 37 2" xfId="30568" xr:uid="{00000000-0005-0000-0000-000057770000}"/>
    <cellStyle name="SAPBEXfilterDrill 27 37 2 2" xfId="30569" xr:uid="{00000000-0005-0000-0000-000058770000}"/>
    <cellStyle name="SAPBEXfilterDrill 27 37 3" xfId="30570" xr:uid="{00000000-0005-0000-0000-000059770000}"/>
    <cellStyle name="SAPBEXfilterDrill 27 38" xfId="30571" xr:uid="{00000000-0005-0000-0000-00005A770000}"/>
    <cellStyle name="SAPBEXfilterDrill 27 38 2" xfId="30572" xr:uid="{00000000-0005-0000-0000-00005B770000}"/>
    <cellStyle name="SAPBEXfilterDrill 27 38 2 2" xfId="30573" xr:uid="{00000000-0005-0000-0000-00005C770000}"/>
    <cellStyle name="SAPBEXfilterDrill 27 38 3" xfId="30574" xr:uid="{00000000-0005-0000-0000-00005D770000}"/>
    <cellStyle name="SAPBEXfilterDrill 27 39" xfId="30575" xr:uid="{00000000-0005-0000-0000-00005E770000}"/>
    <cellStyle name="SAPBEXfilterDrill 27 39 2" xfId="30576" xr:uid="{00000000-0005-0000-0000-00005F770000}"/>
    <cellStyle name="SAPBEXfilterDrill 27 39 2 2" xfId="30577" xr:uid="{00000000-0005-0000-0000-000060770000}"/>
    <cellStyle name="SAPBEXfilterDrill 27 39 3" xfId="30578" xr:uid="{00000000-0005-0000-0000-000061770000}"/>
    <cellStyle name="SAPBEXfilterDrill 27 4" xfId="30579" xr:uid="{00000000-0005-0000-0000-000062770000}"/>
    <cellStyle name="SAPBEXfilterDrill 27 4 2" xfId="30580" xr:uid="{00000000-0005-0000-0000-000063770000}"/>
    <cellStyle name="SAPBEXfilterDrill 27 4 2 2" xfId="30581" xr:uid="{00000000-0005-0000-0000-000064770000}"/>
    <cellStyle name="SAPBEXfilterDrill 27 4 3" xfId="30582" xr:uid="{00000000-0005-0000-0000-000065770000}"/>
    <cellStyle name="SAPBEXfilterDrill 27 40" xfId="30583" xr:uid="{00000000-0005-0000-0000-000066770000}"/>
    <cellStyle name="SAPBEXfilterDrill 27 40 2" xfId="30584" xr:uid="{00000000-0005-0000-0000-000067770000}"/>
    <cellStyle name="SAPBEXfilterDrill 27 40 2 2" xfId="30585" xr:uid="{00000000-0005-0000-0000-000068770000}"/>
    <cellStyle name="SAPBEXfilterDrill 27 40 3" xfId="30586" xr:uid="{00000000-0005-0000-0000-000069770000}"/>
    <cellStyle name="SAPBEXfilterDrill 27 41" xfId="30587" xr:uid="{00000000-0005-0000-0000-00006A770000}"/>
    <cellStyle name="SAPBEXfilterDrill 27 41 2" xfId="30588" xr:uid="{00000000-0005-0000-0000-00006B770000}"/>
    <cellStyle name="SAPBEXfilterDrill 27 42" xfId="30589" xr:uid="{00000000-0005-0000-0000-00006C770000}"/>
    <cellStyle name="SAPBEXfilterDrill 27 5" xfId="30590" xr:uid="{00000000-0005-0000-0000-00006D770000}"/>
    <cellStyle name="SAPBEXfilterDrill 27 5 2" xfId="30591" xr:uid="{00000000-0005-0000-0000-00006E770000}"/>
    <cellStyle name="SAPBEXfilterDrill 27 5 2 2" xfId="30592" xr:uid="{00000000-0005-0000-0000-00006F770000}"/>
    <cellStyle name="SAPBEXfilterDrill 27 5 3" xfId="30593" xr:uid="{00000000-0005-0000-0000-000070770000}"/>
    <cellStyle name="SAPBEXfilterDrill 27 6" xfId="30594" xr:uid="{00000000-0005-0000-0000-000071770000}"/>
    <cellStyle name="SAPBEXfilterDrill 27 6 2" xfId="30595" xr:uid="{00000000-0005-0000-0000-000072770000}"/>
    <cellStyle name="SAPBEXfilterDrill 27 6 2 2" xfId="30596" xr:uid="{00000000-0005-0000-0000-000073770000}"/>
    <cellStyle name="SAPBEXfilterDrill 27 6 3" xfId="30597" xr:uid="{00000000-0005-0000-0000-000074770000}"/>
    <cellStyle name="SAPBEXfilterDrill 27 7" xfId="30598" xr:uid="{00000000-0005-0000-0000-000075770000}"/>
    <cellStyle name="SAPBEXfilterDrill 27 7 2" xfId="30599" xr:uid="{00000000-0005-0000-0000-000076770000}"/>
    <cellStyle name="SAPBEXfilterDrill 27 7 2 2" xfId="30600" xr:uid="{00000000-0005-0000-0000-000077770000}"/>
    <cellStyle name="SAPBEXfilterDrill 27 7 3" xfId="30601" xr:uid="{00000000-0005-0000-0000-000078770000}"/>
    <cellStyle name="SAPBEXfilterDrill 27 8" xfId="30602" xr:uid="{00000000-0005-0000-0000-000079770000}"/>
    <cellStyle name="SAPBEXfilterDrill 27 8 2" xfId="30603" xr:uid="{00000000-0005-0000-0000-00007A770000}"/>
    <cellStyle name="SAPBEXfilterDrill 27 8 2 2" xfId="30604" xr:uid="{00000000-0005-0000-0000-00007B770000}"/>
    <cellStyle name="SAPBEXfilterDrill 27 8 3" xfId="30605" xr:uid="{00000000-0005-0000-0000-00007C770000}"/>
    <cellStyle name="SAPBEXfilterDrill 27 9" xfId="30606" xr:uid="{00000000-0005-0000-0000-00007D770000}"/>
    <cellStyle name="SAPBEXfilterDrill 27 9 2" xfId="30607" xr:uid="{00000000-0005-0000-0000-00007E770000}"/>
    <cellStyle name="SAPBEXfilterDrill 27 9 2 2" xfId="30608" xr:uid="{00000000-0005-0000-0000-00007F770000}"/>
    <cellStyle name="SAPBEXfilterDrill 27 9 3" xfId="30609" xr:uid="{00000000-0005-0000-0000-000080770000}"/>
    <cellStyle name="SAPBEXfilterDrill 28" xfId="30610" xr:uid="{00000000-0005-0000-0000-000081770000}"/>
    <cellStyle name="SAPBEXfilterDrill 28 10" xfId="30611" xr:uid="{00000000-0005-0000-0000-000082770000}"/>
    <cellStyle name="SAPBEXfilterDrill 28 10 2" xfId="30612" xr:uid="{00000000-0005-0000-0000-000083770000}"/>
    <cellStyle name="SAPBEXfilterDrill 28 10 2 2" xfId="30613" xr:uid="{00000000-0005-0000-0000-000084770000}"/>
    <cellStyle name="SAPBEXfilterDrill 28 10 3" xfId="30614" xr:uid="{00000000-0005-0000-0000-000085770000}"/>
    <cellStyle name="SAPBEXfilterDrill 28 11" xfId="30615" xr:uid="{00000000-0005-0000-0000-000086770000}"/>
    <cellStyle name="SAPBEXfilterDrill 28 11 2" xfId="30616" xr:uid="{00000000-0005-0000-0000-000087770000}"/>
    <cellStyle name="SAPBEXfilterDrill 28 11 2 2" xfId="30617" xr:uid="{00000000-0005-0000-0000-000088770000}"/>
    <cellStyle name="SAPBEXfilterDrill 28 11 3" xfId="30618" xr:uid="{00000000-0005-0000-0000-000089770000}"/>
    <cellStyle name="SAPBEXfilterDrill 28 12" xfId="30619" xr:uid="{00000000-0005-0000-0000-00008A770000}"/>
    <cellStyle name="SAPBEXfilterDrill 28 12 2" xfId="30620" xr:uid="{00000000-0005-0000-0000-00008B770000}"/>
    <cellStyle name="SAPBEXfilterDrill 28 12 2 2" xfId="30621" xr:uid="{00000000-0005-0000-0000-00008C770000}"/>
    <cellStyle name="SAPBEXfilterDrill 28 12 3" xfId="30622" xr:uid="{00000000-0005-0000-0000-00008D770000}"/>
    <cellStyle name="SAPBEXfilterDrill 28 13" xfId="30623" xr:uid="{00000000-0005-0000-0000-00008E770000}"/>
    <cellStyle name="SAPBEXfilterDrill 28 13 2" xfId="30624" xr:uid="{00000000-0005-0000-0000-00008F770000}"/>
    <cellStyle name="SAPBEXfilterDrill 28 13 2 2" xfId="30625" xr:uid="{00000000-0005-0000-0000-000090770000}"/>
    <cellStyle name="SAPBEXfilterDrill 28 13 3" xfId="30626" xr:uid="{00000000-0005-0000-0000-000091770000}"/>
    <cellStyle name="SAPBEXfilterDrill 28 14" xfId="30627" xr:uid="{00000000-0005-0000-0000-000092770000}"/>
    <cellStyle name="SAPBEXfilterDrill 28 14 2" xfId="30628" xr:uid="{00000000-0005-0000-0000-000093770000}"/>
    <cellStyle name="SAPBEXfilterDrill 28 14 2 2" xfId="30629" xr:uid="{00000000-0005-0000-0000-000094770000}"/>
    <cellStyle name="SAPBEXfilterDrill 28 14 3" xfId="30630" xr:uid="{00000000-0005-0000-0000-000095770000}"/>
    <cellStyle name="SAPBEXfilterDrill 28 15" xfId="30631" xr:uid="{00000000-0005-0000-0000-000096770000}"/>
    <cellStyle name="SAPBEXfilterDrill 28 15 2" xfId="30632" xr:uid="{00000000-0005-0000-0000-000097770000}"/>
    <cellStyle name="SAPBEXfilterDrill 28 15 2 2" xfId="30633" xr:uid="{00000000-0005-0000-0000-000098770000}"/>
    <cellStyle name="SAPBEXfilterDrill 28 15 3" xfId="30634" xr:uid="{00000000-0005-0000-0000-000099770000}"/>
    <cellStyle name="SAPBEXfilterDrill 28 16" xfId="30635" xr:uid="{00000000-0005-0000-0000-00009A770000}"/>
    <cellStyle name="SAPBEXfilterDrill 28 16 2" xfId="30636" xr:uid="{00000000-0005-0000-0000-00009B770000}"/>
    <cellStyle name="SAPBEXfilterDrill 28 16 2 2" xfId="30637" xr:uid="{00000000-0005-0000-0000-00009C770000}"/>
    <cellStyle name="SAPBEXfilterDrill 28 16 3" xfId="30638" xr:uid="{00000000-0005-0000-0000-00009D770000}"/>
    <cellStyle name="SAPBEXfilterDrill 28 17" xfId="30639" xr:uid="{00000000-0005-0000-0000-00009E770000}"/>
    <cellStyle name="SAPBEXfilterDrill 28 17 2" xfId="30640" xr:uid="{00000000-0005-0000-0000-00009F770000}"/>
    <cellStyle name="SAPBEXfilterDrill 28 17 2 2" xfId="30641" xr:uid="{00000000-0005-0000-0000-0000A0770000}"/>
    <cellStyle name="SAPBEXfilterDrill 28 17 3" xfId="30642" xr:uid="{00000000-0005-0000-0000-0000A1770000}"/>
    <cellStyle name="SAPBEXfilterDrill 28 18" xfId="30643" xr:uid="{00000000-0005-0000-0000-0000A2770000}"/>
    <cellStyle name="SAPBEXfilterDrill 28 18 2" xfId="30644" xr:uid="{00000000-0005-0000-0000-0000A3770000}"/>
    <cellStyle name="SAPBEXfilterDrill 28 18 2 2" xfId="30645" xr:uid="{00000000-0005-0000-0000-0000A4770000}"/>
    <cellStyle name="SAPBEXfilterDrill 28 18 3" xfId="30646" xr:uid="{00000000-0005-0000-0000-0000A5770000}"/>
    <cellStyle name="SAPBEXfilterDrill 28 19" xfId="30647" xr:uid="{00000000-0005-0000-0000-0000A6770000}"/>
    <cellStyle name="SAPBEXfilterDrill 28 19 2" xfId="30648" xr:uid="{00000000-0005-0000-0000-0000A7770000}"/>
    <cellStyle name="SAPBEXfilterDrill 28 19 2 2" xfId="30649" xr:uid="{00000000-0005-0000-0000-0000A8770000}"/>
    <cellStyle name="SAPBEXfilterDrill 28 19 3" xfId="30650" xr:uid="{00000000-0005-0000-0000-0000A9770000}"/>
    <cellStyle name="SAPBEXfilterDrill 28 2" xfId="30651" xr:uid="{00000000-0005-0000-0000-0000AA770000}"/>
    <cellStyle name="SAPBEXfilterDrill 28 2 2" xfId="30652" xr:uid="{00000000-0005-0000-0000-0000AB770000}"/>
    <cellStyle name="SAPBEXfilterDrill 28 2 2 2" xfId="30653" xr:uid="{00000000-0005-0000-0000-0000AC770000}"/>
    <cellStyle name="SAPBEXfilterDrill 28 2 3" xfId="30654" xr:uid="{00000000-0005-0000-0000-0000AD770000}"/>
    <cellStyle name="SAPBEXfilterDrill 28 20" xfId="30655" xr:uid="{00000000-0005-0000-0000-0000AE770000}"/>
    <cellStyle name="SAPBEXfilterDrill 28 20 2" xfId="30656" xr:uid="{00000000-0005-0000-0000-0000AF770000}"/>
    <cellStyle name="SAPBEXfilterDrill 28 20 2 2" xfId="30657" xr:uid="{00000000-0005-0000-0000-0000B0770000}"/>
    <cellStyle name="SAPBEXfilterDrill 28 20 3" xfId="30658" xr:uid="{00000000-0005-0000-0000-0000B1770000}"/>
    <cellStyle name="SAPBEXfilterDrill 28 21" xfId="30659" xr:uid="{00000000-0005-0000-0000-0000B2770000}"/>
    <cellStyle name="SAPBEXfilterDrill 28 21 2" xfId="30660" xr:uid="{00000000-0005-0000-0000-0000B3770000}"/>
    <cellStyle name="SAPBEXfilterDrill 28 21 2 2" xfId="30661" xr:uid="{00000000-0005-0000-0000-0000B4770000}"/>
    <cellStyle name="SAPBEXfilterDrill 28 21 3" xfId="30662" xr:uid="{00000000-0005-0000-0000-0000B5770000}"/>
    <cellStyle name="SAPBEXfilterDrill 28 22" xfId="30663" xr:uid="{00000000-0005-0000-0000-0000B6770000}"/>
    <cellStyle name="SAPBEXfilterDrill 28 22 2" xfId="30664" xr:uid="{00000000-0005-0000-0000-0000B7770000}"/>
    <cellStyle name="SAPBEXfilterDrill 28 22 2 2" xfId="30665" xr:uid="{00000000-0005-0000-0000-0000B8770000}"/>
    <cellStyle name="SAPBEXfilterDrill 28 22 3" xfId="30666" xr:uid="{00000000-0005-0000-0000-0000B9770000}"/>
    <cellStyle name="SAPBEXfilterDrill 28 23" xfId="30667" xr:uid="{00000000-0005-0000-0000-0000BA770000}"/>
    <cellStyle name="SAPBEXfilterDrill 28 23 2" xfId="30668" xr:uid="{00000000-0005-0000-0000-0000BB770000}"/>
    <cellStyle name="SAPBEXfilterDrill 28 23 2 2" xfId="30669" xr:uid="{00000000-0005-0000-0000-0000BC770000}"/>
    <cellStyle name="SAPBEXfilterDrill 28 23 3" xfId="30670" xr:uid="{00000000-0005-0000-0000-0000BD770000}"/>
    <cellStyle name="SAPBEXfilterDrill 28 24" xfId="30671" xr:uid="{00000000-0005-0000-0000-0000BE770000}"/>
    <cellStyle name="SAPBEXfilterDrill 28 24 2" xfId="30672" xr:uid="{00000000-0005-0000-0000-0000BF770000}"/>
    <cellStyle name="SAPBEXfilterDrill 28 24 2 2" xfId="30673" xr:uid="{00000000-0005-0000-0000-0000C0770000}"/>
    <cellStyle name="SAPBEXfilterDrill 28 24 3" xfId="30674" xr:uid="{00000000-0005-0000-0000-0000C1770000}"/>
    <cellStyle name="SAPBEXfilterDrill 28 25" xfId="30675" xr:uid="{00000000-0005-0000-0000-0000C2770000}"/>
    <cellStyle name="SAPBEXfilterDrill 28 25 2" xfId="30676" xr:uid="{00000000-0005-0000-0000-0000C3770000}"/>
    <cellStyle name="SAPBEXfilterDrill 28 25 2 2" xfId="30677" xr:uid="{00000000-0005-0000-0000-0000C4770000}"/>
    <cellStyle name="SAPBEXfilterDrill 28 25 3" xfId="30678" xr:uid="{00000000-0005-0000-0000-0000C5770000}"/>
    <cellStyle name="SAPBEXfilterDrill 28 26" xfId="30679" xr:uid="{00000000-0005-0000-0000-0000C6770000}"/>
    <cellStyle name="SAPBEXfilterDrill 28 26 2" xfId="30680" xr:uid="{00000000-0005-0000-0000-0000C7770000}"/>
    <cellStyle name="SAPBEXfilterDrill 28 26 2 2" xfId="30681" xr:uid="{00000000-0005-0000-0000-0000C8770000}"/>
    <cellStyle name="SAPBEXfilterDrill 28 26 3" xfId="30682" xr:uid="{00000000-0005-0000-0000-0000C9770000}"/>
    <cellStyle name="SAPBEXfilterDrill 28 27" xfId="30683" xr:uid="{00000000-0005-0000-0000-0000CA770000}"/>
    <cellStyle name="SAPBEXfilterDrill 28 27 2" xfId="30684" xr:uid="{00000000-0005-0000-0000-0000CB770000}"/>
    <cellStyle name="SAPBEXfilterDrill 28 27 2 2" xfId="30685" xr:uid="{00000000-0005-0000-0000-0000CC770000}"/>
    <cellStyle name="SAPBEXfilterDrill 28 27 3" xfId="30686" xr:uid="{00000000-0005-0000-0000-0000CD770000}"/>
    <cellStyle name="SAPBEXfilterDrill 28 28" xfId="30687" xr:uid="{00000000-0005-0000-0000-0000CE770000}"/>
    <cellStyle name="SAPBEXfilterDrill 28 28 2" xfId="30688" xr:uid="{00000000-0005-0000-0000-0000CF770000}"/>
    <cellStyle name="SAPBEXfilterDrill 28 28 2 2" xfId="30689" xr:uid="{00000000-0005-0000-0000-0000D0770000}"/>
    <cellStyle name="SAPBEXfilterDrill 28 28 3" xfId="30690" xr:uid="{00000000-0005-0000-0000-0000D1770000}"/>
    <cellStyle name="SAPBEXfilterDrill 28 29" xfId="30691" xr:uid="{00000000-0005-0000-0000-0000D2770000}"/>
    <cellStyle name="SAPBEXfilterDrill 28 29 2" xfId="30692" xr:uid="{00000000-0005-0000-0000-0000D3770000}"/>
    <cellStyle name="SAPBEXfilterDrill 28 29 2 2" xfId="30693" xr:uid="{00000000-0005-0000-0000-0000D4770000}"/>
    <cellStyle name="SAPBEXfilterDrill 28 29 3" xfId="30694" xr:uid="{00000000-0005-0000-0000-0000D5770000}"/>
    <cellStyle name="SAPBEXfilterDrill 28 3" xfId="30695" xr:uid="{00000000-0005-0000-0000-0000D6770000}"/>
    <cellStyle name="SAPBEXfilterDrill 28 3 2" xfId="30696" xr:uid="{00000000-0005-0000-0000-0000D7770000}"/>
    <cellStyle name="SAPBEXfilterDrill 28 3 2 2" xfId="30697" xr:uid="{00000000-0005-0000-0000-0000D8770000}"/>
    <cellStyle name="SAPBEXfilterDrill 28 3 3" xfId="30698" xr:uid="{00000000-0005-0000-0000-0000D9770000}"/>
    <cellStyle name="SAPBEXfilterDrill 28 30" xfId="30699" xr:uid="{00000000-0005-0000-0000-0000DA770000}"/>
    <cellStyle name="SAPBEXfilterDrill 28 30 2" xfId="30700" xr:uid="{00000000-0005-0000-0000-0000DB770000}"/>
    <cellStyle name="SAPBEXfilterDrill 28 30 2 2" xfId="30701" xr:uid="{00000000-0005-0000-0000-0000DC770000}"/>
    <cellStyle name="SAPBEXfilterDrill 28 30 3" xfId="30702" xr:uid="{00000000-0005-0000-0000-0000DD770000}"/>
    <cellStyle name="SAPBEXfilterDrill 28 31" xfId="30703" xr:uid="{00000000-0005-0000-0000-0000DE770000}"/>
    <cellStyle name="SAPBEXfilterDrill 28 31 2" xfId="30704" xr:uid="{00000000-0005-0000-0000-0000DF770000}"/>
    <cellStyle name="SAPBEXfilterDrill 28 31 2 2" xfId="30705" xr:uid="{00000000-0005-0000-0000-0000E0770000}"/>
    <cellStyle name="SAPBEXfilterDrill 28 31 3" xfId="30706" xr:uid="{00000000-0005-0000-0000-0000E1770000}"/>
    <cellStyle name="SAPBEXfilterDrill 28 32" xfId="30707" xr:uid="{00000000-0005-0000-0000-0000E2770000}"/>
    <cellStyle name="SAPBEXfilterDrill 28 32 2" xfId="30708" xr:uid="{00000000-0005-0000-0000-0000E3770000}"/>
    <cellStyle name="SAPBEXfilterDrill 28 32 2 2" xfId="30709" xr:uid="{00000000-0005-0000-0000-0000E4770000}"/>
    <cellStyle name="SAPBEXfilterDrill 28 32 3" xfId="30710" xr:uid="{00000000-0005-0000-0000-0000E5770000}"/>
    <cellStyle name="SAPBEXfilterDrill 28 33" xfId="30711" xr:uid="{00000000-0005-0000-0000-0000E6770000}"/>
    <cellStyle name="SAPBEXfilterDrill 28 33 2" xfId="30712" xr:uid="{00000000-0005-0000-0000-0000E7770000}"/>
    <cellStyle name="SAPBEXfilterDrill 28 33 2 2" xfId="30713" xr:uid="{00000000-0005-0000-0000-0000E8770000}"/>
    <cellStyle name="SAPBEXfilterDrill 28 33 3" xfId="30714" xr:uid="{00000000-0005-0000-0000-0000E9770000}"/>
    <cellStyle name="SAPBEXfilterDrill 28 34" xfId="30715" xr:uid="{00000000-0005-0000-0000-0000EA770000}"/>
    <cellStyle name="SAPBEXfilterDrill 28 34 2" xfId="30716" xr:uid="{00000000-0005-0000-0000-0000EB770000}"/>
    <cellStyle name="SAPBEXfilterDrill 28 34 2 2" xfId="30717" xr:uid="{00000000-0005-0000-0000-0000EC770000}"/>
    <cellStyle name="SAPBEXfilterDrill 28 34 3" xfId="30718" xr:uid="{00000000-0005-0000-0000-0000ED770000}"/>
    <cellStyle name="SAPBEXfilterDrill 28 35" xfId="30719" xr:uid="{00000000-0005-0000-0000-0000EE770000}"/>
    <cellStyle name="SAPBEXfilterDrill 28 35 2" xfId="30720" xr:uid="{00000000-0005-0000-0000-0000EF770000}"/>
    <cellStyle name="SAPBEXfilterDrill 28 35 2 2" xfId="30721" xr:uid="{00000000-0005-0000-0000-0000F0770000}"/>
    <cellStyle name="SAPBEXfilterDrill 28 35 3" xfId="30722" xr:uid="{00000000-0005-0000-0000-0000F1770000}"/>
    <cellStyle name="SAPBEXfilterDrill 28 36" xfId="30723" xr:uid="{00000000-0005-0000-0000-0000F2770000}"/>
    <cellStyle name="SAPBEXfilterDrill 28 36 2" xfId="30724" xr:uid="{00000000-0005-0000-0000-0000F3770000}"/>
    <cellStyle name="SAPBEXfilterDrill 28 36 2 2" xfId="30725" xr:uid="{00000000-0005-0000-0000-0000F4770000}"/>
    <cellStyle name="SAPBEXfilterDrill 28 36 3" xfId="30726" xr:uid="{00000000-0005-0000-0000-0000F5770000}"/>
    <cellStyle name="SAPBEXfilterDrill 28 37" xfId="30727" xr:uid="{00000000-0005-0000-0000-0000F6770000}"/>
    <cellStyle name="SAPBEXfilterDrill 28 37 2" xfId="30728" xr:uid="{00000000-0005-0000-0000-0000F7770000}"/>
    <cellStyle name="SAPBEXfilterDrill 28 37 2 2" xfId="30729" xr:uid="{00000000-0005-0000-0000-0000F8770000}"/>
    <cellStyle name="SAPBEXfilterDrill 28 37 3" xfId="30730" xr:uid="{00000000-0005-0000-0000-0000F9770000}"/>
    <cellStyle name="SAPBEXfilterDrill 28 38" xfId="30731" xr:uid="{00000000-0005-0000-0000-0000FA770000}"/>
    <cellStyle name="SAPBEXfilterDrill 28 38 2" xfId="30732" xr:uid="{00000000-0005-0000-0000-0000FB770000}"/>
    <cellStyle name="SAPBEXfilterDrill 28 38 2 2" xfId="30733" xr:uid="{00000000-0005-0000-0000-0000FC770000}"/>
    <cellStyle name="SAPBEXfilterDrill 28 38 3" xfId="30734" xr:uid="{00000000-0005-0000-0000-0000FD770000}"/>
    <cellStyle name="SAPBEXfilterDrill 28 39" xfId="30735" xr:uid="{00000000-0005-0000-0000-0000FE770000}"/>
    <cellStyle name="SAPBEXfilterDrill 28 39 2" xfId="30736" xr:uid="{00000000-0005-0000-0000-0000FF770000}"/>
    <cellStyle name="SAPBEXfilterDrill 28 39 2 2" xfId="30737" xr:uid="{00000000-0005-0000-0000-000000780000}"/>
    <cellStyle name="SAPBEXfilterDrill 28 39 3" xfId="30738" xr:uid="{00000000-0005-0000-0000-000001780000}"/>
    <cellStyle name="SAPBEXfilterDrill 28 4" xfId="30739" xr:uid="{00000000-0005-0000-0000-000002780000}"/>
    <cellStyle name="SAPBEXfilterDrill 28 4 2" xfId="30740" xr:uid="{00000000-0005-0000-0000-000003780000}"/>
    <cellStyle name="SAPBEXfilterDrill 28 4 2 2" xfId="30741" xr:uid="{00000000-0005-0000-0000-000004780000}"/>
    <cellStyle name="SAPBEXfilterDrill 28 4 3" xfId="30742" xr:uid="{00000000-0005-0000-0000-000005780000}"/>
    <cellStyle name="SAPBEXfilterDrill 28 40" xfId="30743" xr:uid="{00000000-0005-0000-0000-000006780000}"/>
    <cellStyle name="SAPBEXfilterDrill 28 40 2" xfId="30744" xr:uid="{00000000-0005-0000-0000-000007780000}"/>
    <cellStyle name="SAPBEXfilterDrill 28 40 2 2" xfId="30745" xr:uid="{00000000-0005-0000-0000-000008780000}"/>
    <cellStyle name="SAPBEXfilterDrill 28 40 3" xfId="30746" xr:uid="{00000000-0005-0000-0000-000009780000}"/>
    <cellStyle name="SAPBEXfilterDrill 28 41" xfId="30747" xr:uid="{00000000-0005-0000-0000-00000A780000}"/>
    <cellStyle name="SAPBEXfilterDrill 28 41 2" xfId="30748" xr:uid="{00000000-0005-0000-0000-00000B780000}"/>
    <cellStyle name="SAPBEXfilterDrill 28 41 2 2" xfId="30749" xr:uid="{00000000-0005-0000-0000-00000C780000}"/>
    <cellStyle name="SAPBEXfilterDrill 28 41 3" xfId="30750" xr:uid="{00000000-0005-0000-0000-00000D780000}"/>
    <cellStyle name="SAPBEXfilterDrill 28 42" xfId="30751" xr:uid="{00000000-0005-0000-0000-00000E780000}"/>
    <cellStyle name="SAPBEXfilterDrill 28 42 2" xfId="30752" xr:uid="{00000000-0005-0000-0000-00000F780000}"/>
    <cellStyle name="SAPBEXfilterDrill 28 43" xfId="30753" xr:uid="{00000000-0005-0000-0000-000010780000}"/>
    <cellStyle name="SAPBEXfilterDrill 28 5" xfId="30754" xr:uid="{00000000-0005-0000-0000-000011780000}"/>
    <cellStyle name="SAPBEXfilterDrill 28 5 2" xfId="30755" xr:uid="{00000000-0005-0000-0000-000012780000}"/>
    <cellStyle name="SAPBEXfilterDrill 28 5 2 2" xfId="30756" xr:uid="{00000000-0005-0000-0000-000013780000}"/>
    <cellStyle name="SAPBEXfilterDrill 28 5 3" xfId="30757" xr:uid="{00000000-0005-0000-0000-000014780000}"/>
    <cellStyle name="SAPBEXfilterDrill 28 6" xfId="30758" xr:uid="{00000000-0005-0000-0000-000015780000}"/>
    <cellStyle name="SAPBEXfilterDrill 28 6 2" xfId="30759" xr:uid="{00000000-0005-0000-0000-000016780000}"/>
    <cellStyle name="SAPBEXfilterDrill 28 6 2 2" xfId="30760" xr:uid="{00000000-0005-0000-0000-000017780000}"/>
    <cellStyle name="SAPBEXfilterDrill 28 6 3" xfId="30761" xr:uid="{00000000-0005-0000-0000-000018780000}"/>
    <cellStyle name="SAPBEXfilterDrill 28 7" xfId="30762" xr:uid="{00000000-0005-0000-0000-000019780000}"/>
    <cellStyle name="SAPBEXfilterDrill 28 7 2" xfId="30763" xr:uid="{00000000-0005-0000-0000-00001A780000}"/>
    <cellStyle name="SAPBEXfilterDrill 28 7 2 2" xfId="30764" xr:uid="{00000000-0005-0000-0000-00001B780000}"/>
    <cellStyle name="SAPBEXfilterDrill 28 7 3" xfId="30765" xr:uid="{00000000-0005-0000-0000-00001C780000}"/>
    <cellStyle name="SAPBEXfilterDrill 28 8" xfId="30766" xr:uid="{00000000-0005-0000-0000-00001D780000}"/>
    <cellStyle name="SAPBEXfilterDrill 28 8 2" xfId="30767" xr:uid="{00000000-0005-0000-0000-00001E780000}"/>
    <cellStyle name="SAPBEXfilterDrill 28 8 2 2" xfId="30768" xr:uid="{00000000-0005-0000-0000-00001F780000}"/>
    <cellStyle name="SAPBEXfilterDrill 28 8 3" xfId="30769" xr:uid="{00000000-0005-0000-0000-000020780000}"/>
    <cellStyle name="SAPBEXfilterDrill 28 9" xfId="30770" xr:uid="{00000000-0005-0000-0000-000021780000}"/>
    <cellStyle name="SAPBEXfilterDrill 28 9 2" xfId="30771" xr:uid="{00000000-0005-0000-0000-000022780000}"/>
    <cellStyle name="SAPBEXfilterDrill 28 9 2 2" xfId="30772" xr:uid="{00000000-0005-0000-0000-000023780000}"/>
    <cellStyle name="SAPBEXfilterDrill 28 9 3" xfId="30773" xr:uid="{00000000-0005-0000-0000-000024780000}"/>
    <cellStyle name="SAPBEXfilterDrill 29" xfId="30774" xr:uid="{00000000-0005-0000-0000-000025780000}"/>
    <cellStyle name="SAPBEXfilterDrill 29 10" xfId="30775" xr:uid="{00000000-0005-0000-0000-000026780000}"/>
    <cellStyle name="SAPBEXfilterDrill 29 10 2" xfId="30776" xr:uid="{00000000-0005-0000-0000-000027780000}"/>
    <cellStyle name="SAPBEXfilterDrill 29 10 2 2" xfId="30777" xr:uid="{00000000-0005-0000-0000-000028780000}"/>
    <cellStyle name="SAPBEXfilterDrill 29 10 3" xfId="30778" xr:uid="{00000000-0005-0000-0000-000029780000}"/>
    <cellStyle name="SAPBEXfilterDrill 29 11" xfId="30779" xr:uid="{00000000-0005-0000-0000-00002A780000}"/>
    <cellStyle name="SAPBEXfilterDrill 29 11 2" xfId="30780" xr:uid="{00000000-0005-0000-0000-00002B780000}"/>
    <cellStyle name="SAPBEXfilterDrill 29 11 2 2" xfId="30781" xr:uid="{00000000-0005-0000-0000-00002C780000}"/>
    <cellStyle name="SAPBEXfilterDrill 29 11 3" xfId="30782" xr:uid="{00000000-0005-0000-0000-00002D780000}"/>
    <cellStyle name="SAPBEXfilterDrill 29 12" xfId="30783" xr:uid="{00000000-0005-0000-0000-00002E780000}"/>
    <cellStyle name="SAPBEXfilterDrill 29 12 2" xfId="30784" xr:uid="{00000000-0005-0000-0000-00002F780000}"/>
    <cellStyle name="SAPBEXfilterDrill 29 12 2 2" xfId="30785" xr:uid="{00000000-0005-0000-0000-000030780000}"/>
    <cellStyle name="SAPBEXfilterDrill 29 12 3" xfId="30786" xr:uid="{00000000-0005-0000-0000-000031780000}"/>
    <cellStyle name="SAPBEXfilterDrill 29 13" xfId="30787" xr:uid="{00000000-0005-0000-0000-000032780000}"/>
    <cellStyle name="SAPBEXfilterDrill 29 13 2" xfId="30788" xr:uid="{00000000-0005-0000-0000-000033780000}"/>
    <cellStyle name="SAPBEXfilterDrill 29 13 2 2" xfId="30789" xr:uid="{00000000-0005-0000-0000-000034780000}"/>
    <cellStyle name="SAPBEXfilterDrill 29 13 3" xfId="30790" xr:uid="{00000000-0005-0000-0000-000035780000}"/>
    <cellStyle name="SAPBEXfilterDrill 29 14" xfId="30791" xr:uid="{00000000-0005-0000-0000-000036780000}"/>
    <cellStyle name="SAPBEXfilterDrill 29 14 2" xfId="30792" xr:uid="{00000000-0005-0000-0000-000037780000}"/>
    <cellStyle name="SAPBEXfilterDrill 29 14 2 2" xfId="30793" xr:uid="{00000000-0005-0000-0000-000038780000}"/>
    <cellStyle name="SAPBEXfilterDrill 29 14 3" xfId="30794" xr:uid="{00000000-0005-0000-0000-000039780000}"/>
    <cellStyle name="SAPBEXfilterDrill 29 15" xfId="30795" xr:uid="{00000000-0005-0000-0000-00003A780000}"/>
    <cellStyle name="SAPBEXfilterDrill 29 15 2" xfId="30796" xr:uid="{00000000-0005-0000-0000-00003B780000}"/>
    <cellStyle name="SAPBEXfilterDrill 29 15 2 2" xfId="30797" xr:uid="{00000000-0005-0000-0000-00003C780000}"/>
    <cellStyle name="SAPBEXfilterDrill 29 15 3" xfId="30798" xr:uid="{00000000-0005-0000-0000-00003D780000}"/>
    <cellStyle name="SAPBEXfilterDrill 29 16" xfId="30799" xr:uid="{00000000-0005-0000-0000-00003E780000}"/>
    <cellStyle name="SAPBEXfilterDrill 29 16 2" xfId="30800" xr:uid="{00000000-0005-0000-0000-00003F780000}"/>
    <cellStyle name="SAPBEXfilterDrill 29 16 2 2" xfId="30801" xr:uid="{00000000-0005-0000-0000-000040780000}"/>
    <cellStyle name="SAPBEXfilterDrill 29 16 3" xfId="30802" xr:uid="{00000000-0005-0000-0000-000041780000}"/>
    <cellStyle name="SAPBEXfilterDrill 29 17" xfId="30803" xr:uid="{00000000-0005-0000-0000-000042780000}"/>
    <cellStyle name="SAPBEXfilterDrill 29 17 2" xfId="30804" xr:uid="{00000000-0005-0000-0000-000043780000}"/>
    <cellStyle name="SAPBEXfilterDrill 29 17 2 2" xfId="30805" xr:uid="{00000000-0005-0000-0000-000044780000}"/>
    <cellStyle name="SAPBEXfilterDrill 29 17 3" xfId="30806" xr:uid="{00000000-0005-0000-0000-000045780000}"/>
    <cellStyle name="SAPBEXfilterDrill 29 18" xfId="30807" xr:uid="{00000000-0005-0000-0000-000046780000}"/>
    <cellStyle name="SAPBEXfilterDrill 29 18 2" xfId="30808" xr:uid="{00000000-0005-0000-0000-000047780000}"/>
    <cellStyle name="SAPBEXfilterDrill 29 18 2 2" xfId="30809" xr:uid="{00000000-0005-0000-0000-000048780000}"/>
    <cellStyle name="SAPBEXfilterDrill 29 18 3" xfId="30810" xr:uid="{00000000-0005-0000-0000-000049780000}"/>
    <cellStyle name="SAPBEXfilterDrill 29 19" xfId="30811" xr:uid="{00000000-0005-0000-0000-00004A780000}"/>
    <cellStyle name="SAPBEXfilterDrill 29 19 2" xfId="30812" xr:uid="{00000000-0005-0000-0000-00004B780000}"/>
    <cellStyle name="SAPBEXfilterDrill 29 19 2 2" xfId="30813" xr:uid="{00000000-0005-0000-0000-00004C780000}"/>
    <cellStyle name="SAPBEXfilterDrill 29 19 3" xfId="30814" xr:uid="{00000000-0005-0000-0000-00004D780000}"/>
    <cellStyle name="SAPBEXfilterDrill 29 2" xfId="30815" xr:uid="{00000000-0005-0000-0000-00004E780000}"/>
    <cellStyle name="SAPBEXfilterDrill 29 2 2" xfId="30816" xr:uid="{00000000-0005-0000-0000-00004F780000}"/>
    <cellStyle name="SAPBEXfilterDrill 29 2 2 2" xfId="30817" xr:uid="{00000000-0005-0000-0000-000050780000}"/>
    <cellStyle name="SAPBEXfilterDrill 29 2 3" xfId="30818" xr:uid="{00000000-0005-0000-0000-000051780000}"/>
    <cellStyle name="SAPBEXfilterDrill 29 20" xfId="30819" xr:uid="{00000000-0005-0000-0000-000052780000}"/>
    <cellStyle name="SAPBEXfilterDrill 29 20 2" xfId="30820" xr:uid="{00000000-0005-0000-0000-000053780000}"/>
    <cellStyle name="SAPBEXfilterDrill 29 20 2 2" xfId="30821" xr:uid="{00000000-0005-0000-0000-000054780000}"/>
    <cellStyle name="SAPBEXfilterDrill 29 20 3" xfId="30822" xr:uid="{00000000-0005-0000-0000-000055780000}"/>
    <cellStyle name="SAPBEXfilterDrill 29 21" xfId="30823" xr:uid="{00000000-0005-0000-0000-000056780000}"/>
    <cellStyle name="SAPBEXfilterDrill 29 21 2" xfId="30824" xr:uid="{00000000-0005-0000-0000-000057780000}"/>
    <cellStyle name="SAPBEXfilterDrill 29 21 2 2" xfId="30825" xr:uid="{00000000-0005-0000-0000-000058780000}"/>
    <cellStyle name="SAPBEXfilterDrill 29 21 3" xfId="30826" xr:uid="{00000000-0005-0000-0000-000059780000}"/>
    <cellStyle name="SAPBEXfilterDrill 29 22" xfId="30827" xr:uid="{00000000-0005-0000-0000-00005A780000}"/>
    <cellStyle name="SAPBEXfilterDrill 29 22 2" xfId="30828" xr:uid="{00000000-0005-0000-0000-00005B780000}"/>
    <cellStyle name="SAPBEXfilterDrill 29 22 2 2" xfId="30829" xr:uid="{00000000-0005-0000-0000-00005C780000}"/>
    <cellStyle name="SAPBEXfilterDrill 29 22 3" xfId="30830" xr:uid="{00000000-0005-0000-0000-00005D780000}"/>
    <cellStyle name="SAPBEXfilterDrill 29 23" xfId="30831" xr:uid="{00000000-0005-0000-0000-00005E780000}"/>
    <cellStyle name="SAPBEXfilterDrill 29 23 2" xfId="30832" xr:uid="{00000000-0005-0000-0000-00005F780000}"/>
    <cellStyle name="SAPBEXfilterDrill 29 23 2 2" xfId="30833" xr:uid="{00000000-0005-0000-0000-000060780000}"/>
    <cellStyle name="SAPBEXfilterDrill 29 23 3" xfId="30834" xr:uid="{00000000-0005-0000-0000-000061780000}"/>
    <cellStyle name="SAPBEXfilterDrill 29 24" xfId="30835" xr:uid="{00000000-0005-0000-0000-000062780000}"/>
    <cellStyle name="SAPBEXfilterDrill 29 24 2" xfId="30836" xr:uid="{00000000-0005-0000-0000-000063780000}"/>
    <cellStyle name="SAPBEXfilterDrill 29 24 2 2" xfId="30837" xr:uid="{00000000-0005-0000-0000-000064780000}"/>
    <cellStyle name="SAPBEXfilterDrill 29 24 3" xfId="30838" xr:uid="{00000000-0005-0000-0000-000065780000}"/>
    <cellStyle name="SAPBEXfilterDrill 29 25" xfId="30839" xr:uid="{00000000-0005-0000-0000-000066780000}"/>
    <cellStyle name="SAPBEXfilterDrill 29 25 2" xfId="30840" xr:uid="{00000000-0005-0000-0000-000067780000}"/>
    <cellStyle name="SAPBEXfilterDrill 29 25 2 2" xfId="30841" xr:uid="{00000000-0005-0000-0000-000068780000}"/>
    <cellStyle name="SAPBEXfilterDrill 29 25 3" xfId="30842" xr:uid="{00000000-0005-0000-0000-000069780000}"/>
    <cellStyle name="SAPBEXfilterDrill 29 26" xfId="30843" xr:uid="{00000000-0005-0000-0000-00006A780000}"/>
    <cellStyle name="SAPBEXfilterDrill 29 26 2" xfId="30844" xr:uid="{00000000-0005-0000-0000-00006B780000}"/>
    <cellStyle name="SAPBEXfilterDrill 29 26 2 2" xfId="30845" xr:uid="{00000000-0005-0000-0000-00006C780000}"/>
    <cellStyle name="SAPBEXfilterDrill 29 26 3" xfId="30846" xr:uid="{00000000-0005-0000-0000-00006D780000}"/>
    <cellStyle name="SAPBEXfilterDrill 29 27" xfId="30847" xr:uid="{00000000-0005-0000-0000-00006E780000}"/>
    <cellStyle name="SAPBEXfilterDrill 29 27 2" xfId="30848" xr:uid="{00000000-0005-0000-0000-00006F780000}"/>
    <cellStyle name="SAPBEXfilterDrill 29 27 2 2" xfId="30849" xr:uid="{00000000-0005-0000-0000-000070780000}"/>
    <cellStyle name="SAPBEXfilterDrill 29 27 3" xfId="30850" xr:uid="{00000000-0005-0000-0000-000071780000}"/>
    <cellStyle name="SAPBEXfilterDrill 29 28" xfId="30851" xr:uid="{00000000-0005-0000-0000-000072780000}"/>
    <cellStyle name="SAPBEXfilterDrill 29 28 2" xfId="30852" xr:uid="{00000000-0005-0000-0000-000073780000}"/>
    <cellStyle name="SAPBEXfilterDrill 29 28 2 2" xfId="30853" xr:uid="{00000000-0005-0000-0000-000074780000}"/>
    <cellStyle name="SAPBEXfilterDrill 29 28 3" xfId="30854" xr:uid="{00000000-0005-0000-0000-000075780000}"/>
    <cellStyle name="SAPBEXfilterDrill 29 29" xfId="30855" xr:uid="{00000000-0005-0000-0000-000076780000}"/>
    <cellStyle name="SAPBEXfilterDrill 29 29 2" xfId="30856" xr:uid="{00000000-0005-0000-0000-000077780000}"/>
    <cellStyle name="SAPBEXfilterDrill 29 29 2 2" xfId="30857" xr:uid="{00000000-0005-0000-0000-000078780000}"/>
    <cellStyle name="SAPBEXfilterDrill 29 29 3" xfId="30858" xr:uid="{00000000-0005-0000-0000-000079780000}"/>
    <cellStyle name="SAPBEXfilterDrill 29 3" xfId="30859" xr:uid="{00000000-0005-0000-0000-00007A780000}"/>
    <cellStyle name="SAPBEXfilterDrill 29 3 2" xfId="30860" xr:uid="{00000000-0005-0000-0000-00007B780000}"/>
    <cellStyle name="SAPBEXfilterDrill 29 3 2 2" xfId="30861" xr:uid="{00000000-0005-0000-0000-00007C780000}"/>
    <cellStyle name="SAPBEXfilterDrill 29 3 3" xfId="30862" xr:uid="{00000000-0005-0000-0000-00007D780000}"/>
    <cellStyle name="SAPBEXfilterDrill 29 30" xfId="30863" xr:uid="{00000000-0005-0000-0000-00007E780000}"/>
    <cellStyle name="SAPBEXfilterDrill 29 30 2" xfId="30864" xr:uid="{00000000-0005-0000-0000-00007F780000}"/>
    <cellStyle name="SAPBEXfilterDrill 29 30 2 2" xfId="30865" xr:uid="{00000000-0005-0000-0000-000080780000}"/>
    <cellStyle name="SAPBEXfilterDrill 29 30 3" xfId="30866" xr:uid="{00000000-0005-0000-0000-000081780000}"/>
    <cellStyle name="SAPBEXfilterDrill 29 31" xfId="30867" xr:uid="{00000000-0005-0000-0000-000082780000}"/>
    <cellStyle name="SAPBEXfilterDrill 29 31 2" xfId="30868" xr:uid="{00000000-0005-0000-0000-000083780000}"/>
    <cellStyle name="SAPBEXfilterDrill 29 31 2 2" xfId="30869" xr:uid="{00000000-0005-0000-0000-000084780000}"/>
    <cellStyle name="SAPBEXfilterDrill 29 31 3" xfId="30870" xr:uid="{00000000-0005-0000-0000-000085780000}"/>
    <cellStyle name="SAPBEXfilterDrill 29 32" xfId="30871" xr:uid="{00000000-0005-0000-0000-000086780000}"/>
    <cellStyle name="SAPBEXfilterDrill 29 32 2" xfId="30872" xr:uid="{00000000-0005-0000-0000-000087780000}"/>
    <cellStyle name="SAPBEXfilterDrill 29 32 2 2" xfId="30873" xr:uid="{00000000-0005-0000-0000-000088780000}"/>
    <cellStyle name="SAPBEXfilterDrill 29 32 3" xfId="30874" xr:uid="{00000000-0005-0000-0000-000089780000}"/>
    <cellStyle name="SAPBEXfilterDrill 29 33" xfId="30875" xr:uid="{00000000-0005-0000-0000-00008A780000}"/>
    <cellStyle name="SAPBEXfilterDrill 29 33 2" xfId="30876" xr:uid="{00000000-0005-0000-0000-00008B780000}"/>
    <cellStyle name="SAPBEXfilterDrill 29 33 2 2" xfId="30877" xr:uid="{00000000-0005-0000-0000-00008C780000}"/>
    <cellStyle name="SAPBEXfilterDrill 29 33 3" xfId="30878" xr:uid="{00000000-0005-0000-0000-00008D780000}"/>
    <cellStyle name="SAPBEXfilterDrill 29 34" xfId="30879" xr:uid="{00000000-0005-0000-0000-00008E780000}"/>
    <cellStyle name="SAPBEXfilterDrill 29 34 2" xfId="30880" xr:uid="{00000000-0005-0000-0000-00008F780000}"/>
    <cellStyle name="SAPBEXfilterDrill 29 34 2 2" xfId="30881" xr:uid="{00000000-0005-0000-0000-000090780000}"/>
    <cellStyle name="SAPBEXfilterDrill 29 34 3" xfId="30882" xr:uid="{00000000-0005-0000-0000-000091780000}"/>
    <cellStyle name="SAPBEXfilterDrill 29 35" xfId="30883" xr:uid="{00000000-0005-0000-0000-000092780000}"/>
    <cellStyle name="SAPBEXfilterDrill 29 35 2" xfId="30884" xr:uid="{00000000-0005-0000-0000-000093780000}"/>
    <cellStyle name="SAPBEXfilterDrill 29 35 2 2" xfId="30885" xr:uid="{00000000-0005-0000-0000-000094780000}"/>
    <cellStyle name="SAPBEXfilterDrill 29 35 3" xfId="30886" xr:uid="{00000000-0005-0000-0000-000095780000}"/>
    <cellStyle name="SAPBEXfilterDrill 29 36" xfId="30887" xr:uid="{00000000-0005-0000-0000-000096780000}"/>
    <cellStyle name="SAPBEXfilterDrill 29 36 2" xfId="30888" xr:uid="{00000000-0005-0000-0000-000097780000}"/>
    <cellStyle name="SAPBEXfilterDrill 29 36 2 2" xfId="30889" xr:uid="{00000000-0005-0000-0000-000098780000}"/>
    <cellStyle name="SAPBEXfilterDrill 29 36 3" xfId="30890" xr:uid="{00000000-0005-0000-0000-000099780000}"/>
    <cellStyle name="SAPBEXfilterDrill 29 37" xfId="30891" xr:uid="{00000000-0005-0000-0000-00009A780000}"/>
    <cellStyle name="SAPBEXfilterDrill 29 37 2" xfId="30892" xr:uid="{00000000-0005-0000-0000-00009B780000}"/>
    <cellStyle name="SAPBEXfilterDrill 29 37 2 2" xfId="30893" xr:uid="{00000000-0005-0000-0000-00009C780000}"/>
    <cellStyle name="SAPBEXfilterDrill 29 37 3" xfId="30894" xr:uid="{00000000-0005-0000-0000-00009D780000}"/>
    <cellStyle name="SAPBEXfilterDrill 29 38" xfId="30895" xr:uid="{00000000-0005-0000-0000-00009E780000}"/>
    <cellStyle name="SAPBEXfilterDrill 29 38 2" xfId="30896" xr:uid="{00000000-0005-0000-0000-00009F780000}"/>
    <cellStyle name="SAPBEXfilterDrill 29 38 2 2" xfId="30897" xr:uid="{00000000-0005-0000-0000-0000A0780000}"/>
    <cellStyle name="SAPBEXfilterDrill 29 38 3" xfId="30898" xr:uid="{00000000-0005-0000-0000-0000A1780000}"/>
    <cellStyle name="SAPBEXfilterDrill 29 39" xfId="30899" xr:uid="{00000000-0005-0000-0000-0000A2780000}"/>
    <cellStyle name="SAPBEXfilterDrill 29 39 2" xfId="30900" xr:uid="{00000000-0005-0000-0000-0000A3780000}"/>
    <cellStyle name="SAPBEXfilterDrill 29 39 2 2" xfId="30901" xr:uid="{00000000-0005-0000-0000-0000A4780000}"/>
    <cellStyle name="SAPBEXfilterDrill 29 39 3" xfId="30902" xr:uid="{00000000-0005-0000-0000-0000A5780000}"/>
    <cellStyle name="SAPBEXfilterDrill 29 4" xfId="30903" xr:uid="{00000000-0005-0000-0000-0000A6780000}"/>
    <cellStyle name="SAPBEXfilterDrill 29 4 2" xfId="30904" xr:uid="{00000000-0005-0000-0000-0000A7780000}"/>
    <cellStyle name="SAPBEXfilterDrill 29 4 2 2" xfId="30905" xr:uid="{00000000-0005-0000-0000-0000A8780000}"/>
    <cellStyle name="SAPBEXfilterDrill 29 4 3" xfId="30906" xr:uid="{00000000-0005-0000-0000-0000A9780000}"/>
    <cellStyle name="SAPBEXfilterDrill 29 40" xfId="30907" xr:uid="{00000000-0005-0000-0000-0000AA780000}"/>
    <cellStyle name="SAPBEXfilterDrill 29 40 2" xfId="30908" xr:uid="{00000000-0005-0000-0000-0000AB780000}"/>
    <cellStyle name="SAPBEXfilterDrill 29 40 2 2" xfId="30909" xr:uid="{00000000-0005-0000-0000-0000AC780000}"/>
    <cellStyle name="SAPBEXfilterDrill 29 40 3" xfId="30910" xr:uid="{00000000-0005-0000-0000-0000AD780000}"/>
    <cellStyle name="SAPBEXfilterDrill 29 41" xfId="30911" xr:uid="{00000000-0005-0000-0000-0000AE780000}"/>
    <cellStyle name="SAPBEXfilterDrill 29 41 2" xfId="30912" xr:uid="{00000000-0005-0000-0000-0000AF780000}"/>
    <cellStyle name="SAPBEXfilterDrill 29 41 2 2" xfId="30913" xr:uid="{00000000-0005-0000-0000-0000B0780000}"/>
    <cellStyle name="SAPBEXfilterDrill 29 41 3" xfId="30914" xr:uid="{00000000-0005-0000-0000-0000B1780000}"/>
    <cellStyle name="SAPBEXfilterDrill 29 42" xfId="30915" xr:uid="{00000000-0005-0000-0000-0000B2780000}"/>
    <cellStyle name="SAPBEXfilterDrill 29 42 2" xfId="30916" xr:uid="{00000000-0005-0000-0000-0000B3780000}"/>
    <cellStyle name="SAPBEXfilterDrill 29 43" xfId="30917" xr:uid="{00000000-0005-0000-0000-0000B4780000}"/>
    <cellStyle name="SAPBEXfilterDrill 29 5" xfId="30918" xr:uid="{00000000-0005-0000-0000-0000B5780000}"/>
    <cellStyle name="SAPBEXfilterDrill 29 5 2" xfId="30919" xr:uid="{00000000-0005-0000-0000-0000B6780000}"/>
    <cellStyle name="SAPBEXfilterDrill 29 5 2 2" xfId="30920" xr:uid="{00000000-0005-0000-0000-0000B7780000}"/>
    <cellStyle name="SAPBEXfilterDrill 29 5 3" xfId="30921" xr:uid="{00000000-0005-0000-0000-0000B8780000}"/>
    <cellStyle name="SAPBEXfilterDrill 29 6" xfId="30922" xr:uid="{00000000-0005-0000-0000-0000B9780000}"/>
    <cellStyle name="SAPBEXfilterDrill 29 6 2" xfId="30923" xr:uid="{00000000-0005-0000-0000-0000BA780000}"/>
    <cellStyle name="SAPBEXfilterDrill 29 6 2 2" xfId="30924" xr:uid="{00000000-0005-0000-0000-0000BB780000}"/>
    <cellStyle name="SAPBEXfilterDrill 29 6 3" xfId="30925" xr:uid="{00000000-0005-0000-0000-0000BC780000}"/>
    <cellStyle name="SAPBEXfilterDrill 29 7" xfId="30926" xr:uid="{00000000-0005-0000-0000-0000BD780000}"/>
    <cellStyle name="SAPBEXfilterDrill 29 7 2" xfId="30927" xr:uid="{00000000-0005-0000-0000-0000BE780000}"/>
    <cellStyle name="SAPBEXfilterDrill 29 7 2 2" xfId="30928" xr:uid="{00000000-0005-0000-0000-0000BF780000}"/>
    <cellStyle name="SAPBEXfilterDrill 29 7 3" xfId="30929" xr:uid="{00000000-0005-0000-0000-0000C0780000}"/>
    <cellStyle name="SAPBEXfilterDrill 29 8" xfId="30930" xr:uid="{00000000-0005-0000-0000-0000C1780000}"/>
    <cellStyle name="SAPBEXfilterDrill 29 8 2" xfId="30931" xr:uid="{00000000-0005-0000-0000-0000C2780000}"/>
    <cellStyle name="SAPBEXfilterDrill 29 8 2 2" xfId="30932" xr:uid="{00000000-0005-0000-0000-0000C3780000}"/>
    <cellStyle name="SAPBEXfilterDrill 29 8 3" xfId="30933" xr:uid="{00000000-0005-0000-0000-0000C4780000}"/>
    <cellStyle name="SAPBEXfilterDrill 29 9" xfId="30934" xr:uid="{00000000-0005-0000-0000-0000C5780000}"/>
    <cellStyle name="SAPBEXfilterDrill 29 9 2" xfId="30935" xr:uid="{00000000-0005-0000-0000-0000C6780000}"/>
    <cellStyle name="SAPBEXfilterDrill 29 9 2 2" xfId="30936" xr:uid="{00000000-0005-0000-0000-0000C7780000}"/>
    <cellStyle name="SAPBEXfilterDrill 29 9 3" xfId="30937" xr:uid="{00000000-0005-0000-0000-0000C8780000}"/>
    <cellStyle name="SAPBEXfilterDrill 3" xfId="30938" xr:uid="{00000000-0005-0000-0000-0000C9780000}"/>
    <cellStyle name="SAPBEXfilterDrill 3 10" xfId="30939" xr:uid="{00000000-0005-0000-0000-0000CA780000}"/>
    <cellStyle name="SAPBEXfilterDrill 3 10 2" xfId="30940" xr:uid="{00000000-0005-0000-0000-0000CB780000}"/>
    <cellStyle name="SAPBEXfilterDrill 3 10 2 2" xfId="30941" xr:uid="{00000000-0005-0000-0000-0000CC780000}"/>
    <cellStyle name="SAPBEXfilterDrill 3 10 3" xfId="30942" xr:uid="{00000000-0005-0000-0000-0000CD780000}"/>
    <cellStyle name="SAPBEXfilterDrill 3 11" xfId="30943" xr:uid="{00000000-0005-0000-0000-0000CE780000}"/>
    <cellStyle name="SAPBEXfilterDrill 3 11 2" xfId="30944" xr:uid="{00000000-0005-0000-0000-0000CF780000}"/>
    <cellStyle name="SAPBEXfilterDrill 3 11 2 2" xfId="30945" xr:uid="{00000000-0005-0000-0000-0000D0780000}"/>
    <cellStyle name="SAPBEXfilterDrill 3 11 3" xfId="30946" xr:uid="{00000000-0005-0000-0000-0000D1780000}"/>
    <cellStyle name="SAPBEXfilterDrill 3 12" xfId="30947" xr:uid="{00000000-0005-0000-0000-0000D2780000}"/>
    <cellStyle name="SAPBEXfilterDrill 3 12 2" xfId="30948" xr:uid="{00000000-0005-0000-0000-0000D3780000}"/>
    <cellStyle name="SAPBEXfilterDrill 3 12 2 2" xfId="30949" xr:uid="{00000000-0005-0000-0000-0000D4780000}"/>
    <cellStyle name="SAPBEXfilterDrill 3 12 3" xfId="30950" xr:uid="{00000000-0005-0000-0000-0000D5780000}"/>
    <cellStyle name="SAPBEXfilterDrill 3 13" xfId="30951" xr:uid="{00000000-0005-0000-0000-0000D6780000}"/>
    <cellStyle name="SAPBEXfilterDrill 3 13 2" xfId="30952" xr:uid="{00000000-0005-0000-0000-0000D7780000}"/>
    <cellStyle name="SAPBEXfilterDrill 3 13 2 2" xfId="30953" xr:uid="{00000000-0005-0000-0000-0000D8780000}"/>
    <cellStyle name="SAPBEXfilterDrill 3 13 3" xfId="30954" xr:uid="{00000000-0005-0000-0000-0000D9780000}"/>
    <cellStyle name="SAPBEXfilterDrill 3 14" xfId="30955" xr:uid="{00000000-0005-0000-0000-0000DA780000}"/>
    <cellStyle name="SAPBEXfilterDrill 3 14 2" xfId="30956" xr:uid="{00000000-0005-0000-0000-0000DB780000}"/>
    <cellStyle name="SAPBEXfilterDrill 3 14 2 2" xfId="30957" xr:uid="{00000000-0005-0000-0000-0000DC780000}"/>
    <cellStyle name="SAPBEXfilterDrill 3 14 3" xfId="30958" xr:uid="{00000000-0005-0000-0000-0000DD780000}"/>
    <cellStyle name="SAPBEXfilterDrill 3 15" xfId="30959" xr:uid="{00000000-0005-0000-0000-0000DE780000}"/>
    <cellStyle name="SAPBEXfilterDrill 3 15 2" xfId="30960" xr:uid="{00000000-0005-0000-0000-0000DF780000}"/>
    <cellStyle name="SAPBEXfilterDrill 3 15 2 2" xfId="30961" xr:uid="{00000000-0005-0000-0000-0000E0780000}"/>
    <cellStyle name="SAPBEXfilterDrill 3 15 3" xfId="30962" xr:uid="{00000000-0005-0000-0000-0000E1780000}"/>
    <cellStyle name="SAPBEXfilterDrill 3 16" xfId="30963" xr:uid="{00000000-0005-0000-0000-0000E2780000}"/>
    <cellStyle name="SAPBEXfilterDrill 3 16 2" xfId="30964" xr:uid="{00000000-0005-0000-0000-0000E3780000}"/>
    <cellStyle name="SAPBEXfilterDrill 3 16 2 2" xfId="30965" xr:uid="{00000000-0005-0000-0000-0000E4780000}"/>
    <cellStyle name="SAPBEXfilterDrill 3 16 3" xfId="30966" xr:uid="{00000000-0005-0000-0000-0000E5780000}"/>
    <cellStyle name="SAPBEXfilterDrill 3 17" xfId="30967" xr:uid="{00000000-0005-0000-0000-0000E6780000}"/>
    <cellStyle name="SAPBEXfilterDrill 3 17 2" xfId="30968" xr:uid="{00000000-0005-0000-0000-0000E7780000}"/>
    <cellStyle name="SAPBEXfilterDrill 3 17 2 2" xfId="30969" xr:uid="{00000000-0005-0000-0000-0000E8780000}"/>
    <cellStyle name="SAPBEXfilterDrill 3 17 3" xfId="30970" xr:uid="{00000000-0005-0000-0000-0000E9780000}"/>
    <cellStyle name="SAPBEXfilterDrill 3 18" xfId="30971" xr:uid="{00000000-0005-0000-0000-0000EA780000}"/>
    <cellStyle name="SAPBEXfilterDrill 3 18 2" xfId="30972" xr:uid="{00000000-0005-0000-0000-0000EB780000}"/>
    <cellStyle name="SAPBEXfilterDrill 3 18 2 2" xfId="30973" xr:uid="{00000000-0005-0000-0000-0000EC780000}"/>
    <cellStyle name="SAPBEXfilterDrill 3 18 3" xfId="30974" xr:uid="{00000000-0005-0000-0000-0000ED780000}"/>
    <cellStyle name="SAPBEXfilterDrill 3 19" xfId="30975" xr:uid="{00000000-0005-0000-0000-0000EE780000}"/>
    <cellStyle name="SAPBEXfilterDrill 3 19 2" xfId="30976" xr:uid="{00000000-0005-0000-0000-0000EF780000}"/>
    <cellStyle name="SAPBEXfilterDrill 3 19 2 2" xfId="30977" xr:uid="{00000000-0005-0000-0000-0000F0780000}"/>
    <cellStyle name="SAPBEXfilterDrill 3 19 3" xfId="30978" xr:uid="{00000000-0005-0000-0000-0000F1780000}"/>
    <cellStyle name="SAPBEXfilterDrill 3 2" xfId="30979" xr:uid="{00000000-0005-0000-0000-0000F2780000}"/>
    <cellStyle name="SAPBEXfilterDrill 3 2 2" xfId="30980" xr:uid="{00000000-0005-0000-0000-0000F3780000}"/>
    <cellStyle name="SAPBEXfilterDrill 3 2 2 2" xfId="30981" xr:uid="{00000000-0005-0000-0000-0000F4780000}"/>
    <cellStyle name="SAPBEXfilterDrill 3 2 3" xfId="30982" xr:uid="{00000000-0005-0000-0000-0000F5780000}"/>
    <cellStyle name="SAPBEXfilterDrill 3 20" xfId="30983" xr:uid="{00000000-0005-0000-0000-0000F6780000}"/>
    <cellStyle name="SAPBEXfilterDrill 3 20 2" xfId="30984" xr:uid="{00000000-0005-0000-0000-0000F7780000}"/>
    <cellStyle name="SAPBEXfilterDrill 3 20 2 2" xfId="30985" xr:uid="{00000000-0005-0000-0000-0000F8780000}"/>
    <cellStyle name="SAPBEXfilterDrill 3 20 3" xfId="30986" xr:uid="{00000000-0005-0000-0000-0000F9780000}"/>
    <cellStyle name="SAPBEXfilterDrill 3 21" xfId="30987" xr:uid="{00000000-0005-0000-0000-0000FA780000}"/>
    <cellStyle name="SAPBEXfilterDrill 3 21 2" xfId="30988" xr:uid="{00000000-0005-0000-0000-0000FB780000}"/>
    <cellStyle name="SAPBEXfilterDrill 3 21 2 2" xfId="30989" xr:uid="{00000000-0005-0000-0000-0000FC780000}"/>
    <cellStyle name="SAPBEXfilterDrill 3 21 3" xfId="30990" xr:uid="{00000000-0005-0000-0000-0000FD780000}"/>
    <cellStyle name="SAPBEXfilterDrill 3 22" xfId="30991" xr:uid="{00000000-0005-0000-0000-0000FE780000}"/>
    <cellStyle name="SAPBEXfilterDrill 3 22 2" xfId="30992" xr:uid="{00000000-0005-0000-0000-0000FF780000}"/>
    <cellStyle name="SAPBEXfilterDrill 3 22 2 2" xfId="30993" xr:uid="{00000000-0005-0000-0000-000000790000}"/>
    <cellStyle name="SAPBEXfilterDrill 3 22 3" xfId="30994" xr:uid="{00000000-0005-0000-0000-000001790000}"/>
    <cellStyle name="SAPBEXfilterDrill 3 23" xfId="30995" xr:uid="{00000000-0005-0000-0000-000002790000}"/>
    <cellStyle name="SAPBEXfilterDrill 3 23 2" xfId="30996" xr:uid="{00000000-0005-0000-0000-000003790000}"/>
    <cellStyle name="SAPBEXfilterDrill 3 23 2 2" xfId="30997" xr:uid="{00000000-0005-0000-0000-000004790000}"/>
    <cellStyle name="SAPBEXfilterDrill 3 23 3" xfId="30998" xr:uid="{00000000-0005-0000-0000-000005790000}"/>
    <cellStyle name="SAPBEXfilterDrill 3 24" xfId="30999" xr:uid="{00000000-0005-0000-0000-000006790000}"/>
    <cellStyle name="SAPBEXfilterDrill 3 24 2" xfId="31000" xr:uid="{00000000-0005-0000-0000-000007790000}"/>
    <cellStyle name="SAPBEXfilterDrill 3 24 2 2" xfId="31001" xr:uid="{00000000-0005-0000-0000-000008790000}"/>
    <cellStyle name="SAPBEXfilterDrill 3 24 3" xfId="31002" xr:uid="{00000000-0005-0000-0000-000009790000}"/>
    <cellStyle name="SAPBEXfilterDrill 3 25" xfId="31003" xr:uid="{00000000-0005-0000-0000-00000A790000}"/>
    <cellStyle name="SAPBEXfilterDrill 3 25 2" xfId="31004" xr:uid="{00000000-0005-0000-0000-00000B790000}"/>
    <cellStyle name="SAPBEXfilterDrill 3 25 2 2" xfId="31005" xr:uid="{00000000-0005-0000-0000-00000C790000}"/>
    <cellStyle name="SAPBEXfilterDrill 3 25 3" xfId="31006" xr:uid="{00000000-0005-0000-0000-00000D790000}"/>
    <cellStyle name="SAPBEXfilterDrill 3 26" xfId="31007" xr:uid="{00000000-0005-0000-0000-00000E790000}"/>
    <cellStyle name="SAPBEXfilterDrill 3 26 2" xfId="31008" xr:uid="{00000000-0005-0000-0000-00000F790000}"/>
    <cellStyle name="SAPBEXfilterDrill 3 26 2 2" xfId="31009" xr:uid="{00000000-0005-0000-0000-000010790000}"/>
    <cellStyle name="SAPBEXfilterDrill 3 26 3" xfId="31010" xr:uid="{00000000-0005-0000-0000-000011790000}"/>
    <cellStyle name="SAPBEXfilterDrill 3 27" xfId="31011" xr:uid="{00000000-0005-0000-0000-000012790000}"/>
    <cellStyle name="SAPBEXfilterDrill 3 27 2" xfId="31012" xr:uid="{00000000-0005-0000-0000-000013790000}"/>
    <cellStyle name="SAPBEXfilterDrill 3 27 2 2" xfId="31013" xr:uid="{00000000-0005-0000-0000-000014790000}"/>
    <cellStyle name="SAPBEXfilterDrill 3 27 3" xfId="31014" xr:uid="{00000000-0005-0000-0000-000015790000}"/>
    <cellStyle name="SAPBEXfilterDrill 3 28" xfId="31015" xr:uid="{00000000-0005-0000-0000-000016790000}"/>
    <cellStyle name="SAPBEXfilterDrill 3 28 2" xfId="31016" xr:uid="{00000000-0005-0000-0000-000017790000}"/>
    <cellStyle name="SAPBEXfilterDrill 3 28 2 2" xfId="31017" xr:uid="{00000000-0005-0000-0000-000018790000}"/>
    <cellStyle name="SAPBEXfilterDrill 3 28 3" xfId="31018" xr:uid="{00000000-0005-0000-0000-000019790000}"/>
    <cellStyle name="SAPBEXfilterDrill 3 29" xfId="31019" xr:uid="{00000000-0005-0000-0000-00001A790000}"/>
    <cellStyle name="SAPBEXfilterDrill 3 29 2" xfId="31020" xr:uid="{00000000-0005-0000-0000-00001B790000}"/>
    <cellStyle name="SAPBEXfilterDrill 3 29 2 2" xfId="31021" xr:uid="{00000000-0005-0000-0000-00001C790000}"/>
    <cellStyle name="SAPBEXfilterDrill 3 29 3" xfId="31022" xr:uid="{00000000-0005-0000-0000-00001D790000}"/>
    <cellStyle name="SAPBEXfilterDrill 3 3" xfId="31023" xr:uid="{00000000-0005-0000-0000-00001E790000}"/>
    <cellStyle name="SAPBEXfilterDrill 3 3 2" xfId="31024" xr:uid="{00000000-0005-0000-0000-00001F790000}"/>
    <cellStyle name="SAPBEXfilterDrill 3 3 2 2" xfId="31025" xr:uid="{00000000-0005-0000-0000-000020790000}"/>
    <cellStyle name="SAPBEXfilterDrill 3 3 3" xfId="31026" xr:uid="{00000000-0005-0000-0000-000021790000}"/>
    <cellStyle name="SAPBEXfilterDrill 3 30" xfId="31027" xr:uid="{00000000-0005-0000-0000-000022790000}"/>
    <cellStyle name="SAPBEXfilterDrill 3 30 2" xfId="31028" xr:uid="{00000000-0005-0000-0000-000023790000}"/>
    <cellStyle name="SAPBEXfilterDrill 3 30 2 2" xfId="31029" xr:uid="{00000000-0005-0000-0000-000024790000}"/>
    <cellStyle name="SAPBEXfilterDrill 3 30 3" xfId="31030" xr:uid="{00000000-0005-0000-0000-000025790000}"/>
    <cellStyle name="SAPBEXfilterDrill 3 31" xfId="31031" xr:uid="{00000000-0005-0000-0000-000026790000}"/>
    <cellStyle name="SAPBEXfilterDrill 3 31 2" xfId="31032" xr:uid="{00000000-0005-0000-0000-000027790000}"/>
    <cellStyle name="SAPBEXfilterDrill 3 31 2 2" xfId="31033" xr:uid="{00000000-0005-0000-0000-000028790000}"/>
    <cellStyle name="SAPBEXfilterDrill 3 31 3" xfId="31034" xr:uid="{00000000-0005-0000-0000-000029790000}"/>
    <cellStyle name="SAPBEXfilterDrill 3 32" xfId="31035" xr:uid="{00000000-0005-0000-0000-00002A790000}"/>
    <cellStyle name="SAPBEXfilterDrill 3 32 2" xfId="31036" xr:uid="{00000000-0005-0000-0000-00002B790000}"/>
    <cellStyle name="SAPBEXfilterDrill 3 32 2 2" xfId="31037" xr:uid="{00000000-0005-0000-0000-00002C790000}"/>
    <cellStyle name="SAPBEXfilterDrill 3 32 3" xfId="31038" xr:uid="{00000000-0005-0000-0000-00002D790000}"/>
    <cellStyle name="SAPBEXfilterDrill 3 33" xfId="31039" xr:uid="{00000000-0005-0000-0000-00002E790000}"/>
    <cellStyle name="SAPBEXfilterDrill 3 33 2" xfId="31040" xr:uid="{00000000-0005-0000-0000-00002F790000}"/>
    <cellStyle name="SAPBEXfilterDrill 3 33 2 2" xfId="31041" xr:uid="{00000000-0005-0000-0000-000030790000}"/>
    <cellStyle name="SAPBEXfilterDrill 3 33 3" xfId="31042" xr:uid="{00000000-0005-0000-0000-000031790000}"/>
    <cellStyle name="SAPBEXfilterDrill 3 34" xfId="31043" xr:uid="{00000000-0005-0000-0000-000032790000}"/>
    <cellStyle name="SAPBEXfilterDrill 3 34 2" xfId="31044" xr:uid="{00000000-0005-0000-0000-000033790000}"/>
    <cellStyle name="SAPBEXfilterDrill 3 34 2 2" xfId="31045" xr:uid="{00000000-0005-0000-0000-000034790000}"/>
    <cellStyle name="SAPBEXfilterDrill 3 34 3" xfId="31046" xr:uid="{00000000-0005-0000-0000-000035790000}"/>
    <cellStyle name="SAPBEXfilterDrill 3 35" xfId="31047" xr:uid="{00000000-0005-0000-0000-000036790000}"/>
    <cellStyle name="SAPBEXfilterDrill 3 35 2" xfId="31048" xr:uid="{00000000-0005-0000-0000-000037790000}"/>
    <cellStyle name="SAPBEXfilterDrill 3 35 2 2" xfId="31049" xr:uid="{00000000-0005-0000-0000-000038790000}"/>
    <cellStyle name="SAPBEXfilterDrill 3 35 3" xfId="31050" xr:uid="{00000000-0005-0000-0000-000039790000}"/>
    <cellStyle name="SAPBEXfilterDrill 3 36" xfId="31051" xr:uid="{00000000-0005-0000-0000-00003A790000}"/>
    <cellStyle name="SAPBEXfilterDrill 3 36 2" xfId="31052" xr:uid="{00000000-0005-0000-0000-00003B790000}"/>
    <cellStyle name="SAPBEXfilterDrill 3 36 2 2" xfId="31053" xr:uid="{00000000-0005-0000-0000-00003C790000}"/>
    <cellStyle name="SAPBEXfilterDrill 3 36 3" xfId="31054" xr:uid="{00000000-0005-0000-0000-00003D790000}"/>
    <cellStyle name="SAPBEXfilterDrill 3 37" xfId="31055" xr:uid="{00000000-0005-0000-0000-00003E790000}"/>
    <cellStyle name="SAPBEXfilterDrill 3 37 2" xfId="31056" xr:uid="{00000000-0005-0000-0000-00003F790000}"/>
    <cellStyle name="SAPBEXfilterDrill 3 37 2 2" xfId="31057" xr:uid="{00000000-0005-0000-0000-000040790000}"/>
    <cellStyle name="SAPBEXfilterDrill 3 37 3" xfId="31058" xr:uid="{00000000-0005-0000-0000-000041790000}"/>
    <cellStyle name="SAPBEXfilterDrill 3 38" xfId="31059" xr:uid="{00000000-0005-0000-0000-000042790000}"/>
    <cellStyle name="SAPBEXfilterDrill 3 38 2" xfId="31060" xr:uid="{00000000-0005-0000-0000-000043790000}"/>
    <cellStyle name="SAPBEXfilterDrill 3 38 2 2" xfId="31061" xr:uid="{00000000-0005-0000-0000-000044790000}"/>
    <cellStyle name="SAPBEXfilterDrill 3 38 3" xfId="31062" xr:uid="{00000000-0005-0000-0000-000045790000}"/>
    <cellStyle name="SAPBEXfilterDrill 3 39" xfId="31063" xr:uid="{00000000-0005-0000-0000-000046790000}"/>
    <cellStyle name="SAPBEXfilterDrill 3 39 2" xfId="31064" xr:uid="{00000000-0005-0000-0000-000047790000}"/>
    <cellStyle name="SAPBEXfilterDrill 3 4" xfId="31065" xr:uid="{00000000-0005-0000-0000-000048790000}"/>
    <cellStyle name="SAPBEXfilterDrill 3 4 2" xfId="31066" xr:uid="{00000000-0005-0000-0000-000049790000}"/>
    <cellStyle name="SAPBEXfilterDrill 3 4 2 2" xfId="31067" xr:uid="{00000000-0005-0000-0000-00004A790000}"/>
    <cellStyle name="SAPBEXfilterDrill 3 4 3" xfId="31068" xr:uid="{00000000-0005-0000-0000-00004B790000}"/>
    <cellStyle name="SAPBEXfilterDrill 3 40" xfId="31069" xr:uid="{00000000-0005-0000-0000-00004C790000}"/>
    <cellStyle name="SAPBEXfilterDrill 3 5" xfId="31070" xr:uid="{00000000-0005-0000-0000-00004D790000}"/>
    <cellStyle name="SAPBEXfilterDrill 3 5 2" xfId="31071" xr:uid="{00000000-0005-0000-0000-00004E790000}"/>
    <cellStyle name="SAPBEXfilterDrill 3 5 2 2" xfId="31072" xr:uid="{00000000-0005-0000-0000-00004F790000}"/>
    <cellStyle name="SAPBEXfilterDrill 3 5 3" xfId="31073" xr:uid="{00000000-0005-0000-0000-000050790000}"/>
    <cellStyle name="SAPBEXfilterDrill 3 6" xfId="31074" xr:uid="{00000000-0005-0000-0000-000051790000}"/>
    <cellStyle name="SAPBEXfilterDrill 3 6 2" xfId="31075" xr:uid="{00000000-0005-0000-0000-000052790000}"/>
    <cellStyle name="SAPBEXfilterDrill 3 6 2 2" xfId="31076" xr:uid="{00000000-0005-0000-0000-000053790000}"/>
    <cellStyle name="SAPBEXfilterDrill 3 6 3" xfId="31077" xr:uid="{00000000-0005-0000-0000-000054790000}"/>
    <cellStyle name="SAPBEXfilterDrill 3 7" xfId="31078" xr:uid="{00000000-0005-0000-0000-000055790000}"/>
    <cellStyle name="SAPBEXfilterDrill 3 7 2" xfId="31079" xr:uid="{00000000-0005-0000-0000-000056790000}"/>
    <cellStyle name="SAPBEXfilterDrill 3 7 2 2" xfId="31080" xr:uid="{00000000-0005-0000-0000-000057790000}"/>
    <cellStyle name="SAPBEXfilterDrill 3 7 3" xfId="31081" xr:uid="{00000000-0005-0000-0000-000058790000}"/>
    <cellStyle name="SAPBEXfilterDrill 3 8" xfId="31082" xr:uid="{00000000-0005-0000-0000-000059790000}"/>
    <cellStyle name="SAPBEXfilterDrill 3 8 2" xfId="31083" xr:uid="{00000000-0005-0000-0000-00005A790000}"/>
    <cellStyle name="SAPBEXfilterDrill 3 8 2 2" xfId="31084" xr:uid="{00000000-0005-0000-0000-00005B790000}"/>
    <cellStyle name="SAPBEXfilterDrill 3 8 3" xfId="31085" xr:uid="{00000000-0005-0000-0000-00005C790000}"/>
    <cellStyle name="SAPBEXfilterDrill 3 9" xfId="31086" xr:uid="{00000000-0005-0000-0000-00005D790000}"/>
    <cellStyle name="SAPBEXfilterDrill 3 9 2" xfId="31087" xr:uid="{00000000-0005-0000-0000-00005E790000}"/>
    <cellStyle name="SAPBEXfilterDrill 3 9 2 2" xfId="31088" xr:uid="{00000000-0005-0000-0000-00005F790000}"/>
    <cellStyle name="SAPBEXfilterDrill 3 9 3" xfId="31089" xr:uid="{00000000-0005-0000-0000-000060790000}"/>
    <cellStyle name="SAPBEXfilterDrill 30" xfId="31090" xr:uid="{00000000-0005-0000-0000-000061790000}"/>
    <cellStyle name="SAPBEXfilterDrill 30 10" xfId="31091" xr:uid="{00000000-0005-0000-0000-000062790000}"/>
    <cellStyle name="SAPBEXfilterDrill 30 10 2" xfId="31092" xr:uid="{00000000-0005-0000-0000-000063790000}"/>
    <cellStyle name="SAPBEXfilterDrill 30 10 2 2" xfId="31093" xr:uid="{00000000-0005-0000-0000-000064790000}"/>
    <cellStyle name="SAPBEXfilterDrill 30 10 3" xfId="31094" xr:uid="{00000000-0005-0000-0000-000065790000}"/>
    <cellStyle name="SAPBEXfilterDrill 30 11" xfId="31095" xr:uid="{00000000-0005-0000-0000-000066790000}"/>
    <cellStyle name="SAPBEXfilterDrill 30 11 2" xfId="31096" xr:uid="{00000000-0005-0000-0000-000067790000}"/>
    <cellStyle name="SAPBEXfilterDrill 30 11 2 2" xfId="31097" xr:uid="{00000000-0005-0000-0000-000068790000}"/>
    <cellStyle name="SAPBEXfilterDrill 30 11 3" xfId="31098" xr:uid="{00000000-0005-0000-0000-000069790000}"/>
    <cellStyle name="SAPBEXfilterDrill 30 12" xfId="31099" xr:uid="{00000000-0005-0000-0000-00006A790000}"/>
    <cellStyle name="SAPBEXfilterDrill 30 12 2" xfId="31100" xr:uid="{00000000-0005-0000-0000-00006B790000}"/>
    <cellStyle name="SAPBEXfilterDrill 30 12 2 2" xfId="31101" xr:uid="{00000000-0005-0000-0000-00006C790000}"/>
    <cellStyle name="SAPBEXfilterDrill 30 12 3" xfId="31102" xr:uid="{00000000-0005-0000-0000-00006D790000}"/>
    <cellStyle name="SAPBEXfilterDrill 30 13" xfId="31103" xr:uid="{00000000-0005-0000-0000-00006E790000}"/>
    <cellStyle name="SAPBEXfilterDrill 30 13 2" xfId="31104" xr:uid="{00000000-0005-0000-0000-00006F790000}"/>
    <cellStyle name="SAPBEXfilterDrill 30 13 2 2" xfId="31105" xr:uid="{00000000-0005-0000-0000-000070790000}"/>
    <cellStyle name="SAPBEXfilterDrill 30 13 3" xfId="31106" xr:uid="{00000000-0005-0000-0000-000071790000}"/>
    <cellStyle name="SAPBEXfilterDrill 30 14" xfId="31107" xr:uid="{00000000-0005-0000-0000-000072790000}"/>
    <cellStyle name="SAPBEXfilterDrill 30 14 2" xfId="31108" xr:uid="{00000000-0005-0000-0000-000073790000}"/>
    <cellStyle name="SAPBEXfilterDrill 30 14 2 2" xfId="31109" xr:uid="{00000000-0005-0000-0000-000074790000}"/>
    <cellStyle name="SAPBEXfilterDrill 30 14 3" xfId="31110" xr:uid="{00000000-0005-0000-0000-000075790000}"/>
    <cellStyle name="SAPBEXfilterDrill 30 15" xfId="31111" xr:uid="{00000000-0005-0000-0000-000076790000}"/>
    <cellStyle name="SAPBEXfilterDrill 30 15 2" xfId="31112" xr:uid="{00000000-0005-0000-0000-000077790000}"/>
    <cellStyle name="SAPBEXfilterDrill 30 15 2 2" xfId="31113" xr:uid="{00000000-0005-0000-0000-000078790000}"/>
    <cellStyle name="SAPBEXfilterDrill 30 15 3" xfId="31114" xr:uid="{00000000-0005-0000-0000-000079790000}"/>
    <cellStyle name="SAPBEXfilterDrill 30 16" xfId="31115" xr:uid="{00000000-0005-0000-0000-00007A790000}"/>
    <cellStyle name="SAPBEXfilterDrill 30 16 2" xfId="31116" xr:uid="{00000000-0005-0000-0000-00007B790000}"/>
    <cellStyle name="SAPBEXfilterDrill 30 16 2 2" xfId="31117" xr:uid="{00000000-0005-0000-0000-00007C790000}"/>
    <cellStyle name="SAPBEXfilterDrill 30 16 3" xfId="31118" xr:uid="{00000000-0005-0000-0000-00007D790000}"/>
    <cellStyle name="SAPBEXfilterDrill 30 17" xfId="31119" xr:uid="{00000000-0005-0000-0000-00007E790000}"/>
    <cellStyle name="SAPBEXfilterDrill 30 17 2" xfId="31120" xr:uid="{00000000-0005-0000-0000-00007F790000}"/>
    <cellStyle name="SAPBEXfilterDrill 30 17 2 2" xfId="31121" xr:uid="{00000000-0005-0000-0000-000080790000}"/>
    <cellStyle name="SAPBEXfilterDrill 30 17 3" xfId="31122" xr:uid="{00000000-0005-0000-0000-000081790000}"/>
    <cellStyle name="SAPBEXfilterDrill 30 18" xfId="31123" xr:uid="{00000000-0005-0000-0000-000082790000}"/>
    <cellStyle name="SAPBEXfilterDrill 30 18 2" xfId="31124" xr:uid="{00000000-0005-0000-0000-000083790000}"/>
    <cellStyle name="SAPBEXfilterDrill 30 18 2 2" xfId="31125" xr:uid="{00000000-0005-0000-0000-000084790000}"/>
    <cellStyle name="SAPBEXfilterDrill 30 18 3" xfId="31126" xr:uid="{00000000-0005-0000-0000-000085790000}"/>
    <cellStyle name="SAPBEXfilterDrill 30 19" xfId="31127" xr:uid="{00000000-0005-0000-0000-000086790000}"/>
    <cellStyle name="SAPBEXfilterDrill 30 19 2" xfId="31128" xr:uid="{00000000-0005-0000-0000-000087790000}"/>
    <cellStyle name="SAPBEXfilterDrill 30 19 2 2" xfId="31129" xr:uid="{00000000-0005-0000-0000-000088790000}"/>
    <cellStyle name="SAPBEXfilterDrill 30 19 3" xfId="31130" xr:uid="{00000000-0005-0000-0000-000089790000}"/>
    <cellStyle name="SAPBEXfilterDrill 30 2" xfId="31131" xr:uid="{00000000-0005-0000-0000-00008A790000}"/>
    <cellStyle name="SAPBEXfilterDrill 30 2 2" xfId="31132" xr:uid="{00000000-0005-0000-0000-00008B790000}"/>
    <cellStyle name="SAPBEXfilterDrill 30 2 2 2" xfId="31133" xr:uid="{00000000-0005-0000-0000-00008C790000}"/>
    <cellStyle name="SAPBEXfilterDrill 30 2 3" xfId="31134" xr:uid="{00000000-0005-0000-0000-00008D790000}"/>
    <cellStyle name="SAPBEXfilterDrill 30 20" xfId="31135" xr:uid="{00000000-0005-0000-0000-00008E790000}"/>
    <cellStyle name="SAPBEXfilterDrill 30 20 2" xfId="31136" xr:uid="{00000000-0005-0000-0000-00008F790000}"/>
    <cellStyle name="SAPBEXfilterDrill 30 20 2 2" xfId="31137" xr:uid="{00000000-0005-0000-0000-000090790000}"/>
    <cellStyle name="SAPBEXfilterDrill 30 20 3" xfId="31138" xr:uid="{00000000-0005-0000-0000-000091790000}"/>
    <cellStyle name="SAPBEXfilterDrill 30 21" xfId="31139" xr:uid="{00000000-0005-0000-0000-000092790000}"/>
    <cellStyle name="SAPBEXfilterDrill 30 21 2" xfId="31140" xr:uid="{00000000-0005-0000-0000-000093790000}"/>
    <cellStyle name="SAPBEXfilterDrill 30 21 2 2" xfId="31141" xr:uid="{00000000-0005-0000-0000-000094790000}"/>
    <cellStyle name="SAPBEXfilterDrill 30 21 3" xfId="31142" xr:uid="{00000000-0005-0000-0000-000095790000}"/>
    <cellStyle name="SAPBEXfilterDrill 30 22" xfId="31143" xr:uid="{00000000-0005-0000-0000-000096790000}"/>
    <cellStyle name="SAPBEXfilterDrill 30 22 2" xfId="31144" xr:uid="{00000000-0005-0000-0000-000097790000}"/>
    <cellStyle name="SAPBEXfilterDrill 30 22 2 2" xfId="31145" xr:uid="{00000000-0005-0000-0000-000098790000}"/>
    <cellStyle name="SAPBEXfilterDrill 30 22 3" xfId="31146" xr:uid="{00000000-0005-0000-0000-000099790000}"/>
    <cellStyle name="SAPBEXfilterDrill 30 23" xfId="31147" xr:uid="{00000000-0005-0000-0000-00009A790000}"/>
    <cellStyle name="SAPBEXfilterDrill 30 23 2" xfId="31148" xr:uid="{00000000-0005-0000-0000-00009B790000}"/>
    <cellStyle name="SAPBEXfilterDrill 30 23 2 2" xfId="31149" xr:uid="{00000000-0005-0000-0000-00009C790000}"/>
    <cellStyle name="SAPBEXfilterDrill 30 23 3" xfId="31150" xr:uid="{00000000-0005-0000-0000-00009D790000}"/>
    <cellStyle name="SAPBEXfilterDrill 30 24" xfId="31151" xr:uid="{00000000-0005-0000-0000-00009E790000}"/>
    <cellStyle name="SAPBEXfilterDrill 30 24 2" xfId="31152" xr:uid="{00000000-0005-0000-0000-00009F790000}"/>
    <cellStyle name="SAPBEXfilterDrill 30 24 2 2" xfId="31153" xr:uid="{00000000-0005-0000-0000-0000A0790000}"/>
    <cellStyle name="SAPBEXfilterDrill 30 24 3" xfId="31154" xr:uid="{00000000-0005-0000-0000-0000A1790000}"/>
    <cellStyle name="SAPBEXfilterDrill 30 25" xfId="31155" xr:uid="{00000000-0005-0000-0000-0000A2790000}"/>
    <cellStyle name="SAPBEXfilterDrill 30 25 2" xfId="31156" xr:uid="{00000000-0005-0000-0000-0000A3790000}"/>
    <cellStyle name="SAPBEXfilterDrill 30 25 2 2" xfId="31157" xr:uid="{00000000-0005-0000-0000-0000A4790000}"/>
    <cellStyle name="SAPBEXfilterDrill 30 25 3" xfId="31158" xr:uid="{00000000-0005-0000-0000-0000A5790000}"/>
    <cellStyle name="SAPBEXfilterDrill 30 26" xfId="31159" xr:uid="{00000000-0005-0000-0000-0000A6790000}"/>
    <cellStyle name="SAPBEXfilterDrill 30 26 2" xfId="31160" xr:uid="{00000000-0005-0000-0000-0000A7790000}"/>
    <cellStyle name="SAPBEXfilterDrill 30 26 2 2" xfId="31161" xr:uid="{00000000-0005-0000-0000-0000A8790000}"/>
    <cellStyle name="SAPBEXfilterDrill 30 26 3" xfId="31162" xr:uid="{00000000-0005-0000-0000-0000A9790000}"/>
    <cellStyle name="SAPBEXfilterDrill 30 27" xfId="31163" xr:uid="{00000000-0005-0000-0000-0000AA790000}"/>
    <cellStyle name="SAPBEXfilterDrill 30 27 2" xfId="31164" xr:uid="{00000000-0005-0000-0000-0000AB790000}"/>
    <cellStyle name="SAPBEXfilterDrill 30 27 2 2" xfId="31165" xr:uid="{00000000-0005-0000-0000-0000AC790000}"/>
    <cellStyle name="SAPBEXfilterDrill 30 27 3" xfId="31166" xr:uid="{00000000-0005-0000-0000-0000AD790000}"/>
    <cellStyle name="SAPBEXfilterDrill 30 28" xfId="31167" xr:uid="{00000000-0005-0000-0000-0000AE790000}"/>
    <cellStyle name="SAPBEXfilterDrill 30 28 2" xfId="31168" xr:uid="{00000000-0005-0000-0000-0000AF790000}"/>
    <cellStyle name="SAPBEXfilterDrill 30 28 2 2" xfId="31169" xr:uid="{00000000-0005-0000-0000-0000B0790000}"/>
    <cellStyle name="SAPBEXfilterDrill 30 28 3" xfId="31170" xr:uid="{00000000-0005-0000-0000-0000B1790000}"/>
    <cellStyle name="SAPBEXfilterDrill 30 29" xfId="31171" xr:uid="{00000000-0005-0000-0000-0000B2790000}"/>
    <cellStyle name="SAPBEXfilterDrill 30 29 2" xfId="31172" xr:uid="{00000000-0005-0000-0000-0000B3790000}"/>
    <cellStyle name="SAPBEXfilterDrill 30 29 2 2" xfId="31173" xr:uid="{00000000-0005-0000-0000-0000B4790000}"/>
    <cellStyle name="SAPBEXfilterDrill 30 29 3" xfId="31174" xr:uid="{00000000-0005-0000-0000-0000B5790000}"/>
    <cellStyle name="SAPBEXfilterDrill 30 3" xfId="31175" xr:uid="{00000000-0005-0000-0000-0000B6790000}"/>
    <cellStyle name="SAPBEXfilterDrill 30 3 2" xfId="31176" xr:uid="{00000000-0005-0000-0000-0000B7790000}"/>
    <cellStyle name="SAPBEXfilterDrill 30 3 2 2" xfId="31177" xr:uid="{00000000-0005-0000-0000-0000B8790000}"/>
    <cellStyle name="SAPBEXfilterDrill 30 3 3" xfId="31178" xr:uid="{00000000-0005-0000-0000-0000B9790000}"/>
    <cellStyle name="SAPBEXfilterDrill 30 30" xfId="31179" xr:uid="{00000000-0005-0000-0000-0000BA790000}"/>
    <cellStyle name="SAPBEXfilterDrill 30 30 2" xfId="31180" xr:uid="{00000000-0005-0000-0000-0000BB790000}"/>
    <cellStyle name="SAPBEXfilterDrill 30 30 2 2" xfId="31181" xr:uid="{00000000-0005-0000-0000-0000BC790000}"/>
    <cellStyle name="SAPBEXfilterDrill 30 30 3" xfId="31182" xr:uid="{00000000-0005-0000-0000-0000BD790000}"/>
    <cellStyle name="SAPBEXfilterDrill 30 31" xfId="31183" xr:uid="{00000000-0005-0000-0000-0000BE790000}"/>
    <cellStyle name="SAPBEXfilterDrill 30 31 2" xfId="31184" xr:uid="{00000000-0005-0000-0000-0000BF790000}"/>
    <cellStyle name="SAPBEXfilterDrill 30 31 2 2" xfId="31185" xr:uid="{00000000-0005-0000-0000-0000C0790000}"/>
    <cellStyle name="SAPBEXfilterDrill 30 31 3" xfId="31186" xr:uid="{00000000-0005-0000-0000-0000C1790000}"/>
    <cellStyle name="SAPBEXfilterDrill 30 32" xfId="31187" xr:uid="{00000000-0005-0000-0000-0000C2790000}"/>
    <cellStyle name="SAPBEXfilterDrill 30 32 2" xfId="31188" xr:uid="{00000000-0005-0000-0000-0000C3790000}"/>
    <cellStyle name="SAPBEXfilterDrill 30 32 2 2" xfId="31189" xr:uid="{00000000-0005-0000-0000-0000C4790000}"/>
    <cellStyle name="SAPBEXfilterDrill 30 32 3" xfId="31190" xr:uid="{00000000-0005-0000-0000-0000C5790000}"/>
    <cellStyle name="SAPBEXfilterDrill 30 33" xfId="31191" xr:uid="{00000000-0005-0000-0000-0000C6790000}"/>
    <cellStyle name="SAPBEXfilterDrill 30 33 2" xfId="31192" xr:uid="{00000000-0005-0000-0000-0000C7790000}"/>
    <cellStyle name="SAPBEXfilterDrill 30 33 2 2" xfId="31193" xr:uid="{00000000-0005-0000-0000-0000C8790000}"/>
    <cellStyle name="SAPBEXfilterDrill 30 33 3" xfId="31194" xr:uid="{00000000-0005-0000-0000-0000C9790000}"/>
    <cellStyle name="SAPBEXfilterDrill 30 34" xfId="31195" xr:uid="{00000000-0005-0000-0000-0000CA790000}"/>
    <cellStyle name="SAPBEXfilterDrill 30 34 2" xfId="31196" xr:uid="{00000000-0005-0000-0000-0000CB790000}"/>
    <cellStyle name="SAPBEXfilterDrill 30 34 2 2" xfId="31197" xr:uid="{00000000-0005-0000-0000-0000CC790000}"/>
    <cellStyle name="SAPBEXfilterDrill 30 34 3" xfId="31198" xr:uid="{00000000-0005-0000-0000-0000CD790000}"/>
    <cellStyle name="SAPBEXfilterDrill 30 35" xfId="31199" xr:uid="{00000000-0005-0000-0000-0000CE790000}"/>
    <cellStyle name="SAPBEXfilterDrill 30 35 2" xfId="31200" xr:uid="{00000000-0005-0000-0000-0000CF790000}"/>
    <cellStyle name="SAPBEXfilterDrill 30 35 2 2" xfId="31201" xr:uid="{00000000-0005-0000-0000-0000D0790000}"/>
    <cellStyle name="SAPBEXfilterDrill 30 35 3" xfId="31202" xr:uid="{00000000-0005-0000-0000-0000D1790000}"/>
    <cellStyle name="SAPBEXfilterDrill 30 36" xfId="31203" xr:uid="{00000000-0005-0000-0000-0000D2790000}"/>
    <cellStyle name="SAPBEXfilterDrill 30 36 2" xfId="31204" xr:uid="{00000000-0005-0000-0000-0000D3790000}"/>
    <cellStyle name="SAPBEXfilterDrill 30 36 2 2" xfId="31205" xr:uid="{00000000-0005-0000-0000-0000D4790000}"/>
    <cellStyle name="SAPBEXfilterDrill 30 36 3" xfId="31206" xr:uid="{00000000-0005-0000-0000-0000D5790000}"/>
    <cellStyle name="SAPBEXfilterDrill 30 37" xfId="31207" xr:uid="{00000000-0005-0000-0000-0000D6790000}"/>
    <cellStyle name="SAPBEXfilterDrill 30 37 2" xfId="31208" xr:uid="{00000000-0005-0000-0000-0000D7790000}"/>
    <cellStyle name="SAPBEXfilterDrill 30 37 2 2" xfId="31209" xr:uid="{00000000-0005-0000-0000-0000D8790000}"/>
    <cellStyle name="SAPBEXfilterDrill 30 37 3" xfId="31210" xr:uid="{00000000-0005-0000-0000-0000D9790000}"/>
    <cellStyle name="SAPBEXfilterDrill 30 38" xfId="31211" xr:uid="{00000000-0005-0000-0000-0000DA790000}"/>
    <cellStyle name="SAPBEXfilterDrill 30 38 2" xfId="31212" xr:uid="{00000000-0005-0000-0000-0000DB790000}"/>
    <cellStyle name="SAPBEXfilterDrill 30 38 2 2" xfId="31213" xr:uid="{00000000-0005-0000-0000-0000DC790000}"/>
    <cellStyle name="SAPBEXfilterDrill 30 38 3" xfId="31214" xr:uid="{00000000-0005-0000-0000-0000DD790000}"/>
    <cellStyle name="SAPBEXfilterDrill 30 39" xfId="31215" xr:uid="{00000000-0005-0000-0000-0000DE790000}"/>
    <cellStyle name="SAPBEXfilterDrill 30 39 2" xfId="31216" xr:uid="{00000000-0005-0000-0000-0000DF790000}"/>
    <cellStyle name="SAPBEXfilterDrill 30 39 2 2" xfId="31217" xr:uid="{00000000-0005-0000-0000-0000E0790000}"/>
    <cellStyle name="SAPBEXfilterDrill 30 39 3" xfId="31218" xr:uid="{00000000-0005-0000-0000-0000E1790000}"/>
    <cellStyle name="SAPBEXfilterDrill 30 4" xfId="31219" xr:uid="{00000000-0005-0000-0000-0000E2790000}"/>
    <cellStyle name="SAPBEXfilterDrill 30 4 2" xfId="31220" xr:uid="{00000000-0005-0000-0000-0000E3790000}"/>
    <cellStyle name="SAPBEXfilterDrill 30 4 2 2" xfId="31221" xr:uid="{00000000-0005-0000-0000-0000E4790000}"/>
    <cellStyle name="SAPBEXfilterDrill 30 4 3" xfId="31222" xr:uid="{00000000-0005-0000-0000-0000E5790000}"/>
    <cellStyle name="SAPBEXfilterDrill 30 40" xfId="31223" xr:uid="{00000000-0005-0000-0000-0000E6790000}"/>
    <cellStyle name="SAPBEXfilterDrill 30 40 2" xfId="31224" xr:uid="{00000000-0005-0000-0000-0000E7790000}"/>
    <cellStyle name="SAPBEXfilterDrill 30 40 2 2" xfId="31225" xr:uid="{00000000-0005-0000-0000-0000E8790000}"/>
    <cellStyle name="SAPBEXfilterDrill 30 40 3" xfId="31226" xr:uid="{00000000-0005-0000-0000-0000E9790000}"/>
    <cellStyle name="SAPBEXfilterDrill 30 41" xfId="31227" xr:uid="{00000000-0005-0000-0000-0000EA790000}"/>
    <cellStyle name="SAPBEXfilterDrill 30 41 2" xfId="31228" xr:uid="{00000000-0005-0000-0000-0000EB790000}"/>
    <cellStyle name="SAPBEXfilterDrill 30 42" xfId="31229" xr:uid="{00000000-0005-0000-0000-0000EC790000}"/>
    <cellStyle name="SAPBEXfilterDrill 30 5" xfId="31230" xr:uid="{00000000-0005-0000-0000-0000ED790000}"/>
    <cellStyle name="SAPBEXfilterDrill 30 5 2" xfId="31231" xr:uid="{00000000-0005-0000-0000-0000EE790000}"/>
    <cellStyle name="SAPBEXfilterDrill 30 5 2 2" xfId="31232" xr:uid="{00000000-0005-0000-0000-0000EF790000}"/>
    <cellStyle name="SAPBEXfilterDrill 30 5 3" xfId="31233" xr:uid="{00000000-0005-0000-0000-0000F0790000}"/>
    <cellStyle name="SAPBEXfilterDrill 30 6" xfId="31234" xr:uid="{00000000-0005-0000-0000-0000F1790000}"/>
    <cellStyle name="SAPBEXfilterDrill 30 6 2" xfId="31235" xr:uid="{00000000-0005-0000-0000-0000F2790000}"/>
    <cellStyle name="SAPBEXfilterDrill 30 6 2 2" xfId="31236" xr:uid="{00000000-0005-0000-0000-0000F3790000}"/>
    <cellStyle name="SAPBEXfilterDrill 30 6 3" xfId="31237" xr:uid="{00000000-0005-0000-0000-0000F4790000}"/>
    <cellStyle name="SAPBEXfilterDrill 30 7" xfId="31238" xr:uid="{00000000-0005-0000-0000-0000F5790000}"/>
    <cellStyle name="SAPBEXfilterDrill 30 7 2" xfId="31239" xr:uid="{00000000-0005-0000-0000-0000F6790000}"/>
    <cellStyle name="SAPBEXfilterDrill 30 7 2 2" xfId="31240" xr:uid="{00000000-0005-0000-0000-0000F7790000}"/>
    <cellStyle name="SAPBEXfilterDrill 30 7 3" xfId="31241" xr:uid="{00000000-0005-0000-0000-0000F8790000}"/>
    <cellStyle name="SAPBEXfilterDrill 30 8" xfId="31242" xr:uid="{00000000-0005-0000-0000-0000F9790000}"/>
    <cellStyle name="SAPBEXfilterDrill 30 8 2" xfId="31243" xr:uid="{00000000-0005-0000-0000-0000FA790000}"/>
    <cellStyle name="SAPBEXfilterDrill 30 8 2 2" xfId="31244" xr:uid="{00000000-0005-0000-0000-0000FB790000}"/>
    <cellStyle name="SAPBEXfilterDrill 30 8 3" xfId="31245" xr:uid="{00000000-0005-0000-0000-0000FC790000}"/>
    <cellStyle name="SAPBEXfilterDrill 30 9" xfId="31246" xr:uid="{00000000-0005-0000-0000-0000FD790000}"/>
    <cellStyle name="SAPBEXfilterDrill 30 9 2" xfId="31247" xr:uid="{00000000-0005-0000-0000-0000FE790000}"/>
    <cellStyle name="SAPBEXfilterDrill 30 9 2 2" xfId="31248" xr:uid="{00000000-0005-0000-0000-0000FF790000}"/>
    <cellStyle name="SAPBEXfilterDrill 30 9 3" xfId="31249" xr:uid="{00000000-0005-0000-0000-0000007A0000}"/>
    <cellStyle name="SAPBEXfilterDrill 31" xfId="31250" xr:uid="{00000000-0005-0000-0000-0000017A0000}"/>
    <cellStyle name="SAPBEXfilterDrill 31 10" xfId="31251" xr:uid="{00000000-0005-0000-0000-0000027A0000}"/>
    <cellStyle name="SAPBEXfilterDrill 31 10 2" xfId="31252" xr:uid="{00000000-0005-0000-0000-0000037A0000}"/>
    <cellStyle name="SAPBEXfilterDrill 31 10 2 2" xfId="31253" xr:uid="{00000000-0005-0000-0000-0000047A0000}"/>
    <cellStyle name="SAPBEXfilterDrill 31 10 3" xfId="31254" xr:uid="{00000000-0005-0000-0000-0000057A0000}"/>
    <cellStyle name="SAPBEXfilterDrill 31 11" xfId="31255" xr:uid="{00000000-0005-0000-0000-0000067A0000}"/>
    <cellStyle name="SAPBEXfilterDrill 31 11 2" xfId="31256" xr:uid="{00000000-0005-0000-0000-0000077A0000}"/>
    <cellStyle name="SAPBEXfilterDrill 31 11 2 2" xfId="31257" xr:uid="{00000000-0005-0000-0000-0000087A0000}"/>
    <cellStyle name="SAPBEXfilterDrill 31 11 3" xfId="31258" xr:uid="{00000000-0005-0000-0000-0000097A0000}"/>
    <cellStyle name="SAPBEXfilterDrill 31 12" xfId="31259" xr:uid="{00000000-0005-0000-0000-00000A7A0000}"/>
    <cellStyle name="SAPBEXfilterDrill 31 12 2" xfId="31260" xr:uid="{00000000-0005-0000-0000-00000B7A0000}"/>
    <cellStyle name="SAPBEXfilterDrill 31 12 2 2" xfId="31261" xr:uid="{00000000-0005-0000-0000-00000C7A0000}"/>
    <cellStyle name="SAPBEXfilterDrill 31 12 3" xfId="31262" xr:uid="{00000000-0005-0000-0000-00000D7A0000}"/>
    <cellStyle name="SAPBEXfilterDrill 31 13" xfId="31263" xr:uid="{00000000-0005-0000-0000-00000E7A0000}"/>
    <cellStyle name="SAPBEXfilterDrill 31 13 2" xfId="31264" xr:uid="{00000000-0005-0000-0000-00000F7A0000}"/>
    <cellStyle name="SAPBEXfilterDrill 31 13 2 2" xfId="31265" xr:uid="{00000000-0005-0000-0000-0000107A0000}"/>
    <cellStyle name="SAPBEXfilterDrill 31 13 3" xfId="31266" xr:uid="{00000000-0005-0000-0000-0000117A0000}"/>
    <cellStyle name="SAPBEXfilterDrill 31 14" xfId="31267" xr:uid="{00000000-0005-0000-0000-0000127A0000}"/>
    <cellStyle name="SAPBEXfilterDrill 31 14 2" xfId="31268" xr:uid="{00000000-0005-0000-0000-0000137A0000}"/>
    <cellStyle name="SAPBEXfilterDrill 31 14 2 2" xfId="31269" xr:uid="{00000000-0005-0000-0000-0000147A0000}"/>
    <cellStyle name="SAPBEXfilterDrill 31 14 3" xfId="31270" xr:uid="{00000000-0005-0000-0000-0000157A0000}"/>
    <cellStyle name="SAPBEXfilterDrill 31 15" xfId="31271" xr:uid="{00000000-0005-0000-0000-0000167A0000}"/>
    <cellStyle name="SAPBEXfilterDrill 31 15 2" xfId="31272" xr:uid="{00000000-0005-0000-0000-0000177A0000}"/>
    <cellStyle name="SAPBEXfilterDrill 31 15 2 2" xfId="31273" xr:uid="{00000000-0005-0000-0000-0000187A0000}"/>
    <cellStyle name="SAPBEXfilterDrill 31 15 3" xfId="31274" xr:uid="{00000000-0005-0000-0000-0000197A0000}"/>
    <cellStyle name="SAPBEXfilterDrill 31 16" xfId="31275" xr:uid="{00000000-0005-0000-0000-00001A7A0000}"/>
    <cellStyle name="SAPBEXfilterDrill 31 16 2" xfId="31276" xr:uid="{00000000-0005-0000-0000-00001B7A0000}"/>
    <cellStyle name="SAPBEXfilterDrill 31 16 2 2" xfId="31277" xr:uid="{00000000-0005-0000-0000-00001C7A0000}"/>
    <cellStyle name="SAPBEXfilterDrill 31 16 3" xfId="31278" xr:uid="{00000000-0005-0000-0000-00001D7A0000}"/>
    <cellStyle name="SAPBEXfilterDrill 31 17" xfId="31279" xr:uid="{00000000-0005-0000-0000-00001E7A0000}"/>
    <cellStyle name="SAPBEXfilterDrill 31 17 2" xfId="31280" xr:uid="{00000000-0005-0000-0000-00001F7A0000}"/>
    <cellStyle name="SAPBEXfilterDrill 31 17 2 2" xfId="31281" xr:uid="{00000000-0005-0000-0000-0000207A0000}"/>
    <cellStyle name="SAPBEXfilterDrill 31 17 3" xfId="31282" xr:uid="{00000000-0005-0000-0000-0000217A0000}"/>
    <cellStyle name="SAPBEXfilterDrill 31 18" xfId="31283" xr:uid="{00000000-0005-0000-0000-0000227A0000}"/>
    <cellStyle name="SAPBEXfilterDrill 31 18 2" xfId="31284" xr:uid="{00000000-0005-0000-0000-0000237A0000}"/>
    <cellStyle name="SAPBEXfilterDrill 31 18 2 2" xfId="31285" xr:uid="{00000000-0005-0000-0000-0000247A0000}"/>
    <cellStyle name="SAPBEXfilterDrill 31 18 3" xfId="31286" xr:uid="{00000000-0005-0000-0000-0000257A0000}"/>
    <cellStyle name="SAPBEXfilterDrill 31 19" xfId="31287" xr:uid="{00000000-0005-0000-0000-0000267A0000}"/>
    <cellStyle name="SAPBEXfilterDrill 31 19 2" xfId="31288" xr:uid="{00000000-0005-0000-0000-0000277A0000}"/>
    <cellStyle name="SAPBEXfilterDrill 31 19 2 2" xfId="31289" xr:uid="{00000000-0005-0000-0000-0000287A0000}"/>
    <cellStyle name="SAPBEXfilterDrill 31 19 3" xfId="31290" xr:uid="{00000000-0005-0000-0000-0000297A0000}"/>
    <cellStyle name="SAPBEXfilterDrill 31 2" xfId="31291" xr:uid="{00000000-0005-0000-0000-00002A7A0000}"/>
    <cellStyle name="SAPBEXfilterDrill 31 2 2" xfId="31292" xr:uid="{00000000-0005-0000-0000-00002B7A0000}"/>
    <cellStyle name="SAPBEXfilterDrill 31 2 2 2" xfId="31293" xr:uid="{00000000-0005-0000-0000-00002C7A0000}"/>
    <cellStyle name="SAPBEXfilterDrill 31 2 3" xfId="31294" xr:uid="{00000000-0005-0000-0000-00002D7A0000}"/>
    <cellStyle name="SAPBEXfilterDrill 31 20" xfId="31295" xr:uid="{00000000-0005-0000-0000-00002E7A0000}"/>
    <cellStyle name="SAPBEXfilterDrill 31 20 2" xfId="31296" xr:uid="{00000000-0005-0000-0000-00002F7A0000}"/>
    <cellStyle name="SAPBEXfilterDrill 31 20 2 2" xfId="31297" xr:uid="{00000000-0005-0000-0000-0000307A0000}"/>
    <cellStyle name="SAPBEXfilterDrill 31 20 3" xfId="31298" xr:uid="{00000000-0005-0000-0000-0000317A0000}"/>
    <cellStyle name="SAPBEXfilterDrill 31 21" xfId="31299" xr:uid="{00000000-0005-0000-0000-0000327A0000}"/>
    <cellStyle name="SAPBEXfilterDrill 31 21 2" xfId="31300" xr:uid="{00000000-0005-0000-0000-0000337A0000}"/>
    <cellStyle name="SAPBEXfilterDrill 31 21 2 2" xfId="31301" xr:uid="{00000000-0005-0000-0000-0000347A0000}"/>
    <cellStyle name="SAPBEXfilterDrill 31 21 3" xfId="31302" xr:uid="{00000000-0005-0000-0000-0000357A0000}"/>
    <cellStyle name="SAPBEXfilterDrill 31 22" xfId="31303" xr:uid="{00000000-0005-0000-0000-0000367A0000}"/>
    <cellStyle name="SAPBEXfilterDrill 31 22 2" xfId="31304" xr:uid="{00000000-0005-0000-0000-0000377A0000}"/>
    <cellStyle name="SAPBEXfilterDrill 31 22 2 2" xfId="31305" xr:uid="{00000000-0005-0000-0000-0000387A0000}"/>
    <cellStyle name="SAPBEXfilterDrill 31 22 3" xfId="31306" xr:uid="{00000000-0005-0000-0000-0000397A0000}"/>
    <cellStyle name="SAPBEXfilterDrill 31 23" xfId="31307" xr:uid="{00000000-0005-0000-0000-00003A7A0000}"/>
    <cellStyle name="SAPBEXfilterDrill 31 23 2" xfId="31308" xr:uid="{00000000-0005-0000-0000-00003B7A0000}"/>
    <cellStyle name="SAPBEXfilterDrill 31 23 2 2" xfId="31309" xr:uid="{00000000-0005-0000-0000-00003C7A0000}"/>
    <cellStyle name="SAPBEXfilterDrill 31 23 3" xfId="31310" xr:uid="{00000000-0005-0000-0000-00003D7A0000}"/>
    <cellStyle name="SAPBEXfilterDrill 31 24" xfId="31311" xr:uid="{00000000-0005-0000-0000-00003E7A0000}"/>
    <cellStyle name="SAPBEXfilterDrill 31 24 2" xfId="31312" xr:uid="{00000000-0005-0000-0000-00003F7A0000}"/>
    <cellStyle name="SAPBEXfilterDrill 31 24 2 2" xfId="31313" xr:uid="{00000000-0005-0000-0000-0000407A0000}"/>
    <cellStyle name="SAPBEXfilterDrill 31 24 3" xfId="31314" xr:uid="{00000000-0005-0000-0000-0000417A0000}"/>
    <cellStyle name="SAPBEXfilterDrill 31 25" xfId="31315" xr:uid="{00000000-0005-0000-0000-0000427A0000}"/>
    <cellStyle name="SAPBEXfilterDrill 31 25 2" xfId="31316" xr:uid="{00000000-0005-0000-0000-0000437A0000}"/>
    <cellStyle name="SAPBEXfilterDrill 31 25 2 2" xfId="31317" xr:uid="{00000000-0005-0000-0000-0000447A0000}"/>
    <cellStyle name="SAPBEXfilterDrill 31 25 3" xfId="31318" xr:uid="{00000000-0005-0000-0000-0000457A0000}"/>
    <cellStyle name="SAPBEXfilterDrill 31 26" xfId="31319" xr:uid="{00000000-0005-0000-0000-0000467A0000}"/>
    <cellStyle name="SAPBEXfilterDrill 31 26 2" xfId="31320" xr:uid="{00000000-0005-0000-0000-0000477A0000}"/>
    <cellStyle name="SAPBEXfilterDrill 31 26 2 2" xfId="31321" xr:uid="{00000000-0005-0000-0000-0000487A0000}"/>
    <cellStyle name="SAPBEXfilterDrill 31 26 3" xfId="31322" xr:uid="{00000000-0005-0000-0000-0000497A0000}"/>
    <cellStyle name="SAPBEXfilterDrill 31 27" xfId="31323" xr:uid="{00000000-0005-0000-0000-00004A7A0000}"/>
    <cellStyle name="SAPBEXfilterDrill 31 27 2" xfId="31324" xr:uid="{00000000-0005-0000-0000-00004B7A0000}"/>
    <cellStyle name="SAPBEXfilterDrill 31 27 2 2" xfId="31325" xr:uid="{00000000-0005-0000-0000-00004C7A0000}"/>
    <cellStyle name="SAPBEXfilterDrill 31 27 3" xfId="31326" xr:uid="{00000000-0005-0000-0000-00004D7A0000}"/>
    <cellStyle name="SAPBEXfilterDrill 31 28" xfId="31327" xr:uid="{00000000-0005-0000-0000-00004E7A0000}"/>
    <cellStyle name="SAPBEXfilterDrill 31 28 2" xfId="31328" xr:uid="{00000000-0005-0000-0000-00004F7A0000}"/>
    <cellStyle name="SAPBEXfilterDrill 31 28 2 2" xfId="31329" xr:uid="{00000000-0005-0000-0000-0000507A0000}"/>
    <cellStyle name="SAPBEXfilterDrill 31 28 3" xfId="31330" xr:uid="{00000000-0005-0000-0000-0000517A0000}"/>
    <cellStyle name="SAPBEXfilterDrill 31 29" xfId="31331" xr:uid="{00000000-0005-0000-0000-0000527A0000}"/>
    <cellStyle name="SAPBEXfilterDrill 31 29 2" xfId="31332" xr:uid="{00000000-0005-0000-0000-0000537A0000}"/>
    <cellStyle name="SAPBEXfilterDrill 31 29 2 2" xfId="31333" xr:uid="{00000000-0005-0000-0000-0000547A0000}"/>
    <cellStyle name="SAPBEXfilterDrill 31 29 3" xfId="31334" xr:uid="{00000000-0005-0000-0000-0000557A0000}"/>
    <cellStyle name="SAPBEXfilterDrill 31 3" xfId="31335" xr:uid="{00000000-0005-0000-0000-0000567A0000}"/>
    <cellStyle name="SAPBEXfilterDrill 31 3 2" xfId="31336" xr:uid="{00000000-0005-0000-0000-0000577A0000}"/>
    <cellStyle name="SAPBEXfilterDrill 31 3 2 2" xfId="31337" xr:uid="{00000000-0005-0000-0000-0000587A0000}"/>
    <cellStyle name="SAPBEXfilterDrill 31 3 3" xfId="31338" xr:uid="{00000000-0005-0000-0000-0000597A0000}"/>
    <cellStyle name="SAPBEXfilterDrill 31 30" xfId="31339" xr:uid="{00000000-0005-0000-0000-00005A7A0000}"/>
    <cellStyle name="SAPBEXfilterDrill 31 30 2" xfId="31340" xr:uid="{00000000-0005-0000-0000-00005B7A0000}"/>
    <cellStyle name="SAPBEXfilterDrill 31 30 2 2" xfId="31341" xr:uid="{00000000-0005-0000-0000-00005C7A0000}"/>
    <cellStyle name="SAPBEXfilterDrill 31 30 3" xfId="31342" xr:uid="{00000000-0005-0000-0000-00005D7A0000}"/>
    <cellStyle name="SAPBEXfilterDrill 31 31" xfId="31343" xr:uid="{00000000-0005-0000-0000-00005E7A0000}"/>
    <cellStyle name="SAPBEXfilterDrill 31 31 2" xfId="31344" xr:uid="{00000000-0005-0000-0000-00005F7A0000}"/>
    <cellStyle name="SAPBEXfilterDrill 31 31 2 2" xfId="31345" xr:uid="{00000000-0005-0000-0000-0000607A0000}"/>
    <cellStyle name="SAPBEXfilterDrill 31 31 3" xfId="31346" xr:uid="{00000000-0005-0000-0000-0000617A0000}"/>
    <cellStyle name="SAPBEXfilterDrill 31 32" xfId="31347" xr:uid="{00000000-0005-0000-0000-0000627A0000}"/>
    <cellStyle name="SAPBEXfilterDrill 31 32 2" xfId="31348" xr:uid="{00000000-0005-0000-0000-0000637A0000}"/>
    <cellStyle name="SAPBEXfilterDrill 31 32 2 2" xfId="31349" xr:uid="{00000000-0005-0000-0000-0000647A0000}"/>
    <cellStyle name="SAPBEXfilterDrill 31 32 3" xfId="31350" xr:uid="{00000000-0005-0000-0000-0000657A0000}"/>
    <cellStyle name="SAPBEXfilterDrill 31 33" xfId="31351" xr:uid="{00000000-0005-0000-0000-0000667A0000}"/>
    <cellStyle name="SAPBEXfilterDrill 31 33 2" xfId="31352" xr:uid="{00000000-0005-0000-0000-0000677A0000}"/>
    <cellStyle name="SAPBEXfilterDrill 31 33 2 2" xfId="31353" xr:uid="{00000000-0005-0000-0000-0000687A0000}"/>
    <cellStyle name="SAPBEXfilterDrill 31 33 3" xfId="31354" xr:uid="{00000000-0005-0000-0000-0000697A0000}"/>
    <cellStyle name="SAPBEXfilterDrill 31 34" xfId="31355" xr:uid="{00000000-0005-0000-0000-00006A7A0000}"/>
    <cellStyle name="SAPBEXfilterDrill 31 34 2" xfId="31356" xr:uid="{00000000-0005-0000-0000-00006B7A0000}"/>
    <cellStyle name="SAPBEXfilterDrill 31 34 2 2" xfId="31357" xr:uid="{00000000-0005-0000-0000-00006C7A0000}"/>
    <cellStyle name="SAPBEXfilterDrill 31 34 3" xfId="31358" xr:uid="{00000000-0005-0000-0000-00006D7A0000}"/>
    <cellStyle name="SAPBEXfilterDrill 31 35" xfId="31359" xr:uid="{00000000-0005-0000-0000-00006E7A0000}"/>
    <cellStyle name="SAPBEXfilterDrill 31 35 2" xfId="31360" xr:uid="{00000000-0005-0000-0000-00006F7A0000}"/>
    <cellStyle name="SAPBEXfilterDrill 31 35 2 2" xfId="31361" xr:uid="{00000000-0005-0000-0000-0000707A0000}"/>
    <cellStyle name="SAPBEXfilterDrill 31 35 3" xfId="31362" xr:uid="{00000000-0005-0000-0000-0000717A0000}"/>
    <cellStyle name="SAPBEXfilterDrill 31 36" xfId="31363" xr:uid="{00000000-0005-0000-0000-0000727A0000}"/>
    <cellStyle name="SAPBEXfilterDrill 31 36 2" xfId="31364" xr:uid="{00000000-0005-0000-0000-0000737A0000}"/>
    <cellStyle name="SAPBEXfilterDrill 31 36 2 2" xfId="31365" xr:uid="{00000000-0005-0000-0000-0000747A0000}"/>
    <cellStyle name="SAPBEXfilterDrill 31 36 3" xfId="31366" xr:uid="{00000000-0005-0000-0000-0000757A0000}"/>
    <cellStyle name="SAPBEXfilterDrill 31 37" xfId="31367" xr:uid="{00000000-0005-0000-0000-0000767A0000}"/>
    <cellStyle name="SAPBEXfilterDrill 31 37 2" xfId="31368" xr:uid="{00000000-0005-0000-0000-0000777A0000}"/>
    <cellStyle name="SAPBEXfilterDrill 31 37 2 2" xfId="31369" xr:uid="{00000000-0005-0000-0000-0000787A0000}"/>
    <cellStyle name="SAPBEXfilterDrill 31 37 3" xfId="31370" xr:uid="{00000000-0005-0000-0000-0000797A0000}"/>
    <cellStyle name="SAPBEXfilterDrill 31 38" xfId="31371" xr:uid="{00000000-0005-0000-0000-00007A7A0000}"/>
    <cellStyle name="SAPBEXfilterDrill 31 38 2" xfId="31372" xr:uid="{00000000-0005-0000-0000-00007B7A0000}"/>
    <cellStyle name="SAPBEXfilterDrill 31 38 2 2" xfId="31373" xr:uid="{00000000-0005-0000-0000-00007C7A0000}"/>
    <cellStyle name="SAPBEXfilterDrill 31 38 3" xfId="31374" xr:uid="{00000000-0005-0000-0000-00007D7A0000}"/>
    <cellStyle name="SAPBEXfilterDrill 31 39" xfId="31375" xr:uid="{00000000-0005-0000-0000-00007E7A0000}"/>
    <cellStyle name="SAPBEXfilterDrill 31 39 2" xfId="31376" xr:uid="{00000000-0005-0000-0000-00007F7A0000}"/>
    <cellStyle name="SAPBEXfilterDrill 31 39 2 2" xfId="31377" xr:uid="{00000000-0005-0000-0000-0000807A0000}"/>
    <cellStyle name="SAPBEXfilterDrill 31 39 3" xfId="31378" xr:uid="{00000000-0005-0000-0000-0000817A0000}"/>
    <cellStyle name="SAPBEXfilterDrill 31 4" xfId="31379" xr:uid="{00000000-0005-0000-0000-0000827A0000}"/>
    <cellStyle name="SAPBEXfilterDrill 31 4 2" xfId="31380" xr:uid="{00000000-0005-0000-0000-0000837A0000}"/>
    <cellStyle name="SAPBEXfilterDrill 31 4 2 2" xfId="31381" xr:uid="{00000000-0005-0000-0000-0000847A0000}"/>
    <cellStyle name="SAPBEXfilterDrill 31 4 3" xfId="31382" xr:uid="{00000000-0005-0000-0000-0000857A0000}"/>
    <cellStyle name="SAPBEXfilterDrill 31 40" xfId="31383" xr:uid="{00000000-0005-0000-0000-0000867A0000}"/>
    <cellStyle name="SAPBEXfilterDrill 31 40 2" xfId="31384" xr:uid="{00000000-0005-0000-0000-0000877A0000}"/>
    <cellStyle name="SAPBEXfilterDrill 31 40 2 2" xfId="31385" xr:uid="{00000000-0005-0000-0000-0000887A0000}"/>
    <cellStyle name="SAPBEXfilterDrill 31 40 3" xfId="31386" xr:uid="{00000000-0005-0000-0000-0000897A0000}"/>
    <cellStyle name="SAPBEXfilterDrill 31 41" xfId="31387" xr:uid="{00000000-0005-0000-0000-00008A7A0000}"/>
    <cellStyle name="SAPBEXfilterDrill 31 41 2" xfId="31388" xr:uid="{00000000-0005-0000-0000-00008B7A0000}"/>
    <cellStyle name="SAPBEXfilterDrill 31 42" xfId="31389" xr:uid="{00000000-0005-0000-0000-00008C7A0000}"/>
    <cellStyle name="SAPBEXfilterDrill 31 5" xfId="31390" xr:uid="{00000000-0005-0000-0000-00008D7A0000}"/>
    <cellStyle name="SAPBEXfilterDrill 31 5 2" xfId="31391" xr:uid="{00000000-0005-0000-0000-00008E7A0000}"/>
    <cellStyle name="SAPBEXfilterDrill 31 5 2 2" xfId="31392" xr:uid="{00000000-0005-0000-0000-00008F7A0000}"/>
    <cellStyle name="SAPBEXfilterDrill 31 5 3" xfId="31393" xr:uid="{00000000-0005-0000-0000-0000907A0000}"/>
    <cellStyle name="SAPBEXfilterDrill 31 6" xfId="31394" xr:uid="{00000000-0005-0000-0000-0000917A0000}"/>
    <cellStyle name="SAPBEXfilterDrill 31 6 2" xfId="31395" xr:uid="{00000000-0005-0000-0000-0000927A0000}"/>
    <cellStyle name="SAPBEXfilterDrill 31 6 2 2" xfId="31396" xr:uid="{00000000-0005-0000-0000-0000937A0000}"/>
    <cellStyle name="SAPBEXfilterDrill 31 6 3" xfId="31397" xr:uid="{00000000-0005-0000-0000-0000947A0000}"/>
    <cellStyle name="SAPBEXfilterDrill 31 7" xfId="31398" xr:uid="{00000000-0005-0000-0000-0000957A0000}"/>
    <cellStyle name="SAPBEXfilterDrill 31 7 2" xfId="31399" xr:uid="{00000000-0005-0000-0000-0000967A0000}"/>
    <cellStyle name="SAPBEXfilterDrill 31 7 2 2" xfId="31400" xr:uid="{00000000-0005-0000-0000-0000977A0000}"/>
    <cellStyle name="SAPBEXfilterDrill 31 7 3" xfId="31401" xr:uid="{00000000-0005-0000-0000-0000987A0000}"/>
    <cellStyle name="SAPBEXfilterDrill 31 8" xfId="31402" xr:uid="{00000000-0005-0000-0000-0000997A0000}"/>
    <cellStyle name="SAPBEXfilterDrill 31 8 2" xfId="31403" xr:uid="{00000000-0005-0000-0000-00009A7A0000}"/>
    <cellStyle name="SAPBEXfilterDrill 31 8 2 2" xfId="31404" xr:uid="{00000000-0005-0000-0000-00009B7A0000}"/>
    <cellStyle name="SAPBEXfilterDrill 31 8 3" xfId="31405" xr:uid="{00000000-0005-0000-0000-00009C7A0000}"/>
    <cellStyle name="SAPBEXfilterDrill 31 9" xfId="31406" xr:uid="{00000000-0005-0000-0000-00009D7A0000}"/>
    <cellStyle name="SAPBEXfilterDrill 31 9 2" xfId="31407" xr:uid="{00000000-0005-0000-0000-00009E7A0000}"/>
    <cellStyle name="SAPBEXfilterDrill 31 9 2 2" xfId="31408" xr:uid="{00000000-0005-0000-0000-00009F7A0000}"/>
    <cellStyle name="SAPBEXfilterDrill 31 9 3" xfId="31409" xr:uid="{00000000-0005-0000-0000-0000A07A0000}"/>
    <cellStyle name="SAPBEXfilterDrill 32" xfId="31410" xr:uid="{00000000-0005-0000-0000-0000A17A0000}"/>
    <cellStyle name="SAPBEXfilterDrill 32 10" xfId="31411" xr:uid="{00000000-0005-0000-0000-0000A27A0000}"/>
    <cellStyle name="SAPBEXfilterDrill 32 10 2" xfId="31412" xr:uid="{00000000-0005-0000-0000-0000A37A0000}"/>
    <cellStyle name="SAPBEXfilterDrill 32 10 2 2" xfId="31413" xr:uid="{00000000-0005-0000-0000-0000A47A0000}"/>
    <cellStyle name="SAPBEXfilterDrill 32 10 3" xfId="31414" xr:uid="{00000000-0005-0000-0000-0000A57A0000}"/>
    <cellStyle name="SAPBEXfilterDrill 32 11" xfId="31415" xr:uid="{00000000-0005-0000-0000-0000A67A0000}"/>
    <cellStyle name="SAPBEXfilterDrill 32 11 2" xfId="31416" xr:uid="{00000000-0005-0000-0000-0000A77A0000}"/>
    <cellStyle name="SAPBEXfilterDrill 32 11 2 2" xfId="31417" xr:uid="{00000000-0005-0000-0000-0000A87A0000}"/>
    <cellStyle name="SAPBEXfilterDrill 32 11 3" xfId="31418" xr:uid="{00000000-0005-0000-0000-0000A97A0000}"/>
    <cellStyle name="SAPBEXfilterDrill 32 12" xfId="31419" xr:uid="{00000000-0005-0000-0000-0000AA7A0000}"/>
    <cellStyle name="SAPBEXfilterDrill 32 12 2" xfId="31420" xr:uid="{00000000-0005-0000-0000-0000AB7A0000}"/>
    <cellStyle name="SAPBEXfilterDrill 32 12 2 2" xfId="31421" xr:uid="{00000000-0005-0000-0000-0000AC7A0000}"/>
    <cellStyle name="SAPBEXfilterDrill 32 12 3" xfId="31422" xr:uid="{00000000-0005-0000-0000-0000AD7A0000}"/>
    <cellStyle name="SAPBEXfilterDrill 32 13" xfId="31423" xr:uid="{00000000-0005-0000-0000-0000AE7A0000}"/>
    <cellStyle name="SAPBEXfilterDrill 32 13 2" xfId="31424" xr:uid="{00000000-0005-0000-0000-0000AF7A0000}"/>
    <cellStyle name="SAPBEXfilterDrill 32 13 2 2" xfId="31425" xr:uid="{00000000-0005-0000-0000-0000B07A0000}"/>
    <cellStyle name="SAPBEXfilterDrill 32 13 3" xfId="31426" xr:uid="{00000000-0005-0000-0000-0000B17A0000}"/>
    <cellStyle name="SAPBEXfilterDrill 32 14" xfId="31427" xr:uid="{00000000-0005-0000-0000-0000B27A0000}"/>
    <cellStyle name="SAPBEXfilterDrill 32 14 2" xfId="31428" xr:uid="{00000000-0005-0000-0000-0000B37A0000}"/>
    <cellStyle name="SAPBEXfilterDrill 32 14 2 2" xfId="31429" xr:uid="{00000000-0005-0000-0000-0000B47A0000}"/>
    <cellStyle name="SAPBEXfilterDrill 32 14 3" xfId="31430" xr:uid="{00000000-0005-0000-0000-0000B57A0000}"/>
    <cellStyle name="SAPBEXfilterDrill 32 15" xfId="31431" xr:uid="{00000000-0005-0000-0000-0000B67A0000}"/>
    <cellStyle name="SAPBEXfilterDrill 32 15 2" xfId="31432" xr:uid="{00000000-0005-0000-0000-0000B77A0000}"/>
    <cellStyle name="SAPBEXfilterDrill 32 15 2 2" xfId="31433" xr:uid="{00000000-0005-0000-0000-0000B87A0000}"/>
    <cellStyle name="SAPBEXfilterDrill 32 15 3" xfId="31434" xr:uid="{00000000-0005-0000-0000-0000B97A0000}"/>
    <cellStyle name="SAPBEXfilterDrill 32 16" xfId="31435" xr:uid="{00000000-0005-0000-0000-0000BA7A0000}"/>
    <cellStyle name="SAPBEXfilterDrill 32 16 2" xfId="31436" xr:uid="{00000000-0005-0000-0000-0000BB7A0000}"/>
    <cellStyle name="SAPBEXfilterDrill 32 16 2 2" xfId="31437" xr:uid="{00000000-0005-0000-0000-0000BC7A0000}"/>
    <cellStyle name="SAPBEXfilterDrill 32 16 3" xfId="31438" xr:uid="{00000000-0005-0000-0000-0000BD7A0000}"/>
    <cellStyle name="SAPBEXfilterDrill 32 17" xfId="31439" xr:uid="{00000000-0005-0000-0000-0000BE7A0000}"/>
    <cellStyle name="SAPBEXfilterDrill 32 17 2" xfId="31440" xr:uid="{00000000-0005-0000-0000-0000BF7A0000}"/>
    <cellStyle name="SAPBEXfilterDrill 32 17 2 2" xfId="31441" xr:uid="{00000000-0005-0000-0000-0000C07A0000}"/>
    <cellStyle name="SAPBEXfilterDrill 32 17 3" xfId="31442" xr:uid="{00000000-0005-0000-0000-0000C17A0000}"/>
    <cellStyle name="SAPBEXfilterDrill 32 18" xfId="31443" xr:uid="{00000000-0005-0000-0000-0000C27A0000}"/>
    <cellStyle name="SAPBEXfilterDrill 32 18 2" xfId="31444" xr:uid="{00000000-0005-0000-0000-0000C37A0000}"/>
    <cellStyle name="SAPBEXfilterDrill 32 18 2 2" xfId="31445" xr:uid="{00000000-0005-0000-0000-0000C47A0000}"/>
    <cellStyle name="SAPBEXfilterDrill 32 18 3" xfId="31446" xr:uid="{00000000-0005-0000-0000-0000C57A0000}"/>
    <cellStyle name="SAPBEXfilterDrill 32 19" xfId="31447" xr:uid="{00000000-0005-0000-0000-0000C67A0000}"/>
    <cellStyle name="SAPBEXfilterDrill 32 19 2" xfId="31448" xr:uid="{00000000-0005-0000-0000-0000C77A0000}"/>
    <cellStyle name="SAPBEXfilterDrill 32 19 2 2" xfId="31449" xr:uid="{00000000-0005-0000-0000-0000C87A0000}"/>
    <cellStyle name="SAPBEXfilterDrill 32 19 3" xfId="31450" xr:uid="{00000000-0005-0000-0000-0000C97A0000}"/>
    <cellStyle name="SAPBEXfilterDrill 32 2" xfId="31451" xr:uid="{00000000-0005-0000-0000-0000CA7A0000}"/>
    <cellStyle name="SAPBEXfilterDrill 32 2 2" xfId="31452" xr:uid="{00000000-0005-0000-0000-0000CB7A0000}"/>
    <cellStyle name="SAPBEXfilterDrill 32 2 2 2" xfId="31453" xr:uid="{00000000-0005-0000-0000-0000CC7A0000}"/>
    <cellStyle name="SAPBEXfilterDrill 32 2 3" xfId="31454" xr:uid="{00000000-0005-0000-0000-0000CD7A0000}"/>
    <cellStyle name="SAPBEXfilterDrill 32 20" xfId="31455" xr:uid="{00000000-0005-0000-0000-0000CE7A0000}"/>
    <cellStyle name="SAPBEXfilterDrill 32 20 2" xfId="31456" xr:uid="{00000000-0005-0000-0000-0000CF7A0000}"/>
    <cellStyle name="SAPBEXfilterDrill 32 20 2 2" xfId="31457" xr:uid="{00000000-0005-0000-0000-0000D07A0000}"/>
    <cellStyle name="SAPBEXfilterDrill 32 20 3" xfId="31458" xr:uid="{00000000-0005-0000-0000-0000D17A0000}"/>
    <cellStyle name="SAPBEXfilterDrill 32 21" xfId="31459" xr:uid="{00000000-0005-0000-0000-0000D27A0000}"/>
    <cellStyle name="SAPBEXfilterDrill 32 21 2" xfId="31460" xr:uid="{00000000-0005-0000-0000-0000D37A0000}"/>
    <cellStyle name="SAPBEXfilterDrill 32 21 2 2" xfId="31461" xr:uid="{00000000-0005-0000-0000-0000D47A0000}"/>
    <cellStyle name="SAPBEXfilterDrill 32 21 3" xfId="31462" xr:uid="{00000000-0005-0000-0000-0000D57A0000}"/>
    <cellStyle name="SAPBEXfilterDrill 32 22" xfId="31463" xr:uid="{00000000-0005-0000-0000-0000D67A0000}"/>
    <cellStyle name="SAPBEXfilterDrill 32 22 2" xfId="31464" xr:uid="{00000000-0005-0000-0000-0000D77A0000}"/>
    <cellStyle name="SAPBEXfilterDrill 32 22 2 2" xfId="31465" xr:uid="{00000000-0005-0000-0000-0000D87A0000}"/>
    <cellStyle name="SAPBEXfilterDrill 32 22 3" xfId="31466" xr:uid="{00000000-0005-0000-0000-0000D97A0000}"/>
    <cellStyle name="SAPBEXfilterDrill 32 23" xfId="31467" xr:uid="{00000000-0005-0000-0000-0000DA7A0000}"/>
    <cellStyle name="SAPBEXfilterDrill 32 23 2" xfId="31468" xr:uid="{00000000-0005-0000-0000-0000DB7A0000}"/>
    <cellStyle name="SAPBEXfilterDrill 32 23 2 2" xfId="31469" xr:uid="{00000000-0005-0000-0000-0000DC7A0000}"/>
    <cellStyle name="SAPBEXfilterDrill 32 23 3" xfId="31470" xr:uid="{00000000-0005-0000-0000-0000DD7A0000}"/>
    <cellStyle name="SAPBEXfilterDrill 32 24" xfId="31471" xr:uid="{00000000-0005-0000-0000-0000DE7A0000}"/>
    <cellStyle name="SAPBEXfilterDrill 32 24 2" xfId="31472" xr:uid="{00000000-0005-0000-0000-0000DF7A0000}"/>
    <cellStyle name="SAPBEXfilterDrill 32 24 2 2" xfId="31473" xr:uid="{00000000-0005-0000-0000-0000E07A0000}"/>
    <cellStyle name="SAPBEXfilterDrill 32 24 3" xfId="31474" xr:uid="{00000000-0005-0000-0000-0000E17A0000}"/>
    <cellStyle name="SAPBEXfilterDrill 32 25" xfId="31475" xr:uid="{00000000-0005-0000-0000-0000E27A0000}"/>
    <cellStyle name="SAPBEXfilterDrill 32 25 2" xfId="31476" xr:uid="{00000000-0005-0000-0000-0000E37A0000}"/>
    <cellStyle name="SAPBEXfilterDrill 32 25 2 2" xfId="31477" xr:uid="{00000000-0005-0000-0000-0000E47A0000}"/>
    <cellStyle name="SAPBEXfilterDrill 32 25 3" xfId="31478" xr:uid="{00000000-0005-0000-0000-0000E57A0000}"/>
    <cellStyle name="SAPBEXfilterDrill 32 26" xfId="31479" xr:uid="{00000000-0005-0000-0000-0000E67A0000}"/>
    <cellStyle name="SAPBEXfilterDrill 32 26 2" xfId="31480" xr:uid="{00000000-0005-0000-0000-0000E77A0000}"/>
    <cellStyle name="SAPBEXfilterDrill 32 26 2 2" xfId="31481" xr:uid="{00000000-0005-0000-0000-0000E87A0000}"/>
    <cellStyle name="SAPBEXfilterDrill 32 26 3" xfId="31482" xr:uid="{00000000-0005-0000-0000-0000E97A0000}"/>
    <cellStyle name="SAPBEXfilterDrill 32 27" xfId="31483" xr:uid="{00000000-0005-0000-0000-0000EA7A0000}"/>
    <cellStyle name="SAPBEXfilterDrill 32 27 2" xfId="31484" xr:uid="{00000000-0005-0000-0000-0000EB7A0000}"/>
    <cellStyle name="SAPBEXfilterDrill 32 27 2 2" xfId="31485" xr:uid="{00000000-0005-0000-0000-0000EC7A0000}"/>
    <cellStyle name="SAPBEXfilterDrill 32 27 3" xfId="31486" xr:uid="{00000000-0005-0000-0000-0000ED7A0000}"/>
    <cellStyle name="SAPBEXfilterDrill 32 28" xfId="31487" xr:uid="{00000000-0005-0000-0000-0000EE7A0000}"/>
    <cellStyle name="SAPBEXfilterDrill 32 28 2" xfId="31488" xr:uid="{00000000-0005-0000-0000-0000EF7A0000}"/>
    <cellStyle name="SAPBEXfilterDrill 32 28 2 2" xfId="31489" xr:uid="{00000000-0005-0000-0000-0000F07A0000}"/>
    <cellStyle name="SAPBEXfilterDrill 32 28 3" xfId="31490" xr:uid="{00000000-0005-0000-0000-0000F17A0000}"/>
    <cellStyle name="SAPBEXfilterDrill 32 29" xfId="31491" xr:uid="{00000000-0005-0000-0000-0000F27A0000}"/>
    <cellStyle name="SAPBEXfilterDrill 32 29 2" xfId="31492" xr:uid="{00000000-0005-0000-0000-0000F37A0000}"/>
    <cellStyle name="SAPBEXfilterDrill 32 29 2 2" xfId="31493" xr:uid="{00000000-0005-0000-0000-0000F47A0000}"/>
    <cellStyle name="SAPBEXfilterDrill 32 29 3" xfId="31494" xr:uid="{00000000-0005-0000-0000-0000F57A0000}"/>
    <cellStyle name="SAPBEXfilterDrill 32 3" xfId="31495" xr:uid="{00000000-0005-0000-0000-0000F67A0000}"/>
    <cellStyle name="SAPBEXfilterDrill 32 3 2" xfId="31496" xr:uid="{00000000-0005-0000-0000-0000F77A0000}"/>
    <cellStyle name="SAPBEXfilterDrill 32 3 2 2" xfId="31497" xr:uid="{00000000-0005-0000-0000-0000F87A0000}"/>
    <cellStyle name="SAPBEXfilterDrill 32 3 3" xfId="31498" xr:uid="{00000000-0005-0000-0000-0000F97A0000}"/>
    <cellStyle name="SAPBEXfilterDrill 32 30" xfId="31499" xr:uid="{00000000-0005-0000-0000-0000FA7A0000}"/>
    <cellStyle name="SAPBEXfilterDrill 32 30 2" xfId="31500" xr:uid="{00000000-0005-0000-0000-0000FB7A0000}"/>
    <cellStyle name="SAPBEXfilterDrill 32 30 2 2" xfId="31501" xr:uid="{00000000-0005-0000-0000-0000FC7A0000}"/>
    <cellStyle name="SAPBEXfilterDrill 32 30 3" xfId="31502" xr:uid="{00000000-0005-0000-0000-0000FD7A0000}"/>
    <cellStyle name="SAPBEXfilterDrill 32 31" xfId="31503" xr:uid="{00000000-0005-0000-0000-0000FE7A0000}"/>
    <cellStyle name="SAPBEXfilterDrill 32 31 2" xfId="31504" xr:uid="{00000000-0005-0000-0000-0000FF7A0000}"/>
    <cellStyle name="SAPBEXfilterDrill 32 31 2 2" xfId="31505" xr:uid="{00000000-0005-0000-0000-0000007B0000}"/>
    <cellStyle name="SAPBEXfilterDrill 32 31 3" xfId="31506" xr:uid="{00000000-0005-0000-0000-0000017B0000}"/>
    <cellStyle name="SAPBEXfilterDrill 32 32" xfId="31507" xr:uid="{00000000-0005-0000-0000-0000027B0000}"/>
    <cellStyle name="SAPBEXfilterDrill 32 32 2" xfId="31508" xr:uid="{00000000-0005-0000-0000-0000037B0000}"/>
    <cellStyle name="SAPBEXfilterDrill 32 32 2 2" xfId="31509" xr:uid="{00000000-0005-0000-0000-0000047B0000}"/>
    <cellStyle name="SAPBEXfilterDrill 32 32 3" xfId="31510" xr:uid="{00000000-0005-0000-0000-0000057B0000}"/>
    <cellStyle name="SAPBEXfilterDrill 32 33" xfId="31511" xr:uid="{00000000-0005-0000-0000-0000067B0000}"/>
    <cellStyle name="SAPBEXfilterDrill 32 33 2" xfId="31512" xr:uid="{00000000-0005-0000-0000-0000077B0000}"/>
    <cellStyle name="SAPBEXfilterDrill 32 33 2 2" xfId="31513" xr:uid="{00000000-0005-0000-0000-0000087B0000}"/>
    <cellStyle name="SAPBEXfilterDrill 32 33 3" xfId="31514" xr:uid="{00000000-0005-0000-0000-0000097B0000}"/>
    <cellStyle name="SAPBEXfilterDrill 32 34" xfId="31515" xr:uid="{00000000-0005-0000-0000-00000A7B0000}"/>
    <cellStyle name="SAPBEXfilterDrill 32 34 2" xfId="31516" xr:uid="{00000000-0005-0000-0000-00000B7B0000}"/>
    <cellStyle name="SAPBEXfilterDrill 32 34 2 2" xfId="31517" xr:uid="{00000000-0005-0000-0000-00000C7B0000}"/>
    <cellStyle name="SAPBEXfilterDrill 32 34 3" xfId="31518" xr:uid="{00000000-0005-0000-0000-00000D7B0000}"/>
    <cellStyle name="SAPBEXfilterDrill 32 35" xfId="31519" xr:uid="{00000000-0005-0000-0000-00000E7B0000}"/>
    <cellStyle name="SAPBEXfilterDrill 32 35 2" xfId="31520" xr:uid="{00000000-0005-0000-0000-00000F7B0000}"/>
    <cellStyle name="SAPBEXfilterDrill 32 35 2 2" xfId="31521" xr:uid="{00000000-0005-0000-0000-0000107B0000}"/>
    <cellStyle name="SAPBEXfilterDrill 32 35 3" xfId="31522" xr:uid="{00000000-0005-0000-0000-0000117B0000}"/>
    <cellStyle name="SAPBEXfilterDrill 32 36" xfId="31523" xr:uid="{00000000-0005-0000-0000-0000127B0000}"/>
    <cellStyle name="SAPBEXfilterDrill 32 36 2" xfId="31524" xr:uid="{00000000-0005-0000-0000-0000137B0000}"/>
    <cellStyle name="SAPBEXfilterDrill 32 36 2 2" xfId="31525" xr:uid="{00000000-0005-0000-0000-0000147B0000}"/>
    <cellStyle name="SAPBEXfilterDrill 32 36 3" xfId="31526" xr:uid="{00000000-0005-0000-0000-0000157B0000}"/>
    <cellStyle name="SAPBEXfilterDrill 32 37" xfId="31527" xr:uid="{00000000-0005-0000-0000-0000167B0000}"/>
    <cellStyle name="SAPBEXfilterDrill 32 37 2" xfId="31528" xr:uid="{00000000-0005-0000-0000-0000177B0000}"/>
    <cellStyle name="SAPBEXfilterDrill 32 37 2 2" xfId="31529" xr:uid="{00000000-0005-0000-0000-0000187B0000}"/>
    <cellStyle name="SAPBEXfilterDrill 32 37 3" xfId="31530" xr:uid="{00000000-0005-0000-0000-0000197B0000}"/>
    <cellStyle name="SAPBEXfilterDrill 32 38" xfId="31531" xr:uid="{00000000-0005-0000-0000-00001A7B0000}"/>
    <cellStyle name="SAPBEXfilterDrill 32 38 2" xfId="31532" xr:uid="{00000000-0005-0000-0000-00001B7B0000}"/>
    <cellStyle name="SAPBEXfilterDrill 32 38 2 2" xfId="31533" xr:uid="{00000000-0005-0000-0000-00001C7B0000}"/>
    <cellStyle name="SAPBEXfilterDrill 32 38 3" xfId="31534" xr:uid="{00000000-0005-0000-0000-00001D7B0000}"/>
    <cellStyle name="SAPBEXfilterDrill 32 39" xfId="31535" xr:uid="{00000000-0005-0000-0000-00001E7B0000}"/>
    <cellStyle name="SAPBEXfilterDrill 32 39 2" xfId="31536" xr:uid="{00000000-0005-0000-0000-00001F7B0000}"/>
    <cellStyle name="SAPBEXfilterDrill 32 39 2 2" xfId="31537" xr:uid="{00000000-0005-0000-0000-0000207B0000}"/>
    <cellStyle name="SAPBEXfilterDrill 32 39 3" xfId="31538" xr:uid="{00000000-0005-0000-0000-0000217B0000}"/>
    <cellStyle name="SAPBEXfilterDrill 32 4" xfId="31539" xr:uid="{00000000-0005-0000-0000-0000227B0000}"/>
    <cellStyle name="SAPBEXfilterDrill 32 4 2" xfId="31540" xr:uid="{00000000-0005-0000-0000-0000237B0000}"/>
    <cellStyle name="SAPBEXfilterDrill 32 4 2 2" xfId="31541" xr:uid="{00000000-0005-0000-0000-0000247B0000}"/>
    <cellStyle name="SAPBEXfilterDrill 32 4 3" xfId="31542" xr:uid="{00000000-0005-0000-0000-0000257B0000}"/>
    <cellStyle name="SAPBEXfilterDrill 32 40" xfId="31543" xr:uid="{00000000-0005-0000-0000-0000267B0000}"/>
    <cellStyle name="SAPBEXfilterDrill 32 40 2" xfId="31544" xr:uid="{00000000-0005-0000-0000-0000277B0000}"/>
    <cellStyle name="SAPBEXfilterDrill 32 40 2 2" xfId="31545" xr:uid="{00000000-0005-0000-0000-0000287B0000}"/>
    <cellStyle name="SAPBEXfilterDrill 32 40 3" xfId="31546" xr:uid="{00000000-0005-0000-0000-0000297B0000}"/>
    <cellStyle name="SAPBEXfilterDrill 32 41" xfId="31547" xr:uid="{00000000-0005-0000-0000-00002A7B0000}"/>
    <cellStyle name="SAPBEXfilterDrill 32 41 2" xfId="31548" xr:uid="{00000000-0005-0000-0000-00002B7B0000}"/>
    <cellStyle name="SAPBEXfilterDrill 32 42" xfId="31549" xr:uid="{00000000-0005-0000-0000-00002C7B0000}"/>
    <cellStyle name="SAPBEXfilterDrill 32 5" xfId="31550" xr:uid="{00000000-0005-0000-0000-00002D7B0000}"/>
    <cellStyle name="SAPBEXfilterDrill 32 5 2" xfId="31551" xr:uid="{00000000-0005-0000-0000-00002E7B0000}"/>
    <cellStyle name="SAPBEXfilterDrill 32 5 2 2" xfId="31552" xr:uid="{00000000-0005-0000-0000-00002F7B0000}"/>
    <cellStyle name="SAPBEXfilterDrill 32 5 3" xfId="31553" xr:uid="{00000000-0005-0000-0000-0000307B0000}"/>
    <cellStyle name="SAPBEXfilterDrill 32 6" xfId="31554" xr:uid="{00000000-0005-0000-0000-0000317B0000}"/>
    <cellStyle name="SAPBEXfilterDrill 32 6 2" xfId="31555" xr:uid="{00000000-0005-0000-0000-0000327B0000}"/>
    <cellStyle name="SAPBEXfilterDrill 32 6 2 2" xfId="31556" xr:uid="{00000000-0005-0000-0000-0000337B0000}"/>
    <cellStyle name="SAPBEXfilterDrill 32 6 3" xfId="31557" xr:uid="{00000000-0005-0000-0000-0000347B0000}"/>
    <cellStyle name="SAPBEXfilterDrill 32 7" xfId="31558" xr:uid="{00000000-0005-0000-0000-0000357B0000}"/>
    <cellStyle name="SAPBEXfilterDrill 32 7 2" xfId="31559" xr:uid="{00000000-0005-0000-0000-0000367B0000}"/>
    <cellStyle name="SAPBEXfilterDrill 32 7 2 2" xfId="31560" xr:uid="{00000000-0005-0000-0000-0000377B0000}"/>
    <cellStyle name="SAPBEXfilterDrill 32 7 3" xfId="31561" xr:uid="{00000000-0005-0000-0000-0000387B0000}"/>
    <cellStyle name="SAPBEXfilterDrill 32 8" xfId="31562" xr:uid="{00000000-0005-0000-0000-0000397B0000}"/>
    <cellStyle name="SAPBEXfilterDrill 32 8 2" xfId="31563" xr:uid="{00000000-0005-0000-0000-00003A7B0000}"/>
    <cellStyle name="SAPBEXfilterDrill 32 8 2 2" xfId="31564" xr:uid="{00000000-0005-0000-0000-00003B7B0000}"/>
    <cellStyle name="SAPBEXfilterDrill 32 8 3" xfId="31565" xr:uid="{00000000-0005-0000-0000-00003C7B0000}"/>
    <cellStyle name="SAPBEXfilterDrill 32 9" xfId="31566" xr:uid="{00000000-0005-0000-0000-00003D7B0000}"/>
    <cellStyle name="SAPBEXfilterDrill 32 9 2" xfId="31567" xr:uid="{00000000-0005-0000-0000-00003E7B0000}"/>
    <cellStyle name="SAPBEXfilterDrill 32 9 2 2" xfId="31568" xr:uid="{00000000-0005-0000-0000-00003F7B0000}"/>
    <cellStyle name="SAPBEXfilterDrill 32 9 3" xfId="31569" xr:uid="{00000000-0005-0000-0000-0000407B0000}"/>
    <cellStyle name="SAPBEXfilterDrill 33" xfId="31570" xr:uid="{00000000-0005-0000-0000-0000417B0000}"/>
    <cellStyle name="SAPBEXfilterDrill 33 10" xfId="31571" xr:uid="{00000000-0005-0000-0000-0000427B0000}"/>
    <cellStyle name="SAPBEXfilterDrill 33 10 2" xfId="31572" xr:uid="{00000000-0005-0000-0000-0000437B0000}"/>
    <cellStyle name="SAPBEXfilterDrill 33 10 2 2" xfId="31573" xr:uid="{00000000-0005-0000-0000-0000447B0000}"/>
    <cellStyle name="SAPBEXfilterDrill 33 10 3" xfId="31574" xr:uid="{00000000-0005-0000-0000-0000457B0000}"/>
    <cellStyle name="SAPBEXfilterDrill 33 11" xfId="31575" xr:uid="{00000000-0005-0000-0000-0000467B0000}"/>
    <cellStyle name="SAPBEXfilterDrill 33 11 2" xfId="31576" xr:uid="{00000000-0005-0000-0000-0000477B0000}"/>
    <cellStyle name="SAPBEXfilterDrill 33 11 2 2" xfId="31577" xr:uid="{00000000-0005-0000-0000-0000487B0000}"/>
    <cellStyle name="SAPBEXfilterDrill 33 11 3" xfId="31578" xr:uid="{00000000-0005-0000-0000-0000497B0000}"/>
    <cellStyle name="SAPBEXfilterDrill 33 12" xfId="31579" xr:uid="{00000000-0005-0000-0000-00004A7B0000}"/>
    <cellStyle name="SAPBEXfilterDrill 33 12 2" xfId="31580" xr:uid="{00000000-0005-0000-0000-00004B7B0000}"/>
    <cellStyle name="SAPBEXfilterDrill 33 12 2 2" xfId="31581" xr:uid="{00000000-0005-0000-0000-00004C7B0000}"/>
    <cellStyle name="SAPBEXfilterDrill 33 12 3" xfId="31582" xr:uid="{00000000-0005-0000-0000-00004D7B0000}"/>
    <cellStyle name="SAPBEXfilterDrill 33 13" xfId="31583" xr:uid="{00000000-0005-0000-0000-00004E7B0000}"/>
    <cellStyle name="SAPBEXfilterDrill 33 13 2" xfId="31584" xr:uid="{00000000-0005-0000-0000-00004F7B0000}"/>
    <cellStyle name="SAPBEXfilterDrill 33 13 2 2" xfId="31585" xr:uid="{00000000-0005-0000-0000-0000507B0000}"/>
    <cellStyle name="SAPBEXfilterDrill 33 13 3" xfId="31586" xr:uid="{00000000-0005-0000-0000-0000517B0000}"/>
    <cellStyle name="SAPBEXfilterDrill 33 14" xfId="31587" xr:uid="{00000000-0005-0000-0000-0000527B0000}"/>
    <cellStyle name="SAPBEXfilterDrill 33 14 2" xfId="31588" xr:uid="{00000000-0005-0000-0000-0000537B0000}"/>
    <cellStyle name="SAPBEXfilterDrill 33 14 2 2" xfId="31589" xr:uid="{00000000-0005-0000-0000-0000547B0000}"/>
    <cellStyle name="SAPBEXfilterDrill 33 14 3" xfId="31590" xr:uid="{00000000-0005-0000-0000-0000557B0000}"/>
    <cellStyle name="SAPBEXfilterDrill 33 15" xfId="31591" xr:uid="{00000000-0005-0000-0000-0000567B0000}"/>
    <cellStyle name="SAPBEXfilterDrill 33 15 2" xfId="31592" xr:uid="{00000000-0005-0000-0000-0000577B0000}"/>
    <cellStyle name="SAPBEXfilterDrill 33 15 2 2" xfId="31593" xr:uid="{00000000-0005-0000-0000-0000587B0000}"/>
    <cellStyle name="SAPBEXfilterDrill 33 15 3" xfId="31594" xr:uid="{00000000-0005-0000-0000-0000597B0000}"/>
    <cellStyle name="SAPBEXfilterDrill 33 16" xfId="31595" xr:uid="{00000000-0005-0000-0000-00005A7B0000}"/>
    <cellStyle name="SAPBEXfilterDrill 33 16 2" xfId="31596" xr:uid="{00000000-0005-0000-0000-00005B7B0000}"/>
    <cellStyle name="SAPBEXfilterDrill 33 16 2 2" xfId="31597" xr:uid="{00000000-0005-0000-0000-00005C7B0000}"/>
    <cellStyle name="SAPBEXfilterDrill 33 16 3" xfId="31598" xr:uid="{00000000-0005-0000-0000-00005D7B0000}"/>
    <cellStyle name="SAPBEXfilterDrill 33 17" xfId="31599" xr:uid="{00000000-0005-0000-0000-00005E7B0000}"/>
    <cellStyle name="SAPBEXfilterDrill 33 17 2" xfId="31600" xr:uid="{00000000-0005-0000-0000-00005F7B0000}"/>
    <cellStyle name="SAPBEXfilterDrill 33 17 2 2" xfId="31601" xr:uid="{00000000-0005-0000-0000-0000607B0000}"/>
    <cellStyle name="SAPBEXfilterDrill 33 17 3" xfId="31602" xr:uid="{00000000-0005-0000-0000-0000617B0000}"/>
    <cellStyle name="SAPBEXfilterDrill 33 18" xfId="31603" xr:uid="{00000000-0005-0000-0000-0000627B0000}"/>
    <cellStyle name="SAPBEXfilterDrill 33 18 2" xfId="31604" xr:uid="{00000000-0005-0000-0000-0000637B0000}"/>
    <cellStyle name="SAPBEXfilterDrill 33 18 2 2" xfId="31605" xr:uid="{00000000-0005-0000-0000-0000647B0000}"/>
    <cellStyle name="SAPBEXfilterDrill 33 18 3" xfId="31606" xr:uid="{00000000-0005-0000-0000-0000657B0000}"/>
    <cellStyle name="SAPBEXfilterDrill 33 19" xfId="31607" xr:uid="{00000000-0005-0000-0000-0000667B0000}"/>
    <cellStyle name="SAPBEXfilterDrill 33 19 2" xfId="31608" xr:uid="{00000000-0005-0000-0000-0000677B0000}"/>
    <cellStyle name="SAPBEXfilterDrill 33 19 2 2" xfId="31609" xr:uid="{00000000-0005-0000-0000-0000687B0000}"/>
    <cellStyle name="SAPBEXfilterDrill 33 19 3" xfId="31610" xr:uid="{00000000-0005-0000-0000-0000697B0000}"/>
    <cellStyle name="SAPBEXfilterDrill 33 2" xfId="31611" xr:uid="{00000000-0005-0000-0000-00006A7B0000}"/>
    <cellStyle name="SAPBEXfilterDrill 33 2 2" xfId="31612" xr:uid="{00000000-0005-0000-0000-00006B7B0000}"/>
    <cellStyle name="SAPBEXfilterDrill 33 2 2 2" xfId="31613" xr:uid="{00000000-0005-0000-0000-00006C7B0000}"/>
    <cellStyle name="SAPBEXfilterDrill 33 2 3" xfId="31614" xr:uid="{00000000-0005-0000-0000-00006D7B0000}"/>
    <cellStyle name="SAPBEXfilterDrill 33 20" xfId="31615" xr:uid="{00000000-0005-0000-0000-00006E7B0000}"/>
    <cellStyle name="SAPBEXfilterDrill 33 20 2" xfId="31616" xr:uid="{00000000-0005-0000-0000-00006F7B0000}"/>
    <cellStyle name="SAPBEXfilterDrill 33 20 2 2" xfId="31617" xr:uid="{00000000-0005-0000-0000-0000707B0000}"/>
    <cellStyle name="SAPBEXfilterDrill 33 20 3" xfId="31618" xr:uid="{00000000-0005-0000-0000-0000717B0000}"/>
    <cellStyle name="SAPBEXfilterDrill 33 21" xfId="31619" xr:uid="{00000000-0005-0000-0000-0000727B0000}"/>
    <cellStyle name="SAPBEXfilterDrill 33 21 2" xfId="31620" xr:uid="{00000000-0005-0000-0000-0000737B0000}"/>
    <cellStyle name="SAPBEXfilterDrill 33 21 2 2" xfId="31621" xr:uid="{00000000-0005-0000-0000-0000747B0000}"/>
    <cellStyle name="SAPBEXfilterDrill 33 21 3" xfId="31622" xr:uid="{00000000-0005-0000-0000-0000757B0000}"/>
    <cellStyle name="SAPBEXfilterDrill 33 22" xfId="31623" xr:uid="{00000000-0005-0000-0000-0000767B0000}"/>
    <cellStyle name="SAPBEXfilterDrill 33 22 2" xfId="31624" xr:uid="{00000000-0005-0000-0000-0000777B0000}"/>
    <cellStyle name="SAPBEXfilterDrill 33 22 2 2" xfId="31625" xr:uid="{00000000-0005-0000-0000-0000787B0000}"/>
    <cellStyle name="SAPBEXfilterDrill 33 22 3" xfId="31626" xr:uid="{00000000-0005-0000-0000-0000797B0000}"/>
    <cellStyle name="SAPBEXfilterDrill 33 23" xfId="31627" xr:uid="{00000000-0005-0000-0000-00007A7B0000}"/>
    <cellStyle name="SAPBEXfilterDrill 33 23 2" xfId="31628" xr:uid="{00000000-0005-0000-0000-00007B7B0000}"/>
    <cellStyle name="SAPBEXfilterDrill 33 23 2 2" xfId="31629" xr:uid="{00000000-0005-0000-0000-00007C7B0000}"/>
    <cellStyle name="SAPBEXfilterDrill 33 23 3" xfId="31630" xr:uid="{00000000-0005-0000-0000-00007D7B0000}"/>
    <cellStyle name="SAPBEXfilterDrill 33 24" xfId="31631" xr:uid="{00000000-0005-0000-0000-00007E7B0000}"/>
    <cellStyle name="SAPBEXfilterDrill 33 24 2" xfId="31632" xr:uid="{00000000-0005-0000-0000-00007F7B0000}"/>
    <cellStyle name="SAPBEXfilterDrill 33 24 2 2" xfId="31633" xr:uid="{00000000-0005-0000-0000-0000807B0000}"/>
    <cellStyle name="SAPBEXfilterDrill 33 24 3" xfId="31634" xr:uid="{00000000-0005-0000-0000-0000817B0000}"/>
    <cellStyle name="SAPBEXfilterDrill 33 25" xfId="31635" xr:uid="{00000000-0005-0000-0000-0000827B0000}"/>
    <cellStyle name="SAPBEXfilterDrill 33 25 2" xfId="31636" xr:uid="{00000000-0005-0000-0000-0000837B0000}"/>
    <cellStyle name="SAPBEXfilterDrill 33 25 2 2" xfId="31637" xr:uid="{00000000-0005-0000-0000-0000847B0000}"/>
    <cellStyle name="SAPBEXfilterDrill 33 25 3" xfId="31638" xr:uid="{00000000-0005-0000-0000-0000857B0000}"/>
    <cellStyle name="SAPBEXfilterDrill 33 26" xfId="31639" xr:uid="{00000000-0005-0000-0000-0000867B0000}"/>
    <cellStyle name="SAPBEXfilterDrill 33 26 2" xfId="31640" xr:uid="{00000000-0005-0000-0000-0000877B0000}"/>
    <cellStyle name="SAPBEXfilterDrill 33 26 2 2" xfId="31641" xr:uid="{00000000-0005-0000-0000-0000887B0000}"/>
    <cellStyle name="SAPBEXfilterDrill 33 26 3" xfId="31642" xr:uid="{00000000-0005-0000-0000-0000897B0000}"/>
    <cellStyle name="SAPBEXfilterDrill 33 27" xfId="31643" xr:uid="{00000000-0005-0000-0000-00008A7B0000}"/>
    <cellStyle name="SAPBEXfilterDrill 33 27 2" xfId="31644" xr:uid="{00000000-0005-0000-0000-00008B7B0000}"/>
    <cellStyle name="SAPBEXfilterDrill 33 27 2 2" xfId="31645" xr:uid="{00000000-0005-0000-0000-00008C7B0000}"/>
    <cellStyle name="SAPBEXfilterDrill 33 27 3" xfId="31646" xr:uid="{00000000-0005-0000-0000-00008D7B0000}"/>
    <cellStyle name="SAPBEXfilterDrill 33 28" xfId="31647" xr:uid="{00000000-0005-0000-0000-00008E7B0000}"/>
    <cellStyle name="SAPBEXfilterDrill 33 28 2" xfId="31648" xr:uid="{00000000-0005-0000-0000-00008F7B0000}"/>
    <cellStyle name="SAPBEXfilterDrill 33 28 2 2" xfId="31649" xr:uid="{00000000-0005-0000-0000-0000907B0000}"/>
    <cellStyle name="SAPBEXfilterDrill 33 28 3" xfId="31650" xr:uid="{00000000-0005-0000-0000-0000917B0000}"/>
    <cellStyle name="SAPBEXfilterDrill 33 29" xfId="31651" xr:uid="{00000000-0005-0000-0000-0000927B0000}"/>
    <cellStyle name="SAPBEXfilterDrill 33 29 2" xfId="31652" xr:uid="{00000000-0005-0000-0000-0000937B0000}"/>
    <cellStyle name="SAPBEXfilterDrill 33 29 2 2" xfId="31653" xr:uid="{00000000-0005-0000-0000-0000947B0000}"/>
    <cellStyle name="SAPBEXfilterDrill 33 29 3" xfId="31654" xr:uid="{00000000-0005-0000-0000-0000957B0000}"/>
    <cellStyle name="SAPBEXfilterDrill 33 3" xfId="31655" xr:uid="{00000000-0005-0000-0000-0000967B0000}"/>
    <cellStyle name="SAPBEXfilterDrill 33 3 2" xfId="31656" xr:uid="{00000000-0005-0000-0000-0000977B0000}"/>
    <cellStyle name="SAPBEXfilterDrill 33 3 2 2" xfId="31657" xr:uid="{00000000-0005-0000-0000-0000987B0000}"/>
    <cellStyle name="SAPBEXfilterDrill 33 3 3" xfId="31658" xr:uid="{00000000-0005-0000-0000-0000997B0000}"/>
    <cellStyle name="SAPBEXfilterDrill 33 30" xfId="31659" xr:uid="{00000000-0005-0000-0000-00009A7B0000}"/>
    <cellStyle name="SAPBEXfilterDrill 33 30 2" xfId="31660" xr:uid="{00000000-0005-0000-0000-00009B7B0000}"/>
    <cellStyle name="SAPBEXfilterDrill 33 30 2 2" xfId="31661" xr:uid="{00000000-0005-0000-0000-00009C7B0000}"/>
    <cellStyle name="SAPBEXfilterDrill 33 30 3" xfId="31662" xr:uid="{00000000-0005-0000-0000-00009D7B0000}"/>
    <cellStyle name="SAPBEXfilterDrill 33 31" xfId="31663" xr:uid="{00000000-0005-0000-0000-00009E7B0000}"/>
    <cellStyle name="SAPBEXfilterDrill 33 31 2" xfId="31664" xr:uid="{00000000-0005-0000-0000-00009F7B0000}"/>
    <cellStyle name="SAPBEXfilterDrill 33 31 2 2" xfId="31665" xr:uid="{00000000-0005-0000-0000-0000A07B0000}"/>
    <cellStyle name="SAPBEXfilterDrill 33 31 3" xfId="31666" xr:uid="{00000000-0005-0000-0000-0000A17B0000}"/>
    <cellStyle name="SAPBEXfilterDrill 33 32" xfId="31667" xr:uid="{00000000-0005-0000-0000-0000A27B0000}"/>
    <cellStyle name="SAPBEXfilterDrill 33 32 2" xfId="31668" xr:uid="{00000000-0005-0000-0000-0000A37B0000}"/>
    <cellStyle name="SAPBEXfilterDrill 33 32 2 2" xfId="31669" xr:uid="{00000000-0005-0000-0000-0000A47B0000}"/>
    <cellStyle name="SAPBEXfilterDrill 33 32 3" xfId="31670" xr:uid="{00000000-0005-0000-0000-0000A57B0000}"/>
    <cellStyle name="SAPBEXfilterDrill 33 33" xfId="31671" xr:uid="{00000000-0005-0000-0000-0000A67B0000}"/>
    <cellStyle name="SAPBEXfilterDrill 33 33 2" xfId="31672" xr:uid="{00000000-0005-0000-0000-0000A77B0000}"/>
    <cellStyle name="SAPBEXfilterDrill 33 33 2 2" xfId="31673" xr:uid="{00000000-0005-0000-0000-0000A87B0000}"/>
    <cellStyle name="SAPBEXfilterDrill 33 33 3" xfId="31674" xr:uid="{00000000-0005-0000-0000-0000A97B0000}"/>
    <cellStyle name="SAPBEXfilterDrill 33 34" xfId="31675" xr:uid="{00000000-0005-0000-0000-0000AA7B0000}"/>
    <cellStyle name="SAPBEXfilterDrill 33 34 2" xfId="31676" xr:uid="{00000000-0005-0000-0000-0000AB7B0000}"/>
    <cellStyle name="SAPBEXfilterDrill 33 34 2 2" xfId="31677" xr:uid="{00000000-0005-0000-0000-0000AC7B0000}"/>
    <cellStyle name="SAPBEXfilterDrill 33 34 3" xfId="31678" xr:uid="{00000000-0005-0000-0000-0000AD7B0000}"/>
    <cellStyle name="SAPBEXfilterDrill 33 35" xfId="31679" xr:uid="{00000000-0005-0000-0000-0000AE7B0000}"/>
    <cellStyle name="SAPBEXfilterDrill 33 35 2" xfId="31680" xr:uid="{00000000-0005-0000-0000-0000AF7B0000}"/>
    <cellStyle name="SAPBEXfilterDrill 33 35 2 2" xfId="31681" xr:uid="{00000000-0005-0000-0000-0000B07B0000}"/>
    <cellStyle name="SAPBEXfilterDrill 33 35 3" xfId="31682" xr:uid="{00000000-0005-0000-0000-0000B17B0000}"/>
    <cellStyle name="SAPBEXfilterDrill 33 36" xfId="31683" xr:uid="{00000000-0005-0000-0000-0000B27B0000}"/>
    <cellStyle name="SAPBEXfilterDrill 33 36 2" xfId="31684" xr:uid="{00000000-0005-0000-0000-0000B37B0000}"/>
    <cellStyle name="SAPBEXfilterDrill 33 36 2 2" xfId="31685" xr:uid="{00000000-0005-0000-0000-0000B47B0000}"/>
    <cellStyle name="SAPBEXfilterDrill 33 36 3" xfId="31686" xr:uid="{00000000-0005-0000-0000-0000B57B0000}"/>
    <cellStyle name="SAPBEXfilterDrill 33 37" xfId="31687" xr:uid="{00000000-0005-0000-0000-0000B67B0000}"/>
    <cellStyle name="SAPBEXfilterDrill 33 37 2" xfId="31688" xr:uid="{00000000-0005-0000-0000-0000B77B0000}"/>
    <cellStyle name="SAPBEXfilterDrill 33 37 2 2" xfId="31689" xr:uid="{00000000-0005-0000-0000-0000B87B0000}"/>
    <cellStyle name="SAPBEXfilterDrill 33 37 3" xfId="31690" xr:uid="{00000000-0005-0000-0000-0000B97B0000}"/>
    <cellStyle name="SAPBEXfilterDrill 33 38" xfId="31691" xr:uid="{00000000-0005-0000-0000-0000BA7B0000}"/>
    <cellStyle name="SAPBEXfilterDrill 33 38 2" xfId="31692" xr:uid="{00000000-0005-0000-0000-0000BB7B0000}"/>
    <cellStyle name="SAPBEXfilterDrill 33 38 2 2" xfId="31693" xr:uid="{00000000-0005-0000-0000-0000BC7B0000}"/>
    <cellStyle name="SAPBEXfilterDrill 33 38 3" xfId="31694" xr:uid="{00000000-0005-0000-0000-0000BD7B0000}"/>
    <cellStyle name="SAPBEXfilterDrill 33 39" xfId="31695" xr:uid="{00000000-0005-0000-0000-0000BE7B0000}"/>
    <cellStyle name="SAPBEXfilterDrill 33 39 2" xfId="31696" xr:uid="{00000000-0005-0000-0000-0000BF7B0000}"/>
    <cellStyle name="SAPBEXfilterDrill 33 39 2 2" xfId="31697" xr:uid="{00000000-0005-0000-0000-0000C07B0000}"/>
    <cellStyle name="SAPBEXfilterDrill 33 39 3" xfId="31698" xr:uid="{00000000-0005-0000-0000-0000C17B0000}"/>
    <cellStyle name="SAPBEXfilterDrill 33 4" xfId="31699" xr:uid="{00000000-0005-0000-0000-0000C27B0000}"/>
    <cellStyle name="SAPBEXfilterDrill 33 4 2" xfId="31700" xr:uid="{00000000-0005-0000-0000-0000C37B0000}"/>
    <cellStyle name="SAPBEXfilterDrill 33 4 2 2" xfId="31701" xr:uid="{00000000-0005-0000-0000-0000C47B0000}"/>
    <cellStyle name="SAPBEXfilterDrill 33 4 3" xfId="31702" xr:uid="{00000000-0005-0000-0000-0000C57B0000}"/>
    <cellStyle name="SAPBEXfilterDrill 33 40" xfId="31703" xr:uid="{00000000-0005-0000-0000-0000C67B0000}"/>
    <cellStyle name="SAPBEXfilterDrill 33 40 2" xfId="31704" xr:uid="{00000000-0005-0000-0000-0000C77B0000}"/>
    <cellStyle name="SAPBEXfilterDrill 33 40 2 2" xfId="31705" xr:uid="{00000000-0005-0000-0000-0000C87B0000}"/>
    <cellStyle name="SAPBEXfilterDrill 33 40 3" xfId="31706" xr:uid="{00000000-0005-0000-0000-0000C97B0000}"/>
    <cellStyle name="SAPBEXfilterDrill 33 41" xfId="31707" xr:uid="{00000000-0005-0000-0000-0000CA7B0000}"/>
    <cellStyle name="SAPBEXfilterDrill 33 41 2" xfId="31708" xr:uid="{00000000-0005-0000-0000-0000CB7B0000}"/>
    <cellStyle name="SAPBEXfilterDrill 33 42" xfId="31709" xr:uid="{00000000-0005-0000-0000-0000CC7B0000}"/>
    <cellStyle name="SAPBEXfilterDrill 33 5" xfId="31710" xr:uid="{00000000-0005-0000-0000-0000CD7B0000}"/>
    <cellStyle name="SAPBEXfilterDrill 33 5 2" xfId="31711" xr:uid="{00000000-0005-0000-0000-0000CE7B0000}"/>
    <cellStyle name="SAPBEXfilterDrill 33 5 2 2" xfId="31712" xr:uid="{00000000-0005-0000-0000-0000CF7B0000}"/>
    <cellStyle name="SAPBEXfilterDrill 33 5 3" xfId="31713" xr:uid="{00000000-0005-0000-0000-0000D07B0000}"/>
    <cellStyle name="SAPBEXfilterDrill 33 6" xfId="31714" xr:uid="{00000000-0005-0000-0000-0000D17B0000}"/>
    <cellStyle name="SAPBEXfilterDrill 33 6 2" xfId="31715" xr:uid="{00000000-0005-0000-0000-0000D27B0000}"/>
    <cellStyle name="SAPBEXfilterDrill 33 6 2 2" xfId="31716" xr:uid="{00000000-0005-0000-0000-0000D37B0000}"/>
    <cellStyle name="SAPBEXfilterDrill 33 6 3" xfId="31717" xr:uid="{00000000-0005-0000-0000-0000D47B0000}"/>
    <cellStyle name="SAPBEXfilterDrill 33 7" xfId="31718" xr:uid="{00000000-0005-0000-0000-0000D57B0000}"/>
    <cellStyle name="SAPBEXfilterDrill 33 7 2" xfId="31719" xr:uid="{00000000-0005-0000-0000-0000D67B0000}"/>
    <cellStyle name="SAPBEXfilterDrill 33 7 2 2" xfId="31720" xr:uid="{00000000-0005-0000-0000-0000D77B0000}"/>
    <cellStyle name="SAPBEXfilterDrill 33 7 3" xfId="31721" xr:uid="{00000000-0005-0000-0000-0000D87B0000}"/>
    <cellStyle name="SAPBEXfilterDrill 33 8" xfId="31722" xr:uid="{00000000-0005-0000-0000-0000D97B0000}"/>
    <cellStyle name="SAPBEXfilterDrill 33 8 2" xfId="31723" xr:uid="{00000000-0005-0000-0000-0000DA7B0000}"/>
    <cellStyle name="SAPBEXfilterDrill 33 8 2 2" xfId="31724" xr:uid="{00000000-0005-0000-0000-0000DB7B0000}"/>
    <cellStyle name="SAPBEXfilterDrill 33 8 3" xfId="31725" xr:uid="{00000000-0005-0000-0000-0000DC7B0000}"/>
    <cellStyle name="SAPBEXfilterDrill 33 9" xfId="31726" xr:uid="{00000000-0005-0000-0000-0000DD7B0000}"/>
    <cellStyle name="SAPBEXfilterDrill 33 9 2" xfId="31727" xr:uid="{00000000-0005-0000-0000-0000DE7B0000}"/>
    <cellStyle name="SAPBEXfilterDrill 33 9 2 2" xfId="31728" xr:uid="{00000000-0005-0000-0000-0000DF7B0000}"/>
    <cellStyle name="SAPBEXfilterDrill 33 9 3" xfId="31729" xr:uid="{00000000-0005-0000-0000-0000E07B0000}"/>
    <cellStyle name="SAPBEXfilterDrill 34" xfId="31730" xr:uid="{00000000-0005-0000-0000-0000E17B0000}"/>
    <cellStyle name="SAPBEXfilterDrill 34 10" xfId="31731" xr:uid="{00000000-0005-0000-0000-0000E27B0000}"/>
    <cellStyle name="SAPBEXfilterDrill 34 10 2" xfId="31732" xr:uid="{00000000-0005-0000-0000-0000E37B0000}"/>
    <cellStyle name="SAPBEXfilterDrill 34 10 2 2" xfId="31733" xr:uid="{00000000-0005-0000-0000-0000E47B0000}"/>
    <cellStyle name="SAPBEXfilterDrill 34 10 3" xfId="31734" xr:uid="{00000000-0005-0000-0000-0000E57B0000}"/>
    <cellStyle name="SAPBEXfilterDrill 34 11" xfId="31735" xr:uid="{00000000-0005-0000-0000-0000E67B0000}"/>
    <cellStyle name="SAPBEXfilterDrill 34 11 2" xfId="31736" xr:uid="{00000000-0005-0000-0000-0000E77B0000}"/>
    <cellStyle name="SAPBEXfilterDrill 34 11 2 2" xfId="31737" xr:uid="{00000000-0005-0000-0000-0000E87B0000}"/>
    <cellStyle name="SAPBEXfilterDrill 34 11 3" xfId="31738" xr:uid="{00000000-0005-0000-0000-0000E97B0000}"/>
    <cellStyle name="SAPBEXfilterDrill 34 12" xfId="31739" xr:uid="{00000000-0005-0000-0000-0000EA7B0000}"/>
    <cellStyle name="SAPBEXfilterDrill 34 12 2" xfId="31740" xr:uid="{00000000-0005-0000-0000-0000EB7B0000}"/>
    <cellStyle name="SAPBEXfilterDrill 34 12 2 2" xfId="31741" xr:uid="{00000000-0005-0000-0000-0000EC7B0000}"/>
    <cellStyle name="SAPBEXfilterDrill 34 12 3" xfId="31742" xr:uid="{00000000-0005-0000-0000-0000ED7B0000}"/>
    <cellStyle name="SAPBEXfilterDrill 34 13" xfId="31743" xr:uid="{00000000-0005-0000-0000-0000EE7B0000}"/>
    <cellStyle name="SAPBEXfilterDrill 34 13 2" xfId="31744" xr:uid="{00000000-0005-0000-0000-0000EF7B0000}"/>
    <cellStyle name="SAPBEXfilterDrill 34 13 2 2" xfId="31745" xr:uid="{00000000-0005-0000-0000-0000F07B0000}"/>
    <cellStyle name="SAPBEXfilterDrill 34 13 3" xfId="31746" xr:uid="{00000000-0005-0000-0000-0000F17B0000}"/>
    <cellStyle name="SAPBEXfilterDrill 34 14" xfId="31747" xr:uid="{00000000-0005-0000-0000-0000F27B0000}"/>
    <cellStyle name="SAPBEXfilterDrill 34 14 2" xfId="31748" xr:uid="{00000000-0005-0000-0000-0000F37B0000}"/>
    <cellStyle name="SAPBEXfilterDrill 34 14 2 2" xfId="31749" xr:uid="{00000000-0005-0000-0000-0000F47B0000}"/>
    <cellStyle name="SAPBEXfilterDrill 34 14 3" xfId="31750" xr:uid="{00000000-0005-0000-0000-0000F57B0000}"/>
    <cellStyle name="SAPBEXfilterDrill 34 15" xfId="31751" xr:uid="{00000000-0005-0000-0000-0000F67B0000}"/>
    <cellStyle name="SAPBEXfilterDrill 34 15 2" xfId="31752" xr:uid="{00000000-0005-0000-0000-0000F77B0000}"/>
    <cellStyle name="SAPBEXfilterDrill 34 15 2 2" xfId="31753" xr:uid="{00000000-0005-0000-0000-0000F87B0000}"/>
    <cellStyle name="SAPBEXfilterDrill 34 15 3" xfId="31754" xr:uid="{00000000-0005-0000-0000-0000F97B0000}"/>
    <cellStyle name="SAPBEXfilterDrill 34 16" xfId="31755" xr:uid="{00000000-0005-0000-0000-0000FA7B0000}"/>
    <cellStyle name="SAPBEXfilterDrill 34 16 2" xfId="31756" xr:uid="{00000000-0005-0000-0000-0000FB7B0000}"/>
    <cellStyle name="SAPBEXfilterDrill 34 16 2 2" xfId="31757" xr:uid="{00000000-0005-0000-0000-0000FC7B0000}"/>
    <cellStyle name="SAPBEXfilterDrill 34 16 3" xfId="31758" xr:uid="{00000000-0005-0000-0000-0000FD7B0000}"/>
    <cellStyle name="SAPBEXfilterDrill 34 17" xfId="31759" xr:uid="{00000000-0005-0000-0000-0000FE7B0000}"/>
    <cellStyle name="SAPBEXfilterDrill 34 17 2" xfId="31760" xr:uid="{00000000-0005-0000-0000-0000FF7B0000}"/>
    <cellStyle name="SAPBEXfilterDrill 34 17 2 2" xfId="31761" xr:uid="{00000000-0005-0000-0000-0000007C0000}"/>
    <cellStyle name="SAPBEXfilterDrill 34 17 3" xfId="31762" xr:uid="{00000000-0005-0000-0000-0000017C0000}"/>
    <cellStyle name="SAPBEXfilterDrill 34 18" xfId="31763" xr:uid="{00000000-0005-0000-0000-0000027C0000}"/>
    <cellStyle name="SAPBEXfilterDrill 34 18 2" xfId="31764" xr:uid="{00000000-0005-0000-0000-0000037C0000}"/>
    <cellStyle name="SAPBEXfilterDrill 34 18 2 2" xfId="31765" xr:uid="{00000000-0005-0000-0000-0000047C0000}"/>
    <cellStyle name="SAPBEXfilterDrill 34 18 3" xfId="31766" xr:uid="{00000000-0005-0000-0000-0000057C0000}"/>
    <cellStyle name="SAPBEXfilterDrill 34 19" xfId="31767" xr:uid="{00000000-0005-0000-0000-0000067C0000}"/>
    <cellStyle name="SAPBEXfilterDrill 34 19 2" xfId="31768" xr:uid="{00000000-0005-0000-0000-0000077C0000}"/>
    <cellStyle name="SAPBEXfilterDrill 34 19 2 2" xfId="31769" xr:uid="{00000000-0005-0000-0000-0000087C0000}"/>
    <cellStyle name="SAPBEXfilterDrill 34 19 3" xfId="31770" xr:uid="{00000000-0005-0000-0000-0000097C0000}"/>
    <cellStyle name="SAPBEXfilterDrill 34 2" xfId="31771" xr:uid="{00000000-0005-0000-0000-00000A7C0000}"/>
    <cellStyle name="SAPBEXfilterDrill 34 2 2" xfId="31772" xr:uid="{00000000-0005-0000-0000-00000B7C0000}"/>
    <cellStyle name="SAPBEXfilterDrill 34 2 2 2" xfId="31773" xr:uid="{00000000-0005-0000-0000-00000C7C0000}"/>
    <cellStyle name="SAPBEXfilterDrill 34 2 3" xfId="31774" xr:uid="{00000000-0005-0000-0000-00000D7C0000}"/>
    <cellStyle name="SAPBEXfilterDrill 34 20" xfId="31775" xr:uid="{00000000-0005-0000-0000-00000E7C0000}"/>
    <cellStyle name="SAPBEXfilterDrill 34 20 2" xfId="31776" xr:uid="{00000000-0005-0000-0000-00000F7C0000}"/>
    <cellStyle name="SAPBEXfilterDrill 34 20 2 2" xfId="31777" xr:uid="{00000000-0005-0000-0000-0000107C0000}"/>
    <cellStyle name="SAPBEXfilterDrill 34 20 3" xfId="31778" xr:uid="{00000000-0005-0000-0000-0000117C0000}"/>
    <cellStyle name="SAPBEXfilterDrill 34 21" xfId="31779" xr:uid="{00000000-0005-0000-0000-0000127C0000}"/>
    <cellStyle name="SAPBEXfilterDrill 34 21 2" xfId="31780" xr:uid="{00000000-0005-0000-0000-0000137C0000}"/>
    <cellStyle name="SAPBEXfilterDrill 34 21 2 2" xfId="31781" xr:uid="{00000000-0005-0000-0000-0000147C0000}"/>
    <cellStyle name="SAPBEXfilterDrill 34 21 3" xfId="31782" xr:uid="{00000000-0005-0000-0000-0000157C0000}"/>
    <cellStyle name="SAPBEXfilterDrill 34 22" xfId="31783" xr:uid="{00000000-0005-0000-0000-0000167C0000}"/>
    <cellStyle name="SAPBEXfilterDrill 34 22 2" xfId="31784" xr:uid="{00000000-0005-0000-0000-0000177C0000}"/>
    <cellStyle name="SAPBEXfilterDrill 34 22 2 2" xfId="31785" xr:uid="{00000000-0005-0000-0000-0000187C0000}"/>
    <cellStyle name="SAPBEXfilterDrill 34 22 3" xfId="31786" xr:uid="{00000000-0005-0000-0000-0000197C0000}"/>
    <cellStyle name="SAPBEXfilterDrill 34 23" xfId="31787" xr:uid="{00000000-0005-0000-0000-00001A7C0000}"/>
    <cellStyle name="SAPBEXfilterDrill 34 23 2" xfId="31788" xr:uid="{00000000-0005-0000-0000-00001B7C0000}"/>
    <cellStyle name="SAPBEXfilterDrill 34 23 2 2" xfId="31789" xr:uid="{00000000-0005-0000-0000-00001C7C0000}"/>
    <cellStyle name="SAPBEXfilterDrill 34 23 3" xfId="31790" xr:uid="{00000000-0005-0000-0000-00001D7C0000}"/>
    <cellStyle name="SAPBEXfilterDrill 34 24" xfId="31791" xr:uid="{00000000-0005-0000-0000-00001E7C0000}"/>
    <cellStyle name="SAPBEXfilterDrill 34 24 2" xfId="31792" xr:uid="{00000000-0005-0000-0000-00001F7C0000}"/>
    <cellStyle name="SAPBEXfilterDrill 34 24 2 2" xfId="31793" xr:uid="{00000000-0005-0000-0000-0000207C0000}"/>
    <cellStyle name="SAPBEXfilterDrill 34 24 3" xfId="31794" xr:uid="{00000000-0005-0000-0000-0000217C0000}"/>
    <cellStyle name="SAPBEXfilterDrill 34 25" xfId="31795" xr:uid="{00000000-0005-0000-0000-0000227C0000}"/>
    <cellStyle name="SAPBEXfilterDrill 34 25 2" xfId="31796" xr:uid="{00000000-0005-0000-0000-0000237C0000}"/>
    <cellStyle name="SAPBEXfilterDrill 34 25 2 2" xfId="31797" xr:uid="{00000000-0005-0000-0000-0000247C0000}"/>
    <cellStyle name="SAPBEXfilterDrill 34 25 3" xfId="31798" xr:uid="{00000000-0005-0000-0000-0000257C0000}"/>
    <cellStyle name="SAPBEXfilterDrill 34 26" xfId="31799" xr:uid="{00000000-0005-0000-0000-0000267C0000}"/>
    <cellStyle name="SAPBEXfilterDrill 34 26 2" xfId="31800" xr:uid="{00000000-0005-0000-0000-0000277C0000}"/>
    <cellStyle name="SAPBEXfilterDrill 34 26 2 2" xfId="31801" xr:uid="{00000000-0005-0000-0000-0000287C0000}"/>
    <cellStyle name="SAPBEXfilterDrill 34 26 3" xfId="31802" xr:uid="{00000000-0005-0000-0000-0000297C0000}"/>
    <cellStyle name="SAPBEXfilterDrill 34 27" xfId="31803" xr:uid="{00000000-0005-0000-0000-00002A7C0000}"/>
    <cellStyle name="SAPBEXfilterDrill 34 27 2" xfId="31804" xr:uid="{00000000-0005-0000-0000-00002B7C0000}"/>
    <cellStyle name="SAPBEXfilterDrill 34 27 2 2" xfId="31805" xr:uid="{00000000-0005-0000-0000-00002C7C0000}"/>
    <cellStyle name="SAPBEXfilterDrill 34 27 3" xfId="31806" xr:uid="{00000000-0005-0000-0000-00002D7C0000}"/>
    <cellStyle name="SAPBEXfilterDrill 34 28" xfId="31807" xr:uid="{00000000-0005-0000-0000-00002E7C0000}"/>
    <cellStyle name="SAPBEXfilterDrill 34 28 2" xfId="31808" xr:uid="{00000000-0005-0000-0000-00002F7C0000}"/>
    <cellStyle name="SAPBEXfilterDrill 34 28 2 2" xfId="31809" xr:uid="{00000000-0005-0000-0000-0000307C0000}"/>
    <cellStyle name="SAPBEXfilterDrill 34 28 3" xfId="31810" xr:uid="{00000000-0005-0000-0000-0000317C0000}"/>
    <cellStyle name="SAPBEXfilterDrill 34 29" xfId="31811" xr:uid="{00000000-0005-0000-0000-0000327C0000}"/>
    <cellStyle name="SAPBEXfilterDrill 34 29 2" xfId="31812" xr:uid="{00000000-0005-0000-0000-0000337C0000}"/>
    <cellStyle name="SAPBEXfilterDrill 34 29 2 2" xfId="31813" xr:uid="{00000000-0005-0000-0000-0000347C0000}"/>
    <cellStyle name="SAPBEXfilterDrill 34 29 3" xfId="31814" xr:uid="{00000000-0005-0000-0000-0000357C0000}"/>
    <cellStyle name="SAPBEXfilterDrill 34 3" xfId="31815" xr:uid="{00000000-0005-0000-0000-0000367C0000}"/>
    <cellStyle name="SAPBEXfilterDrill 34 3 2" xfId="31816" xr:uid="{00000000-0005-0000-0000-0000377C0000}"/>
    <cellStyle name="SAPBEXfilterDrill 34 3 2 2" xfId="31817" xr:uid="{00000000-0005-0000-0000-0000387C0000}"/>
    <cellStyle name="SAPBEXfilterDrill 34 3 3" xfId="31818" xr:uid="{00000000-0005-0000-0000-0000397C0000}"/>
    <cellStyle name="SAPBEXfilterDrill 34 30" xfId="31819" xr:uid="{00000000-0005-0000-0000-00003A7C0000}"/>
    <cellStyle name="SAPBEXfilterDrill 34 30 2" xfId="31820" xr:uid="{00000000-0005-0000-0000-00003B7C0000}"/>
    <cellStyle name="SAPBEXfilterDrill 34 30 2 2" xfId="31821" xr:uid="{00000000-0005-0000-0000-00003C7C0000}"/>
    <cellStyle name="SAPBEXfilterDrill 34 30 3" xfId="31822" xr:uid="{00000000-0005-0000-0000-00003D7C0000}"/>
    <cellStyle name="SAPBEXfilterDrill 34 31" xfId="31823" xr:uid="{00000000-0005-0000-0000-00003E7C0000}"/>
    <cellStyle name="SAPBEXfilterDrill 34 31 2" xfId="31824" xr:uid="{00000000-0005-0000-0000-00003F7C0000}"/>
    <cellStyle name="SAPBEXfilterDrill 34 31 2 2" xfId="31825" xr:uid="{00000000-0005-0000-0000-0000407C0000}"/>
    <cellStyle name="SAPBEXfilterDrill 34 31 3" xfId="31826" xr:uid="{00000000-0005-0000-0000-0000417C0000}"/>
    <cellStyle name="SAPBEXfilterDrill 34 32" xfId="31827" xr:uid="{00000000-0005-0000-0000-0000427C0000}"/>
    <cellStyle name="SAPBEXfilterDrill 34 32 2" xfId="31828" xr:uid="{00000000-0005-0000-0000-0000437C0000}"/>
    <cellStyle name="SAPBEXfilterDrill 34 32 2 2" xfId="31829" xr:uid="{00000000-0005-0000-0000-0000447C0000}"/>
    <cellStyle name="SAPBEXfilterDrill 34 32 3" xfId="31830" xr:uid="{00000000-0005-0000-0000-0000457C0000}"/>
    <cellStyle name="SAPBEXfilterDrill 34 33" xfId="31831" xr:uid="{00000000-0005-0000-0000-0000467C0000}"/>
    <cellStyle name="SAPBEXfilterDrill 34 33 2" xfId="31832" xr:uid="{00000000-0005-0000-0000-0000477C0000}"/>
    <cellStyle name="SAPBEXfilterDrill 34 33 2 2" xfId="31833" xr:uid="{00000000-0005-0000-0000-0000487C0000}"/>
    <cellStyle name="SAPBEXfilterDrill 34 33 3" xfId="31834" xr:uid="{00000000-0005-0000-0000-0000497C0000}"/>
    <cellStyle name="SAPBEXfilterDrill 34 34" xfId="31835" xr:uid="{00000000-0005-0000-0000-00004A7C0000}"/>
    <cellStyle name="SAPBEXfilterDrill 34 34 2" xfId="31836" xr:uid="{00000000-0005-0000-0000-00004B7C0000}"/>
    <cellStyle name="SAPBEXfilterDrill 34 34 2 2" xfId="31837" xr:uid="{00000000-0005-0000-0000-00004C7C0000}"/>
    <cellStyle name="SAPBEXfilterDrill 34 34 3" xfId="31838" xr:uid="{00000000-0005-0000-0000-00004D7C0000}"/>
    <cellStyle name="SAPBEXfilterDrill 34 35" xfId="31839" xr:uid="{00000000-0005-0000-0000-00004E7C0000}"/>
    <cellStyle name="SAPBEXfilterDrill 34 35 2" xfId="31840" xr:uid="{00000000-0005-0000-0000-00004F7C0000}"/>
    <cellStyle name="SAPBEXfilterDrill 34 35 2 2" xfId="31841" xr:uid="{00000000-0005-0000-0000-0000507C0000}"/>
    <cellStyle name="SAPBEXfilterDrill 34 35 3" xfId="31842" xr:uid="{00000000-0005-0000-0000-0000517C0000}"/>
    <cellStyle name="SAPBEXfilterDrill 34 36" xfId="31843" xr:uid="{00000000-0005-0000-0000-0000527C0000}"/>
    <cellStyle name="SAPBEXfilterDrill 34 36 2" xfId="31844" xr:uid="{00000000-0005-0000-0000-0000537C0000}"/>
    <cellStyle name="SAPBEXfilterDrill 34 36 2 2" xfId="31845" xr:uid="{00000000-0005-0000-0000-0000547C0000}"/>
    <cellStyle name="SAPBEXfilterDrill 34 36 3" xfId="31846" xr:uid="{00000000-0005-0000-0000-0000557C0000}"/>
    <cellStyle name="SAPBEXfilterDrill 34 37" xfId="31847" xr:uid="{00000000-0005-0000-0000-0000567C0000}"/>
    <cellStyle name="SAPBEXfilterDrill 34 37 2" xfId="31848" xr:uid="{00000000-0005-0000-0000-0000577C0000}"/>
    <cellStyle name="SAPBEXfilterDrill 34 37 2 2" xfId="31849" xr:uid="{00000000-0005-0000-0000-0000587C0000}"/>
    <cellStyle name="SAPBEXfilterDrill 34 37 3" xfId="31850" xr:uid="{00000000-0005-0000-0000-0000597C0000}"/>
    <cellStyle name="SAPBEXfilterDrill 34 38" xfId="31851" xr:uid="{00000000-0005-0000-0000-00005A7C0000}"/>
    <cellStyle name="SAPBEXfilterDrill 34 38 2" xfId="31852" xr:uid="{00000000-0005-0000-0000-00005B7C0000}"/>
    <cellStyle name="SAPBEXfilterDrill 34 38 2 2" xfId="31853" xr:uid="{00000000-0005-0000-0000-00005C7C0000}"/>
    <cellStyle name="SAPBEXfilterDrill 34 38 3" xfId="31854" xr:uid="{00000000-0005-0000-0000-00005D7C0000}"/>
    <cellStyle name="SAPBEXfilterDrill 34 39" xfId="31855" xr:uid="{00000000-0005-0000-0000-00005E7C0000}"/>
    <cellStyle name="SAPBEXfilterDrill 34 39 2" xfId="31856" xr:uid="{00000000-0005-0000-0000-00005F7C0000}"/>
    <cellStyle name="SAPBEXfilterDrill 34 39 2 2" xfId="31857" xr:uid="{00000000-0005-0000-0000-0000607C0000}"/>
    <cellStyle name="SAPBEXfilterDrill 34 39 3" xfId="31858" xr:uid="{00000000-0005-0000-0000-0000617C0000}"/>
    <cellStyle name="SAPBEXfilterDrill 34 4" xfId="31859" xr:uid="{00000000-0005-0000-0000-0000627C0000}"/>
    <cellStyle name="SAPBEXfilterDrill 34 4 2" xfId="31860" xr:uid="{00000000-0005-0000-0000-0000637C0000}"/>
    <cellStyle name="SAPBEXfilterDrill 34 4 2 2" xfId="31861" xr:uid="{00000000-0005-0000-0000-0000647C0000}"/>
    <cellStyle name="SAPBEXfilterDrill 34 4 3" xfId="31862" xr:uid="{00000000-0005-0000-0000-0000657C0000}"/>
    <cellStyle name="SAPBEXfilterDrill 34 40" xfId="31863" xr:uid="{00000000-0005-0000-0000-0000667C0000}"/>
    <cellStyle name="SAPBEXfilterDrill 34 40 2" xfId="31864" xr:uid="{00000000-0005-0000-0000-0000677C0000}"/>
    <cellStyle name="SAPBEXfilterDrill 34 40 2 2" xfId="31865" xr:uid="{00000000-0005-0000-0000-0000687C0000}"/>
    <cellStyle name="SAPBEXfilterDrill 34 40 3" xfId="31866" xr:uid="{00000000-0005-0000-0000-0000697C0000}"/>
    <cellStyle name="SAPBEXfilterDrill 34 41" xfId="31867" xr:uid="{00000000-0005-0000-0000-00006A7C0000}"/>
    <cellStyle name="SAPBEXfilterDrill 34 41 2" xfId="31868" xr:uid="{00000000-0005-0000-0000-00006B7C0000}"/>
    <cellStyle name="SAPBEXfilterDrill 34 42" xfId="31869" xr:uid="{00000000-0005-0000-0000-00006C7C0000}"/>
    <cellStyle name="SAPBEXfilterDrill 34 5" xfId="31870" xr:uid="{00000000-0005-0000-0000-00006D7C0000}"/>
    <cellStyle name="SAPBEXfilterDrill 34 5 2" xfId="31871" xr:uid="{00000000-0005-0000-0000-00006E7C0000}"/>
    <cellStyle name="SAPBEXfilterDrill 34 5 2 2" xfId="31872" xr:uid="{00000000-0005-0000-0000-00006F7C0000}"/>
    <cellStyle name="SAPBEXfilterDrill 34 5 3" xfId="31873" xr:uid="{00000000-0005-0000-0000-0000707C0000}"/>
    <cellStyle name="SAPBEXfilterDrill 34 6" xfId="31874" xr:uid="{00000000-0005-0000-0000-0000717C0000}"/>
    <cellStyle name="SAPBEXfilterDrill 34 6 2" xfId="31875" xr:uid="{00000000-0005-0000-0000-0000727C0000}"/>
    <cellStyle name="SAPBEXfilterDrill 34 6 2 2" xfId="31876" xr:uid="{00000000-0005-0000-0000-0000737C0000}"/>
    <cellStyle name="SAPBEXfilterDrill 34 6 3" xfId="31877" xr:uid="{00000000-0005-0000-0000-0000747C0000}"/>
    <cellStyle name="SAPBEXfilterDrill 34 7" xfId="31878" xr:uid="{00000000-0005-0000-0000-0000757C0000}"/>
    <cellStyle name="SAPBEXfilterDrill 34 7 2" xfId="31879" xr:uid="{00000000-0005-0000-0000-0000767C0000}"/>
    <cellStyle name="SAPBEXfilterDrill 34 7 2 2" xfId="31880" xr:uid="{00000000-0005-0000-0000-0000777C0000}"/>
    <cellStyle name="SAPBEXfilterDrill 34 7 3" xfId="31881" xr:uid="{00000000-0005-0000-0000-0000787C0000}"/>
    <cellStyle name="SAPBEXfilterDrill 34 8" xfId="31882" xr:uid="{00000000-0005-0000-0000-0000797C0000}"/>
    <cellStyle name="SAPBEXfilterDrill 34 8 2" xfId="31883" xr:uid="{00000000-0005-0000-0000-00007A7C0000}"/>
    <cellStyle name="SAPBEXfilterDrill 34 8 2 2" xfId="31884" xr:uid="{00000000-0005-0000-0000-00007B7C0000}"/>
    <cellStyle name="SAPBEXfilterDrill 34 8 3" xfId="31885" xr:uid="{00000000-0005-0000-0000-00007C7C0000}"/>
    <cellStyle name="SAPBEXfilterDrill 34 9" xfId="31886" xr:uid="{00000000-0005-0000-0000-00007D7C0000}"/>
    <cellStyle name="SAPBEXfilterDrill 34 9 2" xfId="31887" xr:uid="{00000000-0005-0000-0000-00007E7C0000}"/>
    <cellStyle name="SAPBEXfilterDrill 34 9 2 2" xfId="31888" xr:uid="{00000000-0005-0000-0000-00007F7C0000}"/>
    <cellStyle name="SAPBEXfilterDrill 34 9 3" xfId="31889" xr:uid="{00000000-0005-0000-0000-0000807C0000}"/>
    <cellStyle name="SAPBEXfilterDrill 35" xfId="31890" xr:uid="{00000000-0005-0000-0000-0000817C0000}"/>
    <cellStyle name="SAPBEXfilterDrill 35 10" xfId="31891" xr:uid="{00000000-0005-0000-0000-0000827C0000}"/>
    <cellStyle name="SAPBEXfilterDrill 35 10 2" xfId="31892" xr:uid="{00000000-0005-0000-0000-0000837C0000}"/>
    <cellStyle name="SAPBEXfilterDrill 35 10 2 2" xfId="31893" xr:uid="{00000000-0005-0000-0000-0000847C0000}"/>
    <cellStyle name="SAPBEXfilterDrill 35 10 3" xfId="31894" xr:uid="{00000000-0005-0000-0000-0000857C0000}"/>
    <cellStyle name="SAPBEXfilterDrill 35 11" xfId="31895" xr:uid="{00000000-0005-0000-0000-0000867C0000}"/>
    <cellStyle name="SAPBEXfilterDrill 35 11 2" xfId="31896" xr:uid="{00000000-0005-0000-0000-0000877C0000}"/>
    <cellStyle name="SAPBEXfilterDrill 35 11 2 2" xfId="31897" xr:uid="{00000000-0005-0000-0000-0000887C0000}"/>
    <cellStyle name="SAPBEXfilterDrill 35 11 3" xfId="31898" xr:uid="{00000000-0005-0000-0000-0000897C0000}"/>
    <cellStyle name="SAPBEXfilterDrill 35 12" xfId="31899" xr:uid="{00000000-0005-0000-0000-00008A7C0000}"/>
    <cellStyle name="SAPBEXfilterDrill 35 12 2" xfId="31900" xr:uid="{00000000-0005-0000-0000-00008B7C0000}"/>
    <cellStyle name="SAPBEXfilterDrill 35 12 2 2" xfId="31901" xr:uid="{00000000-0005-0000-0000-00008C7C0000}"/>
    <cellStyle name="SAPBEXfilterDrill 35 12 3" xfId="31902" xr:uid="{00000000-0005-0000-0000-00008D7C0000}"/>
    <cellStyle name="SAPBEXfilterDrill 35 13" xfId="31903" xr:uid="{00000000-0005-0000-0000-00008E7C0000}"/>
    <cellStyle name="SAPBEXfilterDrill 35 13 2" xfId="31904" xr:uid="{00000000-0005-0000-0000-00008F7C0000}"/>
    <cellStyle name="SAPBEXfilterDrill 35 13 2 2" xfId="31905" xr:uid="{00000000-0005-0000-0000-0000907C0000}"/>
    <cellStyle name="SAPBEXfilterDrill 35 13 3" xfId="31906" xr:uid="{00000000-0005-0000-0000-0000917C0000}"/>
    <cellStyle name="SAPBEXfilterDrill 35 14" xfId="31907" xr:uid="{00000000-0005-0000-0000-0000927C0000}"/>
    <cellStyle name="SAPBEXfilterDrill 35 14 2" xfId="31908" xr:uid="{00000000-0005-0000-0000-0000937C0000}"/>
    <cellStyle name="SAPBEXfilterDrill 35 14 2 2" xfId="31909" xr:uid="{00000000-0005-0000-0000-0000947C0000}"/>
    <cellStyle name="SAPBEXfilterDrill 35 14 3" xfId="31910" xr:uid="{00000000-0005-0000-0000-0000957C0000}"/>
    <cellStyle name="SAPBEXfilterDrill 35 15" xfId="31911" xr:uid="{00000000-0005-0000-0000-0000967C0000}"/>
    <cellStyle name="SAPBEXfilterDrill 35 15 2" xfId="31912" xr:uid="{00000000-0005-0000-0000-0000977C0000}"/>
    <cellStyle name="SAPBEXfilterDrill 35 15 2 2" xfId="31913" xr:uid="{00000000-0005-0000-0000-0000987C0000}"/>
    <cellStyle name="SAPBEXfilterDrill 35 15 3" xfId="31914" xr:uid="{00000000-0005-0000-0000-0000997C0000}"/>
    <cellStyle name="SAPBEXfilterDrill 35 16" xfId="31915" xr:uid="{00000000-0005-0000-0000-00009A7C0000}"/>
    <cellStyle name="SAPBEXfilterDrill 35 16 2" xfId="31916" xr:uid="{00000000-0005-0000-0000-00009B7C0000}"/>
    <cellStyle name="SAPBEXfilterDrill 35 16 2 2" xfId="31917" xr:uid="{00000000-0005-0000-0000-00009C7C0000}"/>
    <cellStyle name="SAPBEXfilterDrill 35 16 3" xfId="31918" xr:uid="{00000000-0005-0000-0000-00009D7C0000}"/>
    <cellStyle name="SAPBEXfilterDrill 35 17" xfId="31919" xr:uid="{00000000-0005-0000-0000-00009E7C0000}"/>
    <cellStyle name="SAPBEXfilterDrill 35 17 2" xfId="31920" xr:uid="{00000000-0005-0000-0000-00009F7C0000}"/>
    <cellStyle name="SAPBEXfilterDrill 35 17 2 2" xfId="31921" xr:uid="{00000000-0005-0000-0000-0000A07C0000}"/>
    <cellStyle name="SAPBEXfilterDrill 35 17 3" xfId="31922" xr:uid="{00000000-0005-0000-0000-0000A17C0000}"/>
    <cellStyle name="SAPBEXfilterDrill 35 18" xfId="31923" xr:uid="{00000000-0005-0000-0000-0000A27C0000}"/>
    <cellStyle name="SAPBEXfilterDrill 35 18 2" xfId="31924" xr:uid="{00000000-0005-0000-0000-0000A37C0000}"/>
    <cellStyle name="SAPBEXfilterDrill 35 18 2 2" xfId="31925" xr:uid="{00000000-0005-0000-0000-0000A47C0000}"/>
    <cellStyle name="SAPBEXfilterDrill 35 18 3" xfId="31926" xr:uid="{00000000-0005-0000-0000-0000A57C0000}"/>
    <cellStyle name="SAPBEXfilterDrill 35 19" xfId="31927" xr:uid="{00000000-0005-0000-0000-0000A67C0000}"/>
    <cellStyle name="SAPBEXfilterDrill 35 19 2" xfId="31928" xr:uid="{00000000-0005-0000-0000-0000A77C0000}"/>
    <cellStyle name="SAPBEXfilterDrill 35 19 2 2" xfId="31929" xr:uid="{00000000-0005-0000-0000-0000A87C0000}"/>
    <cellStyle name="SAPBEXfilterDrill 35 19 3" xfId="31930" xr:uid="{00000000-0005-0000-0000-0000A97C0000}"/>
    <cellStyle name="SAPBEXfilterDrill 35 2" xfId="31931" xr:uid="{00000000-0005-0000-0000-0000AA7C0000}"/>
    <cellStyle name="SAPBEXfilterDrill 35 2 2" xfId="31932" xr:uid="{00000000-0005-0000-0000-0000AB7C0000}"/>
    <cellStyle name="SAPBEXfilterDrill 35 2 2 2" xfId="31933" xr:uid="{00000000-0005-0000-0000-0000AC7C0000}"/>
    <cellStyle name="SAPBEXfilterDrill 35 2 3" xfId="31934" xr:uid="{00000000-0005-0000-0000-0000AD7C0000}"/>
    <cellStyle name="SAPBEXfilterDrill 35 20" xfId="31935" xr:uid="{00000000-0005-0000-0000-0000AE7C0000}"/>
    <cellStyle name="SAPBEXfilterDrill 35 20 2" xfId="31936" xr:uid="{00000000-0005-0000-0000-0000AF7C0000}"/>
    <cellStyle name="SAPBEXfilterDrill 35 20 2 2" xfId="31937" xr:uid="{00000000-0005-0000-0000-0000B07C0000}"/>
    <cellStyle name="SAPBEXfilterDrill 35 20 3" xfId="31938" xr:uid="{00000000-0005-0000-0000-0000B17C0000}"/>
    <cellStyle name="SAPBEXfilterDrill 35 21" xfId="31939" xr:uid="{00000000-0005-0000-0000-0000B27C0000}"/>
    <cellStyle name="SAPBEXfilterDrill 35 21 2" xfId="31940" xr:uid="{00000000-0005-0000-0000-0000B37C0000}"/>
    <cellStyle name="SAPBEXfilterDrill 35 21 2 2" xfId="31941" xr:uid="{00000000-0005-0000-0000-0000B47C0000}"/>
    <cellStyle name="SAPBEXfilterDrill 35 21 3" xfId="31942" xr:uid="{00000000-0005-0000-0000-0000B57C0000}"/>
    <cellStyle name="SAPBEXfilterDrill 35 22" xfId="31943" xr:uid="{00000000-0005-0000-0000-0000B67C0000}"/>
    <cellStyle name="SAPBEXfilterDrill 35 22 2" xfId="31944" xr:uid="{00000000-0005-0000-0000-0000B77C0000}"/>
    <cellStyle name="SAPBEXfilterDrill 35 22 2 2" xfId="31945" xr:uid="{00000000-0005-0000-0000-0000B87C0000}"/>
    <cellStyle name="SAPBEXfilterDrill 35 22 3" xfId="31946" xr:uid="{00000000-0005-0000-0000-0000B97C0000}"/>
    <cellStyle name="SAPBEXfilterDrill 35 23" xfId="31947" xr:uid="{00000000-0005-0000-0000-0000BA7C0000}"/>
    <cellStyle name="SAPBEXfilterDrill 35 23 2" xfId="31948" xr:uid="{00000000-0005-0000-0000-0000BB7C0000}"/>
    <cellStyle name="SAPBEXfilterDrill 35 23 2 2" xfId="31949" xr:uid="{00000000-0005-0000-0000-0000BC7C0000}"/>
    <cellStyle name="SAPBEXfilterDrill 35 23 3" xfId="31950" xr:uid="{00000000-0005-0000-0000-0000BD7C0000}"/>
    <cellStyle name="SAPBEXfilterDrill 35 24" xfId="31951" xr:uid="{00000000-0005-0000-0000-0000BE7C0000}"/>
    <cellStyle name="SAPBEXfilterDrill 35 24 2" xfId="31952" xr:uid="{00000000-0005-0000-0000-0000BF7C0000}"/>
    <cellStyle name="SAPBEXfilterDrill 35 24 2 2" xfId="31953" xr:uid="{00000000-0005-0000-0000-0000C07C0000}"/>
    <cellStyle name="SAPBEXfilterDrill 35 24 3" xfId="31954" xr:uid="{00000000-0005-0000-0000-0000C17C0000}"/>
    <cellStyle name="SAPBEXfilterDrill 35 25" xfId="31955" xr:uid="{00000000-0005-0000-0000-0000C27C0000}"/>
    <cellStyle name="SAPBEXfilterDrill 35 25 2" xfId="31956" xr:uid="{00000000-0005-0000-0000-0000C37C0000}"/>
    <cellStyle name="SAPBEXfilterDrill 35 25 2 2" xfId="31957" xr:uid="{00000000-0005-0000-0000-0000C47C0000}"/>
    <cellStyle name="SAPBEXfilterDrill 35 25 3" xfId="31958" xr:uid="{00000000-0005-0000-0000-0000C57C0000}"/>
    <cellStyle name="SAPBEXfilterDrill 35 26" xfId="31959" xr:uid="{00000000-0005-0000-0000-0000C67C0000}"/>
    <cellStyle name="SAPBEXfilterDrill 35 26 2" xfId="31960" xr:uid="{00000000-0005-0000-0000-0000C77C0000}"/>
    <cellStyle name="SAPBEXfilterDrill 35 26 2 2" xfId="31961" xr:uid="{00000000-0005-0000-0000-0000C87C0000}"/>
    <cellStyle name="SAPBEXfilterDrill 35 26 3" xfId="31962" xr:uid="{00000000-0005-0000-0000-0000C97C0000}"/>
    <cellStyle name="SAPBEXfilterDrill 35 27" xfId="31963" xr:uid="{00000000-0005-0000-0000-0000CA7C0000}"/>
    <cellStyle name="SAPBEXfilterDrill 35 27 2" xfId="31964" xr:uid="{00000000-0005-0000-0000-0000CB7C0000}"/>
    <cellStyle name="SAPBEXfilterDrill 35 27 2 2" xfId="31965" xr:uid="{00000000-0005-0000-0000-0000CC7C0000}"/>
    <cellStyle name="SAPBEXfilterDrill 35 27 3" xfId="31966" xr:uid="{00000000-0005-0000-0000-0000CD7C0000}"/>
    <cellStyle name="SAPBEXfilterDrill 35 28" xfId="31967" xr:uid="{00000000-0005-0000-0000-0000CE7C0000}"/>
    <cellStyle name="SAPBEXfilterDrill 35 28 2" xfId="31968" xr:uid="{00000000-0005-0000-0000-0000CF7C0000}"/>
    <cellStyle name="SAPBEXfilterDrill 35 28 2 2" xfId="31969" xr:uid="{00000000-0005-0000-0000-0000D07C0000}"/>
    <cellStyle name="SAPBEXfilterDrill 35 28 3" xfId="31970" xr:uid="{00000000-0005-0000-0000-0000D17C0000}"/>
    <cellStyle name="SAPBEXfilterDrill 35 29" xfId="31971" xr:uid="{00000000-0005-0000-0000-0000D27C0000}"/>
    <cellStyle name="SAPBEXfilterDrill 35 29 2" xfId="31972" xr:uid="{00000000-0005-0000-0000-0000D37C0000}"/>
    <cellStyle name="SAPBEXfilterDrill 35 29 2 2" xfId="31973" xr:uid="{00000000-0005-0000-0000-0000D47C0000}"/>
    <cellStyle name="SAPBEXfilterDrill 35 29 3" xfId="31974" xr:uid="{00000000-0005-0000-0000-0000D57C0000}"/>
    <cellStyle name="SAPBEXfilterDrill 35 3" xfId="31975" xr:uid="{00000000-0005-0000-0000-0000D67C0000}"/>
    <cellStyle name="SAPBEXfilterDrill 35 3 2" xfId="31976" xr:uid="{00000000-0005-0000-0000-0000D77C0000}"/>
    <cellStyle name="SAPBEXfilterDrill 35 3 2 2" xfId="31977" xr:uid="{00000000-0005-0000-0000-0000D87C0000}"/>
    <cellStyle name="SAPBEXfilterDrill 35 3 3" xfId="31978" xr:uid="{00000000-0005-0000-0000-0000D97C0000}"/>
    <cellStyle name="SAPBEXfilterDrill 35 30" xfId="31979" xr:uid="{00000000-0005-0000-0000-0000DA7C0000}"/>
    <cellStyle name="SAPBEXfilterDrill 35 30 2" xfId="31980" xr:uid="{00000000-0005-0000-0000-0000DB7C0000}"/>
    <cellStyle name="SAPBEXfilterDrill 35 30 2 2" xfId="31981" xr:uid="{00000000-0005-0000-0000-0000DC7C0000}"/>
    <cellStyle name="SAPBEXfilterDrill 35 30 3" xfId="31982" xr:uid="{00000000-0005-0000-0000-0000DD7C0000}"/>
    <cellStyle name="SAPBEXfilterDrill 35 31" xfId="31983" xr:uid="{00000000-0005-0000-0000-0000DE7C0000}"/>
    <cellStyle name="SAPBEXfilterDrill 35 31 2" xfId="31984" xr:uid="{00000000-0005-0000-0000-0000DF7C0000}"/>
    <cellStyle name="SAPBEXfilterDrill 35 31 2 2" xfId="31985" xr:uid="{00000000-0005-0000-0000-0000E07C0000}"/>
    <cellStyle name="SAPBEXfilterDrill 35 31 3" xfId="31986" xr:uid="{00000000-0005-0000-0000-0000E17C0000}"/>
    <cellStyle name="SAPBEXfilterDrill 35 32" xfId="31987" xr:uid="{00000000-0005-0000-0000-0000E27C0000}"/>
    <cellStyle name="SAPBEXfilterDrill 35 32 2" xfId="31988" xr:uid="{00000000-0005-0000-0000-0000E37C0000}"/>
    <cellStyle name="SAPBEXfilterDrill 35 32 2 2" xfId="31989" xr:uid="{00000000-0005-0000-0000-0000E47C0000}"/>
    <cellStyle name="SAPBEXfilterDrill 35 32 3" xfId="31990" xr:uid="{00000000-0005-0000-0000-0000E57C0000}"/>
    <cellStyle name="SAPBEXfilterDrill 35 33" xfId="31991" xr:uid="{00000000-0005-0000-0000-0000E67C0000}"/>
    <cellStyle name="SAPBEXfilterDrill 35 33 2" xfId="31992" xr:uid="{00000000-0005-0000-0000-0000E77C0000}"/>
    <cellStyle name="SAPBEXfilterDrill 35 33 2 2" xfId="31993" xr:uid="{00000000-0005-0000-0000-0000E87C0000}"/>
    <cellStyle name="SAPBEXfilterDrill 35 33 3" xfId="31994" xr:uid="{00000000-0005-0000-0000-0000E97C0000}"/>
    <cellStyle name="SAPBEXfilterDrill 35 34" xfId="31995" xr:uid="{00000000-0005-0000-0000-0000EA7C0000}"/>
    <cellStyle name="SAPBEXfilterDrill 35 34 2" xfId="31996" xr:uid="{00000000-0005-0000-0000-0000EB7C0000}"/>
    <cellStyle name="SAPBEXfilterDrill 35 34 2 2" xfId="31997" xr:uid="{00000000-0005-0000-0000-0000EC7C0000}"/>
    <cellStyle name="SAPBEXfilterDrill 35 34 3" xfId="31998" xr:uid="{00000000-0005-0000-0000-0000ED7C0000}"/>
    <cellStyle name="SAPBEXfilterDrill 35 35" xfId="31999" xr:uid="{00000000-0005-0000-0000-0000EE7C0000}"/>
    <cellStyle name="SAPBEXfilterDrill 35 35 2" xfId="32000" xr:uid="{00000000-0005-0000-0000-0000EF7C0000}"/>
    <cellStyle name="SAPBEXfilterDrill 35 35 2 2" xfId="32001" xr:uid="{00000000-0005-0000-0000-0000F07C0000}"/>
    <cellStyle name="SAPBEXfilterDrill 35 35 3" xfId="32002" xr:uid="{00000000-0005-0000-0000-0000F17C0000}"/>
    <cellStyle name="SAPBEXfilterDrill 35 36" xfId="32003" xr:uid="{00000000-0005-0000-0000-0000F27C0000}"/>
    <cellStyle name="SAPBEXfilterDrill 35 36 2" xfId="32004" xr:uid="{00000000-0005-0000-0000-0000F37C0000}"/>
    <cellStyle name="SAPBEXfilterDrill 35 36 2 2" xfId="32005" xr:uid="{00000000-0005-0000-0000-0000F47C0000}"/>
    <cellStyle name="SAPBEXfilterDrill 35 36 3" xfId="32006" xr:uid="{00000000-0005-0000-0000-0000F57C0000}"/>
    <cellStyle name="SAPBEXfilterDrill 35 37" xfId="32007" xr:uid="{00000000-0005-0000-0000-0000F67C0000}"/>
    <cellStyle name="SAPBEXfilterDrill 35 37 2" xfId="32008" xr:uid="{00000000-0005-0000-0000-0000F77C0000}"/>
    <cellStyle name="SAPBEXfilterDrill 35 37 2 2" xfId="32009" xr:uid="{00000000-0005-0000-0000-0000F87C0000}"/>
    <cellStyle name="SAPBEXfilterDrill 35 37 3" xfId="32010" xr:uid="{00000000-0005-0000-0000-0000F97C0000}"/>
    <cellStyle name="SAPBEXfilterDrill 35 38" xfId="32011" xr:uid="{00000000-0005-0000-0000-0000FA7C0000}"/>
    <cellStyle name="SAPBEXfilterDrill 35 38 2" xfId="32012" xr:uid="{00000000-0005-0000-0000-0000FB7C0000}"/>
    <cellStyle name="SAPBEXfilterDrill 35 38 2 2" xfId="32013" xr:uid="{00000000-0005-0000-0000-0000FC7C0000}"/>
    <cellStyle name="SAPBEXfilterDrill 35 38 3" xfId="32014" xr:uid="{00000000-0005-0000-0000-0000FD7C0000}"/>
    <cellStyle name="SAPBEXfilterDrill 35 39" xfId="32015" xr:uid="{00000000-0005-0000-0000-0000FE7C0000}"/>
    <cellStyle name="SAPBEXfilterDrill 35 39 2" xfId="32016" xr:uid="{00000000-0005-0000-0000-0000FF7C0000}"/>
    <cellStyle name="SAPBEXfilterDrill 35 39 2 2" xfId="32017" xr:uid="{00000000-0005-0000-0000-0000007D0000}"/>
    <cellStyle name="SAPBEXfilterDrill 35 39 3" xfId="32018" xr:uid="{00000000-0005-0000-0000-0000017D0000}"/>
    <cellStyle name="SAPBEXfilterDrill 35 4" xfId="32019" xr:uid="{00000000-0005-0000-0000-0000027D0000}"/>
    <cellStyle name="SAPBEXfilterDrill 35 4 2" xfId="32020" xr:uid="{00000000-0005-0000-0000-0000037D0000}"/>
    <cellStyle name="SAPBEXfilterDrill 35 4 2 2" xfId="32021" xr:uid="{00000000-0005-0000-0000-0000047D0000}"/>
    <cellStyle name="SAPBEXfilterDrill 35 4 3" xfId="32022" xr:uid="{00000000-0005-0000-0000-0000057D0000}"/>
    <cellStyle name="SAPBEXfilterDrill 35 40" xfId="32023" xr:uid="{00000000-0005-0000-0000-0000067D0000}"/>
    <cellStyle name="SAPBEXfilterDrill 35 40 2" xfId="32024" xr:uid="{00000000-0005-0000-0000-0000077D0000}"/>
    <cellStyle name="SAPBEXfilterDrill 35 40 2 2" xfId="32025" xr:uid="{00000000-0005-0000-0000-0000087D0000}"/>
    <cellStyle name="SAPBEXfilterDrill 35 40 3" xfId="32026" xr:uid="{00000000-0005-0000-0000-0000097D0000}"/>
    <cellStyle name="SAPBEXfilterDrill 35 41" xfId="32027" xr:uid="{00000000-0005-0000-0000-00000A7D0000}"/>
    <cellStyle name="SAPBEXfilterDrill 35 41 2" xfId="32028" xr:uid="{00000000-0005-0000-0000-00000B7D0000}"/>
    <cellStyle name="SAPBEXfilterDrill 35 42" xfId="32029" xr:uid="{00000000-0005-0000-0000-00000C7D0000}"/>
    <cellStyle name="SAPBEXfilterDrill 35 5" xfId="32030" xr:uid="{00000000-0005-0000-0000-00000D7D0000}"/>
    <cellStyle name="SAPBEXfilterDrill 35 5 2" xfId="32031" xr:uid="{00000000-0005-0000-0000-00000E7D0000}"/>
    <cellStyle name="SAPBEXfilterDrill 35 5 2 2" xfId="32032" xr:uid="{00000000-0005-0000-0000-00000F7D0000}"/>
    <cellStyle name="SAPBEXfilterDrill 35 5 3" xfId="32033" xr:uid="{00000000-0005-0000-0000-0000107D0000}"/>
    <cellStyle name="SAPBEXfilterDrill 35 6" xfId="32034" xr:uid="{00000000-0005-0000-0000-0000117D0000}"/>
    <cellStyle name="SAPBEXfilterDrill 35 6 2" xfId="32035" xr:uid="{00000000-0005-0000-0000-0000127D0000}"/>
    <cellStyle name="SAPBEXfilterDrill 35 6 2 2" xfId="32036" xr:uid="{00000000-0005-0000-0000-0000137D0000}"/>
    <cellStyle name="SAPBEXfilterDrill 35 6 3" xfId="32037" xr:uid="{00000000-0005-0000-0000-0000147D0000}"/>
    <cellStyle name="SAPBEXfilterDrill 35 7" xfId="32038" xr:uid="{00000000-0005-0000-0000-0000157D0000}"/>
    <cellStyle name="SAPBEXfilterDrill 35 7 2" xfId="32039" xr:uid="{00000000-0005-0000-0000-0000167D0000}"/>
    <cellStyle name="SAPBEXfilterDrill 35 7 2 2" xfId="32040" xr:uid="{00000000-0005-0000-0000-0000177D0000}"/>
    <cellStyle name="SAPBEXfilterDrill 35 7 3" xfId="32041" xr:uid="{00000000-0005-0000-0000-0000187D0000}"/>
    <cellStyle name="SAPBEXfilterDrill 35 8" xfId="32042" xr:uid="{00000000-0005-0000-0000-0000197D0000}"/>
    <cellStyle name="SAPBEXfilterDrill 35 8 2" xfId="32043" xr:uid="{00000000-0005-0000-0000-00001A7D0000}"/>
    <cellStyle name="SAPBEXfilterDrill 35 8 2 2" xfId="32044" xr:uid="{00000000-0005-0000-0000-00001B7D0000}"/>
    <cellStyle name="SAPBEXfilterDrill 35 8 3" xfId="32045" xr:uid="{00000000-0005-0000-0000-00001C7D0000}"/>
    <cellStyle name="SAPBEXfilterDrill 35 9" xfId="32046" xr:uid="{00000000-0005-0000-0000-00001D7D0000}"/>
    <cellStyle name="SAPBEXfilterDrill 35 9 2" xfId="32047" xr:uid="{00000000-0005-0000-0000-00001E7D0000}"/>
    <cellStyle name="SAPBEXfilterDrill 35 9 2 2" xfId="32048" xr:uid="{00000000-0005-0000-0000-00001F7D0000}"/>
    <cellStyle name="SAPBEXfilterDrill 35 9 3" xfId="32049" xr:uid="{00000000-0005-0000-0000-0000207D0000}"/>
    <cellStyle name="SAPBEXfilterDrill 36" xfId="32050" xr:uid="{00000000-0005-0000-0000-0000217D0000}"/>
    <cellStyle name="SAPBEXfilterDrill 36 10" xfId="32051" xr:uid="{00000000-0005-0000-0000-0000227D0000}"/>
    <cellStyle name="SAPBEXfilterDrill 36 10 2" xfId="32052" xr:uid="{00000000-0005-0000-0000-0000237D0000}"/>
    <cellStyle name="SAPBEXfilterDrill 36 10 2 2" xfId="32053" xr:uid="{00000000-0005-0000-0000-0000247D0000}"/>
    <cellStyle name="SAPBEXfilterDrill 36 10 3" xfId="32054" xr:uid="{00000000-0005-0000-0000-0000257D0000}"/>
    <cellStyle name="SAPBEXfilterDrill 36 11" xfId="32055" xr:uid="{00000000-0005-0000-0000-0000267D0000}"/>
    <cellStyle name="SAPBEXfilterDrill 36 11 2" xfId="32056" xr:uid="{00000000-0005-0000-0000-0000277D0000}"/>
    <cellStyle name="SAPBEXfilterDrill 36 11 2 2" xfId="32057" xr:uid="{00000000-0005-0000-0000-0000287D0000}"/>
    <cellStyle name="SAPBEXfilterDrill 36 11 3" xfId="32058" xr:uid="{00000000-0005-0000-0000-0000297D0000}"/>
    <cellStyle name="SAPBEXfilterDrill 36 12" xfId="32059" xr:uid="{00000000-0005-0000-0000-00002A7D0000}"/>
    <cellStyle name="SAPBEXfilterDrill 36 12 2" xfId="32060" xr:uid="{00000000-0005-0000-0000-00002B7D0000}"/>
    <cellStyle name="SAPBEXfilterDrill 36 12 2 2" xfId="32061" xr:uid="{00000000-0005-0000-0000-00002C7D0000}"/>
    <cellStyle name="SAPBEXfilterDrill 36 12 3" xfId="32062" xr:uid="{00000000-0005-0000-0000-00002D7D0000}"/>
    <cellStyle name="SAPBEXfilterDrill 36 13" xfId="32063" xr:uid="{00000000-0005-0000-0000-00002E7D0000}"/>
    <cellStyle name="SAPBEXfilterDrill 36 13 2" xfId="32064" xr:uid="{00000000-0005-0000-0000-00002F7D0000}"/>
    <cellStyle name="SAPBEXfilterDrill 36 13 2 2" xfId="32065" xr:uid="{00000000-0005-0000-0000-0000307D0000}"/>
    <cellStyle name="SAPBEXfilterDrill 36 13 3" xfId="32066" xr:uid="{00000000-0005-0000-0000-0000317D0000}"/>
    <cellStyle name="SAPBEXfilterDrill 36 14" xfId="32067" xr:uid="{00000000-0005-0000-0000-0000327D0000}"/>
    <cellStyle name="SAPBEXfilterDrill 36 14 2" xfId="32068" xr:uid="{00000000-0005-0000-0000-0000337D0000}"/>
    <cellStyle name="SAPBEXfilterDrill 36 14 2 2" xfId="32069" xr:uid="{00000000-0005-0000-0000-0000347D0000}"/>
    <cellStyle name="SAPBEXfilterDrill 36 14 3" xfId="32070" xr:uid="{00000000-0005-0000-0000-0000357D0000}"/>
    <cellStyle name="SAPBEXfilterDrill 36 15" xfId="32071" xr:uid="{00000000-0005-0000-0000-0000367D0000}"/>
    <cellStyle name="SAPBEXfilterDrill 36 15 2" xfId="32072" xr:uid="{00000000-0005-0000-0000-0000377D0000}"/>
    <cellStyle name="SAPBEXfilterDrill 36 15 2 2" xfId="32073" xr:uid="{00000000-0005-0000-0000-0000387D0000}"/>
    <cellStyle name="SAPBEXfilterDrill 36 15 3" xfId="32074" xr:uid="{00000000-0005-0000-0000-0000397D0000}"/>
    <cellStyle name="SAPBEXfilterDrill 36 16" xfId="32075" xr:uid="{00000000-0005-0000-0000-00003A7D0000}"/>
    <cellStyle name="SAPBEXfilterDrill 36 16 2" xfId="32076" xr:uid="{00000000-0005-0000-0000-00003B7D0000}"/>
    <cellStyle name="SAPBEXfilterDrill 36 16 2 2" xfId="32077" xr:uid="{00000000-0005-0000-0000-00003C7D0000}"/>
    <cellStyle name="SAPBEXfilterDrill 36 16 3" xfId="32078" xr:uid="{00000000-0005-0000-0000-00003D7D0000}"/>
    <cellStyle name="SAPBEXfilterDrill 36 17" xfId="32079" xr:uid="{00000000-0005-0000-0000-00003E7D0000}"/>
    <cellStyle name="SAPBEXfilterDrill 36 17 2" xfId="32080" xr:uid="{00000000-0005-0000-0000-00003F7D0000}"/>
    <cellStyle name="SAPBEXfilterDrill 36 17 2 2" xfId="32081" xr:uid="{00000000-0005-0000-0000-0000407D0000}"/>
    <cellStyle name="SAPBEXfilterDrill 36 17 3" xfId="32082" xr:uid="{00000000-0005-0000-0000-0000417D0000}"/>
    <cellStyle name="SAPBEXfilterDrill 36 18" xfId="32083" xr:uid="{00000000-0005-0000-0000-0000427D0000}"/>
    <cellStyle name="SAPBEXfilterDrill 36 18 2" xfId="32084" xr:uid="{00000000-0005-0000-0000-0000437D0000}"/>
    <cellStyle name="SAPBEXfilterDrill 36 18 2 2" xfId="32085" xr:uid="{00000000-0005-0000-0000-0000447D0000}"/>
    <cellStyle name="SAPBEXfilterDrill 36 18 3" xfId="32086" xr:uid="{00000000-0005-0000-0000-0000457D0000}"/>
    <cellStyle name="SAPBEXfilterDrill 36 19" xfId="32087" xr:uid="{00000000-0005-0000-0000-0000467D0000}"/>
    <cellStyle name="SAPBEXfilterDrill 36 19 2" xfId="32088" xr:uid="{00000000-0005-0000-0000-0000477D0000}"/>
    <cellStyle name="SAPBEXfilterDrill 36 19 2 2" xfId="32089" xr:uid="{00000000-0005-0000-0000-0000487D0000}"/>
    <cellStyle name="SAPBEXfilterDrill 36 19 3" xfId="32090" xr:uid="{00000000-0005-0000-0000-0000497D0000}"/>
    <cellStyle name="SAPBEXfilterDrill 36 2" xfId="32091" xr:uid="{00000000-0005-0000-0000-00004A7D0000}"/>
    <cellStyle name="SAPBEXfilterDrill 36 2 2" xfId="32092" xr:uid="{00000000-0005-0000-0000-00004B7D0000}"/>
    <cellStyle name="SAPBEXfilterDrill 36 2 2 2" xfId="32093" xr:uid="{00000000-0005-0000-0000-00004C7D0000}"/>
    <cellStyle name="SAPBEXfilterDrill 36 2 3" xfId="32094" xr:uid="{00000000-0005-0000-0000-00004D7D0000}"/>
    <cellStyle name="SAPBEXfilterDrill 36 20" xfId="32095" xr:uid="{00000000-0005-0000-0000-00004E7D0000}"/>
    <cellStyle name="SAPBEXfilterDrill 36 20 2" xfId="32096" xr:uid="{00000000-0005-0000-0000-00004F7D0000}"/>
    <cellStyle name="SAPBEXfilterDrill 36 20 2 2" xfId="32097" xr:uid="{00000000-0005-0000-0000-0000507D0000}"/>
    <cellStyle name="SAPBEXfilterDrill 36 20 3" xfId="32098" xr:uid="{00000000-0005-0000-0000-0000517D0000}"/>
    <cellStyle name="SAPBEXfilterDrill 36 21" xfId="32099" xr:uid="{00000000-0005-0000-0000-0000527D0000}"/>
    <cellStyle name="SAPBEXfilterDrill 36 21 2" xfId="32100" xr:uid="{00000000-0005-0000-0000-0000537D0000}"/>
    <cellStyle name="SAPBEXfilterDrill 36 21 2 2" xfId="32101" xr:uid="{00000000-0005-0000-0000-0000547D0000}"/>
    <cellStyle name="SAPBEXfilterDrill 36 21 3" xfId="32102" xr:uid="{00000000-0005-0000-0000-0000557D0000}"/>
    <cellStyle name="SAPBEXfilterDrill 36 22" xfId="32103" xr:uid="{00000000-0005-0000-0000-0000567D0000}"/>
    <cellStyle name="SAPBEXfilterDrill 36 22 2" xfId="32104" xr:uid="{00000000-0005-0000-0000-0000577D0000}"/>
    <cellStyle name="SAPBEXfilterDrill 36 22 2 2" xfId="32105" xr:uid="{00000000-0005-0000-0000-0000587D0000}"/>
    <cellStyle name="SAPBEXfilterDrill 36 22 3" xfId="32106" xr:uid="{00000000-0005-0000-0000-0000597D0000}"/>
    <cellStyle name="SAPBEXfilterDrill 36 23" xfId="32107" xr:uid="{00000000-0005-0000-0000-00005A7D0000}"/>
    <cellStyle name="SAPBEXfilterDrill 36 23 2" xfId="32108" xr:uid="{00000000-0005-0000-0000-00005B7D0000}"/>
    <cellStyle name="SAPBEXfilterDrill 36 23 2 2" xfId="32109" xr:uid="{00000000-0005-0000-0000-00005C7D0000}"/>
    <cellStyle name="SAPBEXfilterDrill 36 23 3" xfId="32110" xr:uid="{00000000-0005-0000-0000-00005D7D0000}"/>
    <cellStyle name="SAPBEXfilterDrill 36 24" xfId="32111" xr:uid="{00000000-0005-0000-0000-00005E7D0000}"/>
    <cellStyle name="SAPBEXfilterDrill 36 24 2" xfId="32112" xr:uid="{00000000-0005-0000-0000-00005F7D0000}"/>
    <cellStyle name="SAPBEXfilterDrill 36 24 2 2" xfId="32113" xr:uid="{00000000-0005-0000-0000-0000607D0000}"/>
    <cellStyle name="SAPBEXfilterDrill 36 24 3" xfId="32114" xr:uid="{00000000-0005-0000-0000-0000617D0000}"/>
    <cellStyle name="SAPBEXfilterDrill 36 25" xfId="32115" xr:uid="{00000000-0005-0000-0000-0000627D0000}"/>
    <cellStyle name="SAPBEXfilterDrill 36 25 2" xfId="32116" xr:uid="{00000000-0005-0000-0000-0000637D0000}"/>
    <cellStyle name="SAPBEXfilterDrill 36 25 2 2" xfId="32117" xr:uid="{00000000-0005-0000-0000-0000647D0000}"/>
    <cellStyle name="SAPBEXfilterDrill 36 25 3" xfId="32118" xr:uid="{00000000-0005-0000-0000-0000657D0000}"/>
    <cellStyle name="SAPBEXfilterDrill 36 26" xfId="32119" xr:uid="{00000000-0005-0000-0000-0000667D0000}"/>
    <cellStyle name="SAPBEXfilterDrill 36 26 2" xfId="32120" xr:uid="{00000000-0005-0000-0000-0000677D0000}"/>
    <cellStyle name="SAPBEXfilterDrill 36 26 2 2" xfId="32121" xr:uid="{00000000-0005-0000-0000-0000687D0000}"/>
    <cellStyle name="SAPBEXfilterDrill 36 26 3" xfId="32122" xr:uid="{00000000-0005-0000-0000-0000697D0000}"/>
    <cellStyle name="SAPBEXfilterDrill 36 27" xfId="32123" xr:uid="{00000000-0005-0000-0000-00006A7D0000}"/>
    <cellStyle name="SAPBEXfilterDrill 36 27 2" xfId="32124" xr:uid="{00000000-0005-0000-0000-00006B7D0000}"/>
    <cellStyle name="SAPBEXfilterDrill 36 27 2 2" xfId="32125" xr:uid="{00000000-0005-0000-0000-00006C7D0000}"/>
    <cellStyle name="SAPBEXfilterDrill 36 27 3" xfId="32126" xr:uid="{00000000-0005-0000-0000-00006D7D0000}"/>
    <cellStyle name="SAPBEXfilterDrill 36 28" xfId="32127" xr:uid="{00000000-0005-0000-0000-00006E7D0000}"/>
    <cellStyle name="SAPBEXfilterDrill 36 28 2" xfId="32128" xr:uid="{00000000-0005-0000-0000-00006F7D0000}"/>
    <cellStyle name="SAPBEXfilterDrill 36 28 2 2" xfId="32129" xr:uid="{00000000-0005-0000-0000-0000707D0000}"/>
    <cellStyle name="SAPBEXfilterDrill 36 28 3" xfId="32130" xr:uid="{00000000-0005-0000-0000-0000717D0000}"/>
    <cellStyle name="SAPBEXfilterDrill 36 29" xfId="32131" xr:uid="{00000000-0005-0000-0000-0000727D0000}"/>
    <cellStyle name="SAPBEXfilterDrill 36 29 2" xfId="32132" xr:uid="{00000000-0005-0000-0000-0000737D0000}"/>
    <cellStyle name="SAPBEXfilterDrill 36 29 2 2" xfId="32133" xr:uid="{00000000-0005-0000-0000-0000747D0000}"/>
    <cellStyle name="SAPBEXfilterDrill 36 29 3" xfId="32134" xr:uid="{00000000-0005-0000-0000-0000757D0000}"/>
    <cellStyle name="SAPBEXfilterDrill 36 3" xfId="32135" xr:uid="{00000000-0005-0000-0000-0000767D0000}"/>
    <cellStyle name="SAPBEXfilterDrill 36 3 2" xfId="32136" xr:uid="{00000000-0005-0000-0000-0000777D0000}"/>
    <cellStyle name="SAPBEXfilterDrill 36 3 2 2" xfId="32137" xr:uid="{00000000-0005-0000-0000-0000787D0000}"/>
    <cellStyle name="SAPBEXfilterDrill 36 3 3" xfId="32138" xr:uid="{00000000-0005-0000-0000-0000797D0000}"/>
    <cellStyle name="SAPBEXfilterDrill 36 30" xfId="32139" xr:uid="{00000000-0005-0000-0000-00007A7D0000}"/>
    <cellStyle name="SAPBEXfilterDrill 36 30 2" xfId="32140" xr:uid="{00000000-0005-0000-0000-00007B7D0000}"/>
    <cellStyle name="SAPBEXfilterDrill 36 30 2 2" xfId="32141" xr:uid="{00000000-0005-0000-0000-00007C7D0000}"/>
    <cellStyle name="SAPBEXfilterDrill 36 30 3" xfId="32142" xr:uid="{00000000-0005-0000-0000-00007D7D0000}"/>
    <cellStyle name="SAPBEXfilterDrill 36 31" xfId="32143" xr:uid="{00000000-0005-0000-0000-00007E7D0000}"/>
    <cellStyle name="SAPBEXfilterDrill 36 31 2" xfId="32144" xr:uid="{00000000-0005-0000-0000-00007F7D0000}"/>
    <cellStyle name="SAPBEXfilterDrill 36 31 2 2" xfId="32145" xr:uid="{00000000-0005-0000-0000-0000807D0000}"/>
    <cellStyle name="SAPBEXfilterDrill 36 31 3" xfId="32146" xr:uid="{00000000-0005-0000-0000-0000817D0000}"/>
    <cellStyle name="SAPBEXfilterDrill 36 32" xfId="32147" xr:uid="{00000000-0005-0000-0000-0000827D0000}"/>
    <cellStyle name="SAPBEXfilterDrill 36 32 2" xfId="32148" xr:uid="{00000000-0005-0000-0000-0000837D0000}"/>
    <cellStyle name="SAPBEXfilterDrill 36 32 2 2" xfId="32149" xr:uid="{00000000-0005-0000-0000-0000847D0000}"/>
    <cellStyle name="SAPBEXfilterDrill 36 32 3" xfId="32150" xr:uid="{00000000-0005-0000-0000-0000857D0000}"/>
    <cellStyle name="SAPBEXfilterDrill 36 33" xfId="32151" xr:uid="{00000000-0005-0000-0000-0000867D0000}"/>
    <cellStyle name="SAPBEXfilterDrill 36 33 2" xfId="32152" xr:uid="{00000000-0005-0000-0000-0000877D0000}"/>
    <cellStyle name="SAPBEXfilterDrill 36 33 2 2" xfId="32153" xr:uid="{00000000-0005-0000-0000-0000887D0000}"/>
    <cellStyle name="SAPBEXfilterDrill 36 33 3" xfId="32154" xr:uid="{00000000-0005-0000-0000-0000897D0000}"/>
    <cellStyle name="SAPBEXfilterDrill 36 34" xfId="32155" xr:uid="{00000000-0005-0000-0000-00008A7D0000}"/>
    <cellStyle name="SAPBEXfilterDrill 36 34 2" xfId="32156" xr:uid="{00000000-0005-0000-0000-00008B7D0000}"/>
    <cellStyle name="SAPBEXfilterDrill 36 34 2 2" xfId="32157" xr:uid="{00000000-0005-0000-0000-00008C7D0000}"/>
    <cellStyle name="SAPBEXfilterDrill 36 34 3" xfId="32158" xr:uid="{00000000-0005-0000-0000-00008D7D0000}"/>
    <cellStyle name="SAPBEXfilterDrill 36 35" xfId="32159" xr:uid="{00000000-0005-0000-0000-00008E7D0000}"/>
    <cellStyle name="SAPBEXfilterDrill 36 35 2" xfId="32160" xr:uid="{00000000-0005-0000-0000-00008F7D0000}"/>
    <cellStyle name="SAPBEXfilterDrill 36 35 2 2" xfId="32161" xr:uid="{00000000-0005-0000-0000-0000907D0000}"/>
    <cellStyle name="SAPBEXfilterDrill 36 35 3" xfId="32162" xr:uid="{00000000-0005-0000-0000-0000917D0000}"/>
    <cellStyle name="SAPBEXfilterDrill 36 36" xfId="32163" xr:uid="{00000000-0005-0000-0000-0000927D0000}"/>
    <cellStyle name="SAPBEXfilterDrill 36 36 2" xfId="32164" xr:uid="{00000000-0005-0000-0000-0000937D0000}"/>
    <cellStyle name="SAPBEXfilterDrill 36 36 2 2" xfId="32165" xr:uid="{00000000-0005-0000-0000-0000947D0000}"/>
    <cellStyle name="SAPBEXfilterDrill 36 36 3" xfId="32166" xr:uid="{00000000-0005-0000-0000-0000957D0000}"/>
    <cellStyle name="SAPBEXfilterDrill 36 37" xfId="32167" xr:uid="{00000000-0005-0000-0000-0000967D0000}"/>
    <cellStyle name="SAPBEXfilterDrill 36 37 2" xfId="32168" xr:uid="{00000000-0005-0000-0000-0000977D0000}"/>
    <cellStyle name="SAPBEXfilterDrill 36 37 2 2" xfId="32169" xr:uid="{00000000-0005-0000-0000-0000987D0000}"/>
    <cellStyle name="SAPBEXfilterDrill 36 37 3" xfId="32170" xr:uid="{00000000-0005-0000-0000-0000997D0000}"/>
    <cellStyle name="SAPBEXfilterDrill 36 38" xfId="32171" xr:uid="{00000000-0005-0000-0000-00009A7D0000}"/>
    <cellStyle name="SAPBEXfilterDrill 36 38 2" xfId="32172" xr:uid="{00000000-0005-0000-0000-00009B7D0000}"/>
    <cellStyle name="SAPBEXfilterDrill 36 38 2 2" xfId="32173" xr:uid="{00000000-0005-0000-0000-00009C7D0000}"/>
    <cellStyle name="SAPBEXfilterDrill 36 38 3" xfId="32174" xr:uid="{00000000-0005-0000-0000-00009D7D0000}"/>
    <cellStyle name="SAPBEXfilterDrill 36 39" xfId="32175" xr:uid="{00000000-0005-0000-0000-00009E7D0000}"/>
    <cellStyle name="SAPBEXfilterDrill 36 39 2" xfId="32176" xr:uid="{00000000-0005-0000-0000-00009F7D0000}"/>
    <cellStyle name="SAPBEXfilterDrill 36 39 2 2" xfId="32177" xr:uid="{00000000-0005-0000-0000-0000A07D0000}"/>
    <cellStyle name="SAPBEXfilterDrill 36 39 3" xfId="32178" xr:uid="{00000000-0005-0000-0000-0000A17D0000}"/>
    <cellStyle name="SAPBEXfilterDrill 36 4" xfId="32179" xr:uid="{00000000-0005-0000-0000-0000A27D0000}"/>
    <cellStyle name="SAPBEXfilterDrill 36 4 2" xfId="32180" xr:uid="{00000000-0005-0000-0000-0000A37D0000}"/>
    <cellStyle name="SAPBEXfilterDrill 36 4 2 2" xfId="32181" xr:uid="{00000000-0005-0000-0000-0000A47D0000}"/>
    <cellStyle name="SAPBEXfilterDrill 36 4 3" xfId="32182" xr:uid="{00000000-0005-0000-0000-0000A57D0000}"/>
    <cellStyle name="SAPBEXfilterDrill 36 40" xfId="32183" xr:uid="{00000000-0005-0000-0000-0000A67D0000}"/>
    <cellStyle name="SAPBEXfilterDrill 36 40 2" xfId="32184" xr:uid="{00000000-0005-0000-0000-0000A77D0000}"/>
    <cellStyle name="SAPBEXfilterDrill 36 40 2 2" xfId="32185" xr:uid="{00000000-0005-0000-0000-0000A87D0000}"/>
    <cellStyle name="SAPBEXfilterDrill 36 40 3" xfId="32186" xr:uid="{00000000-0005-0000-0000-0000A97D0000}"/>
    <cellStyle name="SAPBEXfilterDrill 36 41" xfId="32187" xr:uid="{00000000-0005-0000-0000-0000AA7D0000}"/>
    <cellStyle name="SAPBEXfilterDrill 36 41 2" xfId="32188" xr:uid="{00000000-0005-0000-0000-0000AB7D0000}"/>
    <cellStyle name="SAPBEXfilterDrill 36 42" xfId="32189" xr:uid="{00000000-0005-0000-0000-0000AC7D0000}"/>
    <cellStyle name="SAPBEXfilterDrill 36 5" xfId="32190" xr:uid="{00000000-0005-0000-0000-0000AD7D0000}"/>
    <cellStyle name="SAPBEXfilterDrill 36 5 2" xfId="32191" xr:uid="{00000000-0005-0000-0000-0000AE7D0000}"/>
    <cellStyle name="SAPBEXfilterDrill 36 5 2 2" xfId="32192" xr:uid="{00000000-0005-0000-0000-0000AF7D0000}"/>
    <cellStyle name="SAPBEXfilterDrill 36 5 3" xfId="32193" xr:uid="{00000000-0005-0000-0000-0000B07D0000}"/>
    <cellStyle name="SAPBEXfilterDrill 36 6" xfId="32194" xr:uid="{00000000-0005-0000-0000-0000B17D0000}"/>
    <cellStyle name="SAPBEXfilterDrill 36 6 2" xfId="32195" xr:uid="{00000000-0005-0000-0000-0000B27D0000}"/>
    <cellStyle name="SAPBEXfilterDrill 36 6 2 2" xfId="32196" xr:uid="{00000000-0005-0000-0000-0000B37D0000}"/>
    <cellStyle name="SAPBEXfilterDrill 36 6 3" xfId="32197" xr:uid="{00000000-0005-0000-0000-0000B47D0000}"/>
    <cellStyle name="SAPBEXfilterDrill 36 7" xfId="32198" xr:uid="{00000000-0005-0000-0000-0000B57D0000}"/>
    <cellStyle name="SAPBEXfilterDrill 36 7 2" xfId="32199" xr:uid="{00000000-0005-0000-0000-0000B67D0000}"/>
    <cellStyle name="SAPBEXfilterDrill 36 7 2 2" xfId="32200" xr:uid="{00000000-0005-0000-0000-0000B77D0000}"/>
    <cellStyle name="SAPBEXfilterDrill 36 7 3" xfId="32201" xr:uid="{00000000-0005-0000-0000-0000B87D0000}"/>
    <cellStyle name="SAPBEXfilterDrill 36 8" xfId="32202" xr:uid="{00000000-0005-0000-0000-0000B97D0000}"/>
    <cellStyle name="SAPBEXfilterDrill 36 8 2" xfId="32203" xr:uid="{00000000-0005-0000-0000-0000BA7D0000}"/>
    <cellStyle name="SAPBEXfilterDrill 36 8 2 2" xfId="32204" xr:uid="{00000000-0005-0000-0000-0000BB7D0000}"/>
    <cellStyle name="SAPBEXfilterDrill 36 8 3" xfId="32205" xr:uid="{00000000-0005-0000-0000-0000BC7D0000}"/>
    <cellStyle name="SAPBEXfilterDrill 36 9" xfId="32206" xr:uid="{00000000-0005-0000-0000-0000BD7D0000}"/>
    <cellStyle name="SAPBEXfilterDrill 36 9 2" xfId="32207" xr:uid="{00000000-0005-0000-0000-0000BE7D0000}"/>
    <cellStyle name="SAPBEXfilterDrill 36 9 2 2" xfId="32208" xr:uid="{00000000-0005-0000-0000-0000BF7D0000}"/>
    <cellStyle name="SAPBEXfilterDrill 36 9 3" xfId="32209" xr:uid="{00000000-0005-0000-0000-0000C07D0000}"/>
    <cellStyle name="SAPBEXfilterDrill 37" xfId="32210" xr:uid="{00000000-0005-0000-0000-0000C17D0000}"/>
    <cellStyle name="SAPBEXfilterDrill 37 10" xfId="32211" xr:uid="{00000000-0005-0000-0000-0000C27D0000}"/>
    <cellStyle name="SAPBEXfilterDrill 37 10 2" xfId="32212" xr:uid="{00000000-0005-0000-0000-0000C37D0000}"/>
    <cellStyle name="SAPBEXfilterDrill 37 10 2 2" xfId="32213" xr:uid="{00000000-0005-0000-0000-0000C47D0000}"/>
    <cellStyle name="SAPBEXfilterDrill 37 10 3" xfId="32214" xr:uid="{00000000-0005-0000-0000-0000C57D0000}"/>
    <cellStyle name="SAPBEXfilterDrill 37 11" xfId="32215" xr:uid="{00000000-0005-0000-0000-0000C67D0000}"/>
    <cellStyle name="SAPBEXfilterDrill 37 11 2" xfId="32216" xr:uid="{00000000-0005-0000-0000-0000C77D0000}"/>
    <cellStyle name="SAPBEXfilterDrill 37 11 2 2" xfId="32217" xr:uid="{00000000-0005-0000-0000-0000C87D0000}"/>
    <cellStyle name="SAPBEXfilterDrill 37 11 3" xfId="32218" xr:uid="{00000000-0005-0000-0000-0000C97D0000}"/>
    <cellStyle name="SAPBEXfilterDrill 37 12" xfId="32219" xr:uid="{00000000-0005-0000-0000-0000CA7D0000}"/>
    <cellStyle name="SAPBEXfilterDrill 37 12 2" xfId="32220" xr:uid="{00000000-0005-0000-0000-0000CB7D0000}"/>
    <cellStyle name="SAPBEXfilterDrill 37 12 2 2" xfId="32221" xr:uid="{00000000-0005-0000-0000-0000CC7D0000}"/>
    <cellStyle name="SAPBEXfilterDrill 37 12 3" xfId="32222" xr:uid="{00000000-0005-0000-0000-0000CD7D0000}"/>
    <cellStyle name="SAPBEXfilterDrill 37 13" xfId="32223" xr:uid="{00000000-0005-0000-0000-0000CE7D0000}"/>
    <cellStyle name="SAPBEXfilterDrill 37 13 2" xfId="32224" xr:uid="{00000000-0005-0000-0000-0000CF7D0000}"/>
    <cellStyle name="SAPBEXfilterDrill 37 13 2 2" xfId="32225" xr:uid="{00000000-0005-0000-0000-0000D07D0000}"/>
    <cellStyle name="SAPBEXfilterDrill 37 13 3" xfId="32226" xr:uid="{00000000-0005-0000-0000-0000D17D0000}"/>
    <cellStyle name="SAPBEXfilterDrill 37 14" xfId="32227" xr:uid="{00000000-0005-0000-0000-0000D27D0000}"/>
    <cellStyle name="SAPBEXfilterDrill 37 14 2" xfId="32228" xr:uid="{00000000-0005-0000-0000-0000D37D0000}"/>
    <cellStyle name="SAPBEXfilterDrill 37 14 2 2" xfId="32229" xr:uid="{00000000-0005-0000-0000-0000D47D0000}"/>
    <cellStyle name="SAPBEXfilterDrill 37 14 3" xfId="32230" xr:uid="{00000000-0005-0000-0000-0000D57D0000}"/>
    <cellStyle name="SAPBEXfilterDrill 37 15" xfId="32231" xr:uid="{00000000-0005-0000-0000-0000D67D0000}"/>
    <cellStyle name="SAPBEXfilterDrill 37 15 2" xfId="32232" xr:uid="{00000000-0005-0000-0000-0000D77D0000}"/>
    <cellStyle name="SAPBEXfilterDrill 37 15 2 2" xfId="32233" xr:uid="{00000000-0005-0000-0000-0000D87D0000}"/>
    <cellStyle name="SAPBEXfilterDrill 37 15 3" xfId="32234" xr:uid="{00000000-0005-0000-0000-0000D97D0000}"/>
    <cellStyle name="SAPBEXfilterDrill 37 16" xfId="32235" xr:uid="{00000000-0005-0000-0000-0000DA7D0000}"/>
    <cellStyle name="SAPBEXfilterDrill 37 16 2" xfId="32236" xr:uid="{00000000-0005-0000-0000-0000DB7D0000}"/>
    <cellStyle name="SAPBEXfilterDrill 37 16 2 2" xfId="32237" xr:uid="{00000000-0005-0000-0000-0000DC7D0000}"/>
    <cellStyle name="SAPBEXfilterDrill 37 16 3" xfId="32238" xr:uid="{00000000-0005-0000-0000-0000DD7D0000}"/>
    <cellStyle name="SAPBEXfilterDrill 37 17" xfId="32239" xr:uid="{00000000-0005-0000-0000-0000DE7D0000}"/>
    <cellStyle name="SAPBEXfilterDrill 37 17 2" xfId="32240" xr:uid="{00000000-0005-0000-0000-0000DF7D0000}"/>
    <cellStyle name="SAPBEXfilterDrill 37 17 2 2" xfId="32241" xr:uid="{00000000-0005-0000-0000-0000E07D0000}"/>
    <cellStyle name="SAPBEXfilterDrill 37 17 3" xfId="32242" xr:uid="{00000000-0005-0000-0000-0000E17D0000}"/>
    <cellStyle name="SAPBEXfilterDrill 37 18" xfId="32243" xr:uid="{00000000-0005-0000-0000-0000E27D0000}"/>
    <cellStyle name="SAPBEXfilterDrill 37 18 2" xfId="32244" xr:uid="{00000000-0005-0000-0000-0000E37D0000}"/>
    <cellStyle name="SAPBEXfilterDrill 37 18 2 2" xfId="32245" xr:uid="{00000000-0005-0000-0000-0000E47D0000}"/>
    <cellStyle name="SAPBEXfilterDrill 37 18 3" xfId="32246" xr:uid="{00000000-0005-0000-0000-0000E57D0000}"/>
    <cellStyle name="SAPBEXfilterDrill 37 19" xfId="32247" xr:uid="{00000000-0005-0000-0000-0000E67D0000}"/>
    <cellStyle name="SAPBEXfilterDrill 37 19 2" xfId="32248" xr:uid="{00000000-0005-0000-0000-0000E77D0000}"/>
    <cellStyle name="SAPBEXfilterDrill 37 19 2 2" xfId="32249" xr:uid="{00000000-0005-0000-0000-0000E87D0000}"/>
    <cellStyle name="SAPBEXfilterDrill 37 19 3" xfId="32250" xr:uid="{00000000-0005-0000-0000-0000E97D0000}"/>
    <cellStyle name="SAPBEXfilterDrill 37 2" xfId="32251" xr:uid="{00000000-0005-0000-0000-0000EA7D0000}"/>
    <cellStyle name="SAPBEXfilterDrill 37 2 2" xfId="32252" xr:uid="{00000000-0005-0000-0000-0000EB7D0000}"/>
    <cellStyle name="SAPBEXfilterDrill 37 2 2 2" xfId="32253" xr:uid="{00000000-0005-0000-0000-0000EC7D0000}"/>
    <cellStyle name="SAPBEXfilterDrill 37 2 3" xfId="32254" xr:uid="{00000000-0005-0000-0000-0000ED7D0000}"/>
    <cellStyle name="SAPBEXfilterDrill 37 20" xfId="32255" xr:uid="{00000000-0005-0000-0000-0000EE7D0000}"/>
    <cellStyle name="SAPBEXfilterDrill 37 20 2" xfId="32256" xr:uid="{00000000-0005-0000-0000-0000EF7D0000}"/>
    <cellStyle name="SAPBEXfilterDrill 37 20 2 2" xfId="32257" xr:uid="{00000000-0005-0000-0000-0000F07D0000}"/>
    <cellStyle name="SAPBEXfilterDrill 37 20 3" xfId="32258" xr:uid="{00000000-0005-0000-0000-0000F17D0000}"/>
    <cellStyle name="SAPBEXfilterDrill 37 21" xfId="32259" xr:uid="{00000000-0005-0000-0000-0000F27D0000}"/>
    <cellStyle name="SAPBEXfilterDrill 37 21 2" xfId="32260" xr:uid="{00000000-0005-0000-0000-0000F37D0000}"/>
    <cellStyle name="SAPBEXfilterDrill 37 21 2 2" xfId="32261" xr:uid="{00000000-0005-0000-0000-0000F47D0000}"/>
    <cellStyle name="SAPBEXfilterDrill 37 21 3" xfId="32262" xr:uid="{00000000-0005-0000-0000-0000F57D0000}"/>
    <cellStyle name="SAPBEXfilterDrill 37 22" xfId="32263" xr:uid="{00000000-0005-0000-0000-0000F67D0000}"/>
    <cellStyle name="SAPBEXfilterDrill 37 22 2" xfId="32264" xr:uid="{00000000-0005-0000-0000-0000F77D0000}"/>
    <cellStyle name="SAPBEXfilterDrill 37 22 2 2" xfId="32265" xr:uid="{00000000-0005-0000-0000-0000F87D0000}"/>
    <cellStyle name="SAPBEXfilterDrill 37 22 3" xfId="32266" xr:uid="{00000000-0005-0000-0000-0000F97D0000}"/>
    <cellStyle name="SAPBEXfilterDrill 37 23" xfId="32267" xr:uid="{00000000-0005-0000-0000-0000FA7D0000}"/>
    <cellStyle name="SAPBEXfilterDrill 37 23 2" xfId="32268" xr:uid="{00000000-0005-0000-0000-0000FB7D0000}"/>
    <cellStyle name="SAPBEXfilterDrill 37 23 2 2" xfId="32269" xr:uid="{00000000-0005-0000-0000-0000FC7D0000}"/>
    <cellStyle name="SAPBEXfilterDrill 37 23 3" xfId="32270" xr:uid="{00000000-0005-0000-0000-0000FD7D0000}"/>
    <cellStyle name="SAPBEXfilterDrill 37 24" xfId="32271" xr:uid="{00000000-0005-0000-0000-0000FE7D0000}"/>
    <cellStyle name="SAPBEXfilterDrill 37 24 2" xfId="32272" xr:uid="{00000000-0005-0000-0000-0000FF7D0000}"/>
    <cellStyle name="SAPBEXfilterDrill 37 24 2 2" xfId="32273" xr:uid="{00000000-0005-0000-0000-0000007E0000}"/>
    <cellStyle name="SAPBEXfilterDrill 37 24 3" xfId="32274" xr:uid="{00000000-0005-0000-0000-0000017E0000}"/>
    <cellStyle name="SAPBEXfilterDrill 37 25" xfId="32275" xr:uid="{00000000-0005-0000-0000-0000027E0000}"/>
    <cellStyle name="SAPBEXfilterDrill 37 25 2" xfId="32276" xr:uid="{00000000-0005-0000-0000-0000037E0000}"/>
    <cellStyle name="SAPBEXfilterDrill 37 25 2 2" xfId="32277" xr:uid="{00000000-0005-0000-0000-0000047E0000}"/>
    <cellStyle name="SAPBEXfilterDrill 37 25 3" xfId="32278" xr:uid="{00000000-0005-0000-0000-0000057E0000}"/>
    <cellStyle name="SAPBEXfilterDrill 37 26" xfId="32279" xr:uid="{00000000-0005-0000-0000-0000067E0000}"/>
    <cellStyle name="SAPBEXfilterDrill 37 26 2" xfId="32280" xr:uid="{00000000-0005-0000-0000-0000077E0000}"/>
    <cellStyle name="SAPBEXfilterDrill 37 26 2 2" xfId="32281" xr:uid="{00000000-0005-0000-0000-0000087E0000}"/>
    <cellStyle name="SAPBEXfilterDrill 37 26 3" xfId="32282" xr:uid="{00000000-0005-0000-0000-0000097E0000}"/>
    <cellStyle name="SAPBEXfilterDrill 37 27" xfId="32283" xr:uid="{00000000-0005-0000-0000-00000A7E0000}"/>
    <cellStyle name="SAPBEXfilterDrill 37 27 2" xfId="32284" xr:uid="{00000000-0005-0000-0000-00000B7E0000}"/>
    <cellStyle name="SAPBEXfilterDrill 37 27 2 2" xfId="32285" xr:uid="{00000000-0005-0000-0000-00000C7E0000}"/>
    <cellStyle name="SAPBEXfilterDrill 37 27 3" xfId="32286" xr:uid="{00000000-0005-0000-0000-00000D7E0000}"/>
    <cellStyle name="SAPBEXfilterDrill 37 28" xfId="32287" xr:uid="{00000000-0005-0000-0000-00000E7E0000}"/>
    <cellStyle name="SAPBEXfilterDrill 37 28 2" xfId="32288" xr:uid="{00000000-0005-0000-0000-00000F7E0000}"/>
    <cellStyle name="SAPBEXfilterDrill 37 28 2 2" xfId="32289" xr:uid="{00000000-0005-0000-0000-0000107E0000}"/>
    <cellStyle name="SAPBEXfilterDrill 37 28 3" xfId="32290" xr:uid="{00000000-0005-0000-0000-0000117E0000}"/>
    <cellStyle name="SAPBEXfilterDrill 37 29" xfId="32291" xr:uid="{00000000-0005-0000-0000-0000127E0000}"/>
    <cellStyle name="SAPBEXfilterDrill 37 29 2" xfId="32292" xr:uid="{00000000-0005-0000-0000-0000137E0000}"/>
    <cellStyle name="SAPBEXfilterDrill 37 29 2 2" xfId="32293" xr:uid="{00000000-0005-0000-0000-0000147E0000}"/>
    <cellStyle name="SAPBEXfilterDrill 37 29 3" xfId="32294" xr:uid="{00000000-0005-0000-0000-0000157E0000}"/>
    <cellStyle name="SAPBEXfilterDrill 37 3" xfId="32295" xr:uid="{00000000-0005-0000-0000-0000167E0000}"/>
    <cellStyle name="SAPBEXfilterDrill 37 3 2" xfId="32296" xr:uid="{00000000-0005-0000-0000-0000177E0000}"/>
    <cellStyle name="SAPBEXfilterDrill 37 3 2 2" xfId="32297" xr:uid="{00000000-0005-0000-0000-0000187E0000}"/>
    <cellStyle name="SAPBEXfilterDrill 37 3 3" xfId="32298" xr:uid="{00000000-0005-0000-0000-0000197E0000}"/>
    <cellStyle name="SAPBEXfilterDrill 37 30" xfId="32299" xr:uid="{00000000-0005-0000-0000-00001A7E0000}"/>
    <cellStyle name="SAPBEXfilterDrill 37 30 2" xfId="32300" xr:uid="{00000000-0005-0000-0000-00001B7E0000}"/>
    <cellStyle name="SAPBEXfilterDrill 37 30 2 2" xfId="32301" xr:uid="{00000000-0005-0000-0000-00001C7E0000}"/>
    <cellStyle name="SAPBEXfilterDrill 37 30 3" xfId="32302" xr:uid="{00000000-0005-0000-0000-00001D7E0000}"/>
    <cellStyle name="SAPBEXfilterDrill 37 31" xfId="32303" xr:uid="{00000000-0005-0000-0000-00001E7E0000}"/>
    <cellStyle name="SAPBEXfilterDrill 37 31 2" xfId="32304" xr:uid="{00000000-0005-0000-0000-00001F7E0000}"/>
    <cellStyle name="SAPBEXfilterDrill 37 31 2 2" xfId="32305" xr:uid="{00000000-0005-0000-0000-0000207E0000}"/>
    <cellStyle name="SAPBEXfilterDrill 37 31 3" xfId="32306" xr:uid="{00000000-0005-0000-0000-0000217E0000}"/>
    <cellStyle name="SAPBEXfilterDrill 37 32" xfId="32307" xr:uid="{00000000-0005-0000-0000-0000227E0000}"/>
    <cellStyle name="SAPBEXfilterDrill 37 32 2" xfId="32308" xr:uid="{00000000-0005-0000-0000-0000237E0000}"/>
    <cellStyle name="SAPBEXfilterDrill 37 32 2 2" xfId="32309" xr:uid="{00000000-0005-0000-0000-0000247E0000}"/>
    <cellStyle name="SAPBEXfilterDrill 37 32 3" xfId="32310" xr:uid="{00000000-0005-0000-0000-0000257E0000}"/>
    <cellStyle name="SAPBEXfilterDrill 37 33" xfId="32311" xr:uid="{00000000-0005-0000-0000-0000267E0000}"/>
    <cellStyle name="SAPBEXfilterDrill 37 33 2" xfId="32312" xr:uid="{00000000-0005-0000-0000-0000277E0000}"/>
    <cellStyle name="SAPBEXfilterDrill 37 33 2 2" xfId="32313" xr:uid="{00000000-0005-0000-0000-0000287E0000}"/>
    <cellStyle name="SAPBEXfilterDrill 37 33 3" xfId="32314" xr:uid="{00000000-0005-0000-0000-0000297E0000}"/>
    <cellStyle name="SAPBEXfilterDrill 37 34" xfId="32315" xr:uid="{00000000-0005-0000-0000-00002A7E0000}"/>
    <cellStyle name="SAPBEXfilterDrill 37 34 2" xfId="32316" xr:uid="{00000000-0005-0000-0000-00002B7E0000}"/>
    <cellStyle name="SAPBEXfilterDrill 37 34 2 2" xfId="32317" xr:uid="{00000000-0005-0000-0000-00002C7E0000}"/>
    <cellStyle name="SAPBEXfilterDrill 37 34 3" xfId="32318" xr:uid="{00000000-0005-0000-0000-00002D7E0000}"/>
    <cellStyle name="SAPBEXfilterDrill 37 35" xfId="32319" xr:uid="{00000000-0005-0000-0000-00002E7E0000}"/>
    <cellStyle name="SAPBEXfilterDrill 37 35 2" xfId="32320" xr:uid="{00000000-0005-0000-0000-00002F7E0000}"/>
    <cellStyle name="SAPBEXfilterDrill 37 35 2 2" xfId="32321" xr:uid="{00000000-0005-0000-0000-0000307E0000}"/>
    <cellStyle name="SAPBEXfilterDrill 37 35 3" xfId="32322" xr:uid="{00000000-0005-0000-0000-0000317E0000}"/>
    <cellStyle name="SAPBEXfilterDrill 37 36" xfId="32323" xr:uid="{00000000-0005-0000-0000-0000327E0000}"/>
    <cellStyle name="SAPBEXfilterDrill 37 36 2" xfId="32324" xr:uid="{00000000-0005-0000-0000-0000337E0000}"/>
    <cellStyle name="SAPBEXfilterDrill 37 36 2 2" xfId="32325" xr:uid="{00000000-0005-0000-0000-0000347E0000}"/>
    <cellStyle name="SAPBEXfilterDrill 37 36 3" xfId="32326" xr:uid="{00000000-0005-0000-0000-0000357E0000}"/>
    <cellStyle name="SAPBEXfilterDrill 37 37" xfId="32327" xr:uid="{00000000-0005-0000-0000-0000367E0000}"/>
    <cellStyle name="SAPBEXfilterDrill 37 37 2" xfId="32328" xr:uid="{00000000-0005-0000-0000-0000377E0000}"/>
    <cellStyle name="SAPBEXfilterDrill 37 37 2 2" xfId="32329" xr:uid="{00000000-0005-0000-0000-0000387E0000}"/>
    <cellStyle name="SAPBEXfilterDrill 37 37 3" xfId="32330" xr:uid="{00000000-0005-0000-0000-0000397E0000}"/>
    <cellStyle name="SAPBEXfilterDrill 37 38" xfId="32331" xr:uid="{00000000-0005-0000-0000-00003A7E0000}"/>
    <cellStyle name="SAPBEXfilterDrill 37 38 2" xfId="32332" xr:uid="{00000000-0005-0000-0000-00003B7E0000}"/>
    <cellStyle name="SAPBEXfilterDrill 37 38 2 2" xfId="32333" xr:uid="{00000000-0005-0000-0000-00003C7E0000}"/>
    <cellStyle name="SAPBEXfilterDrill 37 38 3" xfId="32334" xr:uid="{00000000-0005-0000-0000-00003D7E0000}"/>
    <cellStyle name="SAPBEXfilterDrill 37 39" xfId="32335" xr:uid="{00000000-0005-0000-0000-00003E7E0000}"/>
    <cellStyle name="SAPBEXfilterDrill 37 39 2" xfId="32336" xr:uid="{00000000-0005-0000-0000-00003F7E0000}"/>
    <cellStyle name="SAPBEXfilterDrill 37 39 2 2" xfId="32337" xr:uid="{00000000-0005-0000-0000-0000407E0000}"/>
    <cellStyle name="SAPBEXfilterDrill 37 39 3" xfId="32338" xr:uid="{00000000-0005-0000-0000-0000417E0000}"/>
    <cellStyle name="SAPBEXfilterDrill 37 4" xfId="32339" xr:uid="{00000000-0005-0000-0000-0000427E0000}"/>
    <cellStyle name="SAPBEXfilterDrill 37 4 2" xfId="32340" xr:uid="{00000000-0005-0000-0000-0000437E0000}"/>
    <cellStyle name="SAPBEXfilterDrill 37 4 2 2" xfId="32341" xr:uid="{00000000-0005-0000-0000-0000447E0000}"/>
    <cellStyle name="SAPBEXfilterDrill 37 4 3" xfId="32342" xr:uid="{00000000-0005-0000-0000-0000457E0000}"/>
    <cellStyle name="SAPBEXfilterDrill 37 40" xfId="32343" xr:uid="{00000000-0005-0000-0000-0000467E0000}"/>
    <cellStyle name="SAPBEXfilterDrill 37 40 2" xfId="32344" xr:uid="{00000000-0005-0000-0000-0000477E0000}"/>
    <cellStyle name="SAPBEXfilterDrill 37 40 2 2" xfId="32345" xr:uid="{00000000-0005-0000-0000-0000487E0000}"/>
    <cellStyle name="SAPBEXfilterDrill 37 40 3" xfId="32346" xr:uid="{00000000-0005-0000-0000-0000497E0000}"/>
    <cellStyle name="SAPBEXfilterDrill 37 41" xfId="32347" xr:uid="{00000000-0005-0000-0000-00004A7E0000}"/>
    <cellStyle name="SAPBEXfilterDrill 37 41 2" xfId="32348" xr:uid="{00000000-0005-0000-0000-00004B7E0000}"/>
    <cellStyle name="SAPBEXfilterDrill 37 42" xfId="32349" xr:uid="{00000000-0005-0000-0000-00004C7E0000}"/>
    <cellStyle name="SAPBEXfilterDrill 37 5" xfId="32350" xr:uid="{00000000-0005-0000-0000-00004D7E0000}"/>
    <cellStyle name="SAPBEXfilterDrill 37 5 2" xfId="32351" xr:uid="{00000000-0005-0000-0000-00004E7E0000}"/>
    <cellStyle name="SAPBEXfilterDrill 37 5 2 2" xfId="32352" xr:uid="{00000000-0005-0000-0000-00004F7E0000}"/>
    <cellStyle name="SAPBEXfilterDrill 37 5 3" xfId="32353" xr:uid="{00000000-0005-0000-0000-0000507E0000}"/>
    <cellStyle name="SAPBEXfilterDrill 37 6" xfId="32354" xr:uid="{00000000-0005-0000-0000-0000517E0000}"/>
    <cellStyle name="SAPBEXfilterDrill 37 6 2" xfId="32355" xr:uid="{00000000-0005-0000-0000-0000527E0000}"/>
    <cellStyle name="SAPBEXfilterDrill 37 6 2 2" xfId="32356" xr:uid="{00000000-0005-0000-0000-0000537E0000}"/>
    <cellStyle name="SAPBEXfilterDrill 37 6 3" xfId="32357" xr:uid="{00000000-0005-0000-0000-0000547E0000}"/>
    <cellStyle name="SAPBEXfilterDrill 37 7" xfId="32358" xr:uid="{00000000-0005-0000-0000-0000557E0000}"/>
    <cellStyle name="SAPBEXfilterDrill 37 7 2" xfId="32359" xr:uid="{00000000-0005-0000-0000-0000567E0000}"/>
    <cellStyle name="SAPBEXfilterDrill 37 7 2 2" xfId="32360" xr:uid="{00000000-0005-0000-0000-0000577E0000}"/>
    <cellStyle name="SAPBEXfilterDrill 37 7 3" xfId="32361" xr:uid="{00000000-0005-0000-0000-0000587E0000}"/>
    <cellStyle name="SAPBEXfilterDrill 37 8" xfId="32362" xr:uid="{00000000-0005-0000-0000-0000597E0000}"/>
    <cellStyle name="SAPBEXfilterDrill 37 8 2" xfId="32363" xr:uid="{00000000-0005-0000-0000-00005A7E0000}"/>
    <cellStyle name="SAPBEXfilterDrill 37 8 2 2" xfId="32364" xr:uid="{00000000-0005-0000-0000-00005B7E0000}"/>
    <cellStyle name="SAPBEXfilterDrill 37 8 3" xfId="32365" xr:uid="{00000000-0005-0000-0000-00005C7E0000}"/>
    <cellStyle name="SAPBEXfilterDrill 37 9" xfId="32366" xr:uid="{00000000-0005-0000-0000-00005D7E0000}"/>
    <cellStyle name="SAPBEXfilterDrill 37 9 2" xfId="32367" xr:uid="{00000000-0005-0000-0000-00005E7E0000}"/>
    <cellStyle name="SAPBEXfilterDrill 37 9 2 2" xfId="32368" xr:uid="{00000000-0005-0000-0000-00005F7E0000}"/>
    <cellStyle name="SAPBEXfilterDrill 37 9 3" xfId="32369" xr:uid="{00000000-0005-0000-0000-0000607E0000}"/>
    <cellStyle name="SAPBEXfilterDrill 38" xfId="32370" xr:uid="{00000000-0005-0000-0000-0000617E0000}"/>
    <cellStyle name="SAPBEXfilterDrill 38 2" xfId="32371" xr:uid="{00000000-0005-0000-0000-0000627E0000}"/>
    <cellStyle name="SAPBEXfilterDrill 38 2 2" xfId="32372" xr:uid="{00000000-0005-0000-0000-0000637E0000}"/>
    <cellStyle name="SAPBEXfilterDrill 38 3" xfId="32373" xr:uid="{00000000-0005-0000-0000-0000647E0000}"/>
    <cellStyle name="SAPBEXfilterDrill 39" xfId="32374" xr:uid="{00000000-0005-0000-0000-0000657E0000}"/>
    <cellStyle name="SAPBEXfilterDrill 39 2" xfId="32375" xr:uid="{00000000-0005-0000-0000-0000667E0000}"/>
    <cellStyle name="SAPBEXfilterDrill 39 2 2" xfId="32376" xr:uid="{00000000-0005-0000-0000-0000677E0000}"/>
    <cellStyle name="SAPBEXfilterDrill 39 3" xfId="32377" xr:uid="{00000000-0005-0000-0000-0000687E0000}"/>
    <cellStyle name="SAPBEXfilterDrill 4" xfId="32378" xr:uid="{00000000-0005-0000-0000-0000697E0000}"/>
    <cellStyle name="SAPBEXfilterDrill 4 10" xfId="32379" xr:uid="{00000000-0005-0000-0000-00006A7E0000}"/>
    <cellStyle name="SAPBEXfilterDrill 4 10 2" xfId="32380" xr:uid="{00000000-0005-0000-0000-00006B7E0000}"/>
    <cellStyle name="SAPBEXfilterDrill 4 10 2 2" xfId="32381" xr:uid="{00000000-0005-0000-0000-00006C7E0000}"/>
    <cellStyle name="SAPBEXfilterDrill 4 10 3" xfId="32382" xr:uid="{00000000-0005-0000-0000-00006D7E0000}"/>
    <cellStyle name="SAPBEXfilterDrill 4 11" xfId="32383" xr:uid="{00000000-0005-0000-0000-00006E7E0000}"/>
    <cellStyle name="SAPBEXfilterDrill 4 11 2" xfId="32384" xr:uid="{00000000-0005-0000-0000-00006F7E0000}"/>
    <cellStyle name="SAPBEXfilterDrill 4 11 2 2" xfId="32385" xr:uid="{00000000-0005-0000-0000-0000707E0000}"/>
    <cellStyle name="SAPBEXfilterDrill 4 11 3" xfId="32386" xr:uid="{00000000-0005-0000-0000-0000717E0000}"/>
    <cellStyle name="SAPBEXfilterDrill 4 12" xfId="32387" xr:uid="{00000000-0005-0000-0000-0000727E0000}"/>
    <cellStyle name="SAPBEXfilterDrill 4 12 2" xfId="32388" xr:uid="{00000000-0005-0000-0000-0000737E0000}"/>
    <cellStyle name="SAPBEXfilterDrill 4 12 2 2" xfId="32389" xr:uid="{00000000-0005-0000-0000-0000747E0000}"/>
    <cellStyle name="SAPBEXfilterDrill 4 12 3" xfId="32390" xr:uid="{00000000-0005-0000-0000-0000757E0000}"/>
    <cellStyle name="SAPBEXfilterDrill 4 13" xfId="32391" xr:uid="{00000000-0005-0000-0000-0000767E0000}"/>
    <cellStyle name="SAPBEXfilterDrill 4 13 2" xfId="32392" xr:uid="{00000000-0005-0000-0000-0000777E0000}"/>
    <cellStyle name="SAPBEXfilterDrill 4 13 2 2" xfId="32393" xr:uid="{00000000-0005-0000-0000-0000787E0000}"/>
    <cellStyle name="SAPBEXfilterDrill 4 13 3" xfId="32394" xr:uid="{00000000-0005-0000-0000-0000797E0000}"/>
    <cellStyle name="SAPBEXfilterDrill 4 14" xfId="32395" xr:uid="{00000000-0005-0000-0000-00007A7E0000}"/>
    <cellStyle name="SAPBEXfilterDrill 4 14 2" xfId="32396" xr:uid="{00000000-0005-0000-0000-00007B7E0000}"/>
    <cellStyle name="SAPBEXfilterDrill 4 14 2 2" xfId="32397" xr:uid="{00000000-0005-0000-0000-00007C7E0000}"/>
    <cellStyle name="SAPBEXfilterDrill 4 14 3" xfId="32398" xr:uid="{00000000-0005-0000-0000-00007D7E0000}"/>
    <cellStyle name="SAPBEXfilterDrill 4 15" xfId="32399" xr:uid="{00000000-0005-0000-0000-00007E7E0000}"/>
    <cellStyle name="SAPBEXfilterDrill 4 15 2" xfId="32400" xr:uid="{00000000-0005-0000-0000-00007F7E0000}"/>
    <cellStyle name="SAPBEXfilterDrill 4 15 2 2" xfId="32401" xr:uid="{00000000-0005-0000-0000-0000807E0000}"/>
    <cellStyle name="SAPBEXfilterDrill 4 15 3" xfId="32402" xr:uid="{00000000-0005-0000-0000-0000817E0000}"/>
    <cellStyle name="SAPBEXfilterDrill 4 16" xfId="32403" xr:uid="{00000000-0005-0000-0000-0000827E0000}"/>
    <cellStyle name="SAPBEXfilterDrill 4 16 2" xfId="32404" xr:uid="{00000000-0005-0000-0000-0000837E0000}"/>
    <cellStyle name="SAPBEXfilterDrill 4 16 2 2" xfId="32405" xr:uid="{00000000-0005-0000-0000-0000847E0000}"/>
    <cellStyle name="SAPBEXfilterDrill 4 16 3" xfId="32406" xr:uid="{00000000-0005-0000-0000-0000857E0000}"/>
    <cellStyle name="SAPBEXfilterDrill 4 17" xfId="32407" xr:uid="{00000000-0005-0000-0000-0000867E0000}"/>
    <cellStyle name="SAPBEXfilterDrill 4 17 2" xfId="32408" xr:uid="{00000000-0005-0000-0000-0000877E0000}"/>
    <cellStyle name="SAPBEXfilterDrill 4 17 2 2" xfId="32409" xr:uid="{00000000-0005-0000-0000-0000887E0000}"/>
    <cellStyle name="SAPBEXfilterDrill 4 17 3" xfId="32410" xr:uid="{00000000-0005-0000-0000-0000897E0000}"/>
    <cellStyle name="SAPBEXfilterDrill 4 18" xfId="32411" xr:uid="{00000000-0005-0000-0000-00008A7E0000}"/>
    <cellStyle name="SAPBEXfilterDrill 4 18 2" xfId="32412" xr:uid="{00000000-0005-0000-0000-00008B7E0000}"/>
    <cellStyle name="SAPBEXfilterDrill 4 18 2 2" xfId="32413" xr:uid="{00000000-0005-0000-0000-00008C7E0000}"/>
    <cellStyle name="SAPBEXfilterDrill 4 18 3" xfId="32414" xr:uid="{00000000-0005-0000-0000-00008D7E0000}"/>
    <cellStyle name="SAPBEXfilterDrill 4 19" xfId="32415" xr:uid="{00000000-0005-0000-0000-00008E7E0000}"/>
    <cellStyle name="SAPBEXfilterDrill 4 19 2" xfId="32416" xr:uid="{00000000-0005-0000-0000-00008F7E0000}"/>
    <cellStyle name="SAPBEXfilterDrill 4 19 2 2" xfId="32417" xr:uid="{00000000-0005-0000-0000-0000907E0000}"/>
    <cellStyle name="SAPBEXfilterDrill 4 19 3" xfId="32418" xr:uid="{00000000-0005-0000-0000-0000917E0000}"/>
    <cellStyle name="SAPBEXfilterDrill 4 2" xfId="32419" xr:uid="{00000000-0005-0000-0000-0000927E0000}"/>
    <cellStyle name="SAPBEXfilterDrill 4 2 2" xfId="32420" xr:uid="{00000000-0005-0000-0000-0000937E0000}"/>
    <cellStyle name="SAPBEXfilterDrill 4 2 2 2" xfId="32421" xr:uid="{00000000-0005-0000-0000-0000947E0000}"/>
    <cellStyle name="SAPBEXfilterDrill 4 2 3" xfId="32422" xr:uid="{00000000-0005-0000-0000-0000957E0000}"/>
    <cellStyle name="SAPBEXfilterDrill 4 20" xfId="32423" xr:uid="{00000000-0005-0000-0000-0000967E0000}"/>
    <cellStyle name="SAPBEXfilterDrill 4 20 2" xfId="32424" xr:uid="{00000000-0005-0000-0000-0000977E0000}"/>
    <cellStyle name="SAPBEXfilterDrill 4 20 2 2" xfId="32425" xr:uid="{00000000-0005-0000-0000-0000987E0000}"/>
    <cellStyle name="SAPBEXfilterDrill 4 20 3" xfId="32426" xr:uid="{00000000-0005-0000-0000-0000997E0000}"/>
    <cellStyle name="SAPBEXfilterDrill 4 21" xfId="32427" xr:uid="{00000000-0005-0000-0000-00009A7E0000}"/>
    <cellStyle name="SAPBEXfilterDrill 4 21 2" xfId="32428" xr:uid="{00000000-0005-0000-0000-00009B7E0000}"/>
    <cellStyle name="SAPBEXfilterDrill 4 21 2 2" xfId="32429" xr:uid="{00000000-0005-0000-0000-00009C7E0000}"/>
    <cellStyle name="SAPBEXfilterDrill 4 21 3" xfId="32430" xr:uid="{00000000-0005-0000-0000-00009D7E0000}"/>
    <cellStyle name="SAPBEXfilterDrill 4 22" xfId="32431" xr:uid="{00000000-0005-0000-0000-00009E7E0000}"/>
    <cellStyle name="SAPBEXfilterDrill 4 22 2" xfId="32432" xr:uid="{00000000-0005-0000-0000-00009F7E0000}"/>
    <cellStyle name="SAPBEXfilterDrill 4 22 2 2" xfId="32433" xr:uid="{00000000-0005-0000-0000-0000A07E0000}"/>
    <cellStyle name="SAPBEXfilterDrill 4 22 3" xfId="32434" xr:uid="{00000000-0005-0000-0000-0000A17E0000}"/>
    <cellStyle name="SAPBEXfilterDrill 4 23" xfId="32435" xr:uid="{00000000-0005-0000-0000-0000A27E0000}"/>
    <cellStyle name="SAPBEXfilterDrill 4 23 2" xfId="32436" xr:uid="{00000000-0005-0000-0000-0000A37E0000}"/>
    <cellStyle name="SAPBEXfilterDrill 4 23 2 2" xfId="32437" xr:uid="{00000000-0005-0000-0000-0000A47E0000}"/>
    <cellStyle name="SAPBEXfilterDrill 4 23 3" xfId="32438" xr:uid="{00000000-0005-0000-0000-0000A57E0000}"/>
    <cellStyle name="SAPBEXfilterDrill 4 24" xfId="32439" xr:uid="{00000000-0005-0000-0000-0000A67E0000}"/>
    <cellStyle name="SAPBEXfilterDrill 4 24 2" xfId="32440" xr:uid="{00000000-0005-0000-0000-0000A77E0000}"/>
    <cellStyle name="SAPBEXfilterDrill 4 24 2 2" xfId="32441" xr:uid="{00000000-0005-0000-0000-0000A87E0000}"/>
    <cellStyle name="SAPBEXfilterDrill 4 24 3" xfId="32442" xr:uid="{00000000-0005-0000-0000-0000A97E0000}"/>
    <cellStyle name="SAPBEXfilterDrill 4 25" xfId="32443" xr:uid="{00000000-0005-0000-0000-0000AA7E0000}"/>
    <cellStyle name="SAPBEXfilterDrill 4 25 2" xfId="32444" xr:uid="{00000000-0005-0000-0000-0000AB7E0000}"/>
    <cellStyle name="SAPBEXfilterDrill 4 25 2 2" xfId="32445" xr:uid="{00000000-0005-0000-0000-0000AC7E0000}"/>
    <cellStyle name="SAPBEXfilterDrill 4 25 3" xfId="32446" xr:uid="{00000000-0005-0000-0000-0000AD7E0000}"/>
    <cellStyle name="SAPBEXfilterDrill 4 26" xfId="32447" xr:uid="{00000000-0005-0000-0000-0000AE7E0000}"/>
    <cellStyle name="SAPBEXfilterDrill 4 26 2" xfId="32448" xr:uid="{00000000-0005-0000-0000-0000AF7E0000}"/>
    <cellStyle name="SAPBEXfilterDrill 4 26 2 2" xfId="32449" xr:uid="{00000000-0005-0000-0000-0000B07E0000}"/>
    <cellStyle name="SAPBEXfilterDrill 4 26 3" xfId="32450" xr:uid="{00000000-0005-0000-0000-0000B17E0000}"/>
    <cellStyle name="SAPBEXfilterDrill 4 27" xfId="32451" xr:uid="{00000000-0005-0000-0000-0000B27E0000}"/>
    <cellStyle name="SAPBEXfilterDrill 4 27 2" xfId="32452" xr:uid="{00000000-0005-0000-0000-0000B37E0000}"/>
    <cellStyle name="SAPBEXfilterDrill 4 27 2 2" xfId="32453" xr:uid="{00000000-0005-0000-0000-0000B47E0000}"/>
    <cellStyle name="SAPBEXfilterDrill 4 27 3" xfId="32454" xr:uid="{00000000-0005-0000-0000-0000B57E0000}"/>
    <cellStyle name="SAPBEXfilterDrill 4 28" xfId="32455" xr:uid="{00000000-0005-0000-0000-0000B67E0000}"/>
    <cellStyle name="SAPBEXfilterDrill 4 28 2" xfId="32456" xr:uid="{00000000-0005-0000-0000-0000B77E0000}"/>
    <cellStyle name="SAPBEXfilterDrill 4 28 2 2" xfId="32457" xr:uid="{00000000-0005-0000-0000-0000B87E0000}"/>
    <cellStyle name="SAPBEXfilterDrill 4 28 3" xfId="32458" xr:uid="{00000000-0005-0000-0000-0000B97E0000}"/>
    <cellStyle name="SAPBEXfilterDrill 4 29" xfId="32459" xr:uid="{00000000-0005-0000-0000-0000BA7E0000}"/>
    <cellStyle name="SAPBEXfilterDrill 4 29 2" xfId="32460" xr:uid="{00000000-0005-0000-0000-0000BB7E0000}"/>
    <cellStyle name="SAPBEXfilterDrill 4 29 2 2" xfId="32461" xr:uid="{00000000-0005-0000-0000-0000BC7E0000}"/>
    <cellStyle name="SAPBEXfilterDrill 4 29 3" xfId="32462" xr:uid="{00000000-0005-0000-0000-0000BD7E0000}"/>
    <cellStyle name="SAPBEXfilterDrill 4 3" xfId="32463" xr:uid="{00000000-0005-0000-0000-0000BE7E0000}"/>
    <cellStyle name="SAPBEXfilterDrill 4 3 2" xfId="32464" xr:uid="{00000000-0005-0000-0000-0000BF7E0000}"/>
    <cellStyle name="SAPBEXfilterDrill 4 3 2 2" xfId="32465" xr:uid="{00000000-0005-0000-0000-0000C07E0000}"/>
    <cellStyle name="SAPBEXfilterDrill 4 3 3" xfId="32466" xr:uid="{00000000-0005-0000-0000-0000C17E0000}"/>
    <cellStyle name="SAPBEXfilterDrill 4 30" xfId="32467" xr:uid="{00000000-0005-0000-0000-0000C27E0000}"/>
    <cellStyle name="SAPBEXfilterDrill 4 30 2" xfId="32468" xr:uid="{00000000-0005-0000-0000-0000C37E0000}"/>
    <cellStyle name="SAPBEXfilterDrill 4 30 2 2" xfId="32469" xr:uid="{00000000-0005-0000-0000-0000C47E0000}"/>
    <cellStyle name="SAPBEXfilterDrill 4 30 3" xfId="32470" xr:uid="{00000000-0005-0000-0000-0000C57E0000}"/>
    <cellStyle name="SAPBEXfilterDrill 4 31" xfId="32471" xr:uid="{00000000-0005-0000-0000-0000C67E0000}"/>
    <cellStyle name="SAPBEXfilterDrill 4 31 2" xfId="32472" xr:uid="{00000000-0005-0000-0000-0000C77E0000}"/>
    <cellStyle name="SAPBEXfilterDrill 4 31 2 2" xfId="32473" xr:uid="{00000000-0005-0000-0000-0000C87E0000}"/>
    <cellStyle name="SAPBEXfilterDrill 4 31 3" xfId="32474" xr:uid="{00000000-0005-0000-0000-0000C97E0000}"/>
    <cellStyle name="SAPBEXfilterDrill 4 32" xfId="32475" xr:uid="{00000000-0005-0000-0000-0000CA7E0000}"/>
    <cellStyle name="SAPBEXfilterDrill 4 32 2" xfId="32476" xr:uid="{00000000-0005-0000-0000-0000CB7E0000}"/>
    <cellStyle name="SAPBEXfilterDrill 4 32 2 2" xfId="32477" xr:uid="{00000000-0005-0000-0000-0000CC7E0000}"/>
    <cellStyle name="SAPBEXfilterDrill 4 32 3" xfId="32478" xr:uid="{00000000-0005-0000-0000-0000CD7E0000}"/>
    <cellStyle name="SAPBEXfilterDrill 4 33" xfId="32479" xr:uid="{00000000-0005-0000-0000-0000CE7E0000}"/>
    <cellStyle name="SAPBEXfilterDrill 4 33 2" xfId="32480" xr:uid="{00000000-0005-0000-0000-0000CF7E0000}"/>
    <cellStyle name="SAPBEXfilterDrill 4 33 2 2" xfId="32481" xr:uid="{00000000-0005-0000-0000-0000D07E0000}"/>
    <cellStyle name="SAPBEXfilterDrill 4 33 3" xfId="32482" xr:uid="{00000000-0005-0000-0000-0000D17E0000}"/>
    <cellStyle name="SAPBEXfilterDrill 4 34" xfId="32483" xr:uid="{00000000-0005-0000-0000-0000D27E0000}"/>
    <cellStyle name="SAPBEXfilterDrill 4 34 2" xfId="32484" xr:uid="{00000000-0005-0000-0000-0000D37E0000}"/>
    <cellStyle name="SAPBEXfilterDrill 4 34 2 2" xfId="32485" xr:uid="{00000000-0005-0000-0000-0000D47E0000}"/>
    <cellStyle name="SAPBEXfilterDrill 4 34 3" xfId="32486" xr:uid="{00000000-0005-0000-0000-0000D57E0000}"/>
    <cellStyle name="SAPBEXfilterDrill 4 35" xfId="32487" xr:uid="{00000000-0005-0000-0000-0000D67E0000}"/>
    <cellStyle name="SAPBEXfilterDrill 4 35 2" xfId="32488" xr:uid="{00000000-0005-0000-0000-0000D77E0000}"/>
    <cellStyle name="SAPBEXfilterDrill 4 35 2 2" xfId="32489" xr:uid="{00000000-0005-0000-0000-0000D87E0000}"/>
    <cellStyle name="SAPBEXfilterDrill 4 35 3" xfId="32490" xr:uid="{00000000-0005-0000-0000-0000D97E0000}"/>
    <cellStyle name="SAPBEXfilterDrill 4 36" xfId="32491" xr:uid="{00000000-0005-0000-0000-0000DA7E0000}"/>
    <cellStyle name="SAPBEXfilterDrill 4 36 2" xfId="32492" xr:uid="{00000000-0005-0000-0000-0000DB7E0000}"/>
    <cellStyle name="SAPBEXfilterDrill 4 36 2 2" xfId="32493" xr:uid="{00000000-0005-0000-0000-0000DC7E0000}"/>
    <cellStyle name="SAPBEXfilterDrill 4 36 3" xfId="32494" xr:uid="{00000000-0005-0000-0000-0000DD7E0000}"/>
    <cellStyle name="SAPBEXfilterDrill 4 37" xfId="32495" xr:uid="{00000000-0005-0000-0000-0000DE7E0000}"/>
    <cellStyle name="SAPBEXfilterDrill 4 37 2" xfId="32496" xr:uid="{00000000-0005-0000-0000-0000DF7E0000}"/>
    <cellStyle name="SAPBEXfilterDrill 4 37 2 2" xfId="32497" xr:uid="{00000000-0005-0000-0000-0000E07E0000}"/>
    <cellStyle name="SAPBEXfilterDrill 4 37 3" xfId="32498" xr:uid="{00000000-0005-0000-0000-0000E17E0000}"/>
    <cellStyle name="SAPBEXfilterDrill 4 38" xfId="32499" xr:uid="{00000000-0005-0000-0000-0000E27E0000}"/>
    <cellStyle name="SAPBEXfilterDrill 4 38 2" xfId="32500" xr:uid="{00000000-0005-0000-0000-0000E37E0000}"/>
    <cellStyle name="SAPBEXfilterDrill 4 38 2 2" xfId="32501" xr:uid="{00000000-0005-0000-0000-0000E47E0000}"/>
    <cellStyle name="SAPBEXfilterDrill 4 38 3" xfId="32502" xr:uid="{00000000-0005-0000-0000-0000E57E0000}"/>
    <cellStyle name="SAPBEXfilterDrill 4 39" xfId="32503" xr:uid="{00000000-0005-0000-0000-0000E67E0000}"/>
    <cellStyle name="SAPBEXfilterDrill 4 39 2" xfId="32504" xr:uid="{00000000-0005-0000-0000-0000E77E0000}"/>
    <cellStyle name="SAPBEXfilterDrill 4 4" xfId="32505" xr:uid="{00000000-0005-0000-0000-0000E87E0000}"/>
    <cellStyle name="SAPBEXfilterDrill 4 4 2" xfId="32506" xr:uid="{00000000-0005-0000-0000-0000E97E0000}"/>
    <cellStyle name="SAPBEXfilterDrill 4 4 2 2" xfId="32507" xr:uid="{00000000-0005-0000-0000-0000EA7E0000}"/>
    <cellStyle name="SAPBEXfilterDrill 4 4 3" xfId="32508" xr:uid="{00000000-0005-0000-0000-0000EB7E0000}"/>
    <cellStyle name="SAPBEXfilterDrill 4 40" xfId="32509" xr:uid="{00000000-0005-0000-0000-0000EC7E0000}"/>
    <cellStyle name="SAPBEXfilterDrill 4 5" xfId="32510" xr:uid="{00000000-0005-0000-0000-0000ED7E0000}"/>
    <cellStyle name="SAPBEXfilterDrill 4 5 2" xfId="32511" xr:uid="{00000000-0005-0000-0000-0000EE7E0000}"/>
    <cellStyle name="SAPBEXfilterDrill 4 5 2 2" xfId="32512" xr:uid="{00000000-0005-0000-0000-0000EF7E0000}"/>
    <cellStyle name="SAPBEXfilterDrill 4 5 3" xfId="32513" xr:uid="{00000000-0005-0000-0000-0000F07E0000}"/>
    <cellStyle name="SAPBEXfilterDrill 4 6" xfId="32514" xr:uid="{00000000-0005-0000-0000-0000F17E0000}"/>
    <cellStyle name="SAPBEXfilterDrill 4 6 2" xfId="32515" xr:uid="{00000000-0005-0000-0000-0000F27E0000}"/>
    <cellStyle name="SAPBEXfilterDrill 4 6 2 2" xfId="32516" xr:uid="{00000000-0005-0000-0000-0000F37E0000}"/>
    <cellStyle name="SAPBEXfilterDrill 4 6 3" xfId="32517" xr:uid="{00000000-0005-0000-0000-0000F47E0000}"/>
    <cellStyle name="SAPBEXfilterDrill 4 7" xfId="32518" xr:uid="{00000000-0005-0000-0000-0000F57E0000}"/>
    <cellStyle name="SAPBEXfilterDrill 4 7 2" xfId="32519" xr:uid="{00000000-0005-0000-0000-0000F67E0000}"/>
    <cellStyle name="SAPBEXfilterDrill 4 7 2 2" xfId="32520" xr:uid="{00000000-0005-0000-0000-0000F77E0000}"/>
    <cellStyle name="SAPBEXfilterDrill 4 7 3" xfId="32521" xr:uid="{00000000-0005-0000-0000-0000F87E0000}"/>
    <cellStyle name="SAPBEXfilterDrill 4 8" xfId="32522" xr:uid="{00000000-0005-0000-0000-0000F97E0000}"/>
    <cellStyle name="SAPBEXfilterDrill 4 8 2" xfId="32523" xr:uid="{00000000-0005-0000-0000-0000FA7E0000}"/>
    <cellStyle name="SAPBEXfilterDrill 4 8 2 2" xfId="32524" xr:uid="{00000000-0005-0000-0000-0000FB7E0000}"/>
    <cellStyle name="SAPBEXfilterDrill 4 8 3" xfId="32525" xr:uid="{00000000-0005-0000-0000-0000FC7E0000}"/>
    <cellStyle name="SAPBEXfilterDrill 4 9" xfId="32526" xr:uid="{00000000-0005-0000-0000-0000FD7E0000}"/>
    <cellStyle name="SAPBEXfilterDrill 4 9 2" xfId="32527" xr:uid="{00000000-0005-0000-0000-0000FE7E0000}"/>
    <cellStyle name="SAPBEXfilterDrill 4 9 2 2" xfId="32528" xr:uid="{00000000-0005-0000-0000-0000FF7E0000}"/>
    <cellStyle name="SAPBEXfilterDrill 4 9 3" xfId="32529" xr:uid="{00000000-0005-0000-0000-0000007F0000}"/>
    <cellStyle name="SAPBEXfilterDrill 40" xfId="32530" xr:uid="{00000000-0005-0000-0000-0000017F0000}"/>
    <cellStyle name="SAPBEXfilterDrill 40 2" xfId="32531" xr:uid="{00000000-0005-0000-0000-0000027F0000}"/>
    <cellStyle name="SAPBEXfilterDrill 41" xfId="32532" xr:uid="{00000000-0005-0000-0000-0000037F0000}"/>
    <cellStyle name="SAPBEXfilterDrill 41 2" xfId="32533" xr:uid="{00000000-0005-0000-0000-0000047F0000}"/>
    <cellStyle name="SAPBEXfilterDrill 42" xfId="32534" xr:uid="{00000000-0005-0000-0000-0000057F0000}"/>
    <cellStyle name="SAPBEXfilterDrill 42 2" xfId="32535" xr:uid="{00000000-0005-0000-0000-0000067F0000}"/>
    <cellStyle name="SAPBEXfilterDrill 43" xfId="32536" xr:uid="{00000000-0005-0000-0000-0000077F0000}"/>
    <cellStyle name="SAPBEXfilterDrill 43 2" xfId="32537" xr:uid="{00000000-0005-0000-0000-0000087F0000}"/>
    <cellStyle name="SAPBEXfilterDrill 44" xfId="32538" xr:uid="{00000000-0005-0000-0000-0000097F0000}"/>
    <cellStyle name="SAPBEXfilterDrill 44 2" xfId="32539" xr:uid="{00000000-0005-0000-0000-00000A7F0000}"/>
    <cellStyle name="SAPBEXfilterDrill 45" xfId="32540" xr:uid="{00000000-0005-0000-0000-00000B7F0000}"/>
    <cellStyle name="SAPBEXfilterDrill 5" xfId="32541" xr:uid="{00000000-0005-0000-0000-00000C7F0000}"/>
    <cellStyle name="SAPBEXfilterDrill 5 10" xfId="32542" xr:uid="{00000000-0005-0000-0000-00000D7F0000}"/>
    <cellStyle name="SAPBEXfilterDrill 5 10 2" xfId="32543" xr:uid="{00000000-0005-0000-0000-00000E7F0000}"/>
    <cellStyle name="SAPBEXfilterDrill 5 10 2 2" xfId="32544" xr:uid="{00000000-0005-0000-0000-00000F7F0000}"/>
    <cellStyle name="SAPBEXfilterDrill 5 10 3" xfId="32545" xr:uid="{00000000-0005-0000-0000-0000107F0000}"/>
    <cellStyle name="SAPBEXfilterDrill 5 11" xfId="32546" xr:uid="{00000000-0005-0000-0000-0000117F0000}"/>
    <cellStyle name="SAPBEXfilterDrill 5 11 2" xfId="32547" xr:uid="{00000000-0005-0000-0000-0000127F0000}"/>
    <cellStyle name="SAPBEXfilterDrill 5 11 2 2" xfId="32548" xr:uid="{00000000-0005-0000-0000-0000137F0000}"/>
    <cellStyle name="SAPBEXfilterDrill 5 11 3" xfId="32549" xr:uid="{00000000-0005-0000-0000-0000147F0000}"/>
    <cellStyle name="SAPBEXfilterDrill 5 12" xfId="32550" xr:uid="{00000000-0005-0000-0000-0000157F0000}"/>
    <cellStyle name="SAPBEXfilterDrill 5 12 2" xfId="32551" xr:uid="{00000000-0005-0000-0000-0000167F0000}"/>
    <cellStyle name="SAPBEXfilterDrill 5 12 2 2" xfId="32552" xr:uid="{00000000-0005-0000-0000-0000177F0000}"/>
    <cellStyle name="SAPBEXfilterDrill 5 12 3" xfId="32553" xr:uid="{00000000-0005-0000-0000-0000187F0000}"/>
    <cellStyle name="SAPBEXfilterDrill 5 13" xfId="32554" xr:uid="{00000000-0005-0000-0000-0000197F0000}"/>
    <cellStyle name="SAPBEXfilterDrill 5 13 2" xfId="32555" xr:uid="{00000000-0005-0000-0000-00001A7F0000}"/>
    <cellStyle name="SAPBEXfilterDrill 5 13 2 2" xfId="32556" xr:uid="{00000000-0005-0000-0000-00001B7F0000}"/>
    <cellStyle name="SAPBEXfilterDrill 5 13 3" xfId="32557" xr:uid="{00000000-0005-0000-0000-00001C7F0000}"/>
    <cellStyle name="SAPBEXfilterDrill 5 14" xfId="32558" xr:uid="{00000000-0005-0000-0000-00001D7F0000}"/>
    <cellStyle name="SAPBEXfilterDrill 5 14 2" xfId="32559" xr:uid="{00000000-0005-0000-0000-00001E7F0000}"/>
    <cellStyle name="SAPBEXfilterDrill 5 14 2 2" xfId="32560" xr:uid="{00000000-0005-0000-0000-00001F7F0000}"/>
    <cellStyle name="SAPBEXfilterDrill 5 14 3" xfId="32561" xr:uid="{00000000-0005-0000-0000-0000207F0000}"/>
    <cellStyle name="SAPBEXfilterDrill 5 15" xfId="32562" xr:uid="{00000000-0005-0000-0000-0000217F0000}"/>
    <cellStyle name="SAPBEXfilterDrill 5 15 2" xfId="32563" xr:uid="{00000000-0005-0000-0000-0000227F0000}"/>
    <cellStyle name="SAPBEXfilterDrill 5 15 2 2" xfId="32564" xr:uid="{00000000-0005-0000-0000-0000237F0000}"/>
    <cellStyle name="SAPBEXfilterDrill 5 15 3" xfId="32565" xr:uid="{00000000-0005-0000-0000-0000247F0000}"/>
    <cellStyle name="SAPBEXfilterDrill 5 16" xfId="32566" xr:uid="{00000000-0005-0000-0000-0000257F0000}"/>
    <cellStyle name="SAPBEXfilterDrill 5 16 2" xfId="32567" xr:uid="{00000000-0005-0000-0000-0000267F0000}"/>
    <cellStyle name="SAPBEXfilterDrill 5 16 2 2" xfId="32568" xr:uid="{00000000-0005-0000-0000-0000277F0000}"/>
    <cellStyle name="SAPBEXfilterDrill 5 16 3" xfId="32569" xr:uid="{00000000-0005-0000-0000-0000287F0000}"/>
    <cellStyle name="SAPBEXfilterDrill 5 17" xfId="32570" xr:uid="{00000000-0005-0000-0000-0000297F0000}"/>
    <cellStyle name="SAPBEXfilterDrill 5 17 2" xfId="32571" xr:uid="{00000000-0005-0000-0000-00002A7F0000}"/>
    <cellStyle name="SAPBEXfilterDrill 5 17 2 2" xfId="32572" xr:uid="{00000000-0005-0000-0000-00002B7F0000}"/>
    <cellStyle name="SAPBEXfilterDrill 5 17 3" xfId="32573" xr:uid="{00000000-0005-0000-0000-00002C7F0000}"/>
    <cellStyle name="SAPBEXfilterDrill 5 18" xfId="32574" xr:uid="{00000000-0005-0000-0000-00002D7F0000}"/>
    <cellStyle name="SAPBEXfilterDrill 5 18 2" xfId="32575" xr:uid="{00000000-0005-0000-0000-00002E7F0000}"/>
    <cellStyle name="SAPBEXfilterDrill 5 18 2 2" xfId="32576" xr:uid="{00000000-0005-0000-0000-00002F7F0000}"/>
    <cellStyle name="SAPBEXfilterDrill 5 18 3" xfId="32577" xr:uid="{00000000-0005-0000-0000-0000307F0000}"/>
    <cellStyle name="SAPBEXfilterDrill 5 19" xfId="32578" xr:uid="{00000000-0005-0000-0000-0000317F0000}"/>
    <cellStyle name="SAPBEXfilterDrill 5 19 2" xfId="32579" xr:uid="{00000000-0005-0000-0000-0000327F0000}"/>
    <cellStyle name="SAPBEXfilterDrill 5 19 2 2" xfId="32580" xr:uid="{00000000-0005-0000-0000-0000337F0000}"/>
    <cellStyle name="SAPBEXfilterDrill 5 19 3" xfId="32581" xr:uid="{00000000-0005-0000-0000-0000347F0000}"/>
    <cellStyle name="SAPBEXfilterDrill 5 2" xfId="32582" xr:uid="{00000000-0005-0000-0000-0000357F0000}"/>
    <cellStyle name="SAPBEXfilterDrill 5 2 2" xfId="32583" xr:uid="{00000000-0005-0000-0000-0000367F0000}"/>
    <cellStyle name="SAPBEXfilterDrill 5 2 2 2" xfId="32584" xr:uid="{00000000-0005-0000-0000-0000377F0000}"/>
    <cellStyle name="SAPBEXfilterDrill 5 2 3" xfId="32585" xr:uid="{00000000-0005-0000-0000-0000387F0000}"/>
    <cellStyle name="SAPBEXfilterDrill 5 20" xfId="32586" xr:uid="{00000000-0005-0000-0000-0000397F0000}"/>
    <cellStyle name="SAPBEXfilterDrill 5 20 2" xfId="32587" xr:uid="{00000000-0005-0000-0000-00003A7F0000}"/>
    <cellStyle name="SAPBEXfilterDrill 5 20 2 2" xfId="32588" xr:uid="{00000000-0005-0000-0000-00003B7F0000}"/>
    <cellStyle name="SAPBEXfilterDrill 5 20 3" xfId="32589" xr:uid="{00000000-0005-0000-0000-00003C7F0000}"/>
    <cellStyle name="SAPBEXfilterDrill 5 21" xfId="32590" xr:uid="{00000000-0005-0000-0000-00003D7F0000}"/>
    <cellStyle name="SAPBEXfilterDrill 5 21 2" xfId="32591" xr:uid="{00000000-0005-0000-0000-00003E7F0000}"/>
    <cellStyle name="SAPBEXfilterDrill 5 21 2 2" xfId="32592" xr:uid="{00000000-0005-0000-0000-00003F7F0000}"/>
    <cellStyle name="SAPBEXfilterDrill 5 21 3" xfId="32593" xr:uid="{00000000-0005-0000-0000-0000407F0000}"/>
    <cellStyle name="SAPBEXfilterDrill 5 22" xfId="32594" xr:uid="{00000000-0005-0000-0000-0000417F0000}"/>
    <cellStyle name="SAPBEXfilterDrill 5 22 2" xfId="32595" xr:uid="{00000000-0005-0000-0000-0000427F0000}"/>
    <cellStyle name="SAPBEXfilterDrill 5 22 2 2" xfId="32596" xr:uid="{00000000-0005-0000-0000-0000437F0000}"/>
    <cellStyle name="SAPBEXfilterDrill 5 22 3" xfId="32597" xr:uid="{00000000-0005-0000-0000-0000447F0000}"/>
    <cellStyle name="SAPBEXfilterDrill 5 23" xfId="32598" xr:uid="{00000000-0005-0000-0000-0000457F0000}"/>
    <cellStyle name="SAPBEXfilterDrill 5 23 2" xfId="32599" xr:uid="{00000000-0005-0000-0000-0000467F0000}"/>
    <cellStyle name="SAPBEXfilterDrill 5 23 2 2" xfId="32600" xr:uid="{00000000-0005-0000-0000-0000477F0000}"/>
    <cellStyle name="SAPBEXfilterDrill 5 23 3" xfId="32601" xr:uid="{00000000-0005-0000-0000-0000487F0000}"/>
    <cellStyle name="SAPBEXfilterDrill 5 24" xfId="32602" xr:uid="{00000000-0005-0000-0000-0000497F0000}"/>
    <cellStyle name="SAPBEXfilterDrill 5 24 2" xfId="32603" xr:uid="{00000000-0005-0000-0000-00004A7F0000}"/>
    <cellStyle name="SAPBEXfilterDrill 5 24 2 2" xfId="32604" xr:uid="{00000000-0005-0000-0000-00004B7F0000}"/>
    <cellStyle name="SAPBEXfilterDrill 5 24 3" xfId="32605" xr:uid="{00000000-0005-0000-0000-00004C7F0000}"/>
    <cellStyle name="SAPBEXfilterDrill 5 25" xfId="32606" xr:uid="{00000000-0005-0000-0000-00004D7F0000}"/>
    <cellStyle name="SAPBEXfilterDrill 5 25 2" xfId="32607" xr:uid="{00000000-0005-0000-0000-00004E7F0000}"/>
    <cellStyle name="SAPBEXfilterDrill 5 25 2 2" xfId="32608" xr:uid="{00000000-0005-0000-0000-00004F7F0000}"/>
    <cellStyle name="SAPBEXfilterDrill 5 25 3" xfId="32609" xr:uid="{00000000-0005-0000-0000-0000507F0000}"/>
    <cellStyle name="SAPBEXfilterDrill 5 26" xfId="32610" xr:uid="{00000000-0005-0000-0000-0000517F0000}"/>
    <cellStyle name="SAPBEXfilterDrill 5 26 2" xfId="32611" xr:uid="{00000000-0005-0000-0000-0000527F0000}"/>
    <cellStyle name="SAPBEXfilterDrill 5 26 2 2" xfId="32612" xr:uid="{00000000-0005-0000-0000-0000537F0000}"/>
    <cellStyle name="SAPBEXfilterDrill 5 26 3" xfId="32613" xr:uid="{00000000-0005-0000-0000-0000547F0000}"/>
    <cellStyle name="SAPBEXfilterDrill 5 27" xfId="32614" xr:uid="{00000000-0005-0000-0000-0000557F0000}"/>
    <cellStyle name="SAPBEXfilterDrill 5 27 2" xfId="32615" xr:uid="{00000000-0005-0000-0000-0000567F0000}"/>
    <cellStyle name="SAPBEXfilterDrill 5 27 2 2" xfId="32616" xr:uid="{00000000-0005-0000-0000-0000577F0000}"/>
    <cellStyle name="SAPBEXfilterDrill 5 27 3" xfId="32617" xr:uid="{00000000-0005-0000-0000-0000587F0000}"/>
    <cellStyle name="SAPBEXfilterDrill 5 28" xfId="32618" xr:uid="{00000000-0005-0000-0000-0000597F0000}"/>
    <cellStyle name="SAPBEXfilterDrill 5 28 2" xfId="32619" xr:uid="{00000000-0005-0000-0000-00005A7F0000}"/>
    <cellStyle name="SAPBEXfilterDrill 5 28 2 2" xfId="32620" xr:uid="{00000000-0005-0000-0000-00005B7F0000}"/>
    <cellStyle name="SAPBEXfilterDrill 5 28 3" xfId="32621" xr:uid="{00000000-0005-0000-0000-00005C7F0000}"/>
    <cellStyle name="SAPBEXfilterDrill 5 29" xfId="32622" xr:uid="{00000000-0005-0000-0000-00005D7F0000}"/>
    <cellStyle name="SAPBEXfilterDrill 5 29 2" xfId="32623" xr:uid="{00000000-0005-0000-0000-00005E7F0000}"/>
    <cellStyle name="SAPBEXfilterDrill 5 29 2 2" xfId="32624" xr:uid="{00000000-0005-0000-0000-00005F7F0000}"/>
    <cellStyle name="SAPBEXfilterDrill 5 29 3" xfId="32625" xr:uid="{00000000-0005-0000-0000-0000607F0000}"/>
    <cellStyle name="SAPBEXfilterDrill 5 3" xfId="32626" xr:uid="{00000000-0005-0000-0000-0000617F0000}"/>
    <cellStyle name="SAPBEXfilterDrill 5 3 2" xfId="32627" xr:uid="{00000000-0005-0000-0000-0000627F0000}"/>
    <cellStyle name="SAPBEXfilterDrill 5 3 2 2" xfId="32628" xr:uid="{00000000-0005-0000-0000-0000637F0000}"/>
    <cellStyle name="SAPBEXfilterDrill 5 3 3" xfId="32629" xr:uid="{00000000-0005-0000-0000-0000647F0000}"/>
    <cellStyle name="SAPBEXfilterDrill 5 30" xfId="32630" xr:uid="{00000000-0005-0000-0000-0000657F0000}"/>
    <cellStyle name="SAPBEXfilterDrill 5 30 2" xfId="32631" xr:uid="{00000000-0005-0000-0000-0000667F0000}"/>
    <cellStyle name="SAPBEXfilterDrill 5 30 2 2" xfId="32632" xr:uid="{00000000-0005-0000-0000-0000677F0000}"/>
    <cellStyle name="SAPBEXfilterDrill 5 30 3" xfId="32633" xr:uid="{00000000-0005-0000-0000-0000687F0000}"/>
    <cellStyle name="SAPBEXfilterDrill 5 31" xfId="32634" xr:uid="{00000000-0005-0000-0000-0000697F0000}"/>
    <cellStyle name="SAPBEXfilterDrill 5 31 2" xfId="32635" xr:uid="{00000000-0005-0000-0000-00006A7F0000}"/>
    <cellStyle name="SAPBEXfilterDrill 5 31 2 2" xfId="32636" xr:uid="{00000000-0005-0000-0000-00006B7F0000}"/>
    <cellStyle name="SAPBEXfilterDrill 5 31 3" xfId="32637" xr:uid="{00000000-0005-0000-0000-00006C7F0000}"/>
    <cellStyle name="SAPBEXfilterDrill 5 32" xfId="32638" xr:uid="{00000000-0005-0000-0000-00006D7F0000}"/>
    <cellStyle name="SAPBEXfilterDrill 5 32 2" xfId="32639" xr:uid="{00000000-0005-0000-0000-00006E7F0000}"/>
    <cellStyle name="SAPBEXfilterDrill 5 32 2 2" xfId="32640" xr:uid="{00000000-0005-0000-0000-00006F7F0000}"/>
    <cellStyle name="SAPBEXfilterDrill 5 32 3" xfId="32641" xr:uid="{00000000-0005-0000-0000-0000707F0000}"/>
    <cellStyle name="SAPBEXfilterDrill 5 33" xfId="32642" xr:uid="{00000000-0005-0000-0000-0000717F0000}"/>
    <cellStyle name="SAPBEXfilterDrill 5 33 2" xfId="32643" xr:uid="{00000000-0005-0000-0000-0000727F0000}"/>
    <cellStyle name="SAPBEXfilterDrill 5 33 2 2" xfId="32644" xr:uid="{00000000-0005-0000-0000-0000737F0000}"/>
    <cellStyle name="SAPBEXfilterDrill 5 33 3" xfId="32645" xr:uid="{00000000-0005-0000-0000-0000747F0000}"/>
    <cellStyle name="SAPBEXfilterDrill 5 34" xfId="32646" xr:uid="{00000000-0005-0000-0000-0000757F0000}"/>
    <cellStyle name="SAPBEXfilterDrill 5 34 2" xfId="32647" xr:uid="{00000000-0005-0000-0000-0000767F0000}"/>
    <cellStyle name="SAPBEXfilterDrill 5 34 2 2" xfId="32648" xr:uid="{00000000-0005-0000-0000-0000777F0000}"/>
    <cellStyle name="SAPBEXfilterDrill 5 34 3" xfId="32649" xr:uid="{00000000-0005-0000-0000-0000787F0000}"/>
    <cellStyle name="SAPBEXfilterDrill 5 35" xfId="32650" xr:uid="{00000000-0005-0000-0000-0000797F0000}"/>
    <cellStyle name="SAPBEXfilterDrill 5 35 2" xfId="32651" xr:uid="{00000000-0005-0000-0000-00007A7F0000}"/>
    <cellStyle name="SAPBEXfilterDrill 5 35 2 2" xfId="32652" xr:uid="{00000000-0005-0000-0000-00007B7F0000}"/>
    <cellStyle name="SAPBEXfilterDrill 5 35 3" xfId="32653" xr:uid="{00000000-0005-0000-0000-00007C7F0000}"/>
    <cellStyle name="SAPBEXfilterDrill 5 36" xfId="32654" xr:uid="{00000000-0005-0000-0000-00007D7F0000}"/>
    <cellStyle name="SAPBEXfilterDrill 5 36 2" xfId="32655" xr:uid="{00000000-0005-0000-0000-00007E7F0000}"/>
    <cellStyle name="SAPBEXfilterDrill 5 36 2 2" xfId="32656" xr:uid="{00000000-0005-0000-0000-00007F7F0000}"/>
    <cellStyle name="SAPBEXfilterDrill 5 36 3" xfId="32657" xr:uid="{00000000-0005-0000-0000-0000807F0000}"/>
    <cellStyle name="SAPBEXfilterDrill 5 37" xfId="32658" xr:uid="{00000000-0005-0000-0000-0000817F0000}"/>
    <cellStyle name="SAPBEXfilterDrill 5 37 2" xfId="32659" xr:uid="{00000000-0005-0000-0000-0000827F0000}"/>
    <cellStyle name="SAPBEXfilterDrill 5 37 2 2" xfId="32660" xr:uid="{00000000-0005-0000-0000-0000837F0000}"/>
    <cellStyle name="SAPBEXfilterDrill 5 37 3" xfId="32661" xr:uid="{00000000-0005-0000-0000-0000847F0000}"/>
    <cellStyle name="SAPBEXfilterDrill 5 38" xfId="32662" xr:uid="{00000000-0005-0000-0000-0000857F0000}"/>
    <cellStyle name="SAPBEXfilterDrill 5 38 2" xfId="32663" xr:uid="{00000000-0005-0000-0000-0000867F0000}"/>
    <cellStyle name="SAPBEXfilterDrill 5 38 2 2" xfId="32664" xr:uid="{00000000-0005-0000-0000-0000877F0000}"/>
    <cellStyle name="SAPBEXfilterDrill 5 38 3" xfId="32665" xr:uid="{00000000-0005-0000-0000-0000887F0000}"/>
    <cellStyle name="SAPBEXfilterDrill 5 39" xfId="32666" xr:uid="{00000000-0005-0000-0000-0000897F0000}"/>
    <cellStyle name="SAPBEXfilterDrill 5 39 2" xfId="32667" xr:uid="{00000000-0005-0000-0000-00008A7F0000}"/>
    <cellStyle name="SAPBEXfilterDrill 5 4" xfId="32668" xr:uid="{00000000-0005-0000-0000-00008B7F0000}"/>
    <cellStyle name="SAPBEXfilterDrill 5 4 2" xfId="32669" xr:uid="{00000000-0005-0000-0000-00008C7F0000}"/>
    <cellStyle name="SAPBEXfilterDrill 5 4 2 2" xfId="32670" xr:uid="{00000000-0005-0000-0000-00008D7F0000}"/>
    <cellStyle name="SAPBEXfilterDrill 5 4 3" xfId="32671" xr:uid="{00000000-0005-0000-0000-00008E7F0000}"/>
    <cellStyle name="SAPBEXfilterDrill 5 40" xfId="32672" xr:uid="{00000000-0005-0000-0000-00008F7F0000}"/>
    <cellStyle name="SAPBEXfilterDrill 5 5" xfId="32673" xr:uid="{00000000-0005-0000-0000-0000907F0000}"/>
    <cellStyle name="SAPBEXfilterDrill 5 5 2" xfId="32674" xr:uid="{00000000-0005-0000-0000-0000917F0000}"/>
    <cellStyle name="SAPBEXfilterDrill 5 5 2 2" xfId="32675" xr:uid="{00000000-0005-0000-0000-0000927F0000}"/>
    <cellStyle name="SAPBEXfilterDrill 5 5 3" xfId="32676" xr:uid="{00000000-0005-0000-0000-0000937F0000}"/>
    <cellStyle name="SAPBEXfilterDrill 5 6" xfId="32677" xr:uid="{00000000-0005-0000-0000-0000947F0000}"/>
    <cellStyle name="SAPBEXfilterDrill 5 6 2" xfId="32678" xr:uid="{00000000-0005-0000-0000-0000957F0000}"/>
    <cellStyle name="SAPBEXfilterDrill 5 6 2 2" xfId="32679" xr:uid="{00000000-0005-0000-0000-0000967F0000}"/>
    <cellStyle name="SAPBEXfilterDrill 5 6 3" xfId="32680" xr:uid="{00000000-0005-0000-0000-0000977F0000}"/>
    <cellStyle name="SAPBEXfilterDrill 5 7" xfId="32681" xr:uid="{00000000-0005-0000-0000-0000987F0000}"/>
    <cellStyle name="SAPBEXfilterDrill 5 7 2" xfId="32682" xr:uid="{00000000-0005-0000-0000-0000997F0000}"/>
    <cellStyle name="SAPBEXfilterDrill 5 7 2 2" xfId="32683" xr:uid="{00000000-0005-0000-0000-00009A7F0000}"/>
    <cellStyle name="SAPBEXfilterDrill 5 7 3" xfId="32684" xr:uid="{00000000-0005-0000-0000-00009B7F0000}"/>
    <cellStyle name="SAPBEXfilterDrill 5 8" xfId="32685" xr:uid="{00000000-0005-0000-0000-00009C7F0000}"/>
    <cellStyle name="SAPBEXfilterDrill 5 8 2" xfId="32686" xr:uid="{00000000-0005-0000-0000-00009D7F0000}"/>
    <cellStyle name="SAPBEXfilterDrill 5 8 2 2" xfId="32687" xr:uid="{00000000-0005-0000-0000-00009E7F0000}"/>
    <cellStyle name="SAPBEXfilterDrill 5 8 3" xfId="32688" xr:uid="{00000000-0005-0000-0000-00009F7F0000}"/>
    <cellStyle name="SAPBEXfilterDrill 5 9" xfId="32689" xr:uid="{00000000-0005-0000-0000-0000A07F0000}"/>
    <cellStyle name="SAPBEXfilterDrill 5 9 2" xfId="32690" xr:uid="{00000000-0005-0000-0000-0000A17F0000}"/>
    <cellStyle name="SAPBEXfilterDrill 5 9 2 2" xfId="32691" xr:uid="{00000000-0005-0000-0000-0000A27F0000}"/>
    <cellStyle name="SAPBEXfilterDrill 5 9 3" xfId="32692" xr:uid="{00000000-0005-0000-0000-0000A37F0000}"/>
    <cellStyle name="SAPBEXfilterDrill 6" xfId="32693" xr:uid="{00000000-0005-0000-0000-0000A47F0000}"/>
    <cellStyle name="SAPBEXfilterDrill 6 10" xfId="32694" xr:uid="{00000000-0005-0000-0000-0000A57F0000}"/>
    <cellStyle name="SAPBEXfilterDrill 6 10 2" xfId="32695" xr:uid="{00000000-0005-0000-0000-0000A67F0000}"/>
    <cellStyle name="SAPBEXfilterDrill 6 10 2 2" xfId="32696" xr:uid="{00000000-0005-0000-0000-0000A77F0000}"/>
    <cellStyle name="SAPBEXfilterDrill 6 10 3" xfId="32697" xr:uid="{00000000-0005-0000-0000-0000A87F0000}"/>
    <cellStyle name="SAPBEXfilterDrill 6 11" xfId="32698" xr:uid="{00000000-0005-0000-0000-0000A97F0000}"/>
    <cellStyle name="SAPBEXfilterDrill 6 11 2" xfId="32699" xr:uid="{00000000-0005-0000-0000-0000AA7F0000}"/>
    <cellStyle name="SAPBEXfilterDrill 6 11 2 2" xfId="32700" xr:uid="{00000000-0005-0000-0000-0000AB7F0000}"/>
    <cellStyle name="SAPBEXfilterDrill 6 11 3" xfId="32701" xr:uid="{00000000-0005-0000-0000-0000AC7F0000}"/>
    <cellStyle name="SAPBEXfilterDrill 6 12" xfId="32702" xr:uid="{00000000-0005-0000-0000-0000AD7F0000}"/>
    <cellStyle name="SAPBEXfilterDrill 6 12 2" xfId="32703" xr:uid="{00000000-0005-0000-0000-0000AE7F0000}"/>
    <cellStyle name="SAPBEXfilterDrill 6 12 2 2" xfId="32704" xr:uid="{00000000-0005-0000-0000-0000AF7F0000}"/>
    <cellStyle name="SAPBEXfilterDrill 6 12 3" xfId="32705" xr:uid="{00000000-0005-0000-0000-0000B07F0000}"/>
    <cellStyle name="SAPBEXfilterDrill 6 13" xfId="32706" xr:uid="{00000000-0005-0000-0000-0000B17F0000}"/>
    <cellStyle name="SAPBEXfilterDrill 6 13 2" xfId="32707" xr:uid="{00000000-0005-0000-0000-0000B27F0000}"/>
    <cellStyle name="SAPBEXfilterDrill 6 13 2 2" xfId="32708" xr:uid="{00000000-0005-0000-0000-0000B37F0000}"/>
    <cellStyle name="SAPBEXfilterDrill 6 13 3" xfId="32709" xr:uid="{00000000-0005-0000-0000-0000B47F0000}"/>
    <cellStyle name="SAPBEXfilterDrill 6 14" xfId="32710" xr:uid="{00000000-0005-0000-0000-0000B57F0000}"/>
    <cellStyle name="SAPBEXfilterDrill 6 14 2" xfId="32711" xr:uid="{00000000-0005-0000-0000-0000B67F0000}"/>
    <cellStyle name="SAPBEXfilterDrill 6 14 2 2" xfId="32712" xr:uid="{00000000-0005-0000-0000-0000B77F0000}"/>
    <cellStyle name="SAPBEXfilterDrill 6 14 3" xfId="32713" xr:uid="{00000000-0005-0000-0000-0000B87F0000}"/>
    <cellStyle name="SAPBEXfilterDrill 6 15" xfId="32714" xr:uid="{00000000-0005-0000-0000-0000B97F0000}"/>
    <cellStyle name="SAPBEXfilterDrill 6 15 2" xfId="32715" xr:uid="{00000000-0005-0000-0000-0000BA7F0000}"/>
    <cellStyle name="SAPBEXfilterDrill 6 15 2 2" xfId="32716" xr:uid="{00000000-0005-0000-0000-0000BB7F0000}"/>
    <cellStyle name="SAPBEXfilterDrill 6 15 3" xfId="32717" xr:uid="{00000000-0005-0000-0000-0000BC7F0000}"/>
    <cellStyle name="SAPBEXfilterDrill 6 16" xfId="32718" xr:uid="{00000000-0005-0000-0000-0000BD7F0000}"/>
    <cellStyle name="SAPBEXfilterDrill 6 16 2" xfId="32719" xr:uid="{00000000-0005-0000-0000-0000BE7F0000}"/>
    <cellStyle name="SAPBEXfilterDrill 6 16 2 2" xfId="32720" xr:uid="{00000000-0005-0000-0000-0000BF7F0000}"/>
    <cellStyle name="SAPBEXfilterDrill 6 16 3" xfId="32721" xr:uid="{00000000-0005-0000-0000-0000C07F0000}"/>
    <cellStyle name="SAPBEXfilterDrill 6 17" xfId="32722" xr:uid="{00000000-0005-0000-0000-0000C17F0000}"/>
    <cellStyle name="SAPBEXfilterDrill 6 17 2" xfId="32723" xr:uid="{00000000-0005-0000-0000-0000C27F0000}"/>
    <cellStyle name="SAPBEXfilterDrill 6 17 2 2" xfId="32724" xr:uid="{00000000-0005-0000-0000-0000C37F0000}"/>
    <cellStyle name="SAPBEXfilterDrill 6 17 3" xfId="32725" xr:uid="{00000000-0005-0000-0000-0000C47F0000}"/>
    <cellStyle name="SAPBEXfilterDrill 6 18" xfId="32726" xr:uid="{00000000-0005-0000-0000-0000C57F0000}"/>
    <cellStyle name="SAPBEXfilterDrill 6 18 2" xfId="32727" xr:uid="{00000000-0005-0000-0000-0000C67F0000}"/>
    <cellStyle name="SAPBEXfilterDrill 6 18 2 2" xfId="32728" xr:uid="{00000000-0005-0000-0000-0000C77F0000}"/>
    <cellStyle name="SAPBEXfilterDrill 6 18 3" xfId="32729" xr:uid="{00000000-0005-0000-0000-0000C87F0000}"/>
    <cellStyle name="SAPBEXfilterDrill 6 19" xfId="32730" xr:uid="{00000000-0005-0000-0000-0000C97F0000}"/>
    <cellStyle name="SAPBEXfilterDrill 6 19 2" xfId="32731" xr:uid="{00000000-0005-0000-0000-0000CA7F0000}"/>
    <cellStyle name="SAPBEXfilterDrill 6 19 2 2" xfId="32732" xr:uid="{00000000-0005-0000-0000-0000CB7F0000}"/>
    <cellStyle name="SAPBEXfilterDrill 6 19 3" xfId="32733" xr:uid="{00000000-0005-0000-0000-0000CC7F0000}"/>
    <cellStyle name="SAPBEXfilterDrill 6 2" xfId="32734" xr:uid="{00000000-0005-0000-0000-0000CD7F0000}"/>
    <cellStyle name="SAPBEXfilterDrill 6 2 2" xfId="32735" xr:uid="{00000000-0005-0000-0000-0000CE7F0000}"/>
    <cellStyle name="SAPBEXfilterDrill 6 2 2 2" xfId="32736" xr:uid="{00000000-0005-0000-0000-0000CF7F0000}"/>
    <cellStyle name="SAPBEXfilterDrill 6 2 3" xfId="32737" xr:uid="{00000000-0005-0000-0000-0000D07F0000}"/>
    <cellStyle name="SAPBEXfilterDrill 6 20" xfId="32738" xr:uid="{00000000-0005-0000-0000-0000D17F0000}"/>
    <cellStyle name="SAPBEXfilterDrill 6 20 2" xfId="32739" xr:uid="{00000000-0005-0000-0000-0000D27F0000}"/>
    <cellStyle name="SAPBEXfilterDrill 6 20 2 2" xfId="32740" xr:uid="{00000000-0005-0000-0000-0000D37F0000}"/>
    <cellStyle name="SAPBEXfilterDrill 6 20 3" xfId="32741" xr:uid="{00000000-0005-0000-0000-0000D47F0000}"/>
    <cellStyle name="SAPBEXfilterDrill 6 21" xfId="32742" xr:uid="{00000000-0005-0000-0000-0000D57F0000}"/>
    <cellStyle name="SAPBEXfilterDrill 6 21 2" xfId="32743" xr:uid="{00000000-0005-0000-0000-0000D67F0000}"/>
    <cellStyle name="SAPBEXfilterDrill 6 21 2 2" xfId="32744" xr:uid="{00000000-0005-0000-0000-0000D77F0000}"/>
    <cellStyle name="SAPBEXfilterDrill 6 21 3" xfId="32745" xr:uid="{00000000-0005-0000-0000-0000D87F0000}"/>
    <cellStyle name="SAPBEXfilterDrill 6 22" xfId="32746" xr:uid="{00000000-0005-0000-0000-0000D97F0000}"/>
    <cellStyle name="SAPBEXfilterDrill 6 22 2" xfId="32747" xr:uid="{00000000-0005-0000-0000-0000DA7F0000}"/>
    <cellStyle name="SAPBEXfilterDrill 6 22 2 2" xfId="32748" xr:uid="{00000000-0005-0000-0000-0000DB7F0000}"/>
    <cellStyle name="SAPBEXfilterDrill 6 22 3" xfId="32749" xr:uid="{00000000-0005-0000-0000-0000DC7F0000}"/>
    <cellStyle name="SAPBEXfilterDrill 6 23" xfId="32750" xr:uid="{00000000-0005-0000-0000-0000DD7F0000}"/>
    <cellStyle name="SAPBEXfilterDrill 6 23 2" xfId="32751" xr:uid="{00000000-0005-0000-0000-0000DE7F0000}"/>
    <cellStyle name="SAPBEXfilterDrill 6 23 2 2" xfId="32752" xr:uid="{00000000-0005-0000-0000-0000DF7F0000}"/>
    <cellStyle name="SAPBEXfilterDrill 6 23 3" xfId="32753" xr:uid="{00000000-0005-0000-0000-0000E07F0000}"/>
    <cellStyle name="SAPBEXfilterDrill 6 24" xfId="32754" xr:uid="{00000000-0005-0000-0000-0000E17F0000}"/>
    <cellStyle name="SAPBEXfilterDrill 6 24 2" xfId="32755" xr:uid="{00000000-0005-0000-0000-0000E27F0000}"/>
    <cellStyle name="SAPBEXfilterDrill 6 24 2 2" xfId="32756" xr:uid="{00000000-0005-0000-0000-0000E37F0000}"/>
    <cellStyle name="SAPBEXfilterDrill 6 24 3" xfId="32757" xr:uid="{00000000-0005-0000-0000-0000E47F0000}"/>
    <cellStyle name="SAPBEXfilterDrill 6 25" xfId="32758" xr:uid="{00000000-0005-0000-0000-0000E57F0000}"/>
    <cellStyle name="SAPBEXfilterDrill 6 25 2" xfId="32759" xr:uid="{00000000-0005-0000-0000-0000E67F0000}"/>
    <cellStyle name="SAPBEXfilterDrill 6 25 2 2" xfId="32760" xr:uid="{00000000-0005-0000-0000-0000E77F0000}"/>
    <cellStyle name="SAPBEXfilterDrill 6 25 3" xfId="32761" xr:uid="{00000000-0005-0000-0000-0000E87F0000}"/>
    <cellStyle name="SAPBEXfilterDrill 6 26" xfId="32762" xr:uid="{00000000-0005-0000-0000-0000E97F0000}"/>
    <cellStyle name="SAPBEXfilterDrill 6 26 2" xfId="32763" xr:uid="{00000000-0005-0000-0000-0000EA7F0000}"/>
    <cellStyle name="SAPBEXfilterDrill 6 26 2 2" xfId="32764" xr:uid="{00000000-0005-0000-0000-0000EB7F0000}"/>
    <cellStyle name="SAPBEXfilterDrill 6 26 3" xfId="32765" xr:uid="{00000000-0005-0000-0000-0000EC7F0000}"/>
    <cellStyle name="SAPBEXfilterDrill 6 27" xfId="32766" xr:uid="{00000000-0005-0000-0000-0000ED7F0000}"/>
    <cellStyle name="SAPBEXfilterDrill 6 27 2" xfId="32767" xr:uid="{00000000-0005-0000-0000-0000EE7F0000}"/>
    <cellStyle name="SAPBEXfilterDrill 6 27 2 2" xfId="32768" xr:uid="{00000000-0005-0000-0000-0000EF7F0000}"/>
    <cellStyle name="SAPBEXfilterDrill 6 27 3" xfId="32769" xr:uid="{00000000-0005-0000-0000-0000F07F0000}"/>
    <cellStyle name="SAPBEXfilterDrill 6 28" xfId="32770" xr:uid="{00000000-0005-0000-0000-0000F17F0000}"/>
    <cellStyle name="SAPBEXfilterDrill 6 28 2" xfId="32771" xr:uid="{00000000-0005-0000-0000-0000F27F0000}"/>
    <cellStyle name="SAPBEXfilterDrill 6 28 2 2" xfId="32772" xr:uid="{00000000-0005-0000-0000-0000F37F0000}"/>
    <cellStyle name="SAPBEXfilterDrill 6 28 3" xfId="32773" xr:uid="{00000000-0005-0000-0000-0000F47F0000}"/>
    <cellStyle name="SAPBEXfilterDrill 6 29" xfId="32774" xr:uid="{00000000-0005-0000-0000-0000F57F0000}"/>
    <cellStyle name="SAPBEXfilterDrill 6 29 2" xfId="32775" xr:uid="{00000000-0005-0000-0000-0000F67F0000}"/>
    <cellStyle name="SAPBEXfilterDrill 6 29 2 2" xfId="32776" xr:uid="{00000000-0005-0000-0000-0000F77F0000}"/>
    <cellStyle name="SAPBEXfilterDrill 6 29 3" xfId="32777" xr:uid="{00000000-0005-0000-0000-0000F87F0000}"/>
    <cellStyle name="SAPBEXfilterDrill 6 3" xfId="32778" xr:uid="{00000000-0005-0000-0000-0000F97F0000}"/>
    <cellStyle name="SAPBEXfilterDrill 6 3 2" xfId="32779" xr:uid="{00000000-0005-0000-0000-0000FA7F0000}"/>
    <cellStyle name="SAPBEXfilterDrill 6 3 2 2" xfId="32780" xr:uid="{00000000-0005-0000-0000-0000FB7F0000}"/>
    <cellStyle name="SAPBEXfilterDrill 6 3 3" xfId="32781" xr:uid="{00000000-0005-0000-0000-0000FC7F0000}"/>
    <cellStyle name="SAPBEXfilterDrill 6 30" xfId="32782" xr:uid="{00000000-0005-0000-0000-0000FD7F0000}"/>
    <cellStyle name="SAPBEXfilterDrill 6 30 2" xfId="32783" xr:uid="{00000000-0005-0000-0000-0000FE7F0000}"/>
    <cellStyle name="SAPBEXfilterDrill 6 30 2 2" xfId="32784" xr:uid="{00000000-0005-0000-0000-0000FF7F0000}"/>
    <cellStyle name="SAPBEXfilterDrill 6 30 3" xfId="32785" xr:uid="{00000000-0005-0000-0000-000000800000}"/>
    <cellStyle name="SAPBEXfilterDrill 6 31" xfId="32786" xr:uid="{00000000-0005-0000-0000-000001800000}"/>
    <cellStyle name="SAPBEXfilterDrill 6 31 2" xfId="32787" xr:uid="{00000000-0005-0000-0000-000002800000}"/>
    <cellStyle name="SAPBEXfilterDrill 6 31 2 2" xfId="32788" xr:uid="{00000000-0005-0000-0000-000003800000}"/>
    <cellStyle name="SAPBEXfilterDrill 6 31 3" xfId="32789" xr:uid="{00000000-0005-0000-0000-000004800000}"/>
    <cellStyle name="SAPBEXfilterDrill 6 32" xfId="32790" xr:uid="{00000000-0005-0000-0000-000005800000}"/>
    <cellStyle name="SAPBEXfilterDrill 6 32 2" xfId="32791" xr:uid="{00000000-0005-0000-0000-000006800000}"/>
    <cellStyle name="SAPBEXfilterDrill 6 32 2 2" xfId="32792" xr:uid="{00000000-0005-0000-0000-000007800000}"/>
    <cellStyle name="SAPBEXfilterDrill 6 32 3" xfId="32793" xr:uid="{00000000-0005-0000-0000-000008800000}"/>
    <cellStyle name="SAPBEXfilterDrill 6 33" xfId="32794" xr:uid="{00000000-0005-0000-0000-000009800000}"/>
    <cellStyle name="SAPBEXfilterDrill 6 33 2" xfId="32795" xr:uid="{00000000-0005-0000-0000-00000A800000}"/>
    <cellStyle name="SAPBEXfilterDrill 6 33 2 2" xfId="32796" xr:uid="{00000000-0005-0000-0000-00000B800000}"/>
    <cellStyle name="SAPBEXfilterDrill 6 33 3" xfId="32797" xr:uid="{00000000-0005-0000-0000-00000C800000}"/>
    <cellStyle name="SAPBEXfilterDrill 6 34" xfId="32798" xr:uid="{00000000-0005-0000-0000-00000D800000}"/>
    <cellStyle name="SAPBEXfilterDrill 6 34 2" xfId="32799" xr:uid="{00000000-0005-0000-0000-00000E800000}"/>
    <cellStyle name="SAPBEXfilterDrill 6 34 2 2" xfId="32800" xr:uid="{00000000-0005-0000-0000-00000F800000}"/>
    <cellStyle name="SAPBEXfilterDrill 6 34 3" xfId="32801" xr:uid="{00000000-0005-0000-0000-000010800000}"/>
    <cellStyle name="SAPBEXfilterDrill 6 35" xfId="32802" xr:uid="{00000000-0005-0000-0000-000011800000}"/>
    <cellStyle name="SAPBEXfilterDrill 6 35 2" xfId="32803" xr:uid="{00000000-0005-0000-0000-000012800000}"/>
    <cellStyle name="SAPBEXfilterDrill 6 35 2 2" xfId="32804" xr:uid="{00000000-0005-0000-0000-000013800000}"/>
    <cellStyle name="SAPBEXfilterDrill 6 35 3" xfId="32805" xr:uid="{00000000-0005-0000-0000-000014800000}"/>
    <cellStyle name="SAPBEXfilterDrill 6 36" xfId="32806" xr:uid="{00000000-0005-0000-0000-000015800000}"/>
    <cellStyle name="SAPBEXfilterDrill 6 36 2" xfId="32807" xr:uid="{00000000-0005-0000-0000-000016800000}"/>
    <cellStyle name="SAPBEXfilterDrill 6 36 2 2" xfId="32808" xr:uid="{00000000-0005-0000-0000-000017800000}"/>
    <cellStyle name="SAPBEXfilterDrill 6 36 3" xfId="32809" xr:uid="{00000000-0005-0000-0000-000018800000}"/>
    <cellStyle name="SAPBEXfilterDrill 6 37" xfId="32810" xr:uid="{00000000-0005-0000-0000-000019800000}"/>
    <cellStyle name="SAPBEXfilterDrill 6 37 2" xfId="32811" xr:uid="{00000000-0005-0000-0000-00001A800000}"/>
    <cellStyle name="SAPBEXfilterDrill 6 37 2 2" xfId="32812" xr:uid="{00000000-0005-0000-0000-00001B800000}"/>
    <cellStyle name="SAPBEXfilterDrill 6 37 3" xfId="32813" xr:uid="{00000000-0005-0000-0000-00001C800000}"/>
    <cellStyle name="SAPBEXfilterDrill 6 38" xfId="32814" xr:uid="{00000000-0005-0000-0000-00001D800000}"/>
    <cellStyle name="SAPBEXfilterDrill 6 38 2" xfId="32815" xr:uid="{00000000-0005-0000-0000-00001E800000}"/>
    <cellStyle name="SAPBEXfilterDrill 6 38 2 2" xfId="32816" xr:uid="{00000000-0005-0000-0000-00001F800000}"/>
    <cellStyle name="SAPBEXfilterDrill 6 38 3" xfId="32817" xr:uid="{00000000-0005-0000-0000-000020800000}"/>
    <cellStyle name="SAPBEXfilterDrill 6 39" xfId="32818" xr:uid="{00000000-0005-0000-0000-000021800000}"/>
    <cellStyle name="SAPBEXfilterDrill 6 39 2" xfId="32819" xr:uid="{00000000-0005-0000-0000-000022800000}"/>
    <cellStyle name="SAPBEXfilterDrill 6 4" xfId="32820" xr:uid="{00000000-0005-0000-0000-000023800000}"/>
    <cellStyle name="SAPBEXfilterDrill 6 4 2" xfId="32821" xr:uid="{00000000-0005-0000-0000-000024800000}"/>
    <cellStyle name="SAPBEXfilterDrill 6 4 2 2" xfId="32822" xr:uid="{00000000-0005-0000-0000-000025800000}"/>
    <cellStyle name="SAPBEXfilterDrill 6 4 3" xfId="32823" xr:uid="{00000000-0005-0000-0000-000026800000}"/>
    <cellStyle name="SAPBEXfilterDrill 6 40" xfId="32824" xr:uid="{00000000-0005-0000-0000-000027800000}"/>
    <cellStyle name="SAPBEXfilterDrill 6 5" xfId="32825" xr:uid="{00000000-0005-0000-0000-000028800000}"/>
    <cellStyle name="SAPBEXfilterDrill 6 5 2" xfId="32826" xr:uid="{00000000-0005-0000-0000-000029800000}"/>
    <cellStyle name="SAPBEXfilterDrill 6 5 2 2" xfId="32827" xr:uid="{00000000-0005-0000-0000-00002A800000}"/>
    <cellStyle name="SAPBEXfilterDrill 6 5 3" xfId="32828" xr:uid="{00000000-0005-0000-0000-00002B800000}"/>
    <cellStyle name="SAPBEXfilterDrill 6 6" xfId="32829" xr:uid="{00000000-0005-0000-0000-00002C800000}"/>
    <cellStyle name="SAPBEXfilterDrill 6 6 2" xfId="32830" xr:uid="{00000000-0005-0000-0000-00002D800000}"/>
    <cellStyle name="SAPBEXfilterDrill 6 6 2 2" xfId="32831" xr:uid="{00000000-0005-0000-0000-00002E800000}"/>
    <cellStyle name="SAPBEXfilterDrill 6 6 3" xfId="32832" xr:uid="{00000000-0005-0000-0000-00002F800000}"/>
    <cellStyle name="SAPBEXfilterDrill 6 7" xfId="32833" xr:uid="{00000000-0005-0000-0000-000030800000}"/>
    <cellStyle name="SAPBEXfilterDrill 6 7 2" xfId="32834" xr:uid="{00000000-0005-0000-0000-000031800000}"/>
    <cellStyle name="SAPBEXfilterDrill 6 7 2 2" xfId="32835" xr:uid="{00000000-0005-0000-0000-000032800000}"/>
    <cellStyle name="SAPBEXfilterDrill 6 7 3" xfId="32836" xr:uid="{00000000-0005-0000-0000-000033800000}"/>
    <cellStyle name="SAPBEXfilterDrill 6 8" xfId="32837" xr:uid="{00000000-0005-0000-0000-000034800000}"/>
    <cellStyle name="SAPBEXfilterDrill 6 8 2" xfId="32838" xr:uid="{00000000-0005-0000-0000-000035800000}"/>
    <cellStyle name="SAPBEXfilterDrill 6 8 2 2" xfId="32839" xr:uid="{00000000-0005-0000-0000-000036800000}"/>
    <cellStyle name="SAPBEXfilterDrill 6 8 3" xfId="32840" xr:uid="{00000000-0005-0000-0000-000037800000}"/>
    <cellStyle name="SAPBEXfilterDrill 6 9" xfId="32841" xr:uid="{00000000-0005-0000-0000-000038800000}"/>
    <cellStyle name="SAPBEXfilterDrill 6 9 2" xfId="32842" xr:uid="{00000000-0005-0000-0000-000039800000}"/>
    <cellStyle name="SAPBEXfilterDrill 6 9 2 2" xfId="32843" xr:uid="{00000000-0005-0000-0000-00003A800000}"/>
    <cellStyle name="SAPBEXfilterDrill 6 9 3" xfId="32844" xr:uid="{00000000-0005-0000-0000-00003B800000}"/>
    <cellStyle name="SAPBEXfilterDrill 7" xfId="32845" xr:uid="{00000000-0005-0000-0000-00003C800000}"/>
    <cellStyle name="SAPBEXfilterDrill 7 10" xfId="32846" xr:uid="{00000000-0005-0000-0000-00003D800000}"/>
    <cellStyle name="SAPBEXfilterDrill 7 10 2" xfId="32847" xr:uid="{00000000-0005-0000-0000-00003E800000}"/>
    <cellStyle name="SAPBEXfilterDrill 7 10 2 2" xfId="32848" xr:uid="{00000000-0005-0000-0000-00003F800000}"/>
    <cellStyle name="SAPBEXfilterDrill 7 10 3" xfId="32849" xr:uid="{00000000-0005-0000-0000-000040800000}"/>
    <cellStyle name="SAPBEXfilterDrill 7 11" xfId="32850" xr:uid="{00000000-0005-0000-0000-000041800000}"/>
    <cellStyle name="SAPBEXfilterDrill 7 11 2" xfId="32851" xr:uid="{00000000-0005-0000-0000-000042800000}"/>
    <cellStyle name="SAPBEXfilterDrill 7 11 2 2" xfId="32852" xr:uid="{00000000-0005-0000-0000-000043800000}"/>
    <cellStyle name="SAPBEXfilterDrill 7 11 3" xfId="32853" xr:uid="{00000000-0005-0000-0000-000044800000}"/>
    <cellStyle name="SAPBEXfilterDrill 7 12" xfId="32854" xr:uid="{00000000-0005-0000-0000-000045800000}"/>
    <cellStyle name="SAPBEXfilterDrill 7 12 2" xfId="32855" xr:uid="{00000000-0005-0000-0000-000046800000}"/>
    <cellStyle name="SAPBEXfilterDrill 7 12 2 2" xfId="32856" xr:uid="{00000000-0005-0000-0000-000047800000}"/>
    <cellStyle name="SAPBEXfilterDrill 7 12 3" xfId="32857" xr:uid="{00000000-0005-0000-0000-000048800000}"/>
    <cellStyle name="SAPBEXfilterDrill 7 13" xfId="32858" xr:uid="{00000000-0005-0000-0000-000049800000}"/>
    <cellStyle name="SAPBEXfilterDrill 7 13 2" xfId="32859" xr:uid="{00000000-0005-0000-0000-00004A800000}"/>
    <cellStyle name="SAPBEXfilterDrill 7 13 2 2" xfId="32860" xr:uid="{00000000-0005-0000-0000-00004B800000}"/>
    <cellStyle name="SAPBEXfilterDrill 7 13 3" xfId="32861" xr:uid="{00000000-0005-0000-0000-00004C800000}"/>
    <cellStyle name="SAPBEXfilterDrill 7 14" xfId="32862" xr:uid="{00000000-0005-0000-0000-00004D800000}"/>
    <cellStyle name="SAPBEXfilterDrill 7 14 2" xfId="32863" xr:uid="{00000000-0005-0000-0000-00004E800000}"/>
    <cellStyle name="SAPBEXfilterDrill 7 14 2 2" xfId="32864" xr:uid="{00000000-0005-0000-0000-00004F800000}"/>
    <cellStyle name="SAPBEXfilterDrill 7 14 3" xfId="32865" xr:uid="{00000000-0005-0000-0000-000050800000}"/>
    <cellStyle name="SAPBEXfilterDrill 7 15" xfId="32866" xr:uid="{00000000-0005-0000-0000-000051800000}"/>
    <cellStyle name="SAPBEXfilterDrill 7 15 2" xfId="32867" xr:uid="{00000000-0005-0000-0000-000052800000}"/>
    <cellStyle name="SAPBEXfilterDrill 7 15 2 2" xfId="32868" xr:uid="{00000000-0005-0000-0000-000053800000}"/>
    <cellStyle name="SAPBEXfilterDrill 7 15 3" xfId="32869" xr:uid="{00000000-0005-0000-0000-000054800000}"/>
    <cellStyle name="SAPBEXfilterDrill 7 16" xfId="32870" xr:uid="{00000000-0005-0000-0000-000055800000}"/>
    <cellStyle name="SAPBEXfilterDrill 7 16 2" xfId="32871" xr:uid="{00000000-0005-0000-0000-000056800000}"/>
    <cellStyle name="SAPBEXfilterDrill 7 16 2 2" xfId="32872" xr:uid="{00000000-0005-0000-0000-000057800000}"/>
    <cellStyle name="SAPBEXfilterDrill 7 16 3" xfId="32873" xr:uid="{00000000-0005-0000-0000-000058800000}"/>
    <cellStyle name="SAPBEXfilterDrill 7 17" xfId="32874" xr:uid="{00000000-0005-0000-0000-000059800000}"/>
    <cellStyle name="SAPBEXfilterDrill 7 17 2" xfId="32875" xr:uid="{00000000-0005-0000-0000-00005A800000}"/>
    <cellStyle name="SAPBEXfilterDrill 7 17 2 2" xfId="32876" xr:uid="{00000000-0005-0000-0000-00005B800000}"/>
    <cellStyle name="SAPBEXfilterDrill 7 17 3" xfId="32877" xr:uid="{00000000-0005-0000-0000-00005C800000}"/>
    <cellStyle name="SAPBEXfilterDrill 7 18" xfId="32878" xr:uid="{00000000-0005-0000-0000-00005D800000}"/>
    <cellStyle name="SAPBEXfilterDrill 7 18 2" xfId="32879" xr:uid="{00000000-0005-0000-0000-00005E800000}"/>
    <cellStyle name="SAPBEXfilterDrill 7 18 2 2" xfId="32880" xr:uid="{00000000-0005-0000-0000-00005F800000}"/>
    <cellStyle name="SAPBEXfilterDrill 7 18 3" xfId="32881" xr:uid="{00000000-0005-0000-0000-000060800000}"/>
    <cellStyle name="SAPBEXfilterDrill 7 19" xfId="32882" xr:uid="{00000000-0005-0000-0000-000061800000}"/>
    <cellStyle name="SAPBEXfilterDrill 7 19 2" xfId="32883" xr:uid="{00000000-0005-0000-0000-000062800000}"/>
    <cellStyle name="SAPBEXfilterDrill 7 19 2 2" xfId="32884" xr:uid="{00000000-0005-0000-0000-000063800000}"/>
    <cellStyle name="SAPBEXfilterDrill 7 19 3" xfId="32885" xr:uid="{00000000-0005-0000-0000-000064800000}"/>
    <cellStyle name="SAPBEXfilterDrill 7 2" xfId="32886" xr:uid="{00000000-0005-0000-0000-000065800000}"/>
    <cellStyle name="SAPBEXfilterDrill 7 2 2" xfId="32887" xr:uid="{00000000-0005-0000-0000-000066800000}"/>
    <cellStyle name="SAPBEXfilterDrill 7 2 2 2" xfId="32888" xr:uid="{00000000-0005-0000-0000-000067800000}"/>
    <cellStyle name="SAPBEXfilterDrill 7 2 3" xfId="32889" xr:uid="{00000000-0005-0000-0000-000068800000}"/>
    <cellStyle name="SAPBEXfilterDrill 7 20" xfId="32890" xr:uid="{00000000-0005-0000-0000-000069800000}"/>
    <cellStyle name="SAPBEXfilterDrill 7 20 2" xfId="32891" xr:uid="{00000000-0005-0000-0000-00006A800000}"/>
    <cellStyle name="SAPBEXfilterDrill 7 20 2 2" xfId="32892" xr:uid="{00000000-0005-0000-0000-00006B800000}"/>
    <cellStyle name="SAPBEXfilterDrill 7 20 3" xfId="32893" xr:uid="{00000000-0005-0000-0000-00006C800000}"/>
    <cellStyle name="SAPBEXfilterDrill 7 21" xfId="32894" xr:uid="{00000000-0005-0000-0000-00006D800000}"/>
    <cellStyle name="SAPBEXfilterDrill 7 21 2" xfId="32895" xr:uid="{00000000-0005-0000-0000-00006E800000}"/>
    <cellStyle name="SAPBEXfilterDrill 7 21 2 2" xfId="32896" xr:uid="{00000000-0005-0000-0000-00006F800000}"/>
    <cellStyle name="SAPBEXfilterDrill 7 21 3" xfId="32897" xr:uid="{00000000-0005-0000-0000-000070800000}"/>
    <cellStyle name="SAPBEXfilterDrill 7 22" xfId="32898" xr:uid="{00000000-0005-0000-0000-000071800000}"/>
    <cellStyle name="SAPBEXfilterDrill 7 22 2" xfId="32899" xr:uid="{00000000-0005-0000-0000-000072800000}"/>
    <cellStyle name="SAPBEXfilterDrill 7 22 2 2" xfId="32900" xr:uid="{00000000-0005-0000-0000-000073800000}"/>
    <cellStyle name="SAPBEXfilterDrill 7 22 3" xfId="32901" xr:uid="{00000000-0005-0000-0000-000074800000}"/>
    <cellStyle name="SAPBEXfilterDrill 7 23" xfId="32902" xr:uid="{00000000-0005-0000-0000-000075800000}"/>
    <cellStyle name="SAPBEXfilterDrill 7 23 2" xfId="32903" xr:uid="{00000000-0005-0000-0000-000076800000}"/>
    <cellStyle name="SAPBEXfilterDrill 7 23 2 2" xfId="32904" xr:uid="{00000000-0005-0000-0000-000077800000}"/>
    <cellStyle name="SAPBEXfilterDrill 7 23 3" xfId="32905" xr:uid="{00000000-0005-0000-0000-000078800000}"/>
    <cellStyle name="SAPBEXfilterDrill 7 24" xfId="32906" xr:uid="{00000000-0005-0000-0000-000079800000}"/>
    <cellStyle name="SAPBEXfilterDrill 7 24 2" xfId="32907" xr:uid="{00000000-0005-0000-0000-00007A800000}"/>
    <cellStyle name="SAPBEXfilterDrill 7 24 2 2" xfId="32908" xr:uid="{00000000-0005-0000-0000-00007B800000}"/>
    <cellStyle name="SAPBEXfilterDrill 7 24 3" xfId="32909" xr:uid="{00000000-0005-0000-0000-00007C800000}"/>
    <cellStyle name="SAPBEXfilterDrill 7 25" xfId="32910" xr:uid="{00000000-0005-0000-0000-00007D800000}"/>
    <cellStyle name="SAPBEXfilterDrill 7 25 2" xfId="32911" xr:uid="{00000000-0005-0000-0000-00007E800000}"/>
    <cellStyle name="SAPBEXfilterDrill 7 25 2 2" xfId="32912" xr:uid="{00000000-0005-0000-0000-00007F800000}"/>
    <cellStyle name="SAPBEXfilterDrill 7 25 3" xfId="32913" xr:uid="{00000000-0005-0000-0000-000080800000}"/>
    <cellStyle name="SAPBEXfilterDrill 7 26" xfId="32914" xr:uid="{00000000-0005-0000-0000-000081800000}"/>
    <cellStyle name="SAPBEXfilterDrill 7 26 2" xfId="32915" xr:uid="{00000000-0005-0000-0000-000082800000}"/>
    <cellStyle name="SAPBEXfilterDrill 7 26 2 2" xfId="32916" xr:uid="{00000000-0005-0000-0000-000083800000}"/>
    <cellStyle name="SAPBEXfilterDrill 7 26 3" xfId="32917" xr:uid="{00000000-0005-0000-0000-000084800000}"/>
    <cellStyle name="SAPBEXfilterDrill 7 27" xfId="32918" xr:uid="{00000000-0005-0000-0000-000085800000}"/>
    <cellStyle name="SAPBEXfilterDrill 7 27 2" xfId="32919" xr:uid="{00000000-0005-0000-0000-000086800000}"/>
    <cellStyle name="SAPBEXfilterDrill 7 27 2 2" xfId="32920" xr:uid="{00000000-0005-0000-0000-000087800000}"/>
    <cellStyle name="SAPBEXfilterDrill 7 27 3" xfId="32921" xr:uid="{00000000-0005-0000-0000-000088800000}"/>
    <cellStyle name="SAPBEXfilterDrill 7 28" xfId="32922" xr:uid="{00000000-0005-0000-0000-000089800000}"/>
    <cellStyle name="SAPBEXfilterDrill 7 28 2" xfId="32923" xr:uid="{00000000-0005-0000-0000-00008A800000}"/>
    <cellStyle name="SAPBEXfilterDrill 7 28 2 2" xfId="32924" xr:uid="{00000000-0005-0000-0000-00008B800000}"/>
    <cellStyle name="SAPBEXfilterDrill 7 28 3" xfId="32925" xr:uid="{00000000-0005-0000-0000-00008C800000}"/>
    <cellStyle name="SAPBEXfilterDrill 7 29" xfId="32926" xr:uid="{00000000-0005-0000-0000-00008D800000}"/>
    <cellStyle name="SAPBEXfilterDrill 7 29 2" xfId="32927" xr:uid="{00000000-0005-0000-0000-00008E800000}"/>
    <cellStyle name="SAPBEXfilterDrill 7 29 2 2" xfId="32928" xr:uid="{00000000-0005-0000-0000-00008F800000}"/>
    <cellStyle name="SAPBEXfilterDrill 7 29 3" xfId="32929" xr:uid="{00000000-0005-0000-0000-000090800000}"/>
    <cellStyle name="SAPBEXfilterDrill 7 3" xfId="32930" xr:uid="{00000000-0005-0000-0000-000091800000}"/>
    <cellStyle name="SAPBEXfilterDrill 7 3 2" xfId="32931" xr:uid="{00000000-0005-0000-0000-000092800000}"/>
    <cellStyle name="SAPBEXfilterDrill 7 3 2 2" xfId="32932" xr:uid="{00000000-0005-0000-0000-000093800000}"/>
    <cellStyle name="SAPBEXfilterDrill 7 3 3" xfId="32933" xr:uid="{00000000-0005-0000-0000-000094800000}"/>
    <cellStyle name="SAPBEXfilterDrill 7 30" xfId="32934" xr:uid="{00000000-0005-0000-0000-000095800000}"/>
    <cellStyle name="SAPBEXfilterDrill 7 30 2" xfId="32935" xr:uid="{00000000-0005-0000-0000-000096800000}"/>
    <cellStyle name="SAPBEXfilterDrill 7 30 2 2" xfId="32936" xr:uid="{00000000-0005-0000-0000-000097800000}"/>
    <cellStyle name="SAPBEXfilterDrill 7 30 3" xfId="32937" xr:uid="{00000000-0005-0000-0000-000098800000}"/>
    <cellStyle name="SAPBEXfilterDrill 7 31" xfId="32938" xr:uid="{00000000-0005-0000-0000-000099800000}"/>
    <cellStyle name="SAPBEXfilterDrill 7 31 2" xfId="32939" xr:uid="{00000000-0005-0000-0000-00009A800000}"/>
    <cellStyle name="SAPBEXfilterDrill 7 31 2 2" xfId="32940" xr:uid="{00000000-0005-0000-0000-00009B800000}"/>
    <cellStyle name="SAPBEXfilterDrill 7 31 3" xfId="32941" xr:uid="{00000000-0005-0000-0000-00009C800000}"/>
    <cellStyle name="SAPBEXfilterDrill 7 32" xfId="32942" xr:uid="{00000000-0005-0000-0000-00009D800000}"/>
    <cellStyle name="SAPBEXfilterDrill 7 32 2" xfId="32943" xr:uid="{00000000-0005-0000-0000-00009E800000}"/>
    <cellStyle name="SAPBEXfilterDrill 7 32 2 2" xfId="32944" xr:uid="{00000000-0005-0000-0000-00009F800000}"/>
    <cellStyle name="SAPBEXfilterDrill 7 32 3" xfId="32945" xr:uid="{00000000-0005-0000-0000-0000A0800000}"/>
    <cellStyle name="SAPBEXfilterDrill 7 33" xfId="32946" xr:uid="{00000000-0005-0000-0000-0000A1800000}"/>
    <cellStyle name="SAPBEXfilterDrill 7 33 2" xfId="32947" xr:uid="{00000000-0005-0000-0000-0000A2800000}"/>
    <cellStyle name="SAPBEXfilterDrill 7 33 2 2" xfId="32948" xr:uid="{00000000-0005-0000-0000-0000A3800000}"/>
    <cellStyle name="SAPBEXfilterDrill 7 33 3" xfId="32949" xr:uid="{00000000-0005-0000-0000-0000A4800000}"/>
    <cellStyle name="SAPBEXfilterDrill 7 34" xfId="32950" xr:uid="{00000000-0005-0000-0000-0000A5800000}"/>
    <cellStyle name="SAPBEXfilterDrill 7 34 2" xfId="32951" xr:uid="{00000000-0005-0000-0000-0000A6800000}"/>
    <cellStyle name="SAPBEXfilterDrill 7 34 2 2" xfId="32952" xr:uid="{00000000-0005-0000-0000-0000A7800000}"/>
    <cellStyle name="SAPBEXfilterDrill 7 34 3" xfId="32953" xr:uid="{00000000-0005-0000-0000-0000A8800000}"/>
    <cellStyle name="SAPBEXfilterDrill 7 35" xfId="32954" xr:uid="{00000000-0005-0000-0000-0000A9800000}"/>
    <cellStyle name="SAPBEXfilterDrill 7 35 2" xfId="32955" xr:uid="{00000000-0005-0000-0000-0000AA800000}"/>
    <cellStyle name="SAPBEXfilterDrill 7 35 2 2" xfId="32956" xr:uid="{00000000-0005-0000-0000-0000AB800000}"/>
    <cellStyle name="SAPBEXfilterDrill 7 35 3" xfId="32957" xr:uid="{00000000-0005-0000-0000-0000AC800000}"/>
    <cellStyle name="SAPBEXfilterDrill 7 36" xfId="32958" xr:uid="{00000000-0005-0000-0000-0000AD800000}"/>
    <cellStyle name="SAPBEXfilterDrill 7 36 2" xfId="32959" xr:uid="{00000000-0005-0000-0000-0000AE800000}"/>
    <cellStyle name="SAPBEXfilterDrill 7 36 2 2" xfId="32960" xr:uid="{00000000-0005-0000-0000-0000AF800000}"/>
    <cellStyle name="SAPBEXfilterDrill 7 36 3" xfId="32961" xr:uid="{00000000-0005-0000-0000-0000B0800000}"/>
    <cellStyle name="SAPBEXfilterDrill 7 37" xfId="32962" xr:uid="{00000000-0005-0000-0000-0000B1800000}"/>
    <cellStyle name="SAPBEXfilterDrill 7 37 2" xfId="32963" xr:uid="{00000000-0005-0000-0000-0000B2800000}"/>
    <cellStyle name="SAPBEXfilterDrill 7 37 2 2" xfId="32964" xr:uid="{00000000-0005-0000-0000-0000B3800000}"/>
    <cellStyle name="SAPBEXfilterDrill 7 37 3" xfId="32965" xr:uid="{00000000-0005-0000-0000-0000B4800000}"/>
    <cellStyle name="SAPBEXfilterDrill 7 38" xfId="32966" xr:uid="{00000000-0005-0000-0000-0000B5800000}"/>
    <cellStyle name="SAPBEXfilterDrill 7 38 2" xfId="32967" xr:uid="{00000000-0005-0000-0000-0000B6800000}"/>
    <cellStyle name="SAPBEXfilterDrill 7 38 2 2" xfId="32968" xr:uid="{00000000-0005-0000-0000-0000B7800000}"/>
    <cellStyle name="SAPBEXfilterDrill 7 38 3" xfId="32969" xr:uid="{00000000-0005-0000-0000-0000B8800000}"/>
    <cellStyle name="SAPBEXfilterDrill 7 39" xfId="32970" xr:uid="{00000000-0005-0000-0000-0000B9800000}"/>
    <cellStyle name="SAPBEXfilterDrill 7 39 2" xfId="32971" xr:uid="{00000000-0005-0000-0000-0000BA800000}"/>
    <cellStyle name="SAPBEXfilterDrill 7 4" xfId="32972" xr:uid="{00000000-0005-0000-0000-0000BB800000}"/>
    <cellStyle name="SAPBEXfilterDrill 7 4 2" xfId="32973" xr:uid="{00000000-0005-0000-0000-0000BC800000}"/>
    <cellStyle name="SAPBEXfilterDrill 7 4 2 2" xfId="32974" xr:uid="{00000000-0005-0000-0000-0000BD800000}"/>
    <cellStyle name="SAPBEXfilterDrill 7 4 3" xfId="32975" xr:uid="{00000000-0005-0000-0000-0000BE800000}"/>
    <cellStyle name="SAPBEXfilterDrill 7 40" xfId="32976" xr:uid="{00000000-0005-0000-0000-0000BF800000}"/>
    <cellStyle name="SAPBEXfilterDrill 7 5" xfId="32977" xr:uid="{00000000-0005-0000-0000-0000C0800000}"/>
    <cellStyle name="SAPBEXfilterDrill 7 5 2" xfId="32978" xr:uid="{00000000-0005-0000-0000-0000C1800000}"/>
    <cellStyle name="SAPBEXfilterDrill 7 5 2 2" xfId="32979" xr:uid="{00000000-0005-0000-0000-0000C2800000}"/>
    <cellStyle name="SAPBEXfilterDrill 7 5 3" xfId="32980" xr:uid="{00000000-0005-0000-0000-0000C3800000}"/>
    <cellStyle name="SAPBEXfilterDrill 7 6" xfId="32981" xr:uid="{00000000-0005-0000-0000-0000C4800000}"/>
    <cellStyle name="SAPBEXfilterDrill 7 6 2" xfId="32982" xr:uid="{00000000-0005-0000-0000-0000C5800000}"/>
    <cellStyle name="SAPBEXfilterDrill 7 6 2 2" xfId="32983" xr:uid="{00000000-0005-0000-0000-0000C6800000}"/>
    <cellStyle name="SAPBEXfilterDrill 7 6 3" xfId="32984" xr:uid="{00000000-0005-0000-0000-0000C7800000}"/>
    <cellStyle name="SAPBEXfilterDrill 7 7" xfId="32985" xr:uid="{00000000-0005-0000-0000-0000C8800000}"/>
    <cellStyle name="SAPBEXfilterDrill 7 7 2" xfId="32986" xr:uid="{00000000-0005-0000-0000-0000C9800000}"/>
    <cellStyle name="SAPBEXfilterDrill 7 7 2 2" xfId="32987" xr:uid="{00000000-0005-0000-0000-0000CA800000}"/>
    <cellStyle name="SAPBEXfilterDrill 7 7 3" xfId="32988" xr:uid="{00000000-0005-0000-0000-0000CB800000}"/>
    <cellStyle name="SAPBEXfilterDrill 7 8" xfId="32989" xr:uid="{00000000-0005-0000-0000-0000CC800000}"/>
    <cellStyle name="SAPBEXfilterDrill 7 8 2" xfId="32990" xr:uid="{00000000-0005-0000-0000-0000CD800000}"/>
    <cellStyle name="SAPBEXfilterDrill 7 8 2 2" xfId="32991" xr:uid="{00000000-0005-0000-0000-0000CE800000}"/>
    <cellStyle name="SAPBEXfilterDrill 7 8 3" xfId="32992" xr:uid="{00000000-0005-0000-0000-0000CF800000}"/>
    <cellStyle name="SAPBEXfilterDrill 7 9" xfId="32993" xr:uid="{00000000-0005-0000-0000-0000D0800000}"/>
    <cellStyle name="SAPBEXfilterDrill 7 9 2" xfId="32994" xr:uid="{00000000-0005-0000-0000-0000D1800000}"/>
    <cellStyle name="SAPBEXfilterDrill 7 9 2 2" xfId="32995" xr:uid="{00000000-0005-0000-0000-0000D2800000}"/>
    <cellStyle name="SAPBEXfilterDrill 7 9 3" xfId="32996" xr:uid="{00000000-0005-0000-0000-0000D3800000}"/>
    <cellStyle name="SAPBEXfilterDrill 8" xfId="32997" xr:uid="{00000000-0005-0000-0000-0000D4800000}"/>
    <cellStyle name="SAPBEXfilterDrill 8 10" xfId="32998" xr:uid="{00000000-0005-0000-0000-0000D5800000}"/>
    <cellStyle name="SAPBEXfilterDrill 8 10 2" xfId="32999" xr:uid="{00000000-0005-0000-0000-0000D6800000}"/>
    <cellStyle name="SAPBEXfilterDrill 8 10 2 2" xfId="33000" xr:uid="{00000000-0005-0000-0000-0000D7800000}"/>
    <cellStyle name="SAPBEXfilterDrill 8 10 3" xfId="33001" xr:uid="{00000000-0005-0000-0000-0000D8800000}"/>
    <cellStyle name="SAPBEXfilterDrill 8 11" xfId="33002" xr:uid="{00000000-0005-0000-0000-0000D9800000}"/>
    <cellStyle name="SAPBEXfilterDrill 8 11 2" xfId="33003" xr:uid="{00000000-0005-0000-0000-0000DA800000}"/>
    <cellStyle name="SAPBEXfilterDrill 8 11 2 2" xfId="33004" xr:uid="{00000000-0005-0000-0000-0000DB800000}"/>
    <cellStyle name="SAPBEXfilterDrill 8 11 3" xfId="33005" xr:uid="{00000000-0005-0000-0000-0000DC800000}"/>
    <cellStyle name="SAPBEXfilterDrill 8 12" xfId="33006" xr:uid="{00000000-0005-0000-0000-0000DD800000}"/>
    <cellStyle name="SAPBEXfilterDrill 8 12 2" xfId="33007" xr:uid="{00000000-0005-0000-0000-0000DE800000}"/>
    <cellStyle name="SAPBEXfilterDrill 8 12 2 2" xfId="33008" xr:uid="{00000000-0005-0000-0000-0000DF800000}"/>
    <cellStyle name="SAPBEXfilterDrill 8 12 3" xfId="33009" xr:uid="{00000000-0005-0000-0000-0000E0800000}"/>
    <cellStyle name="SAPBEXfilterDrill 8 13" xfId="33010" xr:uid="{00000000-0005-0000-0000-0000E1800000}"/>
    <cellStyle name="SAPBEXfilterDrill 8 13 2" xfId="33011" xr:uid="{00000000-0005-0000-0000-0000E2800000}"/>
    <cellStyle name="SAPBEXfilterDrill 8 13 2 2" xfId="33012" xr:uid="{00000000-0005-0000-0000-0000E3800000}"/>
    <cellStyle name="SAPBEXfilterDrill 8 13 3" xfId="33013" xr:uid="{00000000-0005-0000-0000-0000E4800000}"/>
    <cellStyle name="SAPBEXfilterDrill 8 14" xfId="33014" xr:uid="{00000000-0005-0000-0000-0000E5800000}"/>
    <cellStyle name="SAPBEXfilterDrill 8 14 2" xfId="33015" xr:uid="{00000000-0005-0000-0000-0000E6800000}"/>
    <cellStyle name="SAPBEXfilterDrill 8 14 2 2" xfId="33016" xr:uid="{00000000-0005-0000-0000-0000E7800000}"/>
    <cellStyle name="SAPBEXfilterDrill 8 14 3" xfId="33017" xr:uid="{00000000-0005-0000-0000-0000E8800000}"/>
    <cellStyle name="SAPBEXfilterDrill 8 15" xfId="33018" xr:uid="{00000000-0005-0000-0000-0000E9800000}"/>
    <cellStyle name="SAPBEXfilterDrill 8 15 2" xfId="33019" xr:uid="{00000000-0005-0000-0000-0000EA800000}"/>
    <cellStyle name="SAPBEXfilterDrill 8 15 2 2" xfId="33020" xr:uid="{00000000-0005-0000-0000-0000EB800000}"/>
    <cellStyle name="SAPBEXfilterDrill 8 15 3" xfId="33021" xr:uid="{00000000-0005-0000-0000-0000EC800000}"/>
    <cellStyle name="SAPBEXfilterDrill 8 16" xfId="33022" xr:uid="{00000000-0005-0000-0000-0000ED800000}"/>
    <cellStyle name="SAPBEXfilterDrill 8 16 2" xfId="33023" xr:uid="{00000000-0005-0000-0000-0000EE800000}"/>
    <cellStyle name="SAPBEXfilterDrill 8 16 2 2" xfId="33024" xr:uid="{00000000-0005-0000-0000-0000EF800000}"/>
    <cellStyle name="SAPBEXfilterDrill 8 16 3" xfId="33025" xr:uid="{00000000-0005-0000-0000-0000F0800000}"/>
    <cellStyle name="SAPBEXfilterDrill 8 17" xfId="33026" xr:uid="{00000000-0005-0000-0000-0000F1800000}"/>
    <cellStyle name="SAPBEXfilterDrill 8 17 2" xfId="33027" xr:uid="{00000000-0005-0000-0000-0000F2800000}"/>
    <cellStyle name="SAPBEXfilterDrill 8 17 2 2" xfId="33028" xr:uid="{00000000-0005-0000-0000-0000F3800000}"/>
    <cellStyle name="SAPBEXfilterDrill 8 17 3" xfId="33029" xr:uid="{00000000-0005-0000-0000-0000F4800000}"/>
    <cellStyle name="SAPBEXfilterDrill 8 18" xfId="33030" xr:uid="{00000000-0005-0000-0000-0000F5800000}"/>
    <cellStyle name="SAPBEXfilterDrill 8 18 2" xfId="33031" xr:uid="{00000000-0005-0000-0000-0000F6800000}"/>
    <cellStyle name="SAPBEXfilterDrill 8 18 2 2" xfId="33032" xr:uid="{00000000-0005-0000-0000-0000F7800000}"/>
    <cellStyle name="SAPBEXfilterDrill 8 18 3" xfId="33033" xr:uid="{00000000-0005-0000-0000-0000F8800000}"/>
    <cellStyle name="SAPBEXfilterDrill 8 19" xfId="33034" xr:uid="{00000000-0005-0000-0000-0000F9800000}"/>
    <cellStyle name="SAPBEXfilterDrill 8 19 2" xfId="33035" xr:uid="{00000000-0005-0000-0000-0000FA800000}"/>
    <cellStyle name="SAPBEXfilterDrill 8 19 2 2" xfId="33036" xr:uid="{00000000-0005-0000-0000-0000FB800000}"/>
    <cellStyle name="SAPBEXfilterDrill 8 19 3" xfId="33037" xr:uid="{00000000-0005-0000-0000-0000FC800000}"/>
    <cellStyle name="SAPBEXfilterDrill 8 2" xfId="33038" xr:uid="{00000000-0005-0000-0000-0000FD800000}"/>
    <cellStyle name="SAPBEXfilterDrill 8 2 2" xfId="33039" xr:uid="{00000000-0005-0000-0000-0000FE800000}"/>
    <cellStyle name="SAPBEXfilterDrill 8 2 2 2" xfId="33040" xr:uid="{00000000-0005-0000-0000-0000FF800000}"/>
    <cellStyle name="SAPBEXfilterDrill 8 2 3" xfId="33041" xr:uid="{00000000-0005-0000-0000-000000810000}"/>
    <cellStyle name="SAPBEXfilterDrill 8 20" xfId="33042" xr:uid="{00000000-0005-0000-0000-000001810000}"/>
    <cellStyle name="SAPBEXfilterDrill 8 20 2" xfId="33043" xr:uid="{00000000-0005-0000-0000-000002810000}"/>
    <cellStyle name="SAPBEXfilterDrill 8 20 2 2" xfId="33044" xr:uid="{00000000-0005-0000-0000-000003810000}"/>
    <cellStyle name="SAPBEXfilterDrill 8 20 3" xfId="33045" xr:uid="{00000000-0005-0000-0000-000004810000}"/>
    <cellStyle name="SAPBEXfilterDrill 8 21" xfId="33046" xr:uid="{00000000-0005-0000-0000-000005810000}"/>
    <cellStyle name="SAPBEXfilterDrill 8 21 2" xfId="33047" xr:uid="{00000000-0005-0000-0000-000006810000}"/>
    <cellStyle name="SAPBEXfilterDrill 8 21 2 2" xfId="33048" xr:uid="{00000000-0005-0000-0000-000007810000}"/>
    <cellStyle name="SAPBEXfilterDrill 8 21 3" xfId="33049" xr:uid="{00000000-0005-0000-0000-000008810000}"/>
    <cellStyle name="SAPBEXfilterDrill 8 22" xfId="33050" xr:uid="{00000000-0005-0000-0000-000009810000}"/>
    <cellStyle name="SAPBEXfilterDrill 8 22 2" xfId="33051" xr:uid="{00000000-0005-0000-0000-00000A810000}"/>
    <cellStyle name="SAPBEXfilterDrill 8 22 2 2" xfId="33052" xr:uid="{00000000-0005-0000-0000-00000B810000}"/>
    <cellStyle name="SAPBEXfilterDrill 8 22 3" xfId="33053" xr:uid="{00000000-0005-0000-0000-00000C810000}"/>
    <cellStyle name="SAPBEXfilterDrill 8 23" xfId="33054" xr:uid="{00000000-0005-0000-0000-00000D810000}"/>
    <cellStyle name="SAPBEXfilterDrill 8 23 2" xfId="33055" xr:uid="{00000000-0005-0000-0000-00000E810000}"/>
    <cellStyle name="SAPBEXfilterDrill 8 23 2 2" xfId="33056" xr:uid="{00000000-0005-0000-0000-00000F810000}"/>
    <cellStyle name="SAPBEXfilterDrill 8 23 3" xfId="33057" xr:uid="{00000000-0005-0000-0000-000010810000}"/>
    <cellStyle name="SAPBEXfilterDrill 8 24" xfId="33058" xr:uid="{00000000-0005-0000-0000-000011810000}"/>
    <cellStyle name="SAPBEXfilterDrill 8 24 2" xfId="33059" xr:uid="{00000000-0005-0000-0000-000012810000}"/>
    <cellStyle name="SAPBEXfilterDrill 8 24 2 2" xfId="33060" xr:uid="{00000000-0005-0000-0000-000013810000}"/>
    <cellStyle name="SAPBEXfilterDrill 8 24 3" xfId="33061" xr:uid="{00000000-0005-0000-0000-000014810000}"/>
    <cellStyle name="SAPBEXfilterDrill 8 25" xfId="33062" xr:uid="{00000000-0005-0000-0000-000015810000}"/>
    <cellStyle name="SAPBEXfilterDrill 8 25 2" xfId="33063" xr:uid="{00000000-0005-0000-0000-000016810000}"/>
    <cellStyle name="SAPBEXfilterDrill 8 25 2 2" xfId="33064" xr:uid="{00000000-0005-0000-0000-000017810000}"/>
    <cellStyle name="SAPBEXfilterDrill 8 25 3" xfId="33065" xr:uid="{00000000-0005-0000-0000-000018810000}"/>
    <cellStyle name="SAPBEXfilterDrill 8 26" xfId="33066" xr:uid="{00000000-0005-0000-0000-000019810000}"/>
    <cellStyle name="SAPBEXfilterDrill 8 26 2" xfId="33067" xr:uid="{00000000-0005-0000-0000-00001A810000}"/>
    <cellStyle name="SAPBEXfilterDrill 8 26 2 2" xfId="33068" xr:uid="{00000000-0005-0000-0000-00001B810000}"/>
    <cellStyle name="SAPBEXfilterDrill 8 26 3" xfId="33069" xr:uid="{00000000-0005-0000-0000-00001C810000}"/>
    <cellStyle name="SAPBEXfilterDrill 8 27" xfId="33070" xr:uid="{00000000-0005-0000-0000-00001D810000}"/>
    <cellStyle name="SAPBEXfilterDrill 8 27 2" xfId="33071" xr:uid="{00000000-0005-0000-0000-00001E810000}"/>
    <cellStyle name="SAPBEXfilterDrill 8 27 2 2" xfId="33072" xr:uid="{00000000-0005-0000-0000-00001F810000}"/>
    <cellStyle name="SAPBEXfilterDrill 8 27 3" xfId="33073" xr:uid="{00000000-0005-0000-0000-000020810000}"/>
    <cellStyle name="SAPBEXfilterDrill 8 28" xfId="33074" xr:uid="{00000000-0005-0000-0000-000021810000}"/>
    <cellStyle name="SAPBEXfilterDrill 8 28 2" xfId="33075" xr:uid="{00000000-0005-0000-0000-000022810000}"/>
    <cellStyle name="SAPBEXfilterDrill 8 28 2 2" xfId="33076" xr:uid="{00000000-0005-0000-0000-000023810000}"/>
    <cellStyle name="SAPBEXfilterDrill 8 28 3" xfId="33077" xr:uid="{00000000-0005-0000-0000-000024810000}"/>
    <cellStyle name="SAPBEXfilterDrill 8 29" xfId="33078" xr:uid="{00000000-0005-0000-0000-000025810000}"/>
    <cellStyle name="SAPBEXfilterDrill 8 29 2" xfId="33079" xr:uid="{00000000-0005-0000-0000-000026810000}"/>
    <cellStyle name="SAPBEXfilterDrill 8 29 2 2" xfId="33080" xr:uid="{00000000-0005-0000-0000-000027810000}"/>
    <cellStyle name="SAPBEXfilterDrill 8 29 3" xfId="33081" xr:uid="{00000000-0005-0000-0000-000028810000}"/>
    <cellStyle name="SAPBEXfilterDrill 8 3" xfId="33082" xr:uid="{00000000-0005-0000-0000-000029810000}"/>
    <cellStyle name="SAPBEXfilterDrill 8 3 2" xfId="33083" xr:uid="{00000000-0005-0000-0000-00002A810000}"/>
    <cellStyle name="SAPBEXfilterDrill 8 3 2 2" xfId="33084" xr:uid="{00000000-0005-0000-0000-00002B810000}"/>
    <cellStyle name="SAPBEXfilterDrill 8 3 3" xfId="33085" xr:uid="{00000000-0005-0000-0000-00002C810000}"/>
    <cellStyle name="SAPBEXfilterDrill 8 30" xfId="33086" xr:uid="{00000000-0005-0000-0000-00002D810000}"/>
    <cellStyle name="SAPBEXfilterDrill 8 30 2" xfId="33087" xr:uid="{00000000-0005-0000-0000-00002E810000}"/>
    <cellStyle name="SAPBEXfilterDrill 8 30 2 2" xfId="33088" xr:uid="{00000000-0005-0000-0000-00002F810000}"/>
    <cellStyle name="SAPBEXfilterDrill 8 30 3" xfId="33089" xr:uid="{00000000-0005-0000-0000-000030810000}"/>
    <cellStyle name="SAPBEXfilterDrill 8 31" xfId="33090" xr:uid="{00000000-0005-0000-0000-000031810000}"/>
    <cellStyle name="SAPBEXfilterDrill 8 31 2" xfId="33091" xr:uid="{00000000-0005-0000-0000-000032810000}"/>
    <cellStyle name="SAPBEXfilterDrill 8 31 2 2" xfId="33092" xr:uid="{00000000-0005-0000-0000-000033810000}"/>
    <cellStyle name="SAPBEXfilterDrill 8 31 3" xfId="33093" xr:uid="{00000000-0005-0000-0000-000034810000}"/>
    <cellStyle name="SAPBEXfilterDrill 8 32" xfId="33094" xr:uid="{00000000-0005-0000-0000-000035810000}"/>
    <cellStyle name="SAPBEXfilterDrill 8 32 2" xfId="33095" xr:uid="{00000000-0005-0000-0000-000036810000}"/>
    <cellStyle name="SAPBEXfilterDrill 8 32 2 2" xfId="33096" xr:uid="{00000000-0005-0000-0000-000037810000}"/>
    <cellStyle name="SAPBEXfilterDrill 8 32 3" xfId="33097" xr:uid="{00000000-0005-0000-0000-000038810000}"/>
    <cellStyle name="SAPBEXfilterDrill 8 33" xfId="33098" xr:uid="{00000000-0005-0000-0000-000039810000}"/>
    <cellStyle name="SAPBEXfilterDrill 8 33 2" xfId="33099" xr:uid="{00000000-0005-0000-0000-00003A810000}"/>
    <cellStyle name="SAPBEXfilterDrill 8 33 2 2" xfId="33100" xr:uid="{00000000-0005-0000-0000-00003B810000}"/>
    <cellStyle name="SAPBEXfilterDrill 8 33 3" xfId="33101" xr:uid="{00000000-0005-0000-0000-00003C810000}"/>
    <cellStyle name="SAPBEXfilterDrill 8 34" xfId="33102" xr:uid="{00000000-0005-0000-0000-00003D810000}"/>
    <cellStyle name="SAPBEXfilterDrill 8 34 2" xfId="33103" xr:uid="{00000000-0005-0000-0000-00003E810000}"/>
    <cellStyle name="SAPBEXfilterDrill 8 34 2 2" xfId="33104" xr:uid="{00000000-0005-0000-0000-00003F810000}"/>
    <cellStyle name="SAPBEXfilterDrill 8 34 3" xfId="33105" xr:uid="{00000000-0005-0000-0000-000040810000}"/>
    <cellStyle name="SAPBEXfilterDrill 8 35" xfId="33106" xr:uid="{00000000-0005-0000-0000-000041810000}"/>
    <cellStyle name="SAPBEXfilterDrill 8 35 2" xfId="33107" xr:uid="{00000000-0005-0000-0000-000042810000}"/>
    <cellStyle name="SAPBEXfilterDrill 8 35 2 2" xfId="33108" xr:uid="{00000000-0005-0000-0000-000043810000}"/>
    <cellStyle name="SAPBEXfilterDrill 8 35 3" xfId="33109" xr:uid="{00000000-0005-0000-0000-000044810000}"/>
    <cellStyle name="SAPBEXfilterDrill 8 36" xfId="33110" xr:uid="{00000000-0005-0000-0000-000045810000}"/>
    <cellStyle name="SAPBEXfilterDrill 8 36 2" xfId="33111" xr:uid="{00000000-0005-0000-0000-000046810000}"/>
    <cellStyle name="SAPBEXfilterDrill 8 36 2 2" xfId="33112" xr:uid="{00000000-0005-0000-0000-000047810000}"/>
    <cellStyle name="SAPBEXfilterDrill 8 36 3" xfId="33113" xr:uid="{00000000-0005-0000-0000-000048810000}"/>
    <cellStyle name="SAPBEXfilterDrill 8 37" xfId="33114" xr:uid="{00000000-0005-0000-0000-000049810000}"/>
    <cellStyle name="SAPBEXfilterDrill 8 37 2" xfId="33115" xr:uid="{00000000-0005-0000-0000-00004A810000}"/>
    <cellStyle name="SAPBEXfilterDrill 8 37 2 2" xfId="33116" xr:uid="{00000000-0005-0000-0000-00004B810000}"/>
    <cellStyle name="SAPBEXfilterDrill 8 37 3" xfId="33117" xr:uid="{00000000-0005-0000-0000-00004C810000}"/>
    <cellStyle name="SAPBEXfilterDrill 8 38" xfId="33118" xr:uid="{00000000-0005-0000-0000-00004D810000}"/>
    <cellStyle name="SAPBEXfilterDrill 8 38 2" xfId="33119" xr:uid="{00000000-0005-0000-0000-00004E810000}"/>
    <cellStyle name="SAPBEXfilterDrill 8 38 2 2" xfId="33120" xr:uid="{00000000-0005-0000-0000-00004F810000}"/>
    <cellStyle name="SAPBEXfilterDrill 8 38 3" xfId="33121" xr:uid="{00000000-0005-0000-0000-000050810000}"/>
    <cellStyle name="SAPBEXfilterDrill 8 39" xfId="33122" xr:uid="{00000000-0005-0000-0000-000051810000}"/>
    <cellStyle name="SAPBEXfilterDrill 8 39 2" xfId="33123" xr:uid="{00000000-0005-0000-0000-000052810000}"/>
    <cellStyle name="SAPBEXfilterDrill 8 4" xfId="33124" xr:uid="{00000000-0005-0000-0000-000053810000}"/>
    <cellStyle name="SAPBEXfilterDrill 8 4 2" xfId="33125" xr:uid="{00000000-0005-0000-0000-000054810000}"/>
    <cellStyle name="SAPBEXfilterDrill 8 4 2 2" xfId="33126" xr:uid="{00000000-0005-0000-0000-000055810000}"/>
    <cellStyle name="SAPBEXfilterDrill 8 4 3" xfId="33127" xr:uid="{00000000-0005-0000-0000-000056810000}"/>
    <cellStyle name="SAPBEXfilterDrill 8 40" xfId="33128" xr:uid="{00000000-0005-0000-0000-000057810000}"/>
    <cellStyle name="SAPBEXfilterDrill 8 5" xfId="33129" xr:uid="{00000000-0005-0000-0000-000058810000}"/>
    <cellStyle name="SAPBEXfilterDrill 8 5 2" xfId="33130" xr:uid="{00000000-0005-0000-0000-000059810000}"/>
    <cellStyle name="SAPBEXfilterDrill 8 5 2 2" xfId="33131" xr:uid="{00000000-0005-0000-0000-00005A810000}"/>
    <cellStyle name="SAPBEXfilterDrill 8 5 3" xfId="33132" xr:uid="{00000000-0005-0000-0000-00005B810000}"/>
    <cellStyle name="SAPBEXfilterDrill 8 6" xfId="33133" xr:uid="{00000000-0005-0000-0000-00005C810000}"/>
    <cellStyle name="SAPBEXfilterDrill 8 6 2" xfId="33134" xr:uid="{00000000-0005-0000-0000-00005D810000}"/>
    <cellStyle name="SAPBEXfilterDrill 8 6 2 2" xfId="33135" xr:uid="{00000000-0005-0000-0000-00005E810000}"/>
    <cellStyle name="SAPBEXfilterDrill 8 6 3" xfId="33136" xr:uid="{00000000-0005-0000-0000-00005F810000}"/>
    <cellStyle name="SAPBEXfilterDrill 8 7" xfId="33137" xr:uid="{00000000-0005-0000-0000-000060810000}"/>
    <cellStyle name="SAPBEXfilterDrill 8 7 2" xfId="33138" xr:uid="{00000000-0005-0000-0000-000061810000}"/>
    <cellStyle name="SAPBEXfilterDrill 8 7 2 2" xfId="33139" xr:uid="{00000000-0005-0000-0000-000062810000}"/>
    <cellStyle name="SAPBEXfilterDrill 8 7 3" xfId="33140" xr:uid="{00000000-0005-0000-0000-000063810000}"/>
    <cellStyle name="SAPBEXfilterDrill 8 8" xfId="33141" xr:uid="{00000000-0005-0000-0000-000064810000}"/>
    <cellStyle name="SAPBEXfilterDrill 8 8 2" xfId="33142" xr:uid="{00000000-0005-0000-0000-000065810000}"/>
    <cellStyle name="SAPBEXfilterDrill 8 8 2 2" xfId="33143" xr:uid="{00000000-0005-0000-0000-000066810000}"/>
    <cellStyle name="SAPBEXfilterDrill 8 8 3" xfId="33144" xr:uid="{00000000-0005-0000-0000-000067810000}"/>
    <cellStyle name="SAPBEXfilterDrill 8 9" xfId="33145" xr:uid="{00000000-0005-0000-0000-000068810000}"/>
    <cellStyle name="SAPBEXfilterDrill 8 9 2" xfId="33146" xr:uid="{00000000-0005-0000-0000-000069810000}"/>
    <cellStyle name="SAPBEXfilterDrill 8 9 2 2" xfId="33147" xr:uid="{00000000-0005-0000-0000-00006A810000}"/>
    <cellStyle name="SAPBEXfilterDrill 8 9 3" xfId="33148" xr:uid="{00000000-0005-0000-0000-00006B810000}"/>
    <cellStyle name="SAPBEXfilterDrill 9" xfId="33149" xr:uid="{00000000-0005-0000-0000-00006C810000}"/>
    <cellStyle name="SAPBEXfilterDrill 9 10" xfId="33150" xr:uid="{00000000-0005-0000-0000-00006D810000}"/>
    <cellStyle name="SAPBEXfilterDrill 9 10 2" xfId="33151" xr:uid="{00000000-0005-0000-0000-00006E810000}"/>
    <cellStyle name="SAPBEXfilterDrill 9 10 2 2" xfId="33152" xr:uid="{00000000-0005-0000-0000-00006F810000}"/>
    <cellStyle name="SAPBEXfilterDrill 9 10 3" xfId="33153" xr:uid="{00000000-0005-0000-0000-000070810000}"/>
    <cellStyle name="SAPBEXfilterDrill 9 11" xfId="33154" xr:uid="{00000000-0005-0000-0000-000071810000}"/>
    <cellStyle name="SAPBEXfilterDrill 9 11 2" xfId="33155" xr:uid="{00000000-0005-0000-0000-000072810000}"/>
    <cellStyle name="SAPBEXfilterDrill 9 11 2 2" xfId="33156" xr:uid="{00000000-0005-0000-0000-000073810000}"/>
    <cellStyle name="SAPBEXfilterDrill 9 11 3" xfId="33157" xr:uid="{00000000-0005-0000-0000-000074810000}"/>
    <cellStyle name="SAPBEXfilterDrill 9 12" xfId="33158" xr:uid="{00000000-0005-0000-0000-000075810000}"/>
    <cellStyle name="SAPBEXfilterDrill 9 12 2" xfId="33159" xr:uid="{00000000-0005-0000-0000-000076810000}"/>
    <cellStyle name="SAPBEXfilterDrill 9 12 2 2" xfId="33160" xr:uid="{00000000-0005-0000-0000-000077810000}"/>
    <cellStyle name="SAPBEXfilterDrill 9 12 3" xfId="33161" xr:uid="{00000000-0005-0000-0000-000078810000}"/>
    <cellStyle name="SAPBEXfilterDrill 9 13" xfId="33162" xr:uid="{00000000-0005-0000-0000-000079810000}"/>
    <cellStyle name="SAPBEXfilterDrill 9 13 2" xfId="33163" xr:uid="{00000000-0005-0000-0000-00007A810000}"/>
    <cellStyle name="SAPBEXfilterDrill 9 13 2 2" xfId="33164" xr:uid="{00000000-0005-0000-0000-00007B810000}"/>
    <cellStyle name="SAPBEXfilterDrill 9 13 3" xfId="33165" xr:uid="{00000000-0005-0000-0000-00007C810000}"/>
    <cellStyle name="SAPBEXfilterDrill 9 14" xfId="33166" xr:uid="{00000000-0005-0000-0000-00007D810000}"/>
    <cellStyle name="SAPBEXfilterDrill 9 14 2" xfId="33167" xr:uid="{00000000-0005-0000-0000-00007E810000}"/>
    <cellStyle name="SAPBEXfilterDrill 9 14 2 2" xfId="33168" xr:uid="{00000000-0005-0000-0000-00007F810000}"/>
    <cellStyle name="SAPBEXfilterDrill 9 14 3" xfId="33169" xr:uid="{00000000-0005-0000-0000-000080810000}"/>
    <cellStyle name="SAPBEXfilterDrill 9 15" xfId="33170" xr:uid="{00000000-0005-0000-0000-000081810000}"/>
    <cellStyle name="SAPBEXfilterDrill 9 15 2" xfId="33171" xr:uid="{00000000-0005-0000-0000-000082810000}"/>
    <cellStyle name="SAPBEXfilterDrill 9 15 2 2" xfId="33172" xr:uid="{00000000-0005-0000-0000-000083810000}"/>
    <cellStyle name="SAPBEXfilterDrill 9 15 3" xfId="33173" xr:uid="{00000000-0005-0000-0000-000084810000}"/>
    <cellStyle name="SAPBEXfilterDrill 9 16" xfId="33174" xr:uid="{00000000-0005-0000-0000-000085810000}"/>
    <cellStyle name="SAPBEXfilterDrill 9 16 2" xfId="33175" xr:uid="{00000000-0005-0000-0000-000086810000}"/>
    <cellStyle name="SAPBEXfilterDrill 9 16 2 2" xfId="33176" xr:uid="{00000000-0005-0000-0000-000087810000}"/>
    <cellStyle name="SAPBEXfilterDrill 9 16 3" xfId="33177" xr:uid="{00000000-0005-0000-0000-000088810000}"/>
    <cellStyle name="SAPBEXfilterDrill 9 17" xfId="33178" xr:uid="{00000000-0005-0000-0000-000089810000}"/>
    <cellStyle name="SAPBEXfilterDrill 9 17 2" xfId="33179" xr:uid="{00000000-0005-0000-0000-00008A810000}"/>
    <cellStyle name="SAPBEXfilterDrill 9 17 2 2" xfId="33180" xr:uid="{00000000-0005-0000-0000-00008B810000}"/>
    <cellStyle name="SAPBEXfilterDrill 9 17 3" xfId="33181" xr:uid="{00000000-0005-0000-0000-00008C810000}"/>
    <cellStyle name="SAPBEXfilterDrill 9 18" xfId="33182" xr:uid="{00000000-0005-0000-0000-00008D810000}"/>
    <cellStyle name="SAPBEXfilterDrill 9 18 2" xfId="33183" xr:uid="{00000000-0005-0000-0000-00008E810000}"/>
    <cellStyle name="SAPBEXfilterDrill 9 18 2 2" xfId="33184" xr:uid="{00000000-0005-0000-0000-00008F810000}"/>
    <cellStyle name="SAPBEXfilterDrill 9 18 3" xfId="33185" xr:uid="{00000000-0005-0000-0000-000090810000}"/>
    <cellStyle name="SAPBEXfilterDrill 9 19" xfId="33186" xr:uid="{00000000-0005-0000-0000-000091810000}"/>
    <cellStyle name="SAPBEXfilterDrill 9 19 2" xfId="33187" xr:uid="{00000000-0005-0000-0000-000092810000}"/>
    <cellStyle name="SAPBEXfilterDrill 9 19 2 2" xfId="33188" xr:uid="{00000000-0005-0000-0000-000093810000}"/>
    <cellStyle name="SAPBEXfilterDrill 9 19 3" xfId="33189" xr:uid="{00000000-0005-0000-0000-000094810000}"/>
    <cellStyle name="SAPBEXfilterDrill 9 2" xfId="33190" xr:uid="{00000000-0005-0000-0000-000095810000}"/>
    <cellStyle name="SAPBEXfilterDrill 9 2 2" xfId="33191" xr:uid="{00000000-0005-0000-0000-000096810000}"/>
    <cellStyle name="SAPBEXfilterDrill 9 2 2 2" xfId="33192" xr:uid="{00000000-0005-0000-0000-000097810000}"/>
    <cellStyle name="SAPBEXfilterDrill 9 2 3" xfId="33193" xr:uid="{00000000-0005-0000-0000-000098810000}"/>
    <cellStyle name="SAPBEXfilterDrill 9 20" xfId="33194" xr:uid="{00000000-0005-0000-0000-000099810000}"/>
    <cellStyle name="SAPBEXfilterDrill 9 20 2" xfId="33195" xr:uid="{00000000-0005-0000-0000-00009A810000}"/>
    <cellStyle name="SAPBEXfilterDrill 9 20 2 2" xfId="33196" xr:uid="{00000000-0005-0000-0000-00009B810000}"/>
    <cellStyle name="SAPBEXfilterDrill 9 20 3" xfId="33197" xr:uid="{00000000-0005-0000-0000-00009C810000}"/>
    <cellStyle name="SAPBEXfilterDrill 9 21" xfId="33198" xr:uid="{00000000-0005-0000-0000-00009D810000}"/>
    <cellStyle name="SAPBEXfilterDrill 9 21 2" xfId="33199" xr:uid="{00000000-0005-0000-0000-00009E810000}"/>
    <cellStyle name="SAPBEXfilterDrill 9 21 2 2" xfId="33200" xr:uid="{00000000-0005-0000-0000-00009F810000}"/>
    <cellStyle name="SAPBEXfilterDrill 9 21 3" xfId="33201" xr:uid="{00000000-0005-0000-0000-0000A0810000}"/>
    <cellStyle name="SAPBEXfilterDrill 9 22" xfId="33202" xr:uid="{00000000-0005-0000-0000-0000A1810000}"/>
    <cellStyle name="SAPBEXfilterDrill 9 22 2" xfId="33203" xr:uid="{00000000-0005-0000-0000-0000A2810000}"/>
    <cellStyle name="SAPBEXfilterDrill 9 22 2 2" xfId="33204" xr:uid="{00000000-0005-0000-0000-0000A3810000}"/>
    <cellStyle name="SAPBEXfilterDrill 9 22 3" xfId="33205" xr:uid="{00000000-0005-0000-0000-0000A4810000}"/>
    <cellStyle name="SAPBEXfilterDrill 9 23" xfId="33206" xr:uid="{00000000-0005-0000-0000-0000A5810000}"/>
    <cellStyle name="SAPBEXfilterDrill 9 23 2" xfId="33207" xr:uid="{00000000-0005-0000-0000-0000A6810000}"/>
    <cellStyle name="SAPBEXfilterDrill 9 23 2 2" xfId="33208" xr:uid="{00000000-0005-0000-0000-0000A7810000}"/>
    <cellStyle name="SAPBEXfilterDrill 9 23 3" xfId="33209" xr:uid="{00000000-0005-0000-0000-0000A8810000}"/>
    <cellStyle name="SAPBEXfilterDrill 9 24" xfId="33210" xr:uid="{00000000-0005-0000-0000-0000A9810000}"/>
    <cellStyle name="SAPBEXfilterDrill 9 24 2" xfId="33211" xr:uid="{00000000-0005-0000-0000-0000AA810000}"/>
    <cellStyle name="SAPBEXfilterDrill 9 24 2 2" xfId="33212" xr:uid="{00000000-0005-0000-0000-0000AB810000}"/>
    <cellStyle name="SAPBEXfilterDrill 9 24 3" xfId="33213" xr:uid="{00000000-0005-0000-0000-0000AC810000}"/>
    <cellStyle name="SAPBEXfilterDrill 9 25" xfId="33214" xr:uid="{00000000-0005-0000-0000-0000AD810000}"/>
    <cellStyle name="SAPBEXfilterDrill 9 25 2" xfId="33215" xr:uid="{00000000-0005-0000-0000-0000AE810000}"/>
    <cellStyle name="SAPBEXfilterDrill 9 25 2 2" xfId="33216" xr:uid="{00000000-0005-0000-0000-0000AF810000}"/>
    <cellStyle name="SAPBEXfilterDrill 9 25 3" xfId="33217" xr:uid="{00000000-0005-0000-0000-0000B0810000}"/>
    <cellStyle name="SAPBEXfilterDrill 9 26" xfId="33218" xr:uid="{00000000-0005-0000-0000-0000B1810000}"/>
    <cellStyle name="SAPBEXfilterDrill 9 26 2" xfId="33219" xr:uid="{00000000-0005-0000-0000-0000B2810000}"/>
    <cellStyle name="SAPBEXfilterDrill 9 26 2 2" xfId="33220" xr:uid="{00000000-0005-0000-0000-0000B3810000}"/>
    <cellStyle name="SAPBEXfilterDrill 9 26 3" xfId="33221" xr:uid="{00000000-0005-0000-0000-0000B4810000}"/>
    <cellStyle name="SAPBEXfilterDrill 9 27" xfId="33222" xr:uid="{00000000-0005-0000-0000-0000B5810000}"/>
    <cellStyle name="SAPBEXfilterDrill 9 27 2" xfId="33223" xr:uid="{00000000-0005-0000-0000-0000B6810000}"/>
    <cellStyle name="SAPBEXfilterDrill 9 27 2 2" xfId="33224" xr:uid="{00000000-0005-0000-0000-0000B7810000}"/>
    <cellStyle name="SAPBEXfilterDrill 9 27 3" xfId="33225" xr:uid="{00000000-0005-0000-0000-0000B8810000}"/>
    <cellStyle name="SAPBEXfilterDrill 9 28" xfId="33226" xr:uid="{00000000-0005-0000-0000-0000B9810000}"/>
    <cellStyle name="SAPBEXfilterDrill 9 28 2" xfId="33227" xr:uid="{00000000-0005-0000-0000-0000BA810000}"/>
    <cellStyle name="SAPBEXfilterDrill 9 28 2 2" xfId="33228" xr:uid="{00000000-0005-0000-0000-0000BB810000}"/>
    <cellStyle name="SAPBEXfilterDrill 9 28 3" xfId="33229" xr:uid="{00000000-0005-0000-0000-0000BC810000}"/>
    <cellStyle name="SAPBEXfilterDrill 9 29" xfId="33230" xr:uid="{00000000-0005-0000-0000-0000BD810000}"/>
    <cellStyle name="SAPBEXfilterDrill 9 29 2" xfId="33231" xr:uid="{00000000-0005-0000-0000-0000BE810000}"/>
    <cellStyle name="SAPBEXfilterDrill 9 29 2 2" xfId="33232" xr:uid="{00000000-0005-0000-0000-0000BF810000}"/>
    <cellStyle name="SAPBEXfilterDrill 9 29 3" xfId="33233" xr:uid="{00000000-0005-0000-0000-0000C0810000}"/>
    <cellStyle name="SAPBEXfilterDrill 9 3" xfId="33234" xr:uid="{00000000-0005-0000-0000-0000C1810000}"/>
    <cellStyle name="SAPBEXfilterDrill 9 3 2" xfId="33235" xr:uid="{00000000-0005-0000-0000-0000C2810000}"/>
    <cellStyle name="SAPBEXfilterDrill 9 3 2 2" xfId="33236" xr:uid="{00000000-0005-0000-0000-0000C3810000}"/>
    <cellStyle name="SAPBEXfilterDrill 9 3 3" xfId="33237" xr:uid="{00000000-0005-0000-0000-0000C4810000}"/>
    <cellStyle name="SAPBEXfilterDrill 9 30" xfId="33238" xr:uid="{00000000-0005-0000-0000-0000C5810000}"/>
    <cellStyle name="SAPBEXfilterDrill 9 30 2" xfId="33239" xr:uid="{00000000-0005-0000-0000-0000C6810000}"/>
    <cellStyle name="SAPBEXfilterDrill 9 30 2 2" xfId="33240" xr:uid="{00000000-0005-0000-0000-0000C7810000}"/>
    <cellStyle name="SAPBEXfilterDrill 9 30 3" xfId="33241" xr:uid="{00000000-0005-0000-0000-0000C8810000}"/>
    <cellStyle name="SAPBEXfilterDrill 9 31" xfId="33242" xr:uid="{00000000-0005-0000-0000-0000C9810000}"/>
    <cellStyle name="SAPBEXfilterDrill 9 31 2" xfId="33243" xr:uid="{00000000-0005-0000-0000-0000CA810000}"/>
    <cellStyle name="SAPBEXfilterDrill 9 31 2 2" xfId="33244" xr:uid="{00000000-0005-0000-0000-0000CB810000}"/>
    <cellStyle name="SAPBEXfilterDrill 9 31 3" xfId="33245" xr:uid="{00000000-0005-0000-0000-0000CC810000}"/>
    <cellStyle name="SAPBEXfilterDrill 9 32" xfId="33246" xr:uid="{00000000-0005-0000-0000-0000CD810000}"/>
    <cellStyle name="SAPBEXfilterDrill 9 32 2" xfId="33247" xr:uid="{00000000-0005-0000-0000-0000CE810000}"/>
    <cellStyle name="SAPBEXfilterDrill 9 32 2 2" xfId="33248" xr:uid="{00000000-0005-0000-0000-0000CF810000}"/>
    <cellStyle name="SAPBEXfilterDrill 9 32 3" xfId="33249" xr:uid="{00000000-0005-0000-0000-0000D0810000}"/>
    <cellStyle name="SAPBEXfilterDrill 9 33" xfId="33250" xr:uid="{00000000-0005-0000-0000-0000D1810000}"/>
    <cellStyle name="SAPBEXfilterDrill 9 33 2" xfId="33251" xr:uid="{00000000-0005-0000-0000-0000D2810000}"/>
    <cellStyle name="SAPBEXfilterDrill 9 33 2 2" xfId="33252" xr:uid="{00000000-0005-0000-0000-0000D3810000}"/>
    <cellStyle name="SAPBEXfilterDrill 9 33 3" xfId="33253" xr:uid="{00000000-0005-0000-0000-0000D4810000}"/>
    <cellStyle name="SAPBEXfilterDrill 9 34" xfId="33254" xr:uid="{00000000-0005-0000-0000-0000D5810000}"/>
    <cellStyle name="SAPBEXfilterDrill 9 34 2" xfId="33255" xr:uid="{00000000-0005-0000-0000-0000D6810000}"/>
    <cellStyle name="SAPBEXfilterDrill 9 34 2 2" xfId="33256" xr:uid="{00000000-0005-0000-0000-0000D7810000}"/>
    <cellStyle name="SAPBEXfilterDrill 9 34 3" xfId="33257" xr:uid="{00000000-0005-0000-0000-0000D8810000}"/>
    <cellStyle name="SAPBEXfilterDrill 9 35" xfId="33258" xr:uid="{00000000-0005-0000-0000-0000D9810000}"/>
    <cellStyle name="SAPBEXfilterDrill 9 35 2" xfId="33259" xr:uid="{00000000-0005-0000-0000-0000DA810000}"/>
    <cellStyle name="SAPBEXfilterDrill 9 35 2 2" xfId="33260" xr:uid="{00000000-0005-0000-0000-0000DB810000}"/>
    <cellStyle name="SAPBEXfilterDrill 9 35 3" xfId="33261" xr:uid="{00000000-0005-0000-0000-0000DC810000}"/>
    <cellStyle name="SAPBEXfilterDrill 9 36" xfId="33262" xr:uid="{00000000-0005-0000-0000-0000DD810000}"/>
    <cellStyle name="SAPBEXfilterDrill 9 36 2" xfId="33263" xr:uid="{00000000-0005-0000-0000-0000DE810000}"/>
    <cellStyle name="SAPBEXfilterDrill 9 36 2 2" xfId="33264" xr:uid="{00000000-0005-0000-0000-0000DF810000}"/>
    <cellStyle name="SAPBEXfilterDrill 9 36 3" xfId="33265" xr:uid="{00000000-0005-0000-0000-0000E0810000}"/>
    <cellStyle name="SAPBEXfilterDrill 9 37" xfId="33266" xr:uid="{00000000-0005-0000-0000-0000E1810000}"/>
    <cellStyle name="SAPBEXfilterDrill 9 37 2" xfId="33267" xr:uid="{00000000-0005-0000-0000-0000E2810000}"/>
    <cellStyle name="SAPBEXfilterDrill 9 37 2 2" xfId="33268" xr:uid="{00000000-0005-0000-0000-0000E3810000}"/>
    <cellStyle name="SAPBEXfilterDrill 9 37 3" xfId="33269" xr:uid="{00000000-0005-0000-0000-0000E4810000}"/>
    <cellStyle name="SAPBEXfilterDrill 9 38" xfId="33270" xr:uid="{00000000-0005-0000-0000-0000E5810000}"/>
    <cellStyle name="SAPBEXfilterDrill 9 38 2" xfId="33271" xr:uid="{00000000-0005-0000-0000-0000E6810000}"/>
    <cellStyle name="SAPBEXfilterDrill 9 38 2 2" xfId="33272" xr:uid="{00000000-0005-0000-0000-0000E7810000}"/>
    <cellStyle name="SAPBEXfilterDrill 9 38 3" xfId="33273" xr:uid="{00000000-0005-0000-0000-0000E8810000}"/>
    <cellStyle name="SAPBEXfilterDrill 9 39" xfId="33274" xr:uid="{00000000-0005-0000-0000-0000E9810000}"/>
    <cellStyle name="SAPBEXfilterDrill 9 39 2" xfId="33275" xr:uid="{00000000-0005-0000-0000-0000EA810000}"/>
    <cellStyle name="SAPBEXfilterDrill 9 4" xfId="33276" xr:uid="{00000000-0005-0000-0000-0000EB810000}"/>
    <cellStyle name="SAPBEXfilterDrill 9 4 2" xfId="33277" xr:uid="{00000000-0005-0000-0000-0000EC810000}"/>
    <cellStyle name="SAPBEXfilterDrill 9 4 2 2" xfId="33278" xr:uid="{00000000-0005-0000-0000-0000ED810000}"/>
    <cellStyle name="SAPBEXfilterDrill 9 4 3" xfId="33279" xr:uid="{00000000-0005-0000-0000-0000EE810000}"/>
    <cellStyle name="SAPBEXfilterDrill 9 40" xfId="33280" xr:uid="{00000000-0005-0000-0000-0000EF810000}"/>
    <cellStyle name="SAPBEXfilterDrill 9 5" xfId="33281" xr:uid="{00000000-0005-0000-0000-0000F0810000}"/>
    <cellStyle name="SAPBEXfilterDrill 9 5 2" xfId="33282" xr:uid="{00000000-0005-0000-0000-0000F1810000}"/>
    <cellStyle name="SAPBEXfilterDrill 9 5 2 2" xfId="33283" xr:uid="{00000000-0005-0000-0000-0000F2810000}"/>
    <cellStyle name="SAPBEXfilterDrill 9 5 3" xfId="33284" xr:uid="{00000000-0005-0000-0000-0000F3810000}"/>
    <cellStyle name="SAPBEXfilterDrill 9 6" xfId="33285" xr:uid="{00000000-0005-0000-0000-0000F4810000}"/>
    <cellStyle name="SAPBEXfilterDrill 9 6 2" xfId="33286" xr:uid="{00000000-0005-0000-0000-0000F5810000}"/>
    <cellStyle name="SAPBEXfilterDrill 9 6 2 2" xfId="33287" xr:uid="{00000000-0005-0000-0000-0000F6810000}"/>
    <cellStyle name="SAPBEXfilterDrill 9 6 3" xfId="33288" xr:uid="{00000000-0005-0000-0000-0000F7810000}"/>
    <cellStyle name="SAPBEXfilterDrill 9 7" xfId="33289" xr:uid="{00000000-0005-0000-0000-0000F8810000}"/>
    <cellStyle name="SAPBEXfilterDrill 9 7 2" xfId="33290" xr:uid="{00000000-0005-0000-0000-0000F9810000}"/>
    <cellStyle name="SAPBEXfilterDrill 9 7 2 2" xfId="33291" xr:uid="{00000000-0005-0000-0000-0000FA810000}"/>
    <cellStyle name="SAPBEXfilterDrill 9 7 3" xfId="33292" xr:uid="{00000000-0005-0000-0000-0000FB810000}"/>
    <cellStyle name="SAPBEXfilterDrill 9 8" xfId="33293" xr:uid="{00000000-0005-0000-0000-0000FC810000}"/>
    <cellStyle name="SAPBEXfilterDrill 9 8 2" xfId="33294" xr:uid="{00000000-0005-0000-0000-0000FD810000}"/>
    <cellStyle name="SAPBEXfilterDrill 9 8 2 2" xfId="33295" xr:uid="{00000000-0005-0000-0000-0000FE810000}"/>
    <cellStyle name="SAPBEXfilterDrill 9 8 3" xfId="33296" xr:uid="{00000000-0005-0000-0000-0000FF810000}"/>
    <cellStyle name="SAPBEXfilterDrill 9 9" xfId="33297" xr:uid="{00000000-0005-0000-0000-000000820000}"/>
    <cellStyle name="SAPBEXfilterDrill 9 9 2" xfId="33298" xr:uid="{00000000-0005-0000-0000-000001820000}"/>
    <cellStyle name="SAPBEXfilterDrill 9 9 2 2" xfId="33299" xr:uid="{00000000-0005-0000-0000-000002820000}"/>
    <cellStyle name="SAPBEXfilterDrill 9 9 3" xfId="33300" xr:uid="{00000000-0005-0000-0000-000003820000}"/>
    <cellStyle name="SAPBEXfilterItem" xfId="33301" xr:uid="{00000000-0005-0000-0000-000004820000}"/>
    <cellStyle name="SAPBEXfilterItem 2" xfId="33302" xr:uid="{00000000-0005-0000-0000-000005820000}"/>
    <cellStyle name="SAPBEXfilterText" xfId="33303" xr:uid="{00000000-0005-0000-0000-000006820000}"/>
    <cellStyle name="SAPBEXfilterText 10" xfId="33304" xr:uid="{00000000-0005-0000-0000-000007820000}"/>
    <cellStyle name="SAPBEXfilterText 11" xfId="33305" xr:uid="{00000000-0005-0000-0000-000008820000}"/>
    <cellStyle name="SAPBEXfilterText 12" xfId="33306" xr:uid="{00000000-0005-0000-0000-000009820000}"/>
    <cellStyle name="SAPBEXfilterText 13" xfId="33307" xr:uid="{00000000-0005-0000-0000-00000A820000}"/>
    <cellStyle name="SAPBEXfilterText 2" xfId="33308" xr:uid="{00000000-0005-0000-0000-00000B820000}"/>
    <cellStyle name="SAPBEXfilterText 3" xfId="33309" xr:uid="{00000000-0005-0000-0000-00000C820000}"/>
    <cellStyle name="SAPBEXfilterText 4" xfId="33310" xr:uid="{00000000-0005-0000-0000-00000D820000}"/>
    <cellStyle name="SAPBEXfilterText 5" xfId="33311" xr:uid="{00000000-0005-0000-0000-00000E820000}"/>
    <cellStyle name="SAPBEXfilterText 6" xfId="33312" xr:uid="{00000000-0005-0000-0000-00000F820000}"/>
    <cellStyle name="SAPBEXfilterText 7" xfId="33313" xr:uid="{00000000-0005-0000-0000-000010820000}"/>
    <cellStyle name="SAPBEXfilterText 8" xfId="33314" xr:uid="{00000000-0005-0000-0000-000011820000}"/>
    <cellStyle name="SAPBEXfilterText 9" xfId="33315" xr:uid="{00000000-0005-0000-0000-000012820000}"/>
    <cellStyle name="SAPBEXformats" xfId="33316" xr:uid="{00000000-0005-0000-0000-000013820000}"/>
    <cellStyle name="SAPBEXformats 10" xfId="33317" xr:uid="{00000000-0005-0000-0000-000014820000}"/>
    <cellStyle name="SAPBEXformats 10 10" xfId="33318" xr:uid="{00000000-0005-0000-0000-000015820000}"/>
    <cellStyle name="SAPBEXformats 10 10 2" xfId="33319" xr:uid="{00000000-0005-0000-0000-000016820000}"/>
    <cellStyle name="SAPBEXformats 10 10 2 2" xfId="33320" xr:uid="{00000000-0005-0000-0000-000017820000}"/>
    <cellStyle name="SAPBEXformats 10 10 3" xfId="33321" xr:uid="{00000000-0005-0000-0000-000018820000}"/>
    <cellStyle name="SAPBEXformats 10 11" xfId="33322" xr:uid="{00000000-0005-0000-0000-000019820000}"/>
    <cellStyle name="SAPBEXformats 10 11 2" xfId="33323" xr:uid="{00000000-0005-0000-0000-00001A820000}"/>
    <cellStyle name="SAPBEXformats 10 2" xfId="33324" xr:uid="{00000000-0005-0000-0000-00001B820000}"/>
    <cellStyle name="SAPBEXformats 10 2 2" xfId="33325" xr:uid="{00000000-0005-0000-0000-00001C820000}"/>
    <cellStyle name="SAPBEXformats 10 2 2 2" xfId="33326" xr:uid="{00000000-0005-0000-0000-00001D820000}"/>
    <cellStyle name="SAPBEXformats 10 3" xfId="33327" xr:uid="{00000000-0005-0000-0000-00001E820000}"/>
    <cellStyle name="SAPBEXformats 10 3 2" xfId="33328" xr:uid="{00000000-0005-0000-0000-00001F820000}"/>
    <cellStyle name="SAPBEXformats 10 3 2 2" xfId="33329" xr:uid="{00000000-0005-0000-0000-000020820000}"/>
    <cellStyle name="SAPBEXformats 10 4" xfId="33330" xr:uid="{00000000-0005-0000-0000-000021820000}"/>
    <cellStyle name="SAPBEXformats 10 4 2" xfId="33331" xr:uid="{00000000-0005-0000-0000-000022820000}"/>
    <cellStyle name="SAPBEXformats 10 4 2 2" xfId="33332" xr:uid="{00000000-0005-0000-0000-000023820000}"/>
    <cellStyle name="SAPBEXformats 10 5" xfId="33333" xr:uid="{00000000-0005-0000-0000-000024820000}"/>
    <cellStyle name="SAPBEXformats 10 5 2" xfId="33334" xr:uid="{00000000-0005-0000-0000-000025820000}"/>
    <cellStyle name="SAPBEXformats 10 5 2 2" xfId="33335" xr:uid="{00000000-0005-0000-0000-000026820000}"/>
    <cellStyle name="SAPBEXformats 10 6" xfId="33336" xr:uid="{00000000-0005-0000-0000-000027820000}"/>
    <cellStyle name="SAPBEXformats 10 6 2" xfId="33337" xr:uid="{00000000-0005-0000-0000-000028820000}"/>
    <cellStyle name="SAPBEXformats 10 6 2 2" xfId="33338" xr:uid="{00000000-0005-0000-0000-000029820000}"/>
    <cellStyle name="SAPBEXformats 10 6 3" xfId="33339" xr:uid="{00000000-0005-0000-0000-00002A820000}"/>
    <cellStyle name="SAPBEXformats 10 7" xfId="33340" xr:uid="{00000000-0005-0000-0000-00002B820000}"/>
    <cellStyle name="SAPBEXformats 10 7 2" xfId="33341" xr:uid="{00000000-0005-0000-0000-00002C820000}"/>
    <cellStyle name="SAPBEXformats 10 7 2 2" xfId="33342" xr:uid="{00000000-0005-0000-0000-00002D820000}"/>
    <cellStyle name="SAPBEXformats 10 7 3" xfId="33343" xr:uid="{00000000-0005-0000-0000-00002E820000}"/>
    <cellStyle name="SAPBEXformats 10 8" xfId="33344" xr:uid="{00000000-0005-0000-0000-00002F820000}"/>
    <cellStyle name="SAPBEXformats 10 8 2" xfId="33345" xr:uid="{00000000-0005-0000-0000-000030820000}"/>
    <cellStyle name="SAPBEXformats 10 8 2 2" xfId="33346" xr:uid="{00000000-0005-0000-0000-000031820000}"/>
    <cellStyle name="SAPBEXformats 10 8 3" xfId="33347" xr:uid="{00000000-0005-0000-0000-000032820000}"/>
    <cellStyle name="SAPBEXformats 10 9" xfId="33348" xr:uid="{00000000-0005-0000-0000-000033820000}"/>
    <cellStyle name="SAPBEXformats 10 9 2" xfId="33349" xr:uid="{00000000-0005-0000-0000-000034820000}"/>
    <cellStyle name="SAPBEXformats 10 9 2 2" xfId="33350" xr:uid="{00000000-0005-0000-0000-000035820000}"/>
    <cellStyle name="SAPBEXformats 10 9 3" xfId="33351" xr:uid="{00000000-0005-0000-0000-000036820000}"/>
    <cellStyle name="SAPBEXformats 11" xfId="33352" xr:uid="{00000000-0005-0000-0000-000037820000}"/>
    <cellStyle name="SAPBEXformats 11 10" xfId="33353" xr:uid="{00000000-0005-0000-0000-000038820000}"/>
    <cellStyle name="SAPBEXformats 11 10 2" xfId="33354" xr:uid="{00000000-0005-0000-0000-000039820000}"/>
    <cellStyle name="SAPBEXformats 11 10 2 2" xfId="33355" xr:uid="{00000000-0005-0000-0000-00003A820000}"/>
    <cellStyle name="SAPBEXformats 11 10 3" xfId="33356" xr:uid="{00000000-0005-0000-0000-00003B820000}"/>
    <cellStyle name="SAPBEXformats 11 11" xfId="33357" xr:uid="{00000000-0005-0000-0000-00003C820000}"/>
    <cellStyle name="SAPBEXformats 11 11 2" xfId="33358" xr:uid="{00000000-0005-0000-0000-00003D820000}"/>
    <cellStyle name="SAPBEXformats 11 2" xfId="33359" xr:uid="{00000000-0005-0000-0000-00003E820000}"/>
    <cellStyle name="SAPBEXformats 11 2 2" xfId="33360" xr:uid="{00000000-0005-0000-0000-00003F820000}"/>
    <cellStyle name="SAPBEXformats 11 2 2 2" xfId="33361" xr:uid="{00000000-0005-0000-0000-000040820000}"/>
    <cellStyle name="SAPBEXformats 11 3" xfId="33362" xr:uid="{00000000-0005-0000-0000-000041820000}"/>
    <cellStyle name="SAPBEXformats 11 3 2" xfId="33363" xr:uid="{00000000-0005-0000-0000-000042820000}"/>
    <cellStyle name="SAPBEXformats 11 3 2 2" xfId="33364" xr:uid="{00000000-0005-0000-0000-000043820000}"/>
    <cellStyle name="SAPBEXformats 11 4" xfId="33365" xr:uid="{00000000-0005-0000-0000-000044820000}"/>
    <cellStyle name="SAPBEXformats 11 4 2" xfId="33366" xr:uid="{00000000-0005-0000-0000-000045820000}"/>
    <cellStyle name="SAPBEXformats 11 4 2 2" xfId="33367" xr:uid="{00000000-0005-0000-0000-000046820000}"/>
    <cellStyle name="SAPBEXformats 11 5" xfId="33368" xr:uid="{00000000-0005-0000-0000-000047820000}"/>
    <cellStyle name="SAPBEXformats 11 5 2" xfId="33369" xr:uid="{00000000-0005-0000-0000-000048820000}"/>
    <cellStyle name="SAPBEXformats 11 5 2 2" xfId="33370" xr:uid="{00000000-0005-0000-0000-000049820000}"/>
    <cellStyle name="SAPBEXformats 11 6" xfId="33371" xr:uid="{00000000-0005-0000-0000-00004A820000}"/>
    <cellStyle name="SAPBEXformats 11 6 2" xfId="33372" xr:uid="{00000000-0005-0000-0000-00004B820000}"/>
    <cellStyle name="SAPBEXformats 11 6 2 2" xfId="33373" xr:uid="{00000000-0005-0000-0000-00004C820000}"/>
    <cellStyle name="SAPBEXformats 11 6 3" xfId="33374" xr:uid="{00000000-0005-0000-0000-00004D820000}"/>
    <cellStyle name="SAPBEXformats 11 7" xfId="33375" xr:uid="{00000000-0005-0000-0000-00004E820000}"/>
    <cellStyle name="SAPBEXformats 11 7 2" xfId="33376" xr:uid="{00000000-0005-0000-0000-00004F820000}"/>
    <cellStyle name="SAPBEXformats 11 7 2 2" xfId="33377" xr:uid="{00000000-0005-0000-0000-000050820000}"/>
    <cellStyle name="SAPBEXformats 11 7 3" xfId="33378" xr:uid="{00000000-0005-0000-0000-000051820000}"/>
    <cellStyle name="SAPBEXformats 11 8" xfId="33379" xr:uid="{00000000-0005-0000-0000-000052820000}"/>
    <cellStyle name="SAPBEXformats 11 8 2" xfId="33380" xr:uid="{00000000-0005-0000-0000-000053820000}"/>
    <cellStyle name="SAPBEXformats 11 8 2 2" xfId="33381" xr:uid="{00000000-0005-0000-0000-000054820000}"/>
    <cellStyle name="SAPBEXformats 11 8 3" xfId="33382" xr:uid="{00000000-0005-0000-0000-000055820000}"/>
    <cellStyle name="SAPBEXformats 11 9" xfId="33383" xr:uid="{00000000-0005-0000-0000-000056820000}"/>
    <cellStyle name="SAPBEXformats 11 9 2" xfId="33384" xr:uid="{00000000-0005-0000-0000-000057820000}"/>
    <cellStyle name="SAPBEXformats 11 9 2 2" xfId="33385" xr:uid="{00000000-0005-0000-0000-000058820000}"/>
    <cellStyle name="SAPBEXformats 11 9 3" xfId="33386" xr:uid="{00000000-0005-0000-0000-000059820000}"/>
    <cellStyle name="SAPBEXformats 12" xfId="33387" xr:uid="{00000000-0005-0000-0000-00005A820000}"/>
    <cellStyle name="SAPBEXformats 12 10" xfId="33388" xr:uid="{00000000-0005-0000-0000-00005B820000}"/>
    <cellStyle name="SAPBEXformats 12 10 2" xfId="33389" xr:uid="{00000000-0005-0000-0000-00005C820000}"/>
    <cellStyle name="SAPBEXformats 12 10 2 2" xfId="33390" xr:uid="{00000000-0005-0000-0000-00005D820000}"/>
    <cellStyle name="SAPBEXformats 12 10 3" xfId="33391" xr:uid="{00000000-0005-0000-0000-00005E820000}"/>
    <cellStyle name="SAPBEXformats 12 11" xfId="33392" xr:uid="{00000000-0005-0000-0000-00005F820000}"/>
    <cellStyle name="SAPBEXformats 12 11 2" xfId="33393" xr:uid="{00000000-0005-0000-0000-000060820000}"/>
    <cellStyle name="SAPBEXformats 12 2" xfId="33394" xr:uid="{00000000-0005-0000-0000-000061820000}"/>
    <cellStyle name="SAPBEXformats 12 2 2" xfId="33395" xr:uid="{00000000-0005-0000-0000-000062820000}"/>
    <cellStyle name="SAPBEXformats 12 2 2 2" xfId="33396" xr:uid="{00000000-0005-0000-0000-000063820000}"/>
    <cellStyle name="SAPBEXformats 12 3" xfId="33397" xr:uid="{00000000-0005-0000-0000-000064820000}"/>
    <cellStyle name="SAPBEXformats 12 3 2" xfId="33398" xr:uid="{00000000-0005-0000-0000-000065820000}"/>
    <cellStyle name="SAPBEXformats 12 3 2 2" xfId="33399" xr:uid="{00000000-0005-0000-0000-000066820000}"/>
    <cellStyle name="SAPBEXformats 12 4" xfId="33400" xr:uid="{00000000-0005-0000-0000-000067820000}"/>
    <cellStyle name="SAPBEXformats 12 4 2" xfId="33401" xr:uid="{00000000-0005-0000-0000-000068820000}"/>
    <cellStyle name="SAPBEXformats 12 4 2 2" xfId="33402" xr:uid="{00000000-0005-0000-0000-000069820000}"/>
    <cellStyle name="SAPBEXformats 12 5" xfId="33403" xr:uid="{00000000-0005-0000-0000-00006A820000}"/>
    <cellStyle name="SAPBEXformats 12 5 2" xfId="33404" xr:uid="{00000000-0005-0000-0000-00006B820000}"/>
    <cellStyle name="SAPBEXformats 12 5 2 2" xfId="33405" xr:uid="{00000000-0005-0000-0000-00006C820000}"/>
    <cellStyle name="SAPBEXformats 12 6" xfId="33406" xr:uid="{00000000-0005-0000-0000-00006D820000}"/>
    <cellStyle name="SAPBEXformats 12 6 2" xfId="33407" xr:uid="{00000000-0005-0000-0000-00006E820000}"/>
    <cellStyle name="SAPBEXformats 12 6 2 2" xfId="33408" xr:uid="{00000000-0005-0000-0000-00006F820000}"/>
    <cellStyle name="SAPBEXformats 12 6 3" xfId="33409" xr:uid="{00000000-0005-0000-0000-000070820000}"/>
    <cellStyle name="SAPBEXformats 12 7" xfId="33410" xr:uid="{00000000-0005-0000-0000-000071820000}"/>
    <cellStyle name="SAPBEXformats 12 7 2" xfId="33411" xr:uid="{00000000-0005-0000-0000-000072820000}"/>
    <cellStyle name="SAPBEXformats 12 7 2 2" xfId="33412" xr:uid="{00000000-0005-0000-0000-000073820000}"/>
    <cellStyle name="SAPBEXformats 12 7 3" xfId="33413" xr:uid="{00000000-0005-0000-0000-000074820000}"/>
    <cellStyle name="SAPBEXformats 12 8" xfId="33414" xr:uid="{00000000-0005-0000-0000-000075820000}"/>
    <cellStyle name="SAPBEXformats 12 8 2" xfId="33415" xr:uid="{00000000-0005-0000-0000-000076820000}"/>
    <cellStyle name="SAPBEXformats 12 8 2 2" xfId="33416" xr:uid="{00000000-0005-0000-0000-000077820000}"/>
    <cellStyle name="SAPBEXformats 12 8 3" xfId="33417" xr:uid="{00000000-0005-0000-0000-000078820000}"/>
    <cellStyle name="SAPBEXformats 12 9" xfId="33418" xr:uid="{00000000-0005-0000-0000-000079820000}"/>
    <cellStyle name="SAPBEXformats 12 9 2" xfId="33419" xr:uid="{00000000-0005-0000-0000-00007A820000}"/>
    <cellStyle name="SAPBEXformats 12 9 2 2" xfId="33420" xr:uid="{00000000-0005-0000-0000-00007B820000}"/>
    <cellStyle name="SAPBEXformats 12 9 3" xfId="33421" xr:uid="{00000000-0005-0000-0000-00007C820000}"/>
    <cellStyle name="SAPBEXformats 13" xfId="33422" xr:uid="{00000000-0005-0000-0000-00007D820000}"/>
    <cellStyle name="SAPBEXformats 13 10" xfId="33423" xr:uid="{00000000-0005-0000-0000-00007E820000}"/>
    <cellStyle name="SAPBEXformats 13 10 2" xfId="33424" xr:uid="{00000000-0005-0000-0000-00007F820000}"/>
    <cellStyle name="SAPBEXformats 13 10 2 2" xfId="33425" xr:uid="{00000000-0005-0000-0000-000080820000}"/>
    <cellStyle name="SAPBEXformats 13 10 3" xfId="33426" xr:uid="{00000000-0005-0000-0000-000081820000}"/>
    <cellStyle name="SAPBEXformats 13 11" xfId="33427" xr:uid="{00000000-0005-0000-0000-000082820000}"/>
    <cellStyle name="SAPBEXformats 13 11 2" xfId="33428" xr:uid="{00000000-0005-0000-0000-000083820000}"/>
    <cellStyle name="SAPBEXformats 13 2" xfId="33429" xr:uid="{00000000-0005-0000-0000-000084820000}"/>
    <cellStyle name="SAPBEXformats 13 2 2" xfId="33430" xr:uid="{00000000-0005-0000-0000-000085820000}"/>
    <cellStyle name="SAPBEXformats 13 2 2 2" xfId="33431" xr:uid="{00000000-0005-0000-0000-000086820000}"/>
    <cellStyle name="SAPBEXformats 13 3" xfId="33432" xr:uid="{00000000-0005-0000-0000-000087820000}"/>
    <cellStyle name="SAPBEXformats 13 3 2" xfId="33433" xr:uid="{00000000-0005-0000-0000-000088820000}"/>
    <cellStyle name="SAPBEXformats 13 3 2 2" xfId="33434" xr:uid="{00000000-0005-0000-0000-000089820000}"/>
    <cellStyle name="SAPBEXformats 13 4" xfId="33435" xr:uid="{00000000-0005-0000-0000-00008A820000}"/>
    <cellStyle name="SAPBEXformats 13 4 2" xfId="33436" xr:uid="{00000000-0005-0000-0000-00008B820000}"/>
    <cellStyle name="SAPBEXformats 13 4 2 2" xfId="33437" xr:uid="{00000000-0005-0000-0000-00008C820000}"/>
    <cellStyle name="SAPBEXformats 13 5" xfId="33438" xr:uid="{00000000-0005-0000-0000-00008D820000}"/>
    <cellStyle name="SAPBEXformats 13 5 2" xfId="33439" xr:uid="{00000000-0005-0000-0000-00008E820000}"/>
    <cellStyle name="SAPBEXformats 13 5 2 2" xfId="33440" xr:uid="{00000000-0005-0000-0000-00008F820000}"/>
    <cellStyle name="SAPBEXformats 13 6" xfId="33441" xr:uid="{00000000-0005-0000-0000-000090820000}"/>
    <cellStyle name="SAPBEXformats 13 6 2" xfId="33442" xr:uid="{00000000-0005-0000-0000-000091820000}"/>
    <cellStyle name="SAPBEXformats 13 6 2 2" xfId="33443" xr:uid="{00000000-0005-0000-0000-000092820000}"/>
    <cellStyle name="SAPBEXformats 13 6 3" xfId="33444" xr:uid="{00000000-0005-0000-0000-000093820000}"/>
    <cellStyle name="SAPBEXformats 13 7" xfId="33445" xr:uid="{00000000-0005-0000-0000-000094820000}"/>
    <cellStyle name="SAPBEXformats 13 7 2" xfId="33446" xr:uid="{00000000-0005-0000-0000-000095820000}"/>
    <cellStyle name="SAPBEXformats 13 7 2 2" xfId="33447" xr:uid="{00000000-0005-0000-0000-000096820000}"/>
    <cellStyle name="SAPBEXformats 13 7 3" xfId="33448" xr:uid="{00000000-0005-0000-0000-000097820000}"/>
    <cellStyle name="SAPBEXformats 13 8" xfId="33449" xr:uid="{00000000-0005-0000-0000-000098820000}"/>
    <cellStyle name="SAPBEXformats 13 8 2" xfId="33450" xr:uid="{00000000-0005-0000-0000-000099820000}"/>
    <cellStyle name="SAPBEXformats 13 8 2 2" xfId="33451" xr:uid="{00000000-0005-0000-0000-00009A820000}"/>
    <cellStyle name="SAPBEXformats 13 8 3" xfId="33452" xr:uid="{00000000-0005-0000-0000-00009B820000}"/>
    <cellStyle name="SAPBEXformats 13 9" xfId="33453" xr:uid="{00000000-0005-0000-0000-00009C820000}"/>
    <cellStyle name="SAPBEXformats 13 9 2" xfId="33454" xr:uid="{00000000-0005-0000-0000-00009D820000}"/>
    <cellStyle name="SAPBEXformats 13 9 2 2" xfId="33455" xr:uid="{00000000-0005-0000-0000-00009E820000}"/>
    <cellStyle name="SAPBEXformats 13 9 3" xfId="33456" xr:uid="{00000000-0005-0000-0000-00009F820000}"/>
    <cellStyle name="SAPBEXformats 14" xfId="33457" xr:uid="{00000000-0005-0000-0000-0000A0820000}"/>
    <cellStyle name="SAPBEXformats 14 10" xfId="33458" xr:uid="{00000000-0005-0000-0000-0000A1820000}"/>
    <cellStyle name="SAPBEXformats 14 10 2" xfId="33459" xr:uid="{00000000-0005-0000-0000-0000A2820000}"/>
    <cellStyle name="SAPBEXformats 14 10 2 2" xfId="33460" xr:uid="{00000000-0005-0000-0000-0000A3820000}"/>
    <cellStyle name="SAPBEXformats 14 10 3" xfId="33461" xr:uid="{00000000-0005-0000-0000-0000A4820000}"/>
    <cellStyle name="SAPBEXformats 14 11" xfId="33462" xr:uid="{00000000-0005-0000-0000-0000A5820000}"/>
    <cellStyle name="SAPBEXformats 14 11 2" xfId="33463" xr:uid="{00000000-0005-0000-0000-0000A6820000}"/>
    <cellStyle name="SAPBEXformats 14 2" xfId="33464" xr:uid="{00000000-0005-0000-0000-0000A7820000}"/>
    <cellStyle name="SAPBEXformats 14 2 2" xfId="33465" xr:uid="{00000000-0005-0000-0000-0000A8820000}"/>
    <cellStyle name="SAPBEXformats 14 2 2 2" xfId="33466" xr:uid="{00000000-0005-0000-0000-0000A9820000}"/>
    <cellStyle name="SAPBEXformats 14 3" xfId="33467" xr:uid="{00000000-0005-0000-0000-0000AA820000}"/>
    <cellStyle name="SAPBEXformats 14 3 2" xfId="33468" xr:uid="{00000000-0005-0000-0000-0000AB820000}"/>
    <cellStyle name="SAPBEXformats 14 3 2 2" xfId="33469" xr:uid="{00000000-0005-0000-0000-0000AC820000}"/>
    <cellStyle name="SAPBEXformats 14 4" xfId="33470" xr:uid="{00000000-0005-0000-0000-0000AD820000}"/>
    <cellStyle name="SAPBEXformats 14 4 2" xfId="33471" xr:uid="{00000000-0005-0000-0000-0000AE820000}"/>
    <cellStyle name="SAPBEXformats 14 4 2 2" xfId="33472" xr:uid="{00000000-0005-0000-0000-0000AF820000}"/>
    <cellStyle name="SAPBEXformats 14 5" xfId="33473" xr:uid="{00000000-0005-0000-0000-0000B0820000}"/>
    <cellStyle name="SAPBEXformats 14 5 2" xfId="33474" xr:uid="{00000000-0005-0000-0000-0000B1820000}"/>
    <cellStyle name="SAPBEXformats 14 5 2 2" xfId="33475" xr:uid="{00000000-0005-0000-0000-0000B2820000}"/>
    <cellStyle name="SAPBEXformats 14 6" xfId="33476" xr:uid="{00000000-0005-0000-0000-0000B3820000}"/>
    <cellStyle name="SAPBEXformats 14 6 2" xfId="33477" xr:uid="{00000000-0005-0000-0000-0000B4820000}"/>
    <cellStyle name="SAPBEXformats 14 6 2 2" xfId="33478" xr:uid="{00000000-0005-0000-0000-0000B5820000}"/>
    <cellStyle name="SAPBEXformats 14 6 3" xfId="33479" xr:uid="{00000000-0005-0000-0000-0000B6820000}"/>
    <cellStyle name="SAPBEXformats 14 7" xfId="33480" xr:uid="{00000000-0005-0000-0000-0000B7820000}"/>
    <cellStyle name="SAPBEXformats 14 7 2" xfId="33481" xr:uid="{00000000-0005-0000-0000-0000B8820000}"/>
    <cellStyle name="SAPBEXformats 14 7 2 2" xfId="33482" xr:uid="{00000000-0005-0000-0000-0000B9820000}"/>
    <cellStyle name="SAPBEXformats 14 7 3" xfId="33483" xr:uid="{00000000-0005-0000-0000-0000BA820000}"/>
    <cellStyle name="SAPBEXformats 14 8" xfId="33484" xr:uid="{00000000-0005-0000-0000-0000BB820000}"/>
    <cellStyle name="SAPBEXformats 14 8 2" xfId="33485" xr:uid="{00000000-0005-0000-0000-0000BC820000}"/>
    <cellStyle name="SAPBEXformats 14 8 2 2" xfId="33486" xr:uid="{00000000-0005-0000-0000-0000BD820000}"/>
    <cellStyle name="SAPBEXformats 14 8 3" xfId="33487" xr:uid="{00000000-0005-0000-0000-0000BE820000}"/>
    <cellStyle name="SAPBEXformats 14 9" xfId="33488" xr:uid="{00000000-0005-0000-0000-0000BF820000}"/>
    <cellStyle name="SAPBEXformats 14 9 2" xfId="33489" xr:uid="{00000000-0005-0000-0000-0000C0820000}"/>
    <cellStyle name="SAPBEXformats 14 9 2 2" xfId="33490" xr:uid="{00000000-0005-0000-0000-0000C1820000}"/>
    <cellStyle name="SAPBEXformats 14 9 3" xfId="33491" xr:uid="{00000000-0005-0000-0000-0000C2820000}"/>
    <cellStyle name="SAPBEXformats 15" xfId="33492" xr:uid="{00000000-0005-0000-0000-0000C3820000}"/>
    <cellStyle name="SAPBEXformats 15 10" xfId="33493" xr:uid="{00000000-0005-0000-0000-0000C4820000}"/>
    <cellStyle name="SAPBEXformats 15 10 2" xfId="33494" xr:uid="{00000000-0005-0000-0000-0000C5820000}"/>
    <cellStyle name="SAPBEXformats 15 10 2 2" xfId="33495" xr:uid="{00000000-0005-0000-0000-0000C6820000}"/>
    <cellStyle name="SAPBEXformats 15 10 3" xfId="33496" xr:uid="{00000000-0005-0000-0000-0000C7820000}"/>
    <cellStyle name="SAPBEXformats 15 11" xfId="33497" xr:uid="{00000000-0005-0000-0000-0000C8820000}"/>
    <cellStyle name="SAPBEXformats 15 11 2" xfId="33498" xr:uid="{00000000-0005-0000-0000-0000C9820000}"/>
    <cellStyle name="SAPBEXformats 15 11 2 2" xfId="33499" xr:uid="{00000000-0005-0000-0000-0000CA820000}"/>
    <cellStyle name="SAPBEXformats 15 11 3" xfId="33500" xr:uid="{00000000-0005-0000-0000-0000CB820000}"/>
    <cellStyle name="SAPBEXformats 15 12" xfId="33501" xr:uid="{00000000-0005-0000-0000-0000CC820000}"/>
    <cellStyle name="SAPBEXformats 15 12 2" xfId="33502" xr:uid="{00000000-0005-0000-0000-0000CD820000}"/>
    <cellStyle name="SAPBEXformats 15 2" xfId="33503" xr:uid="{00000000-0005-0000-0000-0000CE820000}"/>
    <cellStyle name="SAPBEXformats 15 2 2" xfId="33504" xr:uid="{00000000-0005-0000-0000-0000CF820000}"/>
    <cellStyle name="SAPBEXformats 15 2 2 2" xfId="33505" xr:uid="{00000000-0005-0000-0000-0000D0820000}"/>
    <cellStyle name="SAPBEXformats 15 3" xfId="33506" xr:uid="{00000000-0005-0000-0000-0000D1820000}"/>
    <cellStyle name="SAPBEXformats 15 3 2" xfId="33507" xr:uid="{00000000-0005-0000-0000-0000D2820000}"/>
    <cellStyle name="SAPBEXformats 15 3 2 2" xfId="33508" xr:uid="{00000000-0005-0000-0000-0000D3820000}"/>
    <cellStyle name="SAPBEXformats 15 4" xfId="33509" xr:uid="{00000000-0005-0000-0000-0000D4820000}"/>
    <cellStyle name="SAPBEXformats 15 4 2" xfId="33510" xr:uid="{00000000-0005-0000-0000-0000D5820000}"/>
    <cellStyle name="SAPBEXformats 15 4 2 2" xfId="33511" xr:uid="{00000000-0005-0000-0000-0000D6820000}"/>
    <cellStyle name="SAPBEXformats 15 5" xfId="33512" xr:uid="{00000000-0005-0000-0000-0000D7820000}"/>
    <cellStyle name="SAPBEXformats 15 5 2" xfId="33513" xr:uid="{00000000-0005-0000-0000-0000D8820000}"/>
    <cellStyle name="SAPBEXformats 15 5 2 2" xfId="33514" xr:uid="{00000000-0005-0000-0000-0000D9820000}"/>
    <cellStyle name="SAPBEXformats 15 6" xfId="33515" xr:uid="{00000000-0005-0000-0000-0000DA820000}"/>
    <cellStyle name="SAPBEXformats 15 6 2" xfId="33516" xr:uid="{00000000-0005-0000-0000-0000DB820000}"/>
    <cellStyle name="SAPBEXformats 15 6 2 2" xfId="33517" xr:uid="{00000000-0005-0000-0000-0000DC820000}"/>
    <cellStyle name="SAPBEXformats 15 6 3" xfId="33518" xr:uid="{00000000-0005-0000-0000-0000DD820000}"/>
    <cellStyle name="SAPBEXformats 15 7" xfId="33519" xr:uid="{00000000-0005-0000-0000-0000DE820000}"/>
    <cellStyle name="SAPBEXformats 15 7 2" xfId="33520" xr:uid="{00000000-0005-0000-0000-0000DF820000}"/>
    <cellStyle name="SAPBEXformats 15 7 2 2" xfId="33521" xr:uid="{00000000-0005-0000-0000-0000E0820000}"/>
    <cellStyle name="SAPBEXformats 15 7 3" xfId="33522" xr:uid="{00000000-0005-0000-0000-0000E1820000}"/>
    <cellStyle name="SAPBEXformats 15 8" xfId="33523" xr:uid="{00000000-0005-0000-0000-0000E2820000}"/>
    <cellStyle name="SAPBEXformats 15 8 2" xfId="33524" xr:uid="{00000000-0005-0000-0000-0000E3820000}"/>
    <cellStyle name="SAPBEXformats 15 8 2 2" xfId="33525" xr:uid="{00000000-0005-0000-0000-0000E4820000}"/>
    <cellStyle name="SAPBEXformats 15 8 3" xfId="33526" xr:uid="{00000000-0005-0000-0000-0000E5820000}"/>
    <cellStyle name="SAPBEXformats 15 9" xfId="33527" xr:uid="{00000000-0005-0000-0000-0000E6820000}"/>
    <cellStyle name="SAPBEXformats 15 9 2" xfId="33528" xr:uid="{00000000-0005-0000-0000-0000E7820000}"/>
    <cellStyle name="SAPBEXformats 15 9 2 2" xfId="33529" xr:uid="{00000000-0005-0000-0000-0000E8820000}"/>
    <cellStyle name="SAPBEXformats 15 9 3" xfId="33530" xr:uid="{00000000-0005-0000-0000-0000E9820000}"/>
    <cellStyle name="SAPBEXformats 16" xfId="33531" xr:uid="{00000000-0005-0000-0000-0000EA820000}"/>
    <cellStyle name="SAPBEXformats 16 10" xfId="33532" xr:uid="{00000000-0005-0000-0000-0000EB820000}"/>
    <cellStyle name="SAPBEXformats 16 10 2" xfId="33533" xr:uid="{00000000-0005-0000-0000-0000EC820000}"/>
    <cellStyle name="SAPBEXformats 16 10 2 2" xfId="33534" xr:uid="{00000000-0005-0000-0000-0000ED820000}"/>
    <cellStyle name="SAPBEXformats 16 10 3" xfId="33535" xr:uid="{00000000-0005-0000-0000-0000EE820000}"/>
    <cellStyle name="SAPBEXformats 16 11" xfId="33536" xr:uid="{00000000-0005-0000-0000-0000EF820000}"/>
    <cellStyle name="SAPBEXformats 16 11 2" xfId="33537" xr:uid="{00000000-0005-0000-0000-0000F0820000}"/>
    <cellStyle name="SAPBEXformats 16 11 2 2" xfId="33538" xr:uid="{00000000-0005-0000-0000-0000F1820000}"/>
    <cellStyle name="SAPBEXformats 16 11 3" xfId="33539" xr:uid="{00000000-0005-0000-0000-0000F2820000}"/>
    <cellStyle name="SAPBEXformats 16 12" xfId="33540" xr:uid="{00000000-0005-0000-0000-0000F3820000}"/>
    <cellStyle name="SAPBEXformats 16 12 2" xfId="33541" xr:uid="{00000000-0005-0000-0000-0000F4820000}"/>
    <cellStyle name="SAPBEXformats 16 2" xfId="33542" xr:uid="{00000000-0005-0000-0000-0000F5820000}"/>
    <cellStyle name="SAPBEXformats 16 2 2" xfId="33543" xr:uid="{00000000-0005-0000-0000-0000F6820000}"/>
    <cellStyle name="SAPBEXformats 16 2 2 2" xfId="33544" xr:uid="{00000000-0005-0000-0000-0000F7820000}"/>
    <cellStyle name="SAPBEXformats 16 3" xfId="33545" xr:uid="{00000000-0005-0000-0000-0000F8820000}"/>
    <cellStyle name="SAPBEXformats 16 3 2" xfId="33546" xr:uid="{00000000-0005-0000-0000-0000F9820000}"/>
    <cellStyle name="SAPBEXformats 16 3 2 2" xfId="33547" xr:uid="{00000000-0005-0000-0000-0000FA820000}"/>
    <cellStyle name="SAPBEXformats 16 4" xfId="33548" xr:uid="{00000000-0005-0000-0000-0000FB820000}"/>
    <cellStyle name="SAPBEXformats 16 4 2" xfId="33549" xr:uid="{00000000-0005-0000-0000-0000FC820000}"/>
    <cellStyle name="SAPBEXformats 16 4 2 2" xfId="33550" xr:uid="{00000000-0005-0000-0000-0000FD820000}"/>
    <cellStyle name="SAPBEXformats 16 5" xfId="33551" xr:uid="{00000000-0005-0000-0000-0000FE820000}"/>
    <cellStyle name="SAPBEXformats 16 5 2" xfId="33552" xr:uid="{00000000-0005-0000-0000-0000FF820000}"/>
    <cellStyle name="SAPBEXformats 16 5 2 2" xfId="33553" xr:uid="{00000000-0005-0000-0000-000000830000}"/>
    <cellStyle name="SAPBEXformats 16 6" xfId="33554" xr:uid="{00000000-0005-0000-0000-000001830000}"/>
    <cellStyle name="SAPBEXformats 16 6 2" xfId="33555" xr:uid="{00000000-0005-0000-0000-000002830000}"/>
    <cellStyle name="SAPBEXformats 16 6 2 2" xfId="33556" xr:uid="{00000000-0005-0000-0000-000003830000}"/>
    <cellStyle name="SAPBEXformats 16 6 3" xfId="33557" xr:uid="{00000000-0005-0000-0000-000004830000}"/>
    <cellStyle name="SAPBEXformats 16 7" xfId="33558" xr:uid="{00000000-0005-0000-0000-000005830000}"/>
    <cellStyle name="SAPBEXformats 16 7 2" xfId="33559" xr:uid="{00000000-0005-0000-0000-000006830000}"/>
    <cellStyle name="SAPBEXformats 16 7 2 2" xfId="33560" xr:uid="{00000000-0005-0000-0000-000007830000}"/>
    <cellStyle name="SAPBEXformats 16 7 3" xfId="33561" xr:uid="{00000000-0005-0000-0000-000008830000}"/>
    <cellStyle name="SAPBEXformats 16 8" xfId="33562" xr:uid="{00000000-0005-0000-0000-000009830000}"/>
    <cellStyle name="SAPBEXformats 16 8 2" xfId="33563" xr:uid="{00000000-0005-0000-0000-00000A830000}"/>
    <cellStyle name="SAPBEXformats 16 8 2 2" xfId="33564" xr:uid="{00000000-0005-0000-0000-00000B830000}"/>
    <cellStyle name="SAPBEXformats 16 8 3" xfId="33565" xr:uid="{00000000-0005-0000-0000-00000C830000}"/>
    <cellStyle name="SAPBEXformats 16 9" xfId="33566" xr:uid="{00000000-0005-0000-0000-00000D830000}"/>
    <cellStyle name="SAPBEXformats 16 9 2" xfId="33567" xr:uid="{00000000-0005-0000-0000-00000E830000}"/>
    <cellStyle name="SAPBEXformats 16 9 2 2" xfId="33568" xr:uid="{00000000-0005-0000-0000-00000F830000}"/>
    <cellStyle name="SAPBEXformats 16 9 3" xfId="33569" xr:uid="{00000000-0005-0000-0000-000010830000}"/>
    <cellStyle name="SAPBEXformats 17" xfId="33570" xr:uid="{00000000-0005-0000-0000-000011830000}"/>
    <cellStyle name="SAPBEXformats 17 10" xfId="33571" xr:uid="{00000000-0005-0000-0000-000012830000}"/>
    <cellStyle name="SAPBEXformats 17 10 2" xfId="33572" xr:uid="{00000000-0005-0000-0000-000013830000}"/>
    <cellStyle name="SAPBEXformats 17 10 2 2" xfId="33573" xr:uid="{00000000-0005-0000-0000-000014830000}"/>
    <cellStyle name="SAPBEXformats 17 10 3" xfId="33574" xr:uid="{00000000-0005-0000-0000-000015830000}"/>
    <cellStyle name="SAPBEXformats 17 11" xfId="33575" xr:uid="{00000000-0005-0000-0000-000016830000}"/>
    <cellStyle name="SAPBEXformats 17 11 2" xfId="33576" xr:uid="{00000000-0005-0000-0000-000017830000}"/>
    <cellStyle name="SAPBEXformats 17 11 2 2" xfId="33577" xr:uid="{00000000-0005-0000-0000-000018830000}"/>
    <cellStyle name="SAPBEXformats 17 11 3" xfId="33578" xr:uid="{00000000-0005-0000-0000-000019830000}"/>
    <cellStyle name="SAPBEXformats 17 12" xfId="33579" xr:uid="{00000000-0005-0000-0000-00001A830000}"/>
    <cellStyle name="SAPBEXformats 17 12 2" xfId="33580" xr:uid="{00000000-0005-0000-0000-00001B830000}"/>
    <cellStyle name="SAPBEXformats 17 2" xfId="33581" xr:uid="{00000000-0005-0000-0000-00001C830000}"/>
    <cellStyle name="SAPBEXformats 17 2 2" xfId="33582" xr:uid="{00000000-0005-0000-0000-00001D830000}"/>
    <cellStyle name="SAPBEXformats 17 2 2 2" xfId="33583" xr:uid="{00000000-0005-0000-0000-00001E830000}"/>
    <cellStyle name="SAPBEXformats 17 3" xfId="33584" xr:uid="{00000000-0005-0000-0000-00001F830000}"/>
    <cellStyle name="SAPBEXformats 17 3 2" xfId="33585" xr:uid="{00000000-0005-0000-0000-000020830000}"/>
    <cellStyle name="SAPBEXformats 17 3 2 2" xfId="33586" xr:uid="{00000000-0005-0000-0000-000021830000}"/>
    <cellStyle name="SAPBEXformats 17 4" xfId="33587" xr:uid="{00000000-0005-0000-0000-000022830000}"/>
    <cellStyle name="SAPBEXformats 17 4 2" xfId="33588" xr:uid="{00000000-0005-0000-0000-000023830000}"/>
    <cellStyle name="SAPBEXformats 17 4 2 2" xfId="33589" xr:uid="{00000000-0005-0000-0000-000024830000}"/>
    <cellStyle name="SAPBEXformats 17 5" xfId="33590" xr:uid="{00000000-0005-0000-0000-000025830000}"/>
    <cellStyle name="SAPBEXformats 17 5 2" xfId="33591" xr:uid="{00000000-0005-0000-0000-000026830000}"/>
    <cellStyle name="SAPBEXformats 17 5 2 2" xfId="33592" xr:uid="{00000000-0005-0000-0000-000027830000}"/>
    <cellStyle name="SAPBEXformats 17 6" xfId="33593" xr:uid="{00000000-0005-0000-0000-000028830000}"/>
    <cellStyle name="SAPBEXformats 17 6 2" xfId="33594" xr:uid="{00000000-0005-0000-0000-000029830000}"/>
    <cellStyle name="SAPBEXformats 17 6 2 2" xfId="33595" xr:uid="{00000000-0005-0000-0000-00002A830000}"/>
    <cellStyle name="SAPBEXformats 17 6 3" xfId="33596" xr:uid="{00000000-0005-0000-0000-00002B830000}"/>
    <cellStyle name="SAPBEXformats 17 7" xfId="33597" xr:uid="{00000000-0005-0000-0000-00002C830000}"/>
    <cellStyle name="SAPBEXformats 17 7 2" xfId="33598" xr:uid="{00000000-0005-0000-0000-00002D830000}"/>
    <cellStyle name="SAPBEXformats 17 7 2 2" xfId="33599" xr:uid="{00000000-0005-0000-0000-00002E830000}"/>
    <cellStyle name="SAPBEXformats 17 7 3" xfId="33600" xr:uid="{00000000-0005-0000-0000-00002F830000}"/>
    <cellStyle name="SAPBEXformats 17 8" xfId="33601" xr:uid="{00000000-0005-0000-0000-000030830000}"/>
    <cellStyle name="SAPBEXformats 17 8 2" xfId="33602" xr:uid="{00000000-0005-0000-0000-000031830000}"/>
    <cellStyle name="SAPBEXformats 17 8 2 2" xfId="33603" xr:uid="{00000000-0005-0000-0000-000032830000}"/>
    <cellStyle name="SAPBEXformats 17 8 3" xfId="33604" xr:uid="{00000000-0005-0000-0000-000033830000}"/>
    <cellStyle name="SAPBEXformats 17 9" xfId="33605" xr:uid="{00000000-0005-0000-0000-000034830000}"/>
    <cellStyle name="SAPBEXformats 17 9 2" xfId="33606" xr:uid="{00000000-0005-0000-0000-000035830000}"/>
    <cellStyle name="SAPBEXformats 17 9 2 2" xfId="33607" xr:uid="{00000000-0005-0000-0000-000036830000}"/>
    <cellStyle name="SAPBEXformats 17 9 3" xfId="33608" xr:uid="{00000000-0005-0000-0000-000037830000}"/>
    <cellStyle name="SAPBEXformats 18" xfId="33609" xr:uid="{00000000-0005-0000-0000-000038830000}"/>
    <cellStyle name="SAPBEXformats 18 2" xfId="33610" xr:uid="{00000000-0005-0000-0000-000039830000}"/>
    <cellStyle name="SAPBEXformats 18 2 2" xfId="33611" xr:uid="{00000000-0005-0000-0000-00003A830000}"/>
    <cellStyle name="SAPBEXformats 19" xfId="33612" xr:uid="{00000000-0005-0000-0000-00003B830000}"/>
    <cellStyle name="SAPBEXformats 19 2" xfId="33613" xr:uid="{00000000-0005-0000-0000-00003C830000}"/>
    <cellStyle name="SAPBEXformats 19 2 2" xfId="33614" xr:uid="{00000000-0005-0000-0000-00003D830000}"/>
    <cellStyle name="SAPBEXformats 19 3" xfId="33615" xr:uid="{00000000-0005-0000-0000-00003E830000}"/>
    <cellStyle name="SAPBEXformats 2" xfId="33616" xr:uid="{00000000-0005-0000-0000-00003F830000}"/>
    <cellStyle name="SAPBEXformats 2 10" xfId="33617" xr:uid="{00000000-0005-0000-0000-000040830000}"/>
    <cellStyle name="SAPBEXformats 2 10 2" xfId="33618" xr:uid="{00000000-0005-0000-0000-000041830000}"/>
    <cellStyle name="SAPBEXformats 2 10 2 2" xfId="33619" xr:uid="{00000000-0005-0000-0000-000042830000}"/>
    <cellStyle name="SAPBEXformats 2 10 3" xfId="33620" xr:uid="{00000000-0005-0000-0000-000043830000}"/>
    <cellStyle name="SAPBEXformats 2 11" xfId="33621" xr:uid="{00000000-0005-0000-0000-000044830000}"/>
    <cellStyle name="SAPBEXformats 2 11 2" xfId="33622" xr:uid="{00000000-0005-0000-0000-000045830000}"/>
    <cellStyle name="SAPBEXformats 2 11 2 2" xfId="33623" xr:uid="{00000000-0005-0000-0000-000046830000}"/>
    <cellStyle name="SAPBEXformats 2 11 3" xfId="33624" xr:uid="{00000000-0005-0000-0000-000047830000}"/>
    <cellStyle name="SAPBEXformats 2 12" xfId="33625" xr:uid="{00000000-0005-0000-0000-000048830000}"/>
    <cellStyle name="SAPBEXformats 2 12 2" xfId="33626" xr:uid="{00000000-0005-0000-0000-000049830000}"/>
    <cellStyle name="SAPBEXformats 2 2" xfId="33627" xr:uid="{00000000-0005-0000-0000-00004A830000}"/>
    <cellStyle name="SAPBEXformats 2 2 10" xfId="33628" xr:uid="{00000000-0005-0000-0000-00004B830000}"/>
    <cellStyle name="SAPBEXformats 2 2 10 2" xfId="33629" xr:uid="{00000000-0005-0000-0000-00004C830000}"/>
    <cellStyle name="SAPBEXformats 2 2 10 2 2" xfId="33630" xr:uid="{00000000-0005-0000-0000-00004D830000}"/>
    <cellStyle name="SAPBEXformats 2 2 10 3" xfId="33631" xr:uid="{00000000-0005-0000-0000-00004E830000}"/>
    <cellStyle name="SAPBEXformats 2 2 11" xfId="33632" xr:uid="{00000000-0005-0000-0000-00004F830000}"/>
    <cellStyle name="SAPBEXformats 2 2 11 2" xfId="33633" xr:uid="{00000000-0005-0000-0000-000050830000}"/>
    <cellStyle name="SAPBEXformats 2 2 11 2 2" xfId="33634" xr:uid="{00000000-0005-0000-0000-000051830000}"/>
    <cellStyle name="SAPBEXformats 2 2 11 3" xfId="33635" xr:uid="{00000000-0005-0000-0000-000052830000}"/>
    <cellStyle name="SAPBEXformats 2 2 12" xfId="33636" xr:uid="{00000000-0005-0000-0000-000053830000}"/>
    <cellStyle name="SAPBEXformats 2 2 12 2" xfId="33637" xr:uid="{00000000-0005-0000-0000-000054830000}"/>
    <cellStyle name="SAPBEXformats 2 2 2" xfId="33638" xr:uid="{00000000-0005-0000-0000-000055830000}"/>
    <cellStyle name="SAPBEXformats 2 2 2 2" xfId="33639" xr:uid="{00000000-0005-0000-0000-000056830000}"/>
    <cellStyle name="SAPBEXformats 2 2 2 2 2" xfId="33640" xr:uid="{00000000-0005-0000-0000-000057830000}"/>
    <cellStyle name="SAPBEXformats 2 2 3" xfId="33641" xr:uid="{00000000-0005-0000-0000-000058830000}"/>
    <cellStyle name="SAPBEXformats 2 2 3 2" xfId="33642" xr:uid="{00000000-0005-0000-0000-000059830000}"/>
    <cellStyle name="SAPBEXformats 2 2 3 2 2" xfId="33643" xr:uid="{00000000-0005-0000-0000-00005A830000}"/>
    <cellStyle name="SAPBEXformats 2 2 4" xfId="33644" xr:uid="{00000000-0005-0000-0000-00005B830000}"/>
    <cellStyle name="SAPBEXformats 2 2 4 2" xfId="33645" xr:uid="{00000000-0005-0000-0000-00005C830000}"/>
    <cellStyle name="SAPBEXformats 2 2 4 2 2" xfId="33646" xr:uid="{00000000-0005-0000-0000-00005D830000}"/>
    <cellStyle name="SAPBEXformats 2 2 5" xfId="33647" xr:uid="{00000000-0005-0000-0000-00005E830000}"/>
    <cellStyle name="SAPBEXformats 2 2 5 2" xfId="33648" xr:uid="{00000000-0005-0000-0000-00005F830000}"/>
    <cellStyle name="SAPBEXformats 2 2 5 2 2" xfId="33649" xr:uid="{00000000-0005-0000-0000-000060830000}"/>
    <cellStyle name="SAPBEXformats 2 2 6" xfId="33650" xr:uid="{00000000-0005-0000-0000-000061830000}"/>
    <cellStyle name="SAPBEXformats 2 2 6 2" xfId="33651" xr:uid="{00000000-0005-0000-0000-000062830000}"/>
    <cellStyle name="SAPBEXformats 2 2 6 2 2" xfId="33652" xr:uid="{00000000-0005-0000-0000-000063830000}"/>
    <cellStyle name="SAPBEXformats 2 2 6 3" xfId="33653" xr:uid="{00000000-0005-0000-0000-000064830000}"/>
    <cellStyle name="SAPBEXformats 2 2 7" xfId="33654" xr:uid="{00000000-0005-0000-0000-000065830000}"/>
    <cellStyle name="SAPBEXformats 2 2 7 2" xfId="33655" xr:uid="{00000000-0005-0000-0000-000066830000}"/>
    <cellStyle name="SAPBEXformats 2 2 7 2 2" xfId="33656" xr:uid="{00000000-0005-0000-0000-000067830000}"/>
    <cellStyle name="SAPBEXformats 2 2 7 3" xfId="33657" xr:uid="{00000000-0005-0000-0000-000068830000}"/>
    <cellStyle name="SAPBEXformats 2 2 8" xfId="33658" xr:uid="{00000000-0005-0000-0000-000069830000}"/>
    <cellStyle name="SAPBEXformats 2 2 8 2" xfId="33659" xr:uid="{00000000-0005-0000-0000-00006A830000}"/>
    <cellStyle name="SAPBEXformats 2 2 8 2 2" xfId="33660" xr:uid="{00000000-0005-0000-0000-00006B830000}"/>
    <cellStyle name="SAPBEXformats 2 2 8 3" xfId="33661" xr:uid="{00000000-0005-0000-0000-00006C830000}"/>
    <cellStyle name="SAPBEXformats 2 2 9" xfId="33662" xr:uid="{00000000-0005-0000-0000-00006D830000}"/>
    <cellStyle name="SAPBEXformats 2 2 9 2" xfId="33663" xr:uid="{00000000-0005-0000-0000-00006E830000}"/>
    <cellStyle name="SAPBEXformats 2 2 9 2 2" xfId="33664" xr:uid="{00000000-0005-0000-0000-00006F830000}"/>
    <cellStyle name="SAPBEXformats 2 2 9 3" xfId="33665" xr:uid="{00000000-0005-0000-0000-000070830000}"/>
    <cellStyle name="SAPBEXformats 2 3" xfId="33666" xr:uid="{00000000-0005-0000-0000-000071830000}"/>
    <cellStyle name="SAPBEXformats 2 3 2" xfId="33667" xr:uid="{00000000-0005-0000-0000-000072830000}"/>
    <cellStyle name="SAPBEXformats 2 3 2 2" xfId="33668" xr:uid="{00000000-0005-0000-0000-000073830000}"/>
    <cellStyle name="SAPBEXformats 2 4" xfId="33669" xr:uid="{00000000-0005-0000-0000-000074830000}"/>
    <cellStyle name="SAPBEXformats 2 4 2" xfId="33670" xr:uid="{00000000-0005-0000-0000-000075830000}"/>
    <cellStyle name="SAPBEXformats 2 4 2 2" xfId="33671" xr:uid="{00000000-0005-0000-0000-000076830000}"/>
    <cellStyle name="SAPBEXformats 2 5" xfId="33672" xr:uid="{00000000-0005-0000-0000-000077830000}"/>
    <cellStyle name="SAPBEXformats 2 5 2" xfId="33673" xr:uid="{00000000-0005-0000-0000-000078830000}"/>
    <cellStyle name="SAPBEXformats 2 5 2 2" xfId="33674" xr:uid="{00000000-0005-0000-0000-000079830000}"/>
    <cellStyle name="SAPBEXformats 2 6" xfId="33675" xr:uid="{00000000-0005-0000-0000-00007A830000}"/>
    <cellStyle name="SAPBEXformats 2 6 2" xfId="33676" xr:uid="{00000000-0005-0000-0000-00007B830000}"/>
    <cellStyle name="SAPBEXformats 2 6 2 2" xfId="33677" xr:uid="{00000000-0005-0000-0000-00007C830000}"/>
    <cellStyle name="SAPBEXformats 2 7" xfId="33678" xr:uid="{00000000-0005-0000-0000-00007D830000}"/>
    <cellStyle name="SAPBEXformats 2 7 2" xfId="33679" xr:uid="{00000000-0005-0000-0000-00007E830000}"/>
    <cellStyle name="SAPBEXformats 2 7 2 2" xfId="33680" xr:uid="{00000000-0005-0000-0000-00007F830000}"/>
    <cellStyle name="SAPBEXformats 2 7 3" xfId="33681" xr:uid="{00000000-0005-0000-0000-000080830000}"/>
    <cellStyle name="SAPBEXformats 2 8" xfId="33682" xr:uid="{00000000-0005-0000-0000-000081830000}"/>
    <cellStyle name="SAPBEXformats 2 8 2" xfId="33683" xr:uid="{00000000-0005-0000-0000-000082830000}"/>
    <cellStyle name="SAPBEXformats 2 8 2 2" xfId="33684" xr:uid="{00000000-0005-0000-0000-000083830000}"/>
    <cellStyle name="SAPBEXformats 2 8 3" xfId="33685" xr:uid="{00000000-0005-0000-0000-000084830000}"/>
    <cellStyle name="SAPBEXformats 2 9" xfId="33686" xr:uid="{00000000-0005-0000-0000-000085830000}"/>
    <cellStyle name="SAPBEXformats 2 9 2" xfId="33687" xr:uid="{00000000-0005-0000-0000-000086830000}"/>
    <cellStyle name="SAPBEXformats 2 9 2 2" xfId="33688" xr:uid="{00000000-0005-0000-0000-000087830000}"/>
    <cellStyle name="SAPBEXformats 2 9 3" xfId="33689" xr:uid="{00000000-0005-0000-0000-000088830000}"/>
    <cellStyle name="SAPBEXformats 20" xfId="33690" xr:uid="{00000000-0005-0000-0000-000089830000}"/>
    <cellStyle name="SAPBEXformats 20 2" xfId="33691" xr:uid="{00000000-0005-0000-0000-00008A830000}"/>
    <cellStyle name="SAPBEXformats 20 2 2" xfId="33692" xr:uid="{00000000-0005-0000-0000-00008B830000}"/>
    <cellStyle name="SAPBEXformats 20 3" xfId="33693" xr:uid="{00000000-0005-0000-0000-00008C830000}"/>
    <cellStyle name="SAPBEXformats 21" xfId="33694" xr:uid="{00000000-0005-0000-0000-00008D830000}"/>
    <cellStyle name="SAPBEXformats 21 2" xfId="33695" xr:uid="{00000000-0005-0000-0000-00008E830000}"/>
    <cellStyle name="SAPBEXformats 22" xfId="33696" xr:uid="{00000000-0005-0000-0000-00008F830000}"/>
    <cellStyle name="SAPBEXformats 22 2" xfId="33697" xr:uid="{00000000-0005-0000-0000-000090830000}"/>
    <cellStyle name="SAPBEXformats 23" xfId="33698" xr:uid="{00000000-0005-0000-0000-000091830000}"/>
    <cellStyle name="SAPBEXformats 23 2" xfId="33699" xr:uid="{00000000-0005-0000-0000-000092830000}"/>
    <cellStyle name="SAPBEXformats 3" xfId="33700" xr:uid="{00000000-0005-0000-0000-000093830000}"/>
    <cellStyle name="SAPBEXformats 3 10" xfId="33701" xr:uid="{00000000-0005-0000-0000-000094830000}"/>
    <cellStyle name="SAPBEXformats 3 10 2" xfId="33702" xr:uid="{00000000-0005-0000-0000-000095830000}"/>
    <cellStyle name="SAPBEXformats 3 10 2 2" xfId="33703" xr:uid="{00000000-0005-0000-0000-000096830000}"/>
    <cellStyle name="SAPBEXformats 3 10 3" xfId="33704" xr:uid="{00000000-0005-0000-0000-000097830000}"/>
    <cellStyle name="SAPBEXformats 3 11" xfId="33705" xr:uid="{00000000-0005-0000-0000-000098830000}"/>
    <cellStyle name="SAPBEXformats 3 11 2" xfId="33706" xr:uid="{00000000-0005-0000-0000-000099830000}"/>
    <cellStyle name="SAPBEXformats 3 11 2 2" xfId="33707" xr:uid="{00000000-0005-0000-0000-00009A830000}"/>
    <cellStyle name="SAPBEXformats 3 11 3" xfId="33708" xr:uid="{00000000-0005-0000-0000-00009B830000}"/>
    <cellStyle name="SAPBEXformats 3 12" xfId="33709" xr:uid="{00000000-0005-0000-0000-00009C830000}"/>
    <cellStyle name="SAPBEXformats 3 12 2" xfId="33710" xr:uid="{00000000-0005-0000-0000-00009D830000}"/>
    <cellStyle name="SAPBEXformats 3 12 2 2" xfId="33711" xr:uid="{00000000-0005-0000-0000-00009E830000}"/>
    <cellStyle name="SAPBEXformats 3 12 3" xfId="33712" xr:uid="{00000000-0005-0000-0000-00009F830000}"/>
    <cellStyle name="SAPBEXformats 3 13" xfId="33713" xr:uid="{00000000-0005-0000-0000-0000A0830000}"/>
    <cellStyle name="SAPBEXformats 3 13 2" xfId="33714" xr:uid="{00000000-0005-0000-0000-0000A1830000}"/>
    <cellStyle name="SAPBEXformats 3 13 2 2" xfId="33715" xr:uid="{00000000-0005-0000-0000-0000A2830000}"/>
    <cellStyle name="SAPBEXformats 3 13 3" xfId="33716" xr:uid="{00000000-0005-0000-0000-0000A3830000}"/>
    <cellStyle name="SAPBEXformats 3 14" xfId="33717" xr:uid="{00000000-0005-0000-0000-0000A4830000}"/>
    <cellStyle name="SAPBEXformats 3 14 2" xfId="33718" xr:uid="{00000000-0005-0000-0000-0000A5830000}"/>
    <cellStyle name="SAPBEXformats 3 2" xfId="33719" xr:uid="{00000000-0005-0000-0000-0000A6830000}"/>
    <cellStyle name="SAPBEXformats 3 2 2" xfId="33720" xr:uid="{00000000-0005-0000-0000-0000A7830000}"/>
    <cellStyle name="SAPBEXformats 3 2 2 2" xfId="33721" xr:uid="{00000000-0005-0000-0000-0000A8830000}"/>
    <cellStyle name="SAPBEXformats 3 3" xfId="33722" xr:uid="{00000000-0005-0000-0000-0000A9830000}"/>
    <cellStyle name="SAPBEXformats 3 3 2" xfId="33723" xr:uid="{00000000-0005-0000-0000-0000AA830000}"/>
    <cellStyle name="SAPBEXformats 3 3 2 2" xfId="33724" xr:uid="{00000000-0005-0000-0000-0000AB830000}"/>
    <cellStyle name="SAPBEXformats 3 4" xfId="33725" xr:uid="{00000000-0005-0000-0000-0000AC830000}"/>
    <cellStyle name="SAPBEXformats 3 4 2" xfId="33726" xr:uid="{00000000-0005-0000-0000-0000AD830000}"/>
    <cellStyle name="SAPBEXformats 3 4 2 2" xfId="33727" xr:uid="{00000000-0005-0000-0000-0000AE830000}"/>
    <cellStyle name="SAPBEXformats 3 5" xfId="33728" xr:uid="{00000000-0005-0000-0000-0000AF830000}"/>
    <cellStyle name="SAPBEXformats 3 5 2" xfId="33729" xr:uid="{00000000-0005-0000-0000-0000B0830000}"/>
    <cellStyle name="SAPBEXformats 3 5 2 2" xfId="33730" xr:uid="{00000000-0005-0000-0000-0000B1830000}"/>
    <cellStyle name="SAPBEXformats 3 6" xfId="33731" xr:uid="{00000000-0005-0000-0000-0000B2830000}"/>
    <cellStyle name="SAPBEXformats 3 6 2" xfId="33732" xr:uid="{00000000-0005-0000-0000-0000B3830000}"/>
    <cellStyle name="SAPBEXformats 3 6 2 2" xfId="33733" xr:uid="{00000000-0005-0000-0000-0000B4830000}"/>
    <cellStyle name="SAPBEXformats 3 7" xfId="33734" xr:uid="{00000000-0005-0000-0000-0000B5830000}"/>
    <cellStyle name="SAPBEXformats 3 7 2" xfId="33735" xr:uid="{00000000-0005-0000-0000-0000B6830000}"/>
    <cellStyle name="SAPBEXformats 3 7 2 2" xfId="33736" xr:uid="{00000000-0005-0000-0000-0000B7830000}"/>
    <cellStyle name="SAPBEXformats 3 8" xfId="33737" xr:uid="{00000000-0005-0000-0000-0000B8830000}"/>
    <cellStyle name="SAPBEXformats 3 8 2" xfId="33738" xr:uid="{00000000-0005-0000-0000-0000B9830000}"/>
    <cellStyle name="SAPBEXformats 3 8 2 2" xfId="33739" xr:uid="{00000000-0005-0000-0000-0000BA830000}"/>
    <cellStyle name="SAPBEXformats 3 8 3" xfId="33740" xr:uid="{00000000-0005-0000-0000-0000BB830000}"/>
    <cellStyle name="SAPBEXformats 3 9" xfId="33741" xr:uid="{00000000-0005-0000-0000-0000BC830000}"/>
    <cellStyle name="SAPBEXformats 3 9 2" xfId="33742" xr:uid="{00000000-0005-0000-0000-0000BD830000}"/>
    <cellStyle name="SAPBEXformats 3 9 2 2" xfId="33743" xr:uid="{00000000-0005-0000-0000-0000BE830000}"/>
    <cellStyle name="SAPBEXformats 3 9 3" xfId="33744" xr:uid="{00000000-0005-0000-0000-0000BF830000}"/>
    <cellStyle name="SAPBEXformats 4" xfId="33745" xr:uid="{00000000-0005-0000-0000-0000C0830000}"/>
    <cellStyle name="SAPBEXformats 4 10" xfId="33746" xr:uid="{00000000-0005-0000-0000-0000C1830000}"/>
    <cellStyle name="SAPBEXformats 4 10 2" xfId="33747" xr:uid="{00000000-0005-0000-0000-0000C2830000}"/>
    <cellStyle name="SAPBEXformats 4 10 2 2" xfId="33748" xr:uid="{00000000-0005-0000-0000-0000C3830000}"/>
    <cellStyle name="SAPBEXformats 4 10 3" xfId="33749" xr:uid="{00000000-0005-0000-0000-0000C4830000}"/>
    <cellStyle name="SAPBEXformats 4 11" xfId="33750" xr:uid="{00000000-0005-0000-0000-0000C5830000}"/>
    <cellStyle name="SAPBEXformats 4 11 2" xfId="33751" xr:uid="{00000000-0005-0000-0000-0000C6830000}"/>
    <cellStyle name="SAPBEXformats 4 11 2 2" xfId="33752" xr:uid="{00000000-0005-0000-0000-0000C7830000}"/>
    <cellStyle name="SAPBEXformats 4 11 3" xfId="33753" xr:uid="{00000000-0005-0000-0000-0000C8830000}"/>
    <cellStyle name="SAPBEXformats 4 12" xfId="33754" xr:uid="{00000000-0005-0000-0000-0000C9830000}"/>
    <cellStyle name="SAPBEXformats 4 12 2" xfId="33755" xr:uid="{00000000-0005-0000-0000-0000CA830000}"/>
    <cellStyle name="SAPBEXformats 4 12 2 2" xfId="33756" xr:uid="{00000000-0005-0000-0000-0000CB830000}"/>
    <cellStyle name="SAPBEXformats 4 12 3" xfId="33757" xr:uid="{00000000-0005-0000-0000-0000CC830000}"/>
    <cellStyle name="SAPBEXformats 4 13" xfId="33758" xr:uid="{00000000-0005-0000-0000-0000CD830000}"/>
    <cellStyle name="SAPBEXformats 4 13 2" xfId="33759" xr:uid="{00000000-0005-0000-0000-0000CE830000}"/>
    <cellStyle name="SAPBEXformats 4 13 2 2" xfId="33760" xr:uid="{00000000-0005-0000-0000-0000CF830000}"/>
    <cellStyle name="SAPBEXformats 4 13 3" xfId="33761" xr:uid="{00000000-0005-0000-0000-0000D0830000}"/>
    <cellStyle name="SAPBEXformats 4 14" xfId="33762" xr:uid="{00000000-0005-0000-0000-0000D1830000}"/>
    <cellStyle name="SAPBEXformats 4 14 2" xfId="33763" xr:uid="{00000000-0005-0000-0000-0000D2830000}"/>
    <cellStyle name="SAPBEXformats 4 2" xfId="33764" xr:uid="{00000000-0005-0000-0000-0000D3830000}"/>
    <cellStyle name="SAPBEXformats 4 2 2" xfId="33765" xr:uid="{00000000-0005-0000-0000-0000D4830000}"/>
    <cellStyle name="SAPBEXformats 4 2 2 2" xfId="33766" xr:uid="{00000000-0005-0000-0000-0000D5830000}"/>
    <cellStyle name="SAPBEXformats 4 3" xfId="33767" xr:uid="{00000000-0005-0000-0000-0000D6830000}"/>
    <cellStyle name="SAPBEXformats 4 3 2" xfId="33768" xr:uid="{00000000-0005-0000-0000-0000D7830000}"/>
    <cellStyle name="SAPBEXformats 4 3 2 2" xfId="33769" xr:uid="{00000000-0005-0000-0000-0000D8830000}"/>
    <cellStyle name="SAPBEXformats 4 4" xfId="33770" xr:uid="{00000000-0005-0000-0000-0000D9830000}"/>
    <cellStyle name="SAPBEXformats 4 4 2" xfId="33771" xr:uid="{00000000-0005-0000-0000-0000DA830000}"/>
    <cellStyle name="SAPBEXformats 4 4 2 2" xfId="33772" xr:uid="{00000000-0005-0000-0000-0000DB830000}"/>
    <cellStyle name="SAPBEXformats 4 5" xfId="33773" xr:uid="{00000000-0005-0000-0000-0000DC830000}"/>
    <cellStyle name="SAPBEXformats 4 5 2" xfId="33774" xr:uid="{00000000-0005-0000-0000-0000DD830000}"/>
    <cellStyle name="SAPBEXformats 4 5 2 2" xfId="33775" xr:uid="{00000000-0005-0000-0000-0000DE830000}"/>
    <cellStyle name="SAPBEXformats 4 6" xfId="33776" xr:uid="{00000000-0005-0000-0000-0000DF830000}"/>
    <cellStyle name="SAPBEXformats 4 6 2" xfId="33777" xr:uid="{00000000-0005-0000-0000-0000E0830000}"/>
    <cellStyle name="SAPBEXformats 4 6 2 2" xfId="33778" xr:uid="{00000000-0005-0000-0000-0000E1830000}"/>
    <cellStyle name="SAPBEXformats 4 7" xfId="33779" xr:uid="{00000000-0005-0000-0000-0000E2830000}"/>
    <cellStyle name="SAPBEXformats 4 7 2" xfId="33780" xr:uid="{00000000-0005-0000-0000-0000E3830000}"/>
    <cellStyle name="SAPBEXformats 4 7 2 2" xfId="33781" xr:uid="{00000000-0005-0000-0000-0000E4830000}"/>
    <cellStyle name="SAPBEXformats 4 8" xfId="33782" xr:uid="{00000000-0005-0000-0000-0000E5830000}"/>
    <cellStyle name="SAPBEXformats 4 8 2" xfId="33783" xr:uid="{00000000-0005-0000-0000-0000E6830000}"/>
    <cellStyle name="SAPBEXformats 4 8 2 2" xfId="33784" xr:uid="{00000000-0005-0000-0000-0000E7830000}"/>
    <cellStyle name="SAPBEXformats 4 8 3" xfId="33785" xr:uid="{00000000-0005-0000-0000-0000E8830000}"/>
    <cellStyle name="SAPBEXformats 4 9" xfId="33786" xr:uid="{00000000-0005-0000-0000-0000E9830000}"/>
    <cellStyle name="SAPBEXformats 4 9 2" xfId="33787" xr:uid="{00000000-0005-0000-0000-0000EA830000}"/>
    <cellStyle name="SAPBEXformats 4 9 2 2" xfId="33788" xr:uid="{00000000-0005-0000-0000-0000EB830000}"/>
    <cellStyle name="SAPBEXformats 4 9 3" xfId="33789" xr:uid="{00000000-0005-0000-0000-0000EC830000}"/>
    <cellStyle name="SAPBEXformats 5" xfId="33790" xr:uid="{00000000-0005-0000-0000-0000ED830000}"/>
    <cellStyle name="SAPBEXformats 5 10" xfId="33791" xr:uid="{00000000-0005-0000-0000-0000EE830000}"/>
    <cellStyle name="SAPBEXformats 5 10 2" xfId="33792" xr:uid="{00000000-0005-0000-0000-0000EF830000}"/>
    <cellStyle name="SAPBEXformats 5 10 2 2" xfId="33793" xr:uid="{00000000-0005-0000-0000-0000F0830000}"/>
    <cellStyle name="SAPBEXformats 5 10 3" xfId="33794" xr:uid="{00000000-0005-0000-0000-0000F1830000}"/>
    <cellStyle name="SAPBEXformats 5 11" xfId="33795" xr:uid="{00000000-0005-0000-0000-0000F2830000}"/>
    <cellStyle name="SAPBEXformats 5 11 2" xfId="33796" xr:uid="{00000000-0005-0000-0000-0000F3830000}"/>
    <cellStyle name="SAPBEXformats 5 11 2 2" xfId="33797" xr:uid="{00000000-0005-0000-0000-0000F4830000}"/>
    <cellStyle name="SAPBEXformats 5 11 3" xfId="33798" xr:uid="{00000000-0005-0000-0000-0000F5830000}"/>
    <cellStyle name="SAPBEXformats 5 12" xfId="33799" xr:uid="{00000000-0005-0000-0000-0000F6830000}"/>
    <cellStyle name="SAPBEXformats 5 12 2" xfId="33800" xr:uid="{00000000-0005-0000-0000-0000F7830000}"/>
    <cellStyle name="SAPBEXformats 5 12 2 2" xfId="33801" xr:uid="{00000000-0005-0000-0000-0000F8830000}"/>
    <cellStyle name="SAPBEXformats 5 12 3" xfId="33802" xr:uid="{00000000-0005-0000-0000-0000F9830000}"/>
    <cellStyle name="SAPBEXformats 5 13" xfId="33803" xr:uid="{00000000-0005-0000-0000-0000FA830000}"/>
    <cellStyle name="SAPBEXformats 5 13 2" xfId="33804" xr:uid="{00000000-0005-0000-0000-0000FB830000}"/>
    <cellStyle name="SAPBEXformats 5 13 2 2" xfId="33805" xr:uid="{00000000-0005-0000-0000-0000FC830000}"/>
    <cellStyle name="SAPBEXformats 5 13 3" xfId="33806" xr:uid="{00000000-0005-0000-0000-0000FD830000}"/>
    <cellStyle name="SAPBEXformats 5 14" xfId="33807" xr:uid="{00000000-0005-0000-0000-0000FE830000}"/>
    <cellStyle name="SAPBEXformats 5 14 2" xfId="33808" xr:uid="{00000000-0005-0000-0000-0000FF830000}"/>
    <cellStyle name="SAPBEXformats 5 2" xfId="33809" xr:uid="{00000000-0005-0000-0000-000000840000}"/>
    <cellStyle name="SAPBEXformats 5 2 2" xfId="33810" xr:uid="{00000000-0005-0000-0000-000001840000}"/>
    <cellStyle name="SAPBEXformats 5 2 2 2" xfId="33811" xr:uid="{00000000-0005-0000-0000-000002840000}"/>
    <cellStyle name="SAPBEXformats 5 3" xfId="33812" xr:uid="{00000000-0005-0000-0000-000003840000}"/>
    <cellStyle name="SAPBEXformats 5 3 2" xfId="33813" xr:uid="{00000000-0005-0000-0000-000004840000}"/>
    <cellStyle name="SAPBEXformats 5 3 2 2" xfId="33814" xr:uid="{00000000-0005-0000-0000-000005840000}"/>
    <cellStyle name="SAPBEXformats 5 4" xfId="33815" xr:uid="{00000000-0005-0000-0000-000006840000}"/>
    <cellStyle name="SAPBEXformats 5 4 2" xfId="33816" xr:uid="{00000000-0005-0000-0000-000007840000}"/>
    <cellStyle name="SAPBEXformats 5 4 2 2" xfId="33817" xr:uid="{00000000-0005-0000-0000-000008840000}"/>
    <cellStyle name="SAPBEXformats 5 5" xfId="33818" xr:uid="{00000000-0005-0000-0000-000009840000}"/>
    <cellStyle name="SAPBEXformats 5 5 2" xfId="33819" xr:uid="{00000000-0005-0000-0000-00000A840000}"/>
    <cellStyle name="SAPBEXformats 5 5 2 2" xfId="33820" xr:uid="{00000000-0005-0000-0000-00000B840000}"/>
    <cellStyle name="SAPBEXformats 5 6" xfId="33821" xr:uid="{00000000-0005-0000-0000-00000C840000}"/>
    <cellStyle name="SAPBEXformats 5 6 2" xfId="33822" xr:uid="{00000000-0005-0000-0000-00000D840000}"/>
    <cellStyle name="SAPBEXformats 5 6 2 2" xfId="33823" xr:uid="{00000000-0005-0000-0000-00000E840000}"/>
    <cellStyle name="SAPBEXformats 5 7" xfId="33824" xr:uid="{00000000-0005-0000-0000-00000F840000}"/>
    <cellStyle name="SAPBEXformats 5 7 2" xfId="33825" xr:uid="{00000000-0005-0000-0000-000010840000}"/>
    <cellStyle name="SAPBEXformats 5 7 2 2" xfId="33826" xr:uid="{00000000-0005-0000-0000-000011840000}"/>
    <cellStyle name="SAPBEXformats 5 8" xfId="33827" xr:uid="{00000000-0005-0000-0000-000012840000}"/>
    <cellStyle name="SAPBEXformats 5 8 2" xfId="33828" xr:uid="{00000000-0005-0000-0000-000013840000}"/>
    <cellStyle name="SAPBEXformats 5 8 2 2" xfId="33829" xr:uid="{00000000-0005-0000-0000-000014840000}"/>
    <cellStyle name="SAPBEXformats 5 8 3" xfId="33830" xr:uid="{00000000-0005-0000-0000-000015840000}"/>
    <cellStyle name="SAPBEXformats 5 9" xfId="33831" xr:uid="{00000000-0005-0000-0000-000016840000}"/>
    <cellStyle name="SAPBEXformats 5 9 2" xfId="33832" xr:uid="{00000000-0005-0000-0000-000017840000}"/>
    <cellStyle name="SAPBEXformats 5 9 2 2" xfId="33833" xr:uid="{00000000-0005-0000-0000-000018840000}"/>
    <cellStyle name="SAPBEXformats 5 9 3" xfId="33834" xr:uid="{00000000-0005-0000-0000-000019840000}"/>
    <cellStyle name="SAPBEXformats 6" xfId="33835" xr:uid="{00000000-0005-0000-0000-00001A840000}"/>
    <cellStyle name="SAPBEXformats 6 10" xfId="33836" xr:uid="{00000000-0005-0000-0000-00001B840000}"/>
    <cellStyle name="SAPBEXformats 6 10 2" xfId="33837" xr:uid="{00000000-0005-0000-0000-00001C840000}"/>
    <cellStyle name="SAPBEXformats 6 10 2 2" xfId="33838" xr:uid="{00000000-0005-0000-0000-00001D840000}"/>
    <cellStyle name="SAPBEXformats 6 10 3" xfId="33839" xr:uid="{00000000-0005-0000-0000-00001E840000}"/>
    <cellStyle name="SAPBEXformats 6 11" xfId="33840" xr:uid="{00000000-0005-0000-0000-00001F840000}"/>
    <cellStyle name="SAPBEXformats 6 11 2" xfId="33841" xr:uid="{00000000-0005-0000-0000-000020840000}"/>
    <cellStyle name="SAPBEXformats 6 11 2 2" xfId="33842" xr:uid="{00000000-0005-0000-0000-000021840000}"/>
    <cellStyle name="SAPBEXformats 6 11 3" xfId="33843" xr:uid="{00000000-0005-0000-0000-000022840000}"/>
    <cellStyle name="SAPBEXformats 6 12" xfId="33844" xr:uid="{00000000-0005-0000-0000-000023840000}"/>
    <cellStyle name="SAPBEXformats 6 12 2" xfId="33845" xr:uid="{00000000-0005-0000-0000-000024840000}"/>
    <cellStyle name="SAPBEXformats 6 12 2 2" xfId="33846" xr:uid="{00000000-0005-0000-0000-000025840000}"/>
    <cellStyle name="SAPBEXformats 6 12 3" xfId="33847" xr:uid="{00000000-0005-0000-0000-000026840000}"/>
    <cellStyle name="SAPBEXformats 6 13" xfId="33848" xr:uid="{00000000-0005-0000-0000-000027840000}"/>
    <cellStyle name="SAPBEXformats 6 13 2" xfId="33849" xr:uid="{00000000-0005-0000-0000-000028840000}"/>
    <cellStyle name="SAPBEXformats 6 13 2 2" xfId="33850" xr:uid="{00000000-0005-0000-0000-000029840000}"/>
    <cellStyle name="SAPBEXformats 6 13 3" xfId="33851" xr:uid="{00000000-0005-0000-0000-00002A840000}"/>
    <cellStyle name="SAPBEXformats 6 14" xfId="33852" xr:uid="{00000000-0005-0000-0000-00002B840000}"/>
    <cellStyle name="SAPBEXformats 6 14 2" xfId="33853" xr:uid="{00000000-0005-0000-0000-00002C840000}"/>
    <cellStyle name="SAPBEXformats 6 2" xfId="33854" xr:uid="{00000000-0005-0000-0000-00002D840000}"/>
    <cellStyle name="SAPBEXformats 6 2 2" xfId="33855" xr:uid="{00000000-0005-0000-0000-00002E840000}"/>
    <cellStyle name="SAPBEXformats 6 2 2 2" xfId="33856" xr:uid="{00000000-0005-0000-0000-00002F840000}"/>
    <cellStyle name="SAPBEXformats 6 3" xfId="33857" xr:uid="{00000000-0005-0000-0000-000030840000}"/>
    <cellStyle name="SAPBEXformats 6 3 2" xfId="33858" xr:uid="{00000000-0005-0000-0000-000031840000}"/>
    <cellStyle name="SAPBEXformats 6 3 2 2" xfId="33859" xr:uid="{00000000-0005-0000-0000-000032840000}"/>
    <cellStyle name="SAPBEXformats 6 4" xfId="33860" xr:uid="{00000000-0005-0000-0000-000033840000}"/>
    <cellStyle name="SAPBEXformats 6 4 2" xfId="33861" xr:uid="{00000000-0005-0000-0000-000034840000}"/>
    <cellStyle name="SAPBEXformats 6 4 2 2" xfId="33862" xr:uid="{00000000-0005-0000-0000-000035840000}"/>
    <cellStyle name="SAPBEXformats 6 5" xfId="33863" xr:uid="{00000000-0005-0000-0000-000036840000}"/>
    <cellStyle name="SAPBEXformats 6 5 2" xfId="33864" xr:uid="{00000000-0005-0000-0000-000037840000}"/>
    <cellStyle name="SAPBEXformats 6 5 2 2" xfId="33865" xr:uid="{00000000-0005-0000-0000-000038840000}"/>
    <cellStyle name="SAPBEXformats 6 6" xfId="33866" xr:uid="{00000000-0005-0000-0000-000039840000}"/>
    <cellStyle name="SAPBEXformats 6 6 2" xfId="33867" xr:uid="{00000000-0005-0000-0000-00003A840000}"/>
    <cellStyle name="SAPBEXformats 6 6 2 2" xfId="33868" xr:uid="{00000000-0005-0000-0000-00003B840000}"/>
    <cellStyle name="SAPBEXformats 6 7" xfId="33869" xr:uid="{00000000-0005-0000-0000-00003C840000}"/>
    <cellStyle name="SAPBEXformats 6 7 2" xfId="33870" xr:uid="{00000000-0005-0000-0000-00003D840000}"/>
    <cellStyle name="SAPBEXformats 6 7 2 2" xfId="33871" xr:uid="{00000000-0005-0000-0000-00003E840000}"/>
    <cellStyle name="SAPBEXformats 6 8" xfId="33872" xr:uid="{00000000-0005-0000-0000-00003F840000}"/>
    <cellStyle name="SAPBEXformats 6 8 2" xfId="33873" xr:uid="{00000000-0005-0000-0000-000040840000}"/>
    <cellStyle name="SAPBEXformats 6 8 2 2" xfId="33874" xr:uid="{00000000-0005-0000-0000-000041840000}"/>
    <cellStyle name="SAPBEXformats 6 8 3" xfId="33875" xr:uid="{00000000-0005-0000-0000-000042840000}"/>
    <cellStyle name="SAPBEXformats 6 9" xfId="33876" xr:uid="{00000000-0005-0000-0000-000043840000}"/>
    <cellStyle name="SAPBEXformats 6 9 2" xfId="33877" xr:uid="{00000000-0005-0000-0000-000044840000}"/>
    <cellStyle name="SAPBEXformats 6 9 2 2" xfId="33878" xr:uid="{00000000-0005-0000-0000-000045840000}"/>
    <cellStyle name="SAPBEXformats 6 9 3" xfId="33879" xr:uid="{00000000-0005-0000-0000-000046840000}"/>
    <cellStyle name="SAPBEXformats 7" xfId="33880" xr:uid="{00000000-0005-0000-0000-000047840000}"/>
    <cellStyle name="SAPBEXformats 7 10" xfId="33881" xr:uid="{00000000-0005-0000-0000-000048840000}"/>
    <cellStyle name="SAPBEXformats 7 10 2" xfId="33882" xr:uid="{00000000-0005-0000-0000-000049840000}"/>
    <cellStyle name="SAPBEXformats 7 10 2 2" xfId="33883" xr:uid="{00000000-0005-0000-0000-00004A840000}"/>
    <cellStyle name="SAPBEXformats 7 10 3" xfId="33884" xr:uid="{00000000-0005-0000-0000-00004B840000}"/>
    <cellStyle name="SAPBEXformats 7 11" xfId="33885" xr:uid="{00000000-0005-0000-0000-00004C840000}"/>
    <cellStyle name="SAPBEXformats 7 11 2" xfId="33886" xr:uid="{00000000-0005-0000-0000-00004D840000}"/>
    <cellStyle name="SAPBEXformats 7 2" xfId="33887" xr:uid="{00000000-0005-0000-0000-00004E840000}"/>
    <cellStyle name="SAPBEXformats 7 2 2" xfId="33888" xr:uid="{00000000-0005-0000-0000-00004F840000}"/>
    <cellStyle name="SAPBEXformats 7 2 2 2" xfId="33889" xr:uid="{00000000-0005-0000-0000-000050840000}"/>
    <cellStyle name="SAPBEXformats 7 3" xfId="33890" xr:uid="{00000000-0005-0000-0000-000051840000}"/>
    <cellStyle name="SAPBEXformats 7 3 2" xfId="33891" xr:uid="{00000000-0005-0000-0000-000052840000}"/>
    <cellStyle name="SAPBEXformats 7 3 2 2" xfId="33892" xr:uid="{00000000-0005-0000-0000-000053840000}"/>
    <cellStyle name="SAPBEXformats 7 4" xfId="33893" xr:uid="{00000000-0005-0000-0000-000054840000}"/>
    <cellStyle name="SAPBEXformats 7 4 2" xfId="33894" xr:uid="{00000000-0005-0000-0000-000055840000}"/>
    <cellStyle name="SAPBEXformats 7 4 2 2" xfId="33895" xr:uid="{00000000-0005-0000-0000-000056840000}"/>
    <cellStyle name="SAPBEXformats 7 5" xfId="33896" xr:uid="{00000000-0005-0000-0000-000057840000}"/>
    <cellStyle name="SAPBEXformats 7 5 2" xfId="33897" xr:uid="{00000000-0005-0000-0000-000058840000}"/>
    <cellStyle name="SAPBEXformats 7 5 2 2" xfId="33898" xr:uid="{00000000-0005-0000-0000-000059840000}"/>
    <cellStyle name="SAPBEXformats 7 6" xfId="33899" xr:uid="{00000000-0005-0000-0000-00005A840000}"/>
    <cellStyle name="SAPBEXformats 7 6 2" xfId="33900" xr:uid="{00000000-0005-0000-0000-00005B840000}"/>
    <cellStyle name="SAPBEXformats 7 6 2 2" xfId="33901" xr:uid="{00000000-0005-0000-0000-00005C840000}"/>
    <cellStyle name="SAPBEXformats 7 6 3" xfId="33902" xr:uid="{00000000-0005-0000-0000-00005D840000}"/>
    <cellStyle name="SAPBEXformats 7 7" xfId="33903" xr:uid="{00000000-0005-0000-0000-00005E840000}"/>
    <cellStyle name="SAPBEXformats 7 7 2" xfId="33904" xr:uid="{00000000-0005-0000-0000-00005F840000}"/>
    <cellStyle name="SAPBEXformats 7 7 2 2" xfId="33905" xr:uid="{00000000-0005-0000-0000-000060840000}"/>
    <cellStyle name="SAPBEXformats 7 7 3" xfId="33906" xr:uid="{00000000-0005-0000-0000-000061840000}"/>
    <cellStyle name="SAPBEXformats 7 8" xfId="33907" xr:uid="{00000000-0005-0000-0000-000062840000}"/>
    <cellStyle name="SAPBEXformats 7 8 2" xfId="33908" xr:uid="{00000000-0005-0000-0000-000063840000}"/>
    <cellStyle name="SAPBEXformats 7 8 2 2" xfId="33909" xr:uid="{00000000-0005-0000-0000-000064840000}"/>
    <cellStyle name="SAPBEXformats 7 8 3" xfId="33910" xr:uid="{00000000-0005-0000-0000-000065840000}"/>
    <cellStyle name="SAPBEXformats 7 9" xfId="33911" xr:uid="{00000000-0005-0000-0000-000066840000}"/>
    <cellStyle name="SAPBEXformats 7 9 2" xfId="33912" xr:uid="{00000000-0005-0000-0000-000067840000}"/>
    <cellStyle name="SAPBEXformats 7 9 2 2" xfId="33913" xr:uid="{00000000-0005-0000-0000-000068840000}"/>
    <cellStyle name="SAPBEXformats 7 9 3" xfId="33914" xr:uid="{00000000-0005-0000-0000-000069840000}"/>
    <cellStyle name="SAPBEXformats 8" xfId="33915" xr:uid="{00000000-0005-0000-0000-00006A840000}"/>
    <cellStyle name="SAPBEXformats 8 10" xfId="33916" xr:uid="{00000000-0005-0000-0000-00006B840000}"/>
    <cellStyle name="SAPBEXformats 8 10 2" xfId="33917" xr:uid="{00000000-0005-0000-0000-00006C840000}"/>
    <cellStyle name="SAPBEXformats 8 10 2 2" xfId="33918" xr:uid="{00000000-0005-0000-0000-00006D840000}"/>
    <cellStyle name="SAPBEXformats 8 10 3" xfId="33919" xr:uid="{00000000-0005-0000-0000-00006E840000}"/>
    <cellStyle name="SAPBEXformats 8 11" xfId="33920" xr:uid="{00000000-0005-0000-0000-00006F840000}"/>
    <cellStyle name="SAPBEXformats 8 11 2" xfId="33921" xr:uid="{00000000-0005-0000-0000-000070840000}"/>
    <cellStyle name="SAPBEXformats 8 2" xfId="33922" xr:uid="{00000000-0005-0000-0000-000071840000}"/>
    <cellStyle name="SAPBEXformats 8 2 2" xfId="33923" xr:uid="{00000000-0005-0000-0000-000072840000}"/>
    <cellStyle name="SAPBEXformats 8 2 2 2" xfId="33924" xr:uid="{00000000-0005-0000-0000-000073840000}"/>
    <cellStyle name="SAPBEXformats 8 3" xfId="33925" xr:uid="{00000000-0005-0000-0000-000074840000}"/>
    <cellStyle name="SAPBEXformats 8 3 2" xfId="33926" xr:uid="{00000000-0005-0000-0000-000075840000}"/>
    <cellStyle name="SAPBEXformats 8 3 2 2" xfId="33927" xr:uid="{00000000-0005-0000-0000-000076840000}"/>
    <cellStyle name="SAPBEXformats 8 4" xfId="33928" xr:uid="{00000000-0005-0000-0000-000077840000}"/>
    <cellStyle name="SAPBEXformats 8 4 2" xfId="33929" xr:uid="{00000000-0005-0000-0000-000078840000}"/>
    <cellStyle name="SAPBEXformats 8 4 2 2" xfId="33930" xr:uid="{00000000-0005-0000-0000-000079840000}"/>
    <cellStyle name="SAPBEXformats 8 5" xfId="33931" xr:uid="{00000000-0005-0000-0000-00007A840000}"/>
    <cellStyle name="SAPBEXformats 8 5 2" xfId="33932" xr:uid="{00000000-0005-0000-0000-00007B840000}"/>
    <cellStyle name="SAPBEXformats 8 5 2 2" xfId="33933" xr:uid="{00000000-0005-0000-0000-00007C840000}"/>
    <cellStyle name="SAPBEXformats 8 6" xfId="33934" xr:uid="{00000000-0005-0000-0000-00007D840000}"/>
    <cellStyle name="SAPBEXformats 8 6 2" xfId="33935" xr:uid="{00000000-0005-0000-0000-00007E840000}"/>
    <cellStyle name="SAPBEXformats 8 6 2 2" xfId="33936" xr:uid="{00000000-0005-0000-0000-00007F840000}"/>
    <cellStyle name="SAPBEXformats 8 6 3" xfId="33937" xr:uid="{00000000-0005-0000-0000-000080840000}"/>
    <cellStyle name="SAPBEXformats 8 7" xfId="33938" xr:uid="{00000000-0005-0000-0000-000081840000}"/>
    <cellStyle name="SAPBEXformats 8 7 2" xfId="33939" xr:uid="{00000000-0005-0000-0000-000082840000}"/>
    <cellStyle name="SAPBEXformats 8 7 2 2" xfId="33940" xr:uid="{00000000-0005-0000-0000-000083840000}"/>
    <cellStyle name="SAPBEXformats 8 7 3" xfId="33941" xr:uid="{00000000-0005-0000-0000-000084840000}"/>
    <cellStyle name="SAPBEXformats 8 8" xfId="33942" xr:uid="{00000000-0005-0000-0000-000085840000}"/>
    <cellStyle name="SAPBEXformats 8 8 2" xfId="33943" xr:uid="{00000000-0005-0000-0000-000086840000}"/>
    <cellStyle name="SAPBEXformats 8 8 2 2" xfId="33944" xr:uid="{00000000-0005-0000-0000-000087840000}"/>
    <cellStyle name="SAPBEXformats 8 8 3" xfId="33945" xr:uid="{00000000-0005-0000-0000-000088840000}"/>
    <cellStyle name="SAPBEXformats 8 9" xfId="33946" xr:uid="{00000000-0005-0000-0000-000089840000}"/>
    <cellStyle name="SAPBEXformats 8 9 2" xfId="33947" xr:uid="{00000000-0005-0000-0000-00008A840000}"/>
    <cellStyle name="SAPBEXformats 8 9 2 2" xfId="33948" xr:uid="{00000000-0005-0000-0000-00008B840000}"/>
    <cellStyle name="SAPBEXformats 8 9 3" xfId="33949" xr:uid="{00000000-0005-0000-0000-00008C840000}"/>
    <cellStyle name="SAPBEXformats 9" xfId="33950" xr:uid="{00000000-0005-0000-0000-00008D840000}"/>
    <cellStyle name="SAPBEXformats 9 10" xfId="33951" xr:uid="{00000000-0005-0000-0000-00008E840000}"/>
    <cellStyle name="SAPBEXformats 9 10 2" xfId="33952" xr:uid="{00000000-0005-0000-0000-00008F840000}"/>
    <cellStyle name="SAPBEXformats 9 10 2 2" xfId="33953" xr:uid="{00000000-0005-0000-0000-000090840000}"/>
    <cellStyle name="SAPBEXformats 9 10 3" xfId="33954" xr:uid="{00000000-0005-0000-0000-000091840000}"/>
    <cellStyle name="SAPBEXformats 9 11" xfId="33955" xr:uid="{00000000-0005-0000-0000-000092840000}"/>
    <cellStyle name="SAPBEXformats 9 11 2" xfId="33956" xr:uid="{00000000-0005-0000-0000-000093840000}"/>
    <cellStyle name="SAPBEXformats 9 2" xfId="33957" xr:uid="{00000000-0005-0000-0000-000094840000}"/>
    <cellStyle name="SAPBEXformats 9 2 2" xfId="33958" xr:uid="{00000000-0005-0000-0000-000095840000}"/>
    <cellStyle name="SAPBEXformats 9 2 2 2" xfId="33959" xr:uid="{00000000-0005-0000-0000-000096840000}"/>
    <cellStyle name="SAPBEXformats 9 3" xfId="33960" xr:uid="{00000000-0005-0000-0000-000097840000}"/>
    <cellStyle name="SAPBEXformats 9 3 2" xfId="33961" xr:uid="{00000000-0005-0000-0000-000098840000}"/>
    <cellStyle name="SAPBEXformats 9 3 2 2" xfId="33962" xr:uid="{00000000-0005-0000-0000-000099840000}"/>
    <cellStyle name="SAPBEXformats 9 4" xfId="33963" xr:uid="{00000000-0005-0000-0000-00009A840000}"/>
    <cellStyle name="SAPBEXformats 9 4 2" xfId="33964" xr:uid="{00000000-0005-0000-0000-00009B840000}"/>
    <cellStyle name="SAPBEXformats 9 4 2 2" xfId="33965" xr:uid="{00000000-0005-0000-0000-00009C840000}"/>
    <cellStyle name="SAPBEXformats 9 5" xfId="33966" xr:uid="{00000000-0005-0000-0000-00009D840000}"/>
    <cellStyle name="SAPBEXformats 9 5 2" xfId="33967" xr:uid="{00000000-0005-0000-0000-00009E840000}"/>
    <cellStyle name="SAPBEXformats 9 5 2 2" xfId="33968" xr:uid="{00000000-0005-0000-0000-00009F840000}"/>
    <cellStyle name="SAPBEXformats 9 6" xfId="33969" xr:uid="{00000000-0005-0000-0000-0000A0840000}"/>
    <cellStyle name="SAPBEXformats 9 6 2" xfId="33970" xr:uid="{00000000-0005-0000-0000-0000A1840000}"/>
    <cellStyle name="SAPBEXformats 9 6 2 2" xfId="33971" xr:uid="{00000000-0005-0000-0000-0000A2840000}"/>
    <cellStyle name="SAPBEXformats 9 6 3" xfId="33972" xr:uid="{00000000-0005-0000-0000-0000A3840000}"/>
    <cellStyle name="SAPBEXformats 9 7" xfId="33973" xr:uid="{00000000-0005-0000-0000-0000A4840000}"/>
    <cellStyle name="SAPBEXformats 9 7 2" xfId="33974" xr:uid="{00000000-0005-0000-0000-0000A5840000}"/>
    <cellStyle name="SAPBEXformats 9 7 2 2" xfId="33975" xr:uid="{00000000-0005-0000-0000-0000A6840000}"/>
    <cellStyle name="SAPBEXformats 9 7 3" xfId="33976" xr:uid="{00000000-0005-0000-0000-0000A7840000}"/>
    <cellStyle name="SAPBEXformats 9 8" xfId="33977" xr:uid="{00000000-0005-0000-0000-0000A8840000}"/>
    <cellStyle name="SAPBEXformats 9 8 2" xfId="33978" xr:uid="{00000000-0005-0000-0000-0000A9840000}"/>
    <cellStyle name="SAPBEXformats 9 8 2 2" xfId="33979" xr:uid="{00000000-0005-0000-0000-0000AA840000}"/>
    <cellStyle name="SAPBEXformats 9 8 3" xfId="33980" xr:uid="{00000000-0005-0000-0000-0000AB840000}"/>
    <cellStyle name="SAPBEXformats 9 9" xfId="33981" xr:uid="{00000000-0005-0000-0000-0000AC840000}"/>
    <cellStyle name="SAPBEXformats 9 9 2" xfId="33982" xr:uid="{00000000-0005-0000-0000-0000AD840000}"/>
    <cellStyle name="SAPBEXformats 9 9 2 2" xfId="33983" xr:uid="{00000000-0005-0000-0000-0000AE840000}"/>
    <cellStyle name="SAPBEXformats 9 9 3" xfId="33984" xr:uid="{00000000-0005-0000-0000-0000AF840000}"/>
    <cellStyle name="SAPBEXheaderItem" xfId="33985" xr:uid="{00000000-0005-0000-0000-0000B0840000}"/>
    <cellStyle name="SAPBEXheaderItem 10" xfId="33986" xr:uid="{00000000-0005-0000-0000-0000B1840000}"/>
    <cellStyle name="SAPBEXheaderItem 11" xfId="33987" xr:uid="{00000000-0005-0000-0000-0000B2840000}"/>
    <cellStyle name="SAPBEXheaderItem 12" xfId="33988" xr:uid="{00000000-0005-0000-0000-0000B3840000}"/>
    <cellStyle name="SAPBEXheaderItem 13" xfId="33989" xr:uid="{00000000-0005-0000-0000-0000B4840000}"/>
    <cellStyle name="SAPBEXheaderItem 2" xfId="33990" xr:uid="{00000000-0005-0000-0000-0000B5840000}"/>
    <cellStyle name="SAPBEXheaderItem 2 2" xfId="33991" xr:uid="{00000000-0005-0000-0000-0000B6840000}"/>
    <cellStyle name="SAPBEXheaderItem 3" xfId="33992" xr:uid="{00000000-0005-0000-0000-0000B7840000}"/>
    <cellStyle name="SAPBEXheaderItem 3 2" xfId="33993" xr:uid="{00000000-0005-0000-0000-0000B8840000}"/>
    <cellStyle name="SAPBEXheaderItem 4" xfId="33994" xr:uid="{00000000-0005-0000-0000-0000B9840000}"/>
    <cellStyle name="SAPBEXheaderItem 5" xfId="33995" xr:uid="{00000000-0005-0000-0000-0000BA840000}"/>
    <cellStyle name="SAPBEXheaderItem 6" xfId="33996" xr:uid="{00000000-0005-0000-0000-0000BB840000}"/>
    <cellStyle name="SAPBEXheaderItem 7" xfId="33997" xr:uid="{00000000-0005-0000-0000-0000BC840000}"/>
    <cellStyle name="SAPBEXheaderItem 8" xfId="33998" xr:uid="{00000000-0005-0000-0000-0000BD840000}"/>
    <cellStyle name="SAPBEXheaderItem 9" xfId="33999" xr:uid="{00000000-0005-0000-0000-0000BE840000}"/>
    <cellStyle name="SAPBEXheaderText" xfId="34000" xr:uid="{00000000-0005-0000-0000-0000BF840000}"/>
    <cellStyle name="SAPBEXheaderText 10" xfId="34001" xr:uid="{00000000-0005-0000-0000-0000C0840000}"/>
    <cellStyle name="SAPBEXheaderText 11" xfId="34002" xr:uid="{00000000-0005-0000-0000-0000C1840000}"/>
    <cellStyle name="SAPBEXheaderText 12" xfId="34003" xr:uid="{00000000-0005-0000-0000-0000C2840000}"/>
    <cellStyle name="SAPBEXheaderText 13" xfId="34004" xr:uid="{00000000-0005-0000-0000-0000C3840000}"/>
    <cellStyle name="SAPBEXheaderText 2" xfId="34005" xr:uid="{00000000-0005-0000-0000-0000C4840000}"/>
    <cellStyle name="SAPBEXheaderText 2 2" xfId="34006" xr:uid="{00000000-0005-0000-0000-0000C5840000}"/>
    <cellStyle name="SAPBEXheaderText 3" xfId="34007" xr:uid="{00000000-0005-0000-0000-0000C6840000}"/>
    <cellStyle name="SAPBEXheaderText 3 2" xfId="34008" xr:uid="{00000000-0005-0000-0000-0000C7840000}"/>
    <cellStyle name="SAPBEXheaderText 4" xfId="34009" xr:uid="{00000000-0005-0000-0000-0000C8840000}"/>
    <cellStyle name="SAPBEXheaderText 5" xfId="34010" xr:uid="{00000000-0005-0000-0000-0000C9840000}"/>
    <cellStyle name="SAPBEXheaderText 6" xfId="34011" xr:uid="{00000000-0005-0000-0000-0000CA840000}"/>
    <cellStyle name="SAPBEXheaderText 7" xfId="34012" xr:uid="{00000000-0005-0000-0000-0000CB840000}"/>
    <cellStyle name="SAPBEXheaderText 8" xfId="34013" xr:uid="{00000000-0005-0000-0000-0000CC840000}"/>
    <cellStyle name="SAPBEXheaderText 9" xfId="34014" xr:uid="{00000000-0005-0000-0000-0000CD840000}"/>
    <cellStyle name="SAPBEXHLevel0" xfId="34015" xr:uid="{00000000-0005-0000-0000-0000CE840000}"/>
    <cellStyle name="SAPBEXHLevel0 10" xfId="34016" xr:uid="{00000000-0005-0000-0000-0000CF840000}"/>
    <cellStyle name="SAPBEXHLevel0 10 10" xfId="34017" xr:uid="{00000000-0005-0000-0000-0000D0840000}"/>
    <cellStyle name="SAPBEXHLevel0 10 10 2" xfId="34018" xr:uid="{00000000-0005-0000-0000-0000D1840000}"/>
    <cellStyle name="SAPBEXHLevel0 10 10 2 2" xfId="34019" xr:uid="{00000000-0005-0000-0000-0000D2840000}"/>
    <cellStyle name="SAPBEXHLevel0 10 10 3" xfId="34020" xr:uid="{00000000-0005-0000-0000-0000D3840000}"/>
    <cellStyle name="SAPBEXHLevel0 10 11" xfId="34021" xr:uid="{00000000-0005-0000-0000-0000D4840000}"/>
    <cellStyle name="SAPBEXHLevel0 10 11 2" xfId="34022" xr:uid="{00000000-0005-0000-0000-0000D5840000}"/>
    <cellStyle name="SAPBEXHLevel0 10 11 2 2" xfId="34023" xr:uid="{00000000-0005-0000-0000-0000D6840000}"/>
    <cellStyle name="SAPBEXHLevel0 10 11 3" xfId="34024" xr:uid="{00000000-0005-0000-0000-0000D7840000}"/>
    <cellStyle name="SAPBEXHLevel0 10 12" xfId="34025" xr:uid="{00000000-0005-0000-0000-0000D8840000}"/>
    <cellStyle name="SAPBEXHLevel0 10 12 2" xfId="34026" xr:uid="{00000000-0005-0000-0000-0000D9840000}"/>
    <cellStyle name="SAPBEXHLevel0 10 12 2 2" xfId="34027" xr:uid="{00000000-0005-0000-0000-0000DA840000}"/>
    <cellStyle name="SAPBEXHLevel0 10 12 3" xfId="34028" xr:uid="{00000000-0005-0000-0000-0000DB840000}"/>
    <cellStyle name="SAPBEXHLevel0 10 13" xfId="34029" xr:uid="{00000000-0005-0000-0000-0000DC840000}"/>
    <cellStyle name="SAPBEXHLevel0 10 13 2" xfId="34030" xr:uid="{00000000-0005-0000-0000-0000DD840000}"/>
    <cellStyle name="SAPBEXHLevel0 10 2" xfId="34031" xr:uid="{00000000-0005-0000-0000-0000DE840000}"/>
    <cellStyle name="SAPBEXHLevel0 10 2 10" xfId="34032" xr:uid="{00000000-0005-0000-0000-0000DF840000}"/>
    <cellStyle name="SAPBEXHLevel0 10 2 10 2" xfId="34033" xr:uid="{00000000-0005-0000-0000-0000E0840000}"/>
    <cellStyle name="SAPBEXHLevel0 10 2 10 2 2" xfId="34034" xr:uid="{00000000-0005-0000-0000-0000E1840000}"/>
    <cellStyle name="SAPBEXHLevel0 10 2 10 3" xfId="34035" xr:uid="{00000000-0005-0000-0000-0000E2840000}"/>
    <cellStyle name="SAPBEXHLevel0 10 2 11" xfId="34036" xr:uid="{00000000-0005-0000-0000-0000E3840000}"/>
    <cellStyle name="SAPBEXHLevel0 10 2 11 2" xfId="34037" xr:uid="{00000000-0005-0000-0000-0000E4840000}"/>
    <cellStyle name="SAPBEXHLevel0 10 2 11 2 2" xfId="34038" xr:uid="{00000000-0005-0000-0000-0000E5840000}"/>
    <cellStyle name="SAPBEXHLevel0 10 2 11 3" xfId="34039" xr:uid="{00000000-0005-0000-0000-0000E6840000}"/>
    <cellStyle name="SAPBEXHLevel0 10 2 12" xfId="34040" xr:uid="{00000000-0005-0000-0000-0000E7840000}"/>
    <cellStyle name="SAPBEXHLevel0 10 2 12 2" xfId="34041" xr:uid="{00000000-0005-0000-0000-0000E8840000}"/>
    <cellStyle name="SAPBEXHLevel0 10 2 2" xfId="34042" xr:uid="{00000000-0005-0000-0000-0000E9840000}"/>
    <cellStyle name="SAPBEXHLevel0 10 2 2 2" xfId="34043" xr:uid="{00000000-0005-0000-0000-0000EA840000}"/>
    <cellStyle name="SAPBEXHLevel0 10 2 2 2 2" xfId="34044" xr:uid="{00000000-0005-0000-0000-0000EB840000}"/>
    <cellStyle name="SAPBEXHLevel0 10 2 3" xfId="34045" xr:uid="{00000000-0005-0000-0000-0000EC840000}"/>
    <cellStyle name="SAPBEXHLevel0 10 2 3 2" xfId="34046" xr:uid="{00000000-0005-0000-0000-0000ED840000}"/>
    <cellStyle name="SAPBEXHLevel0 10 2 3 2 2" xfId="34047" xr:uid="{00000000-0005-0000-0000-0000EE840000}"/>
    <cellStyle name="SAPBEXHLevel0 10 2 4" xfId="34048" xr:uid="{00000000-0005-0000-0000-0000EF840000}"/>
    <cellStyle name="SAPBEXHLevel0 10 2 4 2" xfId="34049" xr:uid="{00000000-0005-0000-0000-0000F0840000}"/>
    <cellStyle name="SAPBEXHLevel0 10 2 4 2 2" xfId="34050" xr:uid="{00000000-0005-0000-0000-0000F1840000}"/>
    <cellStyle name="SAPBEXHLevel0 10 2 5" xfId="34051" xr:uid="{00000000-0005-0000-0000-0000F2840000}"/>
    <cellStyle name="SAPBEXHLevel0 10 2 5 2" xfId="34052" xr:uid="{00000000-0005-0000-0000-0000F3840000}"/>
    <cellStyle name="SAPBEXHLevel0 10 2 5 2 2" xfId="34053" xr:uid="{00000000-0005-0000-0000-0000F4840000}"/>
    <cellStyle name="SAPBEXHLevel0 10 2 6" xfId="34054" xr:uid="{00000000-0005-0000-0000-0000F5840000}"/>
    <cellStyle name="SAPBEXHLevel0 10 2 6 2" xfId="34055" xr:uid="{00000000-0005-0000-0000-0000F6840000}"/>
    <cellStyle name="SAPBEXHLevel0 10 2 6 2 2" xfId="34056" xr:uid="{00000000-0005-0000-0000-0000F7840000}"/>
    <cellStyle name="SAPBEXHLevel0 10 2 6 3" xfId="34057" xr:uid="{00000000-0005-0000-0000-0000F8840000}"/>
    <cellStyle name="SAPBEXHLevel0 10 2 7" xfId="34058" xr:uid="{00000000-0005-0000-0000-0000F9840000}"/>
    <cellStyle name="SAPBEXHLevel0 10 2 7 2" xfId="34059" xr:uid="{00000000-0005-0000-0000-0000FA840000}"/>
    <cellStyle name="SAPBEXHLevel0 10 2 7 2 2" xfId="34060" xr:uid="{00000000-0005-0000-0000-0000FB840000}"/>
    <cellStyle name="SAPBEXHLevel0 10 2 7 3" xfId="34061" xr:uid="{00000000-0005-0000-0000-0000FC840000}"/>
    <cellStyle name="SAPBEXHLevel0 10 2 8" xfId="34062" xr:uid="{00000000-0005-0000-0000-0000FD840000}"/>
    <cellStyle name="SAPBEXHLevel0 10 2 8 2" xfId="34063" xr:uid="{00000000-0005-0000-0000-0000FE840000}"/>
    <cellStyle name="SAPBEXHLevel0 10 2 8 2 2" xfId="34064" xr:uid="{00000000-0005-0000-0000-0000FF840000}"/>
    <cellStyle name="SAPBEXHLevel0 10 2 8 3" xfId="34065" xr:uid="{00000000-0005-0000-0000-000000850000}"/>
    <cellStyle name="SAPBEXHLevel0 10 2 9" xfId="34066" xr:uid="{00000000-0005-0000-0000-000001850000}"/>
    <cellStyle name="SAPBEXHLevel0 10 2 9 2" xfId="34067" xr:uid="{00000000-0005-0000-0000-000002850000}"/>
    <cellStyle name="SAPBEXHLevel0 10 2 9 2 2" xfId="34068" xr:uid="{00000000-0005-0000-0000-000003850000}"/>
    <cellStyle name="SAPBEXHLevel0 10 2 9 3" xfId="34069" xr:uid="{00000000-0005-0000-0000-000004850000}"/>
    <cellStyle name="SAPBEXHLevel0 10 3" xfId="34070" xr:uid="{00000000-0005-0000-0000-000005850000}"/>
    <cellStyle name="SAPBEXHLevel0 10 3 2" xfId="34071" xr:uid="{00000000-0005-0000-0000-000006850000}"/>
    <cellStyle name="SAPBEXHLevel0 10 3 2 2" xfId="34072" xr:uid="{00000000-0005-0000-0000-000007850000}"/>
    <cellStyle name="SAPBEXHLevel0 10 4" xfId="34073" xr:uid="{00000000-0005-0000-0000-000008850000}"/>
    <cellStyle name="SAPBEXHLevel0 10 4 2" xfId="34074" xr:uid="{00000000-0005-0000-0000-000009850000}"/>
    <cellStyle name="SAPBEXHLevel0 10 4 2 2" xfId="34075" xr:uid="{00000000-0005-0000-0000-00000A850000}"/>
    <cellStyle name="SAPBEXHLevel0 10 5" xfId="34076" xr:uid="{00000000-0005-0000-0000-00000B850000}"/>
    <cellStyle name="SAPBEXHLevel0 10 5 2" xfId="34077" xr:uid="{00000000-0005-0000-0000-00000C850000}"/>
    <cellStyle name="SAPBEXHLevel0 10 5 2 2" xfId="34078" xr:uid="{00000000-0005-0000-0000-00000D850000}"/>
    <cellStyle name="SAPBEXHLevel0 10 6" xfId="34079" xr:uid="{00000000-0005-0000-0000-00000E850000}"/>
    <cellStyle name="SAPBEXHLevel0 10 6 2" xfId="34080" xr:uid="{00000000-0005-0000-0000-00000F850000}"/>
    <cellStyle name="SAPBEXHLevel0 10 6 2 2" xfId="34081" xr:uid="{00000000-0005-0000-0000-000010850000}"/>
    <cellStyle name="SAPBEXHLevel0 10 7" xfId="34082" xr:uid="{00000000-0005-0000-0000-000011850000}"/>
    <cellStyle name="SAPBEXHLevel0 10 7 2" xfId="34083" xr:uid="{00000000-0005-0000-0000-000012850000}"/>
    <cellStyle name="SAPBEXHLevel0 10 7 2 2" xfId="34084" xr:uid="{00000000-0005-0000-0000-000013850000}"/>
    <cellStyle name="SAPBEXHLevel0 10 7 3" xfId="34085" xr:uid="{00000000-0005-0000-0000-000014850000}"/>
    <cellStyle name="SAPBEXHLevel0 10 8" xfId="34086" xr:uid="{00000000-0005-0000-0000-000015850000}"/>
    <cellStyle name="SAPBEXHLevel0 10 8 2" xfId="34087" xr:uid="{00000000-0005-0000-0000-000016850000}"/>
    <cellStyle name="SAPBEXHLevel0 10 8 2 2" xfId="34088" xr:uid="{00000000-0005-0000-0000-000017850000}"/>
    <cellStyle name="SAPBEXHLevel0 10 8 3" xfId="34089" xr:uid="{00000000-0005-0000-0000-000018850000}"/>
    <cellStyle name="SAPBEXHLevel0 10 9" xfId="34090" xr:uid="{00000000-0005-0000-0000-000019850000}"/>
    <cellStyle name="SAPBEXHLevel0 10 9 2" xfId="34091" xr:uid="{00000000-0005-0000-0000-00001A850000}"/>
    <cellStyle name="SAPBEXHLevel0 10 9 2 2" xfId="34092" xr:uid="{00000000-0005-0000-0000-00001B850000}"/>
    <cellStyle name="SAPBEXHLevel0 10 9 3" xfId="34093" xr:uid="{00000000-0005-0000-0000-00001C850000}"/>
    <cellStyle name="SAPBEXHLevel0 11" xfId="34094" xr:uid="{00000000-0005-0000-0000-00001D850000}"/>
    <cellStyle name="SAPBEXHLevel0 11 10" xfId="34095" xr:uid="{00000000-0005-0000-0000-00001E850000}"/>
    <cellStyle name="SAPBEXHLevel0 11 10 2" xfId="34096" xr:uid="{00000000-0005-0000-0000-00001F850000}"/>
    <cellStyle name="SAPBEXHLevel0 11 10 2 2" xfId="34097" xr:uid="{00000000-0005-0000-0000-000020850000}"/>
    <cellStyle name="SAPBEXHLevel0 11 10 3" xfId="34098" xr:uid="{00000000-0005-0000-0000-000021850000}"/>
    <cellStyle name="SAPBEXHLevel0 11 11" xfId="34099" xr:uid="{00000000-0005-0000-0000-000022850000}"/>
    <cellStyle name="SAPBEXHLevel0 11 11 2" xfId="34100" xr:uid="{00000000-0005-0000-0000-000023850000}"/>
    <cellStyle name="SAPBEXHLevel0 11 11 2 2" xfId="34101" xr:uid="{00000000-0005-0000-0000-000024850000}"/>
    <cellStyle name="SAPBEXHLevel0 11 11 3" xfId="34102" xr:uid="{00000000-0005-0000-0000-000025850000}"/>
    <cellStyle name="SAPBEXHLevel0 11 12" xfId="34103" xr:uid="{00000000-0005-0000-0000-000026850000}"/>
    <cellStyle name="SAPBEXHLevel0 11 12 2" xfId="34104" xr:uid="{00000000-0005-0000-0000-000027850000}"/>
    <cellStyle name="SAPBEXHLevel0 11 12 2 2" xfId="34105" xr:uid="{00000000-0005-0000-0000-000028850000}"/>
    <cellStyle name="SAPBEXHLevel0 11 12 3" xfId="34106" xr:uid="{00000000-0005-0000-0000-000029850000}"/>
    <cellStyle name="SAPBEXHLevel0 11 13" xfId="34107" xr:uid="{00000000-0005-0000-0000-00002A850000}"/>
    <cellStyle name="SAPBEXHLevel0 11 13 2" xfId="34108" xr:uid="{00000000-0005-0000-0000-00002B850000}"/>
    <cellStyle name="SAPBEXHLevel0 11 2" xfId="34109" xr:uid="{00000000-0005-0000-0000-00002C850000}"/>
    <cellStyle name="SAPBEXHLevel0 11 2 10" xfId="34110" xr:uid="{00000000-0005-0000-0000-00002D850000}"/>
    <cellStyle name="SAPBEXHLevel0 11 2 10 2" xfId="34111" xr:uid="{00000000-0005-0000-0000-00002E850000}"/>
    <cellStyle name="SAPBEXHLevel0 11 2 10 2 2" xfId="34112" xr:uid="{00000000-0005-0000-0000-00002F850000}"/>
    <cellStyle name="SAPBEXHLevel0 11 2 10 3" xfId="34113" xr:uid="{00000000-0005-0000-0000-000030850000}"/>
    <cellStyle name="SAPBEXHLevel0 11 2 11" xfId="34114" xr:uid="{00000000-0005-0000-0000-000031850000}"/>
    <cellStyle name="SAPBEXHLevel0 11 2 11 2" xfId="34115" xr:uid="{00000000-0005-0000-0000-000032850000}"/>
    <cellStyle name="SAPBEXHLevel0 11 2 11 2 2" xfId="34116" xr:uid="{00000000-0005-0000-0000-000033850000}"/>
    <cellStyle name="SAPBEXHLevel0 11 2 11 3" xfId="34117" xr:uid="{00000000-0005-0000-0000-000034850000}"/>
    <cellStyle name="SAPBEXHLevel0 11 2 12" xfId="34118" xr:uid="{00000000-0005-0000-0000-000035850000}"/>
    <cellStyle name="SAPBEXHLevel0 11 2 12 2" xfId="34119" xr:uid="{00000000-0005-0000-0000-000036850000}"/>
    <cellStyle name="SAPBEXHLevel0 11 2 2" xfId="34120" xr:uid="{00000000-0005-0000-0000-000037850000}"/>
    <cellStyle name="SAPBEXHLevel0 11 2 2 2" xfId="34121" xr:uid="{00000000-0005-0000-0000-000038850000}"/>
    <cellStyle name="SAPBEXHLevel0 11 2 2 2 2" xfId="34122" xr:uid="{00000000-0005-0000-0000-000039850000}"/>
    <cellStyle name="SAPBEXHLevel0 11 2 3" xfId="34123" xr:uid="{00000000-0005-0000-0000-00003A850000}"/>
    <cellStyle name="SAPBEXHLevel0 11 2 3 2" xfId="34124" xr:uid="{00000000-0005-0000-0000-00003B850000}"/>
    <cellStyle name="SAPBEXHLevel0 11 2 3 2 2" xfId="34125" xr:uid="{00000000-0005-0000-0000-00003C850000}"/>
    <cellStyle name="SAPBEXHLevel0 11 2 4" xfId="34126" xr:uid="{00000000-0005-0000-0000-00003D850000}"/>
    <cellStyle name="SAPBEXHLevel0 11 2 4 2" xfId="34127" xr:uid="{00000000-0005-0000-0000-00003E850000}"/>
    <cellStyle name="SAPBEXHLevel0 11 2 4 2 2" xfId="34128" xr:uid="{00000000-0005-0000-0000-00003F850000}"/>
    <cellStyle name="SAPBEXHLevel0 11 2 5" xfId="34129" xr:uid="{00000000-0005-0000-0000-000040850000}"/>
    <cellStyle name="SAPBEXHLevel0 11 2 5 2" xfId="34130" xr:uid="{00000000-0005-0000-0000-000041850000}"/>
    <cellStyle name="SAPBEXHLevel0 11 2 5 2 2" xfId="34131" xr:uid="{00000000-0005-0000-0000-000042850000}"/>
    <cellStyle name="SAPBEXHLevel0 11 2 6" xfId="34132" xr:uid="{00000000-0005-0000-0000-000043850000}"/>
    <cellStyle name="SAPBEXHLevel0 11 2 6 2" xfId="34133" xr:uid="{00000000-0005-0000-0000-000044850000}"/>
    <cellStyle name="SAPBEXHLevel0 11 2 6 2 2" xfId="34134" xr:uid="{00000000-0005-0000-0000-000045850000}"/>
    <cellStyle name="SAPBEXHLevel0 11 2 6 3" xfId="34135" xr:uid="{00000000-0005-0000-0000-000046850000}"/>
    <cellStyle name="SAPBEXHLevel0 11 2 7" xfId="34136" xr:uid="{00000000-0005-0000-0000-000047850000}"/>
    <cellStyle name="SAPBEXHLevel0 11 2 7 2" xfId="34137" xr:uid="{00000000-0005-0000-0000-000048850000}"/>
    <cellStyle name="SAPBEXHLevel0 11 2 7 2 2" xfId="34138" xr:uid="{00000000-0005-0000-0000-000049850000}"/>
    <cellStyle name="SAPBEXHLevel0 11 2 7 3" xfId="34139" xr:uid="{00000000-0005-0000-0000-00004A850000}"/>
    <cellStyle name="SAPBEXHLevel0 11 2 8" xfId="34140" xr:uid="{00000000-0005-0000-0000-00004B850000}"/>
    <cellStyle name="SAPBEXHLevel0 11 2 8 2" xfId="34141" xr:uid="{00000000-0005-0000-0000-00004C850000}"/>
    <cellStyle name="SAPBEXHLevel0 11 2 8 2 2" xfId="34142" xr:uid="{00000000-0005-0000-0000-00004D850000}"/>
    <cellStyle name="SAPBEXHLevel0 11 2 8 3" xfId="34143" xr:uid="{00000000-0005-0000-0000-00004E850000}"/>
    <cellStyle name="SAPBEXHLevel0 11 2 9" xfId="34144" xr:uid="{00000000-0005-0000-0000-00004F850000}"/>
    <cellStyle name="SAPBEXHLevel0 11 2 9 2" xfId="34145" xr:uid="{00000000-0005-0000-0000-000050850000}"/>
    <cellStyle name="SAPBEXHLevel0 11 2 9 2 2" xfId="34146" xr:uid="{00000000-0005-0000-0000-000051850000}"/>
    <cellStyle name="SAPBEXHLevel0 11 2 9 3" xfId="34147" xr:uid="{00000000-0005-0000-0000-000052850000}"/>
    <cellStyle name="SAPBEXHLevel0 11 3" xfId="34148" xr:uid="{00000000-0005-0000-0000-000053850000}"/>
    <cellStyle name="SAPBEXHLevel0 11 3 2" xfId="34149" xr:uid="{00000000-0005-0000-0000-000054850000}"/>
    <cellStyle name="SAPBEXHLevel0 11 3 2 2" xfId="34150" xr:uid="{00000000-0005-0000-0000-000055850000}"/>
    <cellStyle name="SAPBEXHLevel0 11 4" xfId="34151" xr:uid="{00000000-0005-0000-0000-000056850000}"/>
    <cellStyle name="SAPBEXHLevel0 11 4 2" xfId="34152" xr:uid="{00000000-0005-0000-0000-000057850000}"/>
    <cellStyle name="SAPBEXHLevel0 11 4 2 2" xfId="34153" xr:uid="{00000000-0005-0000-0000-000058850000}"/>
    <cellStyle name="SAPBEXHLevel0 11 5" xfId="34154" xr:uid="{00000000-0005-0000-0000-000059850000}"/>
    <cellStyle name="SAPBEXHLevel0 11 5 2" xfId="34155" xr:uid="{00000000-0005-0000-0000-00005A850000}"/>
    <cellStyle name="SAPBEXHLevel0 11 5 2 2" xfId="34156" xr:uid="{00000000-0005-0000-0000-00005B850000}"/>
    <cellStyle name="SAPBEXHLevel0 11 6" xfId="34157" xr:uid="{00000000-0005-0000-0000-00005C850000}"/>
    <cellStyle name="SAPBEXHLevel0 11 6 2" xfId="34158" xr:uid="{00000000-0005-0000-0000-00005D850000}"/>
    <cellStyle name="SAPBEXHLevel0 11 6 2 2" xfId="34159" xr:uid="{00000000-0005-0000-0000-00005E850000}"/>
    <cellStyle name="SAPBEXHLevel0 11 7" xfId="34160" xr:uid="{00000000-0005-0000-0000-00005F850000}"/>
    <cellStyle name="SAPBEXHLevel0 11 7 2" xfId="34161" xr:uid="{00000000-0005-0000-0000-000060850000}"/>
    <cellStyle name="SAPBEXHLevel0 11 7 2 2" xfId="34162" xr:uid="{00000000-0005-0000-0000-000061850000}"/>
    <cellStyle name="SAPBEXHLevel0 11 7 3" xfId="34163" xr:uid="{00000000-0005-0000-0000-000062850000}"/>
    <cellStyle name="SAPBEXHLevel0 11 8" xfId="34164" xr:uid="{00000000-0005-0000-0000-000063850000}"/>
    <cellStyle name="SAPBEXHLevel0 11 8 2" xfId="34165" xr:uid="{00000000-0005-0000-0000-000064850000}"/>
    <cellStyle name="SAPBEXHLevel0 11 8 2 2" xfId="34166" xr:uid="{00000000-0005-0000-0000-000065850000}"/>
    <cellStyle name="SAPBEXHLevel0 11 8 3" xfId="34167" xr:uid="{00000000-0005-0000-0000-000066850000}"/>
    <cellStyle name="SAPBEXHLevel0 11 9" xfId="34168" xr:uid="{00000000-0005-0000-0000-000067850000}"/>
    <cellStyle name="SAPBEXHLevel0 11 9 2" xfId="34169" xr:uid="{00000000-0005-0000-0000-000068850000}"/>
    <cellStyle name="SAPBEXHLevel0 11 9 2 2" xfId="34170" xr:uid="{00000000-0005-0000-0000-000069850000}"/>
    <cellStyle name="SAPBEXHLevel0 11 9 3" xfId="34171" xr:uid="{00000000-0005-0000-0000-00006A850000}"/>
    <cellStyle name="SAPBEXHLevel0 12" xfId="34172" xr:uid="{00000000-0005-0000-0000-00006B850000}"/>
    <cellStyle name="SAPBEXHLevel0 12 10" xfId="34173" xr:uid="{00000000-0005-0000-0000-00006C850000}"/>
    <cellStyle name="SAPBEXHLevel0 12 10 2" xfId="34174" xr:uid="{00000000-0005-0000-0000-00006D850000}"/>
    <cellStyle name="SAPBEXHLevel0 12 10 2 2" xfId="34175" xr:uid="{00000000-0005-0000-0000-00006E850000}"/>
    <cellStyle name="SAPBEXHLevel0 12 10 3" xfId="34176" xr:uid="{00000000-0005-0000-0000-00006F850000}"/>
    <cellStyle name="SAPBEXHLevel0 12 11" xfId="34177" xr:uid="{00000000-0005-0000-0000-000070850000}"/>
    <cellStyle name="SAPBEXHLevel0 12 11 2" xfId="34178" xr:uid="{00000000-0005-0000-0000-000071850000}"/>
    <cellStyle name="SAPBEXHLevel0 12 11 2 2" xfId="34179" xr:uid="{00000000-0005-0000-0000-000072850000}"/>
    <cellStyle name="SAPBEXHLevel0 12 11 3" xfId="34180" xr:uid="{00000000-0005-0000-0000-000073850000}"/>
    <cellStyle name="SAPBEXHLevel0 12 12" xfId="34181" xr:uid="{00000000-0005-0000-0000-000074850000}"/>
    <cellStyle name="SAPBEXHLevel0 12 12 2" xfId="34182" xr:uid="{00000000-0005-0000-0000-000075850000}"/>
    <cellStyle name="SAPBEXHLevel0 12 12 2 2" xfId="34183" xr:uid="{00000000-0005-0000-0000-000076850000}"/>
    <cellStyle name="SAPBEXHLevel0 12 12 3" xfId="34184" xr:uid="{00000000-0005-0000-0000-000077850000}"/>
    <cellStyle name="SAPBEXHLevel0 12 13" xfId="34185" xr:uid="{00000000-0005-0000-0000-000078850000}"/>
    <cellStyle name="SAPBEXHLevel0 12 13 2" xfId="34186" xr:uid="{00000000-0005-0000-0000-000079850000}"/>
    <cellStyle name="SAPBEXHLevel0 12 2" xfId="34187" xr:uid="{00000000-0005-0000-0000-00007A850000}"/>
    <cellStyle name="SAPBEXHLevel0 12 2 10" xfId="34188" xr:uid="{00000000-0005-0000-0000-00007B850000}"/>
    <cellStyle name="SAPBEXHLevel0 12 2 10 2" xfId="34189" xr:uid="{00000000-0005-0000-0000-00007C850000}"/>
    <cellStyle name="SAPBEXHLevel0 12 2 10 2 2" xfId="34190" xr:uid="{00000000-0005-0000-0000-00007D850000}"/>
    <cellStyle name="SAPBEXHLevel0 12 2 10 3" xfId="34191" xr:uid="{00000000-0005-0000-0000-00007E850000}"/>
    <cellStyle name="SAPBEXHLevel0 12 2 11" xfId="34192" xr:uid="{00000000-0005-0000-0000-00007F850000}"/>
    <cellStyle name="SAPBEXHLevel0 12 2 11 2" xfId="34193" xr:uid="{00000000-0005-0000-0000-000080850000}"/>
    <cellStyle name="SAPBEXHLevel0 12 2 11 2 2" xfId="34194" xr:uid="{00000000-0005-0000-0000-000081850000}"/>
    <cellStyle name="SAPBEXHLevel0 12 2 11 3" xfId="34195" xr:uid="{00000000-0005-0000-0000-000082850000}"/>
    <cellStyle name="SAPBEXHLevel0 12 2 12" xfId="34196" xr:uid="{00000000-0005-0000-0000-000083850000}"/>
    <cellStyle name="SAPBEXHLevel0 12 2 12 2" xfId="34197" xr:uid="{00000000-0005-0000-0000-000084850000}"/>
    <cellStyle name="SAPBEXHLevel0 12 2 2" xfId="34198" xr:uid="{00000000-0005-0000-0000-000085850000}"/>
    <cellStyle name="SAPBEXHLevel0 12 2 2 2" xfId="34199" xr:uid="{00000000-0005-0000-0000-000086850000}"/>
    <cellStyle name="SAPBEXHLevel0 12 2 2 2 2" xfId="34200" xr:uid="{00000000-0005-0000-0000-000087850000}"/>
    <cellStyle name="SAPBEXHLevel0 12 2 3" xfId="34201" xr:uid="{00000000-0005-0000-0000-000088850000}"/>
    <cellStyle name="SAPBEXHLevel0 12 2 3 2" xfId="34202" xr:uid="{00000000-0005-0000-0000-000089850000}"/>
    <cellStyle name="SAPBEXHLevel0 12 2 3 2 2" xfId="34203" xr:uid="{00000000-0005-0000-0000-00008A850000}"/>
    <cellStyle name="SAPBEXHLevel0 12 2 4" xfId="34204" xr:uid="{00000000-0005-0000-0000-00008B850000}"/>
    <cellStyle name="SAPBEXHLevel0 12 2 4 2" xfId="34205" xr:uid="{00000000-0005-0000-0000-00008C850000}"/>
    <cellStyle name="SAPBEXHLevel0 12 2 4 2 2" xfId="34206" xr:uid="{00000000-0005-0000-0000-00008D850000}"/>
    <cellStyle name="SAPBEXHLevel0 12 2 5" xfId="34207" xr:uid="{00000000-0005-0000-0000-00008E850000}"/>
    <cellStyle name="SAPBEXHLevel0 12 2 5 2" xfId="34208" xr:uid="{00000000-0005-0000-0000-00008F850000}"/>
    <cellStyle name="SAPBEXHLevel0 12 2 5 2 2" xfId="34209" xr:uid="{00000000-0005-0000-0000-000090850000}"/>
    <cellStyle name="SAPBEXHLevel0 12 2 6" xfId="34210" xr:uid="{00000000-0005-0000-0000-000091850000}"/>
    <cellStyle name="SAPBEXHLevel0 12 2 6 2" xfId="34211" xr:uid="{00000000-0005-0000-0000-000092850000}"/>
    <cellStyle name="SAPBEXHLevel0 12 2 6 2 2" xfId="34212" xr:uid="{00000000-0005-0000-0000-000093850000}"/>
    <cellStyle name="SAPBEXHLevel0 12 2 6 3" xfId="34213" xr:uid="{00000000-0005-0000-0000-000094850000}"/>
    <cellStyle name="SAPBEXHLevel0 12 2 7" xfId="34214" xr:uid="{00000000-0005-0000-0000-000095850000}"/>
    <cellStyle name="SAPBEXHLevel0 12 2 7 2" xfId="34215" xr:uid="{00000000-0005-0000-0000-000096850000}"/>
    <cellStyle name="SAPBEXHLevel0 12 2 7 2 2" xfId="34216" xr:uid="{00000000-0005-0000-0000-000097850000}"/>
    <cellStyle name="SAPBEXHLevel0 12 2 7 3" xfId="34217" xr:uid="{00000000-0005-0000-0000-000098850000}"/>
    <cellStyle name="SAPBEXHLevel0 12 2 8" xfId="34218" xr:uid="{00000000-0005-0000-0000-000099850000}"/>
    <cellStyle name="SAPBEXHLevel0 12 2 8 2" xfId="34219" xr:uid="{00000000-0005-0000-0000-00009A850000}"/>
    <cellStyle name="SAPBEXHLevel0 12 2 8 2 2" xfId="34220" xr:uid="{00000000-0005-0000-0000-00009B850000}"/>
    <cellStyle name="SAPBEXHLevel0 12 2 8 3" xfId="34221" xr:uid="{00000000-0005-0000-0000-00009C850000}"/>
    <cellStyle name="SAPBEXHLevel0 12 2 9" xfId="34222" xr:uid="{00000000-0005-0000-0000-00009D850000}"/>
    <cellStyle name="SAPBEXHLevel0 12 2 9 2" xfId="34223" xr:uid="{00000000-0005-0000-0000-00009E850000}"/>
    <cellStyle name="SAPBEXHLevel0 12 2 9 2 2" xfId="34224" xr:uid="{00000000-0005-0000-0000-00009F850000}"/>
    <cellStyle name="SAPBEXHLevel0 12 2 9 3" xfId="34225" xr:uid="{00000000-0005-0000-0000-0000A0850000}"/>
    <cellStyle name="SAPBEXHLevel0 12 3" xfId="34226" xr:uid="{00000000-0005-0000-0000-0000A1850000}"/>
    <cellStyle name="SAPBEXHLevel0 12 3 2" xfId="34227" xr:uid="{00000000-0005-0000-0000-0000A2850000}"/>
    <cellStyle name="SAPBEXHLevel0 12 3 2 2" xfId="34228" xr:uid="{00000000-0005-0000-0000-0000A3850000}"/>
    <cellStyle name="SAPBEXHLevel0 12 4" xfId="34229" xr:uid="{00000000-0005-0000-0000-0000A4850000}"/>
    <cellStyle name="SAPBEXHLevel0 12 4 2" xfId="34230" xr:uid="{00000000-0005-0000-0000-0000A5850000}"/>
    <cellStyle name="SAPBEXHLevel0 12 4 2 2" xfId="34231" xr:uid="{00000000-0005-0000-0000-0000A6850000}"/>
    <cellStyle name="SAPBEXHLevel0 12 5" xfId="34232" xr:uid="{00000000-0005-0000-0000-0000A7850000}"/>
    <cellStyle name="SAPBEXHLevel0 12 5 2" xfId="34233" xr:uid="{00000000-0005-0000-0000-0000A8850000}"/>
    <cellStyle name="SAPBEXHLevel0 12 5 2 2" xfId="34234" xr:uid="{00000000-0005-0000-0000-0000A9850000}"/>
    <cellStyle name="SAPBEXHLevel0 12 6" xfId="34235" xr:uid="{00000000-0005-0000-0000-0000AA850000}"/>
    <cellStyle name="SAPBEXHLevel0 12 6 2" xfId="34236" xr:uid="{00000000-0005-0000-0000-0000AB850000}"/>
    <cellStyle name="SAPBEXHLevel0 12 6 2 2" xfId="34237" xr:uid="{00000000-0005-0000-0000-0000AC850000}"/>
    <cellStyle name="SAPBEXHLevel0 12 7" xfId="34238" xr:uid="{00000000-0005-0000-0000-0000AD850000}"/>
    <cellStyle name="SAPBEXHLevel0 12 7 2" xfId="34239" xr:uid="{00000000-0005-0000-0000-0000AE850000}"/>
    <cellStyle name="SAPBEXHLevel0 12 7 2 2" xfId="34240" xr:uid="{00000000-0005-0000-0000-0000AF850000}"/>
    <cellStyle name="SAPBEXHLevel0 12 7 3" xfId="34241" xr:uid="{00000000-0005-0000-0000-0000B0850000}"/>
    <cellStyle name="SAPBEXHLevel0 12 8" xfId="34242" xr:uid="{00000000-0005-0000-0000-0000B1850000}"/>
    <cellStyle name="SAPBEXHLevel0 12 8 2" xfId="34243" xr:uid="{00000000-0005-0000-0000-0000B2850000}"/>
    <cellStyle name="SAPBEXHLevel0 12 8 2 2" xfId="34244" xr:uid="{00000000-0005-0000-0000-0000B3850000}"/>
    <cellStyle name="SAPBEXHLevel0 12 8 3" xfId="34245" xr:uid="{00000000-0005-0000-0000-0000B4850000}"/>
    <cellStyle name="SAPBEXHLevel0 12 9" xfId="34246" xr:uid="{00000000-0005-0000-0000-0000B5850000}"/>
    <cellStyle name="SAPBEXHLevel0 12 9 2" xfId="34247" xr:uid="{00000000-0005-0000-0000-0000B6850000}"/>
    <cellStyle name="SAPBEXHLevel0 12 9 2 2" xfId="34248" xr:uid="{00000000-0005-0000-0000-0000B7850000}"/>
    <cellStyle name="SAPBEXHLevel0 12 9 3" xfId="34249" xr:uid="{00000000-0005-0000-0000-0000B8850000}"/>
    <cellStyle name="SAPBEXHLevel0 13" xfId="34250" xr:uid="{00000000-0005-0000-0000-0000B9850000}"/>
    <cellStyle name="SAPBEXHLevel0 13 10" xfId="34251" xr:uid="{00000000-0005-0000-0000-0000BA850000}"/>
    <cellStyle name="SAPBEXHLevel0 13 10 2" xfId="34252" xr:uid="{00000000-0005-0000-0000-0000BB850000}"/>
    <cellStyle name="SAPBEXHLevel0 13 10 2 2" xfId="34253" xr:uid="{00000000-0005-0000-0000-0000BC850000}"/>
    <cellStyle name="SAPBEXHLevel0 13 10 3" xfId="34254" xr:uid="{00000000-0005-0000-0000-0000BD850000}"/>
    <cellStyle name="SAPBEXHLevel0 13 11" xfId="34255" xr:uid="{00000000-0005-0000-0000-0000BE850000}"/>
    <cellStyle name="SAPBEXHLevel0 13 11 2" xfId="34256" xr:uid="{00000000-0005-0000-0000-0000BF850000}"/>
    <cellStyle name="SAPBEXHLevel0 13 11 2 2" xfId="34257" xr:uid="{00000000-0005-0000-0000-0000C0850000}"/>
    <cellStyle name="SAPBEXHLevel0 13 11 3" xfId="34258" xr:uid="{00000000-0005-0000-0000-0000C1850000}"/>
    <cellStyle name="SAPBEXHLevel0 13 12" xfId="34259" xr:uid="{00000000-0005-0000-0000-0000C2850000}"/>
    <cellStyle name="SAPBEXHLevel0 13 12 2" xfId="34260" xr:uid="{00000000-0005-0000-0000-0000C3850000}"/>
    <cellStyle name="SAPBEXHLevel0 13 12 2 2" xfId="34261" xr:uid="{00000000-0005-0000-0000-0000C4850000}"/>
    <cellStyle name="SAPBEXHLevel0 13 12 3" xfId="34262" xr:uid="{00000000-0005-0000-0000-0000C5850000}"/>
    <cellStyle name="SAPBEXHLevel0 13 13" xfId="34263" xr:uid="{00000000-0005-0000-0000-0000C6850000}"/>
    <cellStyle name="SAPBEXHLevel0 13 13 2" xfId="34264" xr:uid="{00000000-0005-0000-0000-0000C7850000}"/>
    <cellStyle name="SAPBEXHLevel0 13 2" xfId="34265" xr:uid="{00000000-0005-0000-0000-0000C8850000}"/>
    <cellStyle name="SAPBEXHLevel0 13 2 10" xfId="34266" xr:uid="{00000000-0005-0000-0000-0000C9850000}"/>
    <cellStyle name="SAPBEXHLevel0 13 2 10 2" xfId="34267" xr:uid="{00000000-0005-0000-0000-0000CA850000}"/>
    <cellStyle name="SAPBEXHLevel0 13 2 10 2 2" xfId="34268" xr:uid="{00000000-0005-0000-0000-0000CB850000}"/>
    <cellStyle name="SAPBEXHLevel0 13 2 10 3" xfId="34269" xr:uid="{00000000-0005-0000-0000-0000CC850000}"/>
    <cellStyle name="SAPBEXHLevel0 13 2 11" xfId="34270" xr:uid="{00000000-0005-0000-0000-0000CD850000}"/>
    <cellStyle name="SAPBEXHLevel0 13 2 11 2" xfId="34271" xr:uid="{00000000-0005-0000-0000-0000CE850000}"/>
    <cellStyle name="SAPBEXHLevel0 13 2 11 2 2" xfId="34272" xr:uid="{00000000-0005-0000-0000-0000CF850000}"/>
    <cellStyle name="SAPBEXHLevel0 13 2 11 3" xfId="34273" xr:uid="{00000000-0005-0000-0000-0000D0850000}"/>
    <cellStyle name="SAPBEXHLevel0 13 2 12" xfId="34274" xr:uid="{00000000-0005-0000-0000-0000D1850000}"/>
    <cellStyle name="SAPBEXHLevel0 13 2 12 2" xfId="34275" xr:uid="{00000000-0005-0000-0000-0000D2850000}"/>
    <cellStyle name="SAPBEXHLevel0 13 2 2" xfId="34276" xr:uid="{00000000-0005-0000-0000-0000D3850000}"/>
    <cellStyle name="SAPBEXHLevel0 13 2 2 2" xfId="34277" xr:uid="{00000000-0005-0000-0000-0000D4850000}"/>
    <cellStyle name="SAPBEXHLevel0 13 2 2 2 2" xfId="34278" xr:uid="{00000000-0005-0000-0000-0000D5850000}"/>
    <cellStyle name="SAPBEXHLevel0 13 2 3" xfId="34279" xr:uid="{00000000-0005-0000-0000-0000D6850000}"/>
    <cellStyle name="SAPBEXHLevel0 13 2 3 2" xfId="34280" xr:uid="{00000000-0005-0000-0000-0000D7850000}"/>
    <cellStyle name="SAPBEXHLevel0 13 2 3 2 2" xfId="34281" xr:uid="{00000000-0005-0000-0000-0000D8850000}"/>
    <cellStyle name="SAPBEXHLevel0 13 2 4" xfId="34282" xr:uid="{00000000-0005-0000-0000-0000D9850000}"/>
    <cellStyle name="SAPBEXHLevel0 13 2 4 2" xfId="34283" xr:uid="{00000000-0005-0000-0000-0000DA850000}"/>
    <cellStyle name="SAPBEXHLevel0 13 2 4 2 2" xfId="34284" xr:uid="{00000000-0005-0000-0000-0000DB850000}"/>
    <cellStyle name="SAPBEXHLevel0 13 2 5" xfId="34285" xr:uid="{00000000-0005-0000-0000-0000DC850000}"/>
    <cellStyle name="SAPBEXHLevel0 13 2 5 2" xfId="34286" xr:uid="{00000000-0005-0000-0000-0000DD850000}"/>
    <cellStyle name="SAPBEXHLevel0 13 2 5 2 2" xfId="34287" xr:uid="{00000000-0005-0000-0000-0000DE850000}"/>
    <cellStyle name="SAPBEXHLevel0 13 2 6" xfId="34288" xr:uid="{00000000-0005-0000-0000-0000DF850000}"/>
    <cellStyle name="SAPBEXHLevel0 13 2 6 2" xfId="34289" xr:uid="{00000000-0005-0000-0000-0000E0850000}"/>
    <cellStyle name="SAPBEXHLevel0 13 2 6 2 2" xfId="34290" xr:uid="{00000000-0005-0000-0000-0000E1850000}"/>
    <cellStyle name="SAPBEXHLevel0 13 2 6 3" xfId="34291" xr:uid="{00000000-0005-0000-0000-0000E2850000}"/>
    <cellStyle name="SAPBEXHLevel0 13 2 7" xfId="34292" xr:uid="{00000000-0005-0000-0000-0000E3850000}"/>
    <cellStyle name="SAPBEXHLevel0 13 2 7 2" xfId="34293" xr:uid="{00000000-0005-0000-0000-0000E4850000}"/>
    <cellStyle name="SAPBEXHLevel0 13 2 7 2 2" xfId="34294" xr:uid="{00000000-0005-0000-0000-0000E5850000}"/>
    <cellStyle name="SAPBEXHLevel0 13 2 7 3" xfId="34295" xr:uid="{00000000-0005-0000-0000-0000E6850000}"/>
    <cellStyle name="SAPBEXHLevel0 13 2 8" xfId="34296" xr:uid="{00000000-0005-0000-0000-0000E7850000}"/>
    <cellStyle name="SAPBEXHLevel0 13 2 8 2" xfId="34297" xr:uid="{00000000-0005-0000-0000-0000E8850000}"/>
    <cellStyle name="SAPBEXHLevel0 13 2 8 2 2" xfId="34298" xr:uid="{00000000-0005-0000-0000-0000E9850000}"/>
    <cellStyle name="SAPBEXHLevel0 13 2 8 3" xfId="34299" xr:uid="{00000000-0005-0000-0000-0000EA850000}"/>
    <cellStyle name="SAPBEXHLevel0 13 2 9" xfId="34300" xr:uid="{00000000-0005-0000-0000-0000EB850000}"/>
    <cellStyle name="SAPBEXHLevel0 13 2 9 2" xfId="34301" xr:uid="{00000000-0005-0000-0000-0000EC850000}"/>
    <cellStyle name="SAPBEXHLevel0 13 2 9 2 2" xfId="34302" xr:uid="{00000000-0005-0000-0000-0000ED850000}"/>
    <cellStyle name="SAPBEXHLevel0 13 2 9 3" xfId="34303" xr:uid="{00000000-0005-0000-0000-0000EE850000}"/>
    <cellStyle name="SAPBEXHLevel0 13 3" xfId="34304" xr:uid="{00000000-0005-0000-0000-0000EF850000}"/>
    <cellStyle name="SAPBEXHLevel0 13 3 2" xfId="34305" xr:uid="{00000000-0005-0000-0000-0000F0850000}"/>
    <cellStyle name="SAPBEXHLevel0 13 3 2 2" xfId="34306" xr:uid="{00000000-0005-0000-0000-0000F1850000}"/>
    <cellStyle name="SAPBEXHLevel0 13 4" xfId="34307" xr:uid="{00000000-0005-0000-0000-0000F2850000}"/>
    <cellStyle name="SAPBEXHLevel0 13 4 2" xfId="34308" xr:uid="{00000000-0005-0000-0000-0000F3850000}"/>
    <cellStyle name="SAPBEXHLevel0 13 4 2 2" xfId="34309" xr:uid="{00000000-0005-0000-0000-0000F4850000}"/>
    <cellStyle name="SAPBEXHLevel0 13 5" xfId="34310" xr:uid="{00000000-0005-0000-0000-0000F5850000}"/>
    <cellStyle name="SAPBEXHLevel0 13 5 2" xfId="34311" xr:uid="{00000000-0005-0000-0000-0000F6850000}"/>
    <cellStyle name="SAPBEXHLevel0 13 5 2 2" xfId="34312" xr:uid="{00000000-0005-0000-0000-0000F7850000}"/>
    <cellStyle name="SAPBEXHLevel0 13 6" xfId="34313" xr:uid="{00000000-0005-0000-0000-0000F8850000}"/>
    <cellStyle name="SAPBEXHLevel0 13 6 2" xfId="34314" xr:uid="{00000000-0005-0000-0000-0000F9850000}"/>
    <cellStyle name="SAPBEXHLevel0 13 6 2 2" xfId="34315" xr:uid="{00000000-0005-0000-0000-0000FA850000}"/>
    <cellStyle name="SAPBEXHLevel0 13 7" xfId="34316" xr:uid="{00000000-0005-0000-0000-0000FB850000}"/>
    <cellStyle name="SAPBEXHLevel0 13 7 2" xfId="34317" xr:uid="{00000000-0005-0000-0000-0000FC850000}"/>
    <cellStyle name="SAPBEXHLevel0 13 7 2 2" xfId="34318" xr:uid="{00000000-0005-0000-0000-0000FD850000}"/>
    <cellStyle name="SAPBEXHLevel0 13 7 3" xfId="34319" xr:uid="{00000000-0005-0000-0000-0000FE850000}"/>
    <cellStyle name="SAPBEXHLevel0 13 8" xfId="34320" xr:uid="{00000000-0005-0000-0000-0000FF850000}"/>
    <cellStyle name="SAPBEXHLevel0 13 8 2" xfId="34321" xr:uid="{00000000-0005-0000-0000-000000860000}"/>
    <cellStyle name="SAPBEXHLevel0 13 8 2 2" xfId="34322" xr:uid="{00000000-0005-0000-0000-000001860000}"/>
    <cellStyle name="SAPBEXHLevel0 13 8 3" xfId="34323" xr:uid="{00000000-0005-0000-0000-000002860000}"/>
    <cellStyle name="SAPBEXHLevel0 13 9" xfId="34324" xr:uid="{00000000-0005-0000-0000-000003860000}"/>
    <cellStyle name="SAPBEXHLevel0 13 9 2" xfId="34325" xr:uid="{00000000-0005-0000-0000-000004860000}"/>
    <cellStyle name="SAPBEXHLevel0 13 9 2 2" xfId="34326" xr:uid="{00000000-0005-0000-0000-000005860000}"/>
    <cellStyle name="SAPBEXHLevel0 13 9 3" xfId="34327" xr:uid="{00000000-0005-0000-0000-000006860000}"/>
    <cellStyle name="SAPBEXHLevel0 14" xfId="34328" xr:uid="{00000000-0005-0000-0000-000007860000}"/>
    <cellStyle name="SAPBEXHLevel0 14 10" xfId="34329" xr:uid="{00000000-0005-0000-0000-000008860000}"/>
    <cellStyle name="SAPBEXHLevel0 14 10 2" xfId="34330" xr:uid="{00000000-0005-0000-0000-000009860000}"/>
    <cellStyle name="SAPBEXHLevel0 14 10 2 2" xfId="34331" xr:uid="{00000000-0005-0000-0000-00000A860000}"/>
    <cellStyle name="SAPBEXHLevel0 14 10 3" xfId="34332" xr:uid="{00000000-0005-0000-0000-00000B860000}"/>
    <cellStyle name="SAPBEXHLevel0 14 11" xfId="34333" xr:uid="{00000000-0005-0000-0000-00000C860000}"/>
    <cellStyle name="SAPBEXHLevel0 14 11 2" xfId="34334" xr:uid="{00000000-0005-0000-0000-00000D860000}"/>
    <cellStyle name="SAPBEXHLevel0 14 2" xfId="34335" xr:uid="{00000000-0005-0000-0000-00000E860000}"/>
    <cellStyle name="SAPBEXHLevel0 14 2 2" xfId="34336" xr:uid="{00000000-0005-0000-0000-00000F860000}"/>
    <cellStyle name="SAPBEXHLevel0 14 2 2 2" xfId="34337" xr:uid="{00000000-0005-0000-0000-000010860000}"/>
    <cellStyle name="SAPBEXHLevel0 14 3" xfId="34338" xr:uid="{00000000-0005-0000-0000-000011860000}"/>
    <cellStyle name="SAPBEXHLevel0 14 3 2" xfId="34339" xr:uid="{00000000-0005-0000-0000-000012860000}"/>
    <cellStyle name="SAPBEXHLevel0 14 3 2 2" xfId="34340" xr:uid="{00000000-0005-0000-0000-000013860000}"/>
    <cellStyle name="SAPBEXHLevel0 14 4" xfId="34341" xr:uid="{00000000-0005-0000-0000-000014860000}"/>
    <cellStyle name="SAPBEXHLevel0 14 4 2" xfId="34342" xr:uid="{00000000-0005-0000-0000-000015860000}"/>
    <cellStyle name="SAPBEXHLevel0 14 4 2 2" xfId="34343" xr:uid="{00000000-0005-0000-0000-000016860000}"/>
    <cellStyle name="SAPBEXHLevel0 14 5" xfId="34344" xr:uid="{00000000-0005-0000-0000-000017860000}"/>
    <cellStyle name="SAPBEXHLevel0 14 5 2" xfId="34345" xr:uid="{00000000-0005-0000-0000-000018860000}"/>
    <cellStyle name="SAPBEXHLevel0 14 5 2 2" xfId="34346" xr:uid="{00000000-0005-0000-0000-000019860000}"/>
    <cellStyle name="SAPBEXHLevel0 14 6" xfId="34347" xr:uid="{00000000-0005-0000-0000-00001A860000}"/>
    <cellStyle name="SAPBEXHLevel0 14 6 2" xfId="34348" xr:uid="{00000000-0005-0000-0000-00001B860000}"/>
    <cellStyle name="SAPBEXHLevel0 14 6 2 2" xfId="34349" xr:uid="{00000000-0005-0000-0000-00001C860000}"/>
    <cellStyle name="SAPBEXHLevel0 14 6 3" xfId="34350" xr:uid="{00000000-0005-0000-0000-00001D860000}"/>
    <cellStyle name="SAPBEXHLevel0 14 7" xfId="34351" xr:uid="{00000000-0005-0000-0000-00001E860000}"/>
    <cellStyle name="SAPBEXHLevel0 14 7 2" xfId="34352" xr:uid="{00000000-0005-0000-0000-00001F860000}"/>
    <cellStyle name="SAPBEXHLevel0 14 7 2 2" xfId="34353" xr:uid="{00000000-0005-0000-0000-000020860000}"/>
    <cellStyle name="SAPBEXHLevel0 14 7 3" xfId="34354" xr:uid="{00000000-0005-0000-0000-000021860000}"/>
    <cellStyle name="SAPBEXHLevel0 14 8" xfId="34355" xr:uid="{00000000-0005-0000-0000-000022860000}"/>
    <cellStyle name="SAPBEXHLevel0 14 8 2" xfId="34356" xr:uid="{00000000-0005-0000-0000-000023860000}"/>
    <cellStyle name="SAPBEXHLevel0 14 8 2 2" xfId="34357" xr:uid="{00000000-0005-0000-0000-000024860000}"/>
    <cellStyle name="SAPBEXHLevel0 14 8 3" xfId="34358" xr:uid="{00000000-0005-0000-0000-000025860000}"/>
    <cellStyle name="SAPBEXHLevel0 14 9" xfId="34359" xr:uid="{00000000-0005-0000-0000-000026860000}"/>
    <cellStyle name="SAPBEXHLevel0 14 9 2" xfId="34360" xr:uid="{00000000-0005-0000-0000-000027860000}"/>
    <cellStyle name="SAPBEXHLevel0 14 9 2 2" xfId="34361" xr:uid="{00000000-0005-0000-0000-000028860000}"/>
    <cellStyle name="SAPBEXHLevel0 14 9 3" xfId="34362" xr:uid="{00000000-0005-0000-0000-000029860000}"/>
    <cellStyle name="SAPBEXHLevel0 15" xfId="34363" xr:uid="{00000000-0005-0000-0000-00002A860000}"/>
    <cellStyle name="SAPBEXHLevel0 15 10" xfId="34364" xr:uid="{00000000-0005-0000-0000-00002B860000}"/>
    <cellStyle name="SAPBEXHLevel0 15 10 2" xfId="34365" xr:uid="{00000000-0005-0000-0000-00002C860000}"/>
    <cellStyle name="SAPBEXHLevel0 15 10 2 2" xfId="34366" xr:uid="{00000000-0005-0000-0000-00002D860000}"/>
    <cellStyle name="SAPBEXHLevel0 15 10 3" xfId="34367" xr:uid="{00000000-0005-0000-0000-00002E860000}"/>
    <cellStyle name="SAPBEXHLevel0 15 11" xfId="34368" xr:uid="{00000000-0005-0000-0000-00002F860000}"/>
    <cellStyle name="SAPBEXHLevel0 15 11 2" xfId="34369" xr:uid="{00000000-0005-0000-0000-000030860000}"/>
    <cellStyle name="SAPBEXHLevel0 15 11 2 2" xfId="34370" xr:uid="{00000000-0005-0000-0000-000031860000}"/>
    <cellStyle name="SAPBEXHLevel0 15 11 3" xfId="34371" xr:uid="{00000000-0005-0000-0000-000032860000}"/>
    <cellStyle name="SAPBEXHLevel0 15 12" xfId="34372" xr:uid="{00000000-0005-0000-0000-000033860000}"/>
    <cellStyle name="SAPBEXHLevel0 15 12 2" xfId="34373" xr:uid="{00000000-0005-0000-0000-000034860000}"/>
    <cellStyle name="SAPBEXHLevel0 15 2" xfId="34374" xr:uid="{00000000-0005-0000-0000-000035860000}"/>
    <cellStyle name="SAPBEXHLevel0 15 2 2" xfId="34375" xr:uid="{00000000-0005-0000-0000-000036860000}"/>
    <cellStyle name="SAPBEXHLevel0 15 2 2 2" xfId="34376" xr:uid="{00000000-0005-0000-0000-000037860000}"/>
    <cellStyle name="SAPBEXHLevel0 15 3" xfId="34377" xr:uid="{00000000-0005-0000-0000-000038860000}"/>
    <cellStyle name="SAPBEXHLevel0 15 3 2" xfId="34378" xr:uid="{00000000-0005-0000-0000-000039860000}"/>
    <cellStyle name="SAPBEXHLevel0 15 3 2 2" xfId="34379" xr:uid="{00000000-0005-0000-0000-00003A860000}"/>
    <cellStyle name="SAPBEXHLevel0 15 4" xfId="34380" xr:uid="{00000000-0005-0000-0000-00003B860000}"/>
    <cellStyle name="SAPBEXHLevel0 15 4 2" xfId="34381" xr:uid="{00000000-0005-0000-0000-00003C860000}"/>
    <cellStyle name="SAPBEXHLevel0 15 4 2 2" xfId="34382" xr:uid="{00000000-0005-0000-0000-00003D860000}"/>
    <cellStyle name="SAPBEXHLevel0 15 5" xfId="34383" xr:uid="{00000000-0005-0000-0000-00003E860000}"/>
    <cellStyle name="SAPBEXHLevel0 15 5 2" xfId="34384" xr:uid="{00000000-0005-0000-0000-00003F860000}"/>
    <cellStyle name="SAPBEXHLevel0 15 5 2 2" xfId="34385" xr:uid="{00000000-0005-0000-0000-000040860000}"/>
    <cellStyle name="SAPBEXHLevel0 15 6" xfId="34386" xr:uid="{00000000-0005-0000-0000-000041860000}"/>
    <cellStyle name="SAPBEXHLevel0 15 6 2" xfId="34387" xr:uid="{00000000-0005-0000-0000-000042860000}"/>
    <cellStyle name="SAPBEXHLevel0 15 6 2 2" xfId="34388" xr:uid="{00000000-0005-0000-0000-000043860000}"/>
    <cellStyle name="SAPBEXHLevel0 15 6 3" xfId="34389" xr:uid="{00000000-0005-0000-0000-000044860000}"/>
    <cellStyle name="SAPBEXHLevel0 15 7" xfId="34390" xr:uid="{00000000-0005-0000-0000-000045860000}"/>
    <cellStyle name="SAPBEXHLevel0 15 7 2" xfId="34391" xr:uid="{00000000-0005-0000-0000-000046860000}"/>
    <cellStyle name="SAPBEXHLevel0 15 7 2 2" xfId="34392" xr:uid="{00000000-0005-0000-0000-000047860000}"/>
    <cellStyle name="SAPBEXHLevel0 15 7 3" xfId="34393" xr:uid="{00000000-0005-0000-0000-000048860000}"/>
    <cellStyle name="SAPBEXHLevel0 15 8" xfId="34394" xr:uid="{00000000-0005-0000-0000-000049860000}"/>
    <cellStyle name="SAPBEXHLevel0 15 8 2" xfId="34395" xr:uid="{00000000-0005-0000-0000-00004A860000}"/>
    <cellStyle name="SAPBEXHLevel0 15 8 2 2" xfId="34396" xr:uid="{00000000-0005-0000-0000-00004B860000}"/>
    <cellStyle name="SAPBEXHLevel0 15 8 3" xfId="34397" xr:uid="{00000000-0005-0000-0000-00004C860000}"/>
    <cellStyle name="SAPBEXHLevel0 15 9" xfId="34398" xr:uid="{00000000-0005-0000-0000-00004D860000}"/>
    <cellStyle name="SAPBEXHLevel0 15 9 2" xfId="34399" xr:uid="{00000000-0005-0000-0000-00004E860000}"/>
    <cellStyle name="SAPBEXHLevel0 15 9 2 2" xfId="34400" xr:uid="{00000000-0005-0000-0000-00004F860000}"/>
    <cellStyle name="SAPBEXHLevel0 15 9 3" xfId="34401" xr:uid="{00000000-0005-0000-0000-000050860000}"/>
    <cellStyle name="SAPBEXHLevel0 16" xfId="34402" xr:uid="{00000000-0005-0000-0000-000051860000}"/>
    <cellStyle name="SAPBEXHLevel0 16 10" xfId="34403" xr:uid="{00000000-0005-0000-0000-000052860000}"/>
    <cellStyle name="SAPBEXHLevel0 16 10 2" xfId="34404" xr:uid="{00000000-0005-0000-0000-000053860000}"/>
    <cellStyle name="SAPBEXHLevel0 16 10 2 2" xfId="34405" xr:uid="{00000000-0005-0000-0000-000054860000}"/>
    <cellStyle name="SAPBEXHLevel0 16 10 3" xfId="34406" xr:uid="{00000000-0005-0000-0000-000055860000}"/>
    <cellStyle name="SAPBEXHLevel0 16 11" xfId="34407" xr:uid="{00000000-0005-0000-0000-000056860000}"/>
    <cellStyle name="SAPBEXHLevel0 16 11 2" xfId="34408" xr:uid="{00000000-0005-0000-0000-000057860000}"/>
    <cellStyle name="SAPBEXHLevel0 16 11 2 2" xfId="34409" xr:uid="{00000000-0005-0000-0000-000058860000}"/>
    <cellStyle name="SAPBEXHLevel0 16 11 3" xfId="34410" xr:uid="{00000000-0005-0000-0000-000059860000}"/>
    <cellStyle name="SAPBEXHLevel0 16 12" xfId="34411" xr:uid="{00000000-0005-0000-0000-00005A860000}"/>
    <cellStyle name="SAPBEXHLevel0 16 12 2" xfId="34412" xr:uid="{00000000-0005-0000-0000-00005B860000}"/>
    <cellStyle name="SAPBEXHLevel0 16 2" xfId="34413" xr:uid="{00000000-0005-0000-0000-00005C860000}"/>
    <cellStyle name="SAPBEXHLevel0 16 2 2" xfId="34414" xr:uid="{00000000-0005-0000-0000-00005D860000}"/>
    <cellStyle name="SAPBEXHLevel0 16 2 2 2" xfId="34415" xr:uid="{00000000-0005-0000-0000-00005E860000}"/>
    <cellStyle name="SAPBEXHLevel0 16 3" xfId="34416" xr:uid="{00000000-0005-0000-0000-00005F860000}"/>
    <cellStyle name="SAPBEXHLevel0 16 3 2" xfId="34417" xr:uid="{00000000-0005-0000-0000-000060860000}"/>
    <cellStyle name="SAPBEXHLevel0 16 3 2 2" xfId="34418" xr:uid="{00000000-0005-0000-0000-000061860000}"/>
    <cellStyle name="SAPBEXHLevel0 16 4" xfId="34419" xr:uid="{00000000-0005-0000-0000-000062860000}"/>
    <cellStyle name="SAPBEXHLevel0 16 4 2" xfId="34420" xr:uid="{00000000-0005-0000-0000-000063860000}"/>
    <cellStyle name="SAPBEXHLevel0 16 4 2 2" xfId="34421" xr:uid="{00000000-0005-0000-0000-000064860000}"/>
    <cellStyle name="SAPBEXHLevel0 16 5" xfId="34422" xr:uid="{00000000-0005-0000-0000-000065860000}"/>
    <cellStyle name="SAPBEXHLevel0 16 5 2" xfId="34423" xr:uid="{00000000-0005-0000-0000-000066860000}"/>
    <cellStyle name="SAPBEXHLevel0 16 5 2 2" xfId="34424" xr:uid="{00000000-0005-0000-0000-000067860000}"/>
    <cellStyle name="SAPBEXHLevel0 16 6" xfId="34425" xr:uid="{00000000-0005-0000-0000-000068860000}"/>
    <cellStyle name="SAPBEXHLevel0 16 6 2" xfId="34426" xr:uid="{00000000-0005-0000-0000-000069860000}"/>
    <cellStyle name="SAPBEXHLevel0 16 6 2 2" xfId="34427" xr:uid="{00000000-0005-0000-0000-00006A860000}"/>
    <cellStyle name="SAPBEXHLevel0 16 6 3" xfId="34428" xr:uid="{00000000-0005-0000-0000-00006B860000}"/>
    <cellStyle name="SAPBEXHLevel0 16 7" xfId="34429" xr:uid="{00000000-0005-0000-0000-00006C860000}"/>
    <cellStyle name="SAPBEXHLevel0 16 7 2" xfId="34430" xr:uid="{00000000-0005-0000-0000-00006D860000}"/>
    <cellStyle name="SAPBEXHLevel0 16 7 2 2" xfId="34431" xr:uid="{00000000-0005-0000-0000-00006E860000}"/>
    <cellStyle name="SAPBEXHLevel0 16 7 3" xfId="34432" xr:uid="{00000000-0005-0000-0000-00006F860000}"/>
    <cellStyle name="SAPBEXHLevel0 16 8" xfId="34433" xr:uid="{00000000-0005-0000-0000-000070860000}"/>
    <cellStyle name="SAPBEXHLevel0 16 8 2" xfId="34434" xr:uid="{00000000-0005-0000-0000-000071860000}"/>
    <cellStyle name="SAPBEXHLevel0 16 8 2 2" xfId="34435" xr:uid="{00000000-0005-0000-0000-000072860000}"/>
    <cellStyle name="SAPBEXHLevel0 16 8 3" xfId="34436" xr:uid="{00000000-0005-0000-0000-000073860000}"/>
    <cellStyle name="SAPBEXHLevel0 16 9" xfId="34437" xr:uid="{00000000-0005-0000-0000-000074860000}"/>
    <cellStyle name="SAPBEXHLevel0 16 9 2" xfId="34438" xr:uid="{00000000-0005-0000-0000-000075860000}"/>
    <cellStyle name="SAPBEXHLevel0 16 9 2 2" xfId="34439" xr:uid="{00000000-0005-0000-0000-000076860000}"/>
    <cellStyle name="SAPBEXHLevel0 16 9 3" xfId="34440" xr:uid="{00000000-0005-0000-0000-000077860000}"/>
    <cellStyle name="SAPBEXHLevel0 17" xfId="34441" xr:uid="{00000000-0005-0000-0000-000078860000}"/>
    <cellStyle name="SAPBEXHLevel0 17 10" xfId="34442" xr:uid="{00000000-0005-0000-0000-000079860000}"/>
    <cellStyle name="SAPBEXHLevel0 17 10 2" xfId="34443" xr:uid="{00000000-0005-0000-0000-00007A860000}"/>
    <cellStyle name="SAPBEXHLevel0 17 10 2 2" xfId="34444" xr:uid="{00000000-0005-0000-0000-00007B860000}"/>
    <cellStyle name="SAPBEXHLevel0 17 10 3" xfId="34445" xr:uid="{00000000-0005-0000-0000-00007C860000}"/>
    <cellStyle name="SAPBEXHLevel0 17 11" xfId="34446" xr:uid="{00000000-0005-0000-0000-00007D860000}"/>
    <cellStyle name="SAPBEXHLevel0 17 11 2" xfId="34447" xr:uid="{00000000-0005-0000-0000-00007E860000}"/>
    <cellStyle name="SAPBEXHLevel0 17 11 2 2" xfId="34448" xr:uid="{00000000-0005-0000-0000-00007F860000}"/>
    <cellStyle name="SAPBEXHLevel0 17 11 3" xfId="34449" xr:uid="{00000000-0005-0000-0000-000080860000}"/>
    <cellStyle name="SAPBEXHLevel0 17 12" xfId="34450" xr:uid="{00000000-0005-0000-0000-000081860000}"/>
    <cellStyle name="SAPBEXHLevel0 17 12 2" xfId="34451" xr:uid="{00000000-0005-0000-0000-000082860000}"/>
    <cellStyle name="SAPBEXHLevel0 17 2" xfId="34452" xr:uid="{00000000-0005-0000-0000-000083860000}"/>
    <cellStyle name="SAPBEXHLevel0 17 2 2" xfId="34453" xr:uid="{00000000-0005-0000-0000-000084860000}"/>
    <cellStyle name="SAPBEXHLevel0 17 2 2 2" xfId="34454" xr:uid="{00000000-0005-0000-0000-000085860000}"/>
    <cellStyle name="SAPBEXHLevel0 17 3" xfId="34455" xr:uid="{00000000-0005-0000-0000-000086860000}"/>
    <cellStyle name="SAPBEXHLevel0 17 3 2" xfId="34456" xr:uid="{00000000-0005-0000-0000-000087860000}"/>
    <cellStyle name="SAPBEXHLevel0 17 3 2 2" xfId="34457" xr:uid="{00000000-0005-0000-0000-000088860000}"/>
    <cellStyle name="SAPBEXHLevel0 17 4" xfId="34458" xr:uid="{00000000-0005-0000-0000-000089860000}"/>
    <cellStyle name="SAPBEXHLevel0 17 4 2" xfId="34459" xr:uid="{00000000-0005-0000-0000-00008A860000}"/>
    <cellStyle name="SAPBEXHLevel0 17 4 2 2" xfId="34460" xr:uid="{00000000-0005-0000-0000-00008B860000}"/>
    <cellStyle name="SAPBEXHLevel0 17 5" xfId="34461" xr:uid="{00000000-0005-0000-0000-00008C860000}"/>
    <cellStyle name="SAPBEXHLevel0 17 5 2" xfId="34462" xr:uid="{00000000-0005-0000-0000-00008D860000}"/>
    <cellStyle name="SAPBEXHLevel0 17 5 2 2" xfId="34463" xr:uid="{00000000-0005-0000-0000-00008E860000}"/>
    <cellStyle name="SAPBEXHLevel0 17 6" xfId="34464" xr:uid="{00000000-0005-0000-0000-00008F860000}"/>
    <cellStyle name="SAPBEXHLevel0 17 6 2" xfId="34465" xr:uid="{00000000-0005-0000-0000-000090860000}"/>
    <cellStyle name="SAPBEXHLevel0 17 6 2 2" xfId="34466" xr:uid="{00000000-0005-0000-0000-000091860000}"/>
    <cellStyle name="SAPBEXHLevel0 17 6 3" xfId="34467" xr:uid="{00000000-0005-0000-0000-000092860000}"/>
    <cellStyle name="SAPBEXHLevel0 17 7" xfId="34468" xr:uid="{00000000-0005-0000-0000-000093860000}"/>
    <cellStyle name="SAPBEXHLevel0 17 7 2" xfId="34469" xr:uid="{00000000-0005-0000-0000-000094860000}"/>
    <cellStyle name="SAPBEXHLevel0 17 7 2 2" xfId="34470" xr:uid="{00000000-0005-0000-0000-000095860000}"/>
    <cellStyle name="SAPBEXHLevel0 17 7 3" xfId="34471" xr:uid="{00000000-0005-0000-0000-000096860000}"/>
    <cellStyle name="SAPBEXHLevel0 17 8" xfId="34472" xr:uid="{00000000-0005-0000-0000-000097860000}"/>
    <cellStyle name="SAPBEXHLevel0 17 8 2" xfId="34473" xr:uid="{00000000-0005-0000-0000-000098860000}"/>
    <cellStyle name="SAPBEXHLevel0 17 8 2 2" xfId="34474" xr:uid="{00000000-0005-0000-0000-000099860000}"/>
    <cellStyle name="SAPBEXHLevel0 17 8 3" xfId="34475" xr:uid="{00000000-0005-0000-0000-00009A860000}"/>
    <cellStyle name="SAPBEXHLevel0 17 9" xfId="34476" xr:uid="{00000000-0005-0000-0000-00009B860000}"/>
    <cellStyle name="SAPBEXHLevel0 17 9 2" xfId="34477" xr:uid="{00000000-0005-0000-0000-00009C860000}"/>
    <cellStyle name="SAPBEXHLevel0 17 9 2 2" xfId="34478" xr:uid="{00000000-0005-0000-0000-00009D860000}"/>
    <cellStyle name="SAPBEXHLevel0 17 9 3" xfId="34479" xr:uid="{00000000-0005-0000-0000-00009E860000}"/>
    <cellStyle name="SAPBEXHLevel0 18" xfId="34480" xr:uid="{00000000-0005-0000-0000-00009F860000}"/>
    <cellStyle name="SAPBEXHLevel0 18 2" xfId="34481" xr:uid="{00000000-0005-0000-0000-0000A0860000}"/>
    <cellStyle name="SAPBEXHLevel0 18 2 2" xfId="34482" xr:uid="{00000000-0005-0000-0000-0000A1860000}"/>
    <cellStyle name="SAPBEXHLevel0 19" xfId="34483" xr:uid="{00000000-0005-0000-0000-0000A2860000}"/>
    <cellStyle name="SAPBEXHLevel0 19 2" xfId="34484" xr:uid="{00000000-0005-0000-0000-0000A3860000}"/>
    <cellStyle name="SAPBEXHLevel0 19 2 2" xfId="34485" xr:uid="{00000000-0005-0000-0000-0000A4860000}"/>
    <cellStyle name="SAPBEXHLevel0 19 3" xfId="34486" xr:uid="{00000000-0005-0000-0000-0000A5860000}"/>
    <cellStyle name="SAPBEXHLevel0 2" xfId="34487" xr:uid="{00000000-0005-0000-0000-0000A6860000}"/>
    <cellStyle name="SAPBEXHLevel0 2 10" xfId="34488" xr:uid="{00000000-0005-0000-0000-0000A7860000}"/>
    <cellStyle name="SAPBEXHLevel0 2 10 2" xfId="34489" xr:uid="{00000000-0005-0000-0000-0000A8860000}"/>
    <cellStyle name="SAPBEXHLevel0 2 10 2 2" xfId="34490" xr:uid="{00000000-0005-0000-0000-0000A9860000}"/>
    <cellStyle name="SAPBEXHLevel0 2 10 3" xfId="34491" xr:uid="{00000000-0005-0000-0000-0000AA860000}"/>
    <cellStyle name="SAPBEXHLevel0 2 11" xfId="34492" xr:uid="{00000000-0005-0000-0000-0000AB860000}"/>
    <cellStyle name="SAPBEXHLevel0 2 11 2" xfId="34493" xr:uid="{00000000-0005-0000-0000-0000AC860000}"/>
    <cellStyle name="SAPBEXHLevel0 2 11 2 2" xfId="34494" xr:uid="{00000000-0005-0000-0000-0000AD860000}"/>
    <cellStyle name="SAPBEXHLevel0 2 11 3" xfId="34495" xr:uid="{00000000-0005-0000-0000-0000AE860000}"/>
    <cellStyle name="SAPBEXHLevel0 2 12" xfId="34496" xr:uid="{00000000-0005-0000-0000-0000AF860000}"/>
    <cellStyle name="SAPBEXHLevel0 2 12 2" xfId="34497" xr:uid="{00000000-0005-0000-0000-0000B0860000}"/>
    <cellStyle name="SAPBEXHLevel0 2 2" xfId="34498" xr:uid="{00000000-0005-0000-0000-0000B1860000}"/>
    <cellStyle name="SAPBEXHLevel0 2 2 10" xfId="34499" xr:uid="{00000000-0005-0000-0000-0000B2860000}"/>
    <cellStyle name="SAPBEXHLevel0 2 2 10 2" xfId="34500" xr:uid="{00000000-0005-0000-0000-0000B3860000}"/>
    <cellStyle name="SAPBEXHLevel0 2 2 10 2 2" xfId="34501" xr:uid="{00000000-0005-0000-0000-0000B4860000}"/>
    <cellStyle name="SAPBEXHLevel0 2 2 10 3" xfId="34502" xr:uid="{00000000-0005-0000-0000-0000B5860000}"/>
    <cellStyle name="SAPBEXHLevel0 2 2 11" xfId="34503" xr:uid="{00000000-0005-0000-0000-0000B6860000}"/>
    <cellStyle name="SAPBEXHLevel0 2 2 11 2" xfId="34504" xr:uid="{00000000-0005-0000-0000-0000B7860000}"/>
    <cellStyle name="SAPBEXHLevel0 2 2 11 2 2" xfId="34505" xr:uid="{00000000-0005-0000-0000-0000B8860000}"/>
    <cellStyle name="SAPBEXHLevel0 2 2 11 3" xfId="34506" xr:uid="{00000000-0005-0000-0000-0000B9860000}"/>
    <cellStyle name="SAPBEXHLevel0 2 2 12" xfId="34507" xr:uid="{00000000-0005-0000-0000-0000BA860000}"/>
    <cellStyle name="SAPBEXHLevel0 2 2 12 2" xfId="34508" xr:uid="{00000000-0005-0000-0000-0000BB860000}"/>
    <cellStyle name="SAPBEXHLevel0 2 2 2" xfId="34509" xr:uid="{00000000-0005-0000-0000-0000BC860000}"/>
    <cellStyle name="SAPBEXHLevel0 2 2 2 2" xfId="34510" xr:uid="{00000000-0005-0000-0000-0000BD860000}"/>
    <cellStyle name="SAPBEXHLevel0 2 2 2 2 2" xfId="34511" xr:uid="{00000000-0005-0000-0000-0000BE860000}"/>
    <cellStyle name="SAPBEXHLevel0 2 2 3" xfId="34512" xr:uid="{00000000-0005-0000-0000-0000BF860000}"/>
    <cellStyle name="SAPBEXHLevel0 2 2 3 2" xfId="34513" xr:uid="{00000000-0005-0000-0000-0000C0860000}"/>
    <cellStyle name="SAPBEXHLevel0 2 2 3 2 2" xfId="34514" xr:uid="{00000000-0005-0000-0000-0000C1860000}"/>
    <cellStyle name="SAPBEXHLevel0 2 2 4" xfId="34515" xr:uid="{00000000-0005-0000-0000-0000C2860000}"/>
    <cellStyle name="SAPBEXHLevel0 2 2 4 2" xfId="34516" xr:uid="{00000000-0005-0000-0000-0000C3860000}"/>
    <cellStyle name="SAPBEXHLevel0 2 2 4 2 2" xfId="34517" xr:uid="{00000000-0005-0000-0000-0000C4860000}"/>
    <cellStyle name="SAPBEXHLevel0 2 2 5" xfId="34518" xr:uid="{00000000-0005-0000-0000-0000C5860000}"/>
    <cellStyle name="SAPBEXHLevel0 2 2 5 2" xfId="34519" xr:uid="{00000000-0005-0000-0000-0000C6860000}"/>
    <cellStyle name="SAPBEXHLevel0 2 2 5 2 2" xfId="34520" xr:uid="{00000000-0005-0000-0000-0000C7860000}"/>
    <cellStyle name="SAPBEXHLevel0 2 2 6" xfId="34521" xr:uid="{00000000-0005-0000-0000-0000C8860000}"/>
    <cellStyle name="SAPBEXHLevel0 2 2 6 2" xfId="34522" xr:uid="{00000000-0005-0000-0000-0000C9860000}"/>
    <cellStyle name="SAPBEXHLevel0 2 2 6 2 2" xfId="34523" xr:uid="{00000000-0005-0000-0000-0000CA860000}"/>
    <cellStyle name="SAPBEXHLevel0 2 2 6 3" xfId="34524" xr:uid="{00000000-0005-0000-0000-0000CB860000}"/>
    <cellStyle name="SAPBEXHLevel0 2 2 7" xfId="34525" xr:uid="{00000000-0005-0000-0000-0000CC860000}"/>
    <cellStyle name="SAPBEXHLevel0 2 2 7 2" xfId="34526" xr:uid="{00000000-0005-0000-0000-0000CD860000}"/>
    <cellStyle name="SAPBEXHLevel0 2 2 7 2 2" xfId="34527" xr:uid="{00000000-0005-0000-0000-0000CE860000}"/>
    <cellStyle name="SAPBEXHLevel0 2 2 7 3" xfId="34528" xr:uid="{00000000-0005-0000-0000-0000CF860000}"/>
    <cellStyle name="SAPBEXHLevel0 2 2 8" xfId="34529" xr:uid="{00000000-0005-0000-0000-0000D0860000}"/>
    <cellStyle name="SAPBEXHLevel0 2 2 8 2" xfId="34530" xr:uid="{00000000-0005-0000-0000-0000D1860000}"/>
    <cellStyle name="SAPBEXHLevel0 2 2 8 2 2" xfId="34531" xr:uid="{00000000-0005-0000-0000-0000D2860000}"/>
    <cellStyle name="SAPBEXHLevel0 2 2 8 3" xfId="34532" xr:uid="{00000000-0005-0000-0000-0000D3860000}"/>
    <cellStyle name="SAPBEXHLevel0 2 2 9" xfId="34533" xr:uid="{00000000-0005-0000-0000-0000D4860000}"/>
    <cellStyle name="SAPBEXHLevel0 2 2 9 2" xfId="34534" xr:uid="{00000000-0005-0000-0000-0000D5860000}"/>
    <cellStyle name="SAPBEXHLevel0 2 2 9 2 2" xfId="34535" xr:uid="{00000000-0005-0000-0000-0000D6860000}"/>
    <cellStyle name="SAPBEXHLevel0 2 2 9 3" xfId="34536" xr:uid="{00000000-0005-0000-0000-0000D7860000}"/>
    <cellStyle name="SAPBEXHLevel0 2 3" xfId="34537" xr:uid="{00000000-0005-0000-0000-0000D8860000}"/>
    <cellStyle name="SAPBEXHLevel0 2 3 2" xfId="34538" xr:uid="{00000000-0005-0000-0000-0000D9860000}"/>
    <cellStyle name="SAPBEXHLevel0 2 3 2 2" xfId="34539" xr:uid="{00000000-0005-0000-0000-0000DA860000}"/>
    <cellStyle name="SAPBEXHLevel0 2 4" xfId="34540" xr:uid="{00000000-0005-0000-0000-0000DB860000}"/>
    <cellStyle name="SAPBEXHLevel0 2 4 2" xfId="34541" xr:uid="{00000000-0005-0000-0000-0000DC860000}"/>
    <cellStyle name="SAPBEXHLevel0 2 4 2 2" xfId="34542" xr:uid="{00000000-0005-0000-0000-0000DD860000}"/>
    <cellStyle name="SAPBEXHLevel0 2 5" xfId="34543" xr:uid="{00000000-0005-0000-0000-0000DE860000}"/>
    <cellStyle name="SAPBEXHLevel0 2 5 2" xfId="34544" xr:uid="{00000000-0005-0000-0000-0000DF860000}"/>
    <cellStyle name="SAPBEXHLevel0 2 5 2 2" xfId="34545" xr:uid="{00000000-0005-0000-0000-0000E0860000}"/>
    <cellStyle name="SAPBEXHLevel0 2 6" xfId="34546" xr:uid="{00000000-0005-0000-0000-0000E1860000}"/>
    <cellStyle name="SAPBEXHLevel0 2 6 2" xfId="34547" xr:uid="{00000000-0005-0000-0000-0000E2860000}"/>
    <cellStyle name="SAPBEXHLevel0 2 6 2 2" xfId="34548" xr:uid="{00000000-0005-0000-0000-0000E3860000}"/>
    <cellStyle name="SAPBEXHLevel0 2 7" xfId="34549" xr:uid="{00000000-0005-0000-0000-0000E4860000}"/>
    <cellStyle name="SAPBEXHLevel0 2 7 2" xfId="34550" xr:uid="{00000000-0005-0000-0000-0000E5860000}"/>
    <cellStyle name="SAPBEXHLevel0 2 7 2 2" xfId="34551" xr:uid="{00000000-0005-0000-0000-0000E6860000}"/>
    <cellStyle name="SAPBEXHLevel0 2 7 3" xfId="34552" xr:uid="{00000000-0005-0000-0000-0000E7860000}"/>
    <cellStyle name="SAPBEXHLevel0 2 8" xfId="34553" xr:uid="{00000000-0005-0000-0000-0000E8860000}"/>
    <cellStyle name="SAPBEXHLevel0 2 8 2" xfId="34554" xr:uid="{00000000-0005-0000-0000-0000E9860000}"/>
    <cellStyle name="SAPBEXHLevel0 2 8 2 2" xfId="34555" xr:uid="{00000000-0005-0000-0000-0000EA860000}"/>
    <cellStyle name="SAPBEXHLevel0 2 8 3" xfId="34556" xr:uid="{00000000-0005-0000-0000-0000EB860000}"/>
    <cellStyle name="SAPBEXHLevel0 2 9" xfId="34557" xr:uid="{00000000-0005-0000-0000-0000EC860000}"/>
    <cellStyle name="SAPBEXHLevel0 2 9 2" xfId="34558" xr:uid="{00000000-0005-0000-0000-0000ED860000}"/>
    <cellStyle name="SAPBEXHLevel0 2 9 2 2" xfId="34559" xr:uid="{00000000-0005-0000-0000-0000EE860000}"/>
    <cellStyle name="SAPBEXHLevel0 2 9 3" xfId="34560" xr:uid="{00000000-0005-0000-0000-0000EF860000}"/>
    <cellStyle name="SAPBEXHLevel0 20" xfId="34561" xr:uid="{00000000-0005-0000-0000-0000F0860000}"/>
    <cellStyle name="SAPBEXHLevel0 20 2" xfId="34562" xr:uid="{00000000-0005-0000-0000-0000F1860000}"/>
    <cellStyle name="SAPBEXHLevel0 20 2 2" xfId="34563" xr:uid="{00000000-0005-0000-0000-0000F2860000}"/>
    <cellStyle name="SAPBEXHLevel0 20 3" xfId="34564" xr:uid="{00000000-0005-0000-0000-0000F3860000}"/>
    <cellStyle name="SAPBEXHLevel0 21" xfId="34565" xr:uid="{00000000-0005-0000-0000-0000F4860000}"/>
    <cellStyle name="SAPBEXHLevel0 21 2" xfId="34566" xr:uid="{00000000-0005-0000-0000-0000F5860000}"/>
    <cellStyle name="SAPBEXHLevel0 22" xfId="34567" xr:uid="{00000000-0005-0000-0000-0000F6860000}"/>
    <cellStyle name="SAPBEXHLevel0 22 2" xfId="34568" xr:uid="{00000000-0005-0000-0000-0000F7860000}"/>
    <cellStyle name="SAPBEXHLevel0 23" xfId="34569" xr:uid="{00000000-0005-0000-0000-0000F8860000}"/>
    <cellStyle name="SAPBEXHLevel0 23 2" xfId="34570" xr:uid="{00000000-0005-0000-0000-0000F9860000}"/>
    <cellStyle name="SAPBEXHLevel0 3" xfId="34571" xr:uid="{00000000-0005-0000-0000-0000FA860000}"/>
    <cellStyle name="SAPBEXHLevel0 3 10" xfId="34572" xr:uid="{00000000-0005-0000-0000-0000FB860000}"/>
    <cellStyle name="SAPBEXHLevel0 3 10 2" xfId="34573" xr:uid="{00000000-0005-0000-0000-0000FC860000}"/>
    <cellStyle name="SAPBEXHLevel0 3 10 2 2" xfId="34574" xr:uid="{00000000-0005-0000-0000-0000FD860000}"/>
    <cellStyle name="SAPBEXHLevel0 3 10 3" xfId="34575" xr:uid="{00000000-0005-0000-0000-0000FE860000}"/>
    <cellStyle name="SAPBEXHLevel0 3 11" xfId="34576" xr:uid="{00000000-0005-0000-0000-0000FF860000}"/>
    <cellStyle name="SAPBEXHLevel0 3 11 2" xfId="34577" xr:uid="{00000000-0005-0000-0000-000000870000}"/>
    <cellStyle name="SAPBEXHLevel0 3 11 2 2" xfId="34578" xr:uid="{00000000-0005-0000-0000-000001870000}"/>
    <cellStyle name="SAPBEXHLevel0 3 11 3" xfId="34579" xr:uid="{00000000-0005-0000-0000-000002870000}"/>
    <cellStyle name="SAPBEXHLevel0 3 12" xfId="34580" xr:uid="{00000000-0005-0000-0000-000003870000}"/>
    <cellStyle name="SAPBEXHLevel0 3 12 2" xfId="34581" xr:uid="{00000000-0005-0000-0000-000004870000}"/>
    <cellStyle name="SAPBEXHLevel0 3 2" xfId="34582" xr:uid="{00000000-0005-0000-0000-000005870000}"/>
    <cellStyle name="SAPBEXHLevel0 3 2 10" xfId="34583" xr:uid="{00000000-0005-0000-0000-000006870000}"/>
    <cellStyle name="SAPBEXHLevel0 3 2 10 2" xfId="34584" xr:uid="{00000000-0005-0000-0000-000007870000}"/>
    <cellStyle name="SAPBEXHLevel0 3 2 10 2 2" xfId="34585" xr:uid="{00000000-0005-0000-0000-000008870000}"/>
    <cellStyle name="SAPBEXHLevel0 3 2 10 3" xfId="34586" xr:uid="{00000000-0005-0000-0000-000009870000}"/>
    <cellStyle name="SAPBEXHLevel0 3 2 11" xfId="34587" xr:uid="{00000000-0005-0000-0000-00000A870000}"/>
    <cellStyle name="SAPBEXHLevel0 3 2 11 2" xfId="34588" xr:uid="{00000000-0005-0000-0000-00000B870000}"/>
    <cellStyle name="SAPBEXHLevel0 3 2 11 2 2" xfId="34589" xr:uid="{00000000-0005-0000-0000-00000C870000}"/>
    <cellStyle name="SAPBEXHLevel0 3 2 11 3" xfId="34590" xr:uid="{00000000-0005-0000-0000-00000D870000}"/>
    <cellStyle name="SAPBEXHLevel0 3 2 12" xfId="34591" xr:uid="{00000000-0005-0000-0000-00000E870000}"/>
    <cellStyle name="SAPBEXHLevel0 3 2 12 2" xfId="34592" xr:uid="{00000000-0005-0000-0000-00000F870000}"/>
    <cellStyle name="SAPBEXHLevel0 3 2 2" xfId="34593" xr:uid="{00000000-0005-0000-0000-000010870000}"/>
    <cellStyle name="SAPBEXHLevel0 3 2 2 2" xfId="34594" xr:uid="{00000000-0005-0000-0000-000011870000}"/>
    <cellStyle name="SAPBEXHLevel0 3 2 2 2 2" xfId="34595" xr:uid="{00000000-0005-0000-0000-000012870000}"/>
    <cellStyle name="SAPBEXHLevel0 3 2 3" xfId="34596" xr:uid="{00000000-0005-0000-0000-000013870000}"/>
    <cellStyle name="SAPBEXHLevel0 3 2 3 2" xfId="34597" xr:uid="{00000000-0005-0000-0000-000014870000}"/>
    <cellStyle name="SAPBEXHLevel0 3 2 3 2 2" xfId="34598" xr:uid="{00000000-0005-0000-0000-000015870000}"/>
    <cellStyle name="SAPBEXHLevel0 3 2 4" xfId="34599" xr:uid="{00000000-0005-0000-0000-000016870000}"/>
    <cellStyle name="SAPBEXHLevel0 3 2 4 2" xfId="34600" xr:uid="{00000000-0005-0000-0000-000017870000}"/>
    <cellStyle name="SAPBEXHLevel0 3 2 4 2 2" xfId="34601" xr:uid="{00000000-0005-0000-0000-000018870000}"/>
    <cellStyle name="SAPBEXHLevel0 3 2 5" xfId="34602" xr:uid="{00000000-0005-0000-0000-000019870000}"/>
    <cellStyle name="SAPBEXHLevel0 3 2 5 2" xfId="34603" xr:uid="{00000000-0005-0000-0000-00001A870000}"/>
    <cellStyle name="SAPBEXHLevel0 3 2 5 2 2" xfId="34604" xr:uid="{00000000-0005-0000-0000-00001B870000}"/>
    <cellStyle name="SAPBEXHLevel0 3 2 6" xfId="34605" xr:uid="{00000000-0005-0000-0000-00001C870000}"/>
    <cellStyle name="SAPBEXHLevel0 3 2 6 2" xfId="34606" xr:uid="{00000000-0005-0000-0000-00001D870000}"/>
    <cellStyle name="SAPBEXHLevel0 3 2 6 2 2" xfId="34607" xr:uid="{00000000-0005-0000-0000-00001E870000}"/>
    <cellStyle name="SAPBEXHLevel0 3 2 6 3" xfId="34608" xr:uid="{00000000-0005-0000-0000-00001F870000}"/>
    <cellStyle name="SAPBEXHLevel0 3 2 7" xfId="34609" xr:uid="{00000000-0005-0000-0000-000020870000}"/>
    <cellStyle name="SAPBEXHLevel0 3 2 7 2" xfId="34610" xr:uid="{00000000-0005-0000-0000-000021870000}"/>
    <cellStyle name="SAPBEXHLevel0 3 2 7 2 2" xfId="34611" xr:uid="{00000000-0005-0000-0000-000022870000}"/>
    <cellStyle name="SAPBEXHLevel0 3 2 7 3" xfId="34612" xr:uid="{00000000-0005-0000-0000-000023870000}"/>
    <cellStyle name="SAPBEXHLevel0 3 2 8" xfId="34613" xr:uid="{00000000-0005-0000-0000-000024870000}"/>
    <cellStyle name="SAPBEXHLevel0 3 2 8 2" xfId="34614" xr:uid="{00000000-0005-0000-0000-000025870000}"/>
    <cellStyle name="SAPBEXHLevel0 3 2 8 2 2" xfId="34615" xr:uid="{00000000-0005-0000-0000-000026870000}"/>
    <cellStyle name="SAPBEXHLevel0 3 2 8 3" xfId="34616" xr:uid="{00000000-0005-0000-0000-000027870000}"/>
    <cellStyle name="SAPBEXHLevel0 3 2 9" xfId="34617" xr:uid="{00000000-0005-0000-0000-000028870000}"/>
    <cellStyle name="SAPBEXHLevel0 3 2 9 2" xfId="34618" xr:uid="{00000000-0005-0000-0000-000029870000}"/>
    <cellStyle name="SAPBEXHLevel0 3 2 9 2 2" xfId="34619" xr:uid="{00000000-0005-0000-0000-00002A870000}"/>
    <cellStyle name="SAPBEXHLevel0 3 2 9 3" xfId="34620" xr:uid="{00000000-0005-0000-0000-00002B870000}"/>
    <cellStyle name="SAPBEXHLevel0 3 3" xfId="34621" xr:uid="{00000000-0005-0000-0000-00002C870000}"/>
    <cellStyle name="SAPBEXHLevel0 3 3 2" xfId="34622" xr:uid="{00000000-0005-0000-0000-00002D870000}"/>
    <cellStyle name="SAPBEXHLevel0 3 3 2 2" xfId="34623" xr:uid="{00000000-0005-0000-0000-00002E870000}"/>
    <cellStyle name="SAPBEXHLevel0 3 4" xfId="34624" xr:uid="{00000000-0005-0000-0000-00002F870000}"/>
    <cellStyle name="SAPBEXHLevel0 3 4 2" xfId="34625" xr:uid="{00000000-0005-0000-0000-000030870000}"/>
    <cellStyle name="SAPBEXHLevel0 3 4 2 2" xfId="34626" xr:uid="{00000000-0005-0000-0000-000031870000}"/>
    <cellStyle name="SAPBEXHLevel0 3 5" xfId="34627" xr:uid="{00000000-0005-0000-0000-000032870000}"/>
    <cellStyle name="SAPBEXHLevel0 3 5 2" xfId="34628" xr:uid="{00000000-0005-0000-0000-000033870000}"/>
    <cellStyle name="SAPBEXHLevel0 3 5 2 2" xfId="34629" xr:uid="{00000000-0005-0000-0000-000034870000}"/>
    <cellStyle name="SAPBEXHLevel0 3 6" xfId="34630" xr:uid="{00000000-0005-0000-0000-000035870000}"/>
    <cellStyle name="SAPBEXHLevel0 3 6 2" xfId="34631" xr:uid="{00000000-0005-0000-0000-000036870000}"/>
    <cellStyle name="SAPBEXHLevel0 3 6 2 2" xfId="34632" xr:uid="{00000000-0005-0000-0000-000037870000}"/>
    <cellStyle name="SAPBEXHLevel0 3 7" xfId="34633" xr:uid="{00000000-0005-0000-0000-000038870000}"/>
    <cellStyle name="SAPBEXHLevel0 3 7 2" xfId="34634" xr:uid="{00000000-0005-0000-0000-000039870000}"/>
    <cellStyle name="SAPBEXHLevel0 3 7 2 2" xfId="34635" xr:uid="{00000000-0005-0000-0000-00003A870000}"/>
    <cellStyle name="SAPBEXHLevel0 3 7 3" xfId="34636" xr:uid="{00000000-0005-0000-0000-00003B870000}"/>
    <cellStyle name="SAPBEXHLevel0 3 8" xfId="34637" xr:uid="{00000000-0005-0000-0000-00003C870000}"/>
    <cellStyle name="SAPBEXHLevel0 3 8 2" xfId="34638" xr:uid="{00000000-0005-0000-0000-00003D870000}"/>
    <cellStyle name="SAPBEXHLevel0 3 8 2 2" xfId="34639" xr:uid="{00000000-0005-0000-0000-00003E870000}"/>
    <cellStyle name="SAPBEXHLevel0 3 8 3" xfId="34640" xr:uid="{00000000-0005-0000-0000-00003F870000}"/>
    <cellStyle name="SAPBEXHLevel0 3 9" xfId="34641" xr:uid="{00000000-0005-0000-0000-000040870000}"/>
    <cellStyle name="SAPBEXHLevel0 3 9 2" xfId="34642" xr:uid="{00000000-0005-0000-0000-000041870000}"/>
    <cellStyle name="SAPBEXHLevel0 3 9 2 2" xfId="34643" xr:uid="{00000000-0005-0000-0000-000042870000}"/>
    <cellStyle name="SAPBEXHLevel0 3 9 3" xfId="34644" xr:uid="{00000000-0005-0000-0000-000043870000}"/>
    <cellStyle name="SAPBEXHLevel0 4" xfId="34645" xr:uid="{00000000-0005-0000-0000-000044870000}"/>
    <cellStyle name="SAPBEXHLevel0 4 10" xfId="34646" xr:uid="{00000000-0005-0000-0000-000045870000}"/>
    <cellStyle name="SAPBEXHLevel0 4 10 2" xfId="34647" xr:uid="{00000000-0005-0000-0000-000046870000}"/>
    <cellStyle name="SAPBEXHLevel0 4 10 2 2" xfId="34648" xr:uid="{00000000-0005-0000-0000-000047870000}"/>
    <cellStyle name="SAPBEXHLevel0 4 10 3" xfId="34649" xr:uid="{00000000-0005-0000-0000-000048870000}"/>
    <cellStyle name="SAPBEXHLevel0 4 11" xfId="34650" xr:uid="{00000000-0005-0000-0000-000049870000}"/>
    <cellStyle name="SAPBEXHLevel0 4 11 2" xfId="34651" xr:uid="{00000000-0005-0000-0000-00004A870000}"/>
    <cellStyle name="SAPBEXHLevel0 4 11 2 2" xfId="34652" xr:uid="{00000000-0005-0000-0000-00004B870000}"/>
    <cellStyle name="SAPBEXHLevel0 4 11 3" xfId="34653" xr:uid="{00000000-0005-0000-0000-00004C870000}"/>
    <cellStyle name="SAPBEXHLevel0 4 12" xfId="34654" xr:uid="{00000000-0005-0000-0000-00004D870000}"/>
    <cellStyle name="SAPBEXHLevel0 4 12 2" xfId="34655" xr:uid="{00000000-0005-0000-0000-00004E870000}"/>
    <cellStyle name="SAPBEXHLevel0 4 2" xfId="34656" xr:uid="{00000000-0005-0000-0000-00004F870000}"/>
    <cellStyle name="SAPBEXHLevel0 4 2 10" xfId="34657" xr:uid="{00000000-0005-0000-0000-000050870000}"/>
    <cellStyle name="SAPBEXHLevel0 4 2 10 2" xfId="34658" xr:uid="{00000000-0005-0000-0000-000051870000}"/>
    <cellStyle name="SAPBEXHLevel0 4 2 10 2 2" xfId="34659" xr:uid="{00000000-0005-0000-0000-000052870000}"/>
    <cellStyle name="SAPBEXHLevel0 4 2 10 3" xfId="34660" xr:uid="{00000000-0005-0000-0000-000053870000}"/>
    <cellStyle name="SAPBEXHLevel0 4 2 11" xfId="34661" xr:uid="{00000000-0005-0000-0000-000054870000}"/>
    <cellStyle name="SAPBEXHLevel0 4 2 11 2" xfId="34662" xr:uid="{00000000-0005-0000-0000-000055870000}"/>
    <cellStyle name="SAPBEXHLevel0 4 2 11 2 2" xfId="34663" xr:uid="{00000000-0005-0000-0000-000056870000}"/>
    <cellStyle name="SAPBEXHLevel0 4 2 11 3" xfId="34664" xr:uid="{00000000-0005-0000-0000-000057870000}"/>
    <cellStyle name="SAPBEXHLevel0 4 2 12" xfId="34665" xr:uid="{00000000-0005-0000-0000-000058870000}"/>
    <cellStyle name="SAPBEXHLevel0 4 2 12 2" xfId="34666" xr:uid="{00000000-0005-0000-0000-000059870000}"/>
    <cellStyle name="SAPBEXHLevel0 4 2 2" xfId="34667" xr:uid="{00000000-0005-0000-0000-00005A870000}"/>
    <cellStyle name="SAPBEXHLevel0 4 2 2 2" xfId="34668" xr:uid="{00000000-0005-0000-0000-00005B870000}"/>
    <cellStyle name="SAPBEXHLevel0 4 2 2 2 2" xfId="34669" xr:uid="{00000000-0005-0000-0000-00005C870000}"/>
    <cellStyle name="SAPBEXHLevel0 4 2 3" xfId="34670" xr:uid="{00000000-0005-0000-0000-00005D870000}"/>
    <cellStyle name="SAPBEXHLevel0 4 2 3 2" xfId="34671" xr:uid="{00000000-0005-0000-0000-00005E870000}"/>
    <cellStyle name="SAPBEXHLevel0 4 2 3 2 2" xfId="34672" xr:uid="{00000000-0005-0000-0000-00005F870000}"/>
    <cellStyle name="SAPBEXHLevel0 4 2 4" xfId="34673" xr:uid="{00000000-0005-0000-0000-000060870000}"/>
    <cellStyle name="SAPBEXHLevel0 4 2 4 2" xfId="34674" xr:uid="{00000000-0005-0000-0000-000061870000}"/>
    <cellStyle name="SAPBEXHLevel0 4 2 4 2 2" xfId="34675" xr:uid="{00000000-0005-0000-0000-000062870000}"/>
    <cellStyle name="SAPBEXHLevel0 4 2 5" xfId="34676" xr:uid="{00000000-0005-0000-0000-000063870000}"/>
    <cellStyle name="SAPBEXHLevel0 4 2 5 2" xfId="34677" xr:uid="{00000000-0005-0000-0000-000064870000}"/>
    <cellStyle name="SAPBEXHLevel0 4 2 5 2 2" xfId="34678" xr:uid="{00000000-0005-0000-0000-000065870000}"/>
    <cellStyle name="SAPBEXHLevel0 4 2 6" xfId="34679" xr:uid="{00000000-0005-0000-0000-000066870000}"/>
    <cellStyle name="SAPBEXHLevel0 4 2 6 2" xfId="34680" xr:uid="{00000000-0005-0000-0000-000067870000}"/>
    <cellStyle name="SAPBEXHLevel0 4 2 6 2 2" xfId="34681" xr:uid="{00000000-0005-0000-0000-000068870000}"/>
    <cellStyle name="SAPBEXHLevel0 4 2 6 3" xfId="34682" xr:uid="{00000000-0005-0000-0000-000069870000}"/>
    <cellStyle name="SAPBEXHLevel0 4 2 7" xfId="34683" xr:uid="{00000000-0005-0000-0000-00006A870000}"/>
    <cellStyle name="SAPBEXHLevel0 4 2 7 2" xfId="34684" xr:uid="{00000000-0005-0000-0000-00006B870000}"/>
    <cellStyle name="SAPBEXHLevel0 4 2 7 2 2" xfId="34685" xr:uid="{00000000-0005-0000-0000-00006C870000}"/>
    <cellStyle name="SAPBEXHLevel0 4 2 7 3" xfId="34686" xr:uid="{00000000-0005-0000-0000-00006D870000}"/>
    <cellStyle name="SAPBEXHLevel0 4 2 8" xfId="34687" xr:uid="{00000000-0005-0000-0000-00006E870000}"/>
    <cellStyle name="SAPBEXHLevel0 4 2 8 2" xfId="34688" xr:uid="{00000000-0005-0000-0000-00006F870000}"/>
    <cellStyle name="SAPBEXHLevel0 4 2 8 2 2" xfId="34689" xr:uid="{00000000-0005-0000-0000-000070870000}"/>
    <cellStyle name="SAPBEXHLevel0 4 2 8 3" xfId="34690" xr:uid="{00000000-0005-0000-0000-000071870000}"/>
    <cellStyle name="SAPBEXHLevel0 4 2 9" xfId="34691" xr:uid="{00000000-0005-0000-0000-000072870000}"/>
    <cellStyle name="SAPBEXHLevel0 4 2 9 2" xfId="34692" xr:uid="{00000000-0005-0000-0000-000073870000}"/>
    <cellStyle name="SAPBEXHLevel0 4 2 9 2 2" xfId="34693" xr:uid="{00000000-0005-0000-0000-000074870000}"/>
    <cellStyle name="SAPBEXHLevel0 4 2 9 3" xfId="34694" xr:uid="{00000000-0005-0000-0000-000075870000}"/>
    <cellStyle name="SAPBEXHLevel0 4 3" xfId="34695" xr:uid="{00000000-0005-0000-0000-000076870000}"/>
    <cellStyle name="SAPBEXHLevel0 4 3 2" xfId="34696" xr:uid="{00000000-0005-0000-0000-000077870000}"/>
    <cellStyle name="SAPBEXHLevel0 4 3 2 2" xfId="34697" xr:uid="{00000000-0005-0000-0000-000078870000}"/>
    <cellStyle name="SAPBEXHLevel0 4 4" xfId="34698" xr:uid="{00000000-0005-0000-0000-000079870000}"/>
    <cellStyle name="SAPBEXHLevel0 4 4 2" xfId="34699" xr:uid="{00000000-0005-0000-0000-00007A870000}"/>
    <cellStyle name="SAPBEXHLevel0 4 4 2 2" xfId="34700" xr:uid="{00000000-0005-0000-0000-00007B870000}"/>
    <cellStyle name="SAPBEXHLevel0 4 5" xfId="34701" xr:uid="{00000000-0005-0000-0000-00007C870000}"/>
    <cellStyle name="SAPBEXHLevel0 4 5 2" xfId="34702" xr:uid="{00000000-0005-0000-0000-00007D870000}"/>
    <cellStyle name="SAPBEXHLevel0 4 5 2 2" xfId="34703" xr:uid="{00000000-0005-0000-0000-00007E870000}"/>
    <cellStyle name="SAPBEXHLevel0 4 6" xfId="34704" xr:uid="{00000000-0005-0000-0000-00007F870000}"/>
    <cellStyle name="SAPBEXHLevel0 4 6 2" xfId="34705" xr:uid="{00000000-0005-0000-0000-000080870000}"/>
    <cellStyle name="SAPBEXHLevel0 4 6 2 2" xfId="34706" xr:uid="{00000000-0005-0000-0000-000081870000}"/>
    <cellStyle name="SAPBEXHLevel0 4 7" xfId="34707" xr:uid="{00000000-0005-0000-0000-000082870000}"/>
    <cellStyle name="SAPBEXHLevel0 4 7 2" xfId="34708" xr:uid="{00000000-0005-0000-0000-000083870000}"/>
    <cellStyle name="SAPBEXHLevel0 4 7 2 2" xfId="34709" xr:uid="{00000000-0005-0000-0000-000084870000}"/>
    <cellStyle name="SAPBEXHLevel0 4 7 3" xfId="34710" xr:uid="{00000000-0005-0000-0000-000085870000}"/>
    <cellStyle name="SAPBEXHLevel0 4 8" xfId="34711" xr:uid="{00000000-0005-0000-0000-000086870000}"/>
    <cellStyle name="SAPBEXHLevel0 4 8 2" xfId="34712" xr:uid="{00000000-0005-0000-0000-000087870000}"/>
    <cellStyle name="SAPBEXHLevel0 4 8 2 2" xfId="34713" xr:uid="{00000000-0005-0000-0000-000088870000}"/>
    <cellStyle name="SAPBEXHLevel0 4 8 3" xfId="34714" xr:uid="{00000000-0005-0000-0000-000089870000}"/>
    <cellStyle name="SAPBEXHLevel0 4 9" xfId="34715" xr:uid="{00000000-0005-0000-0000-00008A870000}"/>
    <cellStyle name="SAPBEXHLevel0 4 9 2" xfId="34716" xr:uid="{00000000-0005-0000-0000-00008B870000}"/>
    <cellStyle name="SAPBEXHLevel0 4 9 2 2" xfId="34717" xr:uid="{00000000-0005-0000-0000-00008C870000}"/>
    <cellStyle name="SAPBEXHLevel0 4 9 3" xfId="34718" xr:uid="{00000000-0005-0000-0000-00008D870000}"/>
    <cellStyle name="SAPBEXHLevel0 5" xfId="34719" xr:uid="{00000000-0005-0000-0000-00008E870000}"/>
    <cellStyle name="SAPBEXHLevel0 5 10" xfId="34720" xr:uid="{00000000-0005-0000-0000-00008F870000}"/>
    <cellStyle name="SAPBEXHLevel0 5 10 2" xfId="34721" xr:uid="{00000000-0005-0000-0000-000090870000}"/>
    <cellStyle name="SAPBEXHLevel0 5 10 2 2" xfId="34722" xr:uid="{00000000-0005-0000-0000-000091870000}"/>
    <cellStyle name="SAPBEXHLevel0 5 10 3" xfId="34723" xr:uid="{00000000-0005-0000-0000-000092870000}"/>
    <cellStyle name="SAPBEXHLevel0 5 11" xfId="34724" xr:uid="{00000000-0005-0000-0000-000093870000}"/>
    <cellStyle name="SAPBEXHLevel0 5 11 2" xfId="34725" xr:uid="{00000000-0005-0000-0000-000094870000}"/>
    <cellStyle name="SAPBEXHLevel0 5 11 2 2" xfId="34726" xr:uid="{00000000-0005-0000-0000-000095870000}"/>
    <cellStyle name="SAPBEXHLevel0 5 11 3" xfId="34727" xr:uid="{00000000-0005-0000-0000-000096870000}"/>
    <cellStyle name="SAPBEXHLevel0 5 12" xfId="34728" xr:uid="{00000000-0005-0000-0000-000097870000}"/>
    <cellStyle name="SAPBEXHLevel0 5 12 2" xfId="34729" xr:uid="{00000000-0005-0000-0000-000098870000}"/>
    <cellStyle name="SAPBEXHLevel0 5 2" xfId="34730" xr:uid="{00000000-0005-0000-0000-000099870000}"/>
    <cellStyle name="SAPBEXHLevel0 5 2 10" xfId="34731" xr:uid="{00000000-0005-0000-0000-00009A870000}"/>
    <cellStyle name="SAPBEXHLevel0 5 2 10 2" xfId="34732" xr:uid="{00000000-0005-0000-0000-00009B870000}"/>
    <cellStyle name="SAPBEXHLevel0 5 2 10 2 2" xfId="34733" xr:uid="{00000000-0005-0000-0000-00009C870000}"/>
    <cellStyle name="SAPBEXHLevel0 5 2 10 3" xfId="34734" xr:uid="{00000000-0005-0000-0000-00009D870000}"/>
    <cellStyle name="SAPBEXHLevel0 5 2 11" xfId="34735" xr:uid="{00000000-0005-0000-0000-00009E870000}"/>
    <cellStyle name="SAPBEXHLevel0 5 2 11 2" xfId="34736" xr:uid="{00000000-0005-0000-0000-00009F870000}"/>
    <cellStyle name="SAPBEXHLevel0 5 2 11 2 2" xfId="34737" xr:uid="{00000000-0005-0000-0000-0000A0870000}"/>
    <cellStyle name="SAPBEXHLevel0 5 2 11 3" xfId="34738" xr:uid="{00000000-0005-0000-0000-0000A1870000}"/>
    <cellStyle name="SAPBEXHLevel0 5 2 12" xfId="34739" xr:uid="{00000000-0005-0000-0000-0000A2870000}"/>
    <cellStyle name="SAPBEXHLevel0 5 2 12 2" xfId="34740" xr:uid="{00000000-0005-0000-0000-0000A3870000}"/>
    <cellStyle name="SAPBEXHLevel0 5 2 2" xfId="34741" xr:uid="{00000000-0005-0000-0000-0000A4870000}"/>
    <cellStyle name="SAPBEXHLevel0 5 2 2 2" xfId="34742" xr:uid="{00000000-0005-0000-0000-0000A5870000}"/>
    <cellStyle name="SAPBEXHLevel0 5 2 2 2 2" xfId="34743" xr:uid="{00000000-0005-0000-0000-0000A6870000}"/>
    <cellStyle name="SAPBEXHLevel0 5 2 3" xfId="34744" xr:uid="{00000000-0005-0000-0000-0000A7870000}"/>
    <cellStyle name="SAPBEXHLevel0 5 2 3 2" xfId="34745" xr:uid="{00000000-0005-0000-0000-0000A8870000}"/>
    <cellStyle name="SAPBEXHLevel0 5 2 3 2 2" xfId="34746" xr:uid="{00000000-0005-0000-0000-0000A9870000}"/>
    <cellStyle name="SAPBEXHLevel0 5 2 4" xfId="34747" xr:uid="{00000000-0005-0000-0000-0000AA870000}"/>
    <cellStyle name="SAPBEXHLevel0 5 2 4 2" xfId="34748" xr:uid="{00000000-0005-0000-0000-0000AB870000}"/>
    <cellStyle name="SAPBEXHLevel0 5 2 4 2 2" xfId="34749" xr:uid="{00000000-0005-0000-0000-0000AC870000}"/>
    <cellStyle name="SAPBEXHLevel0 5 2 5" xfId="34750" xr:uid="{00000000-0005-0000-0000-0000AD870000}"/>
    <cellStyle name="SAPBEXHLevel0 5 2 5 2" xfId="34751" xr:uid="{00000000-0005-0000-0000-0000AE870000}"/>
    <cellStyle name="SAPBEXHLevel0 5 2 5 2 2" xfId="34752" xr:uid="{00000000-0005-0000-0000-0000AF870000}"/>
    <cellStyle name="SAPBEXHLevel0 5 2 6" xfId="34753" xr:uid="{00000000-0005-0000-0000-0000B0870000}"/>
    <cellStyle name="SAPBEXHLevel0 5 2 6 2" xfId="34754" xr:uid="{00000000-0005-0000-0000-0000B1870000}"/>
    <cellStyle name="SAPBEXHLevel0 5 2 6 2 2" xfId="34755" xr:uid="{00000000-0005-0000-0000-0000B2870000}"/>
    <cellStyle name="SAPBEXHLevel0 5 2 6 3" xfId="34756" xr:uid="{00000000-0005-0000-0000-0000B3870000}"/>
    <cellStyle name="SAPBEXHLevel0 5 2 7" xfId="34757" xr:uid="{00000000-0005-0000-0000-0000B4870000}"/>
    <cellStyle name="SAPBEXHLevel0 5 2 7 2" xfId="34758" xr:uid="{00000000-0005-0000-0000-0000B5870000}"/>
    <cellStyle name="SAPBEXHLevel0 5 2 7 2 2" xfId="34759" xr:uid="{00000000-0005-0000-0000-0000B6870000}"/>
    <cellStyle name="SAPBEXHLevel0 5 2 7 3" xfId="34760" xr:uid="{00000000-0005-0000-0000-0000B7870000}"/>
    <cellStyle name="SAPBEXHLevel0 5 2 8" xfId="34761" xr:uid="{00000000-0005-0000-0000-0000B8870000}"/>
    <cellStyle name="SAPBEXHLevel0 5 2 8 2" xfId="34762" xr:uid="{00000000-0005-0000-0000-0000B9870000}"/>
    <cellStyle name="SAPBEXHLevel0 5 2 8 2 2" xfId="34763" xr:uid="{00000000-0005-0000-0000-0000BA870000}"/>
    <cellStyle name="SAPBEXHLevel0 5 2 8 3" xfId="34764" xr:uid="{00000000-0005-0000-0000-0000BB870000}"/>
    <cellStyle name="SAPBEXHLevel0 5 2 9" xfId="34765" xr:uid="{00000000-0005-0000-0000-0000BC870000}"/>
    <cellStyle name="SAPBEXHLevel0 5 2 9 2" xfId="34766" xr:uid="{00000000-0005-0000-0000-0000BD870000}"/>
    <cellStyle name="SAPBEXHLevel0 5 2 9 2 2" xfId="34767" xr:uid="{00000000-0005-0000-0000-0000BE870000}"/>
    <cellStyle name="SAPBEXHLevel0 5 2 9 3" xfId="34768" xr:uid="{00000000-0005-0000-0000-0000BF870000}"/>
    <cellStyle name="SAPBEXHLevel0 5 3" xfId="34769" xr:uid="{00000000-0005-0000-0000-0000C0870000}"/>
    <cellStyle name="SAPBEXHLevel0 5 3 2" xfId="34770" xr:uid="{00000000-0005-0000-0000-0000C1870000}"/>
    <cellStyle name="SAPBEXHLevel0 5 3 2 2" xfId="34771" xr:uid="{00000000-0005-0000-0000-0000C2870000}"/>
    <cellStyle name="SAPBEXHLevel0 5 4" xfId="34772" xr:uid="{00000000-0005-0000-0000-0000C3870000}"/>
    <cellStyle name="SAPBEXHLevel0 5 4 2" xfId="34773" xr:uid="{00000000-0005-0000-0000-0000C4870000}"/>
    <cellStyle name="SAPBEXHLevel0 5 4 2 2" xfId="34774" xr:uid="{00000000-0005-0000-0000-0000C5870000}"/>
    <cellStyle name="SAPBEXHLevel0 5 5" xfId="34775" xr:uid="{00000000-0005-0000-0000-0000C6870000}"/>
    <cellStyle name="SAPBEXHLevel0 5 5 2" xfId="34776" xr:uid="{00000000-0005-0000-0000-0000C7870000}"/>
    <cellStyle name="SAPBEXHLevel0 5 5 2 2" xfId="34777" xr:uid="{00000000-0005-0000-0000-0000C8870000}"/>
    <cellStyle name="SAPBEXHLevel0 5 6" xfId="34778" xr:uid="{00000000-0005-0000-0000-0000C9870000}"/>
    <cellStyle name="SAPBEXHLevel0 5 6 2" xfId="34779" xr:uid="{00000000-0005-0000-0000-0000CA870000}"/>
    <cellStyle name="SAPBEXHLevel0 5 6 2 2" xfId="34780" xr:uid="{00000000-0005-0000-0000-0000CB870000}"/>
    <cellStyle name="SAPBEXHLevel0 5 7" xfId="34781" xr:uid="{00000000-0005-0000-0000-0000CC870000}"/>
    <cellStyle name="SAPBEXHLevel0 5 7 2" xfId="34782" xr:uid="{00000000-0005-0000-0000-0000CD870000}"/>
    <cellStyle name="SAPBEXHLevel0 5 7 2 2" xfId="34783" xr:uid="{00000000-0005-0000-0000-0000CE870000}"/>
    <cellStyle name="SAPBEXHLevel0 5 7 3" xfId="34784" xr:uid="{00000000-0005-0000-0000-0000CF870000}"/>
    <cellStyle name="SAPBEXHLevel0 5 8" xfId="34785" xr:uid="{00000000-0005-0000-0000-0000D0870000}"/>
    <cellStyle name="SAPBEXHLevel0 5 8 2" xfId="34786" xr:uid="{00000000-0005-0000-0000-0000D1870000}"/>
    <cellStyle name="SAPBEXHLevel0 5 8 2 2" xfId="34787" xr:uid="{00000000-0005-0000-0000-0000D2870000}"/>
    <cellStyle name="SAPBEXHLevel0 5 8 3" xfId="34788" xr:uid="{00000000-0005-0000-0000-0000D3870000}"/>
    <cellStyle name="SAPBEXHLevel0 5 9" xfId="34789" xr:uid="{00000000-0005-0000-0000-0000D4870000}"/>
    <cellStyle name="SAPBEXHLevel0 5 9 2" xfId="34790" xr:uid="{00000000-0005-0000-0000-0000D5870000}"/>
    <cellStyle name="SAPBEXHLevel0 5 9 2 2" xfId="34791" xr:uid="{00000000-0005-0000-0000-0000D6870000}"/>
    <cellStyle name="SAPBEXHLevel0 5 9 3" xfId="34792" xr:uid="{00000000-0005-0000-0000-0000D7870000}"/>
    <cellStyle name="SAPBEXHLevel0 6" xfId="34793" xr:uid="{00000000-0005-0000-0000-0000D8870000}"/>
    <cellStyle name="SAPBEXHLevel0 6 10" xfId="34794" xr:uid="{00000000-0005-0000-0000-0000D9870000}"/>
    <cellStyle name="SAPBEXHLevel0 6 10 2" xfId="34795" xr:uid="{00000000-0005-0000-0000-0000DA870000}"/>
    <cellStyle name="SAPBEXHLevel0 6 10 2 2" xfId="34796" xr:uid="{00000000-0005-0000-0000-0000DB870000}"/>
    <cellStyle name="SAPBEXHLevel0 6 10 3" xfId="34797" xr:uid="{00000000-0005-0000-0000-0000DC870000}"/>
    <cellStyle name="SAPBEXHLevel0 6 11" xfId="34798" xr:uid="{00000000-0005-0000-0000-0000DD870000}"/>
    <cellStyle name="SAPBEXHLevel0 6 11 2" xfId="34799" xr:uid="{00000000-0005-0000-0000-0000DE870000}"/>
    <cellStyle name="SAPBEXHLevel0 6 11 2 2" xfId="34800" xr:uid="{00000000-0005-0000-0000-0000DF870000}"/>
    <cellStyle name="SAPBEXHLevel0 6 11 3" xfId="34801" xr:uid="{00000000-0005-0000-0000-0000E0870000}"/>
    <cellStyle name="SAPBEXHLevel0 6 12" xfId="34802" xr:uid="{00000000-0005-0000-0000-0000E1870000}"/>
    <cellStyle name="SAPBEXHLevel0 6 12 2" xfId="34803" xr:uid="{00000000-0005-0000-0000-0000E2870000}"/>
    <cellStyle name="SAPBEXHLevel0 6 2" xfId="34804" xr:uid="{00000000-0005-0000-0000-0000E3870000}"/>
    <cellStyle name="SAPBEXHLevel0 6 2 10" xfId="34805" xr:uid="{00000000-0005-0000-0000-0000E4870000}"/>
    <cellStyle name="SAPBEXHLevel0 6 2 10 2" xfId="34806" xr:uid="{00000000-0005-0000-0000-0000E5870000}"/>
    <cellStyle name="SAPBEXHLevel0 6 2 10 2 2" xfId="34807" xr:uid="{00000000-0005-0000-0000-0000E6870000}"/>
    <cellStyle name="SAPBEXHLevel0 6 2 10 3" xfId="34808" xr:uid="{00000000-0005-0000-0000-0000E7870000}"/>
    <cellStyle name="SAPBEXHLevel0 6 2 11" xfId="34809" xr:uid="{00000000-0005-0000-0000-0000E8870000}"/>
    <cellStyle name="SAPBEXHLevel0 6 2 11 2" xfId="34810" xr:uid="{00000000-0005-0000-0000-0000E9870000}"/>
    <cellStyle name="SAPBEXHLevel0 6 2 11 2 2" xfId="34811" xr:uid="{00000000-0005-0000-0000-0000EA870000}"/>
    <cellStyle name="SAPBEXHLevel0 6 2 11 3" xfId="34812" xr:uid="{00000000-0005-0000-0000-0000EB870000}"/>
    <cellStyle name="SAPBEXHLevel0 6 2 12" xfId="34813" xr:uid="{00000000-0005-0000-0000-0000EC870000}"/>
    <cellStyle name="SAPBEXHLevel0 6 2 12 2" xfId="34814" xr:uid="{00000000-0005-0000-0000-0000ED870000}"/>
    <cellStyle name="SAPBEXHLevel0 6 2 2" xfId="34815" xr:uid="{00000000-0005-0000-0000-0000EE870000}"/>
    <cellStyle name="SAPBEXHLevel0 6 2 2 2" xfId="34816" xr:uid="{00000000-0005-0000-0000-0000EF870000}"/>
    <cellStyle name="SAPBEXHLevel0 6 2 2 2 2" xfId="34817" xr:uid="{00000000-0005-0000-0000-0000F0870000}"/>
    <cellStyle name="SAPBEXHLevel0 6 2 3" xfId="34818" xr:uid="{00000000-0005-0000-0000-0000F1870000}"/>
    <cellStyle name="SAPBEXHLevel0 6 2 3 2" xfId="34819" xr:uid="{00000000-0005-0000-0000-0000F2870000}"/>
    <cellStyle name="SAPBEXHLevel0 6 2 3 2 2" xfId="34820" xr:uid="{00000000-0005-0000-0000-0000F3870000}"/>
    <cellStyle name="SAPBEXHLevel0 6 2 4" xfId="34821" xr:uid="{00000000-0005-0000-0000-0000F4870000}"/>
    <cellStyle name="SAPBEXHLevel0 6 2 4 2" xfId="34822" xr:uid="{00000000-0005-0000-0000-0000F5870000}"/>
    <cellStyle name="SAPBEXHLevel0 6 2 4 2 2" xfId="34823" xr:uid="{00000000-0005-0000-0000-0000F6870000}"/>
    <cellStyle name="SAPBEXHLevel0 6 2 5" xfId="34824" xr:uid="{00000000-0005-0000-0000-0000F7870000}"/>
    <cellStyle name="SAPBEXHLevel0 6 2 5 2" xfId="34825" xr:uid="{00000000-0005-0000-0000-0000F8870000}"/>
    <cellStyle name="SAPBEXHLevel0 6 2 5 2 2" xfId="34826" xr:uid="{00000000-0005-0000-0000-0000F9870000}"/>
    <cellStyle name="SAPBEXHLevel0 6 2 6" xfId="34827" xr:uid="{00000000-0005-0000-0000-0000FA870000}"/>
    <cellStyle name="SAPBEXHLevel0 6 2 6 2" xfId="34828" xr:uid="{00000000-0005-0000-0000-0000FB870000}"/>
    <cellStyle name="SAPBEXHLevel0 6 2 6 2 2" xfId="34829" xr:uid="{00000000-0005-0000-0000-0000FC870000}"/>
    <cellStyle name="SAPBEXHLevel0 6 2 6 3" xfId="34830" xr:uid="{00000000-0005-0000-0000-0000FD870000}"/>
    <cellStyle name="SAPBEXHLevel0 6 2 7" xfId="34831" xr:uid="{00000000-0005-0000-0000-0000FE870000}"/>
    <cellStyle name="SAPBEXHLevel0 6 2 7 2" xfId="34832" xr:uid="{00000000-0005-0000-0000-0000FF870000}"/>
    <cellStyle name="SAPBEXHLevel0 6 2 7 2 2" xfId="34833" xr:uid="{00000000-0005-0000-0000-000000880000}"/>
    <cellStyle name="SAPBEXHLevel0 6 2 7 3" xfId="34834" xr:uid="{00000000-0005-0000-0000-000001880000}"/>
    <cellStyle name="SAPBEXHLevel0 6 2 8" xfId="34835" xr:uid="{00000000-0005-0000-0000-000002880000}"/>
    <cellStyle name="SAPBEXHLevel0 6 2 8 2" xfId="34836" xr:uid="{00000000-0005-0000-0000-000003880000}"/>
    <cellStyle name="SAPBEXHLevel0 6 2 8 2 2" xfId="34837" xr:uid="{00000000-0005-0000-0000-000004880000}"/>
    <cellStyle name="SAPBEXHLevel0 6 2 8 3" xfId="34838" xr:uid="{00000000-0005-0000-0000-000005880000}"/>
    <cellStyle name="SAPBEXHLevel0 6 2 9" xfId="34839" xr:uid="{00000000-0005-0000-0000-000006880000}"/>
    <cellStyle name="SAPBEXHLevel0 6 2 9 2" xfId="34840" xr:uid="{00000000-0005-0000-0000-000007880000}"/>
    <cellStyle name="SAPBEXHLevel0 6 2 9 2 2" xfId="34841" xr:uid="{00000000-0005-0000-0000-000008880000}"/>
    <cellStyle name="SAPBEXHLevel0 6 2 9 3" xfId="34842" xr:uid="{00000000-0005-0000-0000-000009880000}"/>
    <cellStyle name="SAPBEXHLevel0 6 3" xfId="34843" xr:uid="{00000000-0005-0000-0000-00000A880000}"/>
    <cellStyle name="SAPBEXHLevel0 6 3 2" xfId="34844" xr:uid="{00000000-0005-0000-0000-00000B880000}"/>
    <cellStyle name="SAPBEXHLevel0 6 3 2 2" xfId="34845" xr:uid="{00000000-0005-0000-0000-00000C880000}"/>
    <cellStyle name="SAPBEXHLevel0 6 4" xfId="34846" xr:uid="{00000000-0005-0000-0000-00000D880000}"/>
    <cellStyle name="SAPBEXHLevel0 6 4 2" xfId="34847" xr:uid="{00000000-0005-0000-0000-00000E880000}"/>
    <cellStyle name="SAPBEXHLevel0 6 4 2 2" xfId="34848" xr:uid="{00000000-0005-0000-0000-00000F880000}"/>
    <cellStyle name="SAPBEXHLevel0 6 5" xfId="34849" xr:uid="{00000000-0005-0000-0000-000010880000}"/>
    <cellStyle name="SAPBEXHLevel0 6 5 2" xfId="34850" xr:uid="{00000000-0005-0000-0000-000011880000}"/>
    <cellStyle name="SAPBEXHLevel0 6 5 2 2" xfId="34851" xr:uid="{00000000-0005-0000-0000-000012880000}"/>
    <cellStyle name="SAPBEXHLevel0 6 6" xfId="34852" xr:uid="{00000000-0005-0000-0000-000013880000}"/>
    <cellStyle name="SAPBEXHLevel0 6 6 2" xfId="34853" xr:uid="{00000000-0005-0000-0000-000014880000}"/>
    <cellStyle name="SAPBEXHLevel0 6 6 2 2" xfId="34854" xr:uid="{00000000-0005-0000-0000-000015880000}"/>
    <cellStyle name="SAPBEXHLevel0 6 7" xfId="34855" xr:uid="{00000000-0005-0000-0000-000016880000}"/>
    <cellStyle name="SAPBEXHLevel0 6 7 2" xfId="34856" xr:uid="{00000000-0005-0000-0000-000017880000}"/>
    <cellStyle name="SAPBEXHLevel0 6 7 2 2" xfId="34857" xr:uid="{00000000-0005-0000-0000-000018880000}"/>
    <cellStyle name="SAPBEXHLevel0 6 7 3" xfId="34858" xr:uid="{00000000-0005-0000-0000-000019880000}"/>
    <cellStyle name="SAPBEXHLevel0 6 8" xfId="34859" xr:uid="{00000000-0005-0000-0000-00001A880000}"/>
    <cellStyle name="SAPBEXHLevel0 6 8 2" xfId="34860" xr:uid="{00000000-0005-0000-0000-00001B880000}"/>
    <cellStyle name="SAPBEXHLevel0 6 8 2 2" xfId="34861" xr:uid="{00000000-0005-0000-0000-00001C880000}"/>
    <cellStyle name="SAPBEXHLevel0 6 8 3" xfId="34862" xr:uid="{00000000-0005-0000-0000-00001D880000}"/>
    <cellStyle name="SAPBEXHLevel0 6 9" xfId="34863" xr:uid="{00000000-0005-0000-0000-00001E880000}"/>
    <cellStyle name="SAPBEXHLevel0 6 9 2" xfId="34864" xr:uid="{00000000-0005-0000-0000-00001F880000}"/>
    <cellStyle name="SAPBEXHLevel0 6 9 2 2" xfId="34865" xr:uid="{00000000-0005-0000-0000-000020880000}"/>
    <cellStyle name="SAPBEXHLevel0 6 9 3" xfId="34866" xr:uid="{00000000-0005-0000-0000-000021880000}"/>
    <cellStyle name="SAPBEXHLevel0 7" xfId="34867" xr:uid="{00000000-0005-0000-0000-000022880000}"/>
    <cellStyle name="SAPBEXHLevel0 7 10" xfId="34868" xr:uid="{00000000-0005-0000-0000-000023880000}"/>
    <cellStyle name="SAPBEXHLevel0 7 10 2" xfId="34869" xr:uid="{00000000-0005-0000-0000-000024880000}"/>
    <cellStyle name="SAPBEXHLevel0 7 10 2 2" xfId="34870" xr:uid="{00000000-0005-0000-0000-000025880000}"/>
    <cellStyle name="SAPBEXHLevel0 7 10 3" xfId="34871" xr:uid="{00000000-0005-0000-0000-000026880000}"/>
    <cellStyle name="SAPBEXHLevel0 7 11" xfId="34872" xr:uid="{00000000-0005-0000-0000-000027880000}"/>
    <cellStyle name="SAPBEXHLevel0 7 11 2" xfId="34873" xr:uid="{00000000-0005-0000-0000-000028880000}"/>
    <cellStyle name="SAPBEXHLevel0 7 11 2 2" xfId="34874" xr:uid="{00000000-0005-0000-0000-000029880000}"/>
    <cellStyle name="SAPBEXHLevel0 7 11 3" xfId="34875" xr:uid="{00000000-0005-0000-0000-00002A880000}"/>
    <cellStyle name="SAPBEXHLevel0 7 12" xfId="34876" xr:uid="{00000000-0005-0000-0000-00002B880000}"/>
    <cellStyle name="SAPBEXHLevel0 7 12 2" xfId="34877" xr:uid="{00000000-0005-0000-0000-00002C880000}"/>
    <cellStyle name="SAPBEXHLevel0 7 12 2 2" xfId="34878" xr:uid="{00000000-0005-0000-0000-00002D880000}"/>
    <cellStyle name="SAPBEXHLevel0 7 12 3" xfId="34879" xr:uid="{00000000-0005-0000-0000-00002E880000}"/>
    <cellStyle name="SAPBEXHLevel0 7 13" xfId="34880" xr:uid="{00000000-0005-0000-0000-00002F880000}"/>
    <cellStyle name="SAPBEXHLevel0 7 13 2" xfId="34881" xr:uid="{00000000-0005-0000-0000-000030880000}"/>
    <cellStyle name="SAPBEXHLevel0 7 2" xfId="34882" xr:uid="{00000000-0005-0000-0000-000031880000}"/>
    <cellStyle name="SAPBEXHLevel0 7 2 10" xfId="34883" xr:uid="{00000000-0005-0000-0000-000032880000}"/>
    <cellStyle name="SAPBEXHLevel0 7 2 10 2" xfId="34884" xr:uid="{00000000-0005-0000-0000-000033880000}"/>
    <cellStyle name="SAPBEXHLevel0 7 2 10 2 2" xfId="34885" xr:uid="{00000000-0005-0000-0000-000034880000}"/>
    <cellStyle name="SAPBEXHLevel0 7 2 10 3" xfId="34886" xr:uid="{00000000-0005-0000-0000-000035880000}"/>
    <cellStyle name="SAPBEXHLevel0 7 2 11" xfId="34887" xr:uid="{00000000-0005-0000-0000-000036880000}"/>
    <cellStyle name="SAPBEXHLevel0 7 2 11 2" xfId="34888" xr:uid="{00000000-0005-0000-0000-000037880000}"/>
    <cellStyle name="SAPBEXHLevel0 7 2 11 2 2" xfId="34889" xr:uid="{00000000-0005-0000-0000-000038880000}"/>
    <cellStyle name="SAPBEXHLevel0 7 2 11 3" xfId="34890" xr:uid="{00000000-0005-0000-0000-000039880000}"/>
    <cellStyle name="SAPBEXHLevel0 7 2 12" xfId="34891" xr:uid="{00000000-0005-0000-0000-00003A880000}"/>
    <cellStyle name="SAPBEXHLevel0 7 2 12 2" xfId="34892" xr:uid="{00000000-0005-0000-0000-00003B880000}"/>
    <cellStyle name="SAPBEXHLevel0 7 2 2" xfId="34893" xr:uid="{00000000-0005-0000-0000-00003C880000}"/>
    <cellStyle name="SAPBEXHLevel0 7 2 2 2" xfId="34894" xr:uid="{00000000-0005-0000-0000-00003D880000}"/>
    <cellStyle name="SAPBEXHLevel0 7 2 2 2 2" xfId="34895" xr:uid="{00000000-0005-0000-0000-00003E880000}"/>
    <cellStyle name="SAPBEXHLevel0 7 2 3" xfId="34896" xr:uid="{00000000-0005-0000-0000-00003F880000}"/>
    <cellStyle name="SAPBEXHLevel0 7 2 3 2" xfId="34897" xr:uid="{00000000-0005-0000-0000-000040880000}"/>
    <cellStyle name="SAPBEXHLevel0 7 2 3 2 2" xfId="34898" xr:uid="{00000000-0005-0000-0000-000041880000}"/>
    <cellStyle name="SAPBEXHLevel0 7 2 4" xfId="34899" xr:uid="{00000000-0005-0000-0000-000042880000}"/>
    <cellStyle name="SAPBEXHLevel0 7 2 4 2" xfId="34900" xr:uid="{00000000-0005-0000-0000-000043880000}"/>
    <cellStyle name="SAPBEXHLevel0 7 2 4 2 2" xfId="34901" xr:uid="{00000000-0005-0000-0000-000044880000}"/>
    <cellStyle name="SAPBEXHLevel0 7 2 5" xfId="34902" xr:uid="{00000000-0005-0000-0000-000045880000}"/>
    <cellStyle name="SAPBEXHLevel0 7 2 5 2" xfId="34903" xr:uid="{00000000-0005-0000-0000-000046880000}"/>
    <cellStyle name="SAPBEXHLevel0 7 2 5 2 2" xfId="34904" xr:uid="{00000000-0005-0000-0000-000047880000}"/>
    <cellStyle name="SAPBEXHLevel0 7 2 6" xfId="34905" xr:uid="{00000000-0005-0000-0000-000048880000}"/>
    <cellStyle name="SAPBEXHLevel0 7 2 6 2" xfId="34906" xr:uid="{00000000-0005-0000-0000-000049880000}"/>
    <cellStyle name="SAPBEXHLevel0 7 2 6 2 2" xfId="34907" xr:uid="{00000000-0005-0000-0000-00004A880000}"/>
    <cellStyle name="SAPBEXHLevel0 7 2 6 3" xfId="34908" xr:uid="{00000000-0005-0000-0000-00004B880000}"/>
    <cellStyle name="SAPBEXHLevel0 7 2 7" xfId="34909" xr:uid="{00000000-0005-0000-0000-00004C880000}"/>
    <cellStyle name="SAPBEXHLevel0 7 2 7 2" xfId="34910" xr:uid="{00000000-0005-0000-0000-00004D880000}"/>
    <cellStyle name="SAPBEXHLevel0 7 2 7 2 2" xfId="34911" xr:uid="{00000000-0005-0000-0000-00004E880000}"/>
    <cellStyle name="SAPBEXHLevel0 7 2 7 3" xfId="34912" xr:uid="{00000000-0005-0000-0000-00004F880000}"/>
    <cellStyle name="SAPBEXHLevel0 7 2 8" xfId="34913" xr:uid="{00000000-0005-0000-0000-000050880000}"/>
    <cellStyle name="SAPBEXHLevel0 7 2 8 2" xfId="34914" xr:uid="{00000000-0005-0000-0000-000051880000}"/>
    <cellStyle name="SAPBEXHLevel0 7 2 8 2 2" xfId="34915" xr:uid="{00000000-0005-0000-0000-000052880000}"/>
    <cellStyle name="SAPBEXHLevel0 7 2 8 3" xfId="34916" xr:uid="{00000000-0005-0000-0000-000053880000}"/>
    <cellStyle name="SAPBEXHLevel0 7 2 9" xfId="34917" xr:uid="{00000000-0005-0000-0000-000054880000}"/>
    <cellStyle name="SAPBEXHLevel0 7 2 9 2" xfId="34918" xr:uid="{00000000-0005-0000-0000-000055880000}"/>
    <cellStyle name="SAPBEXHLevel0 7 2 9 2 2" xfId="34919" xr:uid="{00000000-0005-0000-0000-000056880000}"/>
    <cellStyle name="SAPBEXHLevel0 7 2 9 3" xfId="34920" xr:uid="{00000000-0005-0000-0000-000057880000}"/>
    <cellStyle name="SAPBEXHLevel0 7 3" xfId="34921" xr:uid="{00000000-0005-0000-0000-000058880000}"/>
    <cellStyle name="SAPBEXHLevel0 7 3 2" xfId="34922" xr:uid="{00000000-0005-0000-0000-000059880000}"/>
    <cellStyle name="SAPBEXHLevel0 7 3 2 2" xfId="34923" xr:uid="{00000000-0005-0000-0000-00005A880000}"/>
    <cellStyle name="SAPBEXHLevel0 7 4" xfId="34924" xr:uid="{00000000-0005-0000-0000-00005B880000}"/>
    <cellStyle name="SAPBEXHLevel0 7 4 2" xfId="34925" xr:uid="{00000000-0005-0000-0000-00005C880000}"/>
    <cellStyle name="SAPBEXHLevel0 7 4 2 2" xfId="34926" xr:uid="{00000000-0005-0000-0000-00005D880000}"/>
    <cellStyle name="SAPBEXHLevel0 7 5" xfId="34927" xr:uid="{00000000-0005-0000-0000-00005E880000}"/>
    <cellStyle name="SAPBEXHLevel0 7 5 2" xfId="34928" xr:uid="{00000000-0005-0000-0000-00005F880000}"/>
    <cellStyle name="SAPBEXHLevel0 7 5 2 2" xfId="34929" xr:uid="{00000000-0005-0000-0000-000060880000}"/>
    <cellStyle name="SAPBEXHLevel0 7 6" xfId="34930" xr:uid="{00000000-0005-0000-0000-000061880000}"/>
    <cellStyle name="SAPBEXHLevel0 7 6 2" xfId="34931" xr:uid="{00000000-0005-0000-0000-000062880000}"/>
    <cellStyle name="SAPBEXHLevel0 7 6 2 2" xfId="34932" xr:uid="{00000000-0005-0000-0000-000063880000}"/>
    <cellStyle name="SAPBEXHLevel0 7 7" xfId="34933" xr:uid="{00000000-0005-0000-0000-000064880000}"/>
    <cellStyle name="SAPBEXHLevel0 7 7 2" xfId="34934" xr:uid="{00000000-0005-0000-0000-000065880000}"/>
    <cellStyle name="SAPBEXHLevel0 7 7 2 2" xfId="34935" xr:uid="{00000000-0005-0000-0000-000066880000}"/>
    <cellStyle name="SAPBEXHLevel0 7 7 3" xfId="34936" xr:uid="{00000000-0005-0000-0000-000067880000}"/>
    <cellStyle name="SAPBEXHLevel0 7 8" xfId="34937" xr:uid="{00000000-0005-0000-0000-000068880000}"/>
    <cellStyle name="SAPBEXHLevel0 7 8 2" xfId="34938" xr:uid="{00000000-0005-0000-0000-000069880000}"/>
    <cellStyle name="SAPBEXHLevel0 7 8 2 2" xfId="34939" xr:uid="{00000000-0005-0000-0000-00006A880000}"/>
    <cellStyle name="SAPBEXHLevel0 7 8 3" xfId="34940" xr:uid="{00000000-0005-0000-0000-00006B880000}"/>
    <cellStyle name="SAPBEXHLevel0 7 9" xfId="34941" xr:uid="{00000000-0005-0000-0000-00006C880000}"/>
    <cellStyle name="SAPBEXHLevel0 7 9 2" xfId="34942" xr:uid="{00000000-0005-0000-0000-00006D880000}"/>
    <cellStyle name="SAPBEXHLevel0 7 9 2 2" xfId="34943" xr:uid="{00000000-0005-0000-0000-00006E880000}"/>
    <cellStyle name="SAPBEXHLevel0 7 9 3" xfId="34944" xr:uid="{00000000-0005-0000-0000-00006F880000}"/>
    <cellStyle name="SAPBEXHLevel0 8" xfId="34945" xr:uid="{00000000-0005-0000-0000-000070880000}"/>
    <cellStyle name="SAPBEXHLevel0 8 10" xfId="34946" xr:uid="{00000000-0005-0000-0000-000071880000}"/>
    <cellStyle name="SAPBEXHLevel0 8 10 2" xfId="34947" xr:uid="{00000000-0005-0000-0000-000072880000}"/>
    <cellStyle name="SAPBEXHLevel0 8 10 2 2" xfId="34948" xr:uid="{00000000-0005-0000-0000-000073880000}"/>
    <cellStyle name="SAPBEXHLevel0 8 10 3" xfId="34949" xr:uid="{00000000-0005-0000-0000-000074880000}"/>
    <cellStyle name="SAPBEXHLevel0 8 11" xfId="34950" xr:uid="{00000000-0005-0000-0000-000075880000}"/>
    <cellStyle name="SAPBEXHLevel0 8 11 2" xfId="34951" xr:uid="{00000000-0005-0000-0000-000076880000}"/>
    <cellStyle name="SAPBEXHLevel0 8 11 2 2" xfId="34952" xr:uid="{00000000-0005-0000-0000-000077880000}"/>
    <cellStyle name="SAPBEXHLevel0 8 11 3" xfId="34953" xr:uid="{00000000-0005-0000-0000-000078880000}"/>
    <cellStyle name="SAPBEXHLevel0 8 12" xfId="34954" xr:uid="{00000000-0005-0000-0000-000079880000}"/>
    <cellStyle name="SAPBEXHLevel0 8 12 2" xfId="34955" xr:uid="{00000000-0005-0000-0000-00007A880000}"/>
    <cellStyle name="SAPBEXHLevel0 8 12 2 2" xfId="34956" xr:uid="{00000000-0005-0000-0000-00007B880000}"/>
    <cellStyle name="SAPBEXHLevel0 8 12 3" xfId="34957" xr:uid="{00000000-0005-0000-0000-00007C880000}"/>
    <cellStyle name="SAPBEXHLevel0 8 13" xfId="34958" xr:uid="{00000000-0005-0000-0000-00007D880000}"/>
    <cellStyle name="SAPBEXHLevel0 8 13 2" xfId="34959" xr:uid="{00000000-0005-0000-0000-00007E880000}"/>
    <cellStyle name="SAPBEXHLevel0 8 2" xfId="34960" xr:uid="{00000000-0005-0000-0000-00007F880000}"/>
    <cellStyle name="SAPBEXHLevel0 8 2 10" xfId="34961" xr:uid="{00000000-0005-0000-0000-000080880000}"/>
    <cellStyle name="SAPBEXHLevel0 8 2 10 2" xfId="34962" xr:uid="{00000000-0005-0000-0000-000081880000}"/>
    <cellStyle name="SAPBEXHLevel0 8 2 10 2 2" xfId="34963" xr:uid="{00000000-0005-0000-0000-000082880000}"/>
    <cellStyle name="SAPBEXHLevel0 8 2 10 3" xfId="34964" xr:uid="{00000000-0005-0000-0000-000083880000}"/>
    <cellStyle name="SAPBEXHLevel0 8 2 11" xfId="34965" xr:uid="{00000000-0005-0000-0000-000084880000}"/>
    <cellStyle name="SAPBEXHLevel0 8 2 11 2" xfId="34966" xr:uid="{00000000-0005-0000-0000-000085880000}"/>
    <cellStyle name="SAPBEXHLevel0 8 2 11 2 2" xfId="34967" xr:uid="{00000000-0005-0000-0000-000086880000}"/>
    <cellStyle name="SAPBEXHLevel0 8 2 11 3" xfId="34968" xr:uid="{00000000-0005-0000-0000-000087880000}"/>
    <cellStyle name="SAPBEXHLevel0 8 2 12" xfId="34969" xr:uid="{00000000-0005-0000-0000-000088880000}"/>
    <cellStyle name="SAPBEXHLevel0 8 2 12 2" xfId="34970" xr:uid="{00000000-0005-0000-0000-000089880000}"/>
    <cellStyle name="SAPBEXHLevel0 8 2 2" xfId="34971" xr:uid="{00000000-0005-0000-0000-00008A880000}"/>
    <cellStyle name="SAPBEXHLevel0 8 2 2 2" xfId="34972" xr:uid="{00000000-0005-0000-0000-00008B880000}"/>
    <cellStyle name="SAPBEXHLevel0 8 2 2 2 2" xfId="34973" xr:uid="{00000000-0005-0000-0000-00008C880000}"/>
    <cellStyle name="SAPBEXHLevel0 8 2 3" xfId="34974" xr:uid="{00000000-0005-0000-0000-00008D880000}"/>
    <cellStyle name="SAPBEXHLevel0 8 2 3 2" xfId="34975" xr:uid="{00000000-0005-0000-0000-00008E880000}"/>
    <cellStyle name="SAPBEXHLevel0 8 2 3 2 2" xfId="34976" xr:uid="{00000000-0005-0000-0000-00008F880000}"/>
    <cellStyle name="SAPBEXHLevel0 8 2 4" xfId="34977" xr:uid="{00000000-0005-0000-0000-000090880000}"/>
    <cellStyle name="SAPBEXHLevel0 8 2 4 2" xfId="34978" xr:uid="{00000000-0005-0000-0000-000091880000}"/>
    <cellStyle name="SAPBEXHLevel0 8 2 4 2 2" xfId="34979" xr:uid="{00000000-0005-0000-0000-000092880000}"/>
    <cellStyle name="SAPBEXHLevel0 8 2 5" xfId="34980" xr:uid="{00000000-0005-0000-0000-000093880000}"/>
    <cellStyle name="SAPBEXHLevel0 8 2 5 2" xfId="34981" xr:uid="{00000000-0005-0000-0000-000094880000}"/>
    <cellStyle name="SAPBEXHLevel0 8 2 5 2 2" xfId="34982" xr:uid="{00000000-0005-0000-0000-000095880000}"/>
    <cellStyle name="SAPBEXHLevel0 8 2 6" xfId="34983" xr:uid="{00000000-0005-0000-0000-000096880000}"/>
    <cellStyle name="SAPBEXHLevel0 8 2 6 2" xfId="34984" xr:uid="{00000000-0005-0000-0000-000097880000}"/>
    <cellStyle name="SAPBEXHLevel0 8 2 6 2 2" xfId="34985" xr:uid="{00000000-0005-0000-0000-000098880000}"/>
    <cellStyle name="SAPBEXHLevel0 8 2 6 3" xfId="34986" xr:uid="{00000000-0005-0000-0000-000099880000}"/>
    <cellStyle name="SAPBEXHLevel0 8 2 7" xfId="34987" xr:uid="{00000000-0005-0000-0000-00009A880000}"/>
    <cellStyle name="SAPBEXHLevel0 8 2 7 2" xfId="34988" xr:uid="{00000000-0005-0000-0000-00009B880000}"/>
    <cellStyle name="SAPBEXHLevel0 8 2 7 2 2" xfId="34989" xr:uid="{00000000-0005-0000-0000-00009C880000}"/>
    <cellStyle name="SAPBEXHLevel0 8 2 7 3" xfId="34990" xr:uid="{00000000-0005-0000-0000-00009D880000}"/>
    <cellStyle name="SAPBEXHLevel0 8 2 8" xfId="34991" xr:uid="{00000000-0005-0000-0000-00009E880000}"/>
    <cellStyle name="SAPBEXHLevel0 8 2 8 2" xfId="34992" xr:uid="{00000000-0005-0000-0000-00009F880000}"/>
    <cellStyle name="SAPBEXHLevel0 8 2 8 2 2" xfId="34993" xr:uid="{00000000-0005-0000-0000-0000A0880000}"/>
    <cellStyle name="SAPBEXHLevel0 8 2 8 3" xfId="34994" xr:uid="{00000000-0005-0000-0000-0000A1880000}"/>
    <cellStyle name="SAPBEXHLevel0 8 2 9" xfId="34995" xr:uid="{00000000-0005-0000-0000-0000A2880000}"/>
    <cellStyle name="SAPBEXHLevel0 8 2 9 2" xfId="34996" xr:uid="{00000000-0005-0000-0000-0000A3880000}"/>
    <cellStyle name="SAPBEXHLevel0 8 2 9 2 2" xfId="34997" xr:uid="{00000000-0005-0000-0000-0000A4880000}"/>
    <cellStyle name="SAPBEXHLevel0 8 2 9 3" xfId="34998" xr:uid="{00000000-0005-0000-0000-0000A5880000}"/>
    <cellStyle name="SAPBEXHLevel0 8 3" xfId="34999" xr:uid="{00000000-0005-0000-0000-0000A6880000}"/>
    <cellStyle name="SAPBEXHLevel0 8 3 2" xfId="35000" xr:uid="{00000000-0005-0000-0000-0000A7880000}"/>
    <cellStyle name="SAPBEXHLevel0 8 3 2 2" xfId="35001" xr:uid="{00000000-0005-0000-0000-0000A8880000}"/>
    <cellStyle name="SAPBEXHLevel0 8 4" xfId="35002" xr:uid="{00000000-0005-0000-0000-0000A9880000}"/>
    <cellStyle name="SAPBEXHLevel0 8 4 2" xfId="35003" xr:uid="{00000000-0005-0000-0000-0000AA880000}"/>
    <cellStyle name="SAPBEXHLevel0 8 4 2 2" xfId="35004" xr:uid="{00000000-0005-0000-0000-0000AB880000}"/>
    <cellStyle name="SAPBEXHLevel0 8 5" xfId="35005" xr:uid="{00000000-0005-0000-0000-0000AC880000}"/>
    <cellStyle name="SAPBEXHLevel0 8 5 2" xfId="35006" xr:uid="{00000000-0005-0000-0000-0000AD880000}"/>
    <cellStyle name="SAPBEXHLevel0 8 5 2 2" xfId="35007" xr:uid="{00000000-0005-0000-0000-0000AE880000}"/>
    <cellStyle name="SAPBEXHLevel0 8 6" xfId="35008" xr:uid="{00000000-0005-0000-0000-0000AF880000}"/>
    <cellStyle name="SAPBEXHLevel0 8 6 2" xfId="35009" xr:uid="{00000000-0005-0000-0000-0000B0880000}"/>
    <cellStyle name="SAPBEXHLevel0 8 6 2 2" xfId="35010" xr:uid="{00000000-0005-0000-0000-0000B1880000}"/>
    <cellStyle name="SAPBEXHLevel0 8 7" xfId="35011" xr:uid="{00000000-0005-0000-0000-0000B2880000}"/>
    <cellStyle name="SAPBEXHLevel0 8 7 2" xfId="35012" xr:uid="{00000000-0005-0000-0000-0000B3880000}"/>
    <cellStyle name="SAPBEXHLevel0 8 7 2 2" xfId="35013" xr:uid="{00000000-0005-0000-0000-0000B4880000}"/>
    <cellStyle name="SAPBEXHLevel0 8 7 3" xfId="35014" xr:uid="{00000000-0005-0000-0000-0000B5880000}"/>
    <cellStyle name="SAPBEXHLevel0 8 8" xfId="35015" xr:uid="{00000000-0005-0000-0000-0000B6880000}"/>
    <cellStyle name="SAPBEXHLevel0 8 8 2" xfId="35016" xr:uid="{00000000-0005-0000-0000-0000B7880000}"/>
    <cellStyle name="SAPBEXHLevel0 8 8 2 2" xfId="35017" xr:uid="{00000000-0005-0000-0000-0000B8880000}"/>
    <cellStyle name="SAPBEXHLevel0 8 8 3" xfId="35018" xr:uid="{00000000-0005-0000-0000-0000B9880000}"/>
    <cellStyle name="SAPBEXHLevel0 8 9" xfId="35019" xr:uid="{00000000-0005-0000-0000-0000BA880000}"/>
    <cellStyle name="SAPBEXHLevel0 8 9 2" xfId="35020" xr:uid="{00000000-0005-0000-0000-0000BB880000}"/>
    <cellStyle name="SAPBEXHLevel0 8 9 2 2" xfId="35021" xr:uid="{00000000-0005-0000-0000-0000BC880000}"/>
    <cellStyle name="SAPBEXHLevel0 8 9 3" xfId="35022" xr:uid="{00000000-0005-0000-0000-0000BD880000}"/>
    <cellStyle name="SAPBEXHLevel0 9" xfId="35023" xr:uid="{00000000-0005-0000-0000-0000BE880000}"/>
    <cellStyle name="SAPBEXHLevel0 9 10" xfId="35024" xr:uid="{00000000-0005-0000-0000-0000BF880000}"/>
    <cellStyle name="SAPBEXHLevel0 9 10 2" xfId="35025" xr:uid="{00000000-0005-0000-0000-0000C0880000}"/>
    <cellStyle name="SAPBEXHLevel0 9 10 2 2" xfId="35026" xr:uid="{00000000-0005-0000-0000-0000C1880000}"/>
    <cellStyle name="SAPBEXHLevel0 9 10 3" xfId="35027" xr:uid="{00000000-0005-0000-0000-0000C2880000}"/>
    <cellStyle name="SAPBEXHLevel0 9 11" xfId="35028" xr:uid="{00000000-0005-0000-0000-0000C3880000}"/>
    <cellStyle name="SAPBEXHLevel0 9 11 2" xfId="35029" xr:uid="{00000000-0005-0000-0000-0000C4880000}"/>
    <cellStyle name="SAPBEXHLevel0 9 11 2 2" xfId="35030" xr:uid="{00000000-0005-0000-0000-0000C5880000}"/>
    <cellStyle name="SAPBEXHLevel0 9 11 3" xfId="35031" xr:uid="{00000000-0005-0000-0000-0000C6880000}"/>
    <cellStyle name="SAPBEXHLevel0 9 12" xfId="35032" xr:uid="{00000000-0005-0000-0000-0000C7880000}"/>
    <cellStyle name="SAPBEXHLevel0 9 12 2" xfId="35033" xr:uid="{00000000-0005-0000-0000-0000C8880000}"/>
    <cellStyle name="SAPBEXHLevel0 9 12 2 2" xfId="35034" xr:uid="{00000000-0005-0000-0000-0000C9880000}"/>
    <cellStyle name="SAPBEXHLevel0 9 12 3" xfId="35035" xr:uid="{00000000-0005-0000-0000-0000CA880000}"/>
    <cellStyle name="SAPBEXHLevel0 9 13" xfId="35036" xr:uid="{00000000-0005-0000-0000-0000CB880000}"/>
    <cellStyle name="SAPBEXHLevel0 9 13 2" xfId="35037" xr:uid="{00000000-0005-0000-0000-0000CC880000}"/>
    <cellStyle name="SAPBEXHLevel0 9 2" xfId="35038" xr:uid="{00000000-0005-0000-0000-0000CD880000}"/>
    <cellStyle name="SAPBEXHLevel0 9 2 10" xfId="35039" xr:uid="{00000000-0005-0000-0000-0000CE880000}"/>
    <cellStyle name="SAPBEXHLevel0 9 2 10 2" xfId="35040" xr:uid="{00000000-0005-0000-0000-0000CF880000}"/>
    <cellStyle name="SAPBEXHLevel0 9 2 10 2 2" xfId="35041" xr:uid="{00000000-0005-0000-0000-0000D0880000}"/>
    <cellStyle name="SAPBEXHLevel0 9 2 10 3" xfId="35042" xr:uid="{00000000-0005-0000-0000-0000D1880000}"/>
    <cellStyle name="SAPBEXHLevel0 9 2 11" xfId="35043" xr:uid="{00000000-0005-0000-0000-0000D2880000}"/>
    <cellStyle name="SAPBEXHLevel0 9 2 11 2" xfId="35044" xr:uid="{00000000-0005-0000-0000-0000D3880000}"/>
    <cellStyle name="SAPBEXHLevel0 9 2 11 2 2" xfId="35045" xr:uid="{00000000-0005-0000-0000-0000D4880000}"/>
    <cellStyle name="SAPBEXHLevel0 9 2 11 3" xfId="35046" xr:uid="{00000000-0005-0000-0000-0000D5880000}"/>
    <cellStyle name="SAPBEXHLevel0 9 2 12" xfId="35047" xr:uid="{00000000-0005-0000-0000-0000D6880000}"/>
    <cellStyle name="SAPBEXHLevel0 9 2 12 2" xfId="35048" xr:uid="{00000000-0005-0000-0000-0000D7880000}"/>
    <cellStyle name="SAPBEXHLevel0 9 2 2" xfId="35049" xr:uid="{00000000-0005-0000-0000-0000D8880000}"/>
    <cellStyle name="SAPBEXHLevel0 9 2 2 2" xfId="35050" xr:uid="{00000000-0005-0000-0000-0000D9880000}"/>
    <cellStyle name="SAPBEXHLevel0 9 2 2 2 2" xfId="35051" xr:uid="{00000000-0005-0000-0000-0000DA880000}"/>
    <cellStyle name="SAPBEXHLevel0 9 2 3" xfId="35052" xr:uid="{00000000-0005-0000-0000-0000DB880000}"/>
    <cellStyle name="SAPBEXHLevel0 9 2 3 2" xfId="35053" xr:uid="{00000000-0005-0000-0000-0000DC880000}"/>
    <cellStyle name="SAPBEXHLevel0 9 2 3 2 2" xfId="35054" xr:uid="{00000000-0005-0000-0000-0000DD880000}"/>
    <cellStyle name="SAPBEXHLevel0 9 2 4" xfId="35055" xr:uid="{00000000-0005-0000-0000-0000DE880000}"/>
    <cellStyle name="SAPBEXHLevel0 9 2 4 2" xfId="35056" xr:uid="{00000000-0005-0000-0000-0000DF880000}"/>
    <cellStyle name="SAPBEXHLevel0 9 2 4 2 2" xfId="35057" xr:uid="{00000000-0005-0000-0000-0000E0880000}"/>
    <cellStyle name="SAPBEXHLevel0 9 2 5" xfId="35058" xr:uid="{00000000-0005-0000-0000-0000E1880000}"/>
    <cellStyle name="SAPBEXHLevel0 9 2 5 2" xfId="35059" xr:uid="{00000000-0005-0000-0000-0000E2880000}"/>
    <cellStyle name="SAPBEXHLevel0 9 2 5 2 2" xfId="35060" xr:uid="{00000000-0005-0000-0000-0000E3880000}"/>
    <cellStyle name="SAPBEXHLevel0 9 2 6" xfId="35061" xr:uid="{00000000-0005-0000-0000-0000E4880000}"/>
    <cellStyle name="SAPBEXHLevel0 9 2 6 2" xfId="35062" xr:uid="{00000000-0005-0000-0000-0000E5880000}"/>
    <cellStyle name="SAPBEXHLevel0 9 2 6 2 2" xfId="35063" xr:uid="{00000000-0005-0000-0000-0000E6880000}"/>
    <cellStyle name="SAPBEXHLevel0 9 2 6 3" xfId="35064" xr:uid="{00000000-0005-0000-0000-0000E7880000}"/>
    <cellStyle name="SAPBEXHLevel0 9 2 7" xfId="35065" xr:uid="{00000000-0005-0000-0000-0000E8880000}"/>
    <cellStyle name="SAPBEXHLevel0 9 2 7 2" xfId="35066" xr:uid="{00000000-0005-0000-0000-0000E9880000}"/>
    <cellStyle name="SAPBEXHLevel0 9 2 7 2 2" xfId="35067" xr:uid="{00000000-0005-0000-0000-0000EA880000}"/>
    <cellStyle name="SAPBEXHLevel0 9 2 7 3" xfId="35068" xr:uid="{00000000-0005-0000-0000-0000EB880000}"/>
    <cellStyle name="SAPBEXHLevel0 9 2 8" xfId="35069" xr:uid="{00000000-0005-0000-0000-0000EC880000}"/>
    <cellStyle name="SAPBEXHLevel0 9 2 8 2" xfId="35070" xr:uid="{00000000-0005-0000-0000-0000ED880000}"/>
    <cellStyle name="SAPBEXHLevel0 9 2 8 2 2" xfId="35071" xr:uid="{00000000-0005-0000-0000-0000EE880000}"/>
    <cellStyle name="SAPBEXHLevel0 9 2 8 3" xfId="35072" xr:uid="{00000000-0005-0000-0000-0000EF880000}"/>
    <cellStyle name="SAPBEXHLevel0 9 2 9" xfId="35073" xr:uid="{00000000-0005-0000-0000-0000F0880000}"/>
    <cellStyle name="SAPBEXHLevel0 9 2 9 2" xfId="35074" xr:uid="{00000000-0005-0000-0000-0000F1880000}"/>
    <cellStyle name="SAPBEXHLevel0 9 2 9 2 2" xfId="35075" xr:uid="{00000000-0005-0000-0000-0000F2880000}"/>
    <cellStyle name="SAPBEXHLevel0 9 2 9 3" xfId="35076" xr:uid="{00000000-0005-0000-0000-0000F3880000}"/>
    <cellStyle name="SAPBEXHLevel0 9 3" xfId="35077" xr:uid="{00000000-0005-0000-0000-0000F4880000}"/>
    <cellStyle name="SAPBEXHLevel0 9 3 2" xfId="35078" xr:uid="{00000000-0005-0000-0000-0000F5880000}"/>
    <cellStyle name="SAPBEXHLevel0 9 3 2 2" xfId="35079" xr:uid="{00000000-0005-0000-0000-0000F6880000}"/>
    <cellStyle name="SAPBEXHLevel0 9 4" xfId="35080" xr:uid="{00000000-0005-0000-0000-0000F7880000}"/>
    <cellStyle name="SAPBEXHLevel0 9 4 2" xfId="35081" xr:uid="{00000000-0005-0000-0000-0000F8880000}"/>
    <cellStyle name="SAPBEXHLevel0 9 4 2 2" xfId="35082" xr:uid="{00000000-0005-0000-0000-0000F9880000}"/>
    <cellStyle name="SAPBEXHLevel0 9 5" xfId="35083" xr:uid="{00000000-0005-0000-0000-0000FA880000}"/>
    <cellStyle name="SAPBEXHLevel0 9 5 2" xfId="35084" xr:uid="{00000000-0005-0000-0000-0000FB880000}"/>
    <cellStyle name="SAPBEXHLevel0 9 5 2 2" xfId="35085" xr:uid="{00000000-0005-0000-0000-0000FC880000}"/>
    <cellStyle name="SAPBEXHLevel0 9 6" xfId="35086" xr:uid="{00000000-0005-0000-0000-0000FD880000}"/>
    <cellStyle name="SAPBEXHLevel0 9 6 2" xfId="35087" xr:uid="{00000000-0005-0000-0000-0000FE880000}"/>
    <cellStyle name="SAPBEXHLevel0 9 6 2 2" xfId="35088" xr:uid="{00000000-0005-0000-0000-0000FF880000}"/>
    <cellStyle name="SAPBEXHLevel0 9 7" xfId="35089" xr:uid="{00000000-0005-0000-0000-000000890000}"/>
    <cellStyle name="SAPBEXHLevel0 9 7 2" xfId="35090" xr:uid="{00000000-0005-0000-0000-000001890000}"/>
    <cellStyle name="SAPBEXHLevel0 9 7 2 2" xfId="35091" xr:uid="{00000000-0005-0000-0000-000002890000}"/>
    <cellStyle name="SAPBEXHLevel0 9 7 3" xfId="35092" xr:uid="{00000000-0005-0000-0000-000003890000}"/>
    <cellStyle name="SAPBEXHLevel0 9 8" xfId="35093" xr:uid="{00000000-0005-0000-0000-000004890000}"/>
    <cellStyle name="SAPBEXHLevel0 9 8 2" xfId="35094" xr:uid="{00000000-0005-0000-0000-000005890000}"/>
    <cellStyle name="SAPBEXHLevel0 9 8 2 2" xfId="35095" xr:uid="{00000000-0005-0000-0000-000006890000}"/>
    <cellStyle name="SAPBEXHLevel0 9 8 3" xfId="35096" xr:uid="{00000000-0005-0000-0000-000007890000}"/>
    <cellStyle name="SAPBEXHLevel0 9 9" xfId="35097" xr:uid="{00000000-0005-0000-0000-000008890000}"/>
    <cellStyle name="SAPBEXHLevel0 9 9 2" xfId="35098" xr:uid="{00000000-0005-0000-0000-000009890000}"/>
    <cellStyle name="SAPBEXHLevel0 9 9 2 2" xfId="35099" xr:uid="{00000000-0005-0000-0000-00000A890000}"/>
    <cellStyle name="SAPBEXHLevel0 9 9 3" xfId="35100" xr:uid="{00000000-0005-0000-0000-00000B890000}"/>
    <cellStyle name="SAPBEXHLevel0X" xfId="35101" xr:uid="{00000000-0005-0000-0000-00000C890000}"/>
    <cellStyle name="SAPBEXHLevel0X 10" xfId="35102" xr:uid="{00000000-0005-0000-0000-00000D890000}"/>
    <cellStyle name="SAPBEXHLevel0X 10 10" xfId="35103" xr:uid="{00000000-0005-0000-0000-00000E890000}"/>
    <cellStyle name="SAPBEXHLevel0X 10 10 2" xfId="35104" xr:uid="{00000000-0005-0000-0000-00000F890000}"/>
    <cellStyle name="SAPBEXHLevel0X 10 10 2 2" xfId="35105" xr:uid="{00000000-0005-0000-0000-000010890000}"/>
    <cellStyle name="SAPBEXHLevel0X 10 10 3" xfId="35106" xr:uid="{00000000-0005-0000-0000-000011890000}"/>
    <cellStyle name="SAPBEXHLevel0X 10 11" xfId="35107" xr:uid="{00000000-0005-0000-0000-000012890000}"/>
    <cellStyle name="SAPBEXHLevel0X 10 11 2" xfId="35108" xr:uid="{00000000-0005-0000-0000-000013890000}"/>
    <cellStyle name="SAPBEXHLevel0X 10 11 2 2" xfId="35109" xr:uid="{00000000-0005-0000-0000-000014890000}"/>
    <cellStyle name="SAPBEXHLevel0X 10 11 3" xfId="35110" xr:uid="{00000000-0005-0000-0000-000015890000}"/>
    <cellStyle name="SAPBEXHLevel0X 10 12" xfId="35111" xr:uid="{00000000-0005-0000-0000-000016890000}"/>
    <cellStyle name="SAPBEXHLevel0X 10 12 2" xfId="35112" xr:uid="{00000000-0005-0000-0000-000017890000}"/>
    <cellStyle name="SAPBEXHLevel0X 10 12 2 2" xfId="35113" xr:uid="{00000000-0005-0000-0000-000018890000}"/>
    <cellStyle name="SAPBEXHLevel0X 10 12 3" xfId="35114" xr:uid="{00000000-0005-0000-0000-000019890000}"/>
    <cellStyle name="SAPBEXHLevel0X 10 13" xfId="35115" xr:uid="{00000000-0005-0000-0000-00001A890000}"/>
    <cellStyle name="SAPBEXHLevel0X 10 13 2" xfId="35116" xr:uid="{00000000-0005-0000-0000-00001B890000}"/>
    <cellStyle name="SAPBEXHLevel0X 10 2" xfId="35117" xr:uid="{00000000-0005-0000-0000-00001C890000}"/>
    <cellStyle name="SAPBEXHLevel0X 10 2 10" xfId="35118" xr:uid="{00000000-0005-0000-0000-00001D890000}"/>
    <cellStyle name="SAPBEXHLevel0X 10 2 10 2" xfId="35119" xr:uid="{00000000-0005-0000-0000-00001E890000}"/>
    <cellStyle name="SAPBEXHLevel0X 10 2 10 2 2" xfId="35120" xr:uid="{00000000-0005-0000-0000-00001F890000}"/>
    <cellStyle name="SAPBEXHLevel0X 10 2 10 3" xfId="35121" xr:uid="{00000000-0005-0000-0000-000020890000}"/>
    <cellStyle name="SAPBEXHLevel0X 10 2 11" xfId="35122" xr:uid="{00000000-0005-0000-0000-000021890000}"/>
    <cellStyle name="SAPBEXHLevel0X 10 2 11 2" xfId="35123" xr:uid="{00000000-0005-0000-0000-000022890000}"/>
    <cellStyle name="SAPBEXHLevel0X 10 2 11 2 2" xfId="35124" xr:uid="{00000000-0005-0000-0000-000023890000}"/>
    <cellStyle name="SAPBEXHLevel0X 10 2 11 3" xfId="35125" xr:uid="{00000000-0005-0000-0000-000024890000}"/>
    <cellStyle name="SAPBEXHLevel0X 10 2 12" xfId="35126" xr:uid="{00000000-0005-0000-0000-000025890000}"/>
    <cellStyle name="SAPBEXHLevel0X 10 2 12 2" xfId="35127" xr:uid="{00000000-0005-0000-0000-000026890000}"/>
    <cellStyle name="SAPBEXHLevel0X 10 2 2" xfId="35128" xr:uid="{00000000-0005-0000-0000-000027890000}"/>
    <cellStyle name="SAPBEXHLevel0X 10 2 2 2" xfId="35129" xr:uid="{00000000-0005-0000-0000-000028890000}"/>
    <cellStyle name="SAPBEXHLevel0X 10 2 2 2 2" xfId="35130" xr:uid="{00000000-0005-0000-0000-000029890000}"/>
    <cellStyle name="SAPBEXHLevel0X 10 2 3" xfId="35131" xr:uid="{00000000-0005-0000-0000-00002A890000}"/>
    <cellStyle name="SAPBEXHLevel0X 10 2 3 2" xfId="35132" xr:uid="{00000000-0005-0000-0000-00002B890000}"/>
    <cellStyle name="SAPBEXHLevel0X 10 2 3 2 2" xfId="35133" xr:uid="{00000000-0005-0000-0000-00002C890000}"/>
    <cellStyle name="SAPBEXHLevel0X 10 2 4" xfId="35134" xr:uid="{00000000-0005-0000-0000-00002D890000}"/>
    <cellStyle name="SAPBEXHLevel0X 10 2 4 2" xfId="35135" xr:uid="{00000000-0005-0000-0000-00002E890000}"/>
    <cellStyle name="SAPBEXHLevel0X 10 2 4 2 2" xfId="35136" xr:uid="{00000000-0005-0000-0000-00002F890000}"/>
    <cellStyle name="SAPBEXHLevel0X 10 2 5" xfId="35137" xr:uid="{00000000-0005-0000-0000-000030890000}"/>
    <cellStyle name="SAPBEXHLevel0X 10 2 5 2" xfId="35138" xr:uid="{00000000-0005-0000-0000-000031890000}"/>
    <cellStyle name="SAPBEXHLevel0X 10 2 5 2 2" xfId="35139" xr:uid="{00000000-0005-0000-0000-000032890000}"/>
    <cellStyle name="SAPBEXHLevel0X 10 2 6" xfId="35140" xr:uid="{00000000-0005-0000-0000-000033890000}"/>
    <cellStyle name="SAPBEXHLevel0X 10 2 6 2" xfId="35141" xr:uid="{00000000-0005-0000-0000-000034890000}"/>
    <cellStyle name="SAPBEXHLevel0X 10 2 6 2 2" xfId="35142" xr:uid="{00000000-0005-0000-0000-000035890000}"/>
    <cellStyle name="SAPBEXHLevel0X 10 2 6 3" xfId="35143" xr:uid="{00000000-0005-0000-0000-000036890000}"/>
    <cellStyle name="SAPBEXHLevel0X 10 2 7" xfId="35144" xr:uid="{00000000-0005-0000-0000-000037890000}"/>
    <cellStyle name="SAPBEXHLevel0X 10 2 7 2" xfId="35145" xr:uid="{00000000-0005-0000-0000-000038890000}"/>
    <cellStyle name="SAPBEXHLevel0X 10 2 7 2 2" xfId="35146" xr:uid="{00000000-0005-0000-0000-000039890000}"/>
    <cellStyle name="SAPBEXHLevel0X 10 2 7 3" xfId="35147" xr:uid="{00000000-0005-0000-0000-00003A890000}"/>
    <cellStyle name="SAPBEXHLevel0X 10 2 8" xfId="35148" xr:uid="{00000000-0005-0000-0000-00003B890000}"/>
    <cellStyle name="SAPBEXHLevel0X 10 2 8 2" xfId="35149" xr:uid="{00000000-0005-0000-0000-00003C890000}"/>
    <cellStyle name="SAPBEXHLevel0X 10 2 8 2 2" xfId="35150" xr:uid="{00000000-0005-0000-0000-00003D890000}"/>
    <cellStyle name="SAPBEXHLevel0X 10 2 8 3" xfId="35151" xr:uid="{00000000-0005-0000-0000-00003E890000}"/>
    <cellStyle name="SAPBEXHLevel0X 10 2 9" xfId="35152" xr:uid="{00000000-0005-0000-0000-00003F890000}"/>
    <cellStyle name="SAPBEXHLevel0X 10 2 9 2" xfId="35153" xr:uid="{00000000-0005-0000-0000-000040890000}"/>
    <cellStyle name="SAPBEXHLevel0X 10 2 9 2 2" xfId="35154" xr:uid="{00000000-0005-0000-0000-000041890000}"/>
    <cellStyle name="SAPBEXHLevel0X 10 2 9 3" xfId="35155" xr:uid="{00000000-0005-0000-0000-000042890000}"/>
    <cellStyle name="SAPBEXHLevel0X 10 3" xfId="35156" xr:uid="{00000000-0005-0000-0000-000043890000}"/>
    <cellStyle name="SAPBEXHLevel0X 10 3 2" xfId="35157" xr:uid="{00000000-0005-0000-0000-000044890000}"/>
    <cellStyle name="SAPBEXHLevel0X 10 3 2 2" xfId="35158" xr:uid="{00000000-0005-0000-0000-000045890000}"/>
    <cellStyle name="SAPBEXHLevel0X 10 4" xfId="35159" xr:uid="{00000000-0005-0000-0000-000046890000}"/>
    <cellStyle name="SAPBEXHLevel0X 10 4 2" xfId="35160" xr:uid="{00000000-0005-0000-0000-000047890000}"/>
    <cellStyle name="SAPBEXHLevel0X 10 4 2 2" xfId="35161" xr:uid="{00000000-0005-0000-0000-000048890000}"/>
    <cellStyle name="SAPBEXHLevel0X 10 5" xfId="35162" xr:uid="{00000000-0005-0000-0000-000049890000}"/>
    <cellStyle name="SAPBEXHLevel0X 10 5 2" xfId="35163" xr:uid="{00000000-0005-0000-0000-00004A890000}"/>
    <cellStyle name="SAPBEXHLevel0X 10 5 2 2" xfId="35164" xr:uid="{00000000-0005-0000-0000-00004B890000}"/>
    <cellStyle name="SAPBEXHLevel0X 10 6" xfId="35165" xr:uid="{00000000-0005-0000-0000-00004C890000}"/>
    <cellStyle name="SAPBEXHLevel0X 10 6 2" xfId="35166" xr:uid="{00000000-0005-0000-0000-00004D890000}"/>
    <cellStyle name="SAPBEXHLevel0X 10 6 2 2" xfId="35167" xr:uid="{00000000-0005-0000-0000-00004E890000}"/>
    <cellStyle name="SAPBEXHLevel0X 10 7" xfId="35168" xr:uid="{00000000-0005-0000-0000-00004F890000}"/>
    <cellStyle name="SAPBEXHLevel0X 10 7 2" xfId="35169" xr:uid="{00000000-0005-0000-0000-000050890000}"/>
    <cellStyle name="SAPBEXHLevel0X 10 7 2 2" xfId="35170" xr:uid="{00000000-0005-0000-0000-000051890000}"/>
    <cellStyle name="SAPBEXHLevel0X 10 7 3" xfId="35171" xr:uid="{00000000-0005-0000-0000-000052890000}"/>
    <cellStyle name="SAPBEXHLevel0X 10 8" xfId="35172" xr:uid="{00000000-0005-0000-0000-000053890000}"/>
    <cellStyle name="SAPBEXHLevel0X 10 8 2" xfId="35173" xr:uid="{00000000-0005-0000-0000-000054890000}"/>
    <cellStyle name="SAPBEXHLevel0X 10 8 2 2" xfId="35174" xr:uid="{00000000-0005-0000-0000-000055890000}"/>
    <cellStyle name="SAPBEXHLevel0X 10 8 3" xfId="35175" xr:uid="{00000000-0005-0000-0000-000056890000}"/>
    <cellStyle name="SAPBEXHLevel0X 10 9" xfId="35176" xr:uid="{00000000-0005-0000-0000-000057890000}"/>
    <cellStyle name="SAPBEXHLevel0X 10 9 2" xfId="35177" xr:uid="{00000000-0005-0000-0000-000058890000}"/>
    <cellStyle name="SAPBEXHLevel0X 10 9 2 2" xfId="35178" xr:uid="{00000000-0005-0000-0000-000059890000}"/>
    <cellStyle name="SAPBEXHLevel0X 10 9 3" xfId="35179" xr:uid="{00000000-0005-0000-0000-00005A890000}"/>
    <cellStyle name="SAPBEXHLevel0X 11" xfId="35180" xr:uid="{00000000-0005-0000-0000-00005B890000}"/>
    <cellStyle name="SAPBEXHLevel0X 11 10" xfId="35181" xr:uid="{00000000-0005-0000-0000-00005C890000}"/>
    <cellStyle name="SAPBEXHLevel0X 11 10 2" xfId="35182" xr:uid="{00000000-0005-0000-0000-00005D890000}"/>
    <cellStyle name="SAPBEXHLevel0X 11 10 2 2" xfId="35183" xr:uid="{00000000-0005-0000-0000-00005E890000}"/>
    <cellStyle name="SAPBEXHLevel0X 11 10 3" xfId="35184" xr:uid="{00000000-0005-0000-0000-00005F890000}"/>
    <cellStyle name="SAPBEXHLevel0X 11 11" xfId="35185" xr:uid="{00000000-0005-0000-0000-000060890000}"/>
    <cellStyle name="SAPBEXHLevel0X 11 11 2" xfId="35186" xr:uid="{00000000-0005-0000-0000-000061890000}"/>
    <cellStyle name="SAPBEXHLevel0X 11 11 2 2" xfId="35187" xr:uid="{00000000-0005-0000-0000-000062890000}"/>
    <cellStyle name="SAPBEXHLevel0X 11 11 3" xfId="35188" xr:uid="{00000000-0005-0000-0000-000063890000}"/>
    <cellStyle name="SAPBEXHLevel0X 11 12" xfId="35189" xr:uid="{00000000-0005-0000-0000-000064890000}"/>
    <cellStyle name="SAPBEXHLevel0X 11 12 2" xfId="35190" xr:uid="{00000000-0005-0000-0000-000065890000}"/>
    <cellStyle name="SAPBEXHLevel0X 11 12 2 2" xfId="35191" xr:uid="{00000000-0005-0000-0000-000066890000}"/>
    <cellStyle name="SAPBEXHLevel0X 11 12 3" xfId="35192" xr:uid="{00000000-0005-0000-0000-000067890000}"/>
    <cellStyle name="SAPBEXHLevel0X 11 13" xfId="35193" xr:uid="{00000000-0005-0000-0000-000068890000}"/>
    <cellStyle name="SAPBEXHLevel0X 11 13 2" xfId="35194" xr:uid="{00000000-0005-0000-0000-000069890000}"/>
    <cellStyle name="SAPBEXHLevel0X 11 2" xfId="35195" xr:uid="{00000000-0005-0000-0000-00006A890000}"/>
    <cellStyle name="SAPBEXHLevel0X 11 2 10" xfId="35196" xr:uid="{00000000-0005-0000-0000-00006B890000}"/>
    <cellStyle name="SAPBEXHLevel0X 11 2 10 2" xfId="35197" xr:uid="{00000000-0005-0000-0000-00006C890000}"/>
    <cellStyle name="SAPBEXHLevel0X 11 2 10 2 2" xfId="35198" xr:uid="{00000000-0005-0000-0000-00006D890000}"/>
    <cellStyle name="SAPBEXHLevel0X 11 2 10 3" xfId="35199" xr:uid="{00000000-0005-0000-0000-00006E890000}"/>
    <cellStyle name="SAPBEXHLevel0X 11 2 11" xfId="35200" xr:uid="{00000000-0005-0000-0000-00006F890000}"/>
    <cellStyle name="SAPBEXHLevel0X 11 2 11 2" xfId="35201" xr:uid="{00000000-0005-0000-0000-000070890000}"/>
    <cellStyle name="SAPBEXHLevel0X 11 2 11 2 2" xfId="35202" xr:uid="{00000000-0005-0000-0000-000071890000}"/>
    <cellStyle name="SAPBEXHLevel0X 11 2 11 3" xfId="35203" xr:uid="{00000000-0005-0000-0000-000072890000}"/>
    <cellStyle name="SAPBEXHLevel0X 11 2 12" xfId="35204" xr:uid="{00000000-0005-0000-0000-000073890000}"/>
    <cellStyle name="SAPBEXHLevel0X 11 2 12 2" xfId="35205" xr:uid="{00000000-0005-0000-0000-000074890000}"/>
    <cellStyle name="SAPBEXHLevel0X 11 2 2" xfId="35206" xr:uid="{00000000-0005-0000-0000-000075890000}"/>
    <cellStyle name="SAPBEXHLevel0X 11 2 2 2" xfId="35207" xr:uid="{00000000-0005-0000-0000-000076890000}"/>
    <cellStyle name="SAPBEXHLevel0X 11 2 2 2 2" xfId="35208" xr:uid="{00000000-0005-0000-0000-000077890000}"/>
    <cellStyle name="SAPBEXHLevel0X 11 2 3" xfId="35209" xr:uid="{00000000-0005-0000-0000-000078890000}"/>
    <cellStyle name="SAPBEXHLevel0X 11 2 3 2" xfId="35210" xr:uid="{00000000-0005-0000-0000-000079890000}"/>
    <cellStyle name="SAPBEXHLevel0X 11 2 3 2 2" xfId="35211" xr:uid="{00000000-0005-0000-0000-00007A890000}"/>
    <cellStyle name="SAPBEXHLevel0X 11 2 4" xfId="35212" xr:uid="{00000000-0005-0000-0000-00007B890000}"/>
    <cellStyle name="SAPBEXHLevel0X 11 2 4 2" xfId="35213" xr:uid="{00000000-0005-0000-0000-00007C890000}"/>
    <cellStyle name="SAPBEXHLevel0X 11 2 4 2 2" xfId="35214" xr:uid="{00000000-0005-0000-0000-00007D890000}"/>
    <cellStyle name="SAPBEXHLevel0X 11 2 5" xfId="35215" xr:uid="{00000000-0005-0000-0000-00007E890000}"/>
    <cellStyle name="SAPBEXHLevel0X 11 2 5 2" xfId="35216" xr:uid="{00000000-0005-0000-0000-00007F890000}"/>
    <cellStyle name="SAPBEXHLevel0X 11 2 5 2 2" xfId="35217" xr:uid="{00000000-0005-0000-0000-000080890000}"/>
    <cellStyle name="SAPBEXHLevel0X 11 2 6" xfId="35218" xr:uid="{00000000-0005-0000-0000-000081890000}"/>
    <cellStyle name="SAPBEXHLevel0X 11 2 6 2" xfId="35219" xr:uid="{00000000-0005-0000-0000-000082890000}"/>
    <cellStyle name="SAPBEXHLevel0X 11 2 6 2 2" xfId="35220" xr:uid="{00000000-0005-0000-0000-000083890000}"/>
    <cellStyle name="SAPBEXHLevel0X 11 2 6 3" xfId="35221" xr:uid="{00000000-0005-0000-0000-000084890000}"/>
    <cellStyle name="SAPBEXHLevel0X 11 2 7" xfId="35222" xr:uid="{00000000-0005-0000-0000-000085890000}"/>
    <cellStyle name="SAPBEXHLevel0X 11 2 7 2" xfId="35223" xr:uid="{00000000-0005-0000-0000-000086890000}"/>
    <cellStyle name="SAPBEXHLevel0X 11 2 7 2 2" xfId="35224" xr:uid="{00000000-0005-0000-0000-000087890000}"/>
    <cellStyle name="SAPBEXHLevel0X 11 2 7 3" xfId="35225" xr:uid="{00000000-0005-0000-0000-000088890000}"/>
    <cellStyle name="SAPBEXHLevel0X 11 2 8" xfId="35226" xr:uid="{00000000-0005-0000-0000-000089890000}"/>
    <cellStyle name="SAPBEXHLevel0X 11 2 8 2" xfId="35227" xr:uid="{00000000-0005-0000-0000-00008A890000}"/>
    <cellStyle name="SAPBEXHLevel0X 11 2 8 2 2" xfId="35228" xr:uid="{00000000-0005-0000-0000-00008B890000}"/>
    <cellStyle name="SAPBEXHLevel0X 11 2 8 3" xfId="35229" xr:uid="{00000000-0005-0000-0000-00008C890000}"/>
    <cellStyle name="SAPBEXHLevel0X 11 2 9" xfId="35230" xr:uid="{00000000-0005-0000-0000-00008D890000}"/>
    <cellStyle name="SAPBEXHLevel0X 11 2 9 2" xfId="35231" xr:uid="{00000000-0005-0000-0000-00008E890000}"/>
    <cellStyle name="SAPBEXHLevel0X 11 2 9 2 2" xfId="35232" xr:uid="{00000000-0005-0000-0000-00008F890000}"/>
    <cellStyle name="SAPBEXHLevel0X 11 2 9 3" xfId="35233" xr:uid="{00000000-0005-0000-0000-000090890000}"/>
    <cellStyle name="SAPBEXHLevel0X 11 3" xfId="35234" xr:uid="{00000000-0005-0000-0000-000091890000}"/>
    <cellStyle name="SAPBEXHLevel0X 11 3 2" xfId="35235" xr:uid="{00000000-0005-0000-0000-000092890000}"/>
    <cellStyle name="SAPBEXHLevel0X 11 3 2 2" xfId="35236" xr:uid="{00000000-0005-0000-0000-000093890000}"/>
    <cellStyle name="SAPBEXHLevel0X 11 4" xfId="35237" xr:uid="{00000000-0005-0000-0000-000094890000}"/>
    <cellStyle name="SAPBEXHLevel0X 11 4 2" xfId="35238" xr:uid="{00000000-0005-0000-0000-000095890000}"/>
    <cellStyle name="SAPBEXHLevel0X 11 4 2 2" xfId="35239" xr:uid="{00000000-0005-0000-0000-000096890000}"/>
    <cellStyle name="SAPBEXHLevel0X 11 5" xfId="35240" xr:uid="{00000000-0005-0000-0000-000097890000}"/>
    <cellStyle name="SAPBEXHLevel0X 11 5 2" xfId="35241" xr:uid="{00000000-0005-0000-0000-000098890000}"/>
    <cellStyle name="SAPBEXHLevel0X 11 5 2 2" xfId="35242" xr:uid="{00000000-0005-0000-0000-000099890000}"/>
    <cellStyle name="SAPBEXHLevel0X 11 6" xfId="35243" xr:uid="{00000000-0005-0000-0000-00009A890000}"/>
    <cellStyle name="SAPBEXHLevel0X 11 6 2" xfId="35244" xr:uid="{00000000-0005-0000-0000-00009B890000}"/>
    <cellStyle name="SAPBEXHLevel0X 11 6 2 2" xfId="35245" xr:uid="{00000000-0005-0000-0000-00009C890000}"/>
    <cellStyle name="SAPBEXHLevel0X 11 7" xfId="35246" xr:uid="{00000000-0005-0000-0000-00009D890000}"/>
    <cellStyle name="SAPBEXHLevel0X 11 7 2" xfId="35247" xr:uid="{00000000-0005-0000-0000-00009E890000}"/>
    <cellStyle name="SAPBEXHLevel0X 11 7 2 2" xfId="35248" xr:uid="{00000000-0005-0000-0000-00009F890000}"/>
    <cellStyle name="SAPBEXHLevel0X 11 7 3" xfId="35249" xr:uid="{00000000-0005-0000-0000-0000A0890000}"/>
    <cellStyle name="SAPBEXHLevel0X 11 8" xfId="35250" xr:uid="{00000000-0005-0000-0000-0000A1890000}"/>
    <cellStyle name="SAPBEXHLevel0X 11 8 2" xfId="35251" xr:uid="{00000000-0005-0000-0000-0000A2890000}"/>
    <cellStyle name="SAPBEXHLevel0X 11 8 2 2" xfId="35252" xr:uid="{00000000-0005-0000-0000-0000A3890000}"/>
    <cellStyle name="SAPBEXHLevel0X 11 8 3" xfId="35253" xr:uid="{00000000-0005-0000-0000-0000A4890000}"/>
    <cellStyle name="SAPBEXHLevel0X 11 9" xfId="35254" xr:uid="{00000000-0005-0000-0000-0000A5890000}"/>
    <cellStyle name="SAPBEXHLevel0X 11 9 2" xfId="35255" xr:uid="{00000000-0005-0000-0000-0000A6890000}"/>
    <cellStyle name="SAPBEXHLevel0X 11 9 2 2" xfId="35256" xr:uid="{00000000-0005-0000-0000-0000A7890000}"/>
    <cellStyle name="SAPBEXHLevel0X 11 9 3" xfId="35257" xr:uid="{00000000-0005-0000-0000-0000A8890000}"/>
    <cellStyle name="SAPBEXHLevel0X 12" xfId="35258" xr:uid="{00000000-0005-0000-0000-0000A9890000}"/>
    <cellStyle name="SAPBEXHLevel0X 12 10" xfId="35259" xr:uid="{00000000-0005-0000-0000-0000AA890000}"/>
    <cellStyle name="SAPBEXHLevel0X 12 10 2" xfId="35260" xr:uid="{00000000-0005-0000-0000-0000AB890000}"/>
    <cellStyle name="SAPBEXHLevel0X 12 10 2 2" xfId="35261" xr:uid="{00000000-0005-0000-0000-0000AC890000}"/>
    <cellStyle name="SAPBEXHLevel0X 12 10 3" xfId="35262" xr:uid="{00000000-0005-0000-0000-0000AD890000}"/>
    <cellStyle name="SAPBEXHLevel0X 12 11" xfId="35263" xr:uid="{00000000-0005-0000-0000-0000AE890000}"/>
    <cellStyle name="SAPBEXHLevel0X 12 11 2" xfId="35264" xr:uid="{00000000-0005-0000-0000-0000AF890000}"/>
    <cellStyle name="SAPBEXHLevel0X 12 11 2 2" xfId="35265" xr:uid="{00000000-0005-0000-0000-0000B0890000}"/>
    <cellStyle name="SAPBEXHLevel0X 12 11 3" xfId="35266" xr:uid="{00000000-0005-0000-0000-0000B1890000}"/>
    <cellStyle name="SAPBEXHLevel0X 12 12" xfId="35267" xr:uid="{00000000-0005-0000-0000-0000B2890000}"/>
    <cellStyle name="SAPBEXHLevel0X 12 12 2" xfId="35268" xr:uid="{00000000-0005-0000-0000-0000B3890000}"/>
    <cellStyle name="SAPBEXHLevel0X 12 12 2 2" xfId="35269" xr:uid="{00000000-0005-0000-0000-0000B4890000}"/>
    <cellStyle name="SAPBEXHLevel0X 12 12 3" xfId="35270" xr:uid="{00000000-0005-0000-0000-0000B5890000}"/>
    <cellStyle name="SAPBEXHLevel0X 12 13" xfId="35271" xr:uid="{00000000-0005-0000-0000-0000B6890000}"/>
    <cellStyle name="SAPBEXHLevel0X 12 13 2" xfId="35272" xr:uid="{00000000-0005-0000-0000-0000B7890000}"/>
    <cellStyle name="SAPBEXHLevel0X 12 2" xfId="35273" xr:uid="{00000000-0005-0000-0000-0000B8890000}"/>
    <cellStyle name="SAPBEXHLevel0X 12 2 10" xfId="35274" xr:uid="{00000000-0005-0000-0000-0000B9890000}"/>
    <cellStyle name="SAPBEXHLevel0X 12 2 10 2" xfId="35275" xr:uid="{00000000-0005-0000-0000-0000BA890000}"/>
    <cellStyle name="SAPBEXHLevel0X 12 2 10 2 2" xfId="35276" xr:uid="{00000000-0005-0000-0000-0000BB890000}"/>
    <cellStyle name="SAPBEXHLevel0X 12 2 10 3" xfId="35277" xr:uid="{00000000-0005-0000-0000-0000BC890000}"/>
    <cellStyle name="SAPBEXHLevel0X 12 2 11" xfId="35278" xr:uid="{00000000-0005-0000-0000-0000BD890000}"/>
    <cellStyle name="SAPBEXHLevel0X 12 2 11 2" xfId="35279" xr:uid="{00000000-0005-0000-0000-0000BE890000}"/>
    <cellStyle name="SAPBEXHLevel0X 12 2 11 2 2" xfId="35280" xr:uid="{00000000-0005-0000-0000-0000BF890000}"/>
    <cellStyle name="SAPBEXHLevel0X 12 2 11 3" xfId="35281" xr:uid="{00000000-0005-0000-0000-0000C0890000}"/>
    <cellStyle name="SAPBEXHLevel0X 12 2 12" xfId="35282" xr:uid="{00000000-0005-0000-0000-0000C1890000}"/>
    <cellStyle name="SAPBEXHLevel0X 12 2 12 2" xfId="35283" xr:uid="{00000000-0005-0000-0000-0000C2890000}"/>
    <cellStyle name="SAPBEXHLevel0X 12 2 2" xfId="35284" xr:uid="{00000000-0005-0000-0000-0000C3890000}"/>
    <cellStyle name="SAPBEXHLevel0X 12 2 2 2" xfId="35285" xr:uid="{00000000-0005-0000-0000-0000C4890000}"/>
    <cellStyle name="SAPBEXHLevel0X 12 2 2 2 2" xfId="35286" xr:uid="{00000000-0005-0000-0000-0000C5890000}"/>
    <cellStyle name="SAPBEXHLevel0X 12 2 3" xfId="35287" xr:uid="{00000000-0005-0000-0000-0000C6890000}"/>
    <cellStyle name="SAPBEXHLevel0X 12 2 3 2" xfId="35288" xr:uid="{00000000-0005-0000-0000-0000C7890000}"/>
    <cellStyle name="SAPBEXHLevel0X 12 2 3 2 2" xfId="35289" xr:uid="{00000000-0005-0000-0000-0000C8890000}"/>
    <cellStyle name="SAPBEXHLevel0X 12 2 4" xfId="35290" xr:uid="{00000000-0005-0000-0000-0000C9890000}"/>
    <cellStyle name="SAPBEXHLevel0X 12 2 4 2" xfId="35291" xr:uid="{00000000-0005-0000-0000-0000CA890000}"/>
    <cellStyle name="SAPBEXHLevel0X 12 2 4 2 2" xfId="35292" xr:uid="{00000000-0005-0000-0000-0000CB890000}"/>
    <cellStyle name="SAPBEXHLevel0X 12 2 5" xfId="35293" xr:uid="{00000000-0005-0000-0000-0000CC890000}"/>
    <cellStyle name="SAPBEXHLevel0X 12 2 5 2" xfId="35294" xr:uid="{00000000-0005-0000-0000-0000CD890000}"/>
    <cellStyle name="SAPBEXHLevel0X 12 2 5 2 2" xfId="35295" xr:uid="{00000000-0005-0000-0000-0000CE890000}"/>
    <cellStyle name="SAPBEXHLevel0X 12 2 6" xfId="35296" xr:uid="{00000000-0005-0000-0000-0000CF890000}"/>
    <cellStyle name="SAPBEXHLevel0X 12 2 6 2" xfId="35297" xr:uid="{00000000-0005-0000-0000-0000D0890000}"/>
    <cellStyle name="SAPBEXHLevel0X 12 2 6 2 2" xfId="35298" xr:uid="{00000000-0005-0000-0000-0000D1890000}"/>
    <cellStyle name="SAPBEXHLevel0X 12 2 6 3" xfId="35299" xr:uid="{00000000-0005-0000-0000-0000D2890000}"/>
    <cellStyle name="SAPBEXHLevel0X 12 2 7" xfId="35300" xr:uid="{00000000-0005-0000-0000-0000D3890000}"/>
    <cellStyle name="SAPBEXHLevel0X 12 2 7 2" xfId="35301" xr:uid="{00000000-0005-0000-0000-0000D4890000}"/>
    <cellStyle name="SAPBEXHLevel0X 12 2 7 2 2" xfId="35302" xr:uid="{00000000-0005-0000-0000-0000D5890000}"/>
    <cellStyle name="SAPBEXHLevel0X 12 2 7 3" xfId="35303" xr:uid="{00000000-0005-0000-0000-0000D6890000}"/>
    <cellStyle name="SAPBEXHLevel0X 12 2 8" xfId="35304" xr:uid="{00000000-0005-0000-0000-0000D7890000}"/>
    <cellStyle name="SAPBEXHLevel0X 12 2 8 2" xfId="35305" xr:uid="{00000000-0005-0000-0000-0000D8890000}"/>
    <cellStyle name="SAPBEXHLevel0X 12 2 8 2 2" xfId="35306" xr:uid="{00000000-0005-0000-0000-0000D9890000}"/>
    <cellStyle name="SAPBEXHLevel0X 12 2 8 3" xfId="35307" xr:uid="{00000000-0005-0000-0000-0000DA890000}"/>
    <cellStyle name="SAPBEXHLevel0X 12 2 9" xfId="35308" xr:uid="{00000000-0005-0000-0000-0000DB890000}"/>
    <cellStyle name="SAPBEXHLevel0X 12 2 9 2" xfId="35309" xr:uid="{00000000-0005-0000-0000-0000DC890000}"/>
    <cellStyle name="SAPBEXHLevel0X 12 2 9 2 2" xfId="35310" xr:uid="{00000000-0005-0000-0000-0000DD890000}"/>
    <cellStyle name="SAPBEXHLevel0X 12 2 9 3" xfId="35311" xr:uid="{00000000-0005-0000-0000-0000DE890000}"/>
    <cellStyle name="SAPBEXHLevel0X 12 3" xfId="35312" xr:uid="{00000000-0005-0000-0000-0000DF890000}"/>
    <cellStyle name="SAPBEXHLevel0X 12 3 2" xfId="35313" xr:uid="{00000000-0005-0000-0000-0000E0890000}"/>
    <cellStyle name="SAPBEXHLevel0X 12 3 2 2" xfId="35314" xr:uid="{00000000-0005-0000-0000-0000E1890000}"/>
    <cellStyle name="SAPBEXHLevel0X 12 4" xfId="35315" xr:uid="{00000000-0005-0000-0000-0000E2890000}"/>
    <cellStyle name="SAPBEXHLevel0X 12 4 2" xfId="35316" xr:uid="{00000000-0005-0000-0000-0000E3890000}"/>
    <cellStyle name="SAPBEXHLevel0X 12 4 2 2" xfId="35317" xr:uid="{00000000-0005-0000-0000-0000E4890000}"/>
    <cellStyle name="SAPBEXHLevel0X 12 5" xfId="35318" xr:uid="{00000000-0005-0000-0000-0000E5890000}"/>
    <cellStyle name="SAPBEXHLevel0X 12 5 2" xfId="35319" xr:uid="{00000000-0005-0000-0000-0000E6890000}"/>
    <cellStyle name="SAPBEXHLevel0X 12 5 2 2" xfId="35320" xr:uid="{00000000-0005-0000-0000-0000E7890000}"/>
    <cellStyle name="SAPBEXHLevel0X 12 6" xfId="35321" xr:uid="{00000000-0005-0000-0000-0000E8890000}"/>
    <cellStyle name="SAPBEXHLevel0X 12 6 2" xfId="35322" xr:uid="{00000000-0005-0000-0000-0000E9890000}"/>
    <cellStyle name="SAPBEXHLevel0X 12 6 2 2" xfId="35323" xr:uid="{00000000-0005-0000-0000-0000EA890000}"/>
    <cellStyle name="SAPBEXHLevel0X 12 7" xfId="35324" xr:uid="{00000000-0005-0000-0000-0000EB890000}"/>
    <cellStyle name="SAPBEXHLevel0X 12 7 2" xfId="35325" xr:uid="{00000000-0005-0000-0000-0000EC890000}"/>
    <cellStyle name="SAPBEXHLevel0X 12 7 2 2" xfId="35326" xr:uid="{00000000-0005-0000-0000-0000ED890000}"/>
    <cellStyle name="SAPBEXHLevel0X 12 7 3" xfId="35327" xr:uid="{00000000-0005-0000-0000-0000EE890000}"/>
    <cellStyle name="SAPBEXHLevel0X 12 8" xfId="35328" xr:uid="{00000000-0005-0000-0000-0000EF890000}"/>
    <cellStyle name="SAPBEXHLevel0X 12 8 2" xfId="35329" xr:uid="{00000000-0005-0000-0000-0000F0890000}"/>
    <cellStyle name="SAPBEXHLevel0X 12 8 2 2" xfId="35330" xr:uid="{00000000-0005-0000-0000-0000F1890000}"/>
    <cellStyle name="SAPBEXHLevel0X 12 8 3" xfId="35331" xr:uid="{00000000-0005-0000-0000-0000F2890000}"/>
    <cellStyle name="SAPBEXHLevel0X 12 9" xfId="35332" xr:uid="{00000000-0005-0000-0000-0000F3890000}"/>
    <cellStyle name="SAPBEXHLevel0X 12 9 2" xfId="35333" xr:uid="{00000000-0005-0000-0000-0000F4890000}"/>
    <cellStyle name="SAPBEXHLevel0X 12 9 2 2" xfId="35334" xr:uid="{00000000-0005-0000-0000-0000F5890000}"/>
    <cellStyle name="SAPBEXHLevel0X 12 9 3" xfId="35335" xr:uid="{00000000-0005-0000-0000-0000F6890000}"/>
    <cellStyle name="SAPBEXHLevel0X 13" xfId="35336" xr:uid="{00000000-0005-0000-0000-0000F7890000}"/>
    <cellStyle name="SAPBEXHLevel0X 13 10" xfId="35337" xr:uid="{00000000-0005-0000-0000-0000F8890000}"/>
    <cellStyle name="SAPBEXHLevel0X 13 10 2" xfId="35338" xr:uid="{00000000-0005-0000-0000-0000F9890000}"/>
    <cellStyle name="SAPBEXHLevel0X 13 10 2 2" xfId="35339" xr:uid="{00000000-0005-0000-0000-0000FA890000}"/>
    <cellStyle name="SAPBEXHLevel0X 13 10 3" xfId="35340" xr:uid="{00000000-0005-0000-0000-0000FB890000}"/>
    <cellStyle name="SAPBEXHLevel0X 13 11" xfId="35341" xr:uid="{00000000-0005-0000-0000-0000FC890000}"/>
    <cellStyle name="SAPBEXHLevel0X 13 11 2" xfId="35342" xr:uid="{00000000-0005-0000-0000-0000FD890000}"/>
    <cellStyle name="SAPBEXHLevel0X 13 11 2 2" xfId="35343" xr:uid="{00000000-0005-0000-0000-0000FE890000}"/>
    <cellStyle name="SAPBEXHLevel0X 13 11 3" xfId="35344" xr:uid="{00000000-0005-0000-0000-0000FF890000}"/>
    <cellStyle name="SAPBEXHLevel0X 13 12" xfId="35345" xr:uid="{00000000-0005-0000-0000-0000008A0000}"/>
    <cellStyle name="SAPBEXHLevel0X 13 12 2" xfId="35346" xr:uid="{00000000-0005-0000-0000-0000018A0000}"/>
    <cellStyle name="SAPBEXHLevel0X 13 12 2 2" xfId="35347" xr:uid="{00000000-0005-0000-0000-0000028A0000}"/>
    <cellStyle name="SAPBEXHLevel0X 13 12 3" xfId="35348" xr:uid="{00000000-0005-0000-0000-0000038A0000}"/>
    <cellStyle name="SAPBEXHLevel0X 13 13" xfId="35349" xr:uid="{00000000-0005-0000-0000-0000048A0000}"/>
    <cellStyle name="SAPBEXHLevel0X 13 13 2" xfId="35350" xr:uid="{00000000-0005-0000-0000-0000058A0000}"/>
    <cellStyle name="SAPBEXHLevel0X 13 2" xfId="35351" xr:uid="{00000000-0005-0000-0000-0000068A0000}"/>
    <cellStyle name="SAPBEXHLevel0X 13 2 10" xfId="35352" xr:uid="{00000000-0005-0000-0000-0000078A0000}"/>
    <cellStyle name="SAPBEXHLevel0X 13 2 10 2" xfId="35353" xr:uid="{00000000-0005-0000-0000-0000088A0000}"/>
    <cellStyle name="SAPBEXHLevel0X 13 2 10 2 2" xfId="35354" xr:uid="{00000000-0005-0000-0000-0000098A0000}"/>
    <cellStyle name="SAPBEXHLevel0X 13 2 10 3" xfId="35355" xr:uid="{00000000-0005-0000-0000-00000A8A0000}"/>
    <cellStyle name="SAPBEXHLevel0X 13 2 11" xfId="35356" xr:uid="{00000000-0005-0000-0000-00000B8A0000}"/>
    <cellStyle name="SAPBEXHLevel0X 13 2 11 2" xfId="35357" xr:uid="{00000000-0005-0000-0000-00000C8A0000}"/>
    <cellStyle name="SAPBEXHLevel0X 13 2 11 2 2" xfId="35358" xr:uid="{00000000-0005-0000-0000-00000D8A0000}"/>
    <cellStyle name="SAPBEXHLevel0X 13 2 11 3" xfId="35359" xr:uid="{00000000-0005-0000-0000-00000E8A0000}"/>
    <cellStyle name="SAPBEXHLevel0X 13 2 12" xfId="35360" xr:uid="{00000000-0005-0000-0000-00000F8A0000}"/>
    <cellStyle name="SAPBEXHLevel0X 13 2 12 2" xfId="35361" xr:uid="{00000000-0005-0000-0000-0000108A0000}"/>
    <cellStyle name="SAPBEXHLevel0X 13 2 2" xfId="35362" xr:uid="{00000000-0005-0000-0000-0000118A0000}"/>
    <cellStyle name="SAPBEXHLevel0X 13 2 2 2" xfId="35363" xr:uid="{00000000-0005-0000-0000-0000128A0000}"/>
    <cellStyle name="SAPBEXHLevel0X 13 2 2 2 2" xfId="35364" xr:uid="{00000000-0005-0000-0000-0000138A0000}"/>
    <cellStyle name="SAPBEXHLevel0X 13 2 3" xfId="35365" xr:uid="{00000000-0005-0000-0000-0000148A0000}"/>
    <cellStyle name="SAPBEXHLevel0X 13 2 3 2" xfId="35366" xr:uid="{00000000-0005-0000-0000-0000158A0000}"/>
    <cellStyle name="SAPBEXHLevel0X 13 2 3 2 2" xfId="35367" xr:uid="{00000000-0005-0000-0000-0000168A0000}"/>
    <cellStyle name="SAPBEXHLevel0X 13 2 4" xfId="35368" xr:uid="{00000000-0005-0000-0000-0000178A0000}"/>
    <cellStyle name="SAPBEXHLevel0X 13 2 4 2" xfId="35369" xr:uid="{00000000-0005-0000-0000-0000188A0000}"/>
    <cellStyle name="SAPBEXHLevel0X 13 2 4 2 2" xfId="35370" xr:uid="{00000000-0005-0000-0000-0000198A0000}"/>
    <cellStyle name="SAPBEXHLevel0X 13 2 5" xfId="35371" xr:uid="{00000000-0005-0000-0000-00001A8A0000}"/>
    <cellStyle name="SAPBEXHLevel0X 13 2 5 2" xfId="35372" xr:uid="{00000000-0005-0000-0000-00001B8A0000}"/>
    <cellStyle name="SAPBEXHLevel0X 13 2 5 2 2" xfId="35373" xr:uid="{00000000-0005-0000-0000-00001C8A0000}"/>
    <cellStyle name="SAPBEXHLevel0X 13 2 6" xfId="35374" xr:uid="{00000000-0005-0000-0000-00001D8A0000}"/>
    <cellStyle name="SAPBEXHLevel0X 13 2 6 2" xfId="35375" xr:uid="{00000000-0005-0000-0000-00001E8A0000}"/>
    <cellStyle name="SAPBEXHLevel0X 13 2 6 2 2" xfId="35376" xr:uid="{00000000-0005-0000-0000-00001F8A0000}"/>
    <cellStyle name="SAPBEXHLevel0X 13 2 6 3" xfId="35377" xr:uid="{00000000-0005-0000-0000-0000208A0000}"/>
    <cellStyle name="SAPBEXHLevel0X 13 2 7" xfId="35378" xr:uid="{00000000-0005-0000-0000-0000218A0000}"/>
    <cellStyle name="SAPBEXHLevel0X 13 2 7 2" xfId="35379" xr:uid="{00000000-0005-0000-0000-0000228A0000}"/>
    <cellStyle name="SAPBEXHLevel0X 13 2 7 2 2" xfId="35380" xr:uid="{00000000-0005-0000-0000-0000238A0000}"/>
    <cellStyle name="SAPBEXHLevel0X 13 2 7 3" xfId="35381" xr:uid="{00000000-0005-0000-0000-0000248A0000}"/>
    <cellStyle name="SAPBEXHLevel0X 13 2 8" xfId="35382" xr:uid="{00000000-0005-0000-0000-0000258A0000}"/>
    <cellStyle name="SAPBEXHLevel0X 13 2 8 2" xfId="35383" xr:uid="{00000000-0005-0000-0000-0000268A0000}"/>
    <cellStyle name="SAPBEXHLevel0X 13 2 8 2 2" xfId="35384" xr:uid="{00000000-0005-0000-0000-0000278A0000}"/>
    <cellStyle name="SAPBEXHLevel0X 13 2 8 3" xfId="35385" xr:uid="{00000000-0005-0000-0000-0000288A0000}"/>
    <cellStyle name="SAPBEXHLevel0X 13 2 9" xfId="35386" xr:uid="{00000000-0005-0000-0000-0000298A0000}"/>
    <cellStyle name="SAPBEXHLevel0X 13 2 9 2" xfId="35387" xr:uid="{00000000-0005-0000-0000-00002A8A0000}"/>
    <cellStyle name="SAPBEXHLevel0X 13 2 9 2 2" xfId="35388" xr:uid="{00000000-0005-0000-0000-00002B8A0000}"/>
    <cellStyle name="SAPBEXHLevel0X 13 2 9 3" xfId="35389" xr:uid="{00000000-0005-0000-0000-00002C8A0000}"/>
    <cellStyle name="SAPBEXHLevel0X 13 3" xfId="35390" xr:uid="{00000000-0005-0000-0000-00002D8A0000}"/>
    <cellStyle name="SAPBEXHLevel0X 13 3 2" xfId="35391" xr:uid="{00000000-0005-0000-0000-00002E8A0000}"/>
    <cellStyle name="SAPBEXHLevel0X 13 3 2 2" xfId="35392" xr:uid="{00000000-0005-0000-0000-00002F8A0000}"/>
    <cellStyle name="SAPBEXHLevel0X 13 4" xfId="35393" xr:uid="{00000000-0005-0000-0000-0000308A0000}"/>
    <cellStyle name="SAPBEXHLevel0X 13 4 2" xfId="35394" xr:uid="{00000000-0005-0000-0000-0000318A0000}"/>
    <cellStyle name="SAPBEXHLevel0X 13 4 2 2" xfId="35395" xr:uid="{00000000-0005-0000-0000-0000328A0000}"/>
    <cellStyle name="SAPBEXHLevel0X 13 5" xfId="35396" xr:uid="{00000000-0005-0000-0000-0000338A0000}"/>
    <cellStyle name="SAPBEXHLevel0X 13 5 2" xfId="35397" xr:uid="{00000000-0005-0000-0000-0000348A0000}"/>
    <cellStyle name="SAPBEXHLevel0X 13 5 2 2" xfId="35398" xr:uid="{00000000-0005-0000-0000-0000358A0000}"/>
    <cellStyle name="SAPBEXHLevel0X 13 6" xfId="35399" xr:uid="{00000000-0005-0000-0000-0000368A0000}"/>
    <cellStyle name="SAPBEXHLevel0X 13 6 2" xfId="35400" xr:uid="{00000000-0005-0000-0000-0000378A0000}"/>
    <cellStyle name="SAPBEXHLevel0X 13 6 2 2" xfId="35401" xr:uid="{00000000-0005-0000-0000-0000388A0000}"/>
    <cellStyle name="SAPBEXHLevel0X 13 7" xfId="35402" xr:uid="{00000000-0005-0000-0000-0000398A0000}"/>
    <cellStyle name="SAPBEXHLevel0X 13 7 2" xfId="35403" xr:uid="{00000000-0005-0000-0000-00003A8A0000}"/>
    <cellStyle name="SAPBEXHLevel0X 13 7 2 2" xfId="35404" xr:uid="{00000000-0005-0000-0000-00003B8A0000}"/>
    <cellStyle name="SAPBEXHLevel0X 13 7 3" xfId="35405" xr:uid="{00000000-0005-0000-0000-00003C8A0000}"/>
    <cellStyle name="SAPBEXHLevel0X 13 8" xfId="35406" xr:uid="{00000000-0005-0000-0000-00003D8A0000}"/>
    <cellStyle name="SAPBEXHLevel0X 13 8 2" xfId="35407" xr:uid="{00000000-0005-0000-0000-00003E8A0000}"/>
    <cellStyle name="SAPBEXHLevel0X 13 8 2 2" xfId="35408" xr:uid="{00000000-0005-0000-0000-00003F8A0000}"/>
    <cellStyle name="SAPBEXHLevel0X 13 8 3" xfId="35409" xr:uid="{00000000-0005-0000-0000-0000408A0000}"/>
    <cellStyle name="SAPBEXHLevel0X 13 9" xfId="35410" xr:uid="{00000000-0005-0000-0000-0000418A0000}"/>
    <cellStyle name="SAPBEXHLevel0X 13 9 2" xfId="35411" xr:uid="{00000000-0005-0000-0000-0000428A0000}"/>
    <cellStyle name="SAPBEXHLevel0X 13 9 2 2" xfId="35412" xr:uid="{00000000-0005-0000-0000-0000438A0000}"/>
    <cellStyle name="SAPBEXHLevel0X 13 9 3" xfId="35413" xr:uid="{00000000-0005-0000-0000-0000448A0000}"/>
    <cellStyle name="SAPBEXHLevel0X 14" xfId="35414" xr:uid="{00000000-0005-0000-0000-0000458A0000}"/>
    <cellStyle name="SAPBEXHLevel0X 14 10" xfId="35415" xr:uid="{00000000-0005-0000-0000-0000468A0000}"/>
    <cellStyle name="SAPBEXHLevel0X 14 10 2" xfId="35416" xr:uid="{00000000-0005-0000-0000-0000478A0000}"/>
    <cellStyle name="SAPBEXHLevel0X 14 10 2 2" xfId="35417" xr:uid="{00000000-0005-0000-0000-0000488A0000}"/>
    <cellStyle name="SAPBEXHLevel0X 14 10 3" xfId="35418" xr:uid="{00000000-0005-0000-0000-0000498A0000}"/>
    <cellStyle name="SAPBEXHLevel0X 14 11" xfId="35419" xr:uid="{00000000-0005-0000-0000-00004A8A0000}"/>
    <cellStyle name="SAPBEXHLevel0X 14 11 2" xfId="35420" xr:uid="{00000000-0005-0000-0000-00004B8A0000}"/>
    <cellStyle name="SAPBEXHLevel0X 14 2" xfId="35421" xr:uid="{00000000-0005-0000-0000-00004C8A0000}"/>
    <cellStyle name="SAPBEXHLevel0X 14 2 2" xfId="35422" xr:uid="{00000000-0005-0000-0000-00004D8A0000}"/>
    <cellStyle name="SAPBEXHLevel0X 14 2 2 2" xfId="35423" xr:uid="{00000000-0005-0000-0000-00004E8A0000}"/>
    <cellStyle name="SAPBEXHLevel0X 14 3" xfId="35424" xr:uid="{00000000-0005-0000-0000-00004F8A0000}"/>
    <cellStyle name="SAPBEXHLevel0X 14 3 2" xfId="35425" xr:uid="{00000000-0005-0000-0000-0000508A0000}"/>
    <cellStyle name="SAPBEXHLevel0X 14 3 2 2" xfId="35426" xr:uid="{00000000-0005-0000-0000-0000518A0000}"/>
    <cellStyle name="SAPBEXHLevel0X 14 4" xfId="35427" xr:uid="{00000000-0005-0000-0000-0000528A0000}"/>
    <cellStyle name="SAPBEXHLevel0X 14 4 2" xfId="35428" xr:uid="{00000000-0005-0000-0000-0000538A0000}"/>
    <cellStyle name="SAPBEXHLevel0X 14 4 2 2" xfId="35429" xr:uid="{00000000-0005-0000-0000-0000548A0000}"/>
    <cellStyle name="SAPBEXHLevel0X 14 5" xfId="35430" xr:uid="{00000000-0005-0000-0000-0000558A0000}"/>
    <cellStyle name="SAPBEXHLevel0X 14 5 2" xfId="35431" xr:uid="{00000000-0005-0000-0000-0000568A0000}"/>
    <cellStyle name="SAPBEXHLevel0X 14 5 2 2" xfId="35432" xr:uid="{00000000-0005-0000-0000-0000578A0000}"/>
    <cellStyle name="SAPBEXHLevel0X 14 6" xfId="35433" xr:uid="{00000000-0005-0000-0000-0000588A0000}"/>
    <cellStyle name="SAPBEXHLevel0X 14 6 2" xfId="35434" xr:uid="{00000000-0005-0000-0000-0000598A0000}"/>
    <cellStyle name="SAPBEXHLevel0X 14 6 2 2" xfId="35435" xr:uid="{00000000-0005-0000-0000-00005A8A0000}"/>
    <cellStyle name="SAPBEXHLevel0X 14 6 3" xfId="35436" xr:uid="{00000000-0005-0000-0000-00005B8A0000}"/>
    <cellStyle name="SAPBEXHLevel0X 14 7" xfId="35437" xr:uid="{00000000-0005-0000-0000-00005C8A0000}"/>
    <cellStyle name="SAPBEXHLevel0X 14 7 2" xfId="35438" xr:uid="{00000000-0005-0000-0000-00005D8A0000}"/>
    <cellStyle name="SAPBEXHLevel0X 14 7 2 2" xfId="35439" xr:uid="{00000000-0005-0000-0000-00005E8A0000}"/>
    <cellStyle name="SAPBEXHLevel0X 14 7 3" xfId="35440" xr:uid="{00000000-0005-0000-0000-00005F8A0000}"/>
    <cellStyle name="SAPBEXHLevel0X 14 8" xfId="35441" xr:uid="{00000000-0005-0000-0000-0000608A0000}"/>
    <cellStyle name="SAPBEXHLevel0X 14 8 2" xfId="35442" xr:uid="{00000000-0005-0000-0000-0000618A0000}"/>
    <cellStyle name="SAPBEXHLevel0X 14 8 2 2" xfId="35443" xr:uid="{00000000-0005-0000-0000-0000628A0000}"/>
    <cellStyle name="SAPBEXHLevel0X 14 8 3" xfId="35444" xr:uid="{00000000-0005-0000-0000-0000638A0000}"/>
    <cellStyle name="SAPBEXHLevel0X 14 9" xfId="35445" xr:uid="{00000000-0005-0000-0000-0000648A0000}"/>
    <cellStyle name="SAPBEXHLevel0X 14 9 2" xfId="35446" xr:uid="{00000000-0005-0000-0000-0000658A0000}"/>
    <cellStyle name="SAPBEXHLevel0X 14 9 2 2" xfId="35447" xr:uid="{00000000-0005-0000-0000-0000668A0000}"/>
    <cellStyle name="SAPBEXHLevel0X 14 9 3" xfId="35448" xr:uid="{00000000-0005-0000-0000-0000678A0000}"/>
    <cellStyle name="SAPBEXHLevel0X 15" xfId="35449" xr:uid="{00000000-0005-0000-0000-0000688A0000}"/>
    <cellStyle name="SAPBEXHLevel0X 15 10" xfId="35450" xr:uid="{00000000-0005-0000-0000-0000698A0000}"/>
    <cellStyle name="SAPBEXHLevel0X 15 10 2" xfId="35451" xr:uid="{00000000-0005-0000-0000-00006A8A0000}"/>
    <cellStyle name="SAPBEXHLevel0X 15 10 2 2" xfId="35452" xr:uid="{00000000-0005-0000-0000-00006B8A0000}"/>
    <cellStyle name="SAPBEXHLevel0X 15 10 3" xfId="35453" xr:uid="{00000000-0005-0000-0000-00006C8A0000}"/>
    <cellStyle name="SAPBEXHLevel0X 15 11" xfId="35454" xr:uid="{00000000-0005-0000-0000-00006D8A0000}"/>
    <cellStyle name="SAPBEXHLevel0X 15 11 2" xfId="35455" xr:uid="{00000000-0005-0000-0000-00006E8A0000}"/>
    <cellStyle name="SAPBEXHLevel0X 15 11 2 2" xfId="35456" xr:uid="{00000000-0005-0000-0000-00006F8A0000}"/>
    <cellStyle name="SAPBEXHLevel0X 15 11 3" xfId="35457" xr:uid="{00000000-0005-0000-0000-0000708A0000}"/>
    <cellStyle name="SAPBEXHLevel0X 15 12" xfId="35458" xr:uid="{00000000-0005-0000-0000-0000718A0000}"/>
    <cellStyle name="SAPBEXHLevel0X 15 12 2" xfId="35459" xr:uid="{00000000-0005-0000-0000-0000728A0000}"/>
    <cellStyle name="SAPBEXHLevel0X 15 2" xfId="35460" xr:uid="{00000000-0005-0000-0000-0000738A0000}"/>
    <cellStyle name="SAPBEXHLevel0X 15 2 2" xfId="35461" xr:uid="{00000000-0005-0000-0000-0000748A0000}"/>
    <cellStyle name="SAPBEXHLevel0X 15 2 2 2" xfId="35462" xr:uid="{00000000-0005-0000-0000-0000758A0000}"/>
    <cellStyle name="SAPBEXHLevel0X 15 3" xfId="35463" xr:uid="{00000000-0005-0000-0000-0000768A0000}"/>
    <cellStyle name="SAPBEXHLevel0X 15 3 2" xfId="35464" xr:uid="{00000000-0005-0000-0000-0000778A0000}"/>
    <cellStyle name="SAPBEXHLevel0X 15 3 2 2" xfId="35465" xr:uid="{00000000-0005-0000-0000-0000788A0000}"/>
    <cellStyle name="SAPBEXHLevel0X 15 4" xfId="35466" xr:uid="{00000000-0005-0000-0000-0000798A0000}"/>
    <cellStyle name="SAPBEXHLevel0X 15 4 2" xfId="35467" xr:uid="{00000000-0005-0000-0000-00007A8A0000}"/>
    <cellStyle name="SAPBEXHLevel0X 15 4 2 2" xfId="35468" xr:uid="{00000000-0005-0000-0000-00007B8A0000}"/>
    <cellStyle name="SAPBEXHLevel0X 15 5" xfId="35469" xr:uid="{00000000-0005-0000-0000-00007C8A0000}"/>
    <cellStyle name="SAPBEXHLevel0X 15 5 2" xfId="35470" xr:uid="{00000000-0005-0000-0000-00007D8A0000}"/>
    <cellStyle name="SAPBEXHLevel0X 15 5 2 2" xfId="35471" xr:uid="{00000000-0005-0000-0000-00007E8A0000}"/>
    <cellStyle name="SAPBEXHLevel0X 15 6" xfId="35472" xr:uid="{00000000-0005-0000-0000-00007F8A0000}"/>
    <cellStyle name="SAPBEXHLevel0X 15 6 2" xfId="35473" xr:uid="{00000000-0005-0000-0000-0000808A0000}"/>
    <cellStyle name="SAPBEXHLevel0X 15 6 2 2" xfId="35474" xr:uid="{00000000-0005-0000-0000-0000818A0000}"/>
    <cellStyle name="SAPBEXHLevel0X 15 6 3" xfId="35475" xr:uid="{00000000-0005-0000-0000-0000828A0000}"/>
    <cellStyle name="SAPBEXHLevel0X 15 7" xfId="35476" xr:uid="{00000000-0005-0000-0000-0000838A0000}"/>
    <cellStyle name="SAPBEXHLevel0X 15 7 2" xfId="35477" xr:uid="{00000000-0005-0000-0000-0000848A0000}"/>
    <cellStyle name="SAPBEXHLevel0X 15 7 2 2" xfId="35478" xr:uid="{00000000-0005-0000-0000-0000858A0000}"/>
    <cellStyle name="SAPBEXHLevel0X 15 7 3" xfId="35479" xr:uid="{00000000-0005-0000-0000-0000868A0000}"/>
    <cellStyle name="SAPBEXHLevel0X 15 8" xfId="35480" xr:uid="{00000000-0005-0000-0000-0000878A0000}"/>
    <cellStyle name="SAPBEXHLevel0X 15 8 2" xfId="35481" xr:uid="{00000000-0005-0000-0000-0000888A0000}"/>
    <cellStyle name="SAPBEXHLevel0X 15 8 2 2" xfId="35482" xr:uid="{00000000-0005-0000-0000-0000898A0000}"/>
    <cellStyle name="SAPBEXHLevel0X 15 8 3" xfId="35483" xr:uid="{00000000-0005-0000-0000-00008A8A0000}"/>
    <cellStyle name="SAPBEXHLevel0X 15 9" xfId="35484" xr:uid="{00000000-0005-0000-0000-00008B8A0000}"/>
    <cellStyle name="SAPBEXHLevel0X 15 9 2" xfId="35485" xr:uid="{00000000-0005-0000-0000-00008C8A0000}"/>
    <cellStyle name="SAPBEXHLevel0X 15 9 2 2" xfId="35486" xr:uid="{00000000-0005-0000-0000-00008D8A0000}"/>
    <cellStyle name="SAPBEXHLevel0X 15 9 3" xfId="35487" xr:uid="{00000000-0005-0000-0000-00008E8A0000}"/>
    <cellStyle name="SAPBEXHLevel0X 16" xfId="35488" xr:uid="{00000000-0005-0000-0000-00008F8A0000}"/>
    <cellStyle name="SAPBEXHLevel0X 16 10" xfId="35489" xr:uid="{00000000-0005-0000-0000-0000908A0000}"/>
    <cellStyle name="SAPBEXHLevel0X 16 10 2" xfId="35490" xr:uid="{00000000-0005-0000-0000-0000918A0000}"/>
    <cellStyle name="SAPBEXHLevel0X 16 10 2 2" xfId="35491" xr:uid="{00000000-0005-0000-0000-0000928A0000}"/>
    <cellStyle name="SAPBEXHLevel0X 16 10 3" xfId="35492" xr:uid="{00000000-0005-0000-0000-0000938A0000}"/>
    <cellStyle name="SAPBEXHLevel0X 16 11" xfId="35493" xr:uid="{00000000-0005-0000-0000-0000948A0000}"/>
    <cellStyle name="SAPBEXHLevel0X 16 11 2" xfId="35494" xr:uid="{00000000-0005-0000-0000-0000958A0000}"/>
    <cellStyle name="SAPBEXHLevel0X 16 11 2 2" xfId="35495" xr:uid="{00000000-0005-0000-0000-0000968A0000}"/>
    <cellStyle name="SAPBEXHLevel0X 16 11 3" xfId="35496" xr:uid="{00000000-0005-0000-0000-0000978A0000}"/>
    <cellStyle name="SAPBEXHLevel0X 16 12" xfId="35497" xr:uid="{00000000-0005-0000-0000-0000988A0000}"/>
    <cellStyle name="SAPBEXHLevel0X 16 12 2" xfId="35498" xr:uid="{00000000-0005-0000-0000-0000998A0000}"/>
    <cellStyle name="SAPBEXHLevel0X 16 2" xfId="35499" xr:uid="{00000000-0005-0000-0000-00009A8A0000}"/>
    <cellStyle name="SAPBEXHLevel0X 16 2 2" xfId="35500" xr:uid="{00000000-0005-0000-0000-00009B8A0000}"/>
    <cellStyle name="SAPBEXHLevel0X 16 2 2 2" xfId="35501" xr:uid="{00000000-0005-0000-0000-00009C8A0000}"/>
    <cellStyle name="SAPBEXHLevel0X 16 3" xfId="35502" xr:uid="{00000000-0005-0000-0000-00009D8A0000}"/>
    <cellStyle name="SAPBEXHLevel0X 16 3 2" xfId="35503" xr:uid="{00000000-0005-0000-0000-00009E8A0000}"/>
    <cellStyle name="SAPBEXHLevel0X 16 3 2 2" xfId="35504" xr:uid="{00000000-0005-0000-0000-00009F8A0000}"/>
    <cellStyle name="SAPBEXHLevel0X 16 4" xfId="35505" xr:uid="{00000000-0005-0000-0000-0000A08A0000}"/>
    <cellStyle name="SAPBEXHLevel0X 16 4 2" xfId="35506" xr:uid="{00000000-0005-0000-0000-0000A18A0000}"/>
    <cellStyle name="SAPBEXHLevel0X 16 4 2 2" xfId="35507" xr:uid="{00000000-0005-0000-0000-0000A28A0000}"/>
    <cellStyle name="SAPBEXHLevel0X 16 5" xfId="35508" xr:uid="{00000000-0005-0000-0000-0000A38A0000}"/>
    <cellStyle name="SAPBEXHLevel0X 16 5 2" xfId="35509" xr:uid="{00000000-0005-0000-0000-0000A48A0000}"/>
    <cellStyle name="SAPBEXHLevel0X 16 5 2 2" xfId="35510" xr:uid="{00000000-0005-0000-0000-0000A58A0000}"/>
    <cellStyle name="SAPBEXHLevel0X 16 6" xfId="35511" xr:uid="{00000000-0005-0000-0000-0000A68A0000}"/>
    <cellStyle name="SAPBEXHLevel0X 16 6 2" xfId="35512" xr:uid="{00000000-0005-0000-0000-0000A78A0000}"/>
    <cellStyle name="SAPBEXHLevel0X 16 6 2 2" xfId="35513" xr:uid="{00000000-0005-0000-0000-0000A88A0000}"/>
    <cellStyle name="SAPBEXHLevel0X 16 6 3" xfId="35514" xr:uid="{00000000-0005-0000-0000-0000A98A0000}"/>
    <cellStyle name="SAPBEXHLevel0X 16 7" xfId="35515" xr:uid="{00000000-0005-0000-0000-0000AA8A0000}"/>
    <cellStyle name="SAPBEXHLevel0X 16 7 2" xfId="35516" xr:uid="{00000000-0005-0000-0000-0000AB8A0000}"/>
    <cellStyle name="SAPBEXHLevel0X 16 7 2 2" xfId="35517" xr:uid="{00000000-0005-0000-0000-0000AC8A0000}"/>
    <cellStyle name="SAPBEXHLevel0X 16 7 3" xfId="35518" xr:uid="{00000000-0005-0000-0000-0000AD8A0000}"/>
    <cellStyle name="SAPBEXHLevel0X 16 8" xfId="35519" xr:uid="{00000000-0005-0000-0000-0000AE8A0000}"/>
    <cellStyle name="SAPBEXHLevel0X 16 8 2" xfId="35520" xr:uid="{00000000-0005-0000-0000-0000AF8A0000}"/>
    <cellStyle name="SAPBEXHLevel0X 16 8 2 2" xfId="35521" xr:uid="{00000000-0005-0000-0000-0000B08A0000}"/>
    <cellStyle name="SAPBEXHLevel0X 16 8 3" xfId="35522" xr:uid="{00000000-0005-0000-0000-0000B18A0000}"/>
    <cellStyle name="SAPBEXHLevel0X 16 9" xfId="35523" xr:uid="{00000000-0005-0000-0000-0000B28A0000}"/>
    <cellStyle name="SAPBEXHLevel0X 16 9 2" xfId="35524" xr:uid="{00000000-0005-0000-0000-0000B38A0000}"/>
    <cellStyle name="SAPBEXHLevel0X 16 9 2 2" xfId="35525" xr:uid="{00000000-0005-0000-0000-0000B48A0000}"/>
    <cellStyle name="SAPBEXHLevel0X 16 9 3" xfId="35526" xr:uid="{00000000-0005-0000-0000-0000B58A0000}"/>
    <cellStyle name="SAPBEXHLevel0X 17" xfId="35527" xr:uid="{00000000-0005-0000-0000-0000B68A0000}"/>
    <cellStyle name="SAPBEXHLevel0X 17 10" xfId="35528" xr:uid="{00000000-0005-0000-0000-0000B78A0000}"/>
    <cellStyle name="SAPBEXHLevel0X 17 10 2" xfId="35529" xr:uid="{00000000-0005-0000-0000-0000B88A0000}"/>
    <cellStyle name="SAPBEXHLevel0X 17 10 2 2" xfId="35530" xr:uid="{00000000-0005-0000-0000-0000B98A0000}"/>
    <cellStyle name="SAPBEXHLevel0X 17 10 3" xfId="35531" xr:uid="{00000000-0005-0000-0000-0000BA8A0000}"/>
    <cellStyle name="SAPBEXHLevel0X 17 11" xfId="35532" xr:uid="{00000000-0005-0000-0000-0000BB8A0000}"/>
    <cellStyle name="SAPBEXHLevel0X 17 11 2" xfId="35533" xr:uid="{00000000-0005-0000-0000-0000BC8A0000}"/>
    <cellStyle name="SAPBEXHLevel0X 17 11 2 2" xfId="35534" xr:uid="{00000000-0005-0000-0000-0000BD8A0000}"/>
    <cellStyle name="SAPBEXHLevel0X 17 11 3" xfId="35535" xr:uid="{00000000-0005-0000-0000-0000BE8A0000}"/>
    <cellStyle name="SAPBEXHLevel0X 17 12" xfId="35536" xr:uid="{00000000-0005-0000-0000-0000BF8A0000}"/>
    <cellStyle name="SAPBEXHLevel0X 17 12 2" xfId="35537" xr:uid="{00000000-0005-0000-0000-0000C08A0000}"/>
    <cellStyle name="SAPBEXHLevel0X 17 2" xfId="35538" xr:uid="{00000000-0005-0000-0000-0000C18A0000}"/>
    <cellStyle name="SAPBEXHLevel0X 17 2 2" xfId="35539" xr:uid="{00000000-0005-0000-0000-0000C28A0000}"/>
    <cellStyle name="SAPBEXHLevel0X 17 2 2 2" xfId="35540" xr:uid="{00000000-0005-0000-0000-0000C38A0000}"/>
    <cellStyle name="SAPBEXHLevel0X 17 3" xfId="35541" xr:uid="{00000000-0005-0000-0000-0000C48A0000}"/>
    <cellStyle name="SAPBEXHLevel0X 17 3 2" xfId="35542" xr:uid="{00000000-0005-0000-0000-0000C58A0000}"/>
    <cellStyle name="SAPBEXHLevel0X 17 3 2 2" xfId="35543" xr:uid="{00000000-0005-0000-0000-0000C68A0000}"/>
    <cellStyle name="SAPBEXHLevel0X 17 4" xfId="35544" xr:uid="{00000000-0005-0000-0000-0000C78A0000}"/>
    <cellStyle name="SAPBEXHLevel0X 17 4 2" xfId="35545" xr:uid="{00000000-0005-0000-0000-0000C88A0000}"/>
    <cellStyle name="SAPBEXHLevel0X 17 4 2 2" xfId="35546" xr:uid="{00000000-0005-0000-0000-0000C98A0000}"/>
    <cellStyle name="SAPBEXHLevel0X 17 5" xfId="35547" xr:uid="{00000000-0005-0000-0000-0000CA8A0000}"/>
    <cellStyle name="SAPBEXHLevel0X 17 5 2" xfId="35548" xr:uid="{00000000-0005-0000-0000-0000CB8A0000}"/>
    <cellStyle name="SAPBEXHLevel0X 17 5 2 2" xfId="35549" xr:uid="{00000000-0005-0000-0000-0000CC8A0000}"/>
    <cellStyle name="SAPBEXHLevel0X 17 6" xfId="35550" xr:uid="{00000000-0005-0000-0000-0000CD8A0000}"/>
    <cellStyle name="SAPBEXHLevel0X 17 6 2" xfId="35551" xr:uid="{00000000-0005-0000-0000-0000CE8A0000}"/>
    <cellStyle name="SAPBEXHLevel0X 17 6 2 2" xfId="35552" xr:uid="{00000000-0005-0000-0000-0000CF8A0000}"/>
    <cellStyle name="SAPBEXHLevel0X 17 6 3" xfId="35553" xr:uid="{00000000-0005-0000-0000-0000D08A0000}"/>
    <cellStyle name="SAPBEXHLevel0X 17 7" xfId="35554" xr:uid="{00000000-0005-0000-0000-0000D18A0000}"/>
    <cellStyle name="SAPBEXHLevel0X 17 7 2" xfId="35555" xr:uid="{00000000-0005-0000-0000-0000D28A0000}"/>
    <cellStyle name="SAPBEXHLevel0X 17 7 2 2" xfId="35556" xr:uid="{00000000-0005-0000-0000-0000D38A0000}"/>
    <cellStyle name="SAPBEXHLevel0X 17 7 3" xfId="35557" xr:uid="{00000000-0005-0000-0000-0000D48A0000}"/>
    <cellStyle name="SAPBEXHLevel0X 17 8" xfId="35558" xr:uid="{00000000-0005-0000-0000-0000D58A0000}"/>
    <cellStyle name="SAPBEXHLevel0X 17 8 2" xfId="35559" xr:uid="{00000000-0005-0000-0000-0000D68A0000}"/>
    <cellStyle name="SAPBEXHLevel0X 17 8 2 2" xfId="35560" xr:uid="{00000000-0005-0000-0000-0000D78A0000}"/>
    <cellStyle name="SAPBEXHLevel0X 17 8 3" xfId="35561" xr:uid="{00000000-0005-0000-0000-0000D88A0000}"/>
    <cellStyle name="SAPBEXHLevel0X 17 9" xfId="35562" xr:uid="{00000000-0005-0000-0000-0000D98A0000}"/>
    <cellStyle name="SAPBEXHLevel0X 17 9 2" xfId="35563" xr:uid="{00000000-0005-0000-0000-0000DA8A0000}"/>
    <cellStyle name="SAPBEXHLevel0X 17 9 2 2" xfId="35564" xr:uid="{00000000-0005-0000-0000-0000DB8A0000}"/>
    <cellStyle name="SAPBEXHLevel0X 17 9 3" xfId="35565" xr:uid="{00000000-0005-0000-0000-0000DC8A0000}"/>
    <cellStyle name="SAPBEXHLevel0X 18" xfId="35566" xr:uid="{00000000-0005-0000-0000-0000DD8A0000}"/>
    <cellStyle name="SAPBEXHLevel0X 18 2" xfId="35567" xr:uid="{00000000-0005-0000-0000-0000DE8A0000}"/>
    <cellStyle name="SAPBEXHLevel0X 18 2 2" xfId="35568" xr:uid="{00000000-0005-0000-0000-0000DF8A0000}"/>
    <cellStyle name="SAPBEXHLevel0X 19" xfId="35569" xr:uid="{00000000-0005-0000-0000-0000E08A0000}"/>
    <cellStyle name="SAPBEXHLevel0X 19 2" xfId="35570" xr:uid="{00000000-0005-0000-0000-0000E18A0000}"/>
    <cellStyle name="SAPBEXHLevel0X 19 2 2" xfId="35571" xr:uid="{00000000-0005-0000-0000-0000E28A0000}"/>
    <cellStyle name="SAPBEXHLevel0X 19 3" xfId="35572" xr:uid="{00000000-0005-0000-0000-0000E38A0000}"/>
    <cellStyle name="SAPBEXHLevel0X 2" xfId="35573" xr:uid="{00000000-0005-0000-0000-0000E48A0000}"/>
    <cellStyle name="SAPBEXHLevel0X 2 10" xfId="35574" xr:uid="{00000000-0005-0000-0000-0000E58A0000}"/>
    <cellStyle name="SAPBEXHLevel0X 2 10 2" xfId="35575" xr:uid="{00000000-0005-0000-0000-0000E68A0000}"/>
    <cellStyle name="SAPBEXHLevel0X 2 10 2 2" xfId="35576" xr:uid="{00000000-0005-0000-0000-0000E78A0000}"/>
    <cellStyle name="SAPBEXHLevel0X 2 10 3" xfId="35577" xr:uid="{00000000-0005-0000-0000-0000E88A0000}"/>
    <cellStyle name="SAPBEXHLevel0X 2 11" xfId="35578" xr:uid="{00000000-0005-0000-0000-0000E98A0000}"/>
    <cellStyle name="SAPBEXHLevel0X 2 11 2" xfId="35579" xr:uid="{00000000-0005-0000-0000-0000EA8A0000}"/>
    <cellStyle name="SAPBEXHLevel0X 2 11 2 2" xfId="35580" xr:uid="{00000000-0005-0000-0000-0000EB8A0000}"/>
    <cellStyle name="SAPBEXHLevel0X 2 11 3" xfId="35581" xr:uid="{00000000-0005-0000-0000-0000EC8A0000}"/>
    <cellStyle name="SAPBEXHLevel0X 2 12" xfId="35582" xr:uid="{00000000-0005-0000-0000-0000ED8A0000}"/>
    <cellStyle name="SAPBEXHLevel0X 2 12 2" xfId="35583" xr:uid="{00000000-0005-0000-0000-0000EE8A0000}"/>
    <cellStyle name="SAPBEXHLevel0X 2 2" xfId="35584" xr:uid="{00000000-0005-0000-0000-0000EF8A0000}"/>
    <cellStyle name="SAPBEXHLevel0X 2 2 10" xfId="35585" xr:uid="{00000000-0005-0000-0000-0000F08A0000}"/>
    <cellStyle name="SAPBEXHLevel0X 2 2 10 2" xfId="35586" xr:uid="{00000000-0005-0000-0000-0000F18A0000}"/>
    <cellStyle name="SAPBEXHLevel0X 2 2 10 2 2" xfId="35587" xr:uid="{00000000-0005-0000-0000-0000F28A0000}"/>
    <cellStyle name="SAPBEXHLevel0X 2 2 10 3" xfId="35588" xr:uid="{00000000-0005-0000-0000-0000F38A0000}"/>
    <cellStyle name="SAPBEXHLevel0X 2 2 11" xfId="35589" xr:uid="{00000000-0005-0000-0000-0000F48A0000}"/>
    <cellStyle name="SAPBEXHLevel0X 2 2 11 2" xfId="35590" xr:uid="{00000000-0005-0000-0000-0000F58A0000}"/>
    <cellStyle name="SAPBEXHLevel0X 2 2 11 2 2" xfId="35591" xr:uid="{00000000-0005-0000-0000-0000F68A0000}"/>
    <cellStyle name="SAPBEXHLevel0X 2 2 11 3" xfId="35592" xr:uid="{00000000-0005-0000-0000-0000F78A0000}"/>
    <cellStyle name="SAPBEXHLevel0X 2 2 12" xfId="35593" xr:uid="{00000000-0005-0000-0000-0000F88A0000}"/>
    <cellStyle name="SAPBEXHLevel0X 2 2 12 2" xfId="35594" xr:uid="{00000000-0005-0000-0000-0000F98A0000}"/>
    <cellStyle name="SAPBEXHLevel0X 2 2 2" xfId="35595" xr:uid="{00000000-0005-0000-0000-0000FA8A0000}"/>
    <cellStyle name="SAPBEXHLevel0X 2 2 2 2" xfId="35596" xr:uid="{00000000-0005-0000-0000-0000FB8A0000}"/>
    <cellStyle name="SAPBEXHLevel0X 2 2 2 2 2" xfId="35597" xr:uid="{00000000-0005-0000-0000-0000FC8A0000}"/>
    <cellStyle name="SAPBEXHLevel0X 2 2 3" xfId="35598" xr:uid="{00000000-0005-0000-0000-0000FD8A0000}"/>
    <cellStyle name="SAPBEXHLevel0X 2 2 3 2" xfId="35599" xr:uid="{00000000-0005-0000-0000-0000FE8A0000}"/>
    <cellStyle name="SAPBEXHLevel0X 2 2 3 2 2" xfId="35600" xr:uid="{00000000-0005-0000-0000-0000FF8A0000}"/>
    <cellStyle name="SAPBEXHLevel0X 2 2 4" xfId="35601" xr:uid="{00000000-0005-0000-0000-0000008B0000}"/>
    <cellStyle name="SAPBEXHLevel0X 2 2 4 2" xfId="35602" xr:uid="{00000000-0005-0000-0000-0000018B0000}"/>
    <cellStyle name="SAPBEXHLevel0X 2 2 4 2 2" xfId="35603" xr:uid="{00000000-0005-0000-0000-0000028B0000}"/>
    <cellStyle name="SAPBEXHLevel0X 2 2 5" xfId="35604" xr:uid="{00000000-0005-0000-0000-0000038B0000}"/>
    <cellStyle name="SAPBEXHLevel0X 2 2 5 2" xfId="35605" xr:uid="{00000000-0005-0000-0000-0000048B0000}"/>
    <cellStyle name="SAPBEXHLevel0X 2 2 5 2 2" xfId="35606" xr:uid="{00000000-0005-0000-0000-0000058B0000}"/>
    <cellStyle name="SAPBEXHLevel0X 2 2 6" xfId="35607" xr:uid="{00000000-0005-0000-0000-0000068B0000}"/>
    <cellStyle name="SAPBEXHLevel0X 2 2 6 2" xfId="35608" xr:uid="{00000000-0005-0000-0000-0000078B0000}"/>
    <cellStyle name="SAPBEXHLevel0X 2 2 6 2 2" xfId="35609" xr:uid="{00000000-0005-0000-0000-0000088B0000}"/>
    <cellStyle name="SAPBEXHLevel0X 2 2 6 3" xfId="35610" xr:uid="{00000000-0005-0000-0000-0000098B0000}"/>
    <cellStyle name="SAPBEXHLevel0X 2 2 7" xfId="35611" xr:uid="{00000000-0005-0000-0000-00000A8B0000}"/>
    <cellStyle name="SAPBEXHLevel0X 2 2 7 2" xfId="35612" xr:uid="{00000000-0005-0000-0000-00000B8B0000}"/>
    <cellStyle name="SAPBEXHLevel0X 2 2 7 2 2" xfId="35613" xr:uid="{00000000-0005-0000-0000-00000C8B0000}"/>
    <cellStyle name="SAPBEXHLevel0X 2 2 7 3" xfId="35614" xr:uid="{00000000-0005-0000-0000-00000D8B0000}"/>
    <cellStyle name="SAPBEXHLevel0X 2 2 8" xfId="35615" xr:uid="{00000000-0005-0000-0000-00000E8B0000}"/>
    <cellStyle name="SAPBEXHLevel0X 2 2 8 2" xfId="35616" xr:uid="{00000000-0005-0000-0000-00000F8B0000}"/>
    <cellStyle name="SAPBEXHLevel0X 2 2 8 2 2" xfId="35617" xr:uid="{00000000-0005-0000-0000-0000108B0000}"/>
    <cellStyle name="SAPBEXHLevel0X 2 2 8 3" xfId="35618" xr:uid="{00000000-0005-0000-0000-0000118B0000}"/>
    <cellStyle name="SAPBEXHLevel0X 2 2 9" xfId="35619" xr:uid="{00000000-0005-0000-0000-0000128B0000}"/>
    <cellStyle name="SAPBEXHLevel0X 2 2 9 2" xfId="35620" xr:uid="{00000000-0005-0000-0000-0000138B0000}"/>
    <cellStyle name="SAPBEXHLevel0X 2 2 9 2 2" xfId="35621" xr:uid="{00000000-0005-0000-0000-0000148B0000}"/>
    <cellStyle name="SAPBEXHLevel0X 2 2 9 3" xfId="35622" xr:uid="{00000000-0005-0000-0000-0000158B0000}"/>
    <cellStyle name="SAPBEXHLevel0X 2 3" xfId="35623" xr:uid="{00000000-0005-0000-0000-0000168B0000}"/>
    <cellStyle name="SAPBEXHLevel0X 2 3 2" xfId="35624" xr:uid="{00000000-0005-0000-0000-0000178B0000}"/>
    <cellStyle name="SAPBEXHLevel0X 2 3 2 2" xfId="35625" xr:uid="{00000000-0005-0000-0000-0000188B0000}"/>
    <cellStyle name="SAPBEXHLevel0X 2 4" xfId="35626" xr:uid="{00000000-0005-0000-0000-0000198B0000}"/>
    <cellStyle name="SAPBEXHLevel0X 2 4 2" xfId="35627" xr:uid="{00000000-0005-0000-0000-00001A8B0000}"/>
    <cellStyle name="SAPBEXHLevel0X 2 4 2 2" xfId="35628" xr:uid="{00000000-0005-0000-0000-00001B8B0000}"/>
    <cellStyle name="SAPBEXHLevel0X 2 5" xfId="35629" xr:uid="{00000000-0005-0000-0000-00001C8B0000}"/>
    <cellStyle name="SAPBEXHLevel0X 2 5 2" xfId="35630" xr:uid="{00000000-0005-0000-0000-00001D8B0000}"/>
    <cellStyle name="SAPBEXHLevel0X 2 5 2 2" xfId="35631" xr:uid="{00000000-0005-0000-0000-00001E8B0000}"/>
    <cellStyle name="SAPBEXHLevel0X 2 6" xfId="35632" xr:uid="{00000000-0005-0000-0000-00001F8B0000}"/>
    <cellStyle name="SAPBEXHLevel0X 2 6 2" xfId="35633" xr:uid="{00000000-0005-0000-0000-0000208B0000}"/>
    <cellStyle name="SAPBEXHLevel0X 2 6 2 2" xfId="35634" xr:uid="{00000000-0005-0000-0000-0000218B0000}"/>
    <cellStyle name="SAPBEXHLevel0X 2 7" xfId="35635" xr:uid="{00000000-0005-0000-0000-0000228B0000}"/>
    <cellStyle name="SAPBEXHLevel0X 2 7 2" xfId="35636" xr:uid="{00000000-0005-0000-0000-0000238B0000}"/>
    <cellStyle name="SAPBEXHLevel0X 2 7 2 2" xfId="35637" xr:uid="{00000000-0005-0000-0000-0000248B0000}"/>
    <cellStyle name="SAPBEXHLevel0X 2 7 3" xfId="35638" xr:uid="{00000000-0005-0000-0000-0000258B0000}"/>
    <cellStyle name="SAPBEXHLevel0X 2 8" xfId="35639" xr:uid="{00000000-0005-0000-0000-0000268B0000}"/>
    <cellStyle name="SAPBEXHLevel0X 2 8 2" xfId="35640" xr:uid="{00000000-0005-0000-0000-0000278B0000}"/>
    <cellStyle name="SAPBEXHLevel0X 2 8 2 2" xfId="35641" xr:uid="{00000000-0005-0000-0000-0000288B0000}"/>
    <cellStyle name="SAPBEXHLevel0X 2 8 3" xfId="35642" xr:uid="{00000000-0005-0000-0000-0000298B0000}"/>
    <cellStyle name="SAPBEXHLevel0X 2 9" xfId="35643" xr:uid="{00000000-0005-0000-0000-00002A8B0000}"/>
    <cellStyle name="SAPBEXHLevel0X 2 9 2" xfId="35644" xr:uid="{00000000-0005-0000-0000-00002B8B0000}"/>
    <cellStyle name="SAPBEXHLevel0X 2 9 2 2" xfId="35645" xr:uid="{00000000-0005-0000-0000-00002C8B0000}"/>
    <cellStyle name="SAPBEXHLevel0X 2 9 3" xfId="35646" xr:uid="{00000000-0005-0000-0000-00002D8B0000}"/>
    <cellStyle name="SAPBEXHLevel0X 20" xfId="35647" xr:uid="{00000000-0005-0000-0000-00002E8B0000}"/>
    <cellStyle name="SAPBEXHLevel0X 20 2" xfId="35648" xr:uid="{00000000-0005-0000-0000-00002F8B0000}"/>
    <cellStyle name="SAPBEXHLevel0X 20 2 2" xfId="35649" xr:uid="{00000000-0005-0000-0000-0000308B0000}"/>
    <cellStyle name="SAPBEXHLevel0X 20 3" xfId="35650" xr:uid="{00000000-0005-0000-0000-0000318B0000}"/>
    <cellStyle name="SAPBEXHLevel0X 21" xfId="35651" xr:uid="{00000000-0005-0000-0000-0000328B0000}"/>
    <cellStyle name="SAPBEXHLevel0X 21 2" xfId="35652" xr:uid="{00000000-0005-0000-0000-0000338B0000}"/>
    <cellStyle name="SAPBEXHLevel0X 22" xfId="35653" xr:uid="{00000000-0005-0000-0000-0000348B0000}"/>
    <cellStyle name="SAPBEXHLevel0X 22 2" xfId="35654" xr:uid="{00000000-0005-0000-0000-0000358B0000}"/>
    <cellStyle name="SAPBEXHLevel0X 23" xfId="35655" xr:uid="{00000000-0005-0000-0000-0000368B0000}"/>
    <cellStyle name="SAPBEXHLevel0X 23 2" xfId="35656" xr:uid="{00000000-0005-0000-0000-0000378B0000}"/>
    <cellStyle name="SAPBEXHLevel0X 3" xfId="35657" xr:uid="{00000000-0005-0000-0000-0000388B0000}"/>
    <cellStyle name="SAPBEXHLevel0X 3 10" xfId="35658" xr:uid="{00000000-0005-0000-0000-0000398B0000}"/>
    <cellStyle name="SAPBEXHLevel0X 3 10 2" xfId="35659" xr:uid="{00000000-0005-0000-0000-00003A8B0000}"/>
    <cellStyle name="SAPBEXHLevel0X 3 10 2 2" xfId="35660" xr:uid="{00000000-0005-0000-0000-00003B8B0000}"/>
    <cellStyle name="SAPBEXHLevel0X 3 10 3" xfId="35661" xr:uid="{00000000-0005-0000-0000-00003C8B0000}"/>
    <cellStyle name="SAPBEXHLevel0X 3 11" xfId="35662" xr:uid="{00000000-0005-0000-0000-00003D8B0000}"/>
    <cellStyle name="SAPBEXHLevel0X 3 11 2" xfId="35663" xr:uid="{00000000-0005-0000-0000-00003E8B0000}"/>
    <cellStyle name="SAPBEXHLevel0X 3 11 2 2" xfId="35664" xr:uid="{00000000-0005-0000-0000-00003F8B0000}"/>
    <cellStyle name="SAPBEXHLevel0X 3 11 3" xfId="35665" xr:uid="{00000000-0005-0000-0000-0000408B0000}"/>
    <cellStyle name="SAPBEXHLevel0X 3 12" xfId="35666" xr:uid="{00000000-0005-0000-0000-0000418B0000}"/>
    <cellStyle name="SAPBEXHLevel0X 3 12 2" xfId="35667" xr:uid="{00000000-0005-0000-0000-0000428B0000}"/>
    <cellStyle name="SAPBEXHLevel0X 3 2" xfId="35668" xr:uid="{00000000-0005-0000-0000-0000438B0000}"/>
    <cellStyle name="SAPBEXHLevel0X 3 2 10" xfId="35669" xr:uid="{00000000-0005-0000-0000-0000448B0000}"/>
    <cellStyle name="SAPBEXHLevel0X 3 2 10 2" xfId="35670" xr:uid="{00000000-0005-0000-0000-0000458B0000}"/>
    <cellStyle name="SAPBEXHLevel0X 3 2 10 2 2" xfId="35671" xr:uid="{00000000-0005-0000-0000-0000468B0000}"/>
    <cellStyle name="SAPBEXHLevel0X 3 2 10 3" xfId="35672" xr:uid="{00000000-0005-0000-0000-0000478B0000}"/>
    <cellStyle name="SAPBEXHLevel0X 3 2 11" xfId="35673" xr:uid="{00000000-0005-0000-0000-0000488B0000}"/>
    <cellStyle name="SAPBEXHLevel0X 3 2 11 2" xfId="35674" xr:uid="{00000000-0005-0000-0000-0000498B0000}"/>
    <cellStyle name="SAPBEXHLevel0X 3 2 11 2 2" xfId="35675" xr:uid="{00000000-0005-0000-0000-00004A8B0000}"/>
    <cellStyle name="SAPBEXHLevel0X 3 2 11 3" xfId="35676" xr:uid="{00000000-0005-0000-0000-00004B8B0000}"/>
    <cellStyle name="SAPBEXHLevel0X 3 2 12" xfId="35677" xr:uid="{00000000-0005-0000-0000-00004C8B0000}"/>
    <cellStyle name="SAPBEXHLevel0X 3 2 12 2" xfId="35678" xr:uid="{00000000-0005-0000-0000-00004D8B0000}"/>
    <cellStyle name="SAPBEXHLevel0X 3 2 2" xfId="35679" xr:uid="{00000000-0005-0000-0000-00004E8B0000}"/>
    <cellStyle name="SAPBEXHLevel0X 3 2 2 2" xfId="35680" xr:uid="{00000000-0005-0000-0000-00004F8B0000}"/>
    <cellStyle name="SAPBEXHLevel0X 3 2 2 2 2" xfId="35681" xr:uid="{00000000-0005-0000-0000-0000508B0000}"/>
    <cellStyle name="SAPBEXHLevel0X 3 2 3" xfId="35682" xr:uid="{00000000-0005-0000-0000-0000518B0000}"/>
    <cellStyle name="SAPBEXHLevel0X 3 2 3 2" xfId="35683" xr:uid="{00000000-0005-0000-0000-0000528B0000}"/>
    <cellStyle name="SAPBEXHLevel0X 3 2 3 2 2" xfId="35684" xr:uid="{00000000-0005-0000-0000-0000538B0000}"/>
    <cellStyle name="SAPBEXHLevel0X 3 2 4" xfId="35685" xr:uid="{00000000-0005-0000-0000-0000548B0000}"/>
    <cellStyle name="SAPBEXHLevel0X 3 2 4 2" xfId="35686" xr:uid="{00000000-0005-0000-0000-0000558B0000}"/>
    <cellStyle name="SAPBEXHLevel0X 3 2 4 2 2" xfId="35687" xr:uid="{00000000-0005-0000-0000-0000568B0000}"/>
    <cellStyle name="SAPBEXHLevel0X 3 2 5" xfId="35688" xr:uid="{00000000-0005-0000-0000-0000578B0000}"/>
    <cellStyle name="SAPBEXHLevel0X 3 2 5 2" xfId="35689" xr:uid="{00000000-0005-0000-0000-0000588B0000}"/>
    <cellStyle name="SAPBEXHLevel0X 3 2 5 2 2" xfId="35690" xr:uid="{00000000-0005-0000-0000-0000598B0000}"/>
    <cellStyle name="SAPBEXHLevel0X 3 2 6" xfId="35691" xr:uid="{00000000-0005-0000-0000-00005A8B0000}"/>
    <cellStyle name="SAPBEXHLevel0X 3 2 6 2" xfId="35692" xr:uid="{00000000-0005-0000-0000-00005B8B0000}"/>
    <cellStyle name="SAPBEXHLevel0X 3 2 6 2 2" xfId="35693" xr:uid="{00000000-0005-0000-0000-00005C8B0000}"/>
    <cellStyle name="SAPBEXHLevel0X 3 2 6 3" xfId="35694" xr:uid="{00000000-0005-0000-0000-00005D8B0000}"/>
    <cellStyle name="SAPBEXHLevel0X 3 2 7" xfId="35695" xr:uid="{00000000-0005-0000-0000-00005E8B0000}"/>
    <cellStyle name="SAPBEXHLevel0X 3 2 7 2" xfId="35696" xr:uid="{00000000-0005-0000-0000-00005F8B0000}"/>
    <cellStyle name="SAPBEXHLevel0X 3 2 7 2 2" xfId="35697" xr:uid="{00000000-0005-0000-0000-0000608B0000}"/>
    <cellStyle name="SAPBEXHLevel0X 3 2 7 3" xfId="35698" xr:uid="{00000000-0005-0000-0000-0000618B0000}"/>
    <cellStyle name="SAPBEXHLevel0X 3 2 8" xfId="35699" xr:uid="{00000000-0005-0000-0000-0000628B0000}"/>
    <cellStyle name="SAPBEXHLevel0X 3 2 8 2" xfId="35700" xr:uid="{00000000-0005-0000-0000-0000638B0000}"/>
    <cellStyle name="SAPBEXHLevel0X 3 2 8 2 2" xfId="35701" xr:uid="{00000000-0005-0000-0000-0000648B0000}"/>
    <cellStyle name="SAPBEXHLevel0X 3 2 8 3" xfId="35702" xr:uid="{00000000-0005-0000-0000-0000658B0000}"/>
    <cellStyle name="SAPBEXHLevel0X 3 2 9" xfId="35703" xr:uid="{00000000-0005-0000-0000-0000668B0000}"/>
    <cellStyle name="SAPBEXHLevel0X 3 2 9 2" xfId="35704" xr:uid="{00000000-0005-0000-0000-0000678B0000}"/>
    <cellStyle name="SAPBEXHLevel0X 3 2 9 2 2" xfId="35705" xr:uid="{00000000-0005-0000-0000-0000688B0000}"/>
    <cellStyle name="SAPBEXHLevel0X 3 2 9 3" xfId="35706" xr:uid="{00000000-0005-0000-0000-0000698B0000}"/>
    <cellStyle name="SAPBEXHLevel0X 3 3" xfId="35707" xr:uid="{00000000-0005-0000-0000-00006A8B0000}"/>
    <cellStyle name="SAPBEXHLevel0X 3 3 2" xfId="35708" xr:uid="{00000000-0005-0000-0000-00006B8B0000}"/>
    <cellStyle name="SAPBEXHLevel0X 3 3 2 2" xfId="35709" xr:uid="{00000000-0005-0000-0000-00006C8B0000}"/>
    <cellStyle name="SAPBEXHLevel0X 3 4" xfId="35710" xr:uid="{00000000-0005-0000-0000-00006D8B0000}"/>
    <cellStyle name="SAPBEXHLevel0X 3 4 2" xfId="35711" xr:uid="{00000000-0005-0000-0000-00006E8B0000}"/>
    <cellStyle name="SAPBEXHLevel0X 3 4 2 2" xfId="35712" xr:uid="{00000000-0005-0000-0000-00006F8B0000}"/>
    <cellStyle name="SAPBEXHLevel0X 3 5" xfId="35713" xr:uid="{00000000-0005-0000-0000-0000708B0000}"/>
    <cellStyle name="SAPBEXHLevel0X 3 5 2" xfId="35714" xr:uid="{00000000-0005-0000-0000-0000718B0000}"/>
    <cellStyle name="SAPBEXHLevel0X 3 5 2 2" xfId="35715" xr:uid="{00000000-0005-0000-0000-0000728B0000}"/>
    <cellStyle name="SAPBEXHLevel0X 3 6" xfId="35716" xr:uid="{00000000-0005-0000-0000-0000738B0000}"/>
    <cellStyle name="SAPBEXHLevel0X 3 6 2" xfId="35717" xr:uid="{00000000-0005-0000-0000-0000748B0000}"/>
    <cellStyle name="SAPBEXHLevel0X 3 6 2 2" xfId="35718" xr:uid="{00000000-0005-0000-0000-0000758B0000}"/>
    <cellStyle name="SAPBEXHLevel0X 3 7" xfId="35719" xr:uid="{00000000-0005-0000-0000-0000768B0000}"/>
    <cellStyle name="SAPBEXHLevel0X 3 7 2" xfId="35720" xr:uid="{00000000-0005-0000-0000-0000778B0000}"/>
    <cellStyle name="SAPBEXHLevel0X 3 7 2 2" xfId="35721" xr:uid="{00000000-0005-0000-0000-0000788B0000}"/>
    <cellStyle name="SAPBEXHLevel0X 3 7 3" xfId="35722" xr:uid="{00000000-0005-0000-0000-0000798B0000}"/>
    <cellStyle name="SAPBEXHLevel0X 3 8" xfId="35723" xr:uid="{00000000-0005-0000-0000-00007A8B0000}"/>
    <cellStyle name="SAPBEXHLevel0X 3 8 2" xfId="35724" xr:uid="{00000000-0005-0000-0000-00007B8B0000}"/>
    <cellStyle name="SAPBEXHLevel0X 3 8 2 2" xfId="35725" xr:uid="{00000000-0005-0000-0000-00007C8B0000}"/>
    <cellStyle name="SAPBEXHLevel0X 3 8 3" xfId="35726" xr:uid="{00000000-0005-0000-0000-00007D8B0000}"/>
    <cellStyle name="SAPBEXHLevel0X 3 9" xfId="35727" xr:uid="{00000000-0005-0000-0000-00007E8B0000}"/>
    <cellStyle name="SAPBEXHLevel0X 3 9 2" xfId="35728" xr:uid="{00000000-0005-0000-0000-00007F8B0000}"/>
    <cellStyle name="SAPBEXHLevel0X 3 9 2 2" xfId="35729" xr:uid="{00000000-0005-0000-0000-0000808B0000}"/>
    <cellStyle name="SAPBEXHLevel0X 3 9 3" xfId="35730" xr:uid="{00000000-0005-0000-0000-0000818B0000}"/>
    <cellStyle name="SAPBEXHLevel0X 4" xfId="35731" xr:uid="{00000000-0005-0000-0000-0000828B0000}"/>
    <cellStyle name="SAPBEXHLevel0X 4 10" xfId="35732" xr:uid="{00000000-0005-0000-0000-0000838B0000}"/>
    <cellStyle name="SAPBEXHLevel0X 4 10 2" xfId="35733" xr:uid="{00000000-0005-0000-0000-0000848B0000}"/>
    <cellStyle name="SAPBEXHLevel0X 4 10 2 2" xfId="35734" xr:uid="{00000000-0005-0000-0000-0000858B0000}"/>
    <cellStyle name="SAPBEXHLevel0X 4 10 3" xfId="35735" xr:uid="{00000000-0005-0000-0000-0000868B0000}"/>
    <cellStyle name="SAPBEXHLevel0X 4 11" xfId="35736" xr:uid="{00000000-0005-0000-0000-0000878B0000}"/>
    <cellStyle name="SAPBEXHLevel0X 4 11 2" xfId="35737" xr:uid="{00000000-0005-0000-0000-0000888B0000}"/>
    <cellStyle name="SAPBEXHLevel0X 4 11 2 2" xfId="35738" xr:uid="{00000000-0005-0000-0000-0000898B0000}"/>
    <cellStyle name="SAPBEXHLevel0X 4 11 3" xfId="35739" xr:uid="{00000000-0005-0000-0000-00008A8B0000}"/>
    <cellStyle name="SAPBEXHLevel0X 4 12" xfId="35740" xr:uid="{00000000-0005-0000-0000-00008B8B0000}"/>
    <cellStyle name="SAPBEXHLevel0X 4 12 2" xfId="35741" xr:uid="{00000000-0005-0000-0000-00008C8B0000}"/>
    <cellStyle name="SAPBEXHLevel0X 4 2" xfId="35742" xr:uid="{00000000-0005-0000-0000-00008D8B0000}"/>
    <cellStyle name="SAPBEXHLevel0X 4 2 10" xfId="35743" xr:uid="{00000000-0005-0000-0000-00008E8B0000}"/>
    <cellStyle name="SAPBEXHLevel0X 4 2 10 2" xfId="35744" xr:uid="{00000000-0005-0000-0000-00008F8B0000}"/>
    <cellStyle name="SAPBEXHLevel0X 4 2 10 2 2" xfId="35745" xr:uid="{00000000-0005-0000-0000-0000908B0000}"/>
    <cellStyle name="SAPBEXHLevel0X 4 2 10 3" xfId="35746" xr:uid="{00000000-0005-0000-0000-0000918B0000}"/>
    <cellStyle name="SAPBEXHLevel0X 4 2 11" xfId="35747" xr:uid="{00000000-0005-0000-0000-0000928B0000}"/>
    <cellStyle name="SAPBEXHLevel0X 4 2 11 2" xfId="35748" xr:uid="{00000000-0005-0000-0000-0000938B0000}"/>
    <cellStyle name="SAPBEXHLevel0X 4 2 11 2 2" xfId="35749" xr:uid="{00000000-0005-0000-0000-0000948B0000}"/>
    <cellStyle name="SAPBEXHLevel0X 4 2 11 3" xfId="35750" xr:uid="{00000000-0005-0000-0000-0000958B0000}"/>
    <cellStyle name="SAPBEXHLevel0X 4 2 12" xfId="35751" xr:uid="{00000000-0005-0000-0000-0000968B0000}"/>
    <cellStyle name="SAPBEXHLevel0X 4 2 12 2" xfId="35752" xr:uid="{00000000-0005-0000-0000-0000978B0000}"/>
    <cellStyle name="SAPBEXHLevel0X 4 2 2" xfId="35753" xr:uid="{00000000-0005-0000-0000-0000988B0000}"/>
    <cellStyle name="SAPBEXHLevel0X 4 2 2 2" xfId="35754" xr:uid="{00000000-0005-0000-0000-0000998B0000}"/>
    <cellStyle name="SAPBEXHLevel0X 4 2 2 2 2" xfId="35755" xr:uid="{00000000-0005-0000-0000-00009A8B0000}"/>
    <cellStyle name="SAPBEXHLevel0X 4 2 3" xfId="35756" xr:uid="{00000000-0005-0000-0000-00009B8B0000}"/>
    <cellStyle name="SAPBEXHLevel0X 4 2 3 2" xfId="35757" xr:uid="{00000000-0005-0000-0000-00009C8B0000}"/>
    <cellStyle name="SAPBEXHLevel0X 4 2 3 2 2" xfId="35758" xr:uid="{00000000-0005-0000-0000-00009D8B0000}"/>
    <cellStyle name="SAPBEXHLevel0X 4 2 4" xfId="35759" xr:uid="{00000000-0005-0000-0000-00009E8B0000}"/>
    <cellStyle name="SAPBEXHLevel0X 4 2 4 2" xfId="35760" xr:uid="{00000000-0005-0000-0000-00009F8B0000}"/>
    <cellStyle name="SAPBEXHLevel0X 4 2 4 2 2" xfId="35761" xr:uid="{00000000-0005-0000-0000-0000A08B0000}"/>
    <cellStyle name="SAPBEXHLevel0X 4 2 5" xfId="35762" xr:uid="{00000000-0005-0000-0000-0000A18B0000}"/>
    <cellStyle name="SAPBEXHLevel0X 4 2 5 2" xfId="35763" xr:uid="{00000000-0005-0000-0000-0000A28B0000}"/>
    <cellStyle name="SAPBEXHLevel0X 4 2 5 2 2" xfId="35764" xr:uid="{00000000-0005-0000-0000-0000A38B0000}"/>
    <cellStyle name="SAPBEXHLevel0X 4 2 6" xfId="35765" xr:uid="{00000000-0005-0000-0000-0000A48B0000}"/>
    <cellStyle name="SAPBEXHLevel0X 4 2 6 2" xfId="35766" xr:uid="{00000000-0005-0000-0000-0000A58B0000}"/>
    <cellStyle name="SAPBEXHLevel0X 4 2 6 2 2" xfId="35767" xr:uid="{00000000-0005-0000-0000-0000A68B0000}"/>
    <cellStyle name="SAPBEXHLevel0X 4 2 6 3" xfId="35768" xr:uid="{00000000-0005-0000-0000-0000A78B0000}"/>
    <cellStyle name="SAPBEXHLevel0X 4 2 7" xfId="35769" xr:uid="{00000000-0005-0000-0000-0000A88B0000}"/>
    <cellStyle name="SAPBEXHLevel0X 4 2 7 2" xfId="35770" xr:uid="{00000000-0005-0000-0000-0000A98B0000}"/>
    <cellStyle name="SAPBEXHLevel0X 4 2 7 2 2" xfId="35771" xr:uid="{00000000-0005-0000-0000-0000AA8B0000}"/>
    <cellStyle name="SAPBEXHLevel0X 4 2 7 3" xfId="35772" xr:uid="{00000000-0005-0000-0000-0000AB8B0000}"/>
    <cellStyle name="SAPBEXHLevel0X 4 2 8" xfId="35773" xr:uid="{00000000-0005-0000-0000-0000AC8B0000}"/>
    <cellStyle name="SAPBEXHLevel0X 4 2 8 2" xfId="35774" xr:uid="{00000000-0005-0000-0000-0000AD8B0000}"/>
    <cellStyle name="SAPBEXHLevel0X 4 2 8 2 2" xfId="35775" xr:uid="{00000000-0005-0000-0000-0000AE8B0000}"/>
    <cellStyle name="SAPBEXHLevel0X 4 2 8 3" xfId="35776" xr:uid="{00000000-0005-0000-0000-0000AF8B0000}"/>
    <cellStyle name="SAPBEXHLevel0X 4 2 9" xfId="35777" xr:uid="{00000000-0005-0000-0000-0000B08B0000}"/>
    <cellStyle name="SAPBEXHLevel0X 4 2 9 2" xfId="35778" xr:uid="{00000000-0005-0000-0000-0000B18B0000}"/>
    <cellStyle name="SAPBEXHLevel0X 4 2 9 2 2" xfId="35779" xr:uid="{00000000-0005-0000-0000-0000B28B0000}"/>
    <cellStyle name="SAPBEXHLevel0X 4 2 9 3" xfId="35780" xr:uid="{00000000-0005-0000-0000-0000B38B0000}"/>
    <cellStyle name="SAPBEXHLevel0X 4 3" xfId="35781" xr:uid="{00000000-0005-0000-0000-0000B48B0000}"/>
    <cellStyle name="SAPBEXHLevel0X 4 3 2" xfId="35782" xr:uid="{00000000-0005-0000-0000-0000B58B0000}"/>
    <cellStyle name="SAPBEXHLevel0X 4 3 2 2" xfId="35783" xr:uid="{00000000-0005-0000-0000-0000B68B0000}"/>
    <cellStyle name="SAPBEXHLevel0X 4 4" xfId="35784" xr:uid="{00000000-0005-0000-0000-0000B78B0000}"/>
    <cellStyle name="SAPBEXHLevel0X 4 4 2" xfId="35785" xr:uid="{00000000-0005-0000-0000-0000B88B0000}"/>
    <cellStyle name="SAPBEXHLevel0X 4 4 2 2" xfId="35786" xr:uid="{00000000-0005-0000-0000-0000B98B0000}"/>
    <cellStyle name="SAPBEXHLevel0X 4 5" xfId="35787" xr:uid="{00000000-0005-0000-0000-0000BA8B0000}"/>
    <cellStyle name="SAPBEXHLevel0X 4 5 2" xfId="35788" xr:uid="{00000000-0005-0000-0000-0000BB8B0000}"/>
    <cellStyle name="SAPBEXHLevel0X 4 5 2 2" xfId="35789" xr:uid="{00000000-0005-0000-0000-0000BC8B0000}"/>
    <cellStyle name="SAPBEXHLevel0X 4 6" xfId="35790" xr:uid="{00000000-0005-0000-0000-0000BD8B0000}"/>
    <cellStyle name="SAPBEXHLevel0X 4 6 2" xfId="35791" xr:uid="{00000000-0005-0000-0000-0000BE8B0000}"/>
    <cellStyle name="SAPBEXHLevel0X 4 6 2 2" xfId="35792" xr:uid="{00000000-0005-0000-0000-0000BF8B0000}"/>
    <cellStyle name="SAPBEXHLevel0X 4 7" xfId="35793" xr:uid="{00000000-0005-0000-0000-0000C08B0000}"/>
    <cellStyle name="SAPBEXHLevel0X 4 7 2" xfId="35794" xr:uid="{00000000-0005-0000-0000-0000C18B0000}"/>
    <cellStyle name="SAPBEXHLevel0X 4 7 2 2" xfId="35795" xr:uid="{00000000-0005-0000-0000-0000C28B0000}"/>
    <cellStyle name="SAPBEXHLevel0X 4 7 3" xfId="35796" xr:uid="{00000000-0005-0000-0000-0000C38B0000}"/>
    <cellStyle name="SAPBEXHLevel0X 4 8" xfId="35797" xr:uid="{00000000-0005-0000-0000-0000C48B0000}"/>
    <cellStyle name="SAPBEXHLevel0X 4 8 2" xfId="35798" xr:uid="{00000000-0005-0000-0000-0000C58B0000}"/>
    <cellStyle name="SAPBEXHLevel0X 4 8 2 2" xfId="35799" xr:uid="{00000000-0005-0000-0000-0000C68B0000}"/>
    <cellStyle name="SAPBEXHLevel0X 4 8 3" xfId="35800" xr:uid="{00000000-0005-0000-0000-0000C78B0000}"/>
    <cellStyle name="SAPBEXHLevel0X 4 9" xfId="35801" xr:uid="{00000000-0005-0000-0000-0000C88B0000}"/>
    <cellStyle name="SAPBEXHLevel0X 4 9 2" xfId="35802" xr:uid="{00000000-0005-0000-0000-0000C98B0000}"/>
    <cellStyle name="SAPBEXHLevel0X 4 9 2 2" xfId="35803" xr:uid="{00000000-0005-0000-0000-0000CA8B0000}"/>
    <cellStyle name="SAPBEXHLevel0X 4 9 3" xfId="35804" xr:uid="{00000000-0005-0000-0000-0000CB8B0000}"/>
    <cellStyle name="SAPBEXHLevel0X 5" xfId="35805" xr:uid="{00000000-0005-0000-0000-0000CC8B0000}"/>
    <cellStyle name="SAPBEXHLevel0X 5 10" xfId="35806" xr:uid="{00000000-0005-0000-0000-0000CD8B0000}"/>
    <cellStyle name="SAPBEXHLevel0X 5 10 2" xfId="35807" xr:uid="{00000000-0005-0000-0000-0000CE8B0000}"/>
    <cellStyle name="SAPBEXHLevel0X 5 10 2 2" xfId="35808" xr:uid="{00000000-0005-0000-0000-0000CF8B0000}"/>
    <cellStyle name="SAPBEXHLevel0X 5 10 3" xfId="35809" xr:uid="{00000000-0005-0000-0000-0000D08B0000}"/>
    <cellStyle name="SAPBEXHLevel0X 5 11" xfId="35810" xr:uid="{00000000-0005-0000-0000-0000D18B0000}"/>
    <cellStyle name="SAPBEXHLevel0X 5 11 2" xfId="35811" xr:uid="{00000000-0005-0000-0000-0000D28B0000}"/>
    <cellStyle name="SAPBEXHLevel0X 5 11 2 2" xfId="35812" xr:uid="{00000000-0005-0000-0000-0000D38B0000}"/>
    <cellStyle name="SAPBEXHLevel0X 5 11 3" xfId="35813" xr:uid="{00000000-0005-0000-0000-0000D48B0000}"/>
    <cellStyle name="SAPBEXHLevel0X 5 12" xfId="35814" xr:uid="{00000000-0005-0000-0000-0000D58B0000}"/>
    <cellStyle name="SAPBEXHLevel0X 5 12 2" xfId="35815" xr:uid="{00000000-0005-0000-0000-0000D68B0000}"/>
    <cellStyle name="SAPBEXHLevel0X 5 2" xfId="35816" xr:uid="{00000000-0005-0000-0000-0000D78B0000}"/>
    <cellStyle name="SAPBEXHLevel0X 5 2 10" xfId="35817" xr:uid="{00000000-0005-0000-0000-0000D88B0000}"/>
    <cellStyle name="SAPBEXHLevel0X 5 2 10 2" xfId="35818" xr:uid="{00000000-0005-0000-0000-0000D98B0000}"/>
    <cellStyle name="SAPBEXHLevel0X 5 2 10 2 2" xfId="35819" xr:uid="{00000000-0005-0000-0000-0000DA8B0000}"/>
    <cellStyle name="SAPBEXHLevel0X 5 2 10 3" xfId="35820" xr:uid="{00000000-0005-0000-0000-0000DB8B0000}"/>
    <cellStyle name="SAPBEXHLevel0X 5 2 11" xfId="35821" xr:uid="{00000000-0005-0000-0000-0000DC8B0000}"/>
    <cellStyle name="SAPBEXHLevel0X 5 2 11 2" xfId="35822" xr:uid="{00000000-0005-0000-0000-0000DD8B0000}"/>
    <cellStyle name="SAPBEXHLevel0X 5 2 11 2 2" xfId="35823" xr:uid="{00000000-0005-0000-0000-0000DE8B0000}"/>
    <cellStyle name="SAPBEXHLevel0X 5 2 11 3" xfId="35824" xr:uid="{00000000-0005-0000-0000-0000DF8B0000}"/>
    <cellStyle name="SAPBEXHLevel0X 5 2 12" xfId="35825" xr:uid="{00000000-0005-0000-0000-0000E08B0000}"/>
    <cellStyle name="SAPBEXHLevel0X 5 2 12 2" xfId="35826" xr:uid="{00000000-0005-0000-0000-0000E18B0000}"/>
    <cellStyle name="SAPBEXHLevel0X 5 2 2" xfId="35827" xr:uid="{00000000-0005-0000-0000-0000E28B0000}"/>
    <cellStyle name="SAPBEXHLevel0X 5 2 2 2" xfId="35828" xr:uid="{00000000-0005-0000-0000-0000E38B0000}"/>
    <cellStyle name="SAPBEXHLevel0X 5 2 2 2 2" xfId="35829" xr:uid="{00000000-0005-0000-0000-0000E48B0000}"/>
    <cellStyle name="SAPBEXHLevel0X 5 2 3" xfId="35830" xr:uid="{00000000-0005-0000-0000-0000E58B0000}"/>
    <cellStyle name="SAPBEXHLevel0X 5 2 3 2" xfId="35831" xr:uid="{00000000-0005-0000-0000-0000E68B0000}"/>
    <cellStyle name="SAPBEXHLevel0X 5 2 3 2 2" xfId="35832" xr:uid="{00000000-0005-0000-0000-0000E78B0000}"/>
    <cellStyle name="SAPBEXHLevel0X 5 2 4" xfId="35833" xr:uid="{00000000-0005-0000-0000-0000E88B0000}"/>
    <cellStyle name="SAPBEXHLevel0X 5 2 4 2" xfId="35834" xr:uid="{00000000-0005-0000-0000-0000E98B0000}"/>
    <cellStyle name="SAPBEXHLevel0X 5 2 4 2 2" xfId="35835" xr:uid="{00000000-0005-0000-0000-0000EA8B0000}"/>
    <cellStyle name="SAPBEXHLevel0X 5 2 5" xfId="35836" xr:uid="{00000000-0005-0000-0000-0000EB8B0000}"/>
    <cellStyle name="SAPBEXHLevel0X 5 2 5 2" xfId="35837" xr:uid="{00000000-0005-0000-0000-0000EC8B0000}"/>
    <cellStyle name="SAPBEXHLevel0X 5 2 5 2 2" xfId="35838" xr:uid="{00000000-0005-0000-0000-0000ED8B0000}"/>
    <cellStyle name="SAPBEXHLevel0X 5 2 6" xfId="35839" xr:uid="{00000000-0005-0000-0000-0000EE8B0000}"/>
    <cellStyle name="SAPBEXHLevel0X 5 2 6 2" xfId="35840" xr:uid="{00000000-0005-0000-0000-0000EF8B0000}"/>
    <cellStyle name="SAPBEXHLevel0X 5 2 6 2 2" xfId="35841" xr:uid="{00000000-0005-0000-0000-0000F08B0000}"/>
    <cellStyle name="SAPBEXHLevel0X 5 2 6 3" xfId="35842" xr:uid="{00000000-0005-0000-0000-0000F18B0000}"/>
    <cellStyle name="SAPBEXHLevel0X 5 2 7" xfId="35843" xr:uid="{00000000-0005-0000-0000-0000F28B0000}"/>
    <cellStyle name="SAPBEXHLevel0X 5 2 7 2" xfId="35844" xr:uid="{00000000-0005-0000-0000-0000F38B0000}"/>
    <cellStyle name="SAPBEXHLevel0X 5 2 7 2 2" xfId="35845" xr:uid="{00000000-0005-0000-0000-0000F48B0000}"/>
    <cellStyle name="SAPBEXHLevel0X 5 2 7 3" xfId="35846" xr:uid="{00000000-0005-0000-0000-0000F58B0000}"/>
    <cellStyle name="SAPBEXHLevel0X 5 2 8" xfId="35847" xr:uid="{00000000-0005-0000-0000-0000F68B0000}"/>
    <cellStyle name="SAPBEXHLevel0X 5 2 8 2" xfId="35848" xr:uid="{00000000-0005-0000-0000-0000F78B0000}"/>
    <cellStyle name="SAPBEXHLevel0X 5 2 8 2 2" xfId="35849" xr:uid="{00000000-0005-0000-0000-0000F88B0000}"/>
    <cellStyle name="SAPBEXHLevel0X 5 2 8 3" xfId="35850" xr:uid="{00000000-0005-0000-0000-0000F98B0000}"/>
    <cellStyle name="SAPBEXHLevel0X 5 2 9" xfId="35851" xr:uid="{00000000-0005-0000-0000-0000FA8B0000}"/>
    <cellStyle name="SAPBEXHLevel0X 5 2 9 2" xfId="35852" xr:uid="{00000000-0005-0000-0000-0000FB8B0000}"/>
    <cellStyle name="SAPBEXHLevel0X 5 2 9 2 2" xfId="35853" xr:uid="{00000000-0005-0000-0000-0000FC8B0000}"/>
    <cellStyle name="SAPBEXHLevel0X 5 2 9 3" xfId="35854" xr:uid="{00000000-0005-0000-0000-0000FD8B0000}"/>
    <cellStyle name="SAPBEXHLevel0X 5 3" xfId="35855" xr:uid="{00000000-0005-0000-0000-0000FE8B0000}"/>
    <cellStyle name="SAPBEXHLevel0X 5 3 2" xfId="35856" xr:uid="{00000000-0005-0000-0000-0000FF8B0000}"/>
    <cellStyle name="SAPBEXHLevel0X 5 3 2 2" xfId="35857" xr:uid="{00000000-0005-0000-0000-0000008C0000}"/>
    <cellStyle name="SAPBEXHLevel0X 5 4" xfId="35858" xr:uid="{00000000-0005-0000-0000-0000018C0000}"/>
    <cellStyle name="SAPBEXHLevel0X 5 4 2" xfId="35859" xr:uid="{00000000-0005-0000-0000-0000028C0000}"/>
    <cellStyle name="SAPBEXHLevel0X 5 4 2 2" xfId="35860" xr:uid="{00000000-0005-0000-0000-0000038C0000}"/>
    <cellStyle name="SAPBEXHLevel0X 5 5" xfId="35861" xr:uid="{00000000-0005-0000-0000-0000048C0000}"/>
    <cellStyle name="SAPBEXHLevel0X 5 5 2" xfId="35862" xr:uid="{00000000-0005-0000-0000-0000058C0000}"/>
    <cellStyle name="SAPBEXHLevel0X 5 5 2 2" xfId="35863" xr:uid="{00000000-0005-0000-0000-0000068C0000}"/>
    <cellStyle name="SAPBEXHLevel0X 5 6" xfId="35864" xr:uid="{00000000-0005-0000-0000-0000078C0000}"/>
    <cellStyle name="SAPBEXHLevel0X 5 6 2" xfId="35865" xr:uid="{00000000-0005-0000-0000-0000088C0000}"/>
    <cellStyle name="SAPBEXHLevel0X 5 6 2 2" xfId="35866" xr:uid="{00000000-0005-0000-0000-0000098C0000}"/>
    <cellStyle name="SAPBEXHLevel0X 5 7" xfId="35867" xr:uid="{00000000-0005-0000-0000-00000A8C0000}"/>
    <cellStyle name="SAPBEXHLevel0X 5 7 2" xfId="35868" xr:uid="{00000000-0005-0000-0000-00000B8C0000}"/>
    <cellStyle name="SAPBEXHLevel0X 5 7 2 2" xfId="35869" xr:uid="{00000000-0005-0000-0000-00000C8C0000}"/>
    <cellStyle name="SAPBEXHLevel0X 5 7 3" xfId="35870" xr:uid="{00000000-0005-0000-0000-00000D8C0000}"/>
    <cellStyle name="SAPBEXHLevel0X 5 8" xfId="35871" xr:uid="{00000000-0005-0000-0000-00000E8C0000}"/>
    <cellStyle name="SAPBEXHLevel0X 5 8 2" xfId="35872" xr:uid="{00000000-0005-0000-0000-00000F8C0000}"/>
    <cellStyle name="SAPBEXHLevel0X 5 8 2 2" xfId="35873" xr:uid="{00000000-0005-0000-0000-0000108C0000}"/>
    <cellStyle name="SAPBEXHLevel0X 5 8 3" xfId="35874" xr:uid="{00000000-0005-0000-0000-0000118C0000}"/>
    <cellStyle name="SAPBEXHLevel0X 5 9" xfId="35875" xr:uid="{00000000-0005-0000-0000-0000128C0000}"/>
    <cellStyle name="SAPBEXHLevel0X 5 9 2" xfId="35876" xr:uid="{00000000-0005-0000-0000-0000138C0000}"/>
    <cellStyle name="SAPBEXHLevel0X 5 9 2 2" xfId="35877" xr:uid="{00000000-0005-0000-0000-0000148C0000}"/>
    <cellStyle name="SAPBEXHLevel0X 5 9 3" xfId="35878" xr:uid="{00000000-0005-0000-0000-0000158C0000}"/>
    <cellStyle name="SAPBEXHLevel0X 6" xfId="35879" xr:uid="{00000000-0005-0000-0000-0000168C0000}"/>
    <cellStyle name="SAPBEXHLevel0X 6 10" xfId="35880" xr:uid="{00000000-0005-0000-0000-0000178C0000}"/>
    <cellStyle name="SAPBEXHLevel0X 6 10 2" xfId="35881" xr:uid="{00000000-0005-0000-0000-0000188C0000}"/>
    <cellStyle name="SAPBEXHLevel0X 6 10 2 2" xfId="35882" xr:uid="{00000000-0005-0000-0000-0000198C0000}"/>
    <cellStyle name="SAPBEXHLevel0X 6 10 3" xfId="35883" xr:uid="{00000000-0005-0000-0000-00001A8C0000}"/>
    <cellStyle name="SAPBEXHLevel0X 6 11" xfId="35884" xr:uid="{00000000-0005-0000-0000-00001B8C0000}"/>
    <cellStyle name="SAPBEXHLevel0X 6 11 2" xfId="35885" xr:uid="{00000000-0005-0000-0000-00001C8C0000}"/>
    <cellStyle name="SAPBEXHLevel0X 6 11 2 2" xfId="35886" xr:uid="{00000000-0005-0000-0000-00001D8C0000}"/>
    <cellStyle name="SAPBEXHLevel0X 6 11 3" xfId="35887" xr:uid="{00000000-0005-0000-0000-00001E8C0000}"/>
    <cellStyle name="SAPBEXHLevel0X 6 12" xfId="35888" xr:uid="{00000000-0005-0000-0000-00001F8C0000}"/>
    <cellStyle name="SAPBEXHLevel0X 6 12 2" xfId="35889" xr:uid="{00000000-0005-0000-0000-0000208C0000}"/>
    <cellStyle name="SAPBEXHLevel0X 6 2" xfId="35890" xr:uid="{00000000-0005-0000-0000-0000218C0000}"/>
    <cellStyle name="SAPBEXHLevel0X 6 2 10" xfId="35891" xr:uid="{00000000-0005-0000-0000-0000228C0000}"/>
    <cellStyle name="SAPBEXHLevel0X 6 2 10 2" xfId="35892" xr:uid="{00000000-0005-0000-0000-0000238C0000}"/>
    <cellStyle name="SAPBEXHLevel0X 6 2 10 2 2" xfId="35893" xr:uid="{00000000-0005-0000-0000-0000248C0000}"/>
    <cellStyle name="SAPBEXHLevel0X 6 2 10 3" xfId="35894" xr:uid="{00000000-0005-0000-0000-0000258C0000}"/>
    <cellStyle name="SAPBEXHLevel0X 6 2 11" xfId="35895" xr:uid="{00000000-0005-0000-0000-0000268C0000}"/>
    <cellStyle name="SAPBEXHLevel0X 6 2 11 2" xfId="35896" xr:uid="{00000000-0005-0000-0000-0000278C0000}"/>
    <cellStyle name="SAPBEXHLevel0X 6 2 11 2 2" xfId="35897" xr:uid="{00000000-0005-0000-0000-0000288C0000}"/>
    <cellStyle name="SAPBEXHLevel0X 6 2 11 3" xfId="35898" xr:uid="{00000000-0005-0000-0000-0000298C0000}"/>
    <cellStyle name="SAPBEXHLevel0X 6 2 12" xfId="35899" xr:uid="{00000000-0005-0000-0000-00002A8C0000}"/>
    <cellStyle name="SAPBEXHLevel0X 6 2 12 2" xfId="35900" xr:uid="{00000000-0005-0000-0000-00002B8C0000}"/>
    <cellStyle name="SAPBEXHLevel0X 6 2 2" xfId="35901" xr:uid="{00000000-0005-0000-0000-00002C8C0000}"/>
    <cellStyle name="SAPBEXHLevel0X 6 2 2 2" xfId="35902" xr:uid="{00000000-0005-0000-0000-00002D8C0000}"/>
    <cellStyle name="SAPBEXHLevel0X 6 2 2 2 2" xfId="35903" xr:uid="{00000000-0005-0000-0000-00002E8C0000}"/>
    <cellStyle name="SAPBEXHLevel0X 6 2 3" xfId="35904" xr:uid="{00000000-0005-0000-0000-00002F8C0000}"/>
    <cellStyle name="SAPBEXHLevel0X 6 2 3 2" xfId="35905" xr:uid="{00000000-0005-0000-0000-0000308C0000}"/>
    <cellStyle name="SAPBEXHLevel0X 6 2 3 2 2" xfId="35906" xr:uid="{00000000-0005-0000-0000-0000318C0000}"/>
    <cellStyle name="SAPBEXHLevel0X 6 2 4" xfId="35907" xr:uid="{00000000-0005-0000-0000-0000328C0000}"/>
    <cellStyle name="SAPBEXHLevel0X 6 2 4 2" xfId="35908" xr:uid="{00000000-0005-0000-0000-0000338C0000}"/>
    <cellStyle name="SAPBEXHLevel0X 6 2 4 2 2" xfId="35909" xr:uid="{00000000-0005-0000-0000-0000348C0000}"/>
    <cellStyle name="SAPBEXHLevel0X 6 2 5" xfId="35910" xr:uid="{00000000-0005-0000-0000-0000358C0000}"/>
    <cellStyle name="SAPBEXHLevel0X 6 2 5 2" xfId="35911" xr:uid="{00000000-0005-0000-0000-0000368C0000}"/>
    <cellStyle name="SAPBEXHLevel0X 6 2 5 2 2" xfId="35912" xr:uid="{00000000-0005-0000-0000-0000378C0000}"/>
    <cellStyle name="SAPBEXHLevel0X 6 2 6" xfId="35913" xr:uid="{00000000-0005-0000-0000-0000388C0000}"/>
    <cellStyle name="SAPBEXHLevel0X 6 2 6 2" xfId="35914" xr:uid="{00000000-0005-0000-0000-0000398C0000}"/>
    <cellStyle name="SAPBEXHLevel0X 6 2 6 2 2" xfId="35915" xr:uid="{00000000-0005-0000-0000-00003A8C0000}"/>
    <cellStyle name="SAPBEXHLevel0X 6 2 6 3" xfId="35916" xr:uid="{00000000-0005-0000-0000-00003B8C0000}"/>
    <cellStyle name="SAPBEXHLevel0X 6 2 7" xfId="35917" xr:uid="{00000000-0005-0000-0000-00003C8C0000}"/>
    <cellStyle name="SAPBEXHLevel0X 6 2 7 2" xfId="35918" xr:uid="{00000000-0005-0000-0000-00003D8C0000}"/>
    <cellStyle name="SAPBEXHLevel0X 6 2 7 2 2" xfId="35919" xr:uid="{00000000-0005-0000-0000-00003E8C0000}"/>
    <cellStyle name="SAPBEXHLevel0X 6 2 7 3" xfId="35920" xr:uid="{00000000-0005-0000-0000-00003F8C0000}"/>
    <cellStyle name="SAPBEXHLevel0X 6 2 8" xfId="35921" xr:uid="{00000000-0005-0000-0000-0000408C0000}"/>
    <cellStyle name="SAPBEXHLevel0X 6 2 8 2" xfId="35922" xr:uid="{00000000-0005-0000-0000-0000418C0000}"/>
    <cellStyle name="SAPBEXHLevel0X 6 2 8 2 2" xfId="35923" xr:uid="{00000000-0005-0000-0000-0000428C0000}"/>
    <cellStyle name="SAPBEXHLevel0X 6 2 8 3" xfId="35924" xr:uid="{00000000-0005-0000-0000-0000438C0000}"/>
    <cellStyle name="SAPBEXHLevel0X 6 2 9" xfId="35925" xr:uid="{00000000-0005-0000-0000-0000448C0000}"/>
    <cellStyle name="SAPBEXHLevel0X 6 2 9 2" xfId="35926" xr:uid="{00000000-0005-0000-0000-0000458C0000}"/>
    <cellStyle name="SAPBEXHLevel0X 6 2 9 2 2" xfId="35927" xr:uid="{00000000-0005-0000-0000-0000468C0000}"/>
    <cellStyle name="SAPBEXHLevel0X 6 2 9 3" xfId="35928" xr:uid="{00000000-0005-0000-0000-0000478C0000}"/>
    <cellStyle name="SAPBEXHLevel0X 6 3" xfId="35929" xr:uid="{00000000-0005-0000-0000-0000488C0000}"/>
    <cellStyle name="SAPBEXHLevel0X 6 3 2" xfId="35930" xr:uid="{00000000-0005-0000-0000-0000498C0000}"/>
    <cellStyle name="SAPBEXHLevel0X 6 3 2 2" xfId="35931" xr:uid="{00000000-0005-0000-0000-00004A8C0000}"/>
    <cellStyle name="SAPBEXHLevel0X 6 4" xfId="35932" xr:uid="{00000000-0005-0000-0000-00004B8C0000}"/>
    <cellStyle name="SAPBEXHLevel0X 6 4 2" xfId="35933" xr:uid="{00000000-0005-0000-0000-00004C8C0000}"/>
    <cellStyle name="SAPBEXHLevel0X 6 4 2 2" xfId="35934" xr:uid="{00000000-0005-0000-0000-00004D8C0000}"/>
    <cellStyle name="SAPBEXHLevel0X 6 5" xfId="35935" xr:uid="{00000000-0005-0000-0000-00004E8C0000}"/>
    <cellStyle name="SAPBEXHLevel0X 6 5 2" xfId="35936" xr:uid="{00000000-0005-0000-0000-00004F8C0000}"/>
    <cellStyle name="SAPBEXHLevel0X 6 5 2 2" xfId="35937" xr:uid="{00000000-0005-0000-0000-0000508C0000}"/>
    <cellStyle name="SAPBEXHLevel0X 6 6" xfId="35938" xr:uid="{00000000-0005-0000-0000-0000518C0000}"/>
    <cellStyle name="SAPBEXHLevel0X 6 6 2" xfId="35939" xr:uid="{00000000-0005-0000-0000-0000528C0000}"/>
    <cellStyle name="SAPBEXHLevel0X 6 6 2 2" xfId="35940" xr:uid="{00000000-0005-0000-0000-0000538C0000}"/>
    <cellStyle name="SAPBEXHLevel0X 6 7" xfId="35941" xr:uid="{00000000-0005-0000-0000-0000548C0000}"/>
    <cellStyle name="SAPBEXHLevel0X 6 7 2" xfId="35942" xr:uid="{00000000-0005-0000-0000-0000558C0000}"/>
    <cellStyle name="SAPBEXHLevel0X 6 7 2 2" xfId="35943" xr:uid="{00000000-0005-0000-0000-0000568C0000}"/>
    <cellStyle name="SAPBEXHLevel0X 6 7 3" xfId="35944" xr:uid="{00000000-0005-0000-0000-0000578C0000}"/>
    <cellStyle name="SAPBEXHLevel0X 6 8" xfId="35945" xr:uid="{00000000-0005-0000-0000-0000588C0000}"/>
    <cellStyle name="SAPBEXHLevel0X 6 8 2" xfId="35946" xr:uid="{00000000-0005-0000-0000-0000598C0000}"/>
    <cellStyle name="SAPBEXHLevel0X 6 8 2 2" xfId="35947" xr:uid="{00000000-0005-0000-0000-00005A8C0000}"/>
    <cellStyle name="SAPBEXHLevel0X 6 8 3" xfId="35948" xr:uid="{00000000-0005-0000-0000-00005B8C0000}"/>
    <cellStyle name="SAPBEXHLevel0X 6 9" xfId="35949" xr:uid="{00000000-0005-0000-0000-00005C8C0000}"/>
    <cellStyle name="SAPBEXHLevel0X 6 9 2" xfId="35950" xr:uid="{00000000-0005-0000-0000-00005D8C0000}"/>
    <cellStyle name="SAPBEXHLevel0X 6 9 2 2" xfId="35951" xr:uid="{00000000-0005-0000-0000-00005E8C0000}"/>
    <cellStyle name="SAPBEXHLevel0X 6 9 3" xfId="35952" xr:uid="{00000000-0005-0000-0000-00005F8C0000}"/>
    <cellStyle name="SAPBEXHLevel0X 7" xfId="35953" xr:uid="{00000000-0005-0000-0000-0000608C0000}"/>
    <cellStyle name="SAPBEXHLevel0X 7 10" xfId="35954" xr:uid="{00000000-0005-0000-0000-0000618C0000}"/>
    <cellStyle name="SAPBEXHLevel0X 7 10 2" xfId="35955" xr:uid="{00000000-0005-0000-0000-0000628C0000}"/>
    <cellStyle name="SAPBEXHLevel0X 7 10 2 2" xfId="35956" xr:uid="{00000000-0005-0000-0000-0000638C0000}"/>
    <cellStyle name="SAPBEXHLevel0X 7 10 3" xfId="35957" xr:uid="{00000000-0005-0000-0000-0000648C0000}"/>
    <cellStyle name="SAPBEXHLevel0X 7 11" xfId="35958" xr:uid="{00000000-0005-0000-0000-0000658C0000}"/>
    <cellStyle name="SAPBEXHLevel0X 7 11 2" xfId="35959" xr:uid="{00000000-0005-0000-0000-0000668C0000}"/>
    <cellStyle name="SAPBEXHLevel0X 7 11 2 2" xfId="35960" xr:uid="{00000000-0005-0000-0000-0000678C0000}"/>
    <cellStyle name="SAPBEXHLevel0X 7 11 3" xfId="35961" xr:uid="{00000000-0005-0000-0000-0000688C0000}"/>
    <cellStyle name="SAPBEXHLevel0X 7 12" xfId="35962" xr:uid="{00000000-0005-0000-0000-0000698C0000}"/>
    <cellStyle name="SAPBEXHLevel0X 7 12 2" xfId="35963" xr:uid="{00000000-0005-0000-0000-00006A8C0000}"/>
    <cellStyle name="SAPBEXHLevel0X 7 12 2 2" xfId="35964" xr:uid="{00000000-0005-0000-0000-00006B8C0000}"/>
    <cellStyle name="SAPBEXHLevel0X 7 12 3" xfId="35965" xr:uid="{00000000-0005-0000-0000-00006C8C0000}"/>
    <cellStyle name="SAPBEXHLevel0X 7 13" xfId="35966" xr:uid="{00000000-0005-0000-0000-00006D8C0000}"/>
    <cellStyle name="SAPBEXHLevel0X 7 13 2" xfId="35967" xr:uid="{00000000-0005-0000-0000-00006E8C0000}"/>
    <cellStyle name="SAPBEXHLevel0X 7 2" xfId="35968" xr:uid="{00000000-0005-0000-0000-00006F8C0000}"/>
    <cellStyle name="SAPBEXHLevel0X 7 2 10" xfId="35969" xr:uid="{00000000-0005-0000-0000-0000708C0000}"/>
    <cellStyle name="SAPBEXHLevel0X 7 2 10 2" xfId="35970" xr:uid="{00000000-0005-0000-0000-0000718C0000}"/>
    <cellStyle name="SAPBEXHLevel0X 7 2 10 2 2" xfId="35971" xr:uid="{00000000-0005-0000-0000-0000728C0000}"/>
    <cellStyle name="SAPBEXHLevel0X 7 2 10 3" xfId="35972" xr:uid="{00000000-0005-0000-0000-0000738C0000}"/>
    <cellStyle name="SAPBEXHLevel0X 7 2 11" xfId="35973" xr:uid="{00000000-0005-0000-0000-0000748C0000}"/>
    <cellStyle name="SAPBEXHLevel0X 7 2 11 2" xfId="35974" xr:uid="{00000000-0005-0000-0000-0000758C0000}"/>
    <cellStyle name="SAPBEXHLevel0X 7 2 11 2 2" xfId="35975" xr:uid="{00000000-0005-0000-0000-0000768C0000}"/>
    <cellStyle name="SAPBEXHLevel0X 7 2 11 3" xfId="35976" xr:uid="{00000000-0005-0000-0000-0000778C0000}"/>
    <cellStyle name="SAPBEXHLevel0X 7 2 12" xfId="35977" xr:uid="{00000000-0005-0000-0000-0000788C0000}"/>
    <cellStyle name="SAPBEXHLevel0X 7 2 12 2" xfId="35978" xr:uid="{00000000-0005-0000-0000-0000798C0000}"/>
    <cellStyle name="SAPBEXHLevel0X 7 2 2" xfId="35979" xr:uid="{00000000-0005-0000-0000-00007A8C0000}"/>
    <cellStyle name="SAPBEXHLevel0X 7 2 2 2" xfId="35980" xr:uid="{00000000-0005-0000-0000-00007B8C0000}"/>
    <cellStyle name="SAPBEXHLevel0X 7 2 2 2 2" xfId="35981" xr:uid="{00000000-0005-0000-0000-00007C8C0000}"/>
    <cellStyle name="SAPBEXHLevel0X 7 2 3" xfId="35982" xr:uid="{00000000-0005-0000-0000-00007D8C0000}"/>
    <cellStyle name="SAPBEXHLevel0X 7 2 3 2" xfId="35983" xr:uid="{00000000-0005-0000-0000-00007E8C0000}"/>
    <cellStyle name="SAPBEXHLevel0X 7 2 3 2 2" xfId="35984" xr:uid="{00000000-0005-0000-0000-00007F8C0000}"/>
    <cellStyle name="SAPBEXHLevel0X 7 2 4" xfId="35985" xr:uid="{00000000-0005-0000-0000-0000808C0000}"/>
    <cellStyle name="SAPBEXHLevel0X 7 2 4 2" xfId="35986" xr:uid="{00000000-0005-0000-0000-0000818C0000}"/>
    <cellStyle name="SAPBEXHLevel0X 7 2 4 2 2" xfId="35987" xr:uid="{00000000-0005-0000-0000-0000828C0000}"/>
    <cellStyle name="SAPBEXHLevel0X 7 2 5" xfId="35988" xr:uid="{00000000-0005-0000-0000-0000838C0000}"/>
    <cellStyle name="SAPBEXHLevel0X 7 2 5 2" xfId="35989" xr:uid="{00000000-0005-0000-0000-0000848C0000}"/>
    <cellStyle name="SAPBEXHLevel0X 7 2 5 2 2" xfId="35990" xr:uid="{00000000-0005-0000-0000-0000858C0000}"/>
    <cellStyle name="SAPBEXHLevel0X 7 2 6" xfId="35991" xr:uid="{00000000-0005-0000-0000-0000868C0000}"/>
    <cellStyle name="SAPBEXHLevel0X 7 2 6 2" xfId="35992" xr:uid="{00000000-0005-0000-0000-0000878C0000}"/>
    <cellStyle name="SAPBEXHLevel0X 7 2 6 2 2" xfId="35993" xr:uid="{00000000-0005-0000-0000-0000888C0000}"/>
    <cellStyle name="SAPBEXHLevel0X 7 2 6 3" xfId="35994" xr:uid="{00000000-0005-0000-0000-0000898C0000}"/>
    <cellStyle name="SAPBEXHLevel0X 7 2 7" xfId="35995" xr:uid="{00000000-0005-0000-0000-00008A8C0000}"/>
    <cellStyle name="SAPBEXHLevel0X 7 2 7 2" xfId="35996" xr:uid="{00000000-0005-0000-0000-00008B8C0000}"/>
    <cellStyle name="SAPBEXHLevel0X 7 2 7 2 2" xfId="35997" xr:uid="{00000000-0005-0000-0000-00008C8C0000}"/>
    <cellStyle name="SAPBEXHLevel0X 7 2 7 3" xfId="35998" xr:uid="{00000000-0005-0000-0000-00008D8C0000}"/>
    <cellStyle name="SAPBEXHLevel0X 7 2 8" xfId="35999" xr:uid="{00000000-0005-0000-0000-00008E8C0000}"/>
    <cellStyle name="SAPBEXHLevel0X 7 2 8 2" xfId="36000" xr:uid="{00000000-0005-0000-0000-00008F8C0000}"/>
    <cellStyle name="SAPBEXHLevel0X 7 2 8 2 2" xfId="36001" xr:uid="{00000000-0005-0000-0000-0000908C0000}"/>
    <cellStyle name="SAPBEXHLevel0X 7 2 8 3" xfId="36002" xr:uid="{00000000-0005-0000-0000-0000918C0000}"/>
    <cellStyle name="SAPBEXHLevel0X 7 2 9" xfId="36003" xr:uid="{00000000-0005-0000-0000-0000928C0000}"/>
    <cellStyle name="SAPBEXHLevel0X 7 2 9 2" xfId="36004" xr:uid="{00000000-0005-0000-0000-0000938C0000}"/>
    <cellStyle name="SAPBEXHLevel0X 7 2 9 2 2" xfId="36005" xr:uid="{00000000-0005-0000-0000-0000948C0000}"/>
    <cellStyle name="SAPBEXHLevel0X 7 2 9 3" xfId="36006" xr:uid="{00000000-0005-0000-0000-0000958C0000}"/>
    <cellStyle name="SAPBEXHLevel0X 7 3" xfId="36007" xr:uid="{00000000-0005-0000-0000-0000968C0000}"/>
    <cellStyle name="SAPBEXHLevel0X 7 3 2" xfId="36008" xr:uid="{00000000-0005-0000-0000-0000978C0000}"/>
    <cellStyle name="SAPBEXHLevel0X 7 3 2 2" xfId="36009" xr:uid="{00000000-0005-0000-0000-0000988C0000}"/>
    <cellStyle name="SAPBEXHLevel0X 7 4" xfId="36010" xr:uid="{00000000-0005-0000-0000-0000998C0000}"/>
    <cellStyle name="SAPBEXHLevel0X 7 4 2" xfId="36011" xr:uid="{00000000-0005-0000-0000-00009A8C0000}"/>
    <cellStyle name="SAPBEXHLevel0X 7 4 2 2" xfId="36012" xr:uid="{00000000-0005-0000-0000-00009B8C0000}"/>
    <cellStyle name="SAPBEXHLevel0X 7 5" xfId="36013" xr:uid="{00000000-0005-0000-0000-00009C8C0000}"/>
    <cellStyle name="SAPBEXHLevel0X 7 5 2" xfId="36014" xr:uid="{00000000-0005-0000-0000-00009D8C0000}"/>
    <cellStyle name="SAPBEXHLevel0X 7 5 2 2" xfId="36015" xr:uid="{00000000-0005-0000-0000-00009E8C0000}"/>
    <cellStyle name="SAPBEXHLevel0X 7 6" xfId="36016" xr:uid="{00000000-0005-0000-0000-00009F8C0000}"/>
    <cellStyle name="SAPBEXHLevel0X 7 6 2" xfId="36017" xr:uid="{00000000-0005-0000-0000-0000A08C0000}"/>
    <cellStyle name="SAPBEXHLevel0X 7 6 2 2" xfId="36018" xr:uid="{00000000-0005-0000-0000-0000A18C0000}"/>
    <cellStyle name="SAPBEXHLevel0X 7 7" xfId="36019" xr:uid="{00000000-0005-0000-0000-0000A28C0000}"/>
    <cellStyle name="SAPBEXHLevel0X 7 7 2" xfId="36020" xr:uid="{00000000-0005-0000-0000-0000A38C0000}"/>
    <cellStyle name="SAPBEXHLevel0X 7 7 2 2" xfId="36021" xr:uid="{00000000-0005-0000-0000-0000A48C0000}"/>
    <cellStyle name="SAPBEXHLevel0X 7 7 3" xfId="36022" xr:uid="{00000000-0005-0000-0000-0000A58C0000}"/>
    <cellStyle name="SAPBEXHLevel0X 7 8" xfId="36023" xr:uid="{00000000-0005-0000-0000-0000A68C0000}"/>
    <cellStyle name="SAPBEXHLevel0X 7 8 2" xfId="36024" xr:uid="{00000000-0005-0000-0000-0000A78C0000}"/>
    <cellStyle name="SAPBEXHLevel0X 7 8 2 2" xfId="36025" xr:uid="{00000000-0005-0000-0000-0000A88C0000}"/>
    <cellStyle name="SAPBEXHLevel0X 7 8 3" xfId="36026" xr:uid="{00000000-0005-0000-0000-0000A98C0000}"/>
    <cellStyle name="SAPBEXHLevel0X 7 9" xfId="36027" xr:uid="{00000000-0005-0000-0000-0000AA8C0000}"/>
    <cellStyle name="SAPBEXHLevel0X 7 9 2" xfId="36028" xr:uid="{00000000-0005-0000-0000-0000AB8C0000}"/>
    <cellStyle name="SAPBEXHLevel0X 7 9 2 2" xfId="36029" xr:uid="{00000000-0005-0000-0000-0000AC8C0000}"/>
    <cellStyle name="SAPBEXHLevel0X 7 9 3" xfId="36030" xr:uid="{00000000-0005-0000-0000-0000AD8C0000}"/>
    <cellStyle name="SAPBEXHLevel0X 8" xfId="36031" xr:uid="{00000000-0005-0000-0000-0000AE8C0000}"/>
    <cellStyle name="SAPBEXHLevel0X 8 10" xfId="36032" xr:uid="{00000000-0005-0000-0000-0000AF8C0000}"/>
    <cellStyle name="SAPBEXHLevel0X 8 10 2" xfId="36033" xr:uid="{00000000-0005-0000-0000-0000B08C0000}"/>
    <cellStyle name="SAPBEXHLevel0X 8 10 2 2" xfId="36034" xr:uid="{00000000-0005-0000-0000-0000B18C0000}"/>
    <cellStyle name="SAPBEXHLevel0X 8 10 3" xfId="36035" xr:uid="{00000000-0005-0000-0000-0000B28C0000}"/>
    <cellStyle name="SAPBEXHLevel0X 8 11" xfId="36036" xr:uid="{00000000-0005-0000-0000-0000B38C0000}"/>
    <cellStyle name="SAPBEXHLevel0X 8 11 2" xfId="36037" xr:uid="{00000000-0005-0000-0000-0000B48C0000}"/>
    <cellStyle name="SAPBEXHLevel0X 8 11 2 2" xfId="36038" xr:uid="{00000000-0005-0000-0000-0000B58C0000}"/>
    <cellStyle name="SAPBEXHLevel0X 8 11 3" xfId="36039" xr:uid="{00000000-0005-0000-0000-0000B68C0000}"/>
    <cellStyle name="SAPBEXHLevel0X 8 12" xfId="36040" xr:uid="{00000000-0005-0000-0000-0000B78C0000}"/>
    <cellStyle name="SAPBEXHLevel0X 8 12 2" xfId="36041" xr:uid="{00000000-0005-0000-0000-0000B88C0000}"/>
    <cellStyle name="SAPBEXHLevel0X 8 12 2 2" xfId="36042" xr:uid="{00000000-0005-0000-0000-0000B98C0000}"/>
    <cellStyle name="SAPBEXHLevel0X 8 12 3" xfId="36043" xr:uid="{00000000-0005-0000-0000-0000BA8C0000}"/>
    <cellStyle name="SAPBEXHLevel0X 8 13" xfId="36044" xr:uid="{00000000-0005-0000-0000-0000BB8C0000}"/>
    <cellStyle name="SAPBEXHLevel0X 8 13 2" xfId="36045" xr:uid="{00000000-0005-0000-0000-0000BC8C0000}"/>
    <cellStyle name="SAPBEXHLevel0X 8 2" xfId="36046" xr:uid="{00000000-0005-0000-0000-0000BD8C0000}"/>
    <cellStyle name="SAPBEXHLevel0X 8 2 10" xfId="36047" xr:uid="{00000000-0005-0000-0000-0000BE8C0000}"/>
    <cellStyle name="SAPBEXHLevel0X 8 2 10 2" xfId="36048" xr:uid="{00000000-0005-0000-0000-0000BF8C0000}"/>
    <cellStyle name="SAPBEXHLevel0X 8 2 10 2 2" xfId="36049" xr:uid="{00000000-0005-0000-0000-0000C08C0000}"/>
    <cellStyle name="SAPBEXHLevel0X 8 2 10 3" xfId="36050" xr:uid="{00000000-0005-0000-0000-0000C18C0000}"/>
    <cellStyle name="SAPBEXHLevel0X 8 2 11" xfId="36051" xr:uid="{00000000-0005-0000-0000-0000C28C0000}"/>
    <cellStyle name="SAPBEXHLevel0X 8 2 11 2" xfId="36052" xr:uid="{00000000-0005-0000-0000-0000C38C0000}"/>
    <cellStyle name="SAPBEXHLevel0X 8 2 11 2 2" xfId="36053" xr:uid="{00000000-0005-0000-0000-0000C48C0000}"/>
    <cellStyle name="SAPBEXHLevel0X 8 2 11 3" xfId="36054" xr:uid="{00000000-0005-0000-0000-0000C58C0000}"/>
    <cellStyle name="SAPBEXHLevel0X 8 2 12" xfId="36055" xr:uid="{00000000-0005-0000-0000-0000C68C0000}"/>
    <cellStyle name="SAPBEXHLevel0X 8 2 12 2" xfId="36056" xr:uid="{00000000-0005-0000-0000-0000C78C0000}"/>
    <cellStyle name="SAPBEXHLevel0X 8 2 2" xfId="36057" xr:uid="{00000000-0005-0000-0000-0000C88C0000}"/>
    <cellStyle name="SAPBEXHLevel0X 8 2 2 2" xfId="36058" xr:uid="{00000000-0005-0000-0000-0000C98C0000}"/>
    <cellStyle name="SAPBEXHLevel0X 8 2 2 2 2" xfId="36059" xr:uid="{00000000-0005-0000-0000-0000CA8C0000}"/>
    <cellStyle name="SAPBEXHLevel0X 8 2 3" xfId="36060" xr:uid="{00000000-0005-0000-0000-0000CB8C0000}"/>
    <cellStyle name="SAPBEXHLevel0X 8 2 3 2" xfId="36061" xr:uid="{00000000-0005-0000-0000-0000CC8C0000}"/>
    <cellStyle name="SAPBEXHLevel0X 8 2 3 2 2" xfId="36062" xr:uid="{00000000-0005-0000-0000-0000CD8C0000}"/>
    <cellStyle name="SAPBEXHLevel0X 8 2 4" xfId="36063" xr:uid="{00000000-0005-0000-0000-0000CE8C0000}"/>
    <cellStyle name="SAPBEXHLevel0X 8 2 4 2" xfId="36064" xr:uid="{00000000-0005-0000-0000-0000CF8C0000}"/>
    <cellStyle name="SAPBEXHLevel0X 8 2 4 2 2" xfId="36065" xr:uid="{00000000-0005-0000-0000-0000D08C0000}"/>
    <cellStyle name="SAPBEXHLevel0X 8 2 5" xfId="36066" xr:uid="{00000000-0005-0000-0000-0000D18C0000}"/>
    <cellStyle name="SAPBEXHLevel0X 8 2 5 2" xfId="36067" xr:uid="{00000000-0005-0000-0000-0000D28C0000}"/>
    <cellStyle name="SAPBEXHLevel0X 8 2 5 2 2" xfId="36068" xr:uid="{00000000-0005-0000-0000-0000D38C0000}"/>
    <cellStyle name="SAPBEXHLevel0X 8 2 6" xfId="36069" xr:uid="{00000000-0005-0000-0000-0000D48C0000}"/>
    <cellStyle name="SAPBEXHLevel0X 8 2 6 2" xfId="36070" xr:uid="{00000000-0005-0000-0000-0000D58C0000}"/>
    <cellStyle name="SAPBEXHLevel0X 8 2 6 2 2" xfId="36071" xr:uid="{00000000-0005-0000-0000-0000D68C0000}"/>
    <cellStyle name="SAPBEXHLevel0X 8 2 6 3" xfId="36072" xr:uid="{00000000-0005-0000-0000-0000D78C0000}"/>
    <cellStyle name="SAPBEXHLevel0X 8 2 7" xfId="36073" xr:uid="{00000000-0005-0000-0000-0000D88C0000}"/>
    <cellStyle name="SAPBEXHLevel0X 8 2 7 2" xfId="36074" xr:uid="{00000000-0005-0000-0000-0000D98C0000}"/>
    <cellStyle name="SAPBEXHLevel0X 8 2 7 2 2" xfId="36075" xr:uid="{00000000-0005-0000-0000-0000DA8C0000}"/>
    <cellStyle name="SAPBEXHLevel0X 8 2 7 3" xfId="36076" xr:uid="{00000000-0005-0000-0000-0000DB8C0000}"/>
    <cellStyle name="SAPBEXHLevel0X 8 2 8" xfId="36077" xr:uid="{00000000-0005-0000-0000-0000DC8C0000}"/>
    <cellStyle name="SAPBEXHLevel0X 8 2 8 2" xfId="36078" xr:uid="{00000000-0005-0000-0000-0000DD8C0000}"/>
    <cellStyle name="SAPBEXHLevel0X 8 2 8 2 2" xfId="36079" xr:uid="{00000000-0005-0000-0000-0000DE8C0000}"/>
    <cellStyle name="SAPBEXHLevel0X 8 2 8 3" xfId="36080" xr:uid="{00000000-0005-0000-0000-0000DF8C0000}"/>
    <cellStyle name="SAPBEXHLevel0X 8 2 9" xfId="36081" xr:uid="{00000000-0005-0000-0000-0000E08C0000}"/>
    <cellStyle name="SAPBEXHLevel0X 8 2 9 2" xfId="36082" xr:uid="{00000000-0005-0000-0000-0000E18C0000}"/>
    <cellStyle name="SAPBEXHLevel0X 8 2 9 2 2" xfId="36083" xr:uid="{00000000-0005-0000-0000-0000E28C0000}"/>
    <cellStyle name="SAPBEXHLevel0X 8 2 9 3" xfId="36084" xr:uid="{00000000-0005-0000-0000-0000E38C0000}"/>
    <cellStyle name="SAPBEXHLevel0X 8 3" xfId="36085" xr:uid="{00000000-0005-0000-0000-0000E48C0000}"/>
    <cellStyle name="SAPBEXHLevel0X 8 3 2" xfId="36086" xr:uid="{00000000-0005-0000-0000-0000E58C0000}"/>
    <cellStyle name="SAPBEXHLevel0X 8 3 2 2" xfId="36087" xr:uid="{00000000-0005-0000-0000-0000E68C0000}"/>
    <cellStyle name="SAPBEXHLevel0X 8 4" xfId="36088" xr:uid="{00000000-0005-0000-0000-0000E78C0000}"/>
    <cellStyle name="SAPBEXHLevel0X 8 4 2" xfId="36089" xr:uid="{00000000-0005-0000-0000-0000E88C0000}"/>
    <cellStyle name="SAPBEXHLevel0X 8 4 2 2" xfId="36090" xr:uid="{00000000-0005-0000-0000-0000E98C0000}"/>
    <cellStyle name="SAPBEXHLevel0X 8 5" xfId="36091" xr:uid="{00000000-0005-0000-0000-0000EA8C0000}"/>
    <cellStyle name="SAPBEXHLevel0X 8 5 2" xfId="36092" xr:uid="{00000000-0005-0000-0000-0000EB8C0000}"/>
    <cellStyle name="SAPBEXHLevel0X 8 5 2 2" xfId="36093" xr:uid="{00000000-0005-0000-0000-0000EC8C0000}"/>
    <cellStyle name="SAPBEXHLevel0X 8 6" xfId="36094" xr:uid="{00000000-0005-0000-0000-0000ED8C0000}"/>
    <cellStyle name="SAPBEXHLevel0X 8 6 2" xfId="36095" xr:uid="{00000000-0005-0000-0000-0000EE8C0000}"/>
    <cellStyle name="SAPBEXHLevel0X 8 6 2 2" xfId="36096" xr:uid="{00000000-0005-0000-0000-0000EF8C0000}"/>
    <cellStyle name="SAPBEXHLevel0X 8 7" xfId="36097" xr:uid="{00000000-0005-0000-0000-0000F08C0000}"/>
    <cellStyle name="SAPBEXHLevel0X 8 7 2" xfId="36098" xr:uid="{00000000-0005-0000-0000-0000F18C0000}"/>
    <cellStyle name="SAPBEXHLevel0X 8 7 2 2" xfId="36099" xr:uid="{00000000-0005-0000-0000-0000F28C0000}"/>
    <cellStyle name="SAPBEXHLevel0X 8 7 3" xfId="36100" xr:uid="{00000000-0005-0000-0000-0000F38C0000}"/>
    <cellStyle name="SAPBEXHLevel0X 8 8" xfId="36101" xr:uid="{00000000-0005-0000-0000-0000F48C0000}"/>
    <cellStyle name="SAPBEXHLevel0X 8 8 2" xfId="36102" xr:uid="{00000000-0005-0000-0000-0000F58C0000}"/>
    <cellStyle name="SAPBEXHLevel0X 8 8 2 2" xfId="36103" xr:uid="{00000000-0005-0000-0000-0000F68C0000}"/>
    <cellStyle name="SAPBEXHLevel0X 8 8 3" xfId="36104" xr:uid="{00000000-0005-0000-0000-0000F78C0000}"/>
    <cellStyle name="SAPBEXHLevel0X 8 9" xfId="36105" xr:uid="{00000000-0005-0000-0000-0000F88C0000}"/>
    <cellStyle name="SAPBEXHLevel0X 8 9 2" xfId="36106" xr:uid="{00000000-0005-0000-0000-0000F98C0000}"/>
    <cellStyle name="SAPBEXHLevel0X 8 9 2 2" xfId="36107" xr:uid="{00000000-0005-0000-0000-0000FA8C0000}"/>
    <cellStyle name="SAPBEXHLevel0X 8 9 3" xfId="36108" xr:uid="{00000000-0005-0000-0000-0000FB8C0000}"/>
    <cellStyle name="SAPBEXHLevel0X 9" xfId="36109" xr:uid="{00000000-0005-0000-0000-0000FC8C0000}"/>
    <cellStyle name="SAPBEXHLevel0X 9 10" xfId="36110" xr:uid="{00000000-0005-0000-0000-0000FD8C0000}"/>
    <cellStyle name="SAPBEXHLevel0X 9 10 2" xfId="36111" xr:uid="{00000000-0005-0000-0000-0000FE8C0000}"/>
    <cellStyle name="SAPBEXHLevel0X 9 10 2 2" xfId="36112" xr:uid="{00000000-0005-0000-0000-0000FF8C0000}"/>
    <cellStyle name="SAPBEXHLevel0X 9 10 3" xfId="36113" xr:uid="{00000000-0005-0000-0000-0000008D0000}"/>
    <cellStyle name="SAPBEXHLevel0X 9 11" xfId="36114" xr:uid="{00000000-0005-0000-0000-0000018D0000}"/>
    <cellStyle name="SAPBEXHLevel0X 9 11 2" xfId="36115" xr:uid="{00000000-0005-0000-0000-0000028D0000}"/>
    <cellStyle name="SAPBEXHLevel0X 9 11 2 2" xfId="36116" xr:uid="{00000000-0005-0000-0000-0000038D0000}"/>
    <cellStyle name="SAPBEXHLevel0X 9 11 3" xfId="36117" xr:uid="{00000000-0005-0000-0000-0000048D0000}"/>
    <cellStyle name="SAPBEXHLevel0X 9 12" xfId="36118" xr:uid="{00000000-0005-0000-0000-0000058D0000}"/>
    <cellStyle name="SAPBEXHLevel0X 9 12 2" xfId="36119" xr:uid="{00000000-0005-0000-0000-0000068D0000}"/>
    <cellStyle name="SAPBEXHLevel0X 9 12 2 2" xfId="36120" xr:uid="{00000000-0005-0000-0000-0000078D0000}"/>
    <cellStyle name="SAPBEXHLevel0X 9 12 3" xfId="36121" xr:uid="{00000000-0005-0000-0000-0000088D0000}"/>
    <cellStyle name="SAPBEXHLevel0X 9 13" xfId="36122" xr:uid="{00000000-0005-0000-0000-0000098D0000}"/>
    <cellStyle name="SAPBEXHLevel0X 9 13 2" xfId="36123" xr:uid="{00000000-0005-0000-0000-00000A8D0000}"/>
    <cellStyle name="SAPBEXHLevel0X 9 2" xfId="36124" xr:uid="{00000000-0005-0000-0000-00000B8D0000}"/>
    <cellStyle name="SAPBEXHLevel0X 9 2 10" xfId="36125" xr:uid="{00000000-0005-0000-0000-00000C8D0000}"/>
    <cellStyle name="SAPBEXHLevel0X 9 2 10 2" xfId="36126" xr:uid="{00000000-0005-0000-0000-00000D8D0000}"/>
    <cellStyle name="SAPBEXHLevel0X 9 2 10 2 2" xfId="36127" xr:uid="{00000000-0005-0000-0000-00000E8D0000}"/>
    <cellStyle name="SAPBEXHLevel0X 9 2 10 3" xfId="36128" xr:uid="{00000000-0005-0000-0000-00000F8D0000}"/>
    <cellStyle name="SAPBEXHLevel0X 9 2 11" xfId="36129" xr:uid="{00000000-0005-0000-0000-0000108D0000}"/>
    <cellStyle name="SAPBEXHLevel0X 9 2 11 2" xfId="36130" xr:uid="{00000000-0005-0000-0000-0000118D0000}"/>
    <cellStyle name="SAPBEXHLevel0X 9 2 11 2 2" xfId="36131" xr:uid="{00000000-0005-0000-0000-0000128D0000}"/>
    <cellStyle name="SAPBEXHLevel0X 9 2 11 3" xfId="36132" xr:uid="{00000000-0005-0000-0000-0000138D0000}"/>
    <cellStyle name="SAPBEXHLevel0X 9 2 12" xfId="36133" xr:uid="{00000000-0005-0000-0000-0000148D0000}"/>
    <cellStyle name="SAPBEXHLevel0X 9 2 12 2" xfId="36134" xr:uid="{00000000-0005-0000-0000-0000158D0000}"/>
    <cellStyle name="SAPBEXHLevel0X 9 2 2" xfId="36135" xr:uid="{00000000-0005-0000-0000-0000168D0000}"/>
    <cellStyle name="SAPBEXHLevel0X 9 2 2 2" xfId="36136" xr:uid="{00000000-0005-0000-0000-0000178D0000}"/>
    <cellStyle name="SAPBEXHLevel0X 9 2 2 2 2" xfId="36137" xr:uid="{00000000-0005-0000-0000-0000188D0000}"/>
    <cellStyle name="SAPBEXHLevel0X 9 2 3" xfId="36138" xr:uid="{00000000-0005-0000-0000-0000198D0000}"/>
    <cellStyle name="SAPBEXHLevel0X 9 2 3 2" xfId="36139" xr:uid="{00000000-0005-0000-0000-00001A8D0000}"/>
    <cellStyle name="SAPBEXHLevel0X 9 2 3 2 2" xfId="36140" xr:uid="{00000000-0005-0000-0000-00001B8D0000}"/>
    <cellStyle name="SAPBEXHLevel0X 9 2 4" xfId="36141" xr:uid="{00000000-0005-0000-0000-00001C8D0000}"/>
    <cellStyle name="SAPBEXHLevel0X 9 2 4 2" xfId="36142" xr:uid="{00000000-0005-0000-0000-00001D8D0000}"/>
    <cellStyle name="SAPBEXHLevel0X 9 2 4 2 2" xfId="36143" xr:uid="{00000000-0005-0000-0000-00001E8D0000}"/>
    <cellStyle name="SAPBEXHLevel0X 9 2 5" xfId="36144" xr:uid="{00000000-0005-0000-0000-00001F8D0000}"/>
    <cellStyle name="SAPBEXHLevel0X 9 2 5 2" xfId="36145" xr:uid="{00000000-0005-0000-0000-0000208D0000}"/>
    <cellStyle name="SAPBEXHLevel0X 9 2 5 2 2" xfId="36146" xr:uid="{00000000-0005-0000-0000-0000218D0000}"/>
    <cellStyle name="SAPBEXHLevel0X 9 2 6" xfId="36147" xr:uid="{00000000-0005-0000-0000-0000228D0000}"/>
    <cellStyle name="SAPBEXHLevel0X 9 2 6 2" xfId="36148" xr:uid="{00000000-0005-0000-0000-0000238D0000}"/>
    <cellStyle name="SAPBEXHLevel0X 9 2 6 2 2" xfId="36149" xr:uid="{00000000-0005-0000-0000-0000248D0000}"/>
    <cellStyle name="SAPBEXHLevel0X 9 2 6 3" xfId="36150" xr:uid="{00000000-0005-0000-0000-0000258D0000}"/>
    <cellStyle name="SAPBEXHLevel0X 9 2 7" xfId="36151" xr:uid="{00000000-0005-0000-0000-0000268D0000}"/>
    <cellStyle name="SAPBEXHLevel0X 9 2 7 2" xfId="36152" xr:uid="{00000000-0005-0000-0000-0000278D0000}"/>
    <cellStyle name="SAPBEXHLevel0X 9 2 7 2 2" xfId="36153" xr:uid="{00000000-0005-0000-0000-0000288D0000}"/>
    <cellStyle name="SAPBEXHLevel0X 9 2 7 3" xfId="36154" xr:uid="{00000000-0005-0000-0000-0000298D0000}"/>
    <cellStyle name="SAPBEXHLevel0X 9 2 8" xfId="36155" xr:uid="{00000000-0005-0000-0000-00002A8D0000}"/>
    <cellStyle name="SAPBEXHLevel0X 9 2 8 2" xfId="36156" xr:uid="{00000000-0005-0000-0000-00002B8D0000}"/>
    <cellStyle name="SAPBEXHLevel0X 9 2 8 2 2" xfId="36157" xr:uid="{00000000-0005-0000-0000-00002C8D0000}"/>
    <cellStyle name="SAPBEXHLevel0X 9 2 8 3" xfId="36158" xr:uid="{00000000-0005-0000-0000-00002D8D0000}"/>
    <cellStyle name="SAPBEXHLevel0X 9 2 9" xfId="36159" xr:uid="{00000000-0005-0000-0000-00002E8D0000}"/>
    <cellStyle name="SAPBEXHLevel0X 9 2 9 2" xfId="36160" xr:uid="{00000000-0005-0000-0000-00002F8D0000}"/>
    <cellStyle name="SAPBEXHLevel0X 9 2 9 2 2" xfId="36161" xr:uid="{00000000-0005-0000-0000-0000308D0000}"/>
    <cellStyle name="SAPBEXHLevel0X 9 2 9 3" xfId="36162" xr:uid="{00000000-0005-0000-0000-0000318D0000}"/>
    <cellStyle name="SAPBEXHLevel0X 9 3" xfId="36163" xr:uid="{00000000-0005-0000-0000-0000328D0000}"/>
    <cellStyle name="SAPBEXHLevel0X 9 3 2" xfId="36164" xr:uid="{00000000-0005-0000-0000-0000338D0000}"/>
    <cellStyle name="SAPBEXHLevel0X 9 3 2 2" xfId="36165" xr:uid="{00000000-0005-0000-0000-0000348D0000}"/>
    <cellStyle name="SAPBEXHLevel0X 9 4" xfId="36166" xr:uid="{00000000-0005-0000-0000-0000358D0000}"/>
    <cellStyle name="SAPBEXHLevel0X 9 4 2" xfId="36167" xr:uid="{00000000-0005-0000-0000-0000368D0000}"/>
    <cellStyle name="SAPBEXHLevel0X 9 4 2 2" xfId="36168" xr:uid="{00000000-0005-0000-0000-0000378D0000}"/>
    <cellStyle name="SAPBEXHLevel0X 9 5" xfId="36169" xr:uid="{00000000-0005-0000-0000-0000388D0000}"/>
    <cellStyle name="SAPBEXHLevel0X 9 5 2" xfId="36170" xr:uid="{00000000-0005-0000-0000-0000398D0000}"/>
    <cellStyle name="SAPBEXHLevel0X 9 5 2 2" xfId="36171" xr:uid="{00000000-0005-0000-0000-00003A8D0000}"/>
    <cellStyle name="SAPBEXHLevel0X 9 6" xfId="36172" xr:uid="{00000000-0005-0000-0000-00003B8D0000}"/>
    <cellStyle name="SAPBEXHLevel0X 9 6 2" xfId="36173" xr:uid="{00000000-0005-0000-0000-00003C8D0000}"/>
    <cellStyle name="SAPBEXHLevel0X 9 6 2 2" xfId="36174" xr:uid="{00000000-0005-0000-0000-00003D8D0000}"/>
    <cellStyle name="SAPBEXHLevel0X 9 7" xfId="36175" xr:uid="{00000000-0005-0000-0000-00003E8D0000}"/>
    <cellStyle name="SAPBEXHLevel0X 9 7 2" xfId="36176" xr:uid="{00000000-0005-0000-0000-00003F8D0000}"/>
    <cellStyle name="SAPBEXHLevel0X 9 7 2 2" xfId="36177" xr:uid="{00000000-0005-0000-0000-0000408D0000}"/>
    <cellStyle name="SAPBEXHLevel0X 9 7 3" xfId="36178" xr:uid="{00000000-0005-0000-0000-0000418D0000}"/>
    <cellStyle name="SAPBEXHLevel0X 9 8" xfId="36179" xr:uid="{00000000-0005-0000-0000-0000428D0000}"/>
    <cellStyle name="SAPBEXHLevel0X 9 8 2" xfId="36180" xr:uid="{00000000-0005-0000-0000-0000438D0000}"/>
    <cellStyle name="SAPBEXHLevel0X 9 8 2 2" xfId="36181" xr:uid="{00000000-0005-0000-0000-0000448D0000}"/>
    <cellStyle name="SAPBEXHLevel0X 9 8 3" xfId="36182" xr:uid="{00000000-0005-0000-0000-0000458D0000}"/>
    <cellStyle name="SAPBEXHLevel0X 9 9" xfId="36183" xr:uid="{00000000-0005-0000-0000-0000468D0000}"/>
    <cellStyle name="SAPBEXHLevel0X 9 9 2" xfId="36184" xr:uid="{00000000-0005-0000-0000-0000478D0000}"/>
    <cellStyle name="SAPBEXHLevel0X 9 9 2 2" xfId="36185" xr:uid="{00000000-0005-0000-0000-0000488D0000}"/>
    <cellStyle name="SAPBEXHLevel0X 9 9 3" xfId="36186" xr:uid="{00000000-0005-0000-0000-0000498D0000}"/>
    <cellStyle name="SAPBEXHLevel1" xfId="36187" xr:uid="{00000000-0005-0000-0000-00004A8D0000}"/>
    <cellStyle name="SAPBEXHLevel1 10" xfId="36188" xr:uid="{00000000-0005-0000-0000-00004B8D0000}"/>
    <cellStyle name="SAPBEXHLevel1 10 10" xfId="36189" xr:uid="{00000000-0005-0000-0000-00004C8D0000}"/>
    <cellStyle name="SAPBEXHLevel1 10 10 2" xfId="36190" xr:uid="{00000000-0005-0000-0000-00004D8D0000}"/>
    <cellStyle name="SAPBEXHLevel1 10 10 2 2" xfId="36191" xr:uid="{00000000-0005-0000-0000-00004E8D0000}"/>
    <cellStyle name="SAPBEXHLevel1 10 10 3" xfId="36192" xr:uid="{00000000-0005-0000-0000-00004F8D0000}"/>
    <cellStyle name="SAPBEXHLevel1 10 11" xfId="36193" xr:uid="{00000000-0005-0000-0000-0000508D0000}"/>
    <cellStyle name="SAPBEXHLevel1 10 11 2" xfId="36194" xr:uid="{00000000-0005-0000-0000-0000518D0000}"/>
    <cellStyle name="SAPBEXHLevel1 10 11 2 2" xfId="36195" xr:uid="{00000000-0005-0000-0000-0000528D0000}"/>
    <cellStyle name="SAPBEXHLevel1 10 11 3" xfId="36196" xr:uid="{00000000-0005-0000-0000-0000538D0000}"/>
    <cellStyle name="SAPBEXHLevel1 10 12" xfId="36197" xr:uid="{00000000-0005-0000-0000-0000548D0000}"/>
    <cellStyle name="SAPBEXHLevel1 10 12 2" xfId="36198" xr:uid="{00000000-0005-0000-0000-0000558D0000}"/>
    <cellStyle name="SAPBEXHLevel1 10 12 2 2" xfId="36199" xr:uid="{00000000-0005-0000-0000-0000568D0000}"/>
    <cellStyle name="SAPBEXHLevel1 10 12 3" xfId="36200" xr:uid="{00000000-0005-0000-0000-0000578D0000}"/>
    <cellStyle name="SAPBEXHLevel1 10 13" xfId="36201" xr:uid="{00000000-0005-0000-0000-0000588D0000}"/>
    <cellStyle name="SAPBEXHLevel1 10 13 2" xfId="36202" xr:uid="{00000000-0005-0000-0000-0000598D0000}"/>
    <cellStyle name="SAPBEXHLevel1 10 2" xfId="36203" xr:uid="{00000000-0005-0000-0000-00005A8D0000}"/>
    <cellStyle name="SAPBEXHLevel1 10 2 10" xfId="36204" xr:uid="{00000000-0005-0000-0000-00005B8D0000}"/>
    <cellStyle name="SAPBEXHLevel1 10 2 10 2" xfId="36205" xr:uid="{00000000-0005-0000-0000-00005C8D0000}"/>
    <cellStyle name="SAPBEXHLevel1 10 2 10 2 2" xfId="36206" xr:uid="{00000000-0005-0000-0000-00005D8D0000}"/>
    <cellStyle name="SAPBEXHLevel1 10 2 10 3" xfId="36207" xr:uid="{00000000-0005-0000-0000-00005E8D0000}"/>
    <cellStyle name="SAPBEXHLevel1 10 2 11" xfId="36208" xr:uid="{00000000-0005-0000-0000-00005F8D0000}"/>
    <cellStyle name="SAPBEXHLevel1 10 2 11 2" xfId="36209" xr:uid="{00000000-0005-0000-0000-0000608D0000}"/>
    <cellStyle name="SAPBEXHLevel1 10 2 11 2 2" xfId="36210" xr:uid="{00000000-0005-0000-0000-0000618D0000}"/>
    <cellStyle name="SAPBEXHLevel1 10 2 11 3" xfId="36211" xr:uid="{00000000-0005-0000-0000-0000628D0000}"/>
    <cellStyle name="SAPBEXHLevel1 10 2 12" xfId="36212" xr:uid="{00000000-0005-0000-0000-0000638D0000}"/>
    <cellStyle name="SAPBEXHLevel1 10 2 12 2" xfId="36213" xr:uid="{00000000-0005-0000-0000-0000648D0000}"/>
    <cellStyle name="SAPBEXHLevel1 10 2 2" xfId="36214" xr:uid="{00000000-0005-0000-0000-0000658D0000}"/>
    <cellStyle name="SAPBEXHLevel1 10 2 2 2" xfId="36215" xr:uid="{00000000-0005-0000-0000-0000668D0000}"/>
    <cellStyle name="SAPBEXHLevel1 10 2 2 2 2" xfId="36216" xr:uid="{00000000-0005-0000-0000-0000678D0000}"/>
    <cellStyle name="SAPBEXHLevel1 10 2 3" xfId="36217" xr:uid="{00000000-0005-0000-0000-0000688D0000}"/>
    <cellStyle name="SAPBEXHLevel1 10 2 3 2" xfId="36218" xr:uid="{00000000-0005-0000-0000-0000698D0000}"/>
    <cellStyle name="SAPBEXHLevel1 10 2 3 2 2" xfId="36219" xr:uid="{00000000-0005-0000-0000-00006A8D0000}"/>
    <cellStyle name="SAPBEXHLevel1 10 2 4" xfId="36220" xr:uid="{00000000-0005-0000-0000-00006B8D0000}"/>
    <cellStyle name="SAPBEXHLevel1 10 2 4 2" xfId="36221" xr:uid="{00000000-0005-0000-0000-00006C8D0000}"/>
    <cellStyle name="SAPBEXHLevel1 10 2 4 2 2" xfId="36222" xr:uid="{00000000-0005-0000-0000-00006D8D0000}"/>
    <cellStyle name="SAPBEXHLevel1 10 2 5" xfId="36223" xr:uid="{00000000-0005-0000-0000-00006E8D0000}"/>
    <cellStyle name="SAPBEXHLevel1 10 2 5 2" xfId="36224" xr:uid="{00000000-0005-0000-0000-00006F8D0000}"/>
    <cellStyle name="SAPBEXHLevel1 10 2 5 2 2" xfId="36225" xr:uid="{00000000-0005-0000-0000-0000708D0000}"/>
    <cellStyle name="SAPBEXHLevel1 10 2 6" xfId="36226" xr:uid="{00000000-0005-0000-0000-0000718D0000}"/>
    <cellStyle name="SAPBEXHLevel1 10 2 6 2" xfId="36227" xr:uid="{00000000-0005-0000-0000-0000728D0000}"/>
    <cellStyle name="SAPBEXHLevel1 10 2 6 2 2" xfId="36228" xr:uid="{00000000-0005-0000-0000-0000738D0000}"/>
    <cellStyle name="SAPBEXHLevel1 10 2 6 3" xfId="36229" xr:uid="{00000000-0005-0000-0000-0000748D0000}"/>
    <cellStyle name="SAPBEXHLevel1 10 2 7" xfId="36230" xr:uid="{00000000-0005-0000-0000-0000758D0000}"/>
    <cellStyle name="SAPBEXHLevel1 10 2 7 2" xfId="36231" xr:uid="{00000000-0005-0000-0000-0000768D0000}"/>
    <cellStyle name="SAPBEXHLevel1 10 2 7 2 2" xfId="36232" xr:uid="{00000000-0005-0000-0000-0000778D0000}"/>
    <cellStyle name="SAPBEXHLevel1 10 2 7 3" xfId="36233" xr:uid="{00000000-0005-0000-0000-0000788D0000}"/>
    <cellStyle name="SAPBEXHLevel1 10 2 8" xfId="36234" xr:uid="{00000000-0005-0000-0000-0000798D0000}"/>
    <cellStyle name="SAPBEXHLevel1 10 2 8 2" xfId="36235" xr:uid="{00000000-0005-0000-0000-00007A8D0000}"/>
    <cellStyle name="SAPBEXHLevel1 10 2 8 2 2" xfId="36236" xr:uid="{00000000-0005-0000-0000-00007B8D0000}"/>
    <cellStyle name="SAPBEXHLevel1 10 2 8 3" xfId="36237" xr:uid="{00000000-0005-0000-0000-00007C8D0000}"/>
    <cellStyle name="SAPBEXHLevel1 10 2 9" xfId="36238" xr:uid="{00000000-0005-0000-0000-00007D8D0000}"/>
    <cellStyle name="SAPBEXHLevel1 10 2 9 2" xfId="36239" xr:uid="{00000000-0005-0000-0000-00007E8D0000}"/>
    <cellStyle name="SAPBEXHLevel1 10 2 9 2 2" xfId="36240" xr:uid="{00000000-0005-0000-0000-00007F8D0000}"/>
    <cellStyle name="SAPBEXHLevel1 10 2 9 3" xfId="36241" xr:uid="{00000000-0005-0000-0000-0000808D0000}"/>
    <cellStyle name="SAPBEXHLevel1 10 3" xfId="36242" xr:uid="{00000000-0005-0000-0000-0000818D0000}"/>
    <cellStyle name="SAPBEXHLevel1 10 3 2" xfId="36243" xr:uid="{00000000-0005-0000-0000-0000828D0000}"/>
    <cellStyle name="SAPBEXHLevel1 10 3 2 2" xfId="36244" xr:uid="{00000000-0005-0000-0000-0000838D0000}"/>
    <cellStyle name="SAPBEXHLevel1 10 4" xfId="36245" xr:uid="{00000000-0005-0000-0000-0000848D0000}"/>
    <cellStyle name="SAPBEXHLevel1 10 4 2" xfId="36246" xr:uid="{00000000-0005-0000-0000-0000858D0000}"/>
    <cellStyle name="SAPBEXHLevel1 10 4 2 2" xfId="36247" xr:uid="{00000000-0005-0000-0000-0000868D0000}"/>
    <cellStyle name="SAPBEXHLevel1 10 5" xfId="36248" xr:uid="{00000000-0005-0000-0000-0000878D0000}"/>
    <cellStyle name="SAPBEXHLevel1 10 5 2" xfId="36249" xr:uid="{00000000-0005-0000-0000-0000888D0000}"/>
    <cellStyle name="SAPBEXHLevel1 10 5 2 2" xfId="36250" xr:uid="{00000000-0005-0000-0000-0000898D0000}"/>
    <cellStyle name="SAPBEXHLevel1 10 6" xfId="36251" xr:uid="{00000000-0005-0000-0000-00008A8D0000}"/>
    <cellStyle name="SAPBEXHLevel1 10 6 2" xfId="36252" xr:uid="{00000000-0005-0000-0000-00008B8D0000}"/>
    <cellStyle name="SAPBEXHLevel1 10 6 2 2" xfId="36253" xr:uid="{00000000-0005-0000-0000-00008C8D0000}"/>
    <cellStyle name="SAPBEXHLevel1 10 7" xfId="36254" xr:uid="{00000000-0005-0000-0000-00008D8D0000}"/>
    <cellStyle name="SAPBEXHLevel1 10 7 2" xfId="36255" xr:uid="{00000000-0005-0000-0000-00008E8D0000}"/>
    <cellStyle name="SAPBEXHLevel1 10 7 2 2" xfId="36256" xr:uid="{00000000-0005-0000-0000-00008F8D0000}"/>
    <cellStyle name="SAPBEXHLevel1 10 7 3" xfId="36257" xr:uid="{00000000-0005-0000-0000-0000908D0000}"/>
    <cellStyle name="SAPBEXHLevel1 10 8" xfId="36258" xr:uid="{00000000-0005-0000-0000-0000918D0000}"/>
    <cellStyle name="SAPBEXHLevel1 10 8 2" xfId="36259" xr:uid="{00000000-0005-0000-0000-0000928D0000}"/>
    <cellStyle name="SAPBEXHLevel1 10 8 2 2" xfId="36260" xr:uid="{00000000-0005-0000-0000-0000938D0000}"/>
    <cellStyle name="SAPBEXHLevel1 10 8 3" xfId="36261" xr:uid="{00000000-0005-0000-0000-0000948D0000}"/>
    <cellStyle name="SAPBEXHLevel1 10 9" xfId="36262" xr:uid="{00000000-0005-0000-0000-0000958D0000}"/>
    <cellStyle name="SAPBEXHLevel1 10 9 2" xfId="36263" xr:uid="{00000000-0005-0000-0000-0000968D0000}"/>
    <cellStyle name="SAPBEXHLevel1 10 9 2 2" xfId="36264" xr:uid="{00000000-0005-0000-0000-0000978D0000}"/>
    <cellStyle name="SAPBEXHLevel1 10 9 3" xfId="36265" xr:uid="{00000000-0005-0000-0000-0000988D0000}"/>
    <cellStyle name="SAPBEXHLevel1 11" xfId="36266" xr:uid="{00000000-0005-0000-0000-0000998D0000}"/>
    <cellStyle name="SAPBEXHLevel1 11 10" xfId="36267" xr:uid="{00000000-0005-0000-0000-00009A8D0000}"/>
    <cellStyle name="SAPBEXHLevel1 11 10 2" xfId="36268" xr:uid="{00000000-0005-0000-0000-00009B8D0000}"/>
    <cellStyle name="SAPBEXHLevel1 11 10 2 2" xfId="36269" xr:uid="{00000000-0005-0000-0000-00009C8D0000}"/>
    <cellStyle name="SAPBEXHLevel1 11 10 3" xfId="36270" xr:uid="{00000000-0005-0000-0000-00009D8D0000}"/>
    <cellStyle name="SAPBEXHLevel1 11 11" xfId="36271" xr:uid="{00000000-0005-0000-0000-00009E8D0000}"/>
    <cellStyle name="SAPBEXHLevel1 11 11 2" xfId="36272" xr:uid="{00000000-0005-0000-0000-00009F8D0000}"/>
    <cellStyle name="SAPBEXHLevel1 11 11 2 2" xfId="36273" xr:uid="{00000000-0005-0000-0000-0000A08D0000}"/>
    <cellStyle name="SAPBEXHLevel1 11 11 3" xfId="36274" xr:uid="{00000000-0005-0000-0000-0000A18D0000}"/>
    <cellStyle name="SAPBEXHLevel1 11 12" xfId="36275" xr:uid="{00000000-0005-0000-0000-0000A28D0000}"/>
    <cellStyle name="SAPBEXHLevel1 11 12 2" xfId="36276" xr:uid="{00000000-0005-0000-0000-0000A38D0000}"/>
    <cellStyle name="SAPBEXHLevel1 11 12 2 2" xfId="36277" xr:uid="{00000000-0005-0000-0000-0000A48D0000}"/>
    <cellStyle name="SAPBEXHLevel1 11 12 3" xfId="36278" xr:uid="{00000000-0005-0000-0000-0000A58D0000}"/>
    <cellStyle name="SAPBEXHLevel1 11 13" xfId="36279" xr:uid="{00000000-0005-0000-0000-0000A68D0000}"/>
    <cellStyle name="SAPBEXHLevel1 11 13 2" xfId="36280" xr:uid="{00000000-0005-0000-0000-0000A78D0000}"/>
    <cellStyle name="SAPBEXHLevel1 11 2" xfId="36281" xr:uid="{00000000-0005-0000-0000-0000A88D0000}"/>
    <cellStyle name="SAPBEXHLevel1 11 2 10" xfId="36282" xr:uid="{00000000-0005-0000-0000-0000A98D0000}"/>
    <cellStyle name="SAPBEXHLevel1 11 2 10 2" xfId="36283" xr:uid="{00000000-0005-0000-0000-0000AA8D0000}"/>
    <cellStyle name="SAPBEXHLevel1 11 2 10 2 2" xfId="36284" xr:uid="{00000000-0005-0000-0000-0000AB8D0000}"/>
    <cellStyle name="SAPBEXHLevel1 11 2 10 3" xfId="36285" xr:uid="{00000000-0005-0000-0000-0000AC8D0000}"/>
    <cellStyle name="SAPBEXHLevel1 11 2 11" xfId="36286" xr:uid="{00000000-0005-0000-0000-0000AD8D0000}"/>
    <cellStyle name="SAPBEXHLevel1 11 2 11 2" xfId="36287" xr:uid="{00000000-0005-0000-0000-0000AE8D0000}"/>
    <cellStyle name="SAPBEXHLevel1 11 2 11 2 2" xfId="36288" xr:uid="{00000000-0005-0000-0000-0000AF8D0000}"/>
    <cellStyle name="SAPBEXHLevel1 11 2 11 3" xfId="36289" xr:uid="{00000000-0005-0000-0000-0000B08D0000}"/>
    <cellStyle name="SAPBEXHLevel1 11 2 12" xfId="36290" xr:uid="{00000000-0005-0000-0000-0000B18D0000}"/>
    <cellStyle name="SAPBEXHLevel1 11 2 12 2" xfId="36291" xr:uid="{00000000-0005-0000-0000-0000B28D0000}"/>
    <cellStyle name="SAPBEXHLevel1 11 2 2" xfId="36292" xr:uid="{00000000-0005-0000-0000-0000B38D0000}"/>
    <cellStyle name="SAPBEXHLevel1 11 2 2 2" xfId="36293" xr:uid="{00000000-0005-0000-0000-0000B48D0000}"/>
    <cellStyle name="SAPBEXHLevel1 11 2 2 2 2" xfId="36294" xr:uid="{00000000-0005-0000-0000-0000B58D0000}"/>
    <cellStyle name="SAPBEXHLevel1 11 2 3" xfId="36295" xr:uid="{00000000-0005-0000-0000-0000B68D0000}"/>
    <cellStyle name="SAPBEXHLevel1 11 2 3 2" xfId="36296" xr:uid="{00000000-0005-0000-0000-0000B78D0000}"/>
    <cellStyle name="SAPBEXHLevel1 11 2 3 2 2" xfId="36297" xr:uid="{00000000-0005-0000-0000-0000B88D0000}"/>
    <cellStyle name="SAPBEXHLevel1 11 2 4" xfId="36298" xr:uid="{00000000-0005-0000-0000-0000B98D0000}"/>
    <cellStyle name="SAPBEXHLevel1 11 2 4 2" xfId="36299" xr:uid="{00000000-0005-0000-0000-0000BA8D0000}"/>
    <cellStyle name="SAPBEXHLevel1 11 2 4 2 2" xfId="36300" xr:uid="{00000000-0005-0000-0000-0000BB8D0000}"/>
    <cellStyle name="SAPBEXHLevel1 11 2 5" xfId="36301" xr:uid="{00000000-0005-0000-0000-0000BC8D0000}"/>
    <cellStyle name="SAPBEXHLevel1 11 2 5 2" xfId="36302" xr:uid="{00000000-0005-0000-0000-0000BD8D0000}"/>
    <cellStyle name="SAPBEXHLevel1 11 2 5 2 2" xfId="36303" xr:uid="{00000000-0005-0000-0000-0000BE8D0000}"/>
    <cellStyle name="SAPBEXHLevel1 11 2 6" xfId="36304" xr:uid="{00000000-0005-0000-0000-0000BF8D0000}"/>
    <cellStyle name="SAPBEXHLevel1 11 2 6 2" xfId="36305" xr:uid="{00000000-0005-0000-0000-0000C08D0000}"/>
    <cellStyle name="SAPBEXHLevel1 11 2 6 2 2" xfId="36306" xr:uid="{00000000-0005-0000-0000-0000C18D0000}"/>
    <cellStyle name="SAPBEXHLevel1 11 2 6 3" xfId="36307" xr:uid="{00000000-0005-0000-0000-0000C28D0000}"/>
    <cellStyle name="SAPBEXHLevel1 11 2 7" xfId="36308" xr:uid="{00000000-0005-0000-0000-0000C38D0000}"/>
    <cellStyle name="SAPBEXHLevel1 11 2 7 2" xfId="36309" xr:uid="{00000000-0005-0000-0000-0000C48D0000}"/>
    <cellStyle name="SAPBEXHLevel1 11 2 7 2 2" xfId="36310" xr:uid="{00000000-0005-0000-0000-0000C58D0000}"/>
    <cellStyle name="SAPBEXHLevel1 11 2 7 3" xfId="36311" xr:uid="{00000000-0005-0000-0000-0000C68D0000}"/>
    <cellStyle name="SAPBEXHLevel1 11 2 8" xfId="36312" xr:uid="{00000000-0005-0000-0000-0000C78D0000}"/>
    <cellStyle name="SAPBEXHLevel1 11 2 8 2" xfId="36313" xr:uid="{00000000-0005-0000-0000-0000C88D0000}"/>
    <cellStyle name="SAPBEXHLevel1 11 2 8 2 2" xfId="36314" xr:uid="{00000000-0005-0000-0000-0000C98D0000}"/>
    <cellStyle name="SAPBEXHLevel1 11 2 8 3" xfId="36315" xr:uid="{00000000-0005-0000-0000-0000CA8D0000}"/>
    <cellStyle name="SAPBEXHLevel1 11 2 9" xfId="36316" xr:uid="{00000000-0005-0000-0000-0000CB8D0000}"/>
    <cellStyle name="SAPBEXHLevel1 11 2 9 2" xfId="36317" xr:uid="{00000000-0005-0000-0000-0000CC8D0000}"/>
    <cellStyle name="SAPBEXHLevel1 11 2 9 2 2" xfId="36318" xr:uid="{00000000-0005-0000-0000-0000CD8D0000}"/>
    <cellStyle name="SAPBEXHLevel1 11 2 9 3" xfId="36319" xr:uid="{00000000-0005-0000-0000-0000CE8D0000}"/>
    <cellStyle name="SAPBEXHLevel1 11 3" xfId="36320" xr:uid="{00000000-0005-0000-0000-0000CF8D0000}"/>
    <cellStyle name="SAPBEXHLevel1 11 3 2" xfId="36321" xr:uid="{00000000-0005-0000-0000-0000D08D0000}"/>
    <cellStyle name="SAPBEXHLevel1 11 3 2 2" xfId="36322" xr:uid="{00000000-0005-0000-0000-0000D18D0000}"/>
    <cellStyle name="SAPBEXHLevel1 11 4" xfId="36323" xr:uid="{00000000-0005-0000-0000-0000D28D0000}"/>
    <cellStyle name="SAPBEXHLevel1 11 4 2" xfId="36324" xr:uid="{00000000-0005-0000-0000-0000D38D0000}"/>
    <cellStyle name="SAPBEXHLevel1 11 4 2 2" xfId="36325" xr:uid="{00000000-0005-0000-0000-0000D48D0000}"/>
    <cellStyle name="SAPBEXHLevel1 11 5" xfId="36326" xr:uid="{00000000-0005-0000-0000-0000D58D0000}"/>
    <cellStyle name="SAPBEXHLevel1 11 5 2" xfId="36327" xr:uid="{00000000-0005-0000-0000-0000D68D0000}"/>
    <cellStyle name="SAPBEXHLevel1 11 5 2 2" xfId="36328" xr:uid="{00000000-0005-0000-0000-0000D78D0000}"/>
    <cellStyle name="SAPBEXHLevel1 11 6" xfId="36329" xr:uid="{00000000-0005-0000-0000-0000D88D0000}"/>
    <cellStyle name="SAPBEXHLevel1 11 6 2" xfId="36330" xr:uid="{00000000-0005-0000-0000-0000D98D0000}"/>
    <cellStyle name="SAPBEXHLevel1 11 6 2 2" xfId="36331" xr:uid="{00000000-0005-0000-0000-0000DA8D0000}"/>
    <cellStyle name="SAPBEXHLevel1 11 7" xfId="36332" xr:uid="{00000000-0005-0000-0000-0000DB8D0000}"/>
    <cellStyle name="SAPBEXHLevel1 11 7 2" xfId="36333" xr:uid="{00000000-0005-0000-0000-0000DC8D0000}"/>
    <cellStyle name="SAPBEXHLevel1 11 7 2 2" xfId="36334" xr:uid="{00000000-0005-0000-0000-0000DD8D0000}"/>
    <cellStyle name="SAPBEXHLevel1 11 7 3" xfId="36335" xr:uid="{00000000-0005-0000-0000-0000DE8D0000}"/>
    <cellStyle name="SAPBEXHLevel1 11 8" xfId="36336" xr:uid="{00000000-0005-0000-0000-0000DF8D0000}"/>
    <cellStyle name="SAPBEXHLevel1 11 8 2" xfId="36337" xr:uid="{00000000-0005-0000-0000-0000E08D0000}"/>
    <cellStyle name="SAPBEXHLevel1 11 8 2 2" xfId="36338" xr:uid="{00000000-0005-0000-0000-0000E18D0000}"/>
    <cellStyle name="SAPBEXHLevel1 11 8 3" xfId="36339" xr:uid="{00000000-0005-0000-0000-0000E28D0000}"/>
    <cellStyle name="SAPBEXHLevel1 11 9" xfId="36340" xr:uid="{00000000-0005-0000-0000-0000E38D0000}"/>
    <cellStyle name="SAPBEXHLevel1 11 9 2" xfId="36341" xr:uid="{00000000-0005-0000-0000-0000E48D0000}"/>
    <cellStyle name="SAPBEXHLevel1 11 9 2 2" xfId="36342" xr:uid="{00000000-0005-0000-0000-0000E58D0000}"/>
    <cellStyle name="SAPBEXHLevel1 11 9 3" xfId="36343" xr:uid="{00000000-0005-0000-0000-0000E68D0000}"/>
    <cellStyle name="SAPBEXHLevel1 12" xfId="36344" xr:uid="{00000000-0005-0000-0000-0000E78D0000}"/>
    <cellStyle name="SAPBEXHLevel1 12 10" xfId="36345" xr:uid="{00000000-0005-0000-0000-0000E88D0000}"/>
    <cellStyle name="SAPBEXHLevel1 12 10 2" xfId="36346" xr:uid="{00000000-0005-0000-0000-0000E98D0000}"/>
    <cellStyle name="SAPBEXHLevel1 12 10 2 2" xfId="36347" xr:uid="{00000000-0005-0000-0000-0000EA8D0000}"/>
    <cellStyle name="SAPBEXHLevel1 12 10 3" xfId="36348" xr:uid="{00000000-0005-0000-0000-0000EB8D0000}"/>
    <cellStyle name="SAPBEXHLevel1 12 11" xfId="36349" xr:uid="{00000000-0005-0000-0000-0000EC8D0000}"/>
    <cellStyle name="SAPBEXHLevel1 12 11 2" xfId="36350" xr:uid="{00000000-0005-0000-0000-0000ED8D0000}"/>
    <cellStyle name="SAPBEXHLevel1 12 11 2 2" xfId="36351" xr:uid="{00000000-0005-0000-0000-0000EE8D0000}"/>
    <cellStyle name="SAPBEXHLevel1 12 11 3" xfId="36352" xr:uid="{00000000-0005-0000-0000-0000EF8D0000}"/>
    <cellStyle name="SAPBEXHLevel1 12 12" xfId="36353" xr:uid="{00000000-0005-0000-0000-0000F08D0000}"/>
    <cellStyle name="SAPBEXHLevel1 12 12 2" xfId="36354" xr:uid="{00000000-0005-0000-0000-0000F18D0000}"/>
    <cellStyle name="SAPBEXHLevel1 12 12 2 2" xfId="36355" xr:uid="{00000000-0005-0000-0000-0000F28D0000}"/>
    <cellStyle name="SAPBEXHLevel1 12 12 3" xfId="36356" xr:uid="{00000000-0005-0000-0000-0000F38D0000}"/>
    <cellStyle name="SAPBEXHLevel1 12 13" xfId="36357" xr:uid="{00000000-0005-0000-0000-0000F48D0000}"/>
    <cellStyle name="SAPBEXHLevel1 12 13 2" xfId="36358" xr:uid="{00000000-0005-0000-0000-0000F58D0000}"/>
    <cellStyle name="SAPBEXHLevel1 12 2" xfId="36359" xr:uid="{00000000-0005-0000-0000-0000F68D0000}"/>
    <cellStyle name="SAPBEXHLevel1 12 2 10" xfId="36360" xr:uid="{00000000-0005-0000-0000-0000F78D0000}"/>
    <cellStyle name="SAPBEXHLevel1 12 2 10 2" xfId="36361" xr:uid="{00000000-0005-0000-0000-0000F88D0000}"/>
    <cellStyle name="SAPBEXHLevel1 12 2 10 2 2" xfId="36362" xr:uid="{00000000-0005-0000-0000-0000F98D0000}"/>
    <cellStyle name="SAPBEXHLevel1 12 2 10 3" xfId="36363" xr:uid="{00000000-0005-0000-0000-0000FA8D0000}"/>
    <cellStyle name="SAPBEXHLevel1 12 2 11" xfId="36364" xr:uid="{00000000-0005-0000-0000-0000FB8D0000}"/>
    <cellStyle name="SAPBEXHLevel1 12 2 11 2" xfId="36365" xr:uid="{00000000-0005-0000-0000-0000FC8D0000}"/>
    <cellStyle name="SAPBEXHLevel1 12 2 11 2 2" xfId="36366" xr:uid="{00000000-0005-0000-0000-0000FD8D0000}"/>
    <cellStyle name="SAPBEXHLevel1 12 2 11 3" xfId="36367" xr:uid="{00000000-0005-0000-0000-0000FE8D0000}"/>
    <cellStyle name="SAPBEXHLevel1 12 2 12" xfId="36368" xr:uid="{00000000-0005-0000-0000-0000FF8D0000}"/>
    <cellStyle name="SAPBEXHLevel1 12 2 12 2" xfId="36369" xr:uid="{00000000-0005-0000-0000-0000008E0000}"/>
    <cellStyle name="SAPBEXHLevel1 12 2 2" xfId="36370" xr:uid="{00000000-0005-0000-0000-0000018E0000}"/>
    <cellStyle name="SAPBEXHLevel1 12 2 2 2" xfId="36371" xr:uid="{00000000-0005-0000-0000-0000028E0000}"/>
    <cellStyle name="SAPBEXHLevel1 12 2 2 2 2" xfId="36372" xr:uid="{00000000-0005-0000-0000-0000038E0000}"/>
    <cellStyle name="SAPBEXHLevel1 12 2 3" xfId="36373" xr:uid="{00000000-0005-0000-0000-0000048E0000}"/>
    <cellStyle name="SAPBEXHLevel1 12 2 3 2" xfId="36374" xr:uid="{00000000-0005-0000-0000-0000058E0000}"/>
    <cellStyle name="SAPBEXHLevel1 12 2 3 2 2" xfId="36375" xr:uid="{00000000-0005-0000-0000-0000068E0000}"/>
    <cellStyle name="SAPBEXHLevel1 12 2 4" xfId="36376" xr:uid="{00000000-0005-0000-0000-0000078E0000}"/>
    <cellStyle name="SAPBEXHLevel1 12 2 4 2" xfId="36377" xr:uid="{00000000-0005-0000-0000-0000088E0000}"/>
    <cellStyle name="SAPBEXHLevel1 12 2 4 2 2" xfId="36378" xr:uid="{00000000-0005-0000-0000-0000098E0000}"/>
    <cellStyle name="SAPBEXHLevel1 12 2 5" xfId="36379" xr:uid="{00000000-0005-0000-0000-00000A8E0000}"/>
    <cellStyle name="SAPBEXHLevel1 12 2 5 2" xfId="36380" xr:uid="{00000000-0005-0000-0000-00000B8E0000}"/>
    <cellStyle name="SAPBEXHLevel1 12 2 5 2 2" xfId="36381" xr:uid="{00000000-0005-0000-0000-00000C8E0000}"/>
    <cellStyle name="SAPBEXHLevel1 12 2 6" xfId="36382" xr:uid="{00000000-0005-0000-0000-00000D8E0000}"/>
    <cellStyle name="SAPBEXHLevel1 12 2 6 2" xfId="36383" xr:uid="{00000000-0005-0000-0000-00000E8E0000}"/>
    <cellStyle name="SAPBEXHLevel1 12 2 6 2 2" xfId="36384" xr:uid="{00000000-0005-0000-0000-00000F8E0000}"/>
    <cellStyle name="SAPBEXHLevel1 12 2 6 3" xfId="36385" xr:uid="{00000000-0005-0000-0000-0000108E0000}"/>
    <cellStyle name="SAPBEXHLevel1 12 2 7" xfId="36386" xr:uid="{00000000-0005-0000-0000-0000118E0000}"/>
    <cellStyle name="SAPBEXHLevel1 12 2 7 2" xfId="36387" xr:uid="{00000000-0005-0000-0000-0000128E0000}"/>
    <cellStyle name="SAPBEXHLevel1 12 2 7 2 2" xfId="36388" xr:uid="{00000000-0005-0000-0000-0000138E0000}"/>
    <cellStyle name="SAPBEXHLevel1 12 2 7 3" xfId="36389" xr:uid="{00000000-0005-0000-0000-0000148E0000}"/>
    <cellStyle name="SAPBEXHLevel1 12 2 8" xfId="36390" xr:uid="{00000000-0005-0000-0000-0000158E0000}"/>
    <cellStyle name="SAPBEXHLevel1 12 2 8 2" xfId="36391" xr:uid="{00000000-0005-0000-0000-0000168E0000}"/>
    <cellStyle name="SAPBEXHLevel1 12 2 8 2 2" xfId="36392" xr:uid="{00000000-0005-0000-0000-0000178E0000}"/>
    <cellStyle name="SAPBEXHLevel1 12 2 8 3" xfId="36393" xr:uid="{00000000-0005-0000-0000-0000188E0000}"/>
    <cellStyle name="SAPBEXHLevel1 12 2 9" xfId="36394" xr:uid="{00000000-0005-0000-0000-0000198E0000}"/>
    <cellStyle name="SAPBEXHLevel1 12 2 9 2" xfId="36395" xr:uid="{00000000-0005-0000-0000-00001A8E0000}"/>
    <cellStyle name="SAPBEXHLevel1 12 2 9 2 2" xfId="36396" xr:uid="{00000000-0005-0000-0000-00001B8E0000}"/>
    <cellStyle name="SAPBEXHLevel1 12 2 9 3" xfId="36397" xr:uid="{00000000-0005-0000-0000-00001C8E0000}"/>
    <cellStyle name="SAPBEXHLevel1 12 3" xfId="36398" xr:uid="{00000000-0005-0000-0000-00001D8E0000}"/>
    <cellStyle name="SAPBEXHLevel1 12 3 2" xfId="36399" xr:uid="{00000000-0005-0000-0000-00001E8E0000}"/>
    <cellStyle name="SAPBEXHLevel1 12 3 2 2" xfId="36400" xr:uid="{00000000-0005-0000-0000-00001F8E0000}"/>
    <cellStyle name="SAPBEXHLevel1 12 4" xfId="36401" xr:uid="{00000000-0005-0000-0000-0000208E0000}"/>
    <cellStyle name="SAPBEXHLevel1 12 4 2" xfId="36402" xr:uid="{00000000-0005-0000-0000-0000218E0000}"/>
    <cellStyle name="SAPBEXHLevel1 12 4 2 2" xfId="36403" xr:uid="{00000000-0005-0000-0000-0000228E0000}"/>
    <cellStyle name="SAPBEXHLevel1 12 5" xfId="36404" xr:uid="{00000000-0005-0000-0000-0000238E0000}"/>
    <cellStyle name="SAPBEXHLevel1 12 5 2" xfId="36405" xr:uid="{00000000-0005-0000-0000-0000248E0000}"/>
    <cellStyle name="SAPBEXHLevel1 12 5 2 2" xfId="36406" xr:uid="{00000000-0005-0000-0000-0000258E0000}"/>
    <cellStyle name="SAPBEXHLevel1 12 6" xfId="36407" xr:uid="{00000000-0005-0000-0000-0000268E0000}"/>
    <cellStyle name="SAPBEXHLevel1 12 6 2" xfId="36408" xr:uid="{00000000-0005-0000-0000-0000278E0000}"/>
    <cellStyle name="SAPBEXHLevel1 12 6 2 2" xfId="36409" xr:uid="{00000000-0005-0000-0000-0000288E0000}"/>
    <cellStyle name="SAPBEXHLevel1 12 7" xfId="36410" xr:uid="{00000000-0005-0000-0000-0000298E0000}"/>
    <cellStyle name="SAPBEXHLevel1 12 7 2" xfId="36411" xr:uid="{00000000-0005-0000-0000-00002A8E0000}"/>
    <cellStyle name="SAPBEXHLevel1 12 7 2 2" xfId="36412" xr:uid="{00000000-0005-0000-0000-00002B8E0000}"/>
    <cellStyle name="SAPBEXHLevel1 12 7 3" xfId="36413" xr:uid="{00000000-0005-0000-0000-00002C8E0000}"/>
    <cellStyle name="SAPBEXHLevel1 12 8" xfId="36414" xr:uid="{00000000-0005-0000-0000-00002D8E0000}"/>
    <cellStyle name="SAPBEXHLevel1 12 8 2" xfId="36415" xr:uid="{00000000-0005-0000-0000-00002E8E0000}"/>
    <cellStyle name="SAPBEXHLevel1 12 8 2 2" xfId="36416" xr:uid="{00000000-0005-0000-0000-00002F8E0000}"/>
    <cellStyle name="SAPBEXHLevel1 12 8 3" xfId="36417" xr:uid="{00000000-0005-0000-0000-0000308E0000}"/>
    <cellStyle name="SAPBEXHLevel1 12 9" xfId="36418" xr:uid="{00000000-0005-0000-0000-0000318E0000}"/>
    <cellStyle name="SAPBEXHLevel1 12 9 2" xfId="36419" xr:uid="{00000000-0005-0000-0000-0000328E0000}"/>
    <cellStyle name="SAPBEXHLevel1 12 9 2 2" xfId="36420" xr:uid="{00000000-0005-0000-0000-0000338E0000}"/>
    <cellStyle name="SAPBEXHLevel1 12 9 3" xfId="36421" xr:uid="{00000000-0005-0000-0000-0000348E0000}"/>
    <cellStyle name="SAPBEXHLevel1 13" xfId="36422" xr:uid="{00000000-0005-0000-0000-0000358E0000}"/>
    <cellStyle name="SAPBEXHLevel1 13 10" xfId="36423" xr:uid="{00000000-0005-0000-0000-0000368E0000}"/>
    <cellStyle name="SAPBEXHLevel1 13 10 2" xfId="36424" xr:uid="{00000000-0005-0000-0000-0000378E0000}"/>
    <cellStyle name="SAPBEXHLevel1 13 10 2 2" xfId="36425" xr:uid="{00000000-0005-0000-0000-0000388E0000}"/>
    <cellStyle name="SAPBEXHLevel1 13 10 3" xfId="36426" xr:uid="{00000000-0005-0000-0000-0000398E0000}"/>
    <cellStyle name="SAPBEXHLevel1 13 11" xfId="36427" xr:uid="{00000000-0005-0000-0000-00003A8E0000}"/>
    <cellStyle name="SAPBEXHLevel1 13 11 2" xfId="36428" xr:uid="{00000000-0005-0000-0000-00003B8E0000}"/>
    <cellStyle name="SAPBEXHLevel1 13 11 2 2" xfId="36429" xr:uid="{00000000-0005-0000-0000-00003C8E0000}"/>
    <cellStyle name="SAPBEXHLevel1 13 11 3" xfId="36430" xr:uid="{00000000-0005-0000-0000-00003D8E0000}"/>
    <cellStyle name="SAPBEXHLevel1 13 12" xfId="36431" xr:uid="{00000000-0005-0000-0000-00003E8E0000}"/>
    <cellStyle name="SAPBEXHLevel1 13 12 2" xfId="36432" xr:uid="{00000000-0005-0000-0000-00003F8E0000}"/>
    <cellStyle name="SAPBEXHLevel1 13 12 2 2" xfId="36433" xr:uid="{00000000-0005-0000-0000-0000408E0000}"/>
    <cellStyle name="SAPBEXHLevel1 13 12 3" xfId="36434" xr:uid="{00000000-0005-0000-0000-0000418E0000}"/>
    <cellStyle name="SAPBEXHLevel1 13 13" xfId="36435" xr:uid="{00000000-0005-0000-0000-0000428E0000}"/>
    <cellStyle name="SAPBEXHLevel1 13 13 2" xfId="36436" xr:uid="{00000000-0005-0000-0000-0000438E0000}"/>
    <cellStyle name="SAPBEXHLevel1 13 2" xfId="36437" xr:uid="{00000000-0005-0000-0000-0000448E0000}"/>
    <cellStyle name="SAPBEXHLevel1 13 2 10" xfId="36438" xr:uid="{00000000-0005-0000-0000-0000458E0000}"/>
    <cellStyle name="SAPBEXHLevel1 13 2 10 2" xfId="36439" xr:uid="{00000000-0005-0000-0000-0000468E0000}"/>
    <cellStyle name="SAPBEXHLevel1 13 2 10 2 2" xfId="36440" xr:uid="{00000000-0005-0000-0000-0000478E0000}"/>
    <cellStyle name="SAPBEXHLevel1 13 2 10 3" xfId="36441" xr:uid="{00000000-0005-0000-0000-0000488E0000}"/>
    <cellStyle name="SAPBEXHLevel1 13 2 11" xfId="36442" xr:uid="{00000000-0005-0000-0000-0000498E0000}"/>
    <cellStyle name="SAPBEXHLevel1 13 2 11 2" xfId="36443" xr:uid="{00000000-0005-0000-0000-00004A8E0000}"/>
    <cellStyle name="SAPBEXHLevel1 13 2 11 2 2" xfId="36444" xr:uid="{00000000-0005-0000-0000-00004B8E0000}"/>
    <cellStyle name="SAPBEXHLevel1 13 2 11 3" xfId="36445" xr:uid="{00000000-0005-0000-0000-00004C8E0000}"/>
    <cellStyle name="SAPBEXHLevel1 13 2 12" xfId="36446" xr:uid="{00000000-0005-0000-0000-00004D8E0000}"/>
    <cellStyle name="SAPBEXHLevel1 13 2 12 2" xfId="36447" xr:uid="{00000000-0005-0000-0000-00004E8E0000}"/>
    <cellStyle name="SAPBEXHLevel1 13 2 2" xfId="36448" xr:uid="{00000000-0005-0000-0000-00004F8E0000}"/>
    <cellStyle name="SAPBEXHLevel1 13 2 2 2" xfId="36449" xr:uid="{00000000-0005-0000-0000-0000508E0000}"/>
    <cellStyle name="SAPBEXHLevel1 13 2 2 2 2" xfId="36450" xr:uid="{00000000-0005-0000-0000-0000518E0000}"/>
    <cellStyle name="SAPBEXHLevel1 13 2 3" xfId="36451" xr:uid="{00000000-0005-0000-0000-0000528E0000}"/>
    <cellStyle name="SAPBEXHLevel1 13 2 3 2" xfId="36452" xr:uid="{00000000-0005-0000-0000-0000538E0000}"/>
    <cellStyle name="SAPBEXHLevel1 13 2 3 2 2" xfId="36453" xr:uid="{00000000-0005-0000-0000-0000548E0000}"/>
    <cellStyle name="SAPBEXHLevel1 13 2 4" xfId="36454" xr:uid="{00000000-0005-0000-0000-0000558E0000}"/>
    <cellStyle name="SAPBEXHLevel1 13 2 4 2" xfId="36455" xr:uid="{00000000-0005-0000-0000-0000568E0000}"/>
    <cellStyle name="SAPBEXHLevel1 13 2 4 2 2" xfId="36456" xr:uid="{00000000-0005-0000-0000-0000578E0000}"/>
    <cellStyle name="SAPBEXHLevel1 13 2 5" xfId="36457" xr:uid="{00000000-0005-0000-0000-0000588E0000}"/>
    <cellStyle name="SAPBEXHLevel1 13 2 5 2" xfId="36458" xr:uid="{00000000-0005-0000-0000-0000598E0000}"/>
    <cellStyle name="SAPBEXHLevel1 13 2 5 2 2" xfId="36459" xr:uid="{00000000-0005-0000-0000-00005A8E0000}"/>
    <cellStyle name="SAPBEXHLevel1 13 2 6" xfId="36460" xr:uid="{00000000-0005-0000-0000-00005B8E0000}"/>
    <cellStyle name="SAPBEXHLevel1 13 2 6 2" xfId="36461" xr:uid="{00000000-0005-0000-0000-00005C8E0000}"/>
    <cellStyle name="SAPBEXHLevel1 13 2 6 2 2" xfId="36462" xr:uid="{00000000-0005-0000-0000-00005D8E0000}"/>
    <cellStyle name="SAPBEXHLevel1 13 2 6 3" xfId="36463" xr:uid="{00000000-0005-0000-0000-00005E8E0000}"/>
    <cellStyle name="SAPBEXHLevel1 13 2 7" xfId="36464" xr:uid="{00000000-0005-0000-0000-00005F8E0000}"/>
    <cellStyle name="SAPBEXHLevel1 13 2 7 2" xfId="36465" xr:uid="{00000000-0005-0000-0000-0000608E0000}"/>
    <cellStyle name="SAPBEXHLevel1 13 2 7 2 2" xfId="36466" xr:uid="{00000000-0005-0000-0000-0000618E0000}"/>
    <cellStyle name="SAPBEXHLevel1 13 2 7 3" xfId="36467" xr:uid="{00000000-0005-0000-0000-0000628E0000}"/>
    <cellStyle name="SAPBEXHLevel1 13 2 8" xfId="36468" xr:uid="{00000000-0005-0000-0000-0000638E0000}"/>
    <cellStyle name="SAPBEXHLevel1 13 2 8 2" xfId="36469" xr:uid="{00000000-0005-0000-0000-0000648E0000}"/>
    <cellStyle name="SAPBEXHLevel1 13 2 8 2 2" xfId="36470" xr:uid="{00000000-0005-0000-0000-0000658E0000}"/>
    <cellStyle name="SAPBEXHLevel1 13 2 8 3" xfId="36471" xr:uid="{00000000-0005-0000-0000-0000668E0000}"/>
    <cellStyle name="SAPBEXHLevel1 13 2 9" xfId="36472" xr:uid="{00000000-0005-0000-0000-0000678E0000}"/>
    <cellStyle name="SAPBEXHLevel1 13 2 9 2" xfId="36473" xr:uid="{00000000-0005-0000-0000-0000688E0000}"/>
    <cellStyle name="SAPBEXHLevel1 13 2 9 2 2" xfId="36474" xr:uid="{00000000-0005-0000-0000-0000698E0000}"/>
    <cellStyle name="SAPBEXHLevel1 13 2 9 3" xfId="36475" xr:uid="{00000000-0005-0000-0000-00006A8E0000}"/>
    <cellStyle name="SAPBEXHLevel1 13 3" xfId="36476" xr:uid="{00000000-0005-0000-0000-00006B8E0000}"/>
    <cellStyle name="SAPBEXHLevel1 13 3 2" xfId="36477" xr:uid="{00000000-0005-0000-0000-00006C8E0000}"/>
    <cellStyle name="SAPBEXHLevel1 13 3 2 2" xfId="36478" xr:uid="{00000000-0005-0000-0000-00006D8E0000}"/>
    <cellStyle name="SAPBEXHLevel1 13 4" xfId="36479" xr:uid="{00000000-0005-0000-0000-00006E8E0000}"/>
    <cellStyle name="SAPBEXHLevel1 13 4 2" xfId="36480" xr:uid="{00000000-0005-0000-0000-00006F8E0000}"/>
    <cellStyle name="SAPBEXHLevel1 13 4 2 2" xfId="36481" xr:uid="{00000000-0005-0000-0000-0000708E0000}"/>
    <cellStyle name="SAPBEXHLevel1 13 5" xfId="36482" xr:uid="{00000000-0005-0000-0000-0000718E0000}"/>
    <cellStyle name="SAPBEXHLevel1 13 5 2" xfId="36483" xr:uid="{00000000-0005-0000-0000-0000728E0000}"/>
    <cellStyle name="SAPBEXHLevel1 13 5 2 2" xfId="36484" xr:uid="{00000000-0005-0000-0000-0000738E0000}"/>
    <cellStyle name="SAPBEXHLevel1 13 6" xfId="36485" xr:uid="{00000000-0005-0000-0000-0000748E0000}"/>
    <cellStyle name="SAPBEXHLevel1 13 6 2" xfId="36486" xr:uid="{00000000-0005-0000-0000-0000758E0000}"/>
    <cellStyle name="SAPBEXHLevel1 13 6 2 2" xfId="36487" xr:uid="{00000000-0005-0000-0000-0000768E0000}"/>
    <cellStyle name="SAPBEXHLevel1 13 7" xfId="36488" xr:uid="{00000000-0005-0000-0000-0000778E0000}"/>
    <cellStyle name="SAPBEXHLevel1 13 7 2" xfId="36489" xr:uid="{00000000-0005-0000-0000-0000788E0000}"/>
    <cellStyle name="SAPBEXHLevel1 13 7 2 2" xfId="36490" xr:uid="{00000000-0005-0000-0000-0000798E0000}"/>
    <cellStyle name="SAPBEXHLevel1 13 7 3" xfId="36491" xr:uid="{00000000-0005-0000-0000-00007A8E0000}"/>
    <cellStyle name="SAPBEXHLevel1 13 8" xfId="36492" xr:uid="{00000000-0005-0000-0000-00007B8E0000}"/>
    <cellStyle name="SAPBEXHLevel1 13 8 2" xfId="36493" xr:uid="{00000000-0005-0000-0000-00007C8E0000}"/>
    <cellStyle name="SAPBEXHLevel1 13 8 2 2" xfId="36494" xr:uid="{00000000-0005-0000-0000-00007D8E0000}"/>
    <cellStyle name="SAPBEXHLevel1 13 8 3" xfId="36495" xr:uid="{00000000-0005-0000-0000-00007E8E0000}"/>
    <cellStyle name="SAPBEXHLevel1 13 9" xfId="36496" xr:uid="{00000000-0005-0000-0000-00007F8E0000}"/>
    <cellStyle name="SAPBEXHLevel1 13 9 2" xfId="36497" xr:uid="{00000000-0005-0000-0000-0000808E0000}"/>
    <cellStyle name="SAPBEXHLevel1 13 9 2 2" xfId="36498" xr:uid="{00000000-0005-0000-0000-0000818E0000}"/>
    <cellStyle name="SAPBEXHLevel1 13 9 3" xfId="36499" xr:uid="{00000000-0005-0000-0000-0000828E0000}"/>
    <cellStyle name="SAPBEXHLevel1 14" xfId="36500" xr:uid="{00000000-0005-0000-0000-0000838E0000}"/>
    <cellStyle name="SAPBEXHLevel1 14 10" xfId="36501" xr:uid="{00000000-0005-0000-0000-0000848E0000}"/>
    <cellStyle name="SAPBEXHLevel1 14 10 2" xfId="36502" xr:uid="{00000000-0005-0000-0000-0000858E0000}"/>
    <cellStyle name="SAPBEXHLevel1 14 10 2 2" xfId="36503" xr:uid="{00000000-0005-0000-0000-0000868E0000}"/>
    <cellStyle name="SAPBEXHLevel1 14 10 3" xfId="36504" xr:uid="{00000000-0005-0000-0000-0000878E0000}"/>
    <cellStyle name="SAPBEXHLevel1 14 11" xfId="36505" xr:uid="{00000000-0005-0000-0000-0000888E0000}"/>
    <cellStyle name="SAPBEXHLevel1 14 11 2" xfId="36506" xr:uid="{00000000-0005-0000-0000-0000898E0000}"/>
    <cellStyle name="SAPBEXHLevel1 14 2" xfId="36507" xr:uid="{00000000-0005-0000-0000-00008A8E0000}"/>
    <cellStyle name="SAPBEXHLevel1 14 2 2" xfId="36508" xr:uid="{00000000-0005-0000-0000-00008B8E0000}"/>
    <cellStyle name="SAPBEXHLevel1 14 2 2 2" xfId="36509" xr:uid="{00000000-0005-0000-0000-00008C8E0000}"/>
    <cellStyle name="SAPBEXHLevel1 14 3" xfId="36510" xr:uid="{00000000-0005-0000-0000-00008D8E0000}"/>
    <cellStyle name="SAPBEXHLevel1 14 3 2" xfId="36511" xr:uid="{00000000-0005-0000-0000-00008E8E0000}"/>
    <cellStyle name="SAPBEXHLevel1 14 3 2 2" xfId="36512" xr:uid="{00000000-0005-0000-0000-00008F8E0000}"/>
    <cellStyle name="SAPBEXHLevel1 14 4" xfId="36513" xr:uid="{00000000-0005-0000-0000-0000908E0000}"/>
    <cellStyle name="SAPBEXHLevel1 14 4 2" xfId="36514" xr:uid="{00000000-0005-0000-0000-0000918E0000}"/>
    <cellStyle name="SAPBEXHLevel1 14 4 2 2" xfId="36515" xr:uid="{00000000-0005-0000-0000-0000928E0000}"/>
    <cellStyle name="SAPBEXHLevel1 14 5" xfId="36516" xr:uid="{00000000-0005-0000-0000-0000938E0000}"/>
    <cellStyle name="SAPBEXHLevel1 14 5 2" xfId="36517" xr:uid="{00000000-0005-0000-0000-0000948E0000}"/>
    <cellStyle name="SAPBEXHLevel1 14 5 2 2" xfId="36518" xr:uid="{00000000-0005-0000-0000-0000958E0000}"/>
    <cellStyle name="SAPBEXHLevel1 14 6" xfId="36519" xr:uid="{00000000-0005-0000-0000-0000968E0000}"/>
    <cellStyle name="SAPBEXHLevel1 14 6 2" xfId="36520" xr:uid="{00000000-0005-0000-0000-0000978E0000}"/>
    <cellStyle name="SAPBEXHLevel1 14 6 2 2" xfId="36521" xr:uid="{00000000-0005-0000-0000-0000988E0000}"/>
    <cellStyle name="SAPBEXHLevel1 14 6 3" xfId="36522" xr:uid="{00000000-0005-0000-0000-0000998E0000}"/>
    <cellStyle name="SAPBEXHLevel1 14 7" xfId="36523" xr:uid="{00000000-0005-0000-0000-00009A8E0000}"/>
    <cellStyle name="SAPBEXHLevel1 14 7 2" xfId="36524" xr:uid="{00000000-0005-0000-0000-00009B8E0000}"/>
    <cellStyle name="SAPBEXHLevel1 14 7 2 2" xfId="36525" xr:uid="{00000000-0005-0000-0000-00009C8E0000}"/>
    <cellStyle name="SAPBEXHLevel1 14 7 3" xfId="36526" xr:uid="{00000000-0005-0000-0000-00009D8E0000}"/>
    <cellStyle name="SAPBEXHLevel1 14 8" xfId="36527" xr:uid="{00000000-0005-0000-0000-00009E8E0000}"/>
    <cellStyle name="SAPBEXHLevel1 14 8 2" xfId="36528" xr:uid="{00000000-0005-0000-0000-00009F8E0000}"/>
    <cellStyle name="SAPBEXHLevel1 14 8 2 2" xfId="36529" xr:uid="{00000000-0005-0000-0000-0000A08E0000}"/>
    <cellStyle name="SAPBEXHLevel1 14 8 3" xfId="36530" xr:uid="{00000000-0005-0000-0000-0000A18E0000}"/>
    <cellStyle name="SAPBEXHLevel1 14 9" xfId="36531" xr:uid="{00000000-0005-0000-0000-0000A28E0000}"/>
    <cellStyle name="SAPBEXHLevel1 14 9 2" xfId="36532" xr:uid="{00000000-0005-0000-0000-0000A38E0000}"/>
    <cellStyle name="SAPBEXHLevel1 14 9 2 2" xfId="36533" xr:uid="{00000000-0005-0000-0000-0000A48E0000}"/>
    <cellStyle name="SAPBEXHLevel1 14 9 3" xfId="36534" xr:uid="{00000000-0005-0000-0000-0000A58E0000}"/>
    <cellStyle name="SAPBEXHLevel1 15" xfId="36535" xr:uid="{00000000-0005-0000-0000-0000A68E0000}"/>
    <cellStyle name="SAPBEXHLevel1 15 10" xfId="36536" xr:uid="{00000000-0005-0000-0000-0000A78E0000}"/>
    <cellStyle name="SAPBEXHLevel1 15 10 2" xfId="36537" xr:uid="{00000000-0005-0000-0000-0000A88E0000}"/>
    <cellStyle name="SAPBEXHLevel1 15 10 2 2" xfId="36538" xr:uid="{00000000-0005-0000-0000-0000A98E0000}"/>
    <cellStyle name="SAPBEXHLevel1 15 10 3" xfId="36539" xr:uid="{00000000-0005-0000-0000-0000AA8E0000}"/>
    <cellStyle name="SAPBEXHLevel1 15 11" xfId="36540" xr:uid="{00000000-0005-0000-0000-0000AB8E0000}"/>
    <cellStyle name="SAPBEXHLevel1 15 11 2" xfId="36541" xr:uid="{00000000-0005-0000-0000-0000AC8E0000}"/>
    <cellStyle name="SAPBEXHLevel1 15 11 2 2" xfId="36542" xr:uid="{00000000-0005-0000-0000-0000AD8E0000}"/>
    <cellStyle name="SAPBEXHLevel1 15 11 3" xfId="36543" xr:uid="{00000000-0005-0000-0000-0000AE8E0000}"/>
    <cellStyle name="SAPBEXHLevel1 15 12" xfId="36544" xr:uid="{00000000-0005-0000-0000-0000AF8E0000}"/>
    <cellStyle name="SAPBEXHLevel1 15 12 2" xfId="36545" xr:uid="{00000000-0005-0000-0000-0000B08E0000}"/>
    <cellStyle name="SAPBEXHLevel1 15 2" xfId="36546" xr:uid="{00000000-0005-0000-0000-0000B18E0000}"/>
    <cellStyle name="SAPBEXHLevel1 15 2 2" xfId="36547" xr:uid="{00000000-0005-0000-0000-0000B28E0000}"/>
    <cellStyle name="SAPBEXHLevel1 15 2 2 2" xfId="36548" xr:uid="{00000000-0005-0000-0000-0000B38E0000}"/>
    <cellStyle name="SAPBEXHLevel1 15 3" xfId="36549" xr:uid="{00000000-0005-0000-0000-0000B48E0000}"/>
    <cellStyle name="SAPBEXHLevel1 15 3 2" xfId="36550" xr:uid="{00000000-0005-0000-0000-0000B58E0000}"/>
    <cellStyle name="SAPBEXHLevel1 15 3 2 2" xfId="36551" xr:uid="{00000000-0005-0000-0000-0000B68E0000}"/>
    <cellStyle name="SAPBEXHLevel1 15 4" xfId="36552" xr:uid="{00000000-0005-0000-0000-0000B78E0000}"/>
    <cellStyle name="SAPBEXHLevel1 15 4 2" xfId="36553" xr:uid="{00000000-0005-0000-0000-0000B88E0000}"/>
    <cellStyle name="SAPBEXHLevel1 15 4 2 2" xfId="36554" xr:uid="{00000000-0005-0000-0000-0000B98E0000}"/>
    <cellStyle name="SAPBEXHLevel1 15 5" xfId="36555" xr:uid="{00000000-0005-0000-0000-0000BA8E0000}"/>
    <cellStyle name="SAPBEXHLevel1 15 5 2" xfId="36556" xr:uid="{00000000-0005-0000-0000-0000BB8E0000}"/>
    <cellStyle name="SAPBEXHLevel1 15 5 2 2" xfId="36557" xr:uid="{00000000-0005-0000-0000-0000BC8E0000}"/>
    <cellStyle name="SAPBEXHLevel1 15 6" xfId="36558" xr:uid="{00000000-0005-0000-0000-0000BD8E0000}"/>
    <cellStyle name="SAPBEXHLevel1 15 6 2" xfId="36559" xr:uid="{00000000-0005-0000-0000-0000BE8E0000}"/>
    <cellStyle name="SAPBEXHLevel1 15 6 2 2" xfId="36560" xr:uid="{00000000-0005-0000-0000-0000BF8E0000}"/>
    <cellStyle name="SAPBEXHLevel1 15 6 3" xfId="36561" xr:uid="{00000000-0005-0000-0000-0000C08E0000}"/>
    <cellStyle name="SAPBEXHLevel1 15 7" xfId="36562" xr:uid="{00000000-0005-0000-0000-0000C18E0000}"/>
    <cellStyle name="SAPBEXHLevel1 15 7 2" xfId="36563" xr:uid="{00000000-0005-0000-0000-0000C28E0000}"/>
    <cellStyle name="SAPBEXHLevel1 15 7 2 2" xfId="36564" xr:uid="{00000000-0005-0000-0000-0000C38E0000}"/>
    <cellStyle name="SAPBEXHLevel1 15 7 3" xfId="36565" xr:uid="{00000000-0005-0000-0000-0000C48E0000}"/>
    <cellStyle name="SAPBEXHLevel1 15 8" xfId="36566" xr:uid="{00000000-0005-0000-0000-0000C58E0000}"/>
    <cellStyle name="SAPBEXHLevel1 15 8 2" xfId="36567" xr:uid="{00000000-0005-0000-0000-0000C68E0000}"/>
    <cellStyle name="SAPBEXHLevel1 15 8 2 2" xfId="36568" xr:uid="{00000000-0005-0000-0000-0000C78E0000}"/>
    <cellStyle name="SAPBEXHLevel1 15 8 3" xfId="36569" xr:uid="{00000000-0005-0000-0000-0000C88E0000}"/>
    <cellStyle name="SAPBEXHLevel1 15 9" xfId="36570" xr:uid="{00000000-0005-0000-0000-0000C98E0000}"/>
    <cellStyle name="SAPBEXHLevel1 15 9 2" xfId="36571" xr:uid="{00000000-0005-0000-0000-0000CA8E0000}"/>
    <cellStyle name="SAPBEXHLevel1 15 9 2 2" xfId="36572" xr:uid="{00000000-0005-0000-0000-0000CB8E0000}"/>
    <cellStyle name="SAPBEXHLevel1 15 9 3" xfId="36573" xr:uid="{00000000-0005-0000-0000-0000CC8E0000}"/>
    <cellStyle name="SAPBEXHLevel1 16" xfId="36574" xr:uid="{00000000-0005-0000-0000-0000CD8E0000}"/>
    <cellStyle name="SAPBEXHLevel1 16 10" xfId="36575" xr:uid="{00000000-0005-0000-0000-0000CE8E0000}"/>
    <cellStyle name="SAPBEXHLevel1 16 10 2" xfId="36576" xr:uid="{00000000-0005-0000-0000-0000CF8E0000}"/>
    <cellStyle name="SAPBEXHLevel1 16 10 2 2" xfId="36577" xr:uid="{00000000-0005-0000-0000-0000D08E0000}"/>
    <cellStyle name="SAPBEXHLevel1 16 10 3" xfId="36578" xr:uid="{00000000-0005-0000-0000-0000D18E0000}"/>
    <cellStyle name="SAPBEXHLevel1 16 11" xfId="36579" xr:uid="{00000000-0005-0000-0000-0000D28E0000}"/>
    <cellStyle name="SAPBEXHLevel1 16 11 2" xfId="36580" xr:uid="{00000000-0005-0000-0000-0000D38E0000}"/>
    <cellStyle name="SAPBEXHLevel1 16 11 2 2" xfId="36581" xr:uid="{00000000-0005-0000-0000-0000D48E0000}"/>
    <cellStyle name="SAPBEXHLevel1 16 11 3" xfId="36582" xr:uid="{00000000-0005-0000-0000-0000D58E0000}"/>
    <cellStyle name="SAPBEXHLevel1 16 12" xfId="36583" xr:uid="{00000000-0005-0000-0000-0000D68E0000}"/>
    <cellStyle name="SAPBEXHLevel1 16 12 2" xfId="36584" xr:uid="{00000000-0005-0000-0000-0000D78E0000}"/>
    <cellStyle name="SAPBEXHLevel1 16 2" xfId="36585" xr:uid="{00000000-0005-0000-0000-0000D88E0000}"/>
    <cellStyle name="SAPBEXHLevel1 16 2 2" xfId="36586" xr:uid="{00000000-0005-0000-0000-0000D98E0000}"/>
    <cellStyle name="SAPBEXHLevel1 16 2 2 2" xfId="36587" xr:uid="{00000000-0005-0000-0000-0000DA8E0000}"/>
    <cellStyle name="SAPBEXHLevel1 16 3" xfId="36588" xr:uid="{00000000-0005-0000-0000-0000DB8E0000}"/>
    <cellStyle name="SAPBEXHLevel1 16 3 2" xfId="36589" xr:uid="{00000000-0005-0000-0000-0000DC8E0000}"/>
    <cellStyle name="SAPBEXHLevel1 16 3 2 2" xfId="36590" xr:uid="{00000000-0005-0000-0000-0000DD8E0000}"/>
    <cellStyle name="SAPBEXHLevel1 16 4" xfId="36591" xr:uid="{00000000-0005-0000-0000-0000DE8E0000}"/>
    <cellStyle name="SAPBEXHLevel1 16 4 2" xfId="36592" xr:uid="{00000000-0005-0000-0000-0000DF8E0000}"/>
    <cellStyle name="SAPBEXHLevel1 16 4 2 2" xfId="36593" xr:uid="{00000000-0005-0000-0000-0000E08E0000}"/>
    <cellStyle name="SAPBEXHLevel1 16 5" xfId="36594" xr:uid="{00000000-0005-0000-0000-0000E18E0000}"/>
    <cellStyle name="SAPBEXHLevel1 16 5 2" xfId="36595" xr:uid="{00000000-0005-0000-0000-0000E28E0000}"/>
    <cellStyle name="SAPBEXHLevel1 16 5 2 2" xfId="36596" xr:uid="{00000000-0005-0000-0000-0000E38E0000}"/>
    <cellStyle name="SAPBEXHLevel1 16 6" xfId="36597" xr:uid="{00000000-0005-0000-0000-0000E48E0000}"/>
    <cellStyle name="SAPBEXHLevel1 16 6 2" xfId="36598" xr:uid="{00000000-0005-0000-0000-0000E58E0000}"/>
    <cellStyle name="SAPBEXHLevel1 16 6 2 2" xfId="36599" xr:uid="{00000000-0005-0000-0000-0000E68E0000}"/>
    <cellStyle name="SAPBEXHLevel1 16 6 3" xfId="36600" xr:uid="{00000000-0005-0000-0000-0000E78E0000}"/>
    <cellStyle name="SAPBEXHLevel1 16 7" xfId="36601" xr:uid="{00000000-0005-0000-0000-0000E88E0000}"/>
    <cellStyle name="SAPBEXHLevel1 16 7 2" xfId="36602" xr:uid="{00000000-0005-0000-0000-0000E98E0000}"/>
    <cellStyle name="SAPBEXHLevel1 16 7 2 2" xfId="36603" xr:uid="{00000000-0005-0000-0000-0000EA8E0000}"/>
    <cellStyle name="SAPBEXHLevel1 16 7 3" xfId="36604" xr:uid="{00000000-0005-0000-0000-0000EB8E0000}"/>
    <cellStyle name="SAPBEXHLevel1 16 8" xfId="36605" xr:uid="{00000000-0005-0000-0000-0000EC8E0000}"/>
    <cellStyle name="SAPBEXHLevel1 16 8 2" xfId="36606" xr:uid="{00000000-0005-0000-0000-0000ED8E0000}"/>
    <cellStyle name="SAPBEXHLevel1 16 8 2 2" xfId="36607" xr:uid="{00000000-0005-0000-0000-0000EE8E0000}"/>
    <cellStyle name="SAPBEXHLevel1 16 8 3" xfId="36608" xr:uid="{00000000-0005-0000-0000-0000EF8E0000}"/>
    <cellStyle name="SAPBEXHLevel1 16 9" xfId="36609" xr:uid="{00000000-0005-0000-0000-0000F08E0000}"/>
    <cellStyle name="SAPBEXHLevel1 16 9 2" xfId="36610" xr:uid="{00000000-0005-0000-0000-0000F18E0000}"/>
    <cellStyle name="SAPBEXHLevel1 16 9 2 2" xfId="36611" xr:uid="{00000000-0005-0000-0000-0000F28E0000}"/>
    <cellStyle name="SAPBEXHLevel1 16 9 3" xfId="36612" xr:uid="{00000000-0005-0000-0000-0000F38E0000}"/>
    <cellStyle name="SAPBEXHLevel1 17" xfId="36613" xr:uid="{00000000-0005-0000-0000-0000F48E0000}"/>
    <cellStyle name="SAPBEXHLevel1 17 10" xfId="36614" xr:uid="{00000000-0005-0000-0000-0000F58E0000}"/>
    <cellStyle name="SAPBEXHLevel1 17 10 2" xfId="36615" xr:uid="{00000000-0005-0000-0000-0000F68E0000}"/>
    <cellStyle name="SAPBEXHLevel1 17 10 2 2" xfId="36616" xr:uid="{00000000-0005-0000-0000-0000F78E0000}"/>
    <cellStyle name="SAPBEXHLevel1 17 10 3" xfId="36617" xr:uid="{00000000-0005-0000-0000-0000F88E0000}"/>
    <cellStyle name="SAPBEXHLevel1 17 11" xfId="36618" xr:uid="{00000000-0005-0000-0000-0000F98E0000}"/>
    <cellStyle name="SAPBEXHLevel1 17 11 2" xfId="36619" xr:uid="{00000000-0005-0000-0000-0000FA8E0000}"/>
    <cellStyle name="SAPBEXHLevel1 17 11 2 2" xfId="36620" xr:uid="{00000000-0005-0000-0000-0000FB8E0000}"/>
    <cellStyle name="SAPBEXHLevel1 17 11 3" xfId="36621" xr:uid="{00000000-0005-0000-0000-0000FC8E0000}"/>
    <cellStyle name="SAPBEXHLevel1 17 12" xfId="36622" xr:uid="{00000000-0005-0000-0000-0000FD8E0000}"/>
    <cellStyle name="SAPBEXHLevel1 17 12 2" xfId="36623" xr:uid="{00000000-0005-0000-0000-0000FE8E0000}"/>
    <cellStyle name="SAPBEXHLevel1 17 2" xfId="36624" xr:uid="{00000000-0005-0000-0000-0000FF8E0000}"/>
    <cellStyle name="SAPBEXHLevel1 17 2 2" xfId="36625" xr:uid="{00000000-0005-0000-0000-0000008F0000}"/>
    <cellStyle name="SAPBEXHLevel1 17 2 2 2" xfId="36626" xr:uid="{00000000-0005-0000-0000-0000018F0000}"/>
    <cellStyle name="SAPBEXHLevel1 17 3" xfId="36627" xr:uid="{00000000-0005-0000-0000-0000028F0000}"/>
    <cellStyle name="SAPBEXHLevel1 17 3 2" xfId="36628" xr:uid="{00000000-0005-0000-0000-0000038F0000}"/>
    <cellStyle name="SAPBEXHLevel1 17 3 2 2" xfId="36629" xr:uid="{00000000-0005-0000-0000-0000048F0000}"/>
    <cellStyle name="SAPBEXHLevel1 17 4" xfId="36630" xr:uid="{00000000-0005-0000-0000-0000058F0000}"/>
    <cellStyle name="SAPBEXHLevel1 17 4 2" xfId="36631" xr:uid="{00000000-0005-0000-0000-0000068F0000}"/>
    <cellStyle name="SAPBEXHLevel1 17 4 2 2" xfId="36632" xr:uid="{00000000-0005-0000-0000-0000078F0000}"/>
    <cellStyle name="SAPBEXHLevel1 17 5" xfId="36633" xr:uid="{00000000-0005-0000-0000-0000088F0000}"/>
    <cellStyle name="SAPBEXHLevel1 17 5 2" xfId="36634" xr:uid="{00000000-0005-0000-0000-0000098F0000}"/>
    <cellStyle name="SAPBEXHLevel1 17 5 2 2" xfId="36635" xr:uid="{00000000-0005-0000-0000-00000A8F0000}"/>
    <cellStyle name="SAPBEXHLevel1 17 6" xfId="36636" xr:uid="{00000000-0005-0000-0000-00000B8F0000}"/>
    <cellStyle name="SAPBEXHLevel1 17 6 2" xfId="36637" xr:uid="{00000000-0005-0000-0000-00000C8F0000}"/>
    <cellStyle name="SAPBEXHLevel1 17 6 2 2" xfId="36638" xr:uid="{00000000-0005-0000-0000-00000D8F0000}"/>
    <cellStyle name="SAPBEXHLevel1 17 6 3" xfId="36639" xr:uid="{00000000-0005-0000-0000-00000E8F0000}"/>
    <cellStyle name="SAPBEXHLevel1 17 7" xfId="36640" xr:uid="{00000000-0005-0000-0000-00000F8F0000}"/>
    <cellStyle name="SAPBEXHLevel1 17 7 2" xfId="36641" xr:uid="{00000000-0005-0000-0000-0000108F0000}"/>
    <cellStyle name="SAPBEXHLevel1 17 7 2 2" xfId="36642" xr:uid="{00000000-0005-0000-0000-0000118F0000}"/>
    <cellStyle name="SAPBEXHLevel1 17 7 3" xfId="36643" xr:uid="{00000000-0005-0000-0000-0000128F0000}"/>
    <cellStyle name="SAPBEXHLevel1 17 8" xfId="36644" xr:uid="{00000000-0005-0000-0000-0000138F0000}"/>
    <cellStyle name="SAPBEXHLevel1 17 8 2" xfId="36645" xr:uid="{00000000-0005-0000-0000-0000148F0000}"/>
    <cellStyle name="SAPBEXHLevel1 17 8 2 2" xfId="36646" xr:uid="{00000000-0005-0000-0000-0000158F0000}"/>
    <cellStyle name="SAPBEXHLevel1 17 8 3" xfId="36647" xr:uid="{00000000-0005-0000-0000-0000168F0000}"/>
    <cellStyle name="SAPBEXHLevel1 17 9" xfId="36648" xr:uid="{00000000-0005-0000-0000-0000178F0000}"/>
    <cellStyle name="SAPBEXHLevel1 17 9 2" xfId="36649" xr:uid="{00000000-0005-0000-0000-0000188F0000}"/>
    <cellStyle name="SAPBEXHLevel1 17 9 2 2" xfId="36650" xr:uid="{00000000-0005-0000-0000-0000198F0000}"/>
    <cellStyle name="SAPBEXHLevel1 17 9 3" xfId="36651" xr:uid="{00000000-0005-0000-0000-00001A8F0000}"/>
    <cellStyle name="SAPBEXHLevel1 18" xfId="36652" xr:uid="{00000000-0005-0000-0000-00001B8F0000}"/>
    <cellStyle name="SAPBEXHLevel1 18 2" xfId="36653" xr:uid="{00000000-0005-0000-0000-00001C8F0000}"/>
    <cellStyle name="SAPBEXHLevel1 18 2 2" xfId="36654" xr:uid="{00000000-0005-0000-0000-00001D8F0000}"/>
    <cellStyle name="SAPBEXHLevel1 19" xfId="36655" xr:uid="{00000000-0005-0000-0000-00001E8F0000}"/>
    <cellStyle name="SAPBEXHLevel1 19 2" xfId="36656" xr:uid="{00000000-0005-0000-0000-00001F8F0000}"/>
    <cellStyle name="SAPBEXHLevel1 19 2 2" xfId="36657" xr:uid="{00000000-0005-0000-0000-0000208F0000}"/>
    <cellStyle name="SAPBEXHLevel1 19 3" xfId="36658" xr:uid="{00000000-0005-0000-0000-0000218F0000}"/>
    <cellStyle name="SAPBEXHLevel1 2" xfId="36659" xr:uid="{00000000-0005-0000-0000-0000228F0000}"/>
    <cellStyle name="SAPBEXHLevel1 2 10" xfId="36660" xr:uid="{00000000-0005-0000-0000-0000238F0000}"/>
    <cellStyle name="SAPBEXHLevel1 2 10 2" xfId="36661" xr:uid="{00000000-0005-0000-0000-0000248F0000}"/>
    <cellStyle name="SAPBEXHLevel1 2 10 2 2" xfId="36662" xr:uid="{00000000-0005-0000-0000-0000258F0000}"/>
    <cellStyle name="SAPBEXHLevel1 2 10 3" xfId="36663" xr:uid="{00000000-0005-0000-0000-0000268F0000}"/>
    <cellStyle name="SAPBEXHLevel1 2 11" xfId="36664" xr:uid="{00000000-0005-0000-0000-0000278F0000}"/>
    <cellStyle name="SAPBEXHLevel1 2 11 2" xfId="36665" xr:uid="{00000000-0005-0000-0000-0000288F0000}"/>
    <cellStyle name="SAPBEXHLevel1 2 11 2 2" xfId="36666" xr:uid="{00000000-0005-0000-0000-0000298F0000}"/>
    <cellStyle name="SAPBEXHLevel1 2 11 3" xfId="36667" xr:uid="{00000000-0005-0000-0000-00002A8F0000}"/>
    <cellStyle name="SAPBEXHLevel1 2 12" xfId="36668" xr:uid="{00000000-0005-0000-0000-00002B8F0000}"/>
    <cellStyle name="SAPBEXHLevel1 2 12 2" xfId="36669" xr:uid="{00000000-0005-0000-0000-00002C8F0000}"/>
    <cellStyle name="SAPBEXHLevel1 2 2" xfId="36670" xr:uid="{00000000-0005-0000-0000-00002D8F0000}"/>
    <cellStyle name="SAPBEXHLevel1 2 2 10" xfId="36671" xr:uid="{00000000-0005-0000-0000-00002E8F0000}"/>
    <cellStyle name="SAPBEXHLevel1 2 2 10 2" xfId="36672" xr:uid="{00000000-0005-0000-0000-00002F8F0000}"/>
    <cellStyle name="SAPBEXHLevel1 2 2 10 2 2" xfId="36673" xr:uid="{00000000-0005-0000-0000-0000308F0000}"/>
    <cellStyle name="SAPBEXHLevel1 2 2 10 3" xfId="36674" xr:uid="{00000000-0005-0000-0000-0000318F0000}"/>
    <cellStyle name="SAPBEXHLevel1 2 2 11" xfId="36675" xr:uid="{00000000-0005-0000-0000-0000328F0000}"/>
    <cellStyle name="SAPBEXHLevel1 2 2 11 2" xfId="36676" xr:uid="{00000000-0005-0000-0000-0000338F0000}"/>
    <cellStyle name="SAPBEXHLevel1 2 2 11 2 2" xfId="36677" xr:uid="{00000000-0005-0000-0000-0000348F0000}"/>
    <cellStyle name="SAPBEXHLevel1 2 2 11 3" xfId="36678" xr:uid="{00000000-0005-0000-0000-0000358F0000}"/>
    <cellStyle name="SAPBEXHLevel1 2 2 12" xfId="36679" xr:uid="{00000000-0005-0000-0000-0000368F0000}"/>
    <cellStyle name="SAPBEXHLevel1 2 2 12 2" xfId="36680" xr:uid="{00000000-0005-0000-0000-0000378F0000}"/>
    <cellStyle name="SAPBEXHLevel1 2 2 2" xfId="36681" xr:uid="{00000000-0005-0000-0000-0000388F0000}"/>
    <cellStyle name="SAPBEXHLevel1 2 2 2 2" xfId="36682" xr:uid="{00000000-0005-0000-0000-0000398F0000}"/>
    <cellStyle name="SAPBEXHLevel1 2 2 2 2 2" xfId="36683" xr:uid="{00000000-0005-0000-0000-00003A8F0000}"/>
    <cellStyle name="SAPBEXHLevel1 2 2 3" xfId="36684" xr:uid="{00000000-0005-0000-0000-00003B8F0000}"/>
    <cellStyle name="SAPBEXHLevel1 2 2 3 2" xfId="36685" xr:uid="{00000000-0005-0000-0000-00003C8F0000}"/>
    <cellStyle name="SAPBEXHLevel1 2 2 3 2 2" xfId="36686" xr:uid="{00000000-0005-0000-0000-00003D8F0000}"/>
    <cellStyle name="SAPBEXHLevel1 2 2 4" xfId="36687" xr:uid="{00000000-0005-0000-0000-00003E8F0000}"/>
    <cellStyle name="SAPBEXHLevel1 2 2 4 2" xfId="36688" xr:uid="{00000000-0005-0000-0000-00003F8F0000}"/>
    <cellStyle name="SAPBEXHLevel1 2 2 4 2 2" xfId="36689" xr:uid="{00000000-0005-0000-0000-0000408F0000}"/>
    <cellStyle name="SAPBEXHLevel1 2 2 5" xfId="36690" xr:uid="{00000000-0005-0000-0000-0000418F0000}"/>
    <cellStyle name="SAPBEXHLevel1 2 2 5 2" xfId="36691" xr:uid="{00000000-0005-0000-0000-0000428F0000}"/>
    <cellStyle name="SAPBEXHLevel1 2 2 5 2 2" xfId="36692" xr:uid="{00000000-0005-0000-0000-0000438F0000}"/>
    <cellStyle name="SAPBEXHLevel1 2 2 6" xfId="36693" xr:uid="{00000000-0005-0000-0000-0000448F0000}"/>
    <cellStyle name="SAPBEXHLevel1 2 2 6 2" xfId="36694" xr:uid="{00000000-0005-0000-0000-0000458F0000}"/>
    <cellStyle name="SAPBEXHLevel1 2 2 6 2 2" xfId="36695" xr:uid="{00000000-0005-0000-0000-0000468F0000}"/>
    <cellStyle name="SAPBEXHLevel1 2 2 6 3" xfId="36696" xr:uid="{00000000-0005-0000-0000-0000478F0000}"/>
    <cellStyle name="SAPBEXHLevel1 2 2 7" xfId="36697" xr:uid="{00000000-0005-0000-0000-0000488F0000}"/>
    <cellStyle name="SAPBEXHLevel1 2 2 7 2" xfId="36698" xr:uid="{00000000-0005-0000-0000-0000498F0000}"/>
    <cellStyle name="SAPBEXHLevel1 2 2 7 2 2" xfId="36699" xr:uid="{00000000-0005-0000-0000-00004A8F0000}"/>
    <cellStyle name="SAPBEXHLevel1 2 2 7 3" xfId="36700" xr:uid="{00000000-0005-0000-0000-00004B8F0000}"/>
    <cellStyle name="SAPBEXHLevel1 2 2 8" xfId="36701" xr:uid="{00000000-0005-0000-0000-00004C8F0000}"/>
    <cellStyle name="SAPBEXHLevel1 2 2 8 2" xfId="36702" xr:uid="{00000000-0005-0000-0000-00004D8F0000}"/>
    <cellStyle name="SAPBEXHLevel1 2 2 8 2 2" xfId="36703" xr:uid="{00000000-0005-0000-0000-00004E8F0000}"/>
    <cellStyle name="SAPBEXHLevel1 2 2 8 3" xfId="36704" xr:uid="{00000000-0005-0000-0000-00004F8F0000}"/>
    <cellStyle name="SAPBEXHLevel1 2 2 9" xfId="36705" xr:uid="{00000000-0005-0000-0000-0000508F0000}"/>
    <cellStyle name="SAPBEXHLevel1 2 2 9 2" xfId="36706" xr:uid="{00000000-0005-0000-0000-0000518F0000}"/>
    <cellStyle name="SAPBEXHLevel1 2 2 9 2 2" xfId="36707" xr:uid="{00000000-0005-0000-0000-0000528F0000}"/>
    <cellStyle name="SAPBEXHLevel1 2 2 9 3" xfId="36708" xr:uid="{00000000-0005-0000-0000-0000538F0000}"/>
    <cellStyle name="SAPBEXHLevel1 2 3" xfId="36709" xr:uid="{00000000-0005-0000-0000-0000548F0000}"/>
    <cellStyle name="SAPBEXHLevel1 2 3 2" xfId="36710" xr:uid="{00000000-0005-0000-0000-0000558F0000}"/>
    <cellStyle name="SAPBEXHLevel1 2 3 2 2" xfId="36711" xr:uid="{00000000-0005-0000-0000-0000568F0000}"/>
    <cellStyle name="SAPBEXHLevel1 2 4" xfId="36712" xr:uid="{00000000-0005-0000-0000-0000578F0000}"/>
    <cellStyle name="SAPBEXHLevel1 2 4 2" xfId="36713" xr:uid="{00000000-0005-0000-0000-0000588F0000}"/>
    <cellStyle name="SAPBEXHLevel1 2 4 2 2" xfId="36714" xr:uid="{00000000-0005-0000-0000-0000598F0000}"/>
    <cellStyle name="SAPBEXHLevel1 2 5" xfId="36715" xr:uid="{00000000-0005-0000-0000-00005A8F0000}"/>
    <cellStyle name="SAPBEXHLevel1 2 5 2" xfId="36716" xr:uid="{00000000-0005-0000-0000-00005B8F0000}"/>
    <cellStyle name="SAPBEXHLevel1 2 5 2 2" xfId="36717" xr:uid="{00000000-0005-0000-0000-00005C8F0000}"/>
    <cellStyle name="SAPBEXHLevel1 2 6" xfId="36718" xr:uid="{00000000-0005-0000-0000-00005D8F0000}"/>
    <cellStyle name="SAPBEXHLevel1 2 6 2" xfId="36719" xr:uid="{00000000-0005-0000-0000-00005E8F0000}"/>
    <cellStyle name="SAPBEXHLevel1 2 6 2 2" xfId="36720" xr:uid="{00000000-0005-0000-0000-00005F8F0000}"/>
    <cellStyle name="SAPBEXHLevel1 2 7" xfId="36721" xr:uid="{00000000-0005-0000-0000-0000608F0000}"/>
    <cellStyle name="SAPBEXHLevel1 2 7 2" xfId="36722" xr:uid="{00000000-0005-0000-0000-0000618F0000}"/>
    <cellStyle name="SAPBEXHLevel1 2 7 2 2" xfId="36723" xr:uid="{00000000-0005-0000-0000-0000628F0000}"/>
    <cellStyle name="SAPBEXHLevel1 2 7 3" xfId="36724" xr:uid="{00000000-0005-0000-0000-0000638F0000}"/>
    <cellStyle name="SAPBEXHLevel1 2 8" xfId="36725" xr:uid="{00000000-0005-0000-0000-0000648F0000}"/>
    <cellStyle name="SAPBEXHLevel1 2 8 2" xfId="36726" xr:uid="{00000000-0005-0000-0000-0000658F0000}"/>
    <cellStyle name="SAPBEXHLevel1 2 8 2 2" xfId="36727" xr:uid="{00000000-0005-0000-0000-0000668F0000}"/>
    <cellStyle name="SAPBEXHLevel1 2 8 3" xfId="36728" xr:uid="{00000000-0005-0000-0000-0000678F0000}"/>
    <cellStyle name="SAPBEXHLevel1 2 9" xfId="36729" xr:uid="{00000000-0005-0000-0000-0000688F0000}"/>
    <cellStyle name="SAPBEXHLevel1 2 9 2" xfId="36730" xr:uid="{00000000-0005-0000-0000-0000698F0000}"/>
    <cellStyle name="SAPBEXHLevel1 2 9 2 2" xfId="36731" xr:uid="{00000000-0005-0000-0000-00006A8F0000}"/>
    <cellStyle name="SAPBEXHLevel1 2 9 3" xfId="36732" xr:uid="{00000000-0005-0000-0000-00006B8F0000}"/>
    <cellStyle name="SAPBEXHLevel1 20" xfId="36733" xr:uid="{00000000-0005-0000-0000-00006C8F0000}"/>
    <cellStyle name="SAPBEXHLevel1 20 2" xfId="36734" xr:uid="{00000000-0005-0000-0000-00006D8F0000}"/>
    <cellStyle name="SAPBEXHLevel1 20 2 2" xfId="36735" xr:uid="{00000000-0005-0000-0000-00006E8F0000}"/>
    <cellStyle name="SAPBEXHLevel1 20 3" xfId="36736" xr:uid="{00000000-0005-0000-0000-00006F8F0000}"/>
    <cellStyle name="SAPBEXHLevel1 21" xfId="36737" xr:uid="{00000000-0005-0000-0000-0000708F0000}"/>
    <cellStyle name="SAPBEXHLevel1 21 2" xfId="36738" xr:uid="{00000000-0005-0000-0000-0000718F0000}"/>
    <cellStyle name="SAPBEXHLevel1 22" xfId="36739" xr:uid="{00000000-0005-0000-0000-0000728F0000}"/>
    <cellStyle name="SAPBEXHLevel1 22 2" xfId="36740" xr:uid="{00000000-0005-0000-0000-0000738F0000}"/>
    <cellStyle name="SAPBEXHLevel1 23" xfId="36741" xr:uid="{00000000-0005-0000-0000-0000748F0000}"/>
    <cellStyle name="SAPBEXHLevel1 23 2" xfId="36742" xr:uid="{00000000-0005-0000-0000-0000758F0000}"/>
    <cellStyle name="SAPBEXHLevel1 3" xfId="36743" xr:uid="{00000000-0005-0000-0000-0000768F0000}"/>
    <cellStyle name="SAPBEXHLevel1 3 10" xfId="36744" xr:uid="{00000000-0005-0000-0000-0000778F0000}"/>
    <cellStyle name="SAPBEXHLevel1 3 10 2" xfId="36745" xr:uid="{00000000-0005-0000-0000-0000788F0000}"/>
    <cellStyle name="SAPBEXHLevel1 3 10 2 2" xfId="36746" xr:uid="{00000000-0005-0000-0000-0000798F0000}"/>
    <cellStyle name="SAPBEXHLevel1 3 10 3" xfId="36747" xr:uid="{00000000-0005-0000-0000-00007A8F0000}"/>
    <cellStyle name="SAPBEXHLevel1 3 11" xfId="36748" xr:uid="{00000000-0005-0000-0000-00007B8F0000}"/>
    <cellStyle name="SAPBEXHLevel1 3 11 2" xfId="36749" xr:uid="{00000000-0005-0000-0000-00007C8F0000}"/>
    <cellStyle name="SAPBEXHLevel1 3 11 2 2" xfId="36750" xr:uid="{00000000-0005-0000-0000-00007D8F0000}"/>
    <cellStyle name="SAPBEXHLevel1 3 11 3" xfId="36751" xr:uid="{00000000-0005-0000-0000-00007E8F0000}"/>
    <cellStyle name="SAPBEXHLevel1 3 12" xfId="36752" xr:uid="{00000000-0005-0000-0000-00007F8F0000}"/>
    <cellStyle name="SAPBEXHLevel1 3 12 2" xfId="36753" xr:uid="{00000000-0005-0000-0000-0000808F0000}"/>
    <cellStyle name="SAPBEXHLevel1 3 2" xfId="36754" xr:uid="{00000000-0005-0000-0000-0000818F0000}"/>
    <cellStyle name="SAPBEXHLevel1 3 2 10" xfId="36755" xr:uid="{00000000-0005-0000-0000-0000828F0000}"/>
    <cellStyle name="SAPBEXHLevel1 3 2 10 2" xfId="36756" xr:uid="{00000000-0005-0000-0000-0000838F0000}"/>
    <cellStyle name="SAPBEXHLevel1 3 2 10 2 2" xfId="36757" xr:uid="{00000000-0005-0000-0000-0000848F0000}"/>
    <cellStyle name="SAPBEXHLevel1 3 2 10 3" xfId="36758" xr:uid="{00000000-0005-0000-0000-0000858F0000}"/>
    <cellStyle name="SAPBEXHLevel1 3 2 11" xfId="36759" xr:uid="{00000000-0005-0000-0000-0000868F0000}"/>
    <cellStyle name="SAPBEXHLevel1 3 2 11 2" xfId="36760" xr:uid="{00000000-0005-0000-0000-0000878F0000}"/>
    <cellStyle name="SAPBEXHLevel1 3 2 11 2 2" xfId="36761" xr:uid="{00000000-0005-0000-0000-0000888F0000}"/>
    <cellStyle name="SAPBEXHLevel1 3 2 11 3" xfId="36762" xr:uid="{00000000-0005-0000-0000-0000898F0000}"/>
    <cellStyle name="SAPBEXHLevel1 3 2 12" xfId="36763" xr:uid="{00000000-0005-0000-0000-00008A8F0000}"/>
    <cellStyle name="SAPBEXHLevel1 3 2 12 2" xfId="36764" xr:uid="{00000000-0005-0000-0000-00008B8F0000}"/>
    <cellStyle name="SAPBEXHLevel1 3 2 2" xfId="36765" xr:uid="{00000000-0005-0000-0000-00008C8F0000}"/>
    <cellStyle name="SAPBEXHLevel1 3 2 2 2" xfId="36766" xr:uid="{00000000-0005-0000-0000-00008D8F0000}"/>
    <cellStyle name="SAPBEXHLevel1 3 2 2 2 2" xfId="36767" xr:uid="{00000000-0005-0000-0000-00008E8F0000}"/>
    <cellStyle name="SAPBEXHLevel1 3 2 3" xfId="36768" xr:uid="{00000000-0005-0000-0000-00008F8F0000}"/>
    <cellStyle name="SAPBEXHLevel1 3 2 3 2" xfId="36769" xr:uid="{00000000-0005-0000-0000-0000908F0000}"/>
    <cellStyle name="SAPBEXHLevel1 3 2 3 2 2" xfId="36770" xr:uid="{00000000-0005-0000-0000-0000918F0000}"/>
    <cellStyle name="SAPBEXHLevel1 3 2 4" xfId="36771" xr:uid="{00000000-0005-0000-0000-0000928F0000}"/>
    <cellStyle name="SAPBEXHLevel1 3 2 4 2" xfId="36772" xr:uid="{00000000-0005-0000-0000-0000938F0000}"/>
    <cellStyle name="SAPBEXHLevel1 3 2 4 2 2" xfId="36773" xr:uid="{00000000-0005-0000-0000-0000948F0000}"/>
    <cellStyle name="SAPBEXHLevel1 3 2 5" xfId="36774" xr:uid="{00000000-0005-0000-0000-0000958F0000}"/>
    <cellStyle name="SAPBEXHLevel1 3 2 5 2" xfId="36775" xr:uid="{00000000-0005-0000-0000-0000968F0000}"/>
    <cellStyle name="SAPBEXHLevel1 3 2 5 2 2" xfId="36776" xr:uid="{00000000-0005-0000-0000-0000978F0000}"/>
    <cellStyle name="SAPBEXHLevel1 3 2 6" xfId="36777" xr:uid="{00000000-0005-0000-0000-0000988F0000}"/>
    <cellStyle name="SAPBEXHLevel1 3 2 6 2" xfId="36778" xr:uid="{00000000-0005-0000-0000-0000998F0000}"/>
    <cellStyle name="SAPBEXHLevel1 3 2 6 2 2" xfId="36779" xr:uid="{00000000-0005-0000-0000-00009A8F0000}"/>
    <cellStyle name="SAPBEXHLevel1 3 2 6 3" xfId="36780" xr:uid="{00000000-0005-0000-0000-00009B8F0000}"/>
    <cellStyle name="SAPBEXHLevel1 3 2 7" xfId="36781" xr:uid="{00000000-0005-0000-0000-00009C8F0000}"/>
    <cellStyle name="SAPBEXHLevel1 3 2 7 2" xfId="36782" xr:uid="{00000000-0005-0000-0000-00009D8F0000}"/>
    <cellStyle name="SAPBEXHLevel1 3 2 7 2 2" xfId="36783" xr:uid="{00000000-0005-0000-0000-00009E8F0000}"/>
    <cellStyle name="SAPBEXHLevel1 3 2 7 3" xfId="36784" xr:uid="{00000000-0005-0000-0000-00009F8F0000}"/>
    <cellStyle name="SAPBEXHLevel1 3 2 8" xfId="36785" xr:uid="{00000000-0005-0000-0000-0000A08F0000}"/>
    <cellStyle name="SAPBEXHLevel1 3 2 8 2" xfId="36786" xr:uid="{00000000-0005-0000-0000-0000A18F0000}"/>
    <cellStyle name="SAPBEXHLevel1 3 2 8 2 2" xfId="36787" xr:uid="{00000000-0005-0000-0000-0000A28F0000}"/>
    <cellStyle name="SAPBEXHLevel1 3 2 8 3" xfId="36788" xr:uid="{00000000-0005-0000-0000-0000A38F0000}"/>
    <cellStyle name="SAPBEXHLevel1 3 2 9" xfId="36789" xr:uid="{00000000-0005-0000-0000-0000A48F0000}"/>
    <cellStyle name="SAPBEXHLevel1 3 2 9 2" xfId="36790" xr:uid="{00000000-0005-0000-0000-0000A58F0000}"/>
    <cellStyle name="SAPBEXHLevel1 3 2 9 2 2" xfId="36791" xr:uid="{00000000-0005-0000-0000-0000A68F0000}"/>
    <cellStyle name="SAPBEXHLevel1 3 2 9 3" xfId="36792" xr:uid="{00000000-0005-0000-0000-0000A78F0000}"/>
    <cellStyle name="SAPBEXHLevel1 3 3" xfId="36793" xr:uid="{00000000-0005-0000-0000-0000A88F0000}"/>
    <cellStyle name="SAPBEXHLevel1 3 3 2" xfId="36794" xr:uid="{00000000-0005-0000-0000-0000A98F0000}"/>
    <cellStyle name="SAPBEXHLevel1 3 3 2 2" xfId="36795" xr:uid="{00000000-0005-0000-0000-0000AA8F0000}"/>
    <cellStyle name="SAPBEXHLevel1 3 4" xfId="36796" xr:uid="{00000000-0005-0000-0000-0000AB8F0000}"/>
    <cellStyle name="SAPBEXHLevel1 3 4 2" xfId="36797" xr:uid="{00000000-0005-0000-0000-0000AC8F0000}"/>
    <cellStyle name="SAPBEXHLevel1 3 4 2 2" xfId="36798" xr:uid="{00000000-0005-0000-0000-0000AD8F0000}"/>
    <cellStyle name="SAPBEXHLevel1 3 5" xfId="36799" xr:uid="{00000000-0005-0000-0000-0000AE8F0000}"/>
    <cellStyle name="SAPBEXHLevel1 3 5 2" xfId="36800" xr:uid="{00000000-0005-0000-0000-0000AF8F0000}"/>
    <cellStyle name="SAPBEXHLevel1 3 5 2 2" xfId="36801" xr:uid="{00000000-0005-0000-0000-0000B08F0000}"/>
    <cellStyle name="SAPBEXHLevel1 3 6" xfId="36802" xr:uid="{00000000-0005-0000-0000-0000B18F0000}"/>
    <cellStyle name="SAPBEXHLevel1 3 6 2" xfId="36803" xr:uid="{00000000-0005-0000-0000-0000B28F0000}"/>
    <cellStyle name="SAPBEXHLevel1 3 6 2 2" xfId="36804" xr:uid="{00000000-0005-0000-0000-0000B38F0000}"/>
    <cellStyle name="SAPBEXHLevel1 3 7" xfId="36805" xr:uid="{00000000-0005-0000-0000-0000B48F0000}"/>
    <cellStyle name="SAPBEXHLevel1 3 7 2" xfId="36806" xr:uid="{00000000-0005-0000-0000-0000B58F0000}"/>
    <cellStyle name="SAPBEXHLevel1 3 7 2 2" xfId="36807" xr:uid="{00000000-0005-0000-0000-0000B68F0000}"/>
    <cellStyle name="SAPBEXHLevel1 3 7 3" xfId="36808" xr:uid="{00000000-0005-0000-0000-0000B78F0000}"/>
    <cellStyle name="SAPBEXHLevel1 3 8" xfId="36809" xr:uid="{00000000-0005-0000-0000-0000B88F0000}"/>
    <cellStyle name="SAPBEXHLevel1 3 8 2" xfId="36810" xr:uid="{00000000-0005-0000-0000-0000B98F0000}"/>
    <cellStyle name="SAPBEXHLevel1 3 8 2 2" xfId="36811" xr:uid="{00000000-0005-0000-0000-0000BA8F0000}"/>
    <cellStyle name="SAPBEXHLevel1 3 8 3" xfId="36812" xr:uid="{00000000-0005-0000-0000-0000BB8F0000}"/>
    <cellStyle name="SAPBEXHLevel1 3 9" xfId="36813" xr:uid="{00000000-0005-0000-0000-0000BC8F0000}"/>
    <cellStyle name="SAPBEXHLevel1 3 9 2" xfId="36814" xr:uid="{00000000-0005-0000-0000-0000BD8F0000}"/>
    <cellStyle name="SAPBEXHLevel1 3 9 2 2" xfId="36815" xr:uid="{00000000-0005-0000-0000-0000BE8F0000}"/>
    <cellStyle name="SAPBEXHLevel1 3 9 3" xfId="36816" xr:uid="{00000000-0005-0000-0000-0000BF8F0000}"/>
    <cellStyle name="SAPBEXHLevel1 4" xfId="36817" xr:uid="{00000000-0005-0000-0000-0000C08F0000}"/>
    <cellStyle name="SAPBEXHLevel1 4 10" xfId="36818" xr:uid="{00000000-0005-0000-0000-0000C18F0000}"/>
    <cellStyle name="SAPBEXHLevel1 4 10 2" xfId="36819" xr:uid="{00000000-0005-0000-0000-0000C28F0000}"/>
    <cellStyle name="SAPBEXHLevel1 4 10 2 2" xfId="36820" xr:uid="{00000000-0005-0000-0000-0000C38F0000}"/>
    <cellStyle name="SAPBEXHLevel1 4 10 3" xfId="36821" xr:uid="{00000000-0005-0000-0000-0000C48F0000}"/>
    <cellStyle name="SAPBEXHLevel1 4 11" xfId="36822" xr:uid="{00000000-0005-0000-0000-0000C58F0000}"/>
    <cellStyle name="SAPBEXHLevel1 4 11 2" xfId="36823" xr:uid="{00000000-0005-0000-0000-0000C68F0000}"/>
    <cellStyle name="SAPBEXHLevel1 4 11 2 2" xfId="36824" xr:uid="{00000000-0005-0000-0000-0000C78F0000}"/>
    <cellStyle name="SAPBEXHLevel1 4 11 3" xfId="36825" xr:uid="{00000000-0005-0000-0000-0000C88F0000}"/>
    <cellStyle name="SAPBEXHLevel1 4 12" xfId="36826" xr:uid="{00000000-0005-0000-0000-0000C98F0000}"/>
    <cellStyle name="SAPBEXHLevel1 4 12 2" xfId="36827" xr:uid="{00000000-0005-0000-0000-0000CA8F0000}"/>
    <cellStyle name="SAPBEXHLevel1 4 2" xfId="36828" xr:uid="{00000000-0005-0000-0000-0000CB8F0000}"/>
    <cellStyle name="SAPBEXHLevel1 4 2 10" xfId="36829" xr:uid="{00000000-0005-0000-0000-0000CC8F0000}"/>
    <cellStyle name="SAPBEXHLevel1 4 2 10 2" xfId="36830" xr:uid="{00000000-0005-0000-0000-0000CD8F0000}"/>
    <cellStyle name="SAPBEXHLevel1 4 2 10 2 2" xfId="36831" xr:uid="{00000000-0005-0000-0000-0000CE8F0000}"/>
    <cellStyle name="SAPBEXHLevel1 4 2 10 3" xfId="36832" xr:uid="{00000000-0005-0000-0000-0000CF8F0000}"/>
    <cellStyle name="SAPBEXHLevel1 4 2 11" xfId="36833" xr:uid="{00000000-0005-0000-0000-0000D08F0000}"/>
    <cellStyle name="SAPBEXHLevel1 4 2 11 2" xfId="36834" xr:uid="{00000000-0005-0000-0000-0000D18F0000}"/>
    <cellStyle name="SAPBEXHLevel1 4 2 11 2 2" xfId="36835" xr:uid="{00000000-0005-0000-0000-0000D28F0000}"/>
    <cellStyle name="SAPBEXHLevel1 4 2 11 3" xfId="36836" xr:uid="{00000000-0005-0000-0000-0000D38F0000}"/>
    <cellStyle name="SAPBEXHLevel1 4 2 12" xfId="36837" xr:uid="{00000000-0005-0000-0000-0000D48F0000}"/>
    <cellStyle name="SAPBEXHLevel1 4 2 12 2" xfId="36838" xr:uid="{00000000-0005-0000-0000-0000D58F0000}"/>
    <cellStyle name="SAPBEXHLevel1 4 2 2" xfId="36839" xr:uid="{00000000-0005-0000-0000-0000D68F0000}"/>
    <cellStyle name="SAPBEXHLevel1 4 2 2 2" xfId="36840" xr:uid="{00000000-0005-0000-0000-0000D78F0000}"/>
    <cellStyle name="SAPBEXHLevel1 4 2 2 2 2" xfId="36841" xr:uid="{00000000-0005-0000-0000-0000D88F0000}"/>
    <cellStyle name="SAPBEXHLevel1 4 2 3" xfId="36842" xr:uid="{00000000-0005-0000-0000-0000D98F0000}"/>
    <cellStyle name="SAPBEXHLevel1 4 2 3 2" xfId="36843" xr:uid="{00000000-0005-0000-0000-0000DA8F0000}"/>
    <cellStyle name="SAPBEXHLevel1 4 2 3 2 2" xfId="36844" xr:uid="{00000000-0005-0000-0000-0000DB8F0000}"/>
    <cellStyle name="SAPBEXHLevel1 4 2 4" xfId="36845" xr:uid="{00000000-0005-0000-0000-0000DC8F0000}"/>
    <cellStyle name="SAPBEXHLevel1 4 2 4 2" xfId="36846" xr:uid="{00000000-0005-0000-0000-0000DD8F0000}"/>
    <cellStyle name="SAPBEXHLevel1 4 2 4 2 2" xfId="36847" xr:uid="{00000000-0005-0000-0000-0000DE8F0000}"/>
    <cellStyle name="SAPBEXHLevel1 4 2 5" xfId="36848" xr:uid="{00000000-0005-0000-0000-0000DF8F0000}"/>
    <cellStyle name="SAPBEXHLevel1 4 2 5 2" xfId="36849" xr:uid="{00000000-0005-0000-0000-0000E08F0000}"/>
    <cellStyle name="SAPBEXHLevel1 4 2 5 2 2" xfId="36850" xr:uid="{00000000-0005-0000-0000-0000E18F0000}"/>
    <cellStyle name="SAPBEXHLevel1 4 2 6" xfId="36851" xr:uid="{00000000-0005-0000-0000-0000E28F0000}"/>
    <cellStyle name="SAPBEXHLevel1 4 2 6 2" xfId="36852" xr:uid="{00000000-0005-0000-0000-0000E38F0000}"/>
    <cellStyle name="SAPBEXHLevel1 4 2 6 2 2" xfId="36853" xr:uid="{00000000-0005-0000-0000-0000E48F0000}"/>
    <cellStyle name="SAPBEXHLevel1 4 2 6 3" xfId="36854" xr:uid="{00000000-0005-0000-0000-0000E58F0000}"/>
    <cellStyle name="SAPBEXHLevel1 4 2 7" xfId="36855" xr:uid="{00000000-0005-0000-0000-0000E68F0000}"/>
    <cellStyle name="SAPBEXHLevel1 4 2 7 2" xfId="36856" xr:uid="{00000000-0005-0000-0000-0000E78F0000}"/>
    <cellStyle name="SAPBEXHLevel1 4 2 7 2 2" xfId="36857" xr:uid="{00000000-0005-0000-0000-0000E88F0000}"/>
    <cellStyle name="SAPBEXHLevel1 4 2 7 3" xfId="36858" xr:uid="{00000000-0005-0000-0000-0000E98F0000}"/>
    <cellStyle name="SAPBEXHLevel1 4 2 8" xfId="36859" xr:uid="{00000000-0005-0000-0000-0000EA8F0000}"/>
    <cellStyle name="SAPBEXHLevel1 4 2 8 2" xfId="36860" xr:uid="{00000000-0005-0000-0000-0000EB8F0000}"/>
    <cellStyle name="SAPBEXHLevel1 4 2 8 2 2" xfId="36861" xr:uid="{00000000-0005-0000-0000-0000EC8F0000}"/>
    <cellStyle name="SAPBEXHLevel1 4 2 8 3" xfId="36862" xr:uid="{00000000-0005-0000-0000-0000ED8F0000}"/>
    <cellStyle name="SAPBEXHLevel1 4 2 9" xfId="36863" xr:uid="{00000000-0005-0000-0000-0000EE8F0000}"/>
    <cellStyle name="SAPBEXHLevel1 4 2 9 2" xfId="36864" xr:uid="{00000000-0005-0000-0000-0000EF8F0000}"/>
    <cellStyle name="SAPBEXHLevel1 4 2 9 2 2" xfId="36865" xr:uid="{00000000-0005-0000-0000-0000F08F0000}"/>
    <cellStyle name="SAPBEXHLevel1 4 2 9 3" xfId="36866" xr:uid="{00000000-0005-0000-0000-0000F18F0000}"/>
    <cellStyle name="SAPBEXHLevel1 4 3" xfId="36867" xr:uid="{00000000-0005-0000-0000-0000F28F0000}"/>
    <cellStyle name="SAPBEXHLevel1 4 3 2" xfId="36868" xr:uid="{00000000-0005-0000-0000-0000F38F0000}"/>
    <cellStyle name="SAPBEXHLevel1 4 3 2 2" xfId="36869" xr:uid="{00000000-0005-0000-0000-0000F48F0000}"/>
    <cellStyle name="SAPBEXHLevel1 4 4" xfId="36870" xr:uid="{00000000-0005-0000-0000-0000F58F0000}"/>
    <cellStyle name="SAPBEXHLevel1 4 4 2" xfId="36871" xr:uid="{00000000-0005-0000-0000-0000F68F0000}"/>
    <cellStyle name="SAPBEXHLevel1 4 4 2 2" xfId="36872" xr:uid="{00000000-0005-0000-0000-0000F78F0000}"/>
    <cellStyle name="SAPBEXHLevel1 4 5" xfId="36873" xr:uid="{00000000-0005-0000-0000-0000F88F0000}"/>
    <cellStyle name="SAPBEXHLevel1 4 5 2" xfId="36874" xr:uid="{00000000-0005-0000-0000-0000F98F0000}"/>
    <cellStyle name="SAPBEXHLevel1 4 5 2 2" xfId="36875" xr:uid="{00000000-0005-0000-0000-0000FA8F0000}"/>
    <cellStyle name="SAPBEXHLevel1 4 6" xfId="36876" xr:uid="{00000000-0005-0000-0000-0000FB8F0000}"/>
    <cellStyle name="SAPBEXHLevel1 4 6 2" xfId="36877" xr:uid="{00000000-0005-0000-0000-0000FC8F0000}"/>
    <cellStyle name="SAPBEXHLevel1 4 6 2 2" xfId="36878" xr:uid="{00000000-0005-0000-0000-0000FD8F0000}"/>
    <cellStyle name="SAPBEXHLevel1 4 7" xfId="36879" xr:uid="{00000000-0005-0000-0000-0000FE8F0000}"/>
    <cellStyle name="SAPBEXHLevel1 4 7 2" xfId="36880" xr:uid="{00000000-0005-0000-0000-0000FF8F0000}"/>
    <cellStyle name="SAPBEXHLevel1 4 7 2 2" xfId="36881" xr:uid="{00000000-0005-0000-0000-000000900000}"/>
    <cellStyle name="SAPBEXHLevel1 4 7 3" xfId="36882" xr:uid="{00000000-0005-0000-0000-000001900000}"/>
    <cellStyle name="SAPBEXHLevel1 4 8" xfId="36883" xr:uid="{00000000-0005-0000-0000-000002900000}"/>
    <cellStyle name="SAPBEXHLevel1 4 8 2" xfId="36884" xr:uid="{00000000-0005-0000-0000-000003900000}"/>
    <cellStyle name="SAPBEXHLevel1 4 8 2 2" xfId="36885" xr:uid="{00000000-0005-0000-0000-000004900000}"/>
    <cellStyle name="SAPBEXHLevel1 4 8 3" xfId="36886" xr:uid="{00000000-0005-0000-0000-000005900000}"/>
    <cellStyle name="SAPBEXHLevel1 4 9" xfId="36887" xr:uid="{00000000-0005-0000-0000-000006900000}"/>
    <cellStyle name="SAPBEXHLevel1 4 9 2" xfId="36888" xr:uid="{00000000-0005-0000-0000-000007900000}"/>
    <cellStyle name="SAPBEXHLevel1 4 9 2 2" xfId="36889" xr:uid="{00000000-0005-0000-0000-000008900000}"/>
    <cellStyle name="SAPBEXHLevel1 4 9 3" xfId="36890" xr:uid="{00000000-0005-0000-0000-000009900000}"/>
    <cellStyle name="SAPBEXHLevel1 5" xfId="36891" xr:uid="{00000000-0005-0000-0000-00000A900000}"/>
    <cellStyle name="SAPBEXHLevel1 5 10" xfId="36892" xr:uid="{00000000-0005-0000-0000-00000B900000}"/>
    <cellStyle name="SAPBEXHLevel1 5 10 2" xfId="36893" xr:uid="{00000000-0005-0000-0000-00000C900000}"/>
    <cellStyle name="SAPBEXHLevel1 5 10 2 2" xfId="36894" xr:uid="{00000000-0005-0000-0000-00000D900000}"/>
    <cellStyle name="SAPBEXHLevel1 5 10 3" xfId="36895" xr:uid="{00000000-0005-0000-0000-00000E900000}"/>
    <cellStyle name="SAPBEXHLevel1 5 11" xfId="36896" xr:uid="{00000000-0005-0000-0000-00000F900000}"/>
    <cellStyle name="SAPBEXHLevel1 5 11 2" xfId="36897" xr:uid="{00000000-0005-0000-0000-000010900000}"/>
    <cellStyle name="SAPBEXHLevel1 5 11 2 2" xfId="36898" xr:uid="{00000000-0005-0000-0000-000011900000}"/>
    <cellStyle name="SAPBEXHLevel1 5 11 3" xfId="36899" xr:uid="{00000000-0005-0000-0000-000012900000}"/>
    <cellStyle name="SAPBEXHLevel1 5 12" xfId="36900" xr:uid="{00000000-0005-0000-0000-000013900000}"/>
    <cellStyle name="SAPBEXHLevel1 5 12 2" xfId="36901" xr:uid="{00000000-0005-0000-0000-000014900000}"/>
    <cellStyle name="SAPBEXHLevel1 5 2" xfId="36902" xr:uid="{00000000-0005-0000-0000-000015900000}"/>
    <cellStyle name="SAPBEXHLevel1 5 2 10" xfId="36903" xr:uid="{00000000-0005-0000-0000-000016900000}"/>
    <cellStyle name="SAPBEXHLevel1 5 2 10 2" xfId="36904" xr:uid="{00000000-0005-0000-0000-000017900000}"/>
    <cellStyle name="SAPBEXHLevel1 5 2 10 2 2" xfId="36905" xr:uid="{00000000-0005-0000-0000-000018900000}"/>
    <cellStyle name="SAPBEXHLevel1 5 2 10 3" xfId="36906" xr:uid="{00000000-0005-0000-0000-000019900000}"/>
    <cellStyle name="SAPBEXHLevel1 5 2 11" xfId="36907" xr:uid="{00000000-0005-0000-0000-00001A900000}"/>
    <cellStyle name="SAPBEXHLevel1 5 2 11 2" xfId="36908" xr:uid="{00000000-0005-0000-0000-00001B900000}"/>
    <cellStyle name="SAPBEXHLevel1 5 2 11 2 2" xfId="36909" xr:uid="{00000000-0005-0000-0000-00001C900000}"/>
    <cellStyle name="SAPBEXHLevel1 5 2 11 3" xfId="36910" xr:uid="{00000000-0005-0000-0000-00001D900000}"/>
    <cellStyle name="SAPBEXHLevel1 5 2 12" xfId="36911" xr:uid="{00000000-0005-0000-0000-00001E900000}"/>
    <cellStyle name="SAPBEXHLevel1 5 2 12 2" xfId="36912" xr:uid="{00000000-0005-0000-0000-00001F900000}"/>
    <cellStyle name="SAPBEXHLevel1 5 2 2" xfId="36913" xr:uid="{00000000-0005-0000-0000-000020900000}"/>
    <cellStyle name="SAPBEXHLevel1 5 2 2 2" xfId="36914" xr:uid="{00000000-0005-0000-0000-000021900000}"/>
    <cellStyle name="SAPBEXHLevel1 5 2 2 2 2" xfId="36915" xr:uid="{00000000-0005-0000-0000-000022900000}"/>
    <cellStyle name="SAPBEXHLevel1 5 2 3" xfId="36916" xr:uid="{00000000-0005-0000-0000-000023900000}"/>
    <cellStyle name="SAPBEXHLevel1 5 2 3 2" xfId="36917" xr:uid="{00000000-0005-0000-0000-000024900000}"/>
    <cellStyle name="SAPBEXHLevel1 5 2 3 2 2" xfId="36918" xr:uid="{00000000-0005-0000-0000-000025900000}"/>
    <cellStyle name="SAPBEXHLevel1 5 2 4" xfId="36919" xr:uid="{00000000-0005-0000-0000-000026900000}"/>
    <cellStyle name="SAPBEXHLevel1 5 2 4 2" xfId="36920" xr:uid="{00000000-0005-0000-0000-000027900000}"/>
    <cellStyle name="SAPBEXHLevel1 5 2 4 2 2" xfId="36921" xr:uid="{00000000-0005-0000-0000-000028900000}"/>
    <cellStyle name="SAPBEXHLevel1 5 2 5" xfId="36922" xr:uid="{00000000-0005-0000-0000-000029900000}"/>
    <cellStyle name="SAPBEXHLevel1 5 2 5 2" xfId="36923" xr:uid="{00000000-0005-0000-0000-00002A900000}"/>
    <cellStyle name="SAPBEXHLevel1 5 2 5 2 2" xfId="36924" xr:uid="{00000000-0005-0000-0000-00002B900000}"/>
    <cellStyle name="SAPBEXHLevel1 5 2 6" xfId="36925" xr:uid="{00000000-0005-0000-0000-00002C900000}"/>
    <cellStyle name="SAPBEXHLevel1 5 2 6 2" xfId="36926" xr:uid="{00000000-0005-0000-0000-00002D900000}"/>
    <cellStyle name="SAPBEXHLevel1 5 2 6 2 2" xfId="36927" xr:uid="{00000000-0005-0000-0000-00002E900000}"/>
    <cellStyle name="SAPBEXHLevel1 5 2 6 3" xfId="36928" xr:uid="{00000000-0005-0000-0000-00002F900000}"/>
    <cellStyle name="SAPBEXHLevel1 5 2 7" xfId="36929" xr:uid="{00000000-0005-0000-0000-000030900000}"/>
    <cellStyle name="SAPBEXHLevel1 5 2 7 2" xfId="36930" xr:uid="{00000000-0005-0000-0000-000031900000}"/>
    <cellStyle name="SAPBEXHLevel1 5 2 7 2 2" xfId="36931" xr:uid="{00000000-0005-0000-0000-000032900000}"/>
    <cellStyle name="SAPBEXHLevel1 5 2 7 3" xfId="36932" xr:uid="{00000000-0005-0000-0000-000033900000}"/>
    <cellStyle name="SAPBEXHLevel1 5 2 8" xfId="36933" xr:uid="{00000000-0005-0000-0000-000034900000}"/>
    <cellStyle name="SAPBEXHLevel1 5 2 8 2" xfId="36934" xr:uid="{00000000-0005-0000-0000-000035900000}"/>
    <cellStyle name="SAPBEXHLevel1 5 2 8 2 2" xfId="36935" xr:uid="{00000000-0005-0000-0000-000036900000}"/>
    <cellStyle name="SAPBEXHLevel1 5 2 8 3" xfId="36936" xr:uid="{00000000-0005-0000-0000-000037900000}"/>
    <cellStyle name="SAPBEXHLevel1 5 2 9" xfId="36937" xr:uid="{00000000-0005-0000-0000-000038900000}"/>
    <cellStyle name="SAPBEXHLevel1 5 2 9 2" xfId="36938" xr:uid="{00000000-0005-0000-0000-000039900000}"/>
    <cellStyle name="SAPBEXHLevel1 5 2 9 2 2" xfId="36939" xr:uid="{00000000-0005-0000-0000-00003A900000}"/>
    <cellStyle name="SAPBEXHLevel1 5 2 9 3" xfId="36940" xr:uid="{00000000-0005-0000-0000-00003B900000}"/>
    <cellStyle name="SAPBEXHLevel1 5 3" xfId="36941" xr:uid="{00000000-0005-0000-0000-00003C900000}"/>
    <cellStyle name="SAPBEXHLevel1 5 3 2" xfId="36942" xr:uid="{00000000-0005-0000-0000-00003D900000}"/>
    <cellStyle name="SAPBEXHLevel1 5 3 2 2" xfId="36943" xr:uid="{00000000-0005-0000-0000-00003E900000}"/>
    <cellStyle name="SAPBEXHLevel1 5 4" xfId="36944" xr:uid="{00000000-0005-0000-0000-00003F900000}"/>
    <cellStyle name="SAPBEXHLevel1 5 4 2" xfId="36945" xr:uid="{00000000-0005-0000-0000-000040900000}"/>
    <cellStyle name="SAPBEXHLevel1 5 4 2 2" xfId="36946" xr:uid="{00000000-0005-0000-0000-000041900000}"/>
    <cellStyle name="SAPBEXHLevel1 5 5" xfId="36947" xr:uid="{00000000-0005-0000-0000-000042900000}"/>
    <cellStyle name="SAPBEXHLevel1 5 5 2" xfId="36948" xr:uid="{00000000-0005-0000-0000-000043900000}"/>
    <cellStyle name="SAPBEXHLevel1 5 5 2 2" xfId="36949" xr:uid="{00000000-0005-0000-0000-000044900000}"/>
    <cellStyle name="SAPBEXHLevel1 5 6" xfId="36950" xr:uid="{00000000-0005-0000-0000-000045900000}"/>
    <cellStyle name="SAPBEXHLevel1 5 6 2" xfId="36951" xr:uid="{00000000-0005-0000-0000-000046900000}"/>
    <cellStyle name="SAPBEXHLevel1 5 6 2 2" xfId="36952" xr:uid="{00000000-0005-0000-0000-000047900000}"/>
    <cellStyle name="SAPBEXHLevel1 5 7" xfId="36953" xr:uid="{00000000-0005-0000-0000-000048900000}"/>
    <cellStyle name="SAPBEXHLevel1 5 7 2" xfId="36954" xr:uid="{00000000-0005-0000-0000-000049900000}"/>
    <cellStyle name="SAPBEXHLevel1 5 7 2 2" xfId="36955" xr:uid="{00000000-0005-0000-0000-00004A900000}"/>
    <cellStyle name="SAPBEXHLevel1 5 7 3" xfId="36956" xr:uid="{00000000-0005-0000-0000-00004B900000}"/>
    <cellStyle name="SAPBEXHLevel1 5 8" xfId="36957" xr:uid="{00000000-0005-0000-0000-00004C900000}"/>
    <cellStyle name="SAPBEXHLevel1 5 8 2" xfId="36958" xr:uid="{00000000-0005-0000-0000-00004D900000}"/>
    <cellStyle name="SAPBEXHLevel1 5 8 2 2" xfId="36959" xr:uid="{00000000-0005-0000-0000-00004E900000}"/>
    <cellStyle name="SAPBEXHLevel1 5 8 3" xfId="36960" xr:uid="{00000000-0005-0000-0000-00004F900000}"/>
    <cellStyle name="SAPBEXHLevel1 5 9" xfId="36961" xr:uid="{00000000-0005-0000-0000-000050900000}"/>
    <cellStyle name="SAPBEXHLevel1 5 9 2" xfId="36962" xr:uid="{00000000-0005-0000-0000-000051900000}"/>
    <cellStyle name="SAPBEXHLevel1 5 9 2 2" xfId="36963" xr:uid="{00000000-0005-0000-0000-000052900000}"/>
    <cellStyle name="SAPBEXHLevel1 5 9 3" xfId="36964" xr:uid="{00000000-0005-0000-0000-000053900000}"/>
    <cellStyle name="SAPBEXHLevel1 6" xfId="36965" xr:uid="{00000000-0005-0000-0000-000054900000}"/>
    <cellStyle name="SAPBEXHLevel1 6 10" xfId="36966" xr:uid="{00000000-0005-0000-0000-000055900000}"/>
    <cellStyle name="SAPBEXHLevel1 6 10 2" xfId="36967" xr:uid="{00000000-0005-0000-0000-000056900000}"/>
    <cellStyle name="SAPBEXHLevel1 6 10 2 2" xfId="36968" xr:uid="{00000000-0005-0000-0000-000057900000}"/>
    <cellStyle name="SAPBEXHLevel1 6 10 3" xfId="36969" xr:uid="{00000000-0005-0000-0000-000058900000}"/>
    <cellStyle name="SAPBEXHLevel1 6 11" xfId="36970" xr:uid="{00000000-0005-0000-0000-000059900000}"/>
    <cellStyle name="SAPBEXHLevel1 6 11 2" xfId="36971" xr:uid="{00000000-0005-0000-0000-00005A900000}"/>
    <cellStyle name="SAPBEXHLevel1 6 11 2 2" xfId="36972" xr:uid="{00000000-0005-0000-0000-00005B900000}"/>
    <cellStyle name="SAPBEXHLevel1 6 11 3" xfId="36973" xr:uid="{00000000-0005-0000-0000-00005C900000}"/>
    <cellStyle name="SAPBEXHLevel1 6 12" xfId="36974" xr:uid="{00000000-0005-0000-0000-00005D900000}"/>
    <cellStyle name="SAPBEXHLevel1 6 12 2" xfId="36975" xr:uid="{00000000-0005-0000-0000-00005E900000}"/>
    <cellStyle name="SAPBEXHLevel1 6 2" xfId="36976" xr:uid="{00000000-0005-0000-0000-00005F900000}"/>
    <cellStyle name="SAPBEXHLevel1 6 2 10" xfId="36977" xr:uid="{00000000-0005-0000-0000-000060900000}"/>
    <cellStyle name="SAPBEXHLevel1 6 2 10 2" xfId="36978" xr:uid="{00000000-0005-0000-0000-000061900000}"/>
    <cellStyle name="SAPBEXHLevel1 6 2 10 2 2" xfId="36979" xr:uid="{00000000-0005-0000-0000-000062900000}"/>
    <cellStyle name="SAPBEXHLevel1 6 2 10 3" xfId="36980" xr:uid="{00000000-0005-0000-0000-000063900000}"/>
    <cellStyle name="SAPBEXHLevel1 6 2 11" xfId="36981" xr:uid="{00000000-0005-0000-0000-000064900000}"/>
    <cellStyle name="SAPBEXHLevel1 6 2 11 2" xfId="36982" xr:uid="{00000000-0005-0000-0000-000065900000}"/>
    <cellStyle name="SAPBEXHLevel1 6 2 11 2 2" xfId="36983" xr:uid="{00000000-0005-0000-0000-000066900000}"/>
    <cellStyle name="SAPBEXHLevel1 6 2 11 3" xfId="36984" xr:uid="{00000000-0005-0000-0000-000067900000}"/>
    <cellStyle name="SAPBEXHLevel1 6 2 12" xfId="36985" xr:uid="{00000000-0005-0000-0000-000068900000}"/>
    <cellStyle name="SAPBEXHLevel1 6 2 12 2" xfId="36986" xr:uid="{00000000-0005-0000-0000-000069900000}"/>
    <cellStyle name="SAPBEXHLevel1 6 2 2" xfId="36987" xr:uid="{00000000-0005-0000-0000-00006A900000}"/>
    <cellStyle name="SAPBEXHLevel1 6 2 2 2" xfId="36988" xr:uid="{00000000-0005-0000-0000-00006B900000}"/>
    <cellStyle name="SAPBEXHLevel1 6 2 2 2 2" xfId="36989" xr:uid="{00000000-0005-0000-0000-00006C900000}"/>
    <cellStyle name="SAPBEXHLevel1 6 2 3" xfId="36990" xr:uid="{00000000-0005-0000-0000-00006D900000}"/>
    <cellStyle name="SAPBEXHLevel1 6 2 3 2" xfId="36991" xr:uid="{00000000-0005-0000-0000-00006E900000}"/>
    <cellStyle name="SAPBEXHLevel1 6 2 3 2 2" xfId="36992" xr:uid="{00000000-0005-0000-0000-00006F900000}"/>
    <cellStyle name="SAPBEXHLevel1 6 2 4" xfId="36993" xr:uid="{00000000-0005-0000-0000-000070900000}"/>
    <cellStyle name="SAPBEXHLevel1 6 2 4 2" xfId="36994" xr:uid="{00000000-0005-0000-0000-000071900000}"/>
    <cellStyle name="SAPBEXHLevel1 6 2 4 2 2" xfId="36995" xr:uid="{00000000-0005-0000-0000-000072900000}"/>
    <cellStyle name="SAPBEXHLevel1 6 2 5" xfId="36996" xr:uid="{00000000-0005-0000-0000-000073900000}"/>
    <cellStyle name="SAPBEXHLevel1 6 2 5 2" xfId="36997" xr:uid="{00000000-0005-0000-0000-000074900000}"/>
    <cellStyle name="SAPBEXHLevel1 6 2 5 2 2" xfId="36998" xr:uid="{00000000-0005-0000-0000-000075900000}"/>
    <cellStyle name="SAPBEXHLevel1 6 2 6" xfId="36999" xr:uid="{00000000-0005-0000-0000-000076900000}"/>
    <cellStyle name="SAPBEXHLevel1 6 2 6 2" xfId="37000" xr:uid="{00000000-0005-0000-0000-000077900000}"/>
    <cellStyle name="SAPBEXHLevel1 6 2 6 2 2" xfId="37001" xr:uid="{00000000-0005-0000-0000-000078900000}"/>
    <cellStyle name="SAPBEXHLevel1 6 2 6 3" xfId="37002" xr:uid="{00000000-0005-0000-0000-000079900000}"/>
    <cellStyle name="SAPBEXHLevel1 6 2 7" xfId="37003" xr:uid="{00000000-0005-0000-0000-00007A900000}"/>
    <cellStyle name="SAPBEXHLevel1 6 2 7 2" xfId="37004" xr:uid="{00000000-0005-0000-0000-00007B900000}"/>
    <cellStyle name="SAPBEXHLevel1 6 2 7 2 2" xfId="37005" xr:uid="{00000000-0005-0000-0000-00007C900000}"/>
    <cellStyle name="SAPBEXHLevel1 6 2 7 3" xfId="37006" xr:uid="{00000000-0005-0000-0000-00007D900000}"/>
    <cellStyle name="SAPBEXHLevel1 6 2 8" xfId="37007" xr:uid="{00000000-0005-0000-0000-00007E900000}"/>
    <cellStyle name="SAPBEXHLevel1 6 2 8 2" xfId="37008" xr:uid="{00000000-0005-0000-0000-00007F900000}"/>
    <cellStyle name="SAPBEXHLevel1 6 2 8 2 2" xfId="37009" xr:uid="{00000000-0005-0000-0000-000080900000}"/>
    <cellStyle name="SAPBEXHLevel1 6 2 8 3" xfId="37010" xr:uid="{00000000-0005-0000-0000-000081900000}"/>
    <cellStyle name="SAPBEXHLevel1 6 2 9" xfId="37011" xr:uid="{00000000-0005-0000-0000-000082900000}"/>
    <cellStyle name="SAPBEXHLevel1 6 2 9 2" xfId="37012" xr:uid="{00000000-0005-0000-0000-000083900000}"/>
    <cellStyle name="SAPBEXHLevel1 6 2 9 2 2" xfId="37013" xr:uid="{00000000-0005-0000-0000-000084900000}"/>
    <cellStyle name="SAPBEXHLevel1 6 2 9 3" xfId="37014" xr:uid="{00000000-0005-0000-0000-000085900000}"/>
    <cellStyle name="SAPBEXHLevel1 6 3" xfId="37015" xr:uid="{00000000-0005-0000-0000-000086900000}"/>
    <cellStyle name="SAPBEXHLevel1 6 3 2" xfId="37016" xr:uid="{00000000-0005-0000-0000-000087900000}"/>
    <cellStyle name="SAPBEXHLevel1 6 3 2 2" xfId="37017" xr:uid="{00000000-0005-0000-0000-000088900000}"/>
    <cellStyle name="SAPBEXHLevel1 6 4" xfId="37018" xr:uid="{00000000-0005-0000-0000-000089900000}"/>
    <cellStyle name="SAPBEXHLevel1 6 4 2" xfId="37019" xr:uid="{00000000-0005-0000-0000-00008A900000}"/>
    <cellStyle name="SAPBEXHLevel1 6 4 2 2" xfId="37020" xr:uid="{00000000-0005-0000-0000-00008B900000}"/>
    <cellStyle name="SAPBEXHLevel1 6 5" xfId="37021" xr:uid="{00000000-0005-0000-0000-00008C900000}"/>
    <cellStyle name="SAPBEXHLevel1 6 5 2" xfId="37022" xr:uid="{00000000-0005-0000-0000-00008D900000}"/>
    <cellStyle name="SAPBEXHLevel1 6 5 2 2" xfId="37023" xr:uid="{00000000-0005-0000-0000-00008E900000}"/>
    <cellStyle name="SAPBEXHLevel1 6 6" xfId="37024" xr:uid="{00000000-0005-0000-0000-00008F900000}"/>
    <cellStyle name="SAPBEXHLevel1 6 6 2" xfId="37025" xr:uid="{00000000-0005-0000-0000-000090900000}"/>
    <cellStyle name="SAPBEXHLevel1 6 6 2 2" xfId="37026" xr:uid="{00000000-0005-0000-0000-000091900000}"/>
    <cellStyle name="SAPBEXHLevel1 6 7" xfId="37027" xr:uid="{00000000-0005-0000-0000-000092900000}"/>
    <cellStyle name="SAPBEXHLevel1 6 7 2" xfId="37028" xr:uid="{00000000-0005-0000-0000-000093900000}"/>
    <cellStyle name="SAPBEXHLevel1 6 7 2 2" xfId="37029" xr:uid="{00000000-0005-0000-0000-000094900000}"/>
    <cellStyle name="SAPBEXHLevel1 6 7 3" xfId="37030" xr:uid="{00000000-0005-0000-0000-000095900000}"/>
    <cellStyle name="SAPBEXHLevel1 6 8" xfId="37031" xr:uid="{00000000-0005-0000-0000-000096900000}"/>
    <cellStyle name="SAPBEXHLevel1 6 8 2" xfId="37032" xr:uid="{00000000-0005-0000-0000-000097900000}"/>
    <cellStyle name="SAPBEXHLevel1 6 8 2 2" xfId="37033" xr:uid="{00000000-0005-0000-0000-000098900000}"/>
    <cellStyle name="SAPBEXHLevel1 6 8 3" xfId="37034" xr:uid="{00000000-0005-0000-0000-000099900000}"/>
    <cellStyle name="SAPBEXHLevel1 6 9" xfId="37035" xr:uid="{00000000-0005-0000-0000-00009A900000}"/>
    <cellStyle name="SAPBEXHLevel1 6 9 2" xfId="37036" xr:uid="{00000000-0005-0000-0000-00009B900000}"/>
    <cellStyle name="SAPBEXHLevel1 6 9 2 2" xfId="37037" xr:uid="{00000000-0005-0000-0000-00009C900000}"/>
    <cellStyle name="SAPBEXHLevel1 6 9 3" xfId="37038" xr:uid="{00000000-0005-0000-0000-00009D900000}"/>
    <cellStyle name="SAPBEXHLevel1 7" xfId="37039" xr:uid="{00000000-0005-0000-0000-00009E900000}"/>
    <cellStyle name="SAPBEXHLevel1 7 10" xfId="37040" xr:uid="{00000000-0005-0000-0000-00009F900000}"/>
    <cellStyle name="SAPBEXHLevel1 7 10 2" xfId="37041" xr:uid="{00000000-0005-0000-0000-0000A0900000}"/>
    <cellStyle name="SAPBEXHLevel1 7 10 2 2" xfId="37042" xr:uid="{00000000-0005-0000-0000-0000A1900000}"/>
    <cellStyle name="SAPBEXHLevel1 7 10 3" xfId="37043" xr:uid="{00000000-0005-0000-0000-0000A2900000}"/>
    <cellStyle name="SAPBEXHLevel1 7 11" xfId="37044" xr:uid="{00000000-0005-0000-0000-0000A3900000}"/>
    <cellStyle name="SAPBEXHLevel1 7 11 2" xfId="37045" xr:uid="{00000000-0005-0000-0000-0000A4900000}"/>
    <cellStyle name="SAPBEXHLevel1 7 11 2 2" xfId="37046" xr:uid="{00000000-0005-0000-0000-0000A5900000}"/>
    <cellStyle name="SAPBEXHLevel1 7 11 3" xfId="37047" xr:uid="{00000000-0005-0000-0000-0000A6900000}"/>
    <cellStyle name="SAPBEXHLevel1 7 12" xfId="37048" xr:uid="{00000000-0005-0000-0000-0000A7900000}"/>
    <cellStyle name="SAPBEXHLevel1 7 12 2" xfId="37049" xr:uid="{00000000-0005-0000-0000-0000A8900000}"/>
    <cellStyle name="SAPBEXHLevel1 7 12 2 2" xfId="37050" xr:uid="{00000000-0005-0000-0000-0000A9900000}"/>
    <cellStyle name="SAPBEXHLevel1 7 12 3" xfId="37051" xr:uid="{00000000-0005-0000-0000-0000AA900000}"/>
    <cellStyle name="SAPBEXHLevel1 7 13" xfId="37052" xr:uid="{00000000-0005-0000-0000-0000AB900000}"/>
    <cellStyle name="SAPBEXHLevel1 7 13 2" xfId="37053" xr:uid="{00000000-0005-0000-0000-0000AC900000}"/>
    <cellStyle name="SAPBEXHLevel1 7 2" xfId="37054" xr:uid="{00000000-0005-0000-0000-0000AD900000}"/>
    <cellStyle name="SAPBEXHLevel1 7 2 10" xfId="37055" xr:uid="{00000000-0005-0000-0000-0000AE900000}"/>
    <cellStyle name="SAPBEXHLevel1 7 2 10 2" xfId="37056" xr:uid="{00000000-0005-0000-0000-0000AF900000}"/>
    <cellStyle name="SAPBEXHLevel1 7 2 10 2 2" xfId="37057" xr:uid="{00000000-0005-0000-0000-0000B0900000}"/>
    <cellStyle name="SAPBEXHLevel1 7 2 10 3" xfId="37058" xr:uid="{00000000-0005-0000-0000-0000B1900000}"/>
    <cellStyle name="SAPBEXHLevel1 7 2 11" xfId="37059" xr:uid="{00000000-0005-0000-0000-0000B2900000}"/>
    <cellStyle name="SAPBEXHLevel1 7 2 11 2" xfId="37060" xr:uid="{00000000-0005-0000-0000-0000B3900000}"/>
    <cellStyle name="SAPBEXHLevel1 7 2 11 2 2" xfId="37061" xr:uid="{00000000-0005-0000-0000-0000B4900000}"/>
    <cellStyle name="SAPBEXHLevel1 7 2 11 3" xfId="37062" xr:uid="{00000000-0005-0000-0000-0000B5900000}"/>
    <cellStyle name="SAPBEXHLevel1 7 2 12" xfId="37063" xr:uid="{00000000-0005-0000-0000-0000B6900000}"/>
    <cellStyle name="SAPBEXHLevel1 7 2 12 2" xfId="37064" xr:uid="{00000000-0005-0000-0000-0000B7900000}"/>
    <cellStyle name="SAPBEXHLevel1 7 2 2" xfId="37065" xr:uid="{00000000-0005-0000-0000-0000B8900000}"/>
    <cellStyle name="SAPBEXHLevel1 7 2 2 2" xfId="37066" xr:uid="{00000000-0005-0000-0000-0000B9900000}"/>
    <cellStyle name="SAPBEXHLevel1 7 2 2 2 2" xfId="37067" xr:uid="{00000000-0005-0000-0000-0000BA900000}"/>
    <cellStyle name="SAPBEXHLevel1 7 2 3" xfId="37068" xr:uid="{00000000-0005-0000-0000-0000BB900000}"/>
    <cellStyle name="SAPBEXHLevel1 7 2 3 2" xfId="37069" xr:uid="{00000000-0005-0000-0000-0000BC900000}"/>
    <cellStyle name="SAPBEXHLevel1 7 2 3 2 2" xfId="37070" xr:uid="{00000000-0005-0000-0000-0000BD900000}"/>
    <cellStyle name="SAPBEXHLevel1 7 2 4" xfId="37071" xr:uid="{00000000-0005-0000-0000-0000BE900000}"/>
    <cellStyle name="SAPBEXHLevel1 7 2 4 2" xfId="37072" xr:uid="{00000000-0005-0000-0000-0000BF900000}"/>
    <cellStyle name="SAPBEXHLevel1 7 2 4 2 2" xfId="37073" xr:uid="{00000000-0005-0000-0000-0000C0900000}"/>
    <cellStyle name="SAPBEXHLevel1 7 2 5" xfId="37074" xr:uid="{00000000-0005-0000-0000-0000C1900000}"/>
    <cellStyle name="SAPBEXHLevel1 7 2 5 2" xfId="37075" xr:uid="{00000000-0005-0000-0000-0000C2900000}"/>
    <cellStyle name="SAPBEXHLevel1 7 2 5 2 2" xfId="37076" xr:uid="{00000000-0005-0000-0000-0000C3900000}"/>
    <cellStyle name="SAPBEXHLevel1 7 2 6" xfId="37077" xr:uid="{00000000-0005-0000-0000-0000C4900000}"/>
    <cellStyle name="SAPBEXHLevel1 7 2 6 2" xfId="37078" xr:uid="{00000000-0005-0000-0000-0000C5900000}"/>
    <cellStyle name="SAPBEXHLevel1 7 2 6 2 2" xfId="37079" xr:uid="{00000000-0005-0000-0000-0000C6900000}"/>
    <cellStyle name="SAPBEXHLevel1 7 2 6 3" xfId="37080" xr:uid="{00000000-0005-0000-0000-0000C7900000}"/>
    <cellStyle name="SAPBEXHLevel1 7 2 7" xfId="37081" xr:uid="{00000000-0005-0000-0000-0000C8900000}"/>
    <cellStyle name="SAPBEXHLevel1 7 2 7 2" xfId="37082" xr:uid="{00000000-0005-0000-0000-0000C9900000}"/>
    <cellStyle name="SAPBEXHLevel1 7 2 7 2 2" xfId="37083" xr:uid="{00000000-0005-0000-0000-0000CA900000}"/>
    <cellStyle name="SAPBEXHLevel1 7 2 7 3" xfId="37084" xr:uid="{00000000-0005-0000-0000-0000CB900000}"/>
    <cellStyle name="SAPBEXHLevel1 7 2 8" xfId="37085" xr:uid="{00000000-0005-0000-0000-0000CC900000}"/>
    <cellStyle name="SAPBEXHLevel1 7 2 8 2" xfId="37086" xr:uid="{00000000-0005-0000-0000-0000CD900000}"/>
    <cellStyle name="SAPBEXHLevel1 7 2 8 2 2" xfId="37087" xr:uid="{00000000-0005-0000-0000-0000CE900000}"/>
    <cellStyle name="SAPBEXHLevel1 7 2 8 3" xfId="37088" xr:uid="{00000000-0005-0000-0000-0000CF900000}"/>
    <cellStyle name="SAPBEXHLevel1 7 2 9" xfId="37089" xr:uid="{00000000-0005-0000-0000-0000D0900000}"/>
    <cellStyle name="SAPBEXHLevel1 7 2 9 2" xfId="37090" xr:uid="{00000000-0005-0000-0000-0000D1900000}"/>
    <cellStyle name="SAPBEXHLevel1 7 2 9 2 2" xfId="37091" xr:uid="{00000000-0005-0000-0000-0000D2900000}"/>
    <cellStyle name="SAPBEXHLevel1 7 2 9 3" xfId="37092" xr:uid="{00000000-0005-0000-0000-0000D3900000}"/>
    <cellStyle name="SAPBEXHLevel1 7 3" xfId="37093" xr:uid="{00000000-0005-0000-0000-0000D4900000}"/>
    <cellStyle name="SAPBEXHLevel1 7 3 2" xfId="37094" xr:uid="{00000000-0005-0000-0000-0000D5900000}"/>
    <cellStyle name="SAPBEXHLevel1 7 3 2 2" xfId="37095" xr:uid="{00000000-0005-0000-0000-0000D6900000}"/>
    <cellStyle name="SAPBEXHLevel1 7 4" xfId="37096" xr:uid="{00000000-0005-0000-0000-0000D7900000}"/>
    <cellStyle name="SAPBEXHLevel1 7 4 2" xfId="37097" xr:uid="{00000000-0005-0000-0000-0000D8900000}"/>
    <cellStyle name="SAPBEXHLevel1 7 4 2 2" xfId="37098" xr:uid="{00000000-0005-0000-0000-0000D9900000}"/>
    <cellStyle name="SAPBEXHLevel1 7 5" xfId="37099" xr:uid="{00000000-0005-0000-0000-0000DA900000}"/>
    <cellStyle name="SAPBEXHLevel1 7 5 2" xfId="37100" xr:uid="{00000000-0005-0000-0000-0000DB900000}"/>
    <cellStyle name="SAPBEXHLevel1 7 5 2 2" xfId="37101" xr:uid="{00000000-0005-0000-0000-0000DC900000}"/>
    <cellStyle name="SAPBEXHLevel1 7 6" xfId="37102" xr:uid="{00000000-0005-0000-0000-0000DD900000}"/>
    <cellStyle name="SAPBEXHLevel1 7 6 2" xfId="37103" xr:uid="{00000000-0005-0000-0000-0000DE900000}"/>
    <cellStyle name="SAPBEXHLevel1 7 6 2 2" xfId="37104" xr:uid="{00000000-0005-0000-0000-0000DF900000}"/>
    <cellStyle name="SAPBEXHLevel1 7 7" xfId="37105" xr:uid="{00000000-0005-0000-0000-0000E0900000}"/>
    <cellStyle name="SAPBEXHLevel1 7 7 2" xfId="37106" xr:uid="{00000000-0005-0000-0000-0000E1900000}"/>
    <cellStyle name="SAPBEXHLevel1 7 7 2 2" xfId="37107" xr:uid="{00000000-0005-0000-0000-0000E2900000}"/>
    <cellStyle name="SAPBEXHLevel1 7 7 3" xfId="37108" xr:uid="{00000000-0005-0000-0000-0000E3900000}"/>
    <cellStyle name="SAPBEXHLevel1 7 8" xfId="37109" xr:uid="{00000000-0005-0000-0000-0000E4900000}"/>
    <cellStyle name="SAPBEXHLevel1 7 8 2" xfId="37110" xr:uid="{00000000-0005-0000-0000-0000E5900000}"/>
    <cellStyle name="SAPBEXHLevel1 7 8 2 2" xfId="37111" xr:uid="{00000000-0005-0000-0000-0000E6900000}"/>
    <cellStyle name="SAPBEXHLevel1 7 8 3" xfId="37112" xr:uid="{00000000-0005-0000-0000-0000E7900000}"/>
    <cellStyle name="SAPBEXHLevel1 7 9" xfId="37113" xr:uid="{00000000-0005-0000-0000-0000E8900000}"/>
    <cellStyle name="SAPBEXHLevel1 7 9 2" xfId="37114" xr:uid="{00000000-0005-0000-0000-0000E9900000}"/>
    <cellStyle name="SAPBEXHLevel1 7 9 2 2" xfId="37115" xr:uid="{00000000-0005-0000-0000-0000EA900000}"/>
    <cellStyle name="SAPBEXHLevel1 7 9 3" xfId="37116" xr:uid="{00000000-0005-0000-0000-0000EB900000}"/>
    <cellStyle name="SAPBEXHLevel1 8" xfId="37117" xr:uid="{00000000-0005-0000-0000-0000EC900000}"/>
    <cellStyle name="SAPBEXHLevel1 8 10" xfId="37118" xr:uid="{00000000-0005-0000-0000-0000ED900000}"/>
    <cellStyle name="SAPBEXHLevel1 8 10 2" xfId="37119" xr:uid="{00000000-0005-0000-0000-0000EE900000}"/>
    <cellStyle name="SAPBEXHLevel1 8 10 2 2" xfId="37120" xr:uid="{00000000-0005-0000-0000-0000EF900000}"/>
    <cellStyle name="SAPBEXHLevel1 8 10 3" xfId="37121" xr:uid="{00000000-0005-0000-0000-0000F0900000}"/>
    <cellStyle name="SAPBEXHLevel1 8 11" xfId="37122" xr:uid="{00000000-0005-0000-0000-0000F1900000}"/>
    <cellStyle name="SAPBEXHLevel1 8 11 2" xfId="37123" xr:uid="{00000000-0005-0000-0000-0000F2900000}"/>
    <cellStyle name="SAPBEXHLevel1 8 11 2 2" xfId="37124" xr:uid="{00000000-0005-0000-0000-0000F3900000}"/>
    <cellStyle name="SAPBEXHLevel1 8 11 3" xfId="37125" xr:uid="{00000000-0005-0000-0000-0000F4900000}"/>
    <cellStyle name="SAPBEXHLevel1 8 12" xfId="37126" xr:uid="{00000000-0005-0000-0000-0000F5900000}"/>
    <cellStyle name="SAPBEXHLevel1 8 12 2" xfId="37127" xr:uid="{00000000-0005-0000-0000-0000F6900000}"/>
    <cellStyle name="SAPBEXHLevel1 8 12 2 2" xfId="37128" xr:uid="{00000000-0005-0000-0000-0000F7900000}"/>
    <cellStyle name="SAPBEXHLevel1 8 12 3" xfId="37129" xr:uid="{00000000-0005-0000-0000-0000F8900000}"/>
    <cellStyle name="SAPBEXHLevel1 8 13" xfId="37130" xr:uid="{00000000-0005-0000-0000-0000F9900000}"/>
    <cellStyle name="SAPBEXHLevel1 8 13 2" xfId="37131" xr:uid="{00000000-0005-0000-0000-0000FA900000}"/>
    <cellStyle name="SAPBEXHLevel1 8 2" xfId="37132" xr:uid="{00000000-0005-0000-0000-0000FB900000}"/>
    <cellStyle name="SAPBEXHLevel1 8 2 10" xfId="37133" xr:uid="{00000000-0005-0000-0000-0000FC900000}"/>
    <cellStyle name="SAPBEXHLevel1 8 2 10 2" xfId="37134" xr:uid="{00000000-0005-0000-0000-0000FD900000}"/>
    <cellStyle name="SAPBEXHLevel1 8 2 10 2 2" xfId="37135" xr:uid="{00000000-0005-0000-0000-0000FE900000}"/>
    <cellStyle name="SAPBEXHLevel1 8 2 10 3" xfId="37136" xr:uid="{00000000-0005-0000-0000-0000FF900000}"/>
    <cellStyle name="SAPBEXHLevel1 8 2 11" xfId="37137" xr:uid="{00000000-0005-0000-0000-000000910000}"/>
    <cellStyle name="SAPBEXHLevel1 8 2 11 2" xfId="37138" xr:uid="{00000000-0005-0000-0000-000001910000}"/>
    <cellStyle name="SAPBEXHLevel1 8 2 11 2 2" xfId="37139" xr:uid="{00000000-0005-0000-0000-000002910000}"/>
    <cellStyle name="SAPBEXHLevel1 8 2 11 3" xfId="37140" xr:uid="{00000000-0005-0000-0000-000003910000}"/>
    <cellStyle name="SAPBEXHLevel1 8 2 12" xfId="37141" xr:uid="{00000000-0005-0000-0000-000004910000}"/>
    <cellStyle name="SAPBEXHLevel1 8 2 12 2" xfId="37142" xr:uid="{00000000-0005-0000-0000-000005910000}"/>
    <cellStyle name="SAPBEXHLevel1 8 2 2" xfId="37143" xr:uid="{00000000-0005-0000-0000-000006910000}"/>
    <cellStyle name="SAPBEXHLevel1 8 2 2 2" xfId="37144" xr:uid="{00000000-0005-0000-0000-000007910000}"/>
    <cellStyle name="SAPBEXHLevel1 8 2 2 2 2" xfId="37145" xr:uid="{00000000-0005-0000-0000-000008910000}"/>
    <cellStyle name="SAPBEXHLevel1 8 2 3" xfId="37146" xr:uid="{00000000-0005-0000-0000-000009910000}"/>
    <cellStyle name="SAPBEXHLevel1 8 2 3 2" xfId="37147" xr:uid="{00000000-0005-0000-0000-00000A910000}"/>
    <cellStyle name="SAPBEXHLevel1 8 2 3 2 2" xfId="37148" xr:uid="{00000000-0005-0000-0000-00000B910000}"/>
    <cellStyle name="SAPBEXHLevel1 8 2 4" xfId="37149" xr:uid="{00000000-0005-0000-0000-00000C910000}"/>
    <cellStyle name="SAPBEXHLevel1 8 2 4 2" xfId="37150" xr:uid="{00000000-0005-0000-0000-00000D910000}"/>
    <cellStyle name="SAPBEXHLevel1 8 2 4 2 2" xfId="37151" xr:uid="{00000000-0005-0000-0000-00000E910000}"/>
    <cellStyle name="SAPBEXHLevel1 8 2 5" xfId="37152" xr:uid="{00000000-0005-0000-0000-00000F910000}"/>
    <cellStyle name="SAPBEXHLevel1 8 2 5 2" xfId="37153" xr:uid="{00000000-0005-0000-0000-000010910000}"/>
    <cellStyle name="SAPBEXHLevel1 8 2 5 2 2" xfId="37154" xr:uid="{00000000-0005-0000-0000-000011910000}"/>
    <cellStyle name="SAPBEXHLevel1 8 2 6" xfId="37155" xr:uid="{00000000-0005-0000-0000-000012910000}"/>
    <cellStyle name="SAPBEXHLevel1 8 2 6 2" xfId="37156" xr:uid="{00000000-0005-0000-0000-000013910000}"/>
    <cellStyle name="SAPBEXHLevel1 8 2 6 2 2" xfId="37157" xr:uid="{00000000-0005-0000-0000-000014910000}"/>
    <cellStyle name="SAPBEXHLevel1 8 2 6 3" xfId="37158" xr:uid="{00000000-0005-0000-0000-000015910000}"/>
    <cellStyle name="SAPBEXHLevel1 8 2 7" xfId="37159" xr:uid="{00000000-0005-0000-0000-000016910000}"/>
    <cellStyle name="SAPBEXHLevel1 8 2 7 2" xfId="37160" xr:uid="{00000000-0005-0000-0000-000017910000}"/>
    <cellStyle name="SAPBEXHLevel1 8 2 7 2 2" xfId="37161" xr:uid="{00000000-0005-0000-0000-000018910000}"/>
    <cellStyle name="SAPBEXHLevel1 8 2 7 3" xfId="37162" xr:uid="{00000000-0005-0000-0000-000019910000}"/>
    <cellStyle name="SAPBEXHLevel1 8 2 8" xfId="37163" xr:uid="{00000000-0005-0000-0000-00001A910000}"/>
    <cellStyle name="SAPBEXHLevel1 8 2 8 2" xfId="37164" xr:uid="{00000000-0005-0000-0000-00001B910000}"/>
    <cellStyle name="SAPBEXHLevel1 8 2 8 2 2" xfId="37165" xr:uid="{00000000-0005-0000-0000-00001C910000}"/>
    <cellStyle name="SAPBEXHLevel1 8 2 8 3" xfId="37166" xr:uid="{00000000-0005-0000-0000-00001D910000}"/>
    <cellStyle name="SAPBEXHLevel1 8 2 9" xfId="37167" xr:uid="{00000000-0005-0000-0000-00001E910000}"/>
    <cellStyle name="SAPBEXHLevel1 8 2 9 2" xfId="37168" xr:uid="{00000000-0005-0000-0000-00001F910000}"/>
    <cellStyle name="SAPBEXHLevel1 8 2 9 2 2" xfId="37169" xr:uid="{00000000-0005-0000-0000-000020910000}"/>
    <cellStyle name="SAPBEXHLevel1 8 2 9 3" xfId="37170" xr:uid="{00000000-0005-0000-0000-000021910000}"/>
    <cellStyle name="SAPBEXHLevel1 8 3" xfId="37171" xr:uid="{00000000-0005-0000-0000-000022910000}"/>
    <cellStyle name="SAPBEXHLevel1 8 3 2" xfId="37172" xr:uid="{00000000-0005-0000-0000-000023910000}"/>
    <cellStyle name="SAPBEXHLevel1 8 3 2 2" xfId="37173" xr:uid="{00000000-0005-0000-0000-000024910000}"/>
    <cellStyle name="SAPBEXHLevel1 8 4" xfId="37174" xr:uid="{00000000-0005-0000-0000-000025910000}"/>
    <cellStyle name="SAPBEXHLevel1 8 4 2" xfId="37175" xr:uid="{00000000-0005-0000-0000-000026910000}"/>
    <cellStyle name="SAPBEXHLevel1 8 4 2 2" xfId="37176" xr:uid="{00000000-0005-0000-0000-000027910000}"/>
    <cellStyle name="SAPBEXHLevel1 8 5" xfId="37177" xr:uid="{00000000-0005-0000-0000-000028910000}"/>
    <cellStyle name="SAPBEXHLevel1 8 5 2" xfId="37178" xr:uid="{00000000-0005-0000-0000-000029910000}"/>
    <cellStyle name="SAPBEXHLevel1 8 5 2 2" xfId="37179" xr:uid="{00000000-0005-0000-0000-00002A910000}"/>
    <cellStyle name="SAPBEXHLevel1 8 6" xfId="37180" xr:uid="{00000000-0005-0000-0000-00002B910000}"/>
    <cellStyle name="SAPBEXHLevel1 8 6 2" xfId="37181" xr:uid="{00000000-0005-0000-0000-00002C910000}"/>
    <cellStyle name="SAPBEXHLevel1 8 6 2 2" xfId="37182" xr:uid="{00000000-0005-0000-0000-00002D910000}"/>
    <cellStyle name="SAPBEXHLevel1 8 7" xfId="37183" xr:uid="{00000000-0005-0000-0000-00002E910000}"/>
    <cellStyle name="SAPBEXHLevel1 8 7 2" xfId="37184" xr:uid="{00000000-0005-0000-0000-00002F910000}"/>
    <cellStyle name="SAPBEXHLevel1 8 7 2 2" xfId="37185" xr:uid="{00000000-0005-0000-0000-000030910000}"/>
    <cellStyle name="SAPBEXHLevel1 8 7 3" xfId="37186" xr:uid="{00000000-0005-0000-0000-000031910000}"/>
    <cellStyle name="SAPBEXHLevel1 8 8" xfId="37187" xr:uid="{00000000-0005-0000-0000-000032910000}"/>
    <cellStyle name="SAPBEXHLevel1 8 8 2" xfId="37188" xr:uid="{00000000-0005-0000-0000-000033910000}"/>
    <cellStyle name="SAPBEXHLevel1 8 8 2 2" xfId="37189" xr:uid="{00000000-0005-0000-0000-000034910000}"/>
    <cellStyle name="SAPBEXHLevel1 8 8 3" xfId="37190" xr:uid="{00000000-0005-0000-0000-000035910000}"/>
    <cellStyle name="SAPBEXHLevel1 8 9" xfId="37191" xr:uid="{00000000-0005-0000-0000-000036910000}"/>
    <cellStyle name="SAPBEXHLevel1 8 9 2" xfId="37192" xr:uid="{00000000-0005-0000-0000-000037910000}"/>
    <cellStyle name="SAPBEXHLevel1 8 9 2 2" xfId="37193" xr:uid="{00000000-0005-0000-0000-000038910000}"/>
    <cellStyle name="SAPBEXHLevel1 8 9 3" xfId="37194" xr:uid="{00000000-0005-0000-0000-000039910000}"/>
    <cellStyle name="SAPBEXHLevel1 9" xfId="37195" xr:uid="{00000000-0005-0000-0000-00003A910000}"/>
    <cellStyle name="SAPBEXHLevel1 9 10" xfId="37196" xr:uid="{00000000-0005-0000-0000-00003B910000}"/>
    <cellStyle name="SAPBEXHLevel1 9 10 2" xfId="37197" xr:uid="{00000000-0005-0000-0000-00003C910000}"/>
    <cellStyle name="SAPBEXHLevel1 9 10 2 2" xfId="37198" xr:uid="{00000000-0005-0000-0000-00003D910000}"/>
    <cellStyle name="SAPBEXHLevel1 9 10 3" xfId="37199" xr:uid="{00000000-0005-0000-0000-00003E910000}"/>
    <cellStyle name="SAPBEXHLevel1 9 11" xfId="37200" xr:uid="{00000000-0005-0000-0000-00003F910000}"/>
    <cellStyle name="SAPBEXHLevel1 9 11 2" xfId="37201" xr:uid="{00000000-0005-0000-0000-000040910000}"/>
    <cellStyle name="SAPBEXHLevel1 9 11 2 2" xfId="37202" xr:uid="{00000000-0005-0000-0000-000041910000}"/>
    <cellStyle name="SAPBEXHLevel1 9 11 3" xfId="37203" xr:uid="{00000000-0005-0000-0000-000042910000}"/>
    <cellStyle name="SAPBEXHLevel1 9 12" xfId="37204" xr:uid="{00000000-0005-0000-0000-000043910000}"/>
    <cellStyle name="SAPBEXHLevel1 9 12 2" xfId="37205" xr:uid="{00000000-0005-0000-0000-000044910000}"/>
    <cellStyle name="SAPBEXHLevel1 9 12 2 2" xfId="37206" xr:uid="{00000000-0005-0000-0000-000045910000}"/>
    <cellStyle name="SAPBEXHLevel1 9 12 3" xfId="37207" xr:uid="{00000000-0005-0000-0000-000046910000}"/>
    <cellStyle name="SAPBEXHLevel1 9 13" xfId="37208" xr:uid="{00000000-0005-0000-0000-000047910000}"/>
    <cellStyle name="SAPBEXHLevel1 9 13 2" xfId="37209" xr:uid="{00000000-0005-0000-0000-000048910000}"/>
    <cellStyle name="SAPBEXHLevel1 9 2" xfId="37210" xr:uid="{00000000-0005-0000-0000-000049910000}"/>
    <cellStyle name="SAPBEXHLevel1 9 2 10" xfId="37211" xr:uid="{00000000-0005-0000-0000-00004A910000}"/>
    <cellStyle name="SAPBEXHLevel1 9 2 10 2" xfId="37212" xr:uid="{00000000-0005-0000-0000-00004B910000}"/>
    <cellStyle name="SAPBEXHLevel1 9 2 10 2 2" xfId="37213" xr:uid="{00000000-0005-0000-0000-00004C910000}"/>
    <cellStyle name="SAPBEXHLevel1 9 2 10 3" xfId="37214" xr:uid="{00000000-0005-0000-0000-00004D910000}"/>
    <cellStyle name="SAPBEXHLevel1 9 2 11" xfId="37215" xr:uid="{00000000-0005-0000-0000-00004E910000}"/>
    <cellStyle name="SAPBEXHLevel1 9 2 11 2" xfId="37216" xr:uid="{00000000-0005-0000-0000-00004F910000}"/>
    <cellStyle name="SAPBEXHLevel1 9 2 11 2 2" xfId="37217" xr:uid="{00000000-0005-0000-0000-000050910000}"/>
    <cellStyle name="SAPBEXHLevel1 9 2 11 3" xfId="37218" xr:uid="{00000000-0005-0000-0000-000051910000}"/>
    <cellStyle name="SAPBEXHLevel1 9 2 12" xfId="37219" xr:uid="{00000000-0005-0000-0000-000052910000}"/>
    <cellStyle name="SAPBEXHLevel1 9 2 12 2" xfId="37220" xr:uid="{00000000-0005-0000-0000-000053910000}"/>
    <cellStyle name="SAPBEXHLevel1 9 2 2" xfId="37221" xr:uid="{00000000-0005-0000-0000-000054910000}"/>
    <cellStyle name="SAPBEXHLevel1 9 2 2 2" xfId="37222" xr:uid="{00000000-0005-0000-0000-000055910000}"/>
    <cellStyle name="SAPBEXHLevel1 9 2 2 2 2" xfId="37223" xr:uid="{00000000-0005-0000-0000-000056910000}"/>
    <cellStyle name="SAPBEXHLevel1 9 2 3" xfId="37224" xr:uid="{00000000-0005-0000-0000-000057910000}"/>
    <cellStyle name="SAPBEXHLevel1 9 2 3 2" xfId="37225" xr:uid="{00000000-0005-0000-0000-000058910000}"/>
    <cellStyle name="SAPBEXHLevel1 9 2 3 2 2" xfId="37226" xr:uid="{00000000-0005-0000-0000-000059910000}"/>
    <cellStyle name="SAPBEXHLevel1 9 2 4" xfId="37227" xr:uid="{00000000-0005-0000-0000-00005A910000}"/>
    <cellStyle name="SAPBEXHLevel1 9 2 4 2" xfId="37228" xr:uid="{00000000-0005-0000-0000-00005B910000}"/>
    <cellStyle name="SAPBEXHLevel1 9 2 4 2 2" xfId="37229" xr:uid="{00000000-0005-0000-0000-00005C910000}"/>
    <cellStyle name="SAPBEXHLevel1 9 2 5" xfId="37230" xr:uid="{00000000-0005-0000-0000-00005D910000}"/>
    <cellStyle name="SAPBEXHLevel1 9 2 5 2" xfId="37231" xr:uid="{00000000-0005-0000-0000-00005E910000}"/>
    <cellStyle name="SAPBEXHLevel1 9 2 5 2 2" xfId="37232" xr:uid="{00000000-0005-0000-0000-00005F910000}"/>
    <cellStyle name="SAPBEXHLevel1 9 2 6" xfId="37233" xr:uid="{00000000-0005-0000-0000-000060910000}"/>
    <cellStyle name="SAPBEXHLevel1 9 2 6 2" xfId="37234" xr:uid="{00000000-0005-0000-0000-000061910000}"/>
    <cellStyle name="SAPBEXHLevel1 9 2 6 2 2" xfId="37235" xr:uid="{00000000-0005-0000-0000-000062910000}"/>
    <cellStyle name="SAPBEXHLevel1 9 2 6 3" xfId="37236" xr:uid="{00000000-0005-0000-0000-000063910000}"/>
    <cellStyle name="SAPBEXHLevel1 9 2 7" xfId="37237" xr:uid="{00000000-0005-0000-0000-000064910000}"/>
    <cellStyle name="SAPBEXHLevel1 9 2 7 2" xfId="37238" xr:uid="{00000000-0005-0000-0000-000065910000}"/>
    <cellStyle name="SAPBEXHLevel1 9 2 7 2 2" xfId="37239" xr:uid="{00000000-0005-0000-0000-000066910000}"/>
    <cellStyle name="SAPBEXHLevel1 9 2 7 3" xfId="37240" xr:uid="{00000000-0005-0000-0000-000067910000}"/>
    <cellStyle name="SAPBEXHLevel1 9 2 8" xfId="37241" xr:uid="{00000000-0005-0000-0000-000068910000}"/>
    <cellStyle name="SAPBEXHLevel1 9 2 8 2" xfId="37242" xr:uid="{00000000-0005-0000-0000-000069910000}"/>
    <cellStyle name="SAPBEXHLevel1 9 2 8 2 2" xfId="37243" xr:uid="{00000000-0005-0000-0000-00006A910000}"/>
    <cellStyle name="SAPBEXHLevel1 9 2 8 3" xfId="37244" xr:uid="{00000000-0005-0000-0000-00006B910000}"/>
    <cellStyle name="SAPBEXHLevel1 9 2 9" xfId="37245" xr:uid="{00000000-0005-0000-0000-00006C910000}"/>
    <cellStyle name="SAPBEXHLevel1 9 2 9 2" xfId="37246" xr:uid="{00000000-0005-0000-0000-00006D910000}"/>
    <cellStyle name="SAPBEXHLevel1 9 2 9 2 2" xfId="37247" xr:uid="{00000000-0005-0000-0000-00006E910000}"/>
    <cellStyle name="SAPBEXHLevel1 9 2 9 3" xfId="37248" xr:uid="{00000000-0005-0000-0000-00006F910000}"/>
    <cellStyle name="SAPBEXHLevel1 9 3" xfId="37249" xr:uid="{00000000-0005-0000-0000-000070910000}"/>
    <cellStyle name="SAPBEXHLevel1 9 3 2" xfId="37250" xr:uid="{00000000-0005-0000-0000-000071910000}"/>
    <cellStyle name="SAPBEXHLevel1 9 3 2 2" xfId="37251" xr:uid="{00000000-0005-0000-0000-000072910000}"/>
    <cellStyle name="SAPBEXHLevel1 9 4" xfId="37252" xr:uid="{00000000-0005-0000-0000-000073910000}"/>
    <cellStyle name="SAPBEXHLevel1 9 4 2" xfId="37253" xr:uid="{00000000-0005-0000-0000-000074910000}"/>
    <cellStyle name="SAPBEXHLevel1 9 4 2 2" xfId="37254" xr:uid="{00000000-0005-0000-0000-000075910000}"/>
    <cellStyle name="SAPBEXHLevel1 9 5" xfId="37255" xr:uid="{00000000-0005-0000-0000-000076910000}"/>
    <cellStyle name="SAPBEXHLevel1 9 5 2" xfId="37256" xr:uid="{00000000-0005-0000-0000-000077910000}"/>
    <cellStyle name="SAPBEXHLevel1 9 5 2 2" xfId="37257" xr:uid="{00000000-0005-0000-0000-000078910000}"/>
    <cellStyle name="SAPBEXHLevel1 9 6" xfId="37258" xr:uid="{00000000-0005-0000-0000-000079910000}"/>
    <cellStyle name="SAPBEXHLevel1 9 6 2" xfId="37259" xr:uid="{00000000-0005-0000-0000-00007A910000}"/>
    <cellStyle name="SAPBEXHLevel1 9 6 2 2" xfId="37260" xr:uid="{00000000-0005-0000-0000-00007B910000}"/>
    <cellStyle name="SAPBEXHLevel1 9 7" xfId="37261" xr:uid="{00000000-0005-0000-0000-00007C910000}"/>
    <cellStyle name="SAPBEXHLevel1 9 7 2" xfId="37262" xr:uid="{00000000-0005-0000-0000-00007D910000}"/>
    <cellStyle name="SAPBEXHLevel1 9 7 2 2" xfId="37263" xr:uid="{00000000-0005-0000-0000-00007E910000}"/>
    <cellStyle name="SAPBEXHLevel1 9 7 3" xfId="37264" xr:uid="{00000000-0005-0000-0000-00007F910000}"/>
    <cellStyle name="SAPBEXHLevel1 9 8" xfId="37265" xr:uid="{00000000-0005-0000-0000-000080910000}"/>
    <cellStyle name="SAPBEXHLevel1 9 8 2" xfId="37266" xr:uid="{00000000-0005-0000-0000-000081910000}"/>
    <cellStyle name="SAPBEXHLevel1 9 8 2 2" xfId="37267" xr:uid="{00000000-0005-0000-0000-000082910000}"/>
    <cellStyle name="SAPBEXHLevel1 9 8 3" xfId="37268" xr:uid="{00000000-0005-0000-0000-000083910000}"/>
    <cellStyle name="SAPBEXHLevel1 9 9" xfId="37269" xr:uid="{00000000-0005-0000-0000-000084910000}"/>
    <cellStyle name="SAPBEXHLevel1 9 9 2" xfId="37270" xr:uid="{00000000-0005-0000-0000-000085910000}"/>
    <cellStyle name="SAPBEXHLevel1 9 9 2 2" xfId="37271" xr:uid="{00000000-0005-0000-0000-000086910000}"/>
    <cellStyle name="SAPBEXHLevel1 9 9 3" xfId="37272" xr:uid="{00000000-0005-0000-0000-000087910000}"/>
    <cellStyle name="SAPBEXHLevel1X" xfId="37273" xr:uid="{00000000-0005-0000-0000-000088910000}"/>
    <cellStyle name="SAPBEXHLevel1X 10" xfId="37274" xr:uid="{00000000-0005-0000-0000-000089910000}"/>
    <cellStyle name="SAPBEXHLevel1X 10 10" xfId="37275" xr:uid="{00000000-0005-0000-0000-00008A910000}"/>
    <cellStyle name="SAPBEXHLevel1X 10 10 2" xfId="37276" xr:uid="{00000000-0005-0000-0000-00008B910000}"/>
    <cellStyle name="SAPBEXHLevel1X 10 10 2 2" xfId="37277" xr:uid="{00000000-0005-0000-0000-00008C910000}"/>
    <cellStyle name="SAPBEXHLevel1X 10 10 3" xfId="37278" xr:uid="{00000000-0005-0000-0000-00008D910000}"/>
    <cellStyle name="SAPBEXHLevel1X 10 11" xfId="37279" xr:uid="{00000000-0005-0000-0000-00008E910000}"/>
    <cellStyle name="SAPBEXHLevel1X 10 11 2" xfId="37280" xr:uid="{00000000-0005-0000-0000-00008F910000}"/>
    <cellStyle name="SAPBEXHLevel1X 10 11 2 2" xfId="37281" xr:uid="{00000000-0005-0000-0000-000090910000}"/>
    <cellStyle name="SAPBEXHLevel1X 10 11 3" xfId="37282" xr:uid="{00000000-0005-0000-0000-000091910000}"/>
    <cellStyle name="SAPBEXHLevel1X 10 12" xfId="37283" xr:uid="{00000000-0005-0000-0000-000092910000}"/>
    <cellStyle name="SAPBEXHLevel1X 10 12 2" xfId="37284" xr:uid="{00000000-0005-0000-0000-000093910000}"/>
    <cellStyle name="SAPBEXHLevel1X 10 12 2 2" xfId="37285" xr:uid="{00000000-0005-0000-0000-000094910000}"/>
    <cellStyle name="SAPBEXHLevel1X 10 12 3" xfId="37286" xr:uid="{00000000-0005-0000-0000-000095910000}"/>
    <cellStyle name="SAPBEXHLevel1X 10 13" xfId="37287" xr:uid="{00000000-0005-0000-0000-000096910000}"/>
    <cellStyle name="SAPBEXHLevel1X 10 13 2" xfId="37288" xr:uid="{00000000-0005-0000-0000-000097910000}"/>
    <cellStyle name="SAPBEXHLevel1X 10 2" xfId="37289" xr:uid="{00000000-0005-0000-0000-000098910000}"/>
    <cellStyle name="SAPBEXHLevel1X 10 2 10" xfId="37290" xr:uid="{00000000-0005-0000-0000-000099910000}"/>
    <cellStyle name="SAPBEXHLevel1X 10 2 10 2" xfId="37291" xr:uid="{00000000-0005-0000-0000-00009A910000}"/>
    <cellStyle name="SAPBEXHLevel1X 10 2 10 2 2" xfId="37292" xr:uid="{00000000-0005-0000-0000-00009B910000}"/>
    <cellStyle name="SAPBEXHLevel1X 10 2 10 3" xfId="37293" xr:uid="{00000000-0005-0000-0000-00009C910000}"/>
    <cellStyle name="SAPBEXHLevel1X 10 2 11" xfId="37294" xr:uid="{00000000-0005-0000-0000-00009D910000}"/>
    <cellStyle name="SAPBEXHLevel1X 10 2 11 2" xfId="37295" xr:uid="{00000000-0005-0000-0000-00009E910000}"/>
    <cellStyle name="SAPBEXHLevel1X 10 2 11 2 2" xfId="37296" xr:uid="{00000000-0005-0000-0000-00009F910000}"/>
    <cellStyle name="SAPBEXHLevel1X 10 2 11 3" xfId="37297" xr:uid="{00000000-0005-0000-0000-0000A0910000}"/>
    <cellStyle name="SAPBEXHLevel1X 10 2 12" xfId="37298" xr:uid="{00000000-0005-0000-0000-0000A1910000}"/>
    <cellStyle name="SAPBEXHLevel1X 10 2 12 2" xfId="37299" xr:uid="{00000000-0005-0000-0000-0000A2910000}"/>
    <cellStyle name="SAPBEXHLevel1X 10 2 2" xfId="37300" xr:uid="{00000000-0005-0000-0000-0000A3910000}"/>
    <cellStyle name="SAPBEXHLevel1X 10 2 2 2" xfId="37301" xr:uid="{00000000-0005-0000-0000-0000A4910000}"/>
    <cellStyle name="SAPBEXHLevel1X 10 2 2 2 2" xfId="37302" xr:uid="{00000000-0005-0000-0000-0000A5910000}"/>
    <cellStyle name="SAPBEXHLevel1X 10 2 3" xfId="37303" xr:uid="{00000000-0005-0000-0000-0000A6910000}"/>
    <cellStyle name="SAPBEXHLevel1X 10 2 3 2" xfId="37304" xr:uid="{00000000-0005-0000-0000-0000A7910000}"/>
    <cellStyle name="SAPBEXHLevel1X 10 2 3 2 2" xfId="37305" xr:uid="{00000000-0005-0000-0000-0000A8910000}"/>
    <cellStyle name="SAPBEXHLevel1X 10 2 4" xfId="37306" xr:uid="{00000000-0005-0000-0000-0000A9910000}"/>
    <cellStyle name="SAPBEXHLevel1X 10 2 4 2" xfId="37307" xr:uid="{00000000-0005-0000-0000-0000AA910000}"/>
    <cellStyle name="SAPBEXHLevel1X 10 2 4 2 2" xfId="37308" xr:uid="{00000000-0005-0000-0000-0000AB910000}"/>
    <cellStyle name="SAPBEXHLevel1X 10 2 5" xfId="37309" xr:uid="{00000000-0005-0000-0000-0000AC910000}"/>
    <cellStyle name="SAPBEXHLevel1X 10 2 5 2" xfId="37310" xr:uid="{00000000-0005-0000-0000-0000AD910000}"/>
    <cellStyle name="SAPBEXHLevel1X 10 2 5 2 2" xfId="37311" xr:uid="{00000000-0005-0000-0000-0000AE910000}"/>
    <cellStyle name="SAPBEXHLevel1X 10 2 6" xfId="37312" xr:uid="{00000000-0005-0000-0000-0000AF910000}"/>
    <cellStyle name="SAPBEXHLevel1X 10 2 6 2" xfId="37313" xr:uid="{00000000-0005-0000-0000-0000B0910000}"/>
    <cellStyle name="SAPBEXHLevel1X 10 2 6 2 2" xfId="37314" xr:uid="{00000000-0005-0000-0000-0000B1910000}"/>
    <cellStyle name="SAPBEXHLevel1X 10 2 6 3" xfId="37315" xr:uid="{00000000-0005-0000-0000-0000B2910000}"/>
    <cellStyle name="SAPBEXHLevel1X 10 2 7" xfId="37316" xr:uid="{00000000-0005-0000-0000-0000B3910000}"/>
    <cellStyle name="SAPBEXHLevel1X 10 2 7 2" xfId="37317" xr:uid="{00000000-0005-0000-0000-0000B4910000}"/>
    <cellStyle name="SAPBEXHLevel1X 10 2 7 2 2" xfId="37318" xr:uid="{00000000-0005-0000-0000-0000B5910000}"/>
    <cellStyle name="SAPBEXHLevel1X 10 2 7 3" xfId="37319" xr:uid="{00000000-0005-0000-0000-0000B6910000}"/>
    <cellStyle name="SAPBEXHLevel1X 10 2 8" xfId="37320" xr:uid="{00000000-0005-0000-0000-0000B7910000}"/>
    <cellStyle name="SAPBEXHLevel1X 10 2 8 2" xfId="37321" xr:uid="{00000000-0005-0000-0000-0000B8910000}"/>
    <cellStyle name="SAPBEXHLevel1X 10 2 8 2 2" xfId="37322" xr:uid="{00000000-0005-0000-0000-0000B9910000}"/>
    <cellStyle name="SAPBEXHLevel1X 10 2 8 3" xfId="37323" xr:uid="{00000000-0005-0000-0000-0000BA910000}"/>
    <cellStyle name="SAPBEXHLevel1X 10 2 9" xfId="37324" xr:uid="{00000000-0005-0000-0000-0000BB910000}"/>
    <cellStyle name="SAPBEXHLevel1X 10 2 9 2" xfId="37325" xr:uid="{00000000-0005-0000-0000-0000BC910000}"/>
    <cellStyle name="SAPBEXHLevel1X 10 2 9 2 2" xfId="37326" xr:uid="{00000000-0005-0000-0000-0000BD910000}"/>
    <cellStyle name="SAPBEXHLevel1X 10 2 9 3" xfId="37327" xr:uid="{00000000-0005-0000-0000-0000BE910000}"/>
    <cellStyle name="SAPBEXHLevel1X 10 3" xfId="37328" xr:uid="{00000000-0005-0000-0000-0000BF910000}"/>
    <cellStyle name="SAPBEXHLevel1X 10 3 2" xfId="37329" xr:uid="{00000000-0005-0000-0000-0000C0910000}"/>
    <cellStyle name="SAPBEXHLevel1X 10 3 2 2" xfId="37330" xr:uid="{00000000-0005-0000-0000-0000C1910000}"/>
    <cellStyle name="SAPBEXHLevel1X 10 4" xfId="37331" xr:uid="{00000000-0005-0000-0000-0000C2910000}"/>
    <cellStyle name="SAPBEXHLevel1X 10 4 2" xfId="37332" xr:uid="{00000000-0005-0000-0000-0000C3910000}"/>
    <cellStyle name="SAPBEXHLevel1X 10 4 2 2" xfId="37333" xr:uid="{00000000-0005-0000-0000-0000C4910000}"/>
    <cellStyle name="SAPBEXHLevel1X 10 5" xfId="37334" xr:uid="{00000000-0005-0000-0000-0000C5910000}"/>
    <cellStyle name="SAPBEXHLevel1X 10 5 2" xfId="37335" xr:uid="{00000000-0005-0000-0000-0000C6910000}"/>
    <cellStyle name="SAPBEXHLevel1X 10 5 2 2" xfId="37336" xr:uid="{00000000-0005-0000-0000-0000C7910000}"/>
    <cellStyle name="SAPBEXHLevel1X 10 6" xfId="37337" xr:uid="{00000000-0005-0000-0000-0000C8910000}"/>
    <cellStyle name="SAPBEXHLevel1X 10 6 2" xfId="37338" xr:uid="{00000000-0005-0000-0000-0000C9910000}"/>
    <cellStyle name="SAPBEXHLevel1X 10 6 2 2" xfId="37339" xr:uid="{00000000-0005-0000-0000-0000CA910000}"/>
    <cellStyle name="SAPBEXHLevel1X 10 7" xfId="37340" xr:uid="{00000000-0005-0000-0000-0000CB910000}"/>
    <cellStyle name="SAPBEXHLevel1X 10 7 2" xfId="37341" xr:uid="{00000000-0005-0000-0000-0000CC910000}"/>
    <cellStyle name="SAPBEXHLevel1X 10 7 2 2" xfId="37342" xr:uid="{00000000-0005-0000-0000-0000CD910000}"/>
    <cellStyle name="SAPBEXHLevel1X 10 7 3" xfId="37343" xr:uid="{00000000-0005-0000-0000-0000CE910000}"/>
    <cellStyle name="SAPBEXHLevel1X 10 8" xfId="37344" xr:uid="{00000000-0005-0000-0000-0000CF910000}"/>
    <cellStyle name="SAPBEXHLevel1X 10 8 2" xfId="37345" xr:uid="{00000000-0005-0000-0000-0000D0910000}"/>
    <cellStyle name="SAPBEXHLevel1X 10 8 2 2" xfId="37346" xr:uid="{00000000-0005-0000-0000-0000D1910000}"/>
    <cellStyle name="SAPBEXHLevel1X 10 8 3" xfId="37347" xr:uid="{00000000-0005-0000-0000-0000D2910000}"/>
    <cellStyle name="SAPBEXHLevel1X 10 9" xfId="37348" xr:uid="{00000000-0005-0000-0000-0000D3910000}"/>
    <cellStyle name="SAPBEXHLevel1X 10 9 2" xfId="37349" xr:uid="{00000000-0005-0000-0000-0000D4910000}"/>
    <cellStyle name="SAPBEXHLevel1X 10 9 2 2" xfId="37350" xr:uid="{00000000-0005-0000-0000-0000D5910000}"/>
    <cellStyle name="SAPBEXHLevel1X 10 9 3" xfId="37351" xr:uid="{00000000-0005-0000-0000-0000D6910000}"/>
    <cellStyle name="SAPBEXHLevel1X 11" xfId="37352" xr:uid="{00000000-0005-0000-0000-0000D7910000}"/>
    <cellStyle name="SAPBEXHLevel1X 11 10" xfId="37353" xr:uid="{00000000-0005-0000-0000-0000D8910000}"/>
    <cellStyle name="SAPBEXHLevel1X 11 10 2" xfId="37354" xr:uid="{00000000-0005-0000-0000-0000D9910000}"/>
    <cellStyle name="SAPBEXHLevel1X 11 10 2 2" xfId="37355" xr:uid="{00000000-0005-0000-0000-0000DA910000}"/>
    <cellStyle name="SAPBEXHLevel1X 11 10 3" xfId="37356" xr:uid="{00000000-0005-0000-0000-0000DB910000}"/>
    <cellStyle name="SAPBEXHLevel1X 11 11" xfId="37357" xr:uid="{00000000-0005-0000-0000-0000DC910000}"/>
    <cellStyle name="SAPBEXHLevel1X 11 11 2" xfId="37358" xr:uid="{00000000-0005-0000-0000-0000DD910000}"/>
    <cellStyle name="SAPBEXHLevel1X 11 11 2 2" xfId="37359" xr:uid="{00000000-0005-0000-0000-0000DE910000}"/>
    <cellStyle name="SAPBEXHLevel1X 11 11 3" xfId="37360" xr:uid="{00000000-0005-0000-0000-0000DF910000}"/>
    <cellStyle name="SAPBEXHLevel1X 11 12" xfId="37361" xr:uid="{00000000-0005-0000-0000-0000E0910000}"/>
    <cellStyle name="SAPBEXHLevel1X 11 12 2" xfId="37362" xr:uid="{00000000-0005-0000-0000-0000E1910000}"/>
    <cellStyle name="SAPBEXHLevel1X 11 12 2 2" xfId="37363" xr:uid="{00000000-0005-0000-0000-0000E2910000}"/>
    <cellStyle name="SAPBEXHLevel1X 11 12 3" xfId="37364" xr:uid="{00000000-0005-0000-0000-0000E3910000}"/>
    <cellStyle name="SAPBEXHLevel1X 11 13" xfId="37365" xr:uid="{00000000-0005-0000-0000-0000E4910000}"/>
    <cellStyle name="SAPBEXHLevel1X 11 13 2" xfId="37366" xr:uid="{00000000-0005-0000-0000-0000E5910000}"/>
    <cellStyle name="SAPBEXHLevel1X 11 2" xfId="37367" xr:uid="{00000000-0005-0000-0000-0000E6910000}"/>
    <cellStyle name="SAPBEXHLevel1X 11 2 10" xfId="37368" xr:uid="{00000000-0005-0000-0000-0000E7910000}"/>
    <cellStyle name="SAPBEXHLevel1X 11 2 10 2" xfId="37369" xr:uid="{00000000-0005-0000-0000-0000E8910000}"/>
    <cellStyle name="SAPBEXHLevel1X 11 2 10 2 2" xfId="37370" xr:uid="{00000000-0005-0000-0000-0000E9910000}"/>
    <cellStyle name="SAPBEXHLevel1X 11 2 10 3" xfId="37371" xr:uid="{00000000-0005-0000-0000-0000EA910000}"/>
    <cellStyle name="SAPBEXHLevel1X 11 2 11" xfId="37372" xr:uid="{00000000-0005-0000-0000-0000EB910000}"/>
    <cellStyle name="SAPBEXHLevel1X 11 2 11 2" xfId="37373" xr:uid="{00000000-0005-0000-0000-0000EC910000}"/>
    <cellStyle name="SAPBEXHLevel1X 11 2 11 2 2" xfId="37374" xr:uid="{00000000-0005-0000-0000-0000ED910000}"/>
    <cellStyle name="SAPBEXHLevel1X 11 2 11 3" xfId="37375" xr:uid="{00000000-0005-0000-0000-0000EE910000}"/>
    <cellStyle name="SAPBEXHLevel1X 11 2 12" xfId="37376" xr:uid="{00000000-0005-0000-0000-0000EF910000}"/>
    <cellStyle name="SAPBEXHLevel1X 11 2 12 2" xfId="37377" xr:uid="{00000000-0005-0000-0000-0000F0910000}"/>
    <cellStyle name="SAPBEXHLevel1X 11 2 2" xfId="37378" xr:uid="{00000000-0005-0000-0000-0000F1910000}"/>
    <cellStyle name="SAPBEXHLevel1X 11 2 2 2" xfId="37379" xr:uid="{00000000-0005-0000-0000-0000F2910000}"/>
    <cellStyle name="SAPBEXHLevel1X 11 2 2 2 2" xfId="37380" xr:uid="{00000000-0005-0000-0000-0000F3910000}"/>
    <cellStyle name="SAPBEXHLevel1X 11 2 3" xfId="37381" xr:uid="{00000000-0005-0000-0000-0000F4910000}"/>
    <cellStyle name="SAPBEXHLevel1X 11 2 3 2" xfId="37382" xr:uid="{00000000-0005-0000-0000-0000F5910000}"/>
    <cellStyle name="SAPBEXHLevel1X 11 2 3 2 2" xfId="37383" xr:uid="{00000000-0005-0000-0000-0000F6910000}"/>
    <cellStyle name="SAPBEXHLevel1X 11 2 4" xfId="37384" xr:uid="{00000000-0005-0000-0000-0000F7910000}"/>
    <cellStyle name="SAPBEXHLevel1X 11 2 4 2" xfId="37385" xr:uid="{00000000-0005-0000-0000-0000F8910000}"/>
    <cellStyle name="SAPBEXHLevel1X 11 2 4 2 2" xfId="37386" xr:uid="{00000000-0005-0000-0000-0000F9910000}"/>
    <cellStyle name="SAPBEXHLevel1X 11 2 5" xfId="37387" xr:uid="{00000000-0005-0000-0000-0000FA910000}"/>
    <cellStyle name="SAPBEXHLevel1X 11 2 5 2" xfId="37388" xr:uid="{00000000-0005-0000-0000-0000FB910000}"/>
    <cellStyle name="SAPBEXHLevel1X 11 2 5 2 2" xfId="37389" xr:uid="{00000000-0005-0000-0000-0000FC910000}"/>
    <cellStyle name="SAPBEXHLevel1X 11 2 6" xfId="37390" xr:uid="{00000000-0005-0000-0000-0000FD910000}"/>
    <cellStyle name="SAPBEXHLevel1X 11 2 6 2" xfId="37391" xr:uid="{00000000-0005-0000-0000-0000FE910000}"/>
    <cellStyle name="SAPBEXHLevel1X 11 2 6 2 2" xfId="37392" xr:uid="{00000000-0005-0000-0000-0000FF910000}"/>
    <cellStyle name="SAPBEXHLevel1X 11 2 6 3" xfId="37393" xr:uid="{00000000-0005-0000-0000-000000920000}"/>
    <cellStyle name="SAPBEXHLevel1X 11 2 7" xfId="37394" xr:uid="{00000000-0005-0000-0000-000001920000}"/>
    <cellStyle name="SAPBEXHLevel1X 11 2 7 2" xfId="37395" xr:uid="{00000000-0005-0000-0000-000002920000}"/>
    <cellStyle name="SAPBEXHLevel1X 11 2 7 2 2" xfId="37396" xr:uid="{00000000-0005-0000-0000-000003920000}"/>
    <cellStyle name="SAPBEXHLevel1X 11 2 7 3" xfId="37397" xr:uid="{00000000-0005-0000-0000-000004920000}"/>
    <cellStyle name="SAPBEXHLevel1X 11 2 8" xfId="37398" xr:uid="{00000000-0005-0000-0000-000005920000}"/>
    <cellStyle name="SAPBEXHLevel1X 11 2 8 2" xfId="37399" xr:uid="{00000000-0005-0000-0000-000006920000}"/>
    <cellStyle name="SAPBEXHLevel1X 11 2 8 2 2" xfId="37400" xr:uid="{00000000-0005-0000-0000-000007920000}"/>
    <cellStyle name="SAPBEXHLevel1X 11 2 8 3" xfId="37401" xr:uid="{00000000-0005-0000-0000-000008920000}"/>
    <cellStyle name="SAPBEXHLevel1X 11 2 9" xfId="37402" xr:uid="{00000000-0005-0000-0000-000009920000}"/>
    <cellStyle name="SAPBEXHLevel1X 11 2 9 2" xfId="37403" xr:uid="{00000000-0005-0000-0000-00000A920000}"/>
    <cellStyle name="SAPBEXHLevel1X 11 2 9 2 2" xfId="37404" xr:uid="{00000000-0005-0000-0000-00000B920000}"/>
    <cellStyle name="SAPBEXHLevel1X 11 2 9 3" xfId="37405" xr:uid="{00000000-0005-0000-0000-00000C920000}"/>
    <cellStyle name="SAPBEXHLevel1X 11 3" xfId="37406" xr:uid="{00000000-0005-0000-0000-00000D920000}"/>
    <cellStyle name="SAPBEXHLevel1X 11 3 2" xfId="37407" xr:uid="{00000000-0005-0000-0000-00000E920000}"/>
    <cellStyle name="SAPBEXHLevel1X 11 3 2 2" xfId="37408" xr:uid="{00000000-0005-0000-0000-00000F920000}"/>
    <cellStyle name="SAPBEXHLevel1X 11 4" xfId="37409" xr:uid="{00000000-0005-0000-0000-000010920000}"/>
    <cellStyle name="SAPBEXHLevel1X 11 4 2" xfId="37410" xr:uid="{00000000-0005-0000-0000-000011920000}"/>
    <cellStyle name="SAPBEXHLevel1X 11 4 2 2" xfId="37411" xr:uid="{00000000-0005-0000-0000-000012920000}"/>
    <cellStyle name="SAPBEXHLevel1X 11 5" xfId="37412" xr:uid="{00000000-0005-0000-0000-000013920000}"/>
    <cellStyle name="SAPBEXHLevel1X 11 5 2" xfId="37413" xr:uid="{00000000-0005-0000-0000-000014920000}"/>
    <cellStyle name="SAPBEXHLevel1X 11 5 2 2" xfId="37414" xr:uid="{00000000-0005-0000-0000-000015920000}"/>
    <cellStyle name="SAPBEXHLevel1X 11 6" xfId="37415" xr:uid="{00000000-0005-0000-0000-000016920000}"/>
    <cellStyle name="SAPBEXHLevel1X 11 6 2" xfId="37416" xr:uid="{00000000-0005-0000-0000-000017920000}"/>
    <cellStyle name="SAPBEXHLevel1X 11 6 2 2" xfId="37417" xr:uid="{00000000-0005-0000-0000-000018920000}"/>
    <cellStyle name="SAPBEXHLevel1X 11 7" xfId="37418" xr:uid="{00000000-0005-0000-0000-000019920000}"/>
    <cellStyle name="SAPBEXHLevel1X 11 7 2" xfId="37419" xr:uid="{00000000-0005-0000-0000-00001A920000}"/>
    <cellStyle name="SAPBEXHLevel1X 11 7 2 2" xfId="37420" xr:uid="{00000000-0005-0000-0000-00001B920000}"/>
    <cellStyle name="SAPBEXHLevel1X 11 7 3" xfId="37421" xr:uid="{00000000-0005-0000-0000-00001C920000}"/>
    <cellStyle name="SAPBEXHLevel1X 11 8" xfId="37422" xr:uid="{00000000-0005-0000-0000-00001D920000}"/>
    <cellStyle name="SAPBEXHLevel1X 11 8 2" xfId="37423" xr:uid="{00000000-0005-0000-0000-00001E920000}"/>
    <cellStyle name="SAPBEXHLevel1X 11 8 2 2" xfId="37424" xr:uid="{00000000-0005-0000-0000-00001F920000}"/>
    <cellStyle name="SAPBEXHLevel1X 11 8 3" xfId="37425" xr:uid="{00000000-0005-0000-0000-000020920000}"/>
    <cellStyle name="SAPBEXHLevel1X 11 9" xfId="37426" xr:uid="{00000000-0005-0000-0000-000021920000}"/>
    <cellStyle name="SAPBEXHLevel1X 11 9 2" xfId="37427" xr:uid="{00000000-0005-0000-0000-000022920000}"/>
    <cellStyle name="SAPBEXHLevel1X 11 9 2 2" xfId="37428" xr:uid="{00000000-0005-0000-0000-000023920000}"/>
    <cellStyle name="SAPBEXHLevel1X 11 9 3" xfId="37429" xr:uid="{00000000-0005-0000-0000-000024920000}"/>
    <cellStyle name="SAPBEXHLevel1X 12" xfId="37430" xr:uid="{00000000-0005-0000-0000-000025920000}"/>
    <cellStyle name="SAPBEXHLevel1X 12 10" xfId="37431" xr:uid="{00000000-0005-0000-0000-000026920000}"/>
    <cellStyle name="SAPBEXHLevel1X 12 10 2" xfId="37432" xr:uid="{00000000-0005-0000-0000-000027920000}"/>
    <cellStyle name="SAPBEXHLevel1X 12 10 2 2" xfId="37433" xr:uid="{00000000-0005-0000-0000-000028920000}"/>
    <cellStyle name="SAPBEXHLevel1X 12 10 3" xfId="37434" xr:uid="{00000000-0005-0000-0000-000029920000}"/>
    <cellStyle name="SAPBEXHLevel1X 12 11" xfId="37435" xr:uid="{00000000-0005-0000-0000-00002A920000}"/>
    <cellStyle name="SAPBEXHLevel1X 12 11 2" xfId="37436" xr:uid="{00000000-0005-0000-0000-00002B920000}"/>
    <cellStyle name="SAPBEXHLevel1X 12 11 2 2" xfId="37437" xr:uid="{00000000-0005-0000-0000-00002C920000}"/>
    <cellStyle name="SAPBEXHLevel1X 12 11 3" xfId="37438" xr:uid="{00000000-0005-0000-0000-00002D920000}"/>
    <cellStyle name="SAPBEXHLevel1X 12 12" xfId="37439" xr:uid="{00000000-0005-0000-0000-00002E920000}"/>
    <cellStyle name="SAPBEXHLevel1X 12 12 2" xfId="37440" xr:uid="{00000000-0005-0000-0000-00002F920000}"/>
    <cellStyle name="SAPBEXHLevel1X 12 12 2 2" xfId="37441" xr:uid="{00000000-0005-0000-0000-000030920000}"/>
    <cellStyle name="SAPBEXHLevel1X 12 12 3" xfId="37442" xr:uid="{00000000-0005-0000-0000-000031920000}"/>
    <cellStyle name="SAPBEXHLevel1X 12 13" xfId="37443" xr:uid="{00000000-0005-0000-0000-000032920000}"/>
    <cellStyle name="SAPBEXHLevel1X 12 13 2" xfId="37444" xr:uid="{00000000-0005-0000-0000-000033920000}"/>
    <cellStyle name="SAPBEXHLevel1X 12 2" xfId="37445" xr:uid="{00000000-0005-0000-0000-000034920000}"/>
    <cellStyle name="SAPBEXHLevel1X 12 2 10" xfId="37446" xr:uid="{00000000-0005-0000-0000-000035920000}"/>
    <cellStyle name="SAPBEXHLevel1X 12 2 10 2" xfId="37447" xr:uid="{00000000-0005-0000-0000-000036920000}"/>
    <cellStyle name="SAPBEXHLevel1X 12 2 10 2 2" xfId="37448" xr:uid="{00000000-0005-0000-0000-000037920000}"/>
    <cellStyle name="SAPBEXHLevel1X 12 2 10 3" xfId="37449" xr:uid="{00000000-0005-0000-0000-000038920000}"/>
    <cellStyle name="SAPBEXHLevel1X 12 2 11" xfId="37450" xr:uid="{00000000-0005-0000-0000-000039920000}"/>
    <cellStyle name="SAPBEXHLevel1X 12 2 11 2" xfId="37451" xr:uid="{00000000-0005-0000-0000-00003A920000}"/>
    <cellStyle name="SAPBEXHLevel1X 12 2 11 2 2" xfId="37452" xr:uid="{00000000-0005-0000-0000-00003B920000}"/>
    <cellStyle name="SAPBEXHLevel1X 12 2 11 3" xfId="37453" xr:uid="{00000000-0005-0000-0000-00003C920000}"/>
    <cellStyle name="SAPBEXHLevel1X 12 2 12" xfId="37454" xr:uid="{00000000-0005-0000-0000-00003D920000}"/>
    <cellStyle name="SAPBEXHLevel1X 12 2 12 2" xfId="37455" xr:uid="{00000000-0005-0000-0000-00003E920000}"/>
    <cellStyle name="SAPBEXHLevel1X 12 2 2" xfId="37456" xr:uid="{00000000-0005-0000-0000-00003F920000}"/>
    <cellStyle name="SAPBEXHLevel1X 12 2 2 2" xfId="37457" xr:uid="{00000000-0005-0000-0000-000040920000}"/>
    <cellStyle name="SAPBEXHLevel1X 12 2 2 2 2" xfId="37458" xr:uid="{00000000-0005-0000-0000-000041920000}"/>
    <cellStyle name="SAPBEXHLevel1X 12 2 3" xfId="37459" xr:uid="{00000000-0005-0000-0000-000042920000}"/>
    <cellStyle name="SAPBEXHLevel1X 12 2 3 2" xfId="37460" xr:uid="{00000000-0005-0000-0000-000043920000}"/>
    <cellStyle name="SAPBEXHLevel1X 12 2 3 2 2" xfId="37461" xr:uid="{00000000-0005-0000-0000-000044920000}"/>
    <cellStyle name="SAPBEXHLevel1X 12 2 4" xfId="37462" xr:uid="{00000000-0005-0000-0000-000045920000}"/>
    <cellStyle name="SAPBEXHLevel1X 12 2 4 2" xfId="37463" xr:uid="{00000000-0005-0000-0000-000046920000}"/>
    <cellStyle name="SAPBEXHLevel1X 12 2 4 2 2" xfId="37464" xr:uid="{00000000-0005-0000-0000-000047920000}"/>
    <cellStyle name="SAPBEXHLevel1X 12 2 5" xfId="37465" xr:uid="{00000000-0005-0000-0000-000048920000}"/>
    <cellStyle name="SAPBEXHLevel1X 12 2 5 2" xfId="37466" xr:uid="{00000000-0005-0000-0000-000049920000}"/>
    <cellStyle name="SAPBEXHLevel1X 12 2 5 2 2" xfId="37467" xr:uid="{00000000-0005-0000-0000-00004A920000}"/>
    <cellStyle name="SAPBEXHLevel1X 12 2 6" xfId="37468" xr:uid="{00000000-0005-0000-0000-00004B920000}"/>
    <cellStyle name="SAPBEXHLevel1X 12 2 6 2" xfId="37469" xr:uid="{00000000-0005-0000-0000-00004C920000}"/>
    <cellStyle name="SAPBEXHLevel1X 12 2 6 2 2" xfId="37470" xr:uid="{00000000-0005-0000-0000-00004D920000}"/>
    <cellStyle name="SAPBEXHLevel1X 12 2 6 3" xfId="37471" xr:uid="{00000000-0005-0000-0000-00004E920000}"/>
    <cellStyle name="SAPBEXHLevel1X 12 2 7" xfId="37472" xr:uid="{00000000-0005-0000-0000-00004F920000}"/>
    <cellStyle name="SAPBEXHLevel1X 12 2 7 2" xfId="37473" xr:uid="{00000000-0005-0000-0000-000050920000}"/>
    <cellStyle name="SAPBEXHLevel1X 12 2 7 2 2" xfId="37474" xr:uid="{00000000-0005-0000-0000-000051920000}"/>
    <cellStyle name="SAPBEXHLevel1X 12 2 7 3" xfId="37475" xr:uid="{00000000-0005-0000-0000-000052920000}"/>
    <cellStyle name="SAPBEXHLevel1X 12 2 8" xfId="37476" xr:uid="{00000000-0005-0000-0000-000053920000}"/>
    <cellStyle name="SAPBEXHLevel1X 12 2 8 2" xfId="37477" xr:uid="{00000000-0005-0000-0000-000054920000}"/>
    <cellStyle name="SAPBEXHLevel1X 12 2 8 2 2" xfId="37478" xr:uid="{00000000-0005-0000-0000-000055920000}"/>
    <cellStyle name="SAPBEXHLevel1X 12 2 8 3" xfId="37479" xr:uid="{00000000-0005-0000-0000-000056920000}"/>
    <cellStyle name="SAPBEXHLevel1X 12 2 9" xfId="37480" xr:uid="{00000000-0005-0000-0000-000057920000}"/>
    <cellStyle name="SAPBEXHLevel1X 12 2 9 2" xfId="37481" xr:uid="{00000000-0005-0000-0000-000058920000}"/>
    <cellStyle name="SAPBEXHLevel1X 12 2 9 2 2" xfId="37482" xr:uid="{00000000-0005-0000-0000-000059920000}"/>
    <cellStyle name="SAPBEXHLevel1X 12 2 9 3" xfId="37483" xr:uid="{00000000-0005-0000-0000-00005A920000}"/>
    <cellStyle name="SAPBEXHLevel1X 12 3" xfId="37484" xr:uid="{00000000-0005-0000-0000-00005B920000}"/>
    <cellStyle name="SAPBEXHLevel1X 12 3 2" xfId="37485" xr:uid="{00000000-0005-0000-0000-00005C920000}"/>
    <cellStyle name="SAPBEXHLevel1X 12 3 2 2" xfId="37486" xr:uid="{00000000-0005-0000-0000-00005D920000}"/>
    <cellStyle name="SAPBEXHLevel1X 12 4" xfId="37487" xr:uid="{00000000-0005-0000-0000-00005E920000}"/>
    <cellStyle name="SAPBEXHLevel1X 12 4 2" xfId="37488" xr:uid="{00000000-0005-0000-0000-00005F920000}"/>
    <cellStyle name="SAPBEXHLevel1X 12 4 2 2" xfId="37489" xr:uid="{00000000-0005-0000-0000-000060920000}"/>
    <cellStyle name="SAPBEXHLevel1X 12 5" xfId="37490" xr:uid="{00000000-0005-0000-0000-000061920000}"/>
    <cellStyle name="SAPBEXHLevel1X 12 5 2" xfId="37491" xr:uid="{00000000-0005-0000-0000-000062920000}"/>
    <cellStyle name="SAPBEXHLevel1X 12 5 2 2" xfId="37492" xr:uid="{00000000-0005-0000-0000-000063920000}"/>
    <cellStyle name="SAPBEXHLevel1X 12 6" xfId="37493" xr:uid="{00000000-0005-0000-0000-000064920000}"/>
    <cellStyle name="SAPBEXHLevel1X 12 6 2" xfId="37494" xr:uid="{00000000-0005-0000-0000-000065920000}"/>
    <cellStyle name="SAPBEXHLevel1X 12 6 2 2" xfId="37495" xr:uid="{00000000-0005-0000-0000-000066920000}"/>
    <cellStyle name="SAPBEXHLevel1X 12 7" xfId="37496" xr:uid="{00000000-0005-0000-0000-000067920000}"/>
    <cellStyle name="SAPBEXHLevel1X 12 7 2" xfId="37497" xr:uid="{00000000-0005-0000-0000-000068920000}"/>
    <cellStyle name="SAPBEXHLevel1X 12 7 2 2" xfId="37498" xr:uid="{00000000-0005-0000-0000-000069920000}"/>
    <cellStyle name="SAPBEXHLevel1X 12 7 3" xfId="37499" xr:uid="{00000000-0005-0000-0000-00006A920000}"/>
    <cellStyle name="SAPBEXHLevel1X 12 8" xfId="37500" xr:uid="{00000000-0005-0000-0000-00006B920000}"/>
    <cellStyle name="SAPBEXHLevel1X 12 8 2" xfId="37501" xr:uid="{00000000-0005-0000-0000-00006C920000}"/>
    <cellStyle name="SAPBEXHLevel1X 12 8 2 2" xfId="37502" xr:uid="{00000000-0005-0000-0000-00006D920000}"/>
    <cellStyle name="SAPBEXHLevel1X 12 8 3" xfId="37503" xr:uid="{00000000-0005-0000-0000-00006E920000}"/>
    <cellStyle name="SAPBEXHLevel1X 12 9" xfId="37504" xr:uid="{00000000-0005-0000-0000-00006F920000}"/>
    <cellStyle name="SAPBEXHLevel1X 12 9 2" xfId="37505" xr:uid="{00000000-0005-0000-0000-000070920000}"/>
    <cellStyle name="SAPBEXHLevel1X 12 9 2 2" xfId="37506" xr:uid="{00000000-0005-0000-0000-000071920000}"/>
    <cellStyle name="SAPBEXHLevel1X 12 9 3" xfId="37507" xr:uid="{00000000-0005-0000-0000-000072920000}"/>
    <cellStyle name="SAPBEXHLevel1X 13" xfId="37508" xr:uid="{00000000-0005-0000-0000-000073920000}"/>
    <cellStyle name="SAPBEXHLevel1X 13 10" xfId="37509" xr:uid="{00000000-0005-0000-0000-000074920000}"/>
    <cellStyle name="SAPBEXHLevel1X 13 10 2" xfId="37510" xr:uid="{00000000-0005-0000-0000-000075920000}"/>
    <cellStyle name="SAPBEXHLevel1X 13 10 2 2" xfId="37511" xr:uid="{00000000-0005-0000-0000-000076920000}"/>
    <cellStyle name="SAPBEXHLevel1X 13 10 3" xfId="37512" xr:uid="{00000000-0005-0000-0000-000077920000}"/>
    <cellStyle name="SAPBEXHLevel1X 13 11" xfId="37513" xr:uid="{00000000-0005-0000-0000-000078920000}"/>
    <cellStyle name="SAPBEXHLevel1X 13 11 2" xfId="37514" xr:uid="{00000000-0005-0000-0000-000079920000}"/>
    <cellStyle name="SAPBEXHLevel1X 13 11 2 2" xfId="37515" xr:uid="{00000000-0005-0000-0000-00007A920000}"/>
    <cellStyle name="SAPBEXHLevel1X 13 11 3" xfId="37516" xr:uid="{00000000-0005-0000-0000-00007B920000}"/>
    <cellStyle name="SAPBEXHLevel1X 13 12" xfId="37517" xr:uid="{00000000-0005-0000-0000-00007C920000}"/>
    <cellStyle name="SAPBEXHLevel1X 13 12 2" xfId="37518" xr:uid="{00000000-0005-0000-0000-00007D920000}"/>
    <cellStyle name="SAPBEXHLevel1X 13 12 2 2" xfId="37519" xr:uid="{00000000-0005-0000-0000-00007E920000}"/>
    <cellStyle name="SAPBEXHLevel1X 13 12 3" xfId="37520" xr:uid="{00000000-0005-0000-0000-00007F920000}"/>
    <cellStyle name="SAPBEXHLevel1X 13 13" xfId="37521" xr:uid="{00000000-0005-0000-0000-000080920000}"/>
    <cellStyle name="SAPBEXHLevel1X 13 13 2" xfId="37522" xr:uid="{00000000-0005-0000-0000-000081920000}"/>
    <cellStyle name="SAPBEXHLevel1X 13 2" xfId="37523" xr:uid="{00000000-0005-0000-0000-000082920000}"/>
    <cellStyle name="SAPBEXHLevel1X 13 2 10" xfId="37524" xr:uid="{00000000-0005-0000-0000-000083920000}"/>
    <cellStyle name="SAPBEXHLevel1X 13 2 10 2" xfId="37525" xr:uid="{00000000-0005-0000-0000-000084920000}"/>
    <cellStyle name="SAPBEXHLevel1X 13 2 10 2 2" xfId="37526" xr:uid="{00000000-0005-0000-0000-000085920000}"/>
    <cellStyle name="SAPBEXHLevel1X 13 2 10 3" xfId="37527" xr:uid="{00000000-0005-0000-0000-000086920000}"/>
    <cellStyle name="SAPBEXHLevel1X 13 2 11" xfId="37528" xr:uid="{00000000-0005-0000-0000-000087920000}"/>
    <cellStyle name="SAPBEXHLevel1X 13 2 11 2" xfId="37529" xr:uid="{00000000-0005-0000-0000-000088920000}"/>
    <cellStyle name="SAPBEXHLevel1X 13 2 11 2 2" xfId="37530" xr:uid="{00000000-0005-0000-0000-000089920000}"/>
    <cellStyle name="SAPBEXHLevel1X 13 2 11 3" xfId="37531" xr:uid="{00000000-0005-0000-0000-00008A920000}"/>
    <cellStyle name="SAPBEXHLevel1X 13 2 12" xfId="37532" xr:uid="{00000000-0005-0000-0000-00008B920000}"/>
    <cellStyle name="SAPBEXHLevel1X 13 2 12 2" xfId="37533" xr:uid="{00000000-0005-0000-0000-00008C920000}"/>
    <cellStyle name="SAPBEXHLevel1X 13 2 2" xfId="37534" xr:uid="{00000000-0005-0000-0000-00008D920000}"/>
    <cellStyle name="SAPBEXHLevel1X 13 2 2 2" xfId="37535" xr:uid="{00000000-0005-0000-0000-00008E920000}"/>
    <cellStyle name="SAPBEXHLevel1X 13 2 2 2 2" xfId="37536" xr:uid="{00000000-0005-0000-0000-00008F920000}"/>
    <cellStyle name="SAPBEXHLevel1X 13 2 3" xfId="37537" xr:uid="{00000000-0005-0000-0000-000090920000}"/>
    <cellStyle name="SAPBEXHLevel1X 13 2 3 2" xfId="37538" xr:uid="{00000000-0005-0000-0000-000091920000}"/>
    <cellStyle name="SAPBEXHLevel1X 13 2 3 2 2" xfId="37539" xr:uid="{00000000-0005-0000-0000-000092920000}"/>
    <cellStyle name="SAPBEXHLevel1X 13 2 4" xfId="37540" xr:uid="{00000000-0005-0000-0000-000093920000}"/>
    <cellStyle name="SAPBEXHLevel1X 13 2 4 2" xfId="37541" xr:uid="{00000000-0005-0000-0000-000094920000}"/>
    <cellStyle name="SAPBEXHLevel1X 13 2 4 2 2" xfId="37542" xr:uid="{00000000-0005-0000-0000-000095920000}"/>
    <cellStyle name="SAPBEXHLevel1X 13 2 5" xfId="37543" xr:uid="{00000000-0005-0000-0000-000096920000}"/>
    <cellStyle name="SAPBEXHLevel1X 13 2 5 2" xfId="37544" xr:uid="{00000000-0005-0000-0000-000097920000}"/>
    <cellStyle name="SAPBEXHLevel1X 13 2 5 2 2" xfId="37545" xr:uid="{00000000-0005-0000-0000-000098920000}"/>
    <cellStyle name="SAPBEXHLevel1X 13 2 6" xfId="37546" xr:uid="{00000000-0005-0000-0000-000099920000}"/>
    <cellStyle name="SAPBEXHLevel1X 13 2 6 2" xfId="37547" xr:uid="{00000000-0005-0000-0000-00009A920000}"/>
    <cellStyle name="SAPBEXHLevel1X 13 2 6 2 2" xfId="37548" xr:uid="{00000000-0005-0000-0000-00009B920000}"/>
    <cellStyle name="SAPBEXHLevel1X 13 2 6 3" xfId="37549" xr:uid="{00000000-0005-0000-0000-00009C920000}"/>
    <cellStyle name="SAPBEXHLevel1X 13 2 7" xfId="37550" xr:uid="{00000000-0005-0000-0000-00009D920000}"/>
    <cellStyle name="SAPBEXHLevel1X 13 2 7 2" xfId="37551" xr:uid="{00000000-0005-0000-0000-00009E920000}"/>
    <cellStyle name="SAPBEXHLevel1X 13 2 7 2 2" xfId="37552" xr:uid="{00000000-0005-0000-0000-00009F920000}"/>
    <cellStyle name="SAPBEXHLevel1X 13 2 7 3" xfId="37553" xr:uid="{00000000-0005-0000-0000-0000A0920000}"/>
    <cellStyle name="SAPBEXHLevel1X 13 2 8" xfId="37554" xr:uid="{00000000-0005-0000-0000-0000A1920000}"/>
    <cellStyle name="SAPBEXHLevel1X 13 2 8 2" xfId="37555" xr:uid="{00000000-0005-0000-0000-0000A2920000}"/>
    <cellStyle name="SAPBEXHLevel1X 13 2 8 2 2" xfId="37556" xr:uid="{00000000-0005-0000-0000-0000A3920000}"/>
    <cellStyle name="SAPBEXHLevel1X 13 2 8 3" xfId="37557" xr:uid="{00000000-0005-0000-0000-0000A4920000}"/>
    <cellStyle name="SAPBEXHLevel1X 13 2 9" xfId="37558" xr:uid="{00000000-0005-0000-0000-0000A5920000}"/>
    <cellStyle name="SAPBEXHLevel1X 13 2 9 2" xfId="37559" xr:uid="{00000000-0005-0000-0000-0000A6920000}"/>
    <cellStyle name="SAPBEXHLevel1X 13 2 9 2 2" xfId="37560" xr:uid="{00000000-0005-0000-0000-0000A7920000}"/>
    <cellStyle name="SAPBEXHLevel1X 13 2 9 3" xfId="37561" xr:uid="{00000000-0005-0000-0000-0000A8920000}"/>
    <cellStyle name="SAPBEXHLevel1X 13 3" xfId="37562" xr:uid="{00000000-0005-0000-0000-0000A9920000}"/>
    <cellStyle name="SAPBEXHLevel1X 13 3 2" xfId="37563" xr:uid="{00000000-0005-0000-0000-0000AA920000}"/>
    <cellStyle name="SAPBEXHLevel1X 13 3 2 2" xfId="37564" xr:uid="{00000000-0005-0000-0000-0000AB920000}"/>
    <cellStyle name="SAPBEXHLevel1X 13 4" xfId="37565" xr:uid="{00000000-0005-0000-0000-0000AC920000}"/>
    <cellStyle name="SAPBEXHLevel1X 13 4 2" xfId="37566" xr:uid="{00000000-0005-0000-0000-0000AD920000}"/>
    <cellStyle name="SAPBEXHLevel1X 13 4 2 2" xfId="37567" xr:uid="{00000000-0005-0000-0000-0000AE920000}"/>
    <cellStyle name="SAPBEXHLevel1X 13 5" xfId="37568" xr:uid="{00000000-0005-0000-0000-0000AF920000}"/>
    <cellStyle name="SAPBEXHLevel1X 13 5 2" xfId="37569" xr:uid="{00000000-0005-0000-0000-0000B0920000}"/>
    <cellStyle name="SAPBEXHLevel1X 13 5 2 2" xfId="37570" xr:uid="{00000000-0005-0000-0000-0000B1920000}"/>
    <cellStyle name="SAPBEXHLevel1X 13 6" xfId="37571" xr:uid="{00000000-0005-0000-0000-0000B2920000}"/>
    <cellStyle name="SAPBEXHLevel1X 13 6 2" xfId="37572" xr:uid="{00000000-0005-0000-0000-0000B3920000}"/>
    <cellStyle name="SAPBEXHLevel1X 13 6 2 2" xfId="37573" xr:uid="{00000000-0005-0000-0000-0000B4920000}"/>
    <cellStyle name="SAPBEXHLevel1X 13 7" xfId="37574" xr:uid="{00000000-0005-0000-0000-0000B5920000}"/>
    <cellStyle name="SAPBEXHLevel1X 13 7 2" xfId="37575" xr:uid="{00000000-0005-0000-0000-0000B6920000}"/>
    <cellStyle name="SAPBEXHLevel1X 13 7 2 2" xfId="37576" xr:uid="{00000000-0005-0000-0000-0000B7920000}"/>
    <cellStyle name="SAPBEXHLevel1X 13 7 3" xfId="37577" xr:uid="{00000000-0005-0000-0000-0000B8920000}"/>
    <cellStyle name="SAPBEXHLevel1X 13 8" xfId="37578" xr:uid="{00000000-0005-0000-0000-0000B9920000}"/>
    <cellStyle name="SAPBEXHLevel1X 13 8 2" xfId="37579" xr:uid="{00000000-0005-0000-0000-0000BA920000}"/>
    <cellStyle name="SAPBEXHLevel1X 13 8 2 2" xfId="37580" xr:uid="{00000000-0005-0000-0000-0000BB920000}"/>
    <cellStyle name="SAPBEXHLevel1X 13 8 3" xfId="37581" xr:uid="{00000000-0005-0000-0000-0000BC920000}"/>
    <cellStyle name="SAPBEXHLevel1X 13 9" xfId="37582" xr:uid="{00000000-0005-0000-0000-0000BD920000}"/>
    <cellStyle name="SAPBEXHLevel1X 13 9 2" xfId="37583" xr:uid="{00000000-0005-0000-0000-0000BE920000}"/>
    <cellStyle name="SAPBEXHLevel1X 13 9 2 2" xfId="37584" xr:uid="{00000000-0005-0000-0000-0000BF920000}"/>
    <cellStyle name="SAPBEXHLevel1X 13 9 3" xfId="37585" xr:uid="{00000000-0005-0000-0000-0000C0920000}"/>
    <cellStyle name="SAPBEXHLevel1X 14" xfId="37586" xr:uid="{00000000-0005-0000-0000-0000C1920000}"/>
    <cellStyle name="SAPBEXHLevel1X 14 10" xfId="37587" xr:uid="{00000000-0005-0000-0000-0000C2920000}"/>
    <cellStyle name="SAPBEXHLevel1X 14 10 2" xfId="37588" xr:uid="{00000000-0005-0000-0000-0000C3920000}"/>
    <cellStyle name="SAPBEXHLevel1X 14 10 2 2" xfId="37589" xr:uid="{00000000-0005-0000-0000-0000C4920000}"/>
    <cellStyle name="SAPBEXHLevel1X 14 10 3" xfId="37590" xr:uid="{00000000-0005-0000-0000-0000C5920000}"/>
    <cellStyle name="SAPBEXHLevel1X 14 11" xfId="37591" xr:uid="{00000000-0005-0000-0000-0000C6920000}"/>
    <cellStyle name="SAPBEXHLevel1X 14 11 2" xfId="37592" xr:uid="{00000000-0005-0000-0000-0000C7920000}"/>
    <cellStyle name="SAPBEXHLevel1X 14 2" xfId="37593" xr:uid="{00000000-0005-0000-0000-0000C8920000}"/>
    <cellStyle name="SAPBEXHLevel1X 14 2 2" xfId="37594" xr:uid="{00000000-0005-0000-0000-0000C9920000}"/>
    <cellStyle name="SAPBEXHLevel1X 14 2 2 2" xfId="37595" xr:uid="{00000000-0005-0000-0000-0000CA920000}"/>
    <cellStyle name="SAPBEXHLevel1X 14 3" xfId="37596" xr:uid="{00000000-0005-0000-0000-0000CB920000}"/>
    <cellStyle name="SAPBEXHLevel1X 14 3 2" xfId="37597" xr:uid="{00000000-0005-0000-0000-0000CC920000}"/>
    <cellStyle name="SAPBEXHLevel1X 14 3 2 2" xfId="37598" xr:uid="{00000000-0005-0000-0000-0000CD920000}"/>
    <cellStyle name="SAPBEXHLevel1X 14 4" xfId="37599" xr:uid="{00000000-0005-0000-0000-0000CE920000}"/>
    <cellStyle name="SAPBEXHLevel1X 14 4 2" xfId="37600" xr:uid="{00000000-0005-0000-0000-0000CF920000}"/>
    <cellStyle name="SAPBEXHLevel1X 14 4 2 2" xfId="37601" xr:uid="{00000000-0005-0000-0000-0000D0920000}"/>
    <cellStyle name="SAPBEXHLevel1X 14 5" xfId="37602" xr:uid="{00000000-0005-0000-0000-0000D1920000}"/>
    <cellStyle name="SAPBEXHLevel1X 14 5 2" xfId="37603" xr:uid="{00000000-0005-0000-0000-0000D2920000}"/>
    <cellStyle name="SAPBEXHLevel1X 14 5 2 2" xfId="37604" xr:uid="{00000000-0005-0000-0000-0000D3920000}"/>
    <cellStyle name="SAPBEXHLevel1X 14 6" xfId="37605" xr:uid="{00000000-0005-0000-0000-0000D4920000}"/>
    <cellStyle name="SAPBEXHLevel1X 14 6 2" xfId="37606" xr:uid="{00000000-0005-0000-0000-0000D5920000}"/>
    <cellStyle name="SAPBEXHLevel1X 14 6 2 2" xfId="37607" xr:uid="{00000000-0005-0000-0000-0000D6920000}"/>
    <cellStyle name="SAPBEXHLevel1X 14 6 3" xfId="37608" xr:uid="{00000000-0005-0000-0000-0000D7920000}"/>
    <cellStyle name="SAPBEXHLevel1X 14 7" xfId="37609" xr:uid="{00000000-0005-0000-0000-0000D8920000}"/>
    <cellStyle name="SAPBEXHLevel1X 14 7 2" xfId="37610" xr:uid="{00000000-0005-0000-0000-0000D9920000}"/>
    <cellStyle name="SAPBEXHLevel1X 14 7 2 2" xfId="37611" xr:uid="{00000000-0005-0000-0000-0000DA920000}"/>
    <cellStyle name="SAPBEXHLevel1X 14 7 3" xfId="37612" xr:uid="{00000000-0005-0000-0000-0000DB920000}"/>
    <cellStyle name="SAPBEXHLevel1X 14 8" xfId="37613" xr:uid="{00000000-0005-0000-0000-0000DC920000}"/>
    <cellStyle name="SAPBEXHLevel1X 14 8 2" xfId="37614" xr:uid="{00000000-0005-0000-0000-0000DD920000}"/>
    <cellStyle name="SAPBEXHLevel1X 14 8 2 2" xfId="37615" xr:uid="{00000000-0005-0000-0000-0000DE920000}"/>
    <cellStyle name="SAPBEXHLevel1X 14 8 3" xfId="37616" xr:uid="{00000000-0005-0000-0000-0000DF920000}"/>
    <cellStyle name="SAPBEXHLevel1X 14 9" xfId="37617" xr:uid="{00000000-0005-0000-0000-0000E0920000}"/>
    <cellStyle name="SAPBEXHLevel1X 14 9 2" xfId="37618" xr:uid="{00000000-0005-0000-0000-0000E1920000}"/>
    <cellStyle name="SAPBEXHLevel1X 14 9 2 2" xfId="37619" xr:uid="{00000000-0005-0000-0000-0000E2920000}"/>
    <cellStyle name="SAPBEXHLevel1X 14 9 3" xfId="37620" xr:uid="{00000000-0005-0000-0000-0000E3920000}"/>
    <cellStyle name="SAPBEXHLevel1X 15" xfId="37621" xr:uid="{00000000-0005-0000-0000-0000E4920000}"/>
    <cellStyle name="SAPBEXHLevel1X 15 10" xfId="37622" xr:uid="{00000000-0005-0000-0000-0000E5920000}"/>
    <cellStyle name="SAPBEXHLevel1X 15 10 2" xfId="37623" xr:uid="{00000000-0005-0000-0000-0000E6920000}"/>
    <cellStyle name="SAPBEXHLevel1X 15 10 2 2" xfId="37624" xr:uid="{00000000-0005-0000-0000-0000E7920000}"/>
    <cellStyle name="SAPBEXHLevel1X 15 10 3" xfId="37625" xr:uid="{00000000-0005-0000-0000-0000E8920000}"/>
    <cellStyle name="SAPBEXHLevel1X 15 11" xfId="37626" xr:uid="{00000000-0005-0000-0000-0000E9920000}"/>
    <cellStyle name="SAPBEXHLevel1X 15 11 2" xfId="37627" xr:uid="{00000000-0005-0000-0000-0000EA920000}"/>
    <cellStyle name="SAPBEXHLevel1X 15 11 2 2" xfId="37628" xr:uid="{00000000-0005-0000-0000-0000EB920000}"/>
    <cellStyle name="SAPBEXHLevel1X 15 11 3" xfId="37629" xr:uid="{00000000-0005-0000-0000-0000EC920000}"/>
    <cellStyle name="SAPBEXHLevel1X 15 12" xfId="37630" xr:uid="{00000000-0005-0000-0000-0000ED920000}"/>
    <cellStyle name="SAPBEXHLevel1X 15 12 2" xfId="37631" xr:uid="{00000000-0005-0000-0000-0000EE920000}"/>
    <cellStyle name="SAPBEXHLevel1X 15 2" xfId="37632" xr:uid="{00000000-0005-0000-0000-0000EF920000}"/>
    <cellStyle name="SAPBEXHLevel1X 15 2 2" xfId="37633" xr:uid="{00000000-0005-0000-0000-0000F0920000}"/>
    <cellStyle name="SAPBEXHLevel1X 15 2 2 2" xfId="37634" xr:uid="{00000000-0005-0000-0000-0000F1920000}"/>
    <cellStyle name="SAPBEXHLevel1X 15 3" xfId="37635" xr:uid="{00000000-0005-0000-0000-0000F2920000}"/>
    <cellStyle name="SAPBEXHLevel1X 15 3 2" xfId="37636" xr:uid="{00000000-0005-0000-0000-0000F3920000}"/>
    <cellStyle name="SAPBEXHLevel1X 15 3 2 2" xfId="37637" xr:uid="{00000000-0005-0000-0000-0000F4920000}"/>
    <cellStyle name="SAPBEXHLevel1X 15 4" xfId="37638" xr:uid="{00000000-0005-0000-0000-0000F5920000}"/>
    <cellStyle name="SAPBEXHLevel1X 15 4 2" xfId="37639" xr:uid="{00000000-0005-0000-0000-0000F6920000}"/>
    <cellStyle name="SAPBEXHLevel1X 15 4 2 2" xfId="37640" xr:uid="{00000000-0005-0000-0000-0000F7920000}"/>
    <cellStyle name="SAPBEXHLevel1X 15 5" xfId="37641" xr:uid="{00000000-0005-0000-0000-0000F8920000}"/>
    <cellStyle name="SAPBEXHLevel1X 15 5 2" xfId="37642" xr:uid="{00000000-0005-0000-0000-0000F9920000}"/>
    <cellStyle name="SAPBEXHLevel1X 15 5 2 2" xfId="37643" xr:uid="{00000000-0005-0000-0000-0000FA920000}"/>
    <cellStyle name="SAPBEXHLevel1X 15 6" xfId="37644" xr:uid="{00000000-0005-0000-0000-0000FB920000}"/>
    <cellStyle name="SAPBEXHLevel1X 15 6 2" xfId="37645" xr:uid="{00000000-0005-0000-0000-0000FC920000}"/>
    <cellStyle name="SAPBEXHLevel1X 15 6 2 2" xfId="37646" xr:uid="{00000000-0005-0000-0000-0000FD920000}"/>
    <cellStyle name="SAPBEXHLevel1X 15 6 3" xfId="37647" xr:uid="{00000000-0005-0000-0000-0000FE920000}"/>
    <cellStyle name="SAPBEXHLevel1X 15 7" xfId="37648" xr:uid="{00000000-0005-0000-0000-0000FF920000}"/>
    <cellStyle name="SAPBEXHLevel1X 15 7 2" xfId="37649" xr:uid="{00000000-0005-0000-0000-000000930000}"/>
    <cellStyle name="SAPBEXHLevel1X 15 7 2 2" xfId="37650" xr:uid="{00000000-0005-0000-0000-000001930000}"/>
    <cellStyle name="SAPBEXHLevel1X 15 7 3" xfId="37651" xr:uid="{00000000-0005-0000-0000-000002930000}"/>
    <cellStyle name="SAPBEXHLevel1X 15 8" xfId="37652" xr:uid="{00000000-0005-0000-0000-000003930000}"/>
    <cellStyle name="SAPBEXHLevel1X 15 8 2" xfId="37653" xr:uid="{00000000-0005-0000-0000-000004930000}"/>
    <cellStyle name="SAPBEXHLevel1X 15 8 2 2" xfId="37654" xr:uid="{00000000-0005-0000-0000-000005930000}"/>
    <cellStyle name="SAPBEXHLevel1X 15 8 3" xfId="37655" xr:uid="{00000000-0005-0000-0000-000006930000}"/>
    <cellStyle name="SAPBEXHLevel1X 15 9" xfId="37656" xr:uid="{00000000-0005-0000-0000-000007930000}"/>
    <cellStyle name="SAPBEXHLevel1X 15 9 2" xfId="37657" xr:uid="{00000000-0005-0000-0000-000008930000}"/>
    <cellStyle name="SAPBEXHLevel1X 15 9 2 2" xfId="37658" xr:uid="{00000000-0005-0000-0000-000009930000}"/>
    <cellStyle name="SAPBEXHLevel1X 15 9 3" xfId="37659" xr:uid="{00000000-0005-0000-0000-00000A930000}"/>
    <cellStyle name="SAPBEXHLevel1X 16" xfId="37660" xr:uid="{00000000-0005-0000-0000-00000B930000}"/>
    <cellStyle name="SAPBEXHLevel1X 16 10" xfId="37661" xr:uid="{00000000-0005-0000-0000-00000C930000}"/>
    <cellStyle name="SAPBEXHLevel1X 16 10 2" xfId="37662" xr:uid="{00000000-0005-0000-0000-00000D930000}"/>
    <cellStyle name="SAPBEXHLevel1X 16 10 2 2" xfId="37663" xr:uid="{00000000-0005-0000-0000-00000E930000}"/>
    <cellStyle name="SAPBEXHLevel1X 16 10 3" xfId="37664" xr:uid="{00000000-0005-0000-0000-00000F930000}"/>
    <cellStyle name="SAPBEXHLevel1X 16 11" xfId="37665" xr:uid="{00000000-0005-0000-0000-000010930000}"/>
    <cellStyle name="SAPBEXHLevel1X 16 11 2" xfId="37666" xr:uid="{00000000-0005-0000-0000-000011930000}"/>
    <cellStyle name="SAPBEXHLevel1X 16 11 2 2" xfId="37667" xr:uid="{00000000-0005-0000-0000-000012930000}"/>
    <cellStyle name="SAPBEXHLevel1X 16 11 3" xfId="37668" xr:uid="{00000000-0005-0000-0000-000013930000}"/>
    <cellStyle name="SAPBEXHLevel1X 16 12" xfId="37669" xr:uid="{00000000-0005-0000-0000-000014930000}"/>
    <cellStyle name="SAPBEXHLevel1X 16 12 2" xfId="37670" xr:uid="{00000000-0005-0000-0000-000015930000}"/>
    <cellStyle name="SAPBEXHLevel1X 16 2" xfId="37671" xr:uid="{00000000-0005-0000-0000-000016930000}"/>
    <cellStyle name="SAPBEXHLevel1X 16 2 2" xfId="37672" xr:uid="{00000000-0005-0000-0000-000017930000}"/>
    <cellStyle name="SAPBEXHLevel1X 16 2 2 2" xfId="37673" xr:uid="{00000000-0005-0000-0000-000018930000}"/>
    <cellStyle name="SAPBEXHLevel1X 16 3" xfId="37674" xr:uid="{00000000-0005-0000-0000-000019930000}"/>
    <cellStyle name="SAPBEXHLevel1X 16 3 2" xfId="37675" xr:uid="{00000000-0005-0000-0000-00001A930000}"/>
    <cellStyle name="SAPBEXHLevel1X 16 3 2 2" xfId="37676" xr:uid="{00000000-0005-0000-0000-00001B930000}"/>
    <cellStyle name="SAPBEXHLevel1X 16 4" xfId="37677" xr:uid="{00000000-0005-0000-0000-00001C930000}"/>
    <cellStyle name="SAPBEXHLevel1X 16 4 2" xfId="37678" xr:uid="{00000000-0005-0000-0000-00001D930000}"/>
    <cellStyle name="SAPBEXHLevel1X 16 4 2 2" xfId="37679" xr:uid="{00000000-0005-0000-0000-00001E930000}"/>
    <cellStyle name="SAPBEXHLevel1X 16 5" xfId="37680" xr:uid="{00000000-0005-0000-0000-00001F930000}"/>
    <cellStyle name="SAPBEXHLevel1X 16 5 2" xfId="37681" xr:uid="{00000000-0005-0000-0000-000020930000}"/>
    <cellStyle name="SAPBEXHLevel1X 16 5 2 2" xfId="37682" xr:uid="{00000000-0005-0000-0000-000021930000}"/>
    <cellStyle name="SAPBEXHLevel1X 16 6" xfId="37683" xr:uid="{00000000-0005-0000-0000-000022930000}"/>
    <cellStyle name="SAPBEXHLevel1X 16 6 2" xfId="37684" xr:uid="{00000000-0005-0000-0000-000023930000}"/>
    <cellStyle name="SAPBEXHLevel1X 16 6 2 2" xfId="37685" xr:uid="{00000000-0005-0000-0000-000024930000}"/>
    <cellStyle name="SAPBEXHLevel1X 16 6 3" xfId="37686" xr:uid="{00000000-0005-0000-0000-000025930000}"/>
    <cellStyle name="SAPBEXHLevel1X 16 7" xfId="37687" xr:uid="{00000000-0005-0000-0000-000026930000}"/>
    <cellStyle name="SAPBEXHLevel1X 16 7 2" xfId="37688" xr:uid="{00000000-0005-0000-0000-000027930000}"/>
    <cellStyle name="SAPBEXHLevel1X 16 7 2 2" xfId="37689" xr:uid="{00000000-0005-0000-0000-000028930000}"/>
    <cellStyle name="SAPBEXHLevel1X 16 7 3" xfId="37690" xr:uid="{00000000-0005-0000-0000-000029930000}"/>
    <cellStyle name="SAPBEXHLevel1X 16 8" xfId="37691" xr:uid="{00000000-0005-0000-0000-00002A930000}"/>
    <cellStyle name="SAPBEXHLevel1X 16 8 2" xfId="37692" xr:uid="{00000000-0005-0000-0000-00002B930000}"/>
    <cellStyle name="SAPBEXHLevel1X 16 8 2 2" xfId="37693" xr:uid="{00000000-0005-0000-0000-00002C930000}"/>
    <cellStyle name="SAPBEXHLevel1X 16 8 3" xfId="37694" xr:uid="{00000000-0005-0000-0000-00002D930000}"/>
    <cellStyle name="SAPBEXHLevel1X 16 9" xfId="37695" xr:uid="{00000000-0005-0000-0000-00002E930000}"/>
    <cellStyle name="SAPBEXHLevel1X 16 9 2" xfId="37696" xr:uid="{00000000-0005-0000-0000-00002F930000}"/>
    <cellStyle name="SAPBEXHLevel1X 16 9 2 2" xfId="37697" xr:uid="{00000000-0005-0000-0000-000030930000}"/>
    <cellStyle name="SAPBEXHLevel1X 16 9 3" xfId="37698" xr:uid="{00000000-0005-0000-0000-000031930000}"/>
    <cellStyle name="SAPBEXHLevel1X 17" xfId="37699" xr:uid="{00000000-0005-0000-0000-000032930000}"/>
    <cellStyle name="SAPBEXHLevel1X 17 10" xfId="37700" xr:uid="{00000000-0005-0000-0000-000033930000}"/>
    <cellStyle name="SAPBEXHLevel1X 17 10 2" xfId="37701" xr:uid="{00000000-0005-0000-0000-000034930000}"/>
    <cellStyle name="SAPBEXHLevel1X 17 10 2 2" xfId="37702" xr:uid="{00000000-0005-0000-0000-000035930000}"/>
    <cellStyle name="SAPBEXHLevel1X 17 10 3" xfId="37703" xr:uid="{00000000-0005-0000-0000-000036930000}"/>
    <cellStyle name="SAPBEXHLevel1X 17 11" xfId="37704" xr:uid="{00000000-0005-0000-0000-000037930000}"/>
    <cellStyle name="SAPBEXHLevel1X 17 11 2" xfId="37705" xr:uid="{00000000-0005-0000-0000-000038930000}"/>
    <cellStyle name="SAPBEXHLevel1X 17 11 2 2" xfId="37706" xr:uid="{00000000-0005-0000-0000-000039930000}"/>
    <cellStyle name="SAPBEXHLevel1X 17 11 3" xfId="37707" xr:uid="{00000000-0005-0000-0000-00003A930000}"/>
    <cellStyle name="SAPBEXHLevel1X 17 12" xfId="37708" xr:uid="{00000000-0005-0000-0000-00003B930000}"/>
    <cellStyle name="SAPBEXHLevel1X 17 12 2" xfId="37709" xr:uid="{00000000-0005-0000-0000-00003C930000}"/>
    <cellStyle name="SAPBEXHLevel1X 17 2" xfId="37710" xr:uid="{00000000-0005-0000-0000-00003D930000}"/>
    <cellStyle name="SAPBEXHLevel1X 17 2 2" xfId="37711" xr:uid="{00000000-0005-0000-0000-00003E930000}"/>
    <cellStyle name="SAPBEXHLevel1X 17 2 2 2" xfId="37712" xr:uid="{00000000-0005-0000-0000-00003F930000}"/>
    <cellStyle name="SAPBEXHLevel1X 17 3" xfId="37713" xr:uid="{00000000-0005-0000-0000-000040930000}"/>
    <cellStyle name="SAPBEXHLevel1X 17 3 2" xfId="37714" xr:uid="{00000000-0005-0000-0000-000041930000}"/>
    <cellStyle name="SAPBEXHLevel1X 17 3 2 2" xfId="37715" xr:uid="{00000000-0005-0000-0000-000042930000}"/>
    <cellStyle name="SAPBEXHLevel1X 17 4" xfId="37716" xr:uid="{00000000-0005-0000-0000-000043930000}"/>
    <cellStyle name="SAPBEXHLevel1X 17 4 2" xfId="37717" xr:uid="{00000000-0005-0000-0000-000044930000}"/>
    <cellStyle name="SAPBEXHLevel1X 17 4 2 2" xfId="37718" xr:uid="{00000000-0005-0000-0000-000045930000}"/>
    <cellStyle name="SAPBEXHLevel1X 17 5" xfId="37719" xr:uid="{00000000-0005-0000-0000-000046930000}"/>
    <cellStyle name="SAPBEXHLevel1X 17 5 2" xfId="37720" xr:uid="{00000000-0005-0000-0000-000047930000}"/>
    <cellStyle name="SAPBEXHLevel1X 17 5 2 2" xfId="37721" xr:uid="{00000000-0005-0000-0000-000048930000}"/>
    <cellStyle name="SAPBEXHLevel1X 17 6" xfId="37722" xr:uid="{00000000-0005-0000-0000-000049930000}"/>
    <cellStyle name="SAPBEXHLevel1X 17 6 2" xfId="37723" xr:uid="{00000000-0005-0000-0000-00004A930000}"/>
    <cellStyle name="SAPBEXHLevel1X 17 6 2 2" xfId="37724" xr:uid="{00000000-0005-0000-0000-00004B930000}"/>
    <cellStyle name="SAPBEXHLevel1X 17 6 3" xfId="37725" xr:uid="{00000000-0005-0000-0000-00004C930000}"/>
    <cellStyle name="SAPBEXHLevel1X 17 7" xfId="37726" xr:uid="{00000000-0005-0000-0000-00004D930000}"/>
    <cellStyle name="SAPBEXHLevel1X 17 7 2" xfId="37727" xr:uid="{00000000-0005-0000-0000-00004E930000}"/>
    <cellStyle name="SAPBEXHLevel1X 17 7 2 2" xfId="37728" xr:uid="{00000000-0005-0000-0000-00004F930000}"/>
    <cellStyle name="SAPBEXHLevel1X 17 7 3" xfId="37729" xr:uid="{00000000-0005-0000-0000-000050930000}"/>
    <cellStyle name="SAPBEXHLevel1X 17 8" xfId="37730" xr:uid="{00000000-0005-0000-0000-000051930000}"/>
    <cellStyle name="SAPBEXHLevel1X 17 8 2" xfId="37731" xr:uid="{00000000-0005-0000-0000-000052930000}"/>
    <cellStyle name="SAPBEXHLevel1X 17 8 2 2" xfId="37732" xr:uid="{00000000-0005-0000-0000-000053930000}"/>
    <cellStyle name="SAPBEXHLevel1X 17 8 3" xfId="37733" xr:uid="{00000000-0005-0000-0000-000054930000}"/>
    <cellStyle name="SAPBEXHLevel1X 17 9" xfId="37734" xr:uid="{00000000-0005-0000-0000-000055930000}"/>
    <cellStyle name="SAPBEXHLevel1X 17 9 2" xfId="37735" xr:uid="{00000000-0005-0000-0000-000056930000}"/>
    <cellStyle name="SAPBEXHLevel1X 17 9 2 2" xfId="37736" xr:uid="{00000000-0005-0000-0000-000057930000}"/>
    <cellStyle name="SAPBEXHLevel1X 17 9 3" xfId="37737" xr:uid="{00000000-0005-0000-0000-000058930000}"/>
    <cellStyle name="SAPBEXHLevel1X 18" xfId="37738" xr:uid="{00000000-0005-0000-0000-000059930000}"/>
    <cellStyle name="SAPBEXHLevel1X 18 2" xfId="37739" xr:uid="{00000000-0005-0000-0000-00005A930000}"/>
    <cellStyle name="SAPBEXHLevel1X 18 2 2" xfId="37740" xr:uid="{00000000-0005-0000-0000-00005B930000}"/>
    <cellStyle name="SAPBEXHLevel1X 19" xfId="37741" xr:uid="{00000000-0005-0000-0000-00005C930000}"/>
    <cellStyle name="SAPBEXHLevel1X 19 2" xfId="37742" xr:uid="{00000000-0005-0000-0000-00005D930000}"/>
    <cellStyle name="SAPBEXHLevel1X 19 2 2" xfId="37743" xr:uid="{00000000-0005-0000-0000-00005E930000}"/>
    <cellStyle name="SAPBEXHLevel1X 19 3" xfId="37744" xr:uid="{00000000-0005-0000-0000-00005F930000}"/>
    <cellStyle name="SAPBEXHLevel1X 2" xfId="37745" xr:uid="{00000000-0005-0000-0000-000060930000}"/>
    <cellStyle name="SAPBEXHLevel1X 2 10" xfId="37746" xr:uid="{00000000-0005-0000-0000-000061930000}"/>
    <cellStyle name="SAPBEXHLevel1X 2 10 2" xfId="37747" xr:uid="{00000000-0005-0000-0000-000062930000}"/>
    <cellStyle name="SAPBEXHLevel1X 2 10 2 2" xfId="37748" xr:uid="{00000000-0005-0000-0000-000063930000}"/>
    <cellStyle name="SAPBEXHLevel1X 2 10 3" xfId="37749" xr:uid="{00000000-0005-0000-0000-000064930000}"/>
    <cellStyle name="SAPBEXHLevel1X 2 11" xfId="37750" xr:uid="{00000000-0005-0000-0000-000065930000}"/>
    <cellStyle name="SAPBEXHLevel1X 2 11 2" xfId="37751" xr:uid="{00000000-0005-0000-0000-000066930000}"/>
    <cellStyle name="SAPBEXHLevel1X 2 11 2 2" xfId="37752" xr:uid="{00000000-0005-0000-0000-000067930000}"/>
    <cellStyle name="SAPBEXHLevel1X 2 11 3" xfId="37753" xr:uid="{00000000-0005-0000-0000-000068930000}"/>
    <cellStyle name="SAPBEXHLevel1X 2 12" xfId="37754" xr:uid="{00000000-0005-0000-0000-000069930000}"/>
    <cellStyle name="SAPBEXHLevel1X 2 12 2" xfId="37755" xr:uid="{00000000-0005-0000-0000-00006A930000}"/>
    <cellStyle name="SAPBEXHLevel1X 2 2" xfId="37756" xr:uid="{00000000-0005-0000-0000-00006B930000}"/>
    <cellStyle name="SAPBEXHLevel1X 2 2 10" xfId="37757" xr:uid="{00000000-0005-0000-0000-00006C930000}"/>
    <cellStyle name="SAPBEXHLevel1X 2 2 10 2" xfId="37758" xr:uid="{00000000-0005-0000-0000-00006D930000}"/>
    <cellStyle name="SAPBEXHLevel1X 2 2 10 2 2" xfId="37759" xr:uid="{00000000-0005-0000-0000-00006E930000}"/>
    <cellStyle name="SAPBEXHLevel1X 2 2 10 3" xfId="37760" xr:uid="{00000000-0005-0000-0000-00006F930000}"/>
    <cellStyle name="SAPBEXHLevel1X 2 2 11" xfId="37761" xr:uid="{00000000-0005-0000-0000-000070930000}"/>
    <cellStyle name="SAPBEXHLevel1X 2 2 11 2" xfId="37762" xr:uid="{00000000-0005-0000-0000-000071930000}"/>
    <cellStyle name="SAPBEXHLevel1X 2 2 11 2 2" xfId="37763" xr:uid="{00000000-0005-0000-0000-000072930000}"/>
    <cellStyle name="SAPBEXHLevel1X 2 2 11 3" xfId="37764" xr:uid="{00000000-0005-0000-0000-000073930000}"/>
    <cellStyle name="SAPBEXHLevel1X 2 2 12" xfId="37765" xr:uid="{00000000-0005-0000-0000-000074930000}"/>
    <cellStyle name="SAPBEXHLevel1X 2 2 12 2" xfId="37766" xr:uid="{00000000-0005-0000-0000-000075930000}"/>
    <cellStyle name="SAPBEXHLevel1X 2 2 2" xfId="37767" xr:uid="{00000000-0005-0000-0000-000076930000}"/>
    <cellStyle name="SAPBEXHLevel1X 2 2 2 2" xfId="37768" xr:uid="{00000000-0005-0000-0000-000077930000}"/>
    <cellStyle name="SAPBEXHLevel1X 2 2 2 2 2" xfId="37769" xr:uid="{00000000-0005-0000-0000-000078930000}"/>
    <cellStyle name="SAPBEXHLevel1X 2 2 3" xfId="37770" xr:uid="{00000000-0005-0000-0000-000079930000}"/>
    <cellStyle name="SAPBEXHLevel1X 2 2 3 2" xfId="37771" xr:uid="{00000000-0005-0000-0000-00007A930000}"/>
    <cellStyle name="SAPBEXHLevel1X 2 2 3 2 2" xfId="37772" xr:uid="{00000000-0005-0000-0000-00007B930000}"/>
    <cellStyle name="SAPBEXHLevel1X 2 2 4" xfId="37773" xr:uid="{00000000-0005-0000-0000-00007C930000}"/>
    <cellStyle name="SAPBEXHLevel1X 2 2 4 2" xfId="37774" xr:uid="{00000000-0005-0000-0000-00007D930000}"/>
    <cellStyle name="SAPBEXHLevel1X 2 2 4 2 2" xfId="37775" xr:uid="{00000000-0005-0000-0000-00007E930000}"/>
    <cellStyle name="SAPBEXHLevel1X 2 2 5" xfId="37776" xr:uid="{00000000-0005-0000-0000-00007F930000}"/>
    <cellStyle name="SAPBEXHLevel1X 2 2 5 2" xfId="37777" xr:uid="{00000000-0005-0000-0000-000080930000}"/>
    <cellStyle name="SAPBEXHLevel1X 2 2 5 2 2" xfId="37778" xr:uid="{00000000-0005-0000-0000-000081930000}"/>
    <cellStyle name="SAPBEXHLevel1X 2 2 6" xfId="37779" xr:uid="{00000000-0005-0000-0000-000082930000}"/>
    <cellStyle name="SAPBEXHLevel1X 2 2 6 2" xfId="37780" xr:uid="{00000000-0005-0000-0000-000083930000}"/>
    <cellStyle name="SAPBEXHLevel1X 2 2 6 2 2" xfId="37781" xr:uid="{00000000-0005-0000-0000-000084930000}"/>
    <cellStyle name="SAPBEXHLevel1X 2 2 6 3" xfId="37782" xr:uid="{00000000-0005-0000-0000-000085930000}"/>
    <cellStyle name="SAPBEXHLevel1X 2 2 7" xfId="37783" xr:uid="{00000000-0005-0000-0000-000086930000}"/>
    <cellStyle name="SAPBEXHLevel1X 2 2 7 2" xfId="37784" xr:uid="{00000000-0005-0000-0000-000087930000}"/>
    <cellStyle name="SAPBEXHLevel1X 2 2 7 2 2" xfId="37785" xr:uid="{00000000-0005-0000-0000-000088930000}"/>
    <cellStyle name="SAPBEXHLevel1X 2 2 7 3" xfId="37786" xr:uid="{00000000-0005-0000-0000-000089930000}"/>
    <cellStyle name="SAPBEXHLevel1X 2 2 8" xfId="37787" xr:uid="{00000000-0005-0000-0000-00008A930000}"/>
    <cellStyle name="SAPBEXHLevel1X 2 2 8 2" xfId="37788" xr:uid="{00000000-0005-0000-0000-00008B930000}"/>
    <cellStyle name="SAPBEXHLevel1X 2 2 8 2 2" xfId="37789" xr:uid="{00000000-0005-0000-0000-00008C930000}"/>
    <cellStyle name="SAPBEXHLevel1X 2 2 8 3" xfId="37790" xr:uid="{00000000-0005-0000-0000-00008D930000}"/>
    <cellStyle name="SAPBEXHLevel1X 2 2 9" xfId="37791" xr:uid="{00000000-0005-0000-0000-00008E930000}"/>
    <cellStyle name="SAPBEXHLevel1X 2 2 9 2" xfId="37792" xr:uid="{00000000-0005-0000-0000-00008F930000}"/>
    <cellStyle name="SAPBEXHLevel1X 2 2 9 2 2" xfId="37793" xr:uid="{00000000-0005-0000-0000-000090930000}"/>
    <cellStyle name="SAPBEXHLevel1X 2 2 9 3" xfId="37794" xr:uid="{00000000-0005-0000-0000-000091930000}"/>
    <cellStyle name="SAPBEXHLevel1X 2 3" xfId="37795" xr:uid="{00000000-0005-0000-0000-000092930000}"/>
    <cellStyle name="SAPBEXHLevel1X 2 3 2" xfId="37796" xr:uid="{00000000-0005-0000-0000-000093930000}"/>
    <cellStyle name="SAPBEXHLevel1X 2 3 2 2" xfId="37797" xr:uid="{00000000-0005-0000-0000-000094930000}"/>
    <cellStyle name="SAPBEXHLevel1X 2 4" xfId="37798" xr:uid="{00000000-0005-0000-0000-000095930000}"/>
    <cellStyle name="SAPBEXHLevel1X 2 4 2" xfId="37799" xr:uid="{00000000-0005-0000-0000-000096930000}"/>
    <cellStyle name="SAPBEXHLevel1X 2 4 2 2" xfId="37800" xr:uid="{00000000-0005-0000-0000-000097930000}"/>
    <cellStyle name="SAPBEXHLevel1X 2 5" xfId="37801" xr:uid="{00000000-0005-0000-0000-000098930000}"/>
    <cellStyle name="SAPBEXHLevel1X 2 5 2" xfId="37802" xr:uid="{00000000-0005-0000-0000-000099930000}"/>
    <cellStyle name="SAPBEXHLevel1X 2 5 2 2" xfId="37803" xr:uid="{00000000-0005-0000-0000-00009A930000}"/>
    <cellStyle name="SAPBEXHLevel1X 2 6" xfId="37804" xr:uid="{00000000-0005-0000-0000-00009B930000}"/>
    <cellStyle name="SAPBEXHLevel1X 2 6 2" xfId="37805" xr:uid="{00000000-0005-0000-0000-00009C930000}"/>
    <cellStyle name="SAPBEXHLevel1X 2 6 2 2" xfId="37806" xr:uid="{00000000-0005-0000-0000-00009D930000}"/>
    <cellStyle name="SAPBEXHLevel1X 2 7" xfId="37807" xr:uid="{00000000-0005-0000-0000-00009E930000}"/>
    <cellStyle name="SAPBEXHLevel1X 2 7 2" xfId="37808" xr:uid="{00000000-0005-0000-0000-00009F930000}"/>
    <cellStyle name="SAPBEXHLevel1X 2 7 2 2" xfId="37809" xr:uid="{00000000-0005-0000-0000-0000A0930000}"/>
    <cellStyle name="SAPBEXHLevel1X 2 7 3" xfId="37810" xr:uid="{00000000-0005-0000-0000-0000A1930000}"/>
    <cellStyle name="SAPBEXHLevel1X 2 8" xfId="37811" xr:uid="{00000000-0005-0000-0000-0000A2930000}"/>
    <cellStyle name="SAPBEXHLevel1X 2 8 2" xfId="37812" xr:uid="{00000000-0005-0000-0000-0000A3930000}"/>
    <cellStyle name="SAPBEXHLevel1X 2 8 2 2" xfId="37813" xr:uid="{00000000-0005-0000-0000-0000A4930000}"/>
    <cellStyle name="SAPBEXHLevel1X 2 8 3" xfId="37814" xr:uid="{00000000-0005-0000-0000-0000A5930000}"/>
    <cellStyle name="SAPBEXHLevel1X 2 9" xfId="37815" xr:uid="{00000000-0005-0000-0000-0000A6930000}"/>
    <cellStyle name="SAPBEXHLevel1X 2 9 2" xfId="37816" xr:uid="{00000000-0005-0000-0000-0000A7930000}"/>
    <cellStyle name="SAPBEXHLevel1X 2 9 2 2" xfId="37817" xr:uid="{00000000-0005-0000-0000-0000A8930000}"/>
    <cellStyle name="SAPBEXHLevel1X 2 9 3" xfId="37818" xr:uid="{00000000-0005-0000-0000-0000A9930000}"/>
    <cellStyle name="SAPBEXHLevel1X 20" xfId="37819" xr:uid="{00000000-0005-0000-0000-0000AA930000}"/>
    <cellStyle name="SAPBEXHLevel1X 20 2" xfId="37820" xr:uid="{00000000-0005-0000-0000-0000AB930000}"/>
    <cellStyle name="SAPBEXHLevel1X 20 2 2" xfId="37821" xr:uid="{00000000-0005-0000-0000-0000AC930000}"/>
    <cellStyle name="SAPBEXHLevel1X 20 3" xfId="37822" xr:uid="{00000000-0005-0000-0000-0000AD930000}"/>
    <cellStyle name="SAPBEXHLevel1X 21" xfId="37823" xr:uid="{00000000-0005-0000-0000-0000AE930000}"/>
    <cellStyle name="SAPBEXHLevel1X 21 2" xfId="37824" xr:uid="{00000000-0005-0000-0000-0000AF930000}"/>
    <cellStyle name="SAPBEXHLevel1X 22" xfId="37825" xr:uid="{00000000-0005-0000-0000-0000B0930000}"/>
    <cellStyle name="SAPBEXHLevel1X 22 2" xfId="37826" xr:uid="{00000000-0005-0000-0000-0000B1930000}"/>
    <cellStyle name="SAPBEXHLevel1X 23" xfId="37827" xr:uid="{00000000-0005-0000-0000-0000B2930000}"/>
    <cellStyle name="SAPBEXHLevel1X 23 2" xfId="37828" xr:uid="{00000000-0005-0000-0000-0000B3930000}"/>
    <cellStyle name="SAPBEXHLevel1X 3" xfId="37829" xr:uid="{00000000-0005-0000-0000-0000B4930000}"/>
    <cellStyle name="SAPBEXHLevel1X 3 10" xfId="37830" xr:uid="{00000000-0005-0000-0000-0000B5930000}"/>
    <cellStyle name="SAPBEXHLevel1X 3 10 2" xfId="37831" xr:uid="{00000000-0005-0000-0000-0000B6930000}"/>
    <cellStyle name="SAPBEXHLevel1X 3 10 2 2" xfId="37832" xr:uid="{00000000-0005-0000-0000-0000B7930000}"/>
    <cellStyle name="SAPBEXHLevel1X 3 10 3" xfId="37833" xr:uid="{00000000-0005-0000-0000-0000B8930000}"/>
    <cellStyle name="SAPBEXHLevel1X 3 11" xfId="37834" xr:uid="{00000000-0005-0000-0000-0000B9930000}"/>
    <cellStyle name="SAPBEXHLevel1X 3 11 2" xfId="37835" xr:uid="{00000000-0005-0000-0000-0000BA930000}"/>
    <cellStyle name="SAPBEXHLevel1X 3 11 2 2" xfId="37836" xr:uid="{00000000-0005-0000-0000-0000BB930000}"/>
    <cellStyle name="SAPBEXHLevel1X 3 11 3" xfId="37837" xr:uid="{00000000-0005-0000-0000-0000BC930000}"/>
    <cellStyle name="SAPBEXHLevel1X 3 12" xfId="37838" xr:uid="{00000000-0005-0000-0000-0000BD930000}"/>
    <cellStyle name="SAPBEXHLevel1X 3 12 2" xfId="37839" xr:uid="{00000000-0005-0000-0000-0000BE930000}"/>
    <cellStyle name="SAPBEXHLevel1X 3 2" xfId="37840" xr:uid="{00000000-0005-0000-0000-0000BF930000}"/>
    <cellStyle name="SAPBEXHLevel1X 3 2 10" xfId="37841" xr:uid="{00000000-0005-0000-0000-0000C0930000}"/>
    <cellStyle name="SAPBEXHLevel1X 3 2 10 2" xfId="37842" xr:uid="{00000000-0005-0000-0000-0000C1930000}"/>
    <cellStyle name="SAPBEXHLevel1X 3 2 10 2 2" xfId="37843" xr:uid="{00000000-0005-0000-0000-0000C2930000}"/>
    <cellStyle name="SAPBEXHLevel1X 3 2 10 3" xfId="37844" xr:uid="{00000000-0005-0000-0000-0000C3930000}"/>
    <cellStyle name="SAPBEXHLevel1X 3 2 11" xfId="37845" xr:uid="{00000000-0005-0000-0000-0000C4930000}"/>
    <cellStyle name="SAPBEXHLevel1X 3 2 11 2" xfId="37846" xr:uid="{00000000-0005-0000-0000-0000C5930000}"/>
    <cellStyle name="SAPBEXHLevel1X 3 2 11 2 2" xfId="37847" xr:uid="{00000000-0005-0000-0000-0000C6930000}"/>
    <cellStyle name="SAPBEXHLevel1X 3 2 11 3" xfId="37848" xr:uid="{00000000-0005-0000-0000-0000C7930000}"/>
    <cellStyle name="SAPBEXHLevel1X 3 2 12" xfId="37849" xr:uid="{00000000-0005-0000-0000-0000C8930000}"/>
    <cellStyle name="SAPBEXHLevel1X 3 2 12 2" xfId="37850" xr:uid="{00000000-0005-0000-0000-0000C9930000}"/>
    <cellStyle name="SAPBEXHLevel1X 3 2 2" xfId="37851" xr:uid="{00000000-0005-0000-0000-0000CA930000}"/>
    <cellStyle name="SAPBEXHLevel1X 3 2 2 2" xfId="37852" xr:uid="{00000000-0005-0000-0000-0000CB930000}"/>
    <cellStyle name="SAPBEXHLevel1X 3 2 2 2 2" xfId="37853" xr:uid="{00000000-0005-0000-0000-0000CC930000}"/>
    <cellStyle name="SAPBEXHLevel1X 3 2 3" xfId="37854" xr:uid="{00000000-0005-0000-0000-0000CD930000}"/>
    <cellStyle name="SAPBEXHLevel1X 3 2 3 2" xfId="37855" xr:uid="{00000000-0005-0000-0000-0000CE930000}"/>
    <cellStyle name="SAPBEXHLevel1X 3 2 3 2 2" xfId="37856" xr:uid="{00000000-0005-0000-0000-0000CF930000}"/>
    <cellStyle name="SAPBEXHLevel1X 3 2 4" xfId="37857" xr:uid="{00000000-0005-0000-0000-0000D0930000}"/>
    <cellStyle name="SAPBEXHLevel1X 3 2 4 2" xfId="37858" xr:uid="{00000000-0005-0000-0000-0000D1930000}"/>
    <cellStyle name="SAPBEXHLevel1X 3 2 4 2 2" xfId="37859" xr:uid="{00000000-0005-0000-0000-0000D2930000}"/>
    <cellStyle name="SAPBEXHLevel1X 3 2 5" xfId="37860" xr:uid="{00000000-0005-0000-0000-0000D3930000}"/>
    <cellStyle name="SAPBEXHLevel1X 3 2 5 2" xfId="37861" xr:uid="{00000000-0005-0000-0000-0000D4930000}"/>
    <cellStyle name="SAPBEXHLevel1X 3 2 5 2 2" xfId="37862" xr:uid="{00000000-0005-0000-0000-0000D5930000}"/>
    <cellStyle name="SAPBEXHLevel1X 3 2 6" xfId="37863" xr:uid="{00000000-0005-0000-0000-0000D6930000}"/>
    <cellStyle name="SAPBEXHLevel1X 3 2 6 2" xfId="37864" xr:uid="{00000000-0005-0000-0000-0000D7930000}"/>
    <cellStyle name="SAPBEXHLevel1X 3 2 6 2 2" xfId="37865" xr:uid="{00000000-0005-0000-0000-0000D8930000}"/>
    <cellStyle name="SAPBEXHLevel1X 3 2 6 3" xfId="37866" xr:uid="{00000000-0005-0000-0000-0000D9930000}"/>
    <cellStyle name="SAPBEXHLevel1X 3 2 7" xfId="37867" xr:uid="{00000000-0005-0000-0000-0000DA930000}"/>
    <cellStyle name="SAPBEXHLevel1X 3 2 7 2" xfId="37868" xr:uid="{00000000-0005-0000-0000-0000DB930000}"/>
    <cellStyle name="SAPBEXHLevel1X 3 2 7 2 2" xfId="37869" xr:uid="{00000000-0005-0000-0000-0000DC930000}"/>
    <cellStyle name="SAPBEXHLevel1X 3 2 7 3" xfId="37870" xr:uid="{00000000-0005-0000-0000-0000DD930000}"/>
    <cellStyle name="SAPBEXHLevel1X 3 2 8" xfId="37871" xr:uid="{00000000-0005-0000-0000-0000DE930000}"/>
    <cellStyle name="SAPBEXHLevel1X 3 2 8 2" xfId="37872" xr:uid="{00000000-0005-0000-0000-0000DF930000}"/>
    <cellStyle name="SAPBEXHLevel1X 3 2 8 2 2" xfId="37873" xr:uid="{00000000-0005-0000-0000-0000E0930000}"/>
    <cellStyle name="SAPBEXHLevel1X 3 2 8 3" xfId="37874" xr:uid="{00000000-0005-0000-0000-0000E1930000}"/>
    <cellStyle name="SAPBEXHLevel1X 3 2 9" xfId="37875" xr:uid="{00000000-0005-0000-0000-0000E2930000}"/>
    <cellStyle name="SAPBEXHLevel1X 3 2 9 2" xfId="37876" xr:uid="{00000000-0005-0000-0000-0000E3930000}"/>
    <cellStyle name="SAPBEXHLevel1X 3 2 9 2 2" xfId="37877" xr:uid="{00000000-0005-0000-0000-0000E4930000}"/>
    <cellStyle name="SAPBEXHLevel1X 3 2 9 3" xfId="37878" xr:uid="{00000000-0005-0000-0000-0000E5930000}"/>
    <cellStyle name="SAPBEXHLevel1X 3 3" xfId="37879" xr:uid="{00000000-0005-0000-0000-0000E6930000}"/>
    <cellStyle name="SAPBEXHLevel1X 3 3 2" xfId="37880" xr:uid="{00000000-0005-0000-0000-0000E7930000}"/>
    <cellStyle name="SAPBEXHLevel1X 3 3 2 2" xfId="37881" xr:uid="{00000000-0005-0000-0000-0000E8930000}"/>
    <cellStyle name="SAPBEXHLevel1X 3 4" xfId="37882" xr:uid="{00000000-0005-0000-0000-0000E9930000}"/>
    <cellStyle name="SAPBEXHLevel1X 3 4 2" xfId="37883" xr:uid="{00000000-0005-0000-0000-0000EA930000}"/>
    <cellStyle name="SAPBEXHLevel1X 3 4 2 2" xfId="37884" xr:uid="{00000000-0005-0000-0000-0000EB930000}"/>
    <cellStyle name="SAPBEXHLevel1X 3 5" xfId="37885" xr:uid="{00000000-0005-0000-0000-0000EC930000}"/>
    <cellStyle name="SAPBEXHLevel1X 3 5 2" xfId="37886" xr:uid="{00000000-0005-0000-0000-0000ED930000}"/>
    <cellStyle name="SAPBEXHLevel1X 3 5 2 2" xfId="37887" xr:uid="{00000000-0005-0000-0000-0000EE930000}"/>
    <cellStyle name="SAPBEXHLevel1X 3 6" xfId="37888" xr:uid="{00000000-0005-0000-0000-0000EF930000}"/>
    <cellStyle name="SAPBEXHLevel1X 3 6 2" xfId="37889" xr:uid="{00000000-0005-0000-0000-0000F0930000}"/>
    <cellStyle name="SAPBEXHLevel1X 3 6 2 2" xfId="37890" xr:uid="{00000000-0005-0000-0000-0000F1930000}"/>
    <cellStyle name="SAPBEXHLevel1X 3 7" xfId="37891" xr:uid="{00000000-0005-0000-0000-0000F2930000}"/>
    <cellStyle name="SAPBEXHLevel1X 3 7 2" xfId="37892" xr:uid="{00000000-0005-0000-0000-0000F3930000}"/>
    <cellStyle name="SAPBEXHLevel1X 3 7 2 2" xfId="37893" xr:uid="{00000000-0005-0000-0000-0000F4930000}"/>
    <cellStyle name="SAPBEXHLevel1X 3 7 3" xfId="37894" xr:uid="{00000000-0005-0000-0000-0000F5930000}"/>
    <cellStyle name="SAPBEXHLevel1X 3 8" xfId="37895" xr:uid="{00000000-0005-0000-0000-0000F6930000}"/>
    <cellStyle name="SAPBEXHLevel1X 3 8 2" xfId="37896" xr:uid="{00000000-0005-0000-0000-0000F7930000}"/>
    <cellStyle name="SAPBEXHLevel1X 3 8 2 2" xfId="37897" xr:uid="{00000000-0005-0000-0000-0000F8930000}"/>
    <cellStyle name="SAPBEXHLevel1X 3 8 3" xfId="37898" xr:uid="{00000000-0005-0000-0000-0000F9930000}"/>
    <cellStyle name="SAPBEXHLevel1X 3 9" xfId="37899" xr:uid="{00000000-0005-0000-0000-0000FA930000}"/>
    <cellStyle name="SAPBEXHLevel1X 3 9 2" xfId="37900" xr:uid="{00000000-0005-0000-0000-0000FB930000}"/>
    <cellStyle name="SAPBEXHLevel1X 3 9 2 2" xfId="37901" xr:uid="{00000000-0005-0000-0000-0000FC930000}"/>
    <cellStyle name="SAPBEXHLevel1X 3 9 3" xfId="37902" xr:uid="{00000000-0005-0000-0000-0000FD930000}"/>
    <cellStyle name="SAPBEXHLevel1X 4" xfId="37903" xr:uid="{00000000-0005-0000-0000-0000FE930000}"/>
    <cellStyle name="SAPBEXHLevel1X 4 10" xfId="37904" xr:uid="{00000000-0005-0000-0000-0000FF930000}"/>
    <cellStyle name="SAPBEXHLevel1X 4 10 2" xfId="37905" xr:uid="{00000000-0005-0000-0000-000000940000}"/>
    <cellStyle name="SAPBEXHLevel1X 4 10 2 2" xfId="37906" xr:uid="{00000000-0005-0000-0000-000001940000}"/>
    <cellStyle name="SAPBEXHLevel1X 4 10 3" xfId="37907" xr:uid="{00000000-0005-0000-0000-000002940000}"/>
    <cellStyle name="SAPBEXHLevel1X 4 11" xfId="37908" xr:uid="{00000000-0005-0000-0000-000003940000}"/>
    <cellStyle name="SAPBEXHLevel1X 4 11 2" xfId="37909" xr:uid="{00000000-0005-0000-0000-000004940000}"/>
    <cellStyle name="SAPBEXHLevel1X 4 11 2 2" xfId="37910" xr:uid="{00000000-0005-0000-0000-000005940000}"/>
    <cellStyle name="SAPBEXHLevel1X 4 11 3" xfId="37911" xr:uid="{00000000-0005-0000-0000-000006940000}"/>
    <cellStyle name="SAPBEXHLevel1X 4 12" xfId="37912" xr:uid="{00000000-0005-0000-0000-000007940000}"/>
    <cellStyle name="SAPBEXHLevel1X 4 12 2" xfId="37913" xr:uid="{00000000-0005-0000-0000-000008940000}"/>
    <cellStyle name="SAPBEXHLevel1X 4 2" xfId="37914" xr:uid="{00000000-0005-0000-0000-000009940000}"/>
    <cellStyle name="SAPBEXHLevel1X 4 2 10" xfId="37915" xr:uid="{00000000-0005-0000-0000-00000A940000}"/>
    <cellStyle name="SAPBEXHLevel1X 4 2 10 2" xfId="37916" xr:uid="{00000000-0005-0000-0000-00000B940000}"/>
    <cellStyle name="SAPBEXHLevel1X 4 2 10 2 2" xfId="37917" xr:uid="{00000000-0005-0000-0000-00000C940000}"/>
    <cellStyle name="SAPBEXHLevel1X 4 2 10 3" xfId="37918" xr:uid="{00000000-0005-0000-0000-00000D940000}"/>
    <cellStyle name="SAPBEXHLevel1X 4 2 11" xfId="37919" xr:uid="{00000000-0005-0000-0000-00000E940000}"/>
    <cellStyle name="SAPBEXHLevel1X 4 2 11 2" xfId="37920" xr:uid="{00000000-0005-0000-0000-00000F940000}"/>
    <cellStyle name="SAPBEXHLevel1X 4 2 11 2 2" xfId="37921" xr:uid="{00000000-0005-0000-0000-000010940000}"/>
    <cellStyle name="SAPBEXHLevel1X 4 2 11 3" xfId="37922" xr:uid="{00000000-0005-0000-0000-000011940000}"/>
    <cellStyle name="SAPBEXHLevel1X 4 2 12" xfId="37923" xr:uid="{00000000-0005-0000-0000-000012940000}"/>
    <cellStyle name="SAPBEXHLevel1X 4 2 12 2" xfId="37924" xr:uid="{00000000-0005-0000-0000-000013940000}"/>
    <cellStyle name="SAPBEXHLevel1X 4 2 2" xfId="37925" xr:uid="{00000000-0005-0000-0000-000014940000}"/>
    <cellStyle name="SAPBEXHLevel1X 4 2 2 2" xfId="37926" xr:uid="{00000000-0005-0000-0000-000015940000}"/>
    <cellStyle name="SAPBEXHLevel1X 4 2 2 2 2" xfId="37927" xr:uid="{00000000-0005-0000-0000-000016940000}"/>
    <cellStyle name="SAPBEXHLevel1X 4 2 3" xfId="37928" xr:uid="{00000000-0005-0000-0000-000017940000}"/>
    <cellStyle name="SAPBEXHLevel1X 4 2 3 2" xfId="37929" xr:uid="{00000000-0005-0000-0000-000018940000}"/>
    <cellStyle name="SAPBEXHLevel1X 4 2 3 2 2" xfId="37930" xr:uid="{00000000-0005-0000-0000-000019940000}"/>
    <cellStyle name="SAPBEXHLevel1X 4 2 4" xfId="37931" xr:uid="{00000000-0005-0000-0000-00001A940000}"/>
    <cellStyle name="SAPBEXHLevel1X 4 2 4 2" xfId="37932" xr:uid="{00000000-0005-0000-0000-00001B940000}"/>
    <cellStyle name="SAPBEXHLevel1X 4 2 4 2 2" xfId="37933" xr:uid="{00000000-0005-0000-0000-00001C940000}"/>
    <cellStyle name="SAPBEXHLevel1X 4 2 5" xfId="37934" xr:uid="{00000000-0005-0000-0000-00001D940000}"/>
    <cellStyle name="SAPBEXHLevel1X 4 2 5 2" xfId="37935" xr:uid="{00000000-0005-0000-0000-00001E940000}"/>
    <cellStyle name="SAPBEXHLevel1X 4 2 5 2 2" xfId="37936" xr:uid="{00000000-0005-0000-0000-00001F940000}"/>
    <cellStyle name="SAPBEXHLevel1X 4 2 6" xfId="37937" xr:uid="{00000000-0005-0000-0000-000020940000}"/>
    <cellStyle name="SAPBEXHLevel1X 4 2 6 2" xfId="37938" xr:uid="{00000000-0005-0000-0000-000021940000}"/>
    <cellStyle name="SAPBEXHLevel1X 4 2 6 2 2" xfId="37939" xr:uid="{00000000-0005-0000-0000-000022940000}"/>
    <cellStyle name="SAPBEXHLevel1X 4 2 6 3" xfId="37940" xr:uid="{00000000-0005-0000-0000-000023940000}"/>
    <cellStyle name="SAPBEXHLevel1X 4 2 7" xfId="37941" xr:uid="{00000000-0005-0000-0000-000024940000}"/>
    <cellStyle name="SAPBEXHLevel1X 4 2 7 2" xfId="37942" xr:uid="{00000000-0005-0000-0000-000025940000}"/>
    <cellStyle name="SAPBEXHLevel1X 4 2 7 2 2" xfId="37943" xr:uid="{00000000-0005-0000-0000-000026940000}"/>
    <cellStyle name="SAPBEXHLevel1X 4 2 7 3" xfId="37944" xr:uid="{00000000-0005-0000-0000-000027940000}"/>
    <cellStyle name="SAPBEXHLevel1X 4 2 8" xfId="37945" xr:uid="{00000000-0005-0000-0000-000028940000}"/>
    <cellStyle name="SAPBEXHLevel1X 4 2 8 2" xfId="37946" xr:uid="{00000000-0005-0000-0000-000029940000}"/>
    <cellStyle name="SAPBEXHLevel1X 4 2 8 2 2" xfId="37947" xr:uid="{00000000-0005-0000-0000-00002A940000}"/>
    <cellStyle name="SAPBEXHLevel1X 4 2 8 3" xfId="37948" xr:uid="{00000000-0005-0000-0000-00002B940000}"/>
    <cellStyle name="SAPBEXHLevel1X 4 2 9" xfId="37949" xr:uid="{00000000-0005-0000-0000-00002C940000}"/>
    <cellStyle name="SAPBEXHLevel1X 4 2 9 2" xfId="37950" xr:uid="{00000000-0005-0000-0000-00002D940000}"/>
    <cellStyle name="SAPBEXHLevel1X 4 2 9 2 2" xfId="37951" xr:uid="{00000000-0005-0000-0000-00002E940000}"/>
    <cellStyle name="SAPBEXHLevel1X 4 2 9 3" xfId="37952" xr:uid="{00000000-0005-0000-0000-00002F940000}"/>
    <cellStyle name="SAPBEXHLevel1X 4 3" xfId="37953" xr:uid="{00000000-0005-0000-0000-000030940000}"/>
    <cellStyle name="SAPBEXHLevel1X 4 3 2" xfId="37954" xr:uid="{00000000-0005-0000-0000-000031940000}"/>
    <cellStyle name="SAPBEXHLevel1X 4 3 2 2" xfId="37955" xr:uid="{00000000-0005-0000-0000-000032940000}"/>
    <cellStyle name="SAPBEXHLevel1X 4 4" xfId="37956" xr:uid="{00000000-0005-0000-0000-000033940000}"/>
    <cellStyle name="SAPBEXHLevel1X 4 4 2" xfId="37957" xr:uid="{00000000-0005-0000-0000-000034940000}"/>
    <cellStyle name="SAPBEXHLevel1X 4 4 2 2" xfId="37958" xr:uid="{00000000-0005-0000-0000-000035940000}"/>
    <cellStyle name="SAPBEXHLevel1X 4 5" xfId="37959" xr:uid="{00000000-0005-0000-0000-000036940000}"/>
    <cellStyle name="SAPBEXHLevel1X 4 5 2" xfId="37960" xr:uid="{00000000-0005-0000-0000-000037940000}"/>
    <cellStyle name="SAPBEXHLevel1X 4 5 2 2" xfId="37961" xr:uid="{00000000-0005-0000-0000-000038940000}"/>
    <cellStyle name="SAPBEXHLevel1X 4 6" xfId="37962" xr:uid="{00000000-0005-0000-0000-000039940000}"/>
    <cellStyle name="SAPBEXHLevel1X 4 6 2" xfId="37963" xr:uid="{00000000-0005-0000-0000-00003A940000}"/>
    <cellStyle name="SAPBEXHLevel1X 4 6 2 2" xfId="37964" xr:uid="{00000000-0005-0000-0000-00003B940000}"/>
    <cellStyle name="SAPBEXHLevel1X 4 7" xfId="37965" xr:uid="{00000000-0005-0000-0000-00003C940000}"/>
    <cellStyle name="SAPBEXHLevel1X 4 7 2" xfId="37966" xr:uid="{00000000-0005-0000-0000-00003D940000}"/>
    <cellStyle name="SAPBEXHLevel1X 4 7 2 2" xfId="37967" xr:uid="{00000000-0005-0000-0000-00003E940000}"/>
    <cellStyle name="SAPBEXHLevel1X 4 7 3" xfId="37968" xr:uid="{00000000-0005-0000-0000-00003F940000}"/>
    <cellStyle name="SAPBEXHLevel1X 4 8" xfId="37969" xr:uid="{00000000-0005-0000-0000-000040940000}"/>
    <cellStyle name="SAPBEXHLevel1X 4 8 2" xfId="37970" xr:uid="{00000000-0005-0000-0000-000041940000}"/>
    <cellStyle name="SAPBEXHLevel1X 4 8 2 2" xfId="37971" xr:uid="{00000000-0005-0000-0000-000042940000}"/>
    <cellStyle name="SAPBEXHLevel1X 4 8 3" xfId="37972" xr:uid="{00000000-0005-0000-0000-000043940000}"/>
    <cellStyle name="SAPBEXHLevel1X 4 9" xfId="37973" xr:uid="{00000000-0005-0000-0000-000044940000}"/>
    <cellStyle name="SAPBEXHLevel1X 4 9 2" xfId="37974" xr:uid="{00000000-0005-0000-0000-000045940000}"/>
    <cellStyle name="SAPBEXHLevel1X 4 9 2 2" xfId="37975" xr:uid="{00000000-0005-0000-0000-000046940000}"/>
    <cellStyle name="SAPBEXHLevel1X 4 9 3" xfId="37976" xr:uid="{00000000-0005-0000-0000-000047940000}"/>
    <cellStyle name="SAPBEXHLevel1X 5" xfId="37977" xr:uid="{00000000-0005-0000-0000-000048940000}"/>
    <cellStyle name="SAPBEXHLevel1X 5 10" xfId="37978" xr:uid="{00000000-0005-0000-0000-000049940000}"/>
    <cellStyle name="SAPBEXHLevel1X 5 10 2" xfId="37979" xr:uid="{00000000-0005-0000-0000-00004A940000}"/>
    <cellStyle name="SAPBEXHLevel1X 5 10 2 2" xfId="37980" xr:uid="{00000000-0005-0000-0000-00004B940000}"/>
    <cellStyle name="SAPBEXHLevel1X 5 10 3" xfId="37981" xr:uid="{00000000-0005-0000-0000-00004C940000}"/>
    <cellStyle name="SAPBEXHLevel1X 5 11" xfId="37982" xr:uid="{00000000-0005-0000-0000-00004D940000}"/>
    <cellStyle name="SAPBEXHLevel1X 5 11 2" xfId="37983" xr:uid="{00000000-0005-0000-0000-00004E940000}"/>
    <cellStyle name="SAPBEXHLevel1X 5 11 2 2" xfId="37984" xr:uid="{00000000-0005-0000-0000-00004F940000}"/>
    <cellStyle name="SAPBEXHLevel1X 5 11 3" xfId="37985" xr:uid="{00000000-0005-0000-0000-000050940000}"/>
    <cellStyle name="SAPBEXHLevel1X 5 12" xfId="37986" xr:uid="{00000000-0005-0000-0000-000051940000}"/>
    <cellStyle name="SAPBEXHLevel1X 5 12 2" xfId="37987" xr:uid="{00000000-0005-0000-0000-000052940000}"/>
    <cellStyle name="SAPBEXHLevel1X 5 2" xfId="37988" xr:uid="{00000000-0005-0000-0000-000053940000}"/>
    <cellStyle name="SAPBEXHLevel1X 5 2 10" xfId="37989" xr:uid="{00000000-0005-0000-0000-000054940000}"/>
    <cellStyle name="SAPBEXHLevel1X 5 2 10 2" xfId="37990" xr:uid="{00000000-0005-0000-0000-000055940000}"/>
    <cellStyle name="SAPBEXHLevel1X 5 2 10 2 2" xfId="37991" xr:uid="{00000000-0005-0000-0000-000056940000}"/>
    <cellStyle name="SAPBEXHLevel1X 5 2 10 3" xfId="37992" xr:uid="{00000000-0005-0000-0000-000057940000}"/>
    <cellStyle name="SAPBEXHLevel1X 5 2 11" xfId="37993" xr:uid="{00000000-0005-0000-0000-000058940000}"/>
    <cellStyle name="SAPBEXHLevel1X 5 2 11 2" xfId="37994" xr:uid="{00000000-0005-0000-0000-000059940000}"/>
    <cellStyle name="SAPBEXHLevel1X 5 2 11 2 2" xfId="37995" xr:uid="{00000000-0005-0000-0000-00005A940000}"/>
    <cellStyle name="SAPBEXHLevel1X 5 2 11 3" xfId="37996" xr:uid="{00000000-0005-0000-0000-00005B940000}"/>
    <cellStyle name="SAPBEXHLevel1X 5 2 12" xfId="37997" xr:uid="{00000000-0005-0000-0000-00005C940000}"/>
    <cellStyle name="SAPBEXHLevel1X 5 2 12 2" xfId="37998" xr:uid="{00000000-0005-0000-0000-00005D940000}"/>
    <cellStyle name="SAPBEXHLevel1X 5 2 2" xfId="37999" xr:uid="{00000000-0005-0000-0000-00005E940000}"/>
    <cellStyle name="SAPBEXHLevel1X 5 2 2 2" xfId="38000" xr:uid="{00000000-0005-0000-0000-00005F940000}"/>
    <cellStyle name="SAPBEXHLevel1X 5 2 2 2 2" xfId="38001" xr:uid="{00000000-0005-0000-0000-000060940000}"/>
    <cellStyle name="SAPBEXHLevel1X 5 2 3" xfId="38002" xr:uid="{00000000-0005-0000-0000-000061940000}"/>
    <cellStyle name="SAPBEXHLevel1X 5 2 3 2" xfId="38003" xr:uid="{00000000-0005-0000-0000-000062940000}"/>
    <cellStyle name="SAPBEXHLevel1X 5 2 3 2 2" xfId="38004" xr:uid="{00000000-0005-0000-0000-000063940000}"/>
    <cellStyle name="SAPBEXHLevel1X 5 2 4" xfId="38005" xr:uid="{00000000-0005-0000-0000-000064940000}"/>
    <cellStyle name="SAPBEXHLevel1X 5 2 4 2" xfId="38006" xr:uid="{00000000-0005-0000-0000-000065940000}"/>
    <cellStyle name="SAPBEXHLevel1X 5 2 4 2 2" xfId="38007" xr:uid="{00000000-0005-0000-0000-000066940000}"/>
    <cellStyle name="SAPBEXHLevel1X 5 2 5" xfId="38008" xr:uid="{00000000-0005-0000-0000-000067940000}"/>
    <cellStyle name="SAPBEXHLevel1X 5 2 5 2" xfId="38009" xr:uid="{00000000-0005-0000-0000-000068940000}"/>
    <cellStyle name="SAPBEXHLevel1X 5 2 5 2 2" xfId="38010" xr:uid="{00000000-0005-0000-0000-000069940000}"/>
    <cellStyle name="SAPBEXHLevel1X 5 2 6" xfId="38011" xr:uid="{00000000-0005-0000-0000-00006A940000}"/>
    <cellStyle name="SAPBEXHLevel1X 5 2 6 2" xfId="38012" xr:uid="{00000000-0005-0000-0000-00006B940000}"/>
    <cellStyle name="SAPBEXHLevel1X 5 2 6 2 2" xfId="38013" xr:uid="{00000000-0005-0000-0000-00006C940000}"/>
    <cellStyle name="SAPBEXHLevel1X 5 2 6 3" xfId="38014" xr:uid="{00000000-0005-0000-0000-00006D940000}"/>
    <cellStyle name="SAPBEXHLevel1X 5 2 7" xfId="38015" xr:uid="{00000000-0005-0000-0000-00006E940000}"/>
    <cellStyle name="SAPBEXHLevel1X 5 2 7 2" xfId="38016" xr:uid="{00000000-0005-0000-0000-00006F940000}"/>
    <cellStyle name="SAPBEXHLevel1X 5 2 7 2 2" xfId="38017" xr:uid="{00000000-0005-0000-0000-000070940000}"/>
    <cellStyle name="SAPBEXHLevel1X 5 2 7 3" xfId="38018" xr:uid="{00000000-0005-0000-0000-000071940000}"/>
    <cellStyle name="SAPBEXHLevel1X 5 2 8" xfId="38019" xr:uid="{00000000-0005-0000-0000-000072940000}"/>
    <cellStyle name="SAPBEXHLevel1X 5 2 8 2" xfId="38020" xr:uid="{00000000-0005-0000-0000-000073940000}"/>
    <cellStyle name="SAPBEXHLevel1X 5 2 8 2 2" xfId="38021" xr:uid="{00000000-0005-0000-0000-000074940000}"/>
    <cellStyle name="SAPBEXHLevel1X 5 2 8 3" xfId="38022" xr:uid="{00000000-0005-0000-0000-000075940000}"/>
    <cellStyle name="SAPBEXHLevel1X 5 2 9" xfId="38023" xr:uid="{00000000-0005-0000-0000-000076940000}"/>
    <cellStyle name="SAPBEXHLevel1X 5 2 9 2" xfId="38024" xr:uid="{00000000-0005-0000-0000-000077940000}"/>
    <cellStyle name="SAPBEXHLevel1X 5 2 9 2 2" xfId="38025" xr:uid="{00000000-0005-0000-0000-000078940000}"/>
    <cellStyle name="SAPBEXHLevel1X 5 2 9 3" xfId="38026" xr:uid="{00000000-0005-0000-0000-000079940000}"/>
    <cellStyle name="SAPBEXHLevel1X 5 3" xfId="38027" xr:uid="{00000000-0005-0000-0000-00007A940000}"/>
    <cellStyle name="SAPBEXHLevel1X 5 3 2" xfId="38028" xr:uid="{00000000-0005-0000-0000-00007B940000}"/>
    <cellStyle name="SAPBEXHLevel1X 5 3 2 2" xfId="38029" xr:uid="{00000000-0005-0000-0000-00007C940000}"/>
    <cellStyle name="SAPBEXHLevel1X 5 4" xfId="38030" xr:uid="{00000000-0005-0000-0000-00007D940000}"/>
    <cellStyle name="SAPBEXHLevel1X 5 4 2" xfId="38031" xr:uid="{00000000-0005-0000-0000-00007E940000}"/>
    <cellStyle name="SAPBEXHLevel1X 5 4 2 2" xfId="38032" xr:uid="{00000000-0005-0000-0000-00007F940000}"/>
    <cellStyle name="SAPBEXHLevel1X 5 5" xfId="38033" xr:uid="{00000000-0005-0000-0000-000080940000}"/>
    <cellStyle name="SAPBEXHLevel1X 5 5 2" xfId="38034" xr:uid="{00000000-0005-0000-0000-000081940000}"/>
    <cellStyle name="SAPBEXHLevel1X 5 5 2 2" xfId="38035" xr:uid="{00000000-0005-0000-0000-000082940000}"/>
    <cellStyle name="SAPBEXHLevel1X 5 6" xfId="38036" xr:uid="{00000000-0005-0000-0000-000083940000}"/>
    <cellStyle name="SAPBEXHLevel1X 5 6 2" xfId="38037" xr:uid="{00000000-0005-0000-0000-000084940000}"/>
    <cellStyle name="SAPBEXHLevel1X 5 6 2 2" xfId="38038" xr:uid="{00000000-0005-0000-0000-000085940000}"/>
    <cellStyle name="SAPBEXHLevel1X 5 7" xfId="38039" xr:uid="{00000000-0005-0000-0000-000086940000}"/>
    <cellStyle name="SAPBEXHLevel1X 5 7 2" xfId="38040" xr:uid="{00000000-0005-0000-0000-000087940000}"/>
    <cellStyle name="SAPBEXHLevel1X 5 7 2 2" xfId="38041" xr:uid="{00000000-0005-0000-0000-000088940000}"/>
    <cellStyle name="SAPBEXHLevel1X 5 7 3" xfId="38042" xr:uid="{00000000-0005-0000-0000-000089940000}"/>
    <cellStyle name="SAPBEXHLevel1X 5 8" xfId="38043" xr:uid="{00000000-0005-0000-0000-00008A940000}"/>
    <cellStyle name="SAPBEXHLevel1X 5 8 2" xfId="38044" xr:uid="{00000000-0005-0000-0000-00008B940000}"/>
    <cellStyle name="SAPBEXHLevel1X 5 8 2 2" xfId="38045" xr:uid="{00000000-0005-0000-0000-00008C940000}"/>
    <cellStyle name="SAPBEXHLevel1X 5 8 3" xfId="38046" xr:uid="{00000000-0005-0000-0000-00008D940000}"/>
    <cellStyle name="SAPBEXHLevel1X 5 9" xfId="38047" xr:uid="{00000000-0005-0000-0000-00008E940000}"/>
    <cellStyle name="SAPBEXHLevel1X 5 9 2" xfId="38048" xr:uid="{00000000-0005-0000-0000-00008F940000}"/>
    <cellStyle name="SAPBEXHLevel1X 5 9 2 2" xfId="38049" xr:uid="{00000000-0005-0000-0000-000090940000}"/>
    <cellStyle name="SAPBEXHLevel1X 5 9 3" xfId="38050" xr:uid="{00000000-0005-0000-0000-000091940000}"/>
    <cellStyle name="SAPBEXHLevel1X 6" xfId="38051" xr:uid="{00000000-0005-0000-0000-000092940000}"/>
    <cellStyle name="SAPBEXHLevel1X 6 10" xfId="38052" xr:uid="{00000000-0005-0000-0000-000093940000}"/>
    <cellStyle name="SAPBEXHLevel1X 6 10 2" xfId="38053" xr:uid="{00000000-0005-0000-0000-000094940000}"/>
    <cellStyle name="SAPBEXHLevel1X 6 10 2 2" xfId="38054" xr:uid="{00000000-0005-0000-0000-000095940000}"/>
    <cellStyle name="SAPBEXHLevel1X 6 10 3" xfId="38055" xr:uid="{00000000-0005-0000-0000-000096940000}"/>
    <cellStyle name="SAPBEXHLevel1X 6 11" xfId="38056" xr:uid="{00000000-0005-0000-0000-000097940000}"/>
    <cellStyle name="SAPBEXHLevel1X 6 11 2" xfId="38057" xr:uid="{00000000-0005-0000-0000-000098940000}"/>
    <cellStyle name="SAPBEXHLevel1X 6 11 2 2" xfId="38058" xr:uid="{00000000-0005-0000-0000-000099940000}"/>
    <cellStyle name="SAPBEXHLevel1X 6 11 3" xfId="38059" xr:uid="{00000000-0005-0000-0000-00009A940000}"/>
    <cellStyle name="SAPBEXHLevel1X 6 12" xfId="38060" xr:uid="{00000000-0005-0000-0000-00009B940000}"/>
    <cellStyle name="SAPBEXHLevel1X 6 12 2" xfId="38061" xr:uid="{00000000-0005-0000-0000-00009C940000}"/>
    <cellStyle name="SAPBEXHLevel1X 6 2" xfId="38062" xr:uid="{00000000-0005-0000-0000-00009D940000}"/>
    <cellStyle name="SAPBEXHLevel1X 6 2 10" xfId="38063" xr:uid="{00000000-0005-0000-0000-00009E940000}"/>
    <cellStyle name="SAPBEXHLevel1X 6 2 10 2" xfId="38064" xr:uid="{00000000-0005-0000-0000-00009F940000}"/>
    <cellStyle name="SAPBEXHLevel1X 6 2 10 2 2" xfId="38065" xr:uid="{00000000-0005-0000-0000-0000A0940000}"/>
    <cellStyle name="SAPBEXHLevel1X 6 2 10 3" xfId="38066" xr:uid="{00000000-0005-0000-0000-0000A1940000}"/>
    <cellStyle name="SAPBEXHLevel1X 6 2 11" xfId="38067" xr:uid="{00000000-0005-0000-0000-0000A2940000}"/>
    <cellStyle name="SAPBEXHLevel1X 6 2 11 2" xfId="38068" xr:uid="{00000000-0005-0000-0000-0000A3940000}"/>
    <cellStyle name="SAPBEXHLevel1X 6 2 11 2 2" xfId="38069" xr:uid="{00000000-0005-0000-0000-0000A4940000}"/>
    <cellStyle name="SAPBEXHLevel1X 6 2 11 3" xfId="38070" xr:uid="{00000000-0005-0000-0000-0000A5940000}"/>
    <cellStyle name="SAPBEXHLevel1X 6 2 12" xfId="38071" xr:uid="{00000000-0005-0000-0000-0000A6940000}"/>
    <cellStyle name="SAPBEXHLevel1X 6 2 12 2" xfId="38072" xr:uid="{00000000-0005-0000-0000-0000A7940000}"/>
    <cellStyle name="SAPBEXHLevel1X 6 2 2" xfId="38073" xr:uid="{00000000-0005-0000-0000-0000A8940000}"/>
    <cellStyle name="SAPBEXHLevel1X 6 2 2 2" xfId="38074" xr:uid="{00000000-0005-0000-0000-0000A9940000}"/>
    <cellStyle name="SAPBEXHLevel1X 6 2 2 2 2" xfId="38075" xr:uid="{00000000-0005-0000-0000-0000AA940000}"/>
    <cellStyle name="SAPBEXHLevel1X 6 2 3" xfId="38076" xr:uid="{00000000-0005-0000-0000-0000AB940000}"/>
    <cellStyle name="SAPBEXHLevel1X 6 2 3 2" xfId="38077" xr:uid="{00000000-0005-0000-0000-0000AC940000}"/>
    <cellStyle name="SAPBEXHLevel1X 6 2 3 2 2" xfId="38078" xr:uid="{00000000-0005-0000-0000-0000AD940000}"/>
    <cellStyle name="SAPBEXHLevel1X 6 2 4" xfId="38079" xr:uid="{00000000-0005-0000-0000-0000AE940000}"/>
    <cellStyle name="SAPBEXHLevel1X 6 2 4 2" xfId="38080" xr:uid="{00000000-0005-0000-0000-0000AF940000}"/>
    <cellStyle name="SAPBEXHLevel1X 6 2 4 2 2" xfId="38081" xr:uid="{00000000-0005-0000-0000-0000B0940000}"/>
    <cellStyle name="SAPBEXHLevel1X 6 2 5" xfId="38082" xr:uid="{00000000-0005-0000-0000-0000B1940000}"/>
    <cellStyle name="SAPBEXHLevel1X 6 2 5 2" xfId="38083" xr:uid="{00000000-0005-0000-0000-0000B2940000}"/>
    <cellStyle name="SAPBEXHLevel1X 6 2 5 2 2" xfId="38084" xr:uid="{00000000-0005-0000-0000-0000B3940000}"/>
    <cellStyle name="SAPBEXHLevel1X 6 2 6" xfId="38085" xr:uid="{00000000-0005-0000-0000-0000B4940000}"/>
    <cellStyle name="SAPBEXHLevel1X 6 2 6 2" xfId="38086" xr:uid="{00000000-0005-0000-0000-0000B5940000}"/>
    <cellStyle name="SAPBEXHLevel1X 6 2 6 2 2" xfId="38087" xr:uid="{00000000-0005-0000-0000-0000B6940000}"/>
    <cellStyle name="SAPBEXHLevel1X 6 2 6 3" xfId="38088" xr:uid="{00000000-0005-0000-0000-0000B7940000}"/>
    <cellStyle name="SAPBEXHLevel1X 6 2 7" xfId="38089" xr:uid="{00000000-0005-0000-0000-0000B8940000}"/>
    <cellStyle name="SAPBEXHLevel1X 6 2 7 2" xfId="38090" xr:uid="{00000000-0005-0000-0000-0000B9940000}"/>
    <cellStyle name="SAPBEXHLevel1X 6 2 7 2 2" xfId="38091" xr:uid="{00000000-0005-0000-0000-0000BA940000}"/>
    <cellStyle name="SAPBEXHLevel1X 6 2 7 3" xfId="38092" xr:uid="{00000000-0005-0000-0000-0000BB940000}"/>
    <cellStyle name="SAPBEXHLevel1X 6 2 8" xfId="38093" xr:uid="{00000000-0005-0000-0000-0000BC940000}"/>
    <cellStyle name="SAPBEXHLevel1X 6 2 8 2" xfId="38094" xr:uid="{00000000-0005-0000-0000-0000BD940000}"/>
    <cellStyle name="SAPBEXHLevel1X 6 2 8 2 2" xfId="38095" xr:uid="{00000000-0005-0000-0000-0000BE940000}"/>
    <cellStyle name="SAPBEXHLevel1X 6 2 8 3" xfId="38096" xr:uid="{00000000-0005-0000-0000-0000BF940000}"/>
    <cellStyle name="SAPBEXHLevel1X 6 2 9" xfId="38097" xr:uid="{00000000-0005-0000-0000-0000C0940000}"/>
    <cellStyle name="SAPBEXHLevel1X 6 2 9 2" xfId="38098" xr:uid="{00000000-0005-0000-0000-0000C1940000}"/>
    <cellStyle name="SAPBEXHLevel1X 6 2 9 2 2" xfId="38099" xr:uid="{00000000-0005-0000-0000-0000C2940000}"/>
    <cellStyle name="SAPBEXHLevel1X 6 2 9 3" xfId="38100" xr:uid="{00000000-0005-0000-0000-0000C3940000}"/>
    <cellStyle name="SAPBEXHLevel1X 6 3" xfId="38101" xr:uid="{00000000-0005-0000-0000-0000C4940000}"/>
    <cellStyle name="SAPBEXHLevel1X 6 3 2" xfId="38102" xr:uid="{00000000-0005-0000-0000-0000C5940000}"/>
    <cellStyle name="SAPBEXHLevel1X 6 3 2 2" xfId="38103" xr:uid="{00000000-0005-0000-0000-0000C6940000}"/>
    <cellStyle name="SAPBEXHLevel1X 6 4" xfId="38104" xr:uid="{00000000-0005-0000-0000-0000C7940000}"/>
    <cellStyle name="SAPBEXHLevel1X 6 4 2" xfId="38105" xr:uid="{00000000-0005-0000-0000-0000C8940000}"/>
    <cellStyle name="SAPBEXHLevel1X 6 4 2 2" xfId="38106" xr:uid="{00000000-0005-0000-0000-0000C9940000}"/>
    <cellStyle name="SAPBEXHLevel1X 6 5" xfId="38107" xr:uid="{00000000-0005-0000-0000-0000CA940000}"/>
    <cellStyle name="SAPBEXHLevel1X 6 5 2" xfId="38108" xr:uid="{00000000-0005-0000-0000-0000CB940000}"/>
    <cellStyle name="SAPBEXHLevel1X 6 5 2 2" xfId="38109" xr:uid="{00000000-0005-0000-0000-0000CC940000}"/>
    <cellStyle name="SAPBEXHLevel1X 6 6" xfId="38110" xr:uid="{00000000-0005-0000-0000-0000CD940000}"/>
    <cellStyle name="SAPBEXHLevel1X 6 6 2" xfId="38111" xr:uid="{00000000-0005-0000-0000-0000CE940000}"/>
    <cellStyle name="SAPBEXHLevel1X 6 6 2 2" xfId="38112" xr:uid="{00000000-0005-0000-0000-0000CF940000}"/>
    <cellStyle name="SAPBEXHLevel1X 6 7" xfId="38113" xr:uid="{00000000-0005-0000-0000-0000D0940000}"/>
    <cellStyle name="SAPBEXHLevel1X 6 7 2" xfId="38114" xr:uid="{00000000-0005-0000-0000-0000D1940000}"/>
    <cellStyle name="SAPBEXHLevel1X 6 7 2 2" xfId="38115" xr:uid="{00000000-0005-0000-0000-0000D2940000}"/>
    <cellStyle name="SAPBEXHLevel1X 6 7 3" xfId="38116" xr:uid="{00000000-0005-0000-0000-0000D3940000}"/>
    <cellStyle name="SAPBEXHLevel1X 6 8" xfId="38117" xr:uid="{00000000-0005-0000-0000-0000D4940000}"/>
    <cellStyle name="SAPBEXHLevel1X 6 8 2" xfId="38118" xr:uid="{00000000-0005-0000-0000-0000D5940000}"/>
    <cellStyle name="SAPBEXHLevel1X 6 8 2 2" xfId="38119" xr:uid="{00000000-0005-0000-0000-0000D6940000}"/>
    <cellStyle name="SAPBEXHLevel1X 6 8 3" xfId="38120" xr:uid="{00000000-0005-0000-0000-0000D7940000}"/>
    <cellStyle name="SAPBEXHLevel1X 6 9" xfId="38121" xr:uid="{00000000-0005-0000-0000-0000D8940000}"/>
    <cellStyle name="SAPBEXHLevel1X 6 9 2" xfId="38122" xr:uid="{00000000-0005-0000-0000-0000D9940000}"/>
    <cellStyle name="SAPBEXHLevel1X 6 9 2 2" xfId="38123" xr:uid="{00000000-0005-0000-0000-0000DA940000}"/>
    <cellStyle name="SAPBEXHLevel1X 6 9 3" xfId="38124" xr:uid="{00000000-0005-0000-0000-0000DB940000}"/>
    <cellStyle name="SAPBEXHLevel1X 7" xfId="38125" xr:uid="{00000000-0005-0000-0000-0000DC940000}"/>
    <cellStyle name="SAPBEXHLevel1X 7 10" xfId="38126" xr:uid="{00000000-0005-0000-0000-0000DD940000}"/>
    <cellStyle name="SAPBEXHLevel1X 7 10 2" xfId="38127" xr:uid="{00000000-0005-0000-0000-0000DE940000}"/>
    <cellStyle name="SAPBEXHLevel1X 7 10 2 2" xfId="38128" xr:uid="{00000000-0005-0000-0000-0000DF940000}"/>
    <cellStyle name="SAPBEXHLevel1X 7 10 3" xfId="38129" xr:uid="{00000000-0005-0000-0000-0000E0940000}"/>
    <cellStyle name="SAPBEXHLevel1X 7 11" xfId="38130" xr:uid="{00000000-0005-0000-0000-0000E1940000}"/>
    <cellStyle name="SAPBEXHLevel1X 7 11 2" xfId="38131" xr:uid="{00000000-0005-0000-0000-0000E2940000}"/>
    <cellStyle name="SAPBEXHLevel1X 7 11 2 2" xfId="38132" xr:uid="{00000000-0005-0000-0000-0000E3940000}"/>
    <cellStyle name="SAPBEXHLevel1X 7 11 3" xfId="38133" xr:uid="{00000000-0005-0000-0000-0000E4940000}"/>
    <cellStyle name="SAPBEXHLevel1X 7 12" xfId="38134" xr:uid="{00000000-0005-0000-0000-0000E5940000}"/>
    <cellStyle name="SAPBEXHLevel1X 7 12 2" xfId="38135" xr:uid="{00000000-0005-0000-0000-0000E6940000}"/>
    <cellStyle name="SAPBEXHLevel1X 7 12 2 2" xfId="38136" xr:uid="{00000000-0005-0000-0000-0000E7940000}"/>
    <cellStyle name="SAPBEXHLevel1X 7 12 3" xfId="38137" xr:uid="{00000000-0005-0000-0000-0000E8940000}"/>
    <cellStyle name="SAPBEXHLevel1X 7 13" xfId="38138" xr:uid="{00000000-0005-0000-0000-0000E9940000}"/>
    <cellStyle name="SAPBEXHLevel1X 7 13 2" xfId="38139" xr:uid="{00000000-0005-0000-0000-0000EA940000}"/>
    <cellStyle name="SAPBEXHLevel1X 7 2" xfId="38140" xr:uid="{00000000-0005-0000-0000-0000EB940000}"/>
    <cellStyle name="SAPBEXHLevel1X 7 2 10" xfId="38141" xr:uid="{00000000-0005-0000-0000-0000EC940000}"/>
    <cellStyle name="SAPBEXHLevel1X 7 2 10 2" xfId="38142" xr:uid="{00000000-0005-0000-0000-0000ED940000}"/>
    <cellStyle name="SAPBEXHLevel1X 7 2 10 2 2" xfId="38143" xr:uid="{00000000-0005-0000-0000-0000EE940000}"/>
    <cellStyle name="SAPBEXHLevel1X 7 2 10 3" xfId="38144" xr:uid="{00000000-0005-0000-0000-0000EF940000}"/>
    <cellStyle name="SAPBEXHLevel1X 7 2 11" xfId="38145" xr:uid="{00000000-0005-0000-0000-0000F0940000}"/>
    <cellStyle name="SAPBEXHLevel1X 7 2 11 2" xfId="38146" xr:uid="{00000000-0005-0000-0000-0000F1940000}"/>
    <cellStyle name="SAPBEXHLevel1X 7 2 11 2 2" xfId="38147" xr:uid="{00000000-0005-0000-0000-0000F2940000}"/>
    <cellStyle name="SAPBEXHLevel1X 7 2 11 3" xfId="38148" xr:uid="{00000000-0005-0000-0000-0000F3940000}"/>
    <cellStyle name="SAPBEXHLevel1X 7 2 12" xfId="38149" xr:uid="{00000000-0005-0000-0000-0000F4940000}"/>
    <cellStyle name="SAPBEXHLevel1X 7 2 12 2" xfId="38150" xr:uid="{00000000-0005-0000-0000-0000F5940000}"/>
    <cellStyle name="SAPBEXHLevel1X 7 2 2" xfId="38151" xr:uid="{00000000-0005-0000-0000-0000F6940000}"/>
    <cellStyle name="SAPBEXHLevel1X 7 2 2 2" xfId="38152" xr:uid="{00000000-0005-0000-0000-0000F7940000}"/>
    <cellStyle name="SAPBEXHLevel1X 7 2 2 2 2" xfId="38153" xr:uid="{00000000-0005-0000-0000-0000F8940000}"/>
    <cellStyle name="SAPBEXHLevel1X 7 2 3" xfId="38154" xr:uid="{00000000-0005-0000-0000-0000F9940000}"/>
    <cellStyle name="SAPBEXHLevel1X 7 2 3 2" xfId="38155" xr:uid="{00000000-0005-0000-0000-0000FA940000}"/>
    <cellStyle name="SAPBEXHLevel1X 7 2 3 2 2" xfId="38156" xr:uid="{00000000-0005-0000-0000-0000FB940000}"/>
    <cellStyle name="SAPBEXHLevel1X 7 2 4" xfId="38157" xr:uid="{00000000-0005-0000-0000-0000FC940000}"/>
    <cellStyle name="SAPBEXHLevel1X 7 2 4 2" xfId="38158" xr:uid="{00000000-0005-0000-0000-0000FD940000}"/>
    <cellStyle name="SAPBEXHLevel1X 7 2 4 2 2" xfId="38159" xr:uid="{00000000-0005-0000-0000-0000FE940000}"/>
    <cellStyle name="SAPBEXHLevel1X 7 2 5" xfId="38160" xr:uid="{00000000-0005-0000-0000-0000FF940000}"/>
    <cellStyle name="SAPBEXHLevel1X 7 2 5 2" xfId="38161" xr:uid="{00000000-0005-0000-0000-000000950000}"/>
    <cellStyle name="SAPBEXHLevel1X 7 2 5 2 2" xfId="38162" xr:uid="{00000000-0005-0000-0000-000001950000}"/>
    <cellStyle name="SAPBEXHLevel1X 7 2 6" xfId="38163" xr:uid="{00000000-0005-0000-0000-000002950000}"/>
    <cellStyle name="SAPBEXHLevel1X 7 2 6 2" xfId="38164" xr:uid="{00000000-0005-0000-0000-000003950000}"/>
    <cellStyle name="SAPBEXHLevel1X 7 2 6 2 2" xfId="38165" xr:uid="{00000000-0005-0000-0000-000004950000}"/>
    <cellStyle name="SAPBEXHLevel1X 7 2 6 3" xfId="38166" xr:uid="{00000000-0005-0000-0000-000005950000}"/>
    <cellStyle name="SAPBEXHLevel1X 7 2 7" xfId="38167" xr:uid="{00000000-0005-0000-0000-000006950000}"/>
    <cellStyle name="SAPBEXHLevel1X 7 2 7 2" xfId="38168" xr:uid="{00000000-0005-0000-0000-000007950000}"/>
    <cellStyle name="SAPBEXHLevel1X 7 2 7 2 2" xfId="38169" xr:uid="{00000000-0005-0000-0000-000008950000}"/>
    <cellStyle name="SAPBEXHLevel1X 7 2 7 3" xfId="38170" xr:uid="{00000000-0005-0000-0000-000009950000}"/>
    <cellStyle name="SAPBEXHLevel1X 7 2 8" xfId="38171" xr:uid="{00000000-0005-0000-0000-00000A950000}"/>
    <cellStyle name="SAPBEXHLevel1X 7 2 8 2" xfId="38172" xr:uid="{00000000-0005-0000-0000-00000B950000}"/>
    <cellStyle name="SAPBEXHLevel1X 7 2 8 2 2" xfId="38173" xr:uid="{00000000-0005-0000-0000-00000C950000}"/>
    <cellStyle name="SAPBEXHLevel1X 7 2 8 3" xfId="38174" xr:uid="{00000000-0005-0000-0000-00000D950000}"/>
    <cellStyle name="SAPBEXHLevel1X 7 2 9" xfId="38175" xr:uid="{00000000-0005-0000-0000-00000E950000}"/>
    <cellStyle name="SAPBEXHLevel1X 7 2 9 2" xfId="38176" xr:uid="{00000000-0005-0000-0000-00000F950000}"/>
    <cellStyle name="SAPBEXHLevel1X 7 2 9 2 2" xfId="38177" xr:uid="{00000000-0005-0000-0000-000010950000}"/>
    <cellStyle name="SAPBEXHLevel1X 7 2 9 3" xfId="38178" xr:uid="{00000000-0005-0000-0000-000011950000}"/>
    <cellStyle name="SAPBEXHLevel1X 7 3" xfId="38179" xr:uid="{00000000-0005-0000-0000-000012950000}"/>
    <cellStyle name="SAPBEXHLevel1X 7 3 2" xfId="38180" xr:uid="{00000000-0005-0000-0000-000013950000}"/>
    <cellStyle name="SAPBEXHLevel1X 7 3 2 2" xfId="38181" xr:uid="{00000000-0005-0000-0000-000014950000}"/>
    <cellStyle name="SAPBEXHLevel1X 7 4" xfId="38182" xr:uid="{00000000-0005-0000-0000-000015950000}"/>
    <cellStyle name="SAPBEXHLevel1X 7 4 2" xfId="38183" xr:uid="{00000000-0005-0000-0000-000016950000}"/>
    <cellStyle name="SAPBEXHLevel1X 7 4 2 2" xfId="38184" xr:uid="{00000000-0005-0000-0000-000017950000}"/>
    <cellStyle name="SAPBEXHLevel1X 7 5" xfId="38185" xr:uid="{00000000-0005-0000-0000-000018950000}"/>
    <cellStyle name="SAPBEXHLevel1X 7 5 2" xfId="38186" xr:uid="{00000000-0005-0000-0000-000019950000}"/>
    <cellStyle name="SAPBEXHLevel1X 7 5 2 2" xfId="38187" xr:uid="{00000000-0005-0000-0000-00001A950000}"/>
    <cellStyle name="SAPBEXHLevel1X 7 6" xfId="38188" xr:uid="{00000000-0005-0000-0000-00001B950000}"/>
    <cellStyle name="SAPBEXHLevel1X 7 6 2" xfId="38189" xr:uid="{00000000-0005-0000-0000-00001C950000}"/>
    <cellStyle name="SAPBEXHLevel1X 7 6 2 2" xfId="38190" xr:uid="{00000000-0005-0000-0000-00001D950000}"/>
    <cellStyle name="SAPBEXHLevel1X 7 7" xfId="38191" xr:uid="{00000000-0005-0000-0000-00001E950000}"/>
    <cellStyle name="SAPBEXHLevel1X 7 7 2" xfId="38192" xr:uid="{00000000-0005-0000-0000-00001F950000}"/>
    <cellStyle name="SAPBEXHLevel1X 7 7 2 2" xfId="38193" xr:uid="{00000000-0005-0000-0000-000020950000}"/>
    <cellStyle name="SAPBEXHLevel1X 7 7 3" xfId="38194" xr:uid="{00000000-0005-0000-0000-000021950000}"/>
    <cellStyle name="SAPBEXHLevel1X 7 8" xfId="38195" xr:uid="{00000000-0005-0000-0000-000022950000}"/>
    <cellStyle name="SAPBEXHLevel1X 7 8 2" xfId="38196" xr:uid="{00000000-0005-0000-0000-000023950000}"/>
    <cellStyle name="SAPBEXHLevel1X 7 8 2 2" xfId="38197" xr:uid="{00000000-0005-0000-0000-000024950000}"/>
    <cellStyle name="SAPBEXHLevel1X 7 8 3" xfId="38198" xr:uid="{00000000-0005-0000-0000-000025950000}"/>
    <cellStyle name="SAPBEXHLevel1X 7 9" xfId="38199" xr:uid="{00000000-0005-0000-0000-000026950000}"/>
    <cellStyle name="SAPBEXHLevel1X 7 9 2" xfId="38200" xr:uid="{00000000-0005-0000-0000-000027950000}"/>
    <cellStyle name="SAPBEXHLevel1X 7 9 2 2" xfId="38201" xr:uid="{00000000-0005-0000-0000-000028950000}"/>
    <cellStyle name="SAPBEXHLevel1X 7 9 3" xfId="38202" xr:uid="{00000000-0005-0000-0000-000029950000}"/>
    <cellStyle name="SAPBEXHLevel1X 8" xfId="38203" xr:uid="{00000000-0005-0000-0000-00002A950000}"/>
    <cellStyle name="SAPBEXHLevel1X 8 10" xfId="38204" xr:uid="{00000000-0005-0000-0000-00002B950000}"/>
    <cellStyle name="SAPBEXHLevel1X 8 10 2" xfId="38205" xr:uid="{00000000-0005-0000-0000-00002C950000}"/>
    <cellStyle name="SAPBEXHLevel1X 8 10 2 2" xfId="38206" xr:uid="{00000000-0005-0000-0000-00002D950000}"/>
    <cellStyle name="SAPBEXHLevel1X 8 10 3" xfId="38207" xr:uid="{00000000-0005-0000-0000-00002E950000}"/>
    <cellStyle name="SAPBEXHLevel1X 8 11" xfId="38208" xr:uid="{00000000-0005-0000-0000-00002F950000}"/>
    <cellStyle name="SAPBEXHLevel1X 8 11 2" xfId="38209" xr:uid="{00000000-0005-0000-0000-000030950000}"/>
    <cellStyle name="SAPBEXHLevel1X 8 11 2 2" xfId="38210" xr:uid="{00000000-0005-0000-0000-000031950000}"/>
    <cellStyle name="SAPBEXHLevel1X 8 11 3" xfId="38211" xr:uid="{00000000-0005-0000-0000-000032950000}"/>
    <cellStyle name="SAPBEXHLevel1X 8 12" xfId="38212" xr:uid="{00000000-0005-0000-0000-000033950000}"/>
    <cellStyle name="SAPBEXHLevel1X 8 12 2" xfId="38213" xr:uid="{00000000-0005-0000-0000-000034950000}"/>
    <cellStyle name="SAPBEXHLevel1X 8 12 2 2" xfId="38214" xr:uid="{00000000-0005-0000-0000-000035950000}"/>
    <cellStyle name="SAPBEXHLevel1X 8 12 3" xfId="38215" xr:uid="{00000000-0005-0000-0000-000036950000}"/>
    <cellStyle name="SAPBEXHLevel1X 8 13" xfId="38216" xr:uid="{00000000-0005-0000-0000-000037950000}"/>
    <cellStyle name="SAPBEXHLevel1X 8 13 2" xfId="38217" xr:uid="{00000000-0005-0000-0000-000038950000}"/>
    <cellStyle name="SAPBEXHLevel1X 8 2" xfId="38218" xr:uid="{00000000-0005-0000-0000-000039950000}"/>
    <cellStyle name="SAPBEXHLevel1X 8 2 10" xfId="38219" xr:uid="{00000000-0005-0000-0000-00003A950000}"/>
    <cellStyle name="SAPBEXHLevel1X 8 2 10 2" xfId="38220" xr:uid="{00000000-0005-0000-0000-00003B950000}"/>
    <cellStyle name="SAPBEXHLevel1X 8 2 10 2 2" xfId="38221" xr:uid="{00000000-0005-0000-0000-00003C950000}"/>
    <cellStyle name="SAPBEXHLevel1X 8 2 10 3" xfId="38222" xr:uid="{00000000-0005-0000-0000-00003D950000}"/>
    <cellStyle name="SAPBEXHLevel1X 8 2 11" xfId="38223" xr:uid="{00000000-0005-0000-0000-00003E950000}"/>
    <cellStyle name="SAPBEXHLevel1X 8 2 11 2" xfId="38224" xr:uid="{00000000-0005-0000-0000-00003F950000}"/>
    <cellStyle name="SAPBEXHLevel1X 8 2 11 2 2" xfId="38225" xr:uid="{00000000-0005-0000-0000-000040950000}"/>
    <cellStyle name="SAPBEXHLevel1X 8 2 11 3" xfId="38226" xr:uid="{00000000-0005-0000-0000-000041950000}"/>
    <cellStyle name="SAPBEXHLevel1X 8 2 12" xfId="38227" xr:uid="{00000000-0005-0000-0000-000042950000}"/>
    <cellStyle name="SAPBEXHLevel1X 8 2 12 2" xfId="38228" xr:uid="{00000000-0005-0000-0000-000043950000}"/>
    <cellStyle name="SAPBEXHLevel1X 8 2 2" xfId="38229" xr:uid="{00000000-0005-0000-0000-000044950000}"/>
    <cellStyle name="SAPBEXHLevel1X 8 2 2 2" xfId="38230" xr:uid="{00000000-0005-0000-0000-000045950000}"/>
    <cellStyle name="SAPBEXHLevel1X 8 2 2 2 2" xfId="38231" xr:uid="{00000000-0005-0000-0000-000046950000}"/>
    <cellStyle name="SAPBEXHLevel1X 8 2 3" xfId="38232" xr:uid="{00000000-0005-0000-0000-000047950000}"/>
    <cellStyle name="SAPBEXHLevel1X 8 2 3 2" xfId="38233" xr:uid="{00000000-0005-0000-0000-000048950000}"/>
    <cellStyle name="SAPBEXHLevel1X 8 2 3 2 2" xfId="38234" xr:uid="{00000000-0005-0000-0000-000049950000}"/>
    <cellStyle name="SAPBEXHLevel1X 8 2 4" xfId="38235" xr:uid="{00000000-0005-0000-0000-00004A950000}"/>
    <cellStyle name="SAPBEXHLevel1X 8 2 4 2" xfId="38236" xr:uid="{00000000-0005-0000-0000-00004B950000}"/>
    <cellStyle name="SAPBEXHLevel1X 8 2 4 2 2" xfId="38237" xr:uid="{00000000-0005-0000-0000-00004C950000}"/>
    <cellStyle name="SAPBEXHLevel1X 8 2 5" xfId="38238" xr:uid="{00000000-0005-0000-0000-00004D950000}"/>
    <cellStyle name="SAPBEXHLevel1X 8 2 5 2" xfId="38239" xr:uid="{00000000-0005-0000-0000-00004E950000}"/>
    <cellStyle name="SAPBEXHLevel1X 8 2 5 2 2" xfId="38240" xr:uid="{00000000-0005-0000-0000-00004F950000}"/>
    <cellStyle name="SAPBEXHLevel1X 8 2 6" xfId="38241" xr:uid="{00000000-0005-0000-0000-000050950000}"/>
    <cellStyle name="SAPBEXHLevel1X 8 2 6 2" xfId="38242" xr:uid="{00000000-0005-0000-0000-000051950000}"/>
    <cellStyle name="SAPBEXHLevel1X 8 2 6 2 2" xfId="38243" xr:uid="{00000000-0005-0000-0000-000052950000}"/>
    <cellStyle name="SAPBEXHLevel1X 8 2 6 3" xfId="38244" xr:uid="{00000000-0005-0000-0000-000053950000}"/>
    <cellStyle name="SAPBEXHLevel1X 8 2 7" xfId="38245" xr:uid="{00000000-0005-0000-0000-000054950000}"/>
    <cellStyle name="SAPBEXHLevel1X 8 2 7 2" xfId="38246" xr:uid="{00000000-0005-0000-0000-000055950000}"/>
    <cellStyle name="SAPBEXHLevel1X 8 2 7 2 2" xfId="38247" xr:uid="{00000000-0005-0000-0000-000056950000}"/>
    <cellStyle name="SAPBEXHLevel1X 8 2 7 3" xfId="38248" xr:uid="{00000000-0005-0000-0000-000057950000}"/>
    <cellStyle name="SAPBEXHLevel1X 8 2 8" xfId="38249" xr:uid="{00000000-0005-0000-0000-000058950000}"/>
    <cellStyle name="SAPBEXHLevel1X 8 2 8 2" xfId="38250" xr:uid="{00000000-0005-0000-0000-000059950000}"/>
    <cellStyle name="SAPBEXHLevel1X 8 2 8 2 2" xfId="38251" xr:uid="{00000000-0005-0000-0000-00005A950000}"/>
    <cellStyle name="SAPBEXHLevel1X 8 2 8 3" xfId="38252" xr:uid="{00000000-0005-0000-0000-00005B950000}"/>
    <cellStyle name="SAPBEXHLevel1X 8 2 9" xfId="38253" xr:uid="{00000000-0005-0000-0000-00005C950000}"/>
    <cellStyle name="SAPBEXHLevel1X 8 2 9 2" xfId="38254" xr:uid="{00000000-0005-0000-0000-00005D950000}"/>
    <cellStyle name="SAPBEXHLevel1X 8 2 9 2 2" xfId="38255" xr:uid="{00000000-0005-0000-0000-00005E950000}"/>
    <cellStyle name="SAPBEXHLevel1X 8 2 9 3" xfId="38256" xr:uid="{00000000-0005-0000-0000-00005F950000}"/>
    <cellStyle name="SAPBEXHLevel1X 8 3" xfId="38257" xr:uid="{00000000-0005-0000-0000-000060950000}"/>
    <cellStyle name="SAPBEXHLevel1X 8 3 2" xfId="38258" xr:uid="{00000000-0005-0000-0000-000061950000}"/>
    <cellStyle name="SAPBEXHLevel1X 8 3 2 2" xfId="38259" xr:uid="{00000000-0005-0000-0000-000062950000}"/>
    <cellStyle name="SAPBEXHLevel1X 8 4" xfId="38260" xr:uid="{00000000-0005-0000-0000-000063950000}"/>
    <cellStyle name="SAPBEXHLevel1X 8 4 2" xfId="38261" xr:uid="{00000000-0005-0000-0000-000064950000}"/>
    <cellStyle name="SAPBEXHLevel1X 8 4 2 2" xfId="38262" xr:uid="{00000000-0005-0000-0000-000065950000}"/>
    <cellStyle name="SAPBEXHLevel1X 8 5" xfId="38263" xr:uid="{00000000-0005-0000-0000-000066950000}"/>
    <cellStyle name="SAPBEXHLevel1X 8 5 2" xfId="38264" xr:uid="{00000000-0005-0000-0000-000067950000}"/>
    <cellStyle name="SAPBEXHLevel1X 8 5 2 2" xfId="38265" xr:uid="{00000000-0005-0000-0000-000068950000}"/>
    <cellStyle name="SAPBEXHLevel1X 8 6" xfId="38266" xr:uid="{00000000-0005-0000-0000-000069950000}"/>
    <cellStyle name="SAPBEXHLevel1X 8 6 2" xfId="38267" xr:uid="{00000000-0005-0000-0000-00006A950000}"/>
    <cellStyle name="SAPBEXHLevel1X 8 6 2 2" xfId="38268" xr:uid="{00000000-0005-0000-0000-00006B950000}"/>
    <cellStyle name="SAPBEXHLevel1X 8 7" xfId="38269" xr:uid="{00000000-0005-0000-0000-00006C950000}"/>
    <cellStyle name="SAPBEXHLevel1X 8 7 2" xfId="38270" xr:uid="{00000000-0005-0000-0000-00006D950000}"/>
    <cellStyle name="SAPBEXHLevel1X 8 7 2 2" xfId="38271" xr:uid="{00000000-0005-0000-0000-00006E950000}"/>
    <cellStyle name="SAPBEXHLevel1X 8 7 3" xfId="38272" xr:uid="{00000000-0005-0000-0000-00006F950000}"/>
    <cellStyle name="SAPBEXHLevel1X 8 8" xfId="38273" xr:uid="{00000000-0005-0000-0000-000070950000}"/>
    <cellStyle name="SAPBEXHLevel1X 8 8 2" xfId="38274" xr:uid="{00000000-0005-0000-0000-000071950000}"/>
    <cellStyle name="SAPBEXHLevel1X 8 8 2 2" xfId="38275" xr:uid="{00000000-0005-0000-0000-000072950000}"/>
    <cellStyle name="SAPBEXHLevel1X 8 8 3" xfId="38276" xr:uid="{00000000-0005-0000-0000-000073950000}"/>
    <cellStyle name="SAPBEXHLevel1X 8 9" xfId="38277" xr:uid="{00000000-0005-0000-0000-000074950000}"/>
    <cellStyle name="SAPBEXHLevel1X 8 9 2" xfId="38278" xr:uid="{00000000-0005-0000-0000-000075950000}"/>
    <cellStyle name="SAPBEXHLevel1X 8 9 2 2" xfId="38279" xr:uid="{00000000-0005-0000-0000-000076950000}"/>
    <cellStyle name="SAPBEXHLevel1X 8 9 3" xfId="38280" xr:uid="{00000000-0005-0000-0000-000077950000}"/>
    <cellStyle name="SAPBEXHLevel1X 9" xfId="38281" xr:uid="{00000000-0005-0000-0000-000078950000}"/>
    <cellStyle name="SAPBEXHLevel1X 9 10" xfId="38282" xr:uid="{00000000-0005-0000-0000-000079950000}"/>
    <cellStyle name="SAPBEXHLevel1X 9 10 2" xfId="38283" xr:uid="{00000000-0005-0000-0000-00007A950000}"/>
    <cellStyle name="SAPBEXHLevel1X 9 10 2 2" xfId="38284" xr:uid="{00000000-0005-0000-0000-00007B950000}"/>
    <cellStyle name="SAPBEXHLevel1X 9 10 3" xfId="38285" xr:uid="{00000000-0005-0000-0000-00007C950000}"/>
    <cellStyle name="SAPBEXHLevel1X 9 11" xfId="38286" xr:uid="{00000000-0005-0000-0000-00007D950000}"/>
    <cellStyle name="SAPBEXHLevel1X 9 11 2" xfId="38287" xr:uid="{00000000-0005-0000-0000-00007E950000}"/>
    <cellStyle name="SAPBEXHLevel1X 9 11 2 2" xfId="38288" xr:uid="{00000000-0005-0000-0000-00007F950000}"/>
    <cellStyle name="SAPBEXHLevel1X 9 11 3" xfId="38289" xr:uid="{00000000-0005-0000-0000-000080950000}"/>
    <cellStyle name="SAPBEXHLevel1X 9 12" xfId="38290" xr:uid="{00000000-0005-0000-0000-000081950000}"/>
    <cellStyle name="SAPBEXHLevel1X 9 12 2" xfId="38291" xr:uid="{00000000-0005-0000-0000-000082950000}"/>
    <cellStyle name="SAPBEXHLevel1X 9 12 2 2" xfId="38292" xr:uid="{00000000-0005-0000-0000-000083950000}"/>
    <cellStyle name="SAPBEXHLevel1X 9 12 3" xfId="38293" xr:uid="{00000000-0005-0000-0000-000084950000}"/>
    <cellStyle name="SAPBEXHLevel1X 9 13" xfId="38294" xr:uid="{00000000-0005-0000-0000-000085950000}"/>
    <cellStyle name="SAPBEXHLevel1X 9 13 2" xfId="38295" xr:uid="{00000000-0005-0000-0000-000086950000}"/>
    <cellStyle name="SAPBEXHLevel1X 9 2" xfId="38296" xr:uid="{00000000-0005-0000-0000-000087950000}"/>
    <cellStyle name="SAPBEXHLevel1X 9 2 10" xfId="38297" xr:uid="{00000000-0005-0000-0000-000088950000}"/>
    <cellStyle name="SAPBEXHLevel1X 9 2 10 2" xfId="38298" xr:uid="{00000000-0005-0000-0000-000089950000}"/>
    <cellStyle name="SAPBEXHLevel1X 9 2 10 2 2" xfId="38299" xr:uid="{00000000-0005-0000-0000-00008A950000}"/>
    <cellStyle name="SAPBEXHLevel1X 9 2 10 3" xfId="38300" xr:uid="{00000000-0005-0000-0000-00008B950000}"/>
    <cellStyle name="SAPBEXHLevel1X 9 2 11" xfId="38301" xr:uid="{00000000-0005-0000-0000-00008C950000}"/>
    <cellStyle name="SAPBEXHLevel1X 9 2 11 2" xfId="38302" xr:uid="{00000000-0005-0000-0000-00008D950000}"/>
    <cellStyle name="SAPBEXHLevel1X 9 2 11 2 2" xfId="38303" xr:uid="{00000000-0005-0000-0000-00008E950000}"/>
    <cellStyle name="SAPBEXHLevel1X 9 2 11 3" xfId="38304" xr:uid="{00000000-0005-0000-0000-00008F950000}"/>
    <cellStyle name="SAPBEXHLevel1X 9 2 12" xfId="38305" xr:uid="{00000000-0005-0000-0000-000090950000}"/>
    <cellStyle name="SAPBEXHLevel1X 9 2 12 2" xfId="38306" xr:uid="{00000000-0005-0000-0000-000091950000}"/>
    <cellStyle name="SAPBEXHLevel1X 9 2 2" xfId="38307" xr:uid="{00000000-0005-0000-0000-000092950000}"/>
    <cellStyle name="SAPBEXHLevel1X 9 2 2 2" xfId="38308" xr:uid="{00000000-0005-0000-0000-000093950000}"/>
    <cellStyle name="SAPBEXHLevel1X 9 2 2 2 2" xfId="38309" xr:uid="{00000000-0005-0000-0000-000094950000}"/>
    <cellStyle name="SAPBEXHLevel1X 9 2 3" xfId="38310" xr:uid="{00000000-0005-0000-0000-000095950000}"/>
    <cellStyle name="SAPBEXHLevel1X 9 2 3 2" xfId="38311" xr:uid="{00000000-0005-0000-0000-000096950000}"/>
    <cellStyle name="SAPBEXHLevel1X 9 2 3 2 2" xfId="38312" xr:uid="{00000000-0005-0000-0000-000097950000}"/>
    <cellStyle name="SAPBEXHLevel1X 9 2 4" xfId="38313" xr:uid="{00000000-0005-0000-0000-000098950000}"/>
    <cellStyle name="SAPBEXHLevel1X 9 2 4 2" xfId="38314" xr:uid="{00000000-0005-0000-0000-000099950000}"/>
    <cellStyle name="SAPBEXHLevel1X 9 2 4 2 2" xfId="38315" xr:uid="{00000000-0005-0000-0000-00009A950000}"/>
    <cellStyle name="SAPBEXHLevel1X 9 2 5" xfId="38316" xr:uid="{00000000-0005-0000-0000-00009B950000}"/>
    <cellStyle name="SAPBEXHLevel1X 9 2 5 2" xfId="38317" xr:uid="{00000000-0005-0000-0000-00009C950000}"/>
    <cellStyle name="SAPBEXHLevel1X 9 2 5 2 2" xfId="38318" xr:uid="{00000000-0005-0000-0000-00009D950000}"/>
    <cellStyle name="SAPBEXHLevel1X 9 2 6" xfId="38319" xr:uid="{00000000-0005-0000-0000-00009E950000}"/>
    <cellStyle name="SAPBEXHLevel1X 9 2 6 2" xfId="38320" xr:uid="{00000000-0005-0000-0000-00009F950000}"/>
    <cellStyle name="SAPBEXHLevel1X 9 2 6 2 2" xfId="38321" xr:uid="{00000000-0005-0000-0000-0000A0950000}"/>
    <cellStyle name="SAPBEXHLevel1X 9 2 6 3" xfId="38322" xr:uid="{00000000-0005-0000-0000-0000A1950000}"/>
    <cellStyle name="SAPBEXHLevel1X 9 2 7" xfId="38323" xr:uid="{00000000-0005-0000-0000-0000A2950000}"/>
    <cellStyle name="SAPBEXHLevel1X 9 2 7 2" xfId="38324" xr:uid="{00000000-0005-0000-0000-0000A3950000}"/>
    <cellStyle name="SAPBEXHLevel1X 9 2 7 2 2" xfId="38325" xr:uid="{00000000-0005-0000-0000-0000A4950000}"/>
    <cellStyle name="SAPBEXHLevel1X 9 2 7 3" xfId="38326" xr:uid="{00000000-0005-0000-0000-0000A5950000}"/>
    <cellStyle name="SAPBEXHLevel1X 9 2 8" xfId="38327" xr:uid="{00000000-0005-0000-0000-0000A6950000}"/>
    <cellStyle name="SAPBEXHLevel1X 9 2 8 2" xfId="38328" xr:uid="{00000000-0005-0000-0000-0000A7950000}"/>
    <cellStyle name="SAPBEXHLevel1X 9 2 8 2 2" xfId="38329" xr:uid="{00000000-0005-0000-0000-0000A8950000}"/>
    <cellStyle name="SAPBEXHLevel1X 9 2 8 3" xfId="38330" xr:uid="{00000000-0005-0000-0000-0000A9950000}"/>
    <cellStyle name="SAPBEXHLevel1X 9 2 9" xfId="38331" xr:uid="{00000000-0005-0000-0000-0000AA950000}"/>
    <cellStyle name="SAPBEXHLevel1X 9 2 9 2" xfId="38332" xr:uid="{00000000-0005-0000-0000-0000AB950000}"/>
    <cellStyle name="SAPBEXHLevel1X 9 2 9 2 2" xfId="38333" xr:uid="{00000000-0005-0000-0000-0000AC950000}"/>
    <cellStyle name="SAPBEXHLevel1X 9 2 9 3" xfId="38334" xr:uid="{00000000-0005-0000-0000-0000AD950000}"/>
    <cellStyle name="SAPBEXHLevel1X 9 3" xfId="38335" xr:uid="{00000000-0005-0000-0000-0000AE950000}"/>
    <cellStyle name="SAPBEXHLevel1X 9 3 2" xfId="38336" xr:uid="{00000000-0005-0000-0000-0000AF950000}"/>
    <cellStyle name="SAPBEXHLevel1X 9 3 2 2" xfId="38337" xr:uid="{00000000-0005-0000-0000-0000B0950000}"/>
    <cellStyle name="SAPBEXHLevel1X 9 4" xfId="38338" xr:uid="{00000000-0005-0000-0000-0000B1950000}"/>
    <cellStyle name="SAPBEXHLevel1X 9 4 2" xfId="38339" xr:uid="{00000000-0005-0000-0000-0000B2950000}"/>
    <cellStyle name="SAPBEXHLevel1X 9 4 2 2" xfId="38340" xr:uid="{00000000-0005-0000-0000-0000B3950000}"/>
    <cellStyle name="SAPBEXHLevel1X 9 5" xfId="38341" xr:uid="{00000000-0005-0000-0000-0000B4950000}"/>
    <cellStyle name="SAPBEXHLevel1X 9 5 2" xfId="38342" xr:uid="{00000000-0005-0000-0000-0000B5950000}"/>
    <cellStyle name="SAPBEXHLevel1X 9 5 2 2" xfId="38343" xr:uid="{00000000-0005-0000-0000-0000B6950000}"/>
    <cellStyle name="SAPBEXHLevel1X 9 6" xfId="38344" xr:uid="{00000000-0005-0000-0000-0000B7950000}"/>
    <cellStyle name="SAPBEXHLevel1X 9 6 2" xfId="38345" xr:uid="{00000000-0005-0000-0000-0000B8950000}"/>
    <cellStyle name="SAPBEXHLevel1X 9 6 2 2" xfId="38346" xr:uid="{00000000-0005-0000-0000-0000B9950000}"/>
    <cellStyle name="SAPBEXHLevel1X 9 7" xfId="38347" xr:uid="{00000000-0005-0000-0000-0000BA950000}"/>
    <cellStyle name="SAPBEXHLevel1X 9 7 2" xfId="38348" xr:uid="{00000000-0005-0000-0000-0000BB950000}"/>
    <cellStyle name="SAPBEXHLevel1X 9 7 2 2" xfId="38349" xr:uid="{00000000-0005-0000-0000-0000BC950000}"/>
    <cellStyle name="SAPBEXHLevel1X 9 7 3" xfId="38350" xr:uid="{00000000-0005-0000-0000-0000BD950000}"/>
    <cellStyle name="SAPBEXHLevel1X 9 8" xfId="38351" xr:uid="{00000000-0005-0000-0000-0000BE950000}"/>
    <cellStyle name="SAPBEXHLevel1X 9 8 2" xfId="38352" xr:uid="{00000000-0005-0000-0000-0000BF950000}"/>
    <cellStyle name="SAPBEXHLevel1X 9 8 2 2" xfId="38353" xr:uid="{00000000-0005-0000-0000-0000C0950000}"/>
    <cellStyle name="SAPBEXHLevel1X 9 8 3" xfId="38354" xr:uid="{00000000-0005-0000-0000-0000C1950000}"/>
    <cellStyle name="SAPBEXHLevel1X 9 9" xfId="38355" xr:uid="{00000000-0005-0000-0000-0000C2950000}"/>
    <cellStyle name="SAPBEXHLevel1X 9 9 2" xfId="38356" xr:uid="{00000000-0005-0000-0000-0000C3950000}"/>
    <cellStyle name="SAPBEXHLevel1X 9 9 2 2" xfId="38357" xr:uid="{00000000-0005-0000-0000-0000C4950000}"/>
    <cellStyle name="SAPBEXHLevel1X 9 9 3" xfId="38358" xr:uid="{00000000-0005-0000-0000-0000C5950000}"/>
    <cellStyle name="SAPBEXHLevel2" xfId="38359" xr:uid="{00000000-0005-0000-0000-0000C6950000}"/>
    <cellStyle name="SAPBEXHLevel2 10" xfId="38360" xr:uid="{00000000-0005-0000-0000-0000C7950000}"/>
    <cellStyle name="SAPBEXHLevel2 10 10" xfId="38361" xr:uid="{00000000-0005-0000-0000-0000C8950000}"/>
    <cellStyle name="SAPBEXHLevel2 10 10 2" xfId="38362" xr:uid="{00000000-0005-0000-0000-0000C9950000}"/>
    <cellStyle name="SAPBEXHLevel2 10 10 2 2" xfId="38363" xr:uid="{00000000-0005-0000-0000-0000CA950000}"/>
    <cellStyle name="SAPBEXHLevel2 10 10 3" xfId="38364" xr:uid="{00000000-0005-0000-0000-0000CB950000}"/>
    <cellStyle name="SAPBEXHLevel2 10 11" xfId="38365" xr:uid="{00000000-0005-0000-0000-0000CC950000}"/>
    <cellStyle name="SAPBEXHLevel2 10 11 2" xfId="38366" xr:uid="{00000000-0005-0000-0000-0000CD950000}"/>
    <cellStyle name="SAPBEXHLevel2 10 11 2 2" xfId="38367" xr:uid="{00000000-0005-0000-0000-0000CE950000}"/>
    <cellStyle name="SAPBEXHLevel2 10 11 3" xfId="38368" xr:uid="{00000000-0005-0000-0000-0000CF950000}"/>
    <cellStyle name="SAPBEXHLevel2 10 12" xfId="38369" xr:uid="{00000000-0005-0000-0000-0000D0950000}"/>
    <cellStyle name="SAPBEXHLevel2 10 12 2" xfId="38370" xr:uid="{00000000-0005-0000-0000-0000D1950000}"/>
    <cellStyle name="SAPBEXHLevel2 10 12 2 2" xfId="38371" xr:uid="{00000000-0005-0000-0000-0000D2950000}"/>
    <cellStyle name="SAPBEXHLevel2 10 12 3" xfId="38372" xr:uid="{00000000-0005-0000-0000-0000D3950000}"/>
    <cellStyle name="SAPBEXHLevel2 10 13" xfId="38373" xr:uid="{00000000-0005-0000-0000-0000D4950000}"/>
    <cellStyle name="SAPBEXHLevel2 10 13 2" xfId="38374" xr:uid="{00000000-0005-0000-0000-0000D5950000}"/>
    <cellStyle name="SAPBEXHLevel2 10 2" xfId="38375" xr:uid="{00000000-0005-0000-0000-0000D6950000}"/>
    <cellStyle name="SAPBEXHLevel2 10 2 10" xfId="38376" xr:uid="{00000000-0005-0000-0000-0000D7950000}"/>
    <cellStyle name="SAPBEXHLevel2 10 2 10 2" xfId="38377" xr:uid="{00000000-0005-0000-0000-0000D8950000}"/>
    <cellStyle name="SAPBEXHLevel2 10 2 10 2 2" xfId="38378" xr:uid="{00000000-0005-0000-0000-0000D9950000}"/>
    <cellStyle name="SAPBEXHLevel2 10 2 10 3" xfId="38379" xr:uid="{00000000-0005-0000-0000-0000DA950000}"/>
    <cellStyle name="SAPBEXHLevel2 10 2 11" xfId="38380" xr:uid="{00000000-0005-0000-0000-0000DB950000}"/>
    <cellStyle name="SAPBEXHLevel2 10 2 11 2" xfId="38381" xr:uid="{00000000-0005-0000-0000-0000DC950000}"/>
    <cellStyle name="SAPBEXHLevel2 10 2 11 2 2" xfId="38382" xr:uid="{00000000-0005-0000-0000-0000DD950000}"/>
    <cellStyle name="SAPBEXHLevel2 10 2 11 3" xfId="38383" xr:uid="{00000000-0005-0000-0000-0000DE950000}"/>
    <cellStyle name="SAPBEXHLevel2 10 2 12" xfId="38384" xr:uid="{00000000-0005-0000-0000-0000DF950000}"/>
    <cellStyle name="SAPBEXHLevel2 10 2 12 2" xfId="38385" xr:uid="{00000000-0005-0000-0000-0000E0950000}"/>
    <cellStyle name="SAPBEXHLevel2 10 2 2" xfId="38386" xr:uid="{00000000-0005-0000-0000-0000E1950000}"/>
    <cellStyle name="SAPBEXHLevel2 10 2 2 2" xfId="38387" xr:uid="{00000000-0005-0000-0000-0000E2950000}"/>
    <cellStyle name="SAPBEXHLevel2 10 2 2 2 2" xfId="38388" xr:uid="{00000000-0005-0000-0000-0000E3950000}"/>
    <cellStyle name="SAPBEXHLevel2 10 2 3" xfId="38389" xr:uid="{00000000-0005-0000-0000-0000E4950000}"/>
    <cellStyle name="SAPBEXHLevel2 10 2 3 2" xfId="38390" xr:uid="{00000000-0005-0000-0000-0000E5950000}"/>
    <cellStyle name="SAPBEXHLevel2 10 2 3 2 2" xfId="38391" xr:uid="{00000000-0005-0000-0000-0000E6950000}"/>
    <cellStyle name="SAPBEXHLevel2 10 2 4" xfId="38392" xr:uid="{00000000-0005-0000-0000-0000E7950000}"/>
    <cellStyle name="SAPBEXHLevel2 10 2 4 2" xfId="38393" xr:uid="{00000000-0005-0000-0000-0000E8950000}"/>
    <cellStyle name="SAPBEXHLevel2 10 2 4 2 2" xfId="38394" xr:uid="{00000000-0005-0000-0000-0000E9950000}"/>
    <cellStyle name="SAPBEXHLevel2 10 2 5" xfId="38395" xr:uid="{00000000-0005-0000-0000-0000EA950000}"/>
    <cellStyle name="SAPBEXHLevel2 10 2 5 2" xfId="38396" xr:uid="{00000000-0005-0000-0000-0000EB950000}"/>
    <cellStyle name="SAPBEXHLevel2 10 2 5 2 2" xfId="38397" xr:uid="{00000000-0005-0000-0000-0000EC950000}"/>
    <cellStyle name="SAPBEXHLevel2 10 2 6" xfId="38398" xr:uid="{00000000-0005-0000-0000-0000ED950000}"/>
    <cellStyle name="SAPBEXHLevel2 10 2 6 2" xfId="38399" xr:uid="{00000000-0005-0000-0000-0000EE950000}"/>
    <cellStyle name="SAPBEXHLevel2 10 2 6 2 2" xfId="38400" xr:uid="{00000000-0005-0000-0000-0000EF950000}"/>
    <cellStyle name="SAPBEXHLevel2 10 2 6 3" xfId="38401" xr:uid="{00000000-0005-0000-0000-0000F0950000}"/>
    <cellStyle name="SAPBEXHLevel2 10 2 7" xfId="38402" xr:uid="{00000000-0005-0000-0000-0000F1950000}"/>
    <cellStyle name="SAPBEXHLevel2 10 2 7 2" xfId="38403" xr:uid="{00000000-0005-0000-0000-0000F2950000}"/>
    <cellStyle name="SAPBEXHLevel2 10 2 7 2 2" xfId="38404" xr:uid="{00000000-0005-0000-0000-0000F3950000}"/>
    <cellStyle name="SAPBEXHLevel2 10 2 7 3" xfId="38405" xr:uid="{00000000-0005-0000-0000-0000F4950000}"/>
    <cellStyle name="SAPBEXHLevel2 10 2 8" xfId="38406" xr:uid="{00000000-0005-0000-0000-0000F5950000}"/>
    <cellStyle name="SAPBEXHLevel2 10 2 8 2" xfId="38407" xr:uid="{00000000-0005-0000-0000-0000F6950000}"/>
    <cellStyle name="SAPBEXHLevel2 10 2 8 2 2" xfId="38408" xr:uid="{00000000-0005-0000-0000-0000F7950000}"/>
    <cellStyle name="SAPBEXHLevel2 10 2 8 3" xfId="38409" xr:uid="{00000000-0005-0000-0000-0000F8950000}"/>
    <cellStyle name="SAPBEXHLevel2 10 2 9" xfId="38410" xr:uid="{00000000-0005-0000-0000-0000F9950000}"/>
    <cellStyle name="SAPBEXHLevel2 10 2 9 2" xfId="38411" xr:uid="{00000000-0005-0000-0000-0000FA950000}"/>
    <cellStyle name="SAPBEXHLevel2 10 2 9 2 2" xfId="38412" xr:uid="{00000000-0005-0000-0000-0000FB950000}"/>
    <cellStyle name="SAPBEXHLevel2 10 2 9 3" xfId="38413" xr:uid="{00000000-0005-0000-0000-0000FC950000}"/>
    <cellStyle name="SAPBEXHLevel2 10 3" xfId="38414" xr:uid="{00000000-0005-0000-0000-0000FD950000}"/>
    <cellStyle name="SAPBEXHLevel2 10 3 2" xfId="38415" xr:uid="{00000000-0005-0000-0000-0000FE950000}"/>
    <cellStyle name="SAPBEXHLevel2 10 3 2 2" xfId="38416" xr:uid="{00000000-0005-0000-0000-0000FF950000}"/>
    <cellStyle name="SAPBEXHLevel2 10 4" xfId="38417" xr:uid="{00000000-0005-0000-0000-000000960000}"/>
    <cellStyle name="SAPBEXHLevel2 10 4 2" xfId="38418" xr:uid="{00000000-0005-0000-0000-000001960000}"/>
    <cellStyle name="SAPBEXHLevel2 10 4 2 2" xfId="38419" xr:uid="{00000000-0005-0000-0000-000002960000}"/>
    <cellStyle name="SAPBEXHLevel2 10 5" xfId="38420" xr:uid="{00000000-0005-0000-0000-000003960000}"/>
    <cellStyle name="SAPBEXHLevel2 10 5 2" xfId="38421" xr:uid="{00000000-0005-0000-0000-000004960000}"/>
    <cellStyle name="SAPBEXHLevel2 10 5 2 2" xfId="38422" xr:uid="{00000000-0005-0000-0000-000005960000}"/>
    <cellStyle name="SAPBEXHLevel2 10 6" xfId="38423" xr:uid="{00000000-0005-0000-0000-000006960000}"/>
    <cellStyle name="SAPBEXHLevel2 10 6 2" xfId="38424" xr:uid="{00000000-0005-0000-0000-000007960000}"/>
    <cellStyle name="SAPBEXHLevel2 10 6 2 2" xfId="38425" xr:uid="{00000000-0005-0000-0000-000008960000}"/>
    <cellStyle name="SAPBEXHLevel2 10 7" xfId="38426" xr:uid="{00000000-0005-0000-0000-000009960000}"/>
    <cellStyle name="SAPBEXHLevel2 10 7 2" xfId="38427" xr:uid="{00000000-0005-0000-0000-00000A960000}"/>
    <cellStyle name="SAPBEXHLevel2 10 7 2 2" xfId="38428" xr:uid="{00000000-0005-0000-0000-00000B960000}"/>
    <cellStyle name="SAPBEXHLevel2 10 7 3" xfId="38429" xr:uid="{00000000-0005-0000-0000-00000C960000}"/>
    <cellStyle name="SAPBEXHLevel2 10 8" xfId="38430" xr:uid="{00000000-0005-0000-0000-00000D960000}"/>
    <cellStyle name="SAPBEXHLevel2 10 8 2" xfId="38431" xr:uid="{00000000-0005-0000-0000-00000E960000}"/>
    <cellStyle name="SAPBEXHLevel2 10 8 2 2" xfId="38432" xr:uid="{00000000-0005-0000-0000-00000F960000}"/>
    <cellStyle name="SAPBEXHLevel2 10 8 3" xfId="38433" xr:uid="{00000000-0005-0000-0000-000010960000}"/>
    <cellStyle name="SAPBEXHLevel2 10 9" xfId="38434" xr:uid="{00000000-0005-0000-0000-000011960000}"/>
    <cellStyle name="SAPBEXHLevel2 10 9 2" xfId="38435" xr:uid="{00000000-0005-0000-0000-000012960000}"/>
    <cellStyle name="SAPBEXHLevel2 10 9 2 2" xfId="38436" xr:uid="{00000000-0005-0000-0000-000013960000}"/>
    <cellStyle name="SAPBEXHLevel2 10 9 3" xfId="38437" xr:uid="{00000000-0005-0000-0000-000014960000}"/>
    <cellStyle name="SAPBEXHLevel2 11" xfId="38438" xr:uid="{00000000-0005-0000-0000-000015960000}"/>
    <cellStyle name="SAPBEXHLevel2 11 10" xfId="38439" xr:uid="{00000000-0005-0000-0000-000016960000}"/>
    <cellStyle name="SAPBEXHLevel2 11 10 2" xfId="38440" xr:uid="{00000000-0005-0000-0000-000017960000}"/>
    <cellStyle name="SAPBEXHLevel2 11 10 2 2" xfId="38441" xr:uid="{00000000-0005-0000-0000-000018960000}"/>
    <cellStyle name="SAPBEXHLevel2 11 10 3" xfId="38442" xr:uid="{00000000-0005-0000-0000-000019960000}"/>
    <cellStyle name="SAPBEXHLevel2 11 11" xfId="38443" xr:uid="{00000000-0005-0000-0000-00001A960000}"/>
    <cellStyle name="SAPBEXHLevel2 11 11 2" xfId="38444" xr:uid="{00000000-0005-0000-0000-00001B960000}"/>
    <cellStyle name="SAPBEXHLevel2 11 11 2 2" xfId="38445" xr:uid="{00000000-0005-0000-0000-00001C960000}"/>
    <cellStyle name="SAPBEXHLevel2 11 11 3" xfId="38446" xr:uid="{00000000-0005-0000-0000-00001D960000}"/>
    <cellStyle name="SAPBEXHLevel2 11 12" xfId="38447" xr:uid="{00000000-0005-0000-0000-00001E960000}"/>
    <cellStyle name="SAPBEXHLevel2 11 12 2" xfId="38448" xr:uid="{00000000-0005-0000-0000-00001F960000}"/>
    <cellStyle name="SAPBEXHLevel2 11 12 2 2" xfId="38449" xr:uid="{00000000-0005-0000-0000-000020960000}"/>
    <cellStyle name="SAPBEXHLevel2 11 12 3" xfId="38450" xr:uid="{00000000-0005-0000-0000-000021960000}"/>
    <cellStyle name="SAPBEXHLevel2 11 13" xfId="38451" xr:uid="{00000000-0005-0000-0000-000022960000}"/>
    <cellStyle name="SAPBEXHLevel2 11 13 2" xfId="38452" xr:uid="{00000000-0005-0000-0000-000023960000}"/>
    <cellStyle name="SAPBEXHLevel2 11 2" xfId="38453" xr:uid="{00000000-0005-0000-0000-000024960000}"/>
    <cellStyle name="SAPBEXHLevel2 11 2 10" xfId="38454" xr:uid="{00000000-0005-0000-0000-000025960000}"/>
    <cellStyle name="SAPBEXHLevel2 11 2 10 2" xfId="38455" xr:uid="{00000000-0005-0000-0000-000026960000}"/>
    <cellStyle name="SAPBEXHLevel2 11 2 10 2 2" xfId="38456" xr:uid="{00000000-0005-0000-0000-000027960000}"/>
    <cellStyle name="SAPBEXHLevel2 11 2 10 3" xfId="38457" xr:uid="{00000000-0005-0000-0000-000028960000}"/>
    <cellStyle name="SAPBEXHLevel2 11 2 11" xfId="38458" xr:uid="{00000000-0005-0000-0000-000029960000}"/>
    <cellStyle name="SAPBEXHLevel2 11 2 11 2" xfId="38459" xr:uid="{00000000-0005-0000-0000-00002A960000}"/>
    <cellStyle name="SAPBEXHLevel2 11 2 11 2 2" xfId="38460" xr:uid="{00000000-0005-0000-0000-00002B960000}"/>
    <cellStyle name="SAPBEXHLevel2 11 2 11 3" xfId="38461" xr:uid="{00000000-0005-0000-0000-00002C960000}"/>
    <cellStyle name="SAPBEXHLevel2 11 2 12" xfId="38462" xr:uid="{00000000-0005-0000-0000-00002D960000}"/>
    <cellStyle name="SAPBEXHLevel2 11 2 12 2" xfId="38463" xr:uid="{00000000-0005-0000-0000-00002E960000}"/>
    <cellStyle name="SAPBEXHLevel2 11 2 2" xfId="38464" xr:uid="{00000000-0005-0000-0000-00002F960000}"/>
    <cellStyle name="SAPBEXHLevel2 11 2 2 2" xfId="38465" xr:uid="{00000000-0005-0000-0000-000030960000}"/>
    <cellStyle name="SAPBEXHLevel2 11 2 2 2 2" xfId="38466" xr:uid="{00000000-0005-0000-0000-000031960000}"/>
    <cellStyle name="SAPBEXHLevel2 11 2 3" xfId="38467" xr:uid="{00000000-0005-0000-0000-000032960000}"/>
    <cellStyle name="SAPBEXHLevel2 11 2 3 2" xfId="38468" xr:uid="{00000000-0005-0000-0000-000033960000}"/>
    <cellStyle name="SAPBEXHLevel2 11 2 3 2 2" xfId="38469" xr:uid="{00000000-0005-0000-0000-000034960000}"/>
    <cellStyle name="SAPBEXHLevel2 11 2 4" xfId="38470" xr:uid="{00000000-0005-0000-0000-000035960000}"/>
    <cellStyle name="SAPBEXHLevel2 11 2 4 2" xfId="38471" xr:uid="{00000000-0005-0000-0000-000036960000}"/>
    <cellStyle name="SAPBEXHLevel2 11 2 4 2 2" xfId="38472" xr:uid="{00000000-0005-0000-0000-000037960000}"/>
    <cellStyle name="SAPBEXHLevel2 11 2 5" xfId="38473" xr:uid="{00000000-0005-0000-0000-000038960000}"/>
    <cellStyle name="SAPBEXHLevel2 11 2 5 2" xfId="38474" xr:uid="{00000000-0005-0000-0000-000039960000}"/>
    <cellStyle name="SAPBEXHLevel2 11 2 5 2 2" xfId="38475" xr:uid="{00000000-0005-0000-0000-00003A960000}"/>
    <cellStyle name="SAPBEXHLevel2 11 2 6" xfId="38476" xr:uid="{00000000-0005-0000-0000-00003B960000}"/>
    <cellStyle name="SAPBEXHLevel2 11 2 6 2" xfId="38477" xr:uid="{00000000-0005-0000-0000-00003C960000}"/>
    <cellStyle name="SAPBEXHLevel2 11 2 6 2 2" xfId="38478" xr:uid="{00000000-0005-0000-0000-00003D960000}"/>
    <cellStyle name="SAPBEXHLevel2 11 2 6 3" xfId="38479" xr:uid="{00000000-0005-0000-0000-00003E960000}"/>
    <cellStyle name="SAPBEXHLevel2 11 2 7" xfId="38480" xr:uid="{00000000-0005-0000-0000-00003F960000}"/>
    <cellStyle name="SAPBEXHLevel2 11 2 7 2" xfId="38481" xr:uid="{00000000-0005-0000-0000-000040960000}"/>
    <cellStyle name="SAPBEXHLevel2 11 2 7 2 2" xfId="38482" xr:uid="{00000000-0005-0000-0000-000041960000}"/>
    <cellStyle name="SAPBEXHLevel2 11 2 7 3" xfId="38483" xr:uid="{00000000-0005-0000-0000-000042960000}"/>
    <cellStyle name="SAPBEXHLevel2 11 2 8" xfId="38484" xr:uid="{00000000-0005-0000-0000-000043960000}"/>
    <cellStyle name="SAPBEXHLevel2 11 2 8 2" xfId="38485" xr:uid="{00000000-0005-0000-0000-000044960000}"/>
    <cellStyle name="SAPBEXHLevel2 11 2 8 2 2" xfId="38486" xr:uid="{00000000-0005-0000-0000-000045960000}"/>
    <cellStyle name="SAPBEXHLevel2 11 2 8 3" xfId="38487" xr:uid="{00000000-0005-0000-0000-000046960000}"/>
    <cellStyle name="SAPBEXHLevel2 11 2 9" xfId="38488" xr:uid="{00000000-0005-0000-0000-000047960000}"/>
    <cellStyle name="SAPBEXHLevel2 11 2 9 2" xfId="38489" xr:uid="{00000000-0005-0000-0000-000048960000}"/>
    <cellStyle name="SAPBEXHLevel2 11 2 9 2 2" xfId="38490" xr:uid="{00000000-0005-0000-0000-000049960000}"/>
    <cellStyle name="SAPBEXHLevel2 11 2 9 3" xfId="38491" xr:uid="{00000000-0005-0000-0000-00004A960000}"/>
    <cellStyle name="SAPBEXHLevel2 11 3" xfId="38492" xr:uid="{00000000-0005-0000-0000-00004B960000}"/>
    <cellStyle name="SAPBEXHLevel2 11 3 2" xfId="38493" xr:uid="{00000000-0005-0000-0000-00004C960000}"/>
    <cellStyle name="SAPBEXHLevel2 11 3 2 2" xfId="38494" xr:uid="{00000000-0005-0000-0000-00004D960000}"/>
    <cellStyle name="SAPBEXHLevel2 11 4" xfId="38495" xr:uid="{00000000-0005-0000-0000-00004E960000}"/>
    <cellStyle name="SAPBEXHLevel2 11 4 2" xfId="38496" xr:uid="{00000000-0005-0000-0000-00004F960000}"/>
    <cellStyle name="SAPBEXHLevel2 11 4 2 2" xfId="38497" xr:uid="{00000000-0005-0000-0000-000050960000}"/>
    <cellStyle name="SAPBEXHLevel2 11 5" xfId="38498" xr:uid="{00000000-0005-0000-0000-000051960000}"/>
    <cellStyle name="SAPBEXHLevel2 11 5 2" xfId="38499" xr:uid="{00000000-0005-0000-0000-000052960000}"/>
    <cellStyle name="SAPBEXHLevel2 11 5 2 2" xfId="38500" xr:uid="{00000000-0005-0000-0000-000053960000}"/>
    <cellStyle name="SAPBEXHLevel2 11 6" xfId="38501" xr:uid="{00000000-0005-0000-0000-000054960000}"/>
    <cellStyle name="SAPBEXHLevel2 11 6 2" xfId="38502" xr:uid="{00000000-0005-0000-0000-000055960000}"/>
    <cellStyle name="SAPBEXHLevel2 11 6 2 2" xfId="38503" xr:uid="{00000000-0005-0000-0000-000056960000}"/>
    <cellStyle name="SAPBEXHLevel2 11 7" xfId="38504" xr:uid="{00000000-0005-0000-0000-000057960000}"/>
    <cellStyle name="SAPBEXHLevel2 11 7 2" xfId="38505" xr:uid="{00000000-0005-0000-0000-000058960000}"/>
    <cellStyle name="SAPBEXHLevel2 11 7 2 2" xfId="38506" xr:uid="{00000000-0005-0000-0000-000059960000}"/>
    <cellStyle name="SAPBEXHLevel2 11 7 3" xfId="38507" xr:uid="{00000000-0005-0000-0000-00005A960000}"/>
    <cellStyle name="SAPBEXHLevel2 11 8" xfId="38508" xr:uid="{00000000-0005-0000-0000-00005B960000}"/>
    <cellStyle name="SAPBEXHLevel2 11 8 2" xfId="38509" xr:uid="{00000000-0005-0000-0000-00005C960000}"/>
    <cellStyle name="SAPBEXHLevel2 11 8 2 2" xfId="38510" xr:uid="{00000000-0005-0000-0000-00005D960000}"/>
    <cellStyle name="SAPBEXHLevel2 11 8 3" xfId="38511" xr:uid="{00000000-0005-0000-0000-00005E960000}"/>
    <cellStyle name="SAPBEXHLevel2 11 9" xfId="38512" xr:uid="{00000000-0005-0000-0000-00005F960000}"/>
    <cellStyle name="SAPBEXHLevel2 11 9 2" xfId="38513" xr:uid="{00000000-0005-0000-0000-000060960000}"/>
    <cellStyle name="SAPBEXHLevel2 11 9 2 2" xfId="38514" xr:uid="{00000000-0005-0000-0000-000061960000}"/>
    <cellStyle name="SAPBEXHLevel2 11 9 3" xfId="38515" xr:uid="{00000000-0005-0000-0000-000062960000}"/>
    <cellStyle name="SAPBEXHLevel2 12" xfId="38516" xr:uid="{00000000-0005-0000-0000-000063960000}"/>
    <cellStyle name="SAPBEXHLevel2 12 10" xfId="38517" xr:uid="{00000000-0005-0000-0000-000064960000}"/>
    <cellStyle name="SAPBEXHLevel2 12 10 2" xfId="38518" xr:uid="{00000000-0005-0000-0000-000065960000}"/>
    <cellStyle name="SAPBEXHLevel2 12 10 2 2" xfId="38519" xr:uid="{00000000-0005-0000-0000-000066960000}"/>
    <cellStyle name="SAPBEXHLevel2 12 10 3" xfId="38520" xr:uid="{00000000-0005-0000-0000-000067960000}"/>
    <cellStyle name="SAPBEXHLevel2 12 11" xfId="38521" xr:uid="{00000000-0005-0000-0000-000068960000}"/>
    <cellStyle name="SAPBEXHLevel2 12 11 2" xfId="38522" xr:uid="{00000000-0005-0000-0000-000069960000}"/>
    <cellStyle name="SAPBEXHLevel2 12 11 2 2" xfId="38523" xr:uid="{00000000-0005-0000-0000-00006A960000}"/>
    <cellStyle name="SAPBEXHLevel2 12 11 3" xfId="38524" xr:uid="{00000000-0005-0000-0000-00006B960000}"/>
    <cellStyle name="SAPBEXHLevel2 12 12" xfId="38525" xr:uid="{00000000-0005-0000-0000-00006C960000}"/>
    <cellStyle name="SAPBEXHLevel2 12 12 2" xfId="38526" xr:uid="{00000000-0005-0000-0000-00006D960000}"/>
    <cellStyle name="SAPBEXHLevel2 12 12 2 2" xfId="38527" xr:uid="{00000000-0005-0000-0000-00006E960000}"/>
    <cellStyle name="SAPBEXHLevel2 12 12 3" xfId="38528" xr:uid="{00000000-0005-0000-0000-00006F960000}"/>
    <cellStyle name="SAPBEXHLevel2 12 13" xfId="38529" xr:uid="{00000000-0005-0000-0000-000070960000}"/>
    <cellStyle name="SAPBEXHLevel2 12 13 2" xfId="38530" xr:uid="{00000000-0005-0000-0000-000071960000}"/>
    <cellStyle name="SAPBEXHLevel2 12 2" xfId="38531" xr:uid="{00000000-0005-0000-0000-000072960000}"/>
    <cellStyle name="SAPBEXHLevel2 12 2 10" xfId="38532" xr:uid="{00000000-0005-0000-0000-000073960000}"/>
    <cellStyle name="SAPBEXHLevel2 12 2 10 2" xfId="38533" xr:uid="{00000000-0005-0000-0000-000074960000}"/>
    <cellStyle name="SAPBEXHLevel2 12 2 10 2 2" xfId="38534" xr:uid="{00000000-0005-0000-0000-000075960000}"/>
    <cellStyle name="SAPBEXHLevel2 12 2 10 3" xfId="38535" xr:uid="{00000000-0005-0000-0000-000076960000}"/>
    <cellStyle name="SAPBEXHLevel2 12 2 11" xfId="38536" xr:uid="{00000000-0005-0000-0000-000077960000}"/>
    <cellStyle name="SAPBEXHLevel2 12 2 11 2" xfId="38537" xr:uid="{00000000-0005-0000-0000-000078960000}"/>
    <cellStyle name="SAPBEXHLevel2 12 2 11 2 2" xfId="38538" xr:uid="{00000000-0005-0000-0000-000079960000}"/>
    <cellStyle name="SAPBEXHLevel2 12 2 11 3" xfId="38539" xr:uid="{00000000-0005-0000-0000-00007A960000}"/>
    <cellStyle name="SAPBEXHLevel2 12 2 12" xfId="38540" xr:uid="{00000000-0005-0000-0000-00007B960000}"/>
    <cellStyle name="SAPBEXHLevel2 12 2 12 2" xfId="38541" xr:uid="{00000000-0005-0000-0000-00007C960000}"/>
    <cellStyle name="SAPBEXHLevel2 12 2 2" xfId="38542" xr:uid="{00000000-0005-0000-0000-00007D960000}"/>
    <cellStyle name="SAPBEXHLevel2 12 2 2 2" xfId="38543" xr:uid="{00000000-0005-0000-0000-00007E960000}"/>
    <cellStyle name="SAPBEXHLevel2 12 2 2 2 2" xfId="38544" xr:uid="{00000000-0005-0000-0000-00007F960000}"/>
    <cellStyle name="SAPBEXHLevel2 12 2 3" xfId="38545" xr:uid="{00000000-0005-0000-0000-000080960000}"/>
    <cellStyle name="SAPBEXHLevel2 12 2 3 2" xfId="38546" xr:uid="{00000000-0005-0000-0000-000081960000}"/>
    <cellStyle name="SAPBEXHLevel2 12 2 3 2 2" xfId="38547" xr:uid="{00000000-0005-0000-0000-000082960000}"/>
    <cellStyle name="SAPBEXHLevel2 12 2 4" xfId="38548" xr:uid="{00000000-0005-0000-0000-000083960000}"/>
    <cellStyle name="SAPBEXHLevel2 12 2 4 2" xfId="38549" xr:uid="{00000000-0005-0000-0000-000084960000}"/>
    <cellStyle name="SAPBEXHLevel2 12 2 4 2 2" xfId="38550" xr:uid="{00000000-0005-0000-0000-000085960000}"/>
    <cellStyle name="SAPBEXHLevel2 12 2 5" xfId="38551" xr:uid="{00000000-0005-0000-0000-000086960000}"/>
    <cellStyle name="SAPBEXHLevel2 12 2 5 2" xfId="38552" xr:uid="{00000000-0005-0000-0000-000087960000}"/>
    <cellStyle name="SAPBEXHLevel2 12 2 5 2 2" xfId="38553" xr:uid="{00000000-0005-0000-0000-000088960000}"/>
    <cellStyle name="SAPBEXHLevel2 12 2 6" xfId="38554" xr:uid="{00000000-0005-0000-0000-000089960000}"/>
    <cellStyle name="SAPBEXHLevel2 12 2 6 2" xfId="38555" xr:uid="{00000000-0005-0000-0000-00008A960000}"/>
    <cellStyle name="SAPBEXHLevel2 12 2 6 2 2" xfId="38556" xr:uid="{00000000-0005-0000-0000-00008B960000}"/>
    <cellStyle name="SAPBEXHLevel2 12 2 6 3" xfId="38557" xr:uid="{00000000-0005-0000-0000-00008C960000}"/>
    <cellStyle name="SAPBEXHLevel2 12 2 7" xfId="38558" xr:uid="{00000000-0005-0000-0000-00008D960000}"/>
    <cellStyle name="SAPBEXHLevel2 12 2 7 2" xfId="38559" xr:uid="{00000000-0005-0000-0000-00008E960000}"/>
    <cellStyle name="SAPBEXHLevel2 12 2 7 2 2" xfId="38560" xr:uid="{00000000-0005-0000-0000-00008F960000}"/>
    <cellStyle name="SAPBEXHLevel2 12 2 7 3" xfId="38561" xr:uid="{00000000-0005-0000-0000-000090960000}"/>
    <cellStyle name="SAPBEXHLevel2 12 2 8" xfId="38562" xr:uid="{00000000-0005-0000-0000-000091960000}"/>
    <cellStyle name="SAPBEXHLevel2 12 2 8 2" xfId="38563" xr:uid="{00000000-0005-0000-0000-000092960000}"/>
    <cellStyle name="SAPBEXHLevel2 12 2 8 2 2" xfId="38564" xr:uid="{00000000-0005-0000-0000-000093960000}"/>
    <cellStyle name="SAPBEXHLevel2 12 2 8 3" xfId="38565" xr:uid="{00000000-0005-0000-0000-000094960000}"/>
    <cellStyle name="SAPBEXHLevel2 12 2 9" xfId="38566" xr:uid="{00000000-0005-0000-0000-000095960000}"/>
    <cellStyle name="SAPBEXHLevel2 12 2 9 2" xfId="38567" xr:uid="{00000000-0005-0000-0000-000096960000}"/>
    <cellStyle name="SAPBEXHLevel2 12 2 9 2 2" xfId="38568" xr:uid="{00000000-0005-0000-0000-000097960000}"/>
    <cellStyle name="SAPBEXHLevel2 12 2 9 3" xfId="38569" xr:uid="{00000000-0005-0000-0000-000098960000}"/>
    <cellStyle name="SAPBEXHLevel2 12 3" xfId="38570" xr:uid="{00000000-0005-0000-0000-000099960000}"/>
    <cellStyle name="SAPBEXHLevel2 12 3 2" xfId="38571" xr:uid="{00000000-0005-0000-0000-00009A960000}"/>
    <cellStyle name="SAPBEXHLevel2 12 3 2 2" xfId="38572" xr:uid="{00000000-0005-0000-0000-00009B960000}"/>
    <cellStyle name="SAPBEXHLevel2 12 4" xfId="38573" xr:uid="{00000000-0005-0000-0000-00009C960000}"/>
    <cellStyle name="SAPBEXHLevel2 12 4 2" xfId="38574" xr:uid="{00000000-0005-0000-0000-00009D960000}"/>
    <cellStyle name="SAPBEXHLevel2 12 4 2 2" xfId="38575" xr:uid="{00000000-0005-0000-0000-00009E960000}"/>
    <cellStyle name="SAPBEXHLevel2 12 5" xfId="38576" xr:uid="{00000000-0005-0000-0000-00009F960000}"/>
    <cellStyle name="SAPBEXHLevel2 12 5 2" xfId="38577" xr:uid="{00000000-0005-0000-0000-0000A0960000}"/>
    <cellStyle name="SAPBEXHLevel2 12 5 2 2" xfId="38578" xr:uid="{00000000-0005-0000-0000-0000A1960000}"/>
    <cellStyle name="SAPBEXHLevel2 12 6" xfId="38579" xr:uid="{00000000-0005-0000-0000-0000A2960000}"/>
    <cellStyle name="SAPBEXHLevel2 12 6 2" xfId="38580" xr:uid="{00000000-0005-0000-0000-0000A3960000}"/>
    <cellStyle name="SAPBEXHLevel2 12 6 2 2" xfId="38581" xr:uid="{00000000-0005-0000-0000-0000A4960000}"/>
    <cellStyle name="SAPBEXHLevel2 12 7" xfId="38582" xr:uid="{00000000-0005-0000-0000-0000A5960000}"/>
    <cellStyle name="SAPBEXHLevel2 12 7 2" xfId="38583" xr:uid="{00000000-0005-0000-0000-0000A6960000}"/>
    <cellStyle name="SAPBEXHLevel2 12 7 2 2" xfId="38584" xr:uid="{00000000-0005-0000-0000-0000A7960000}"/>
    <cellStyle name="SAPBEXHLevel2 12 7 3" xfId="38585" xr:uid="{00000000-0005-0000-0000-0000A8960000}"/>
    <cellStyle name="SAPBEXHLevel2 12 8" xfId="38586" xr:uid="{00000000-0005-0000-0000-0000A9960000}"/>
    <cellStyle name="SAPBEXHLevel2 12 8 2" xfId="38587" xr:uid="{00000000-0005-0000-0000-0000AA960000}"/>
    <cellStyle name="SAPBEXHLevel2 12 8 2 2" xfId="38588" xr:uid="{00000000-0005-0000-0000-0000AB960000}"/>
    <cellStyle name="SAPBEXHLevel2 12 8 3" xfId="38589" xr:uid="{00000000-0005-0000-0000-0000AC960000}"/>
    <cellStyle name="SAPBEXHLevel2 12 9" xfId="38590" xr:uid="{00000000-0005-0000-0000-0000AD960000}"/>
    <cellStyle name="SAPBEXHLevel2 12 9 2" xfId="38591" xr:uid="{00000000-0005-0000-0000-0000AE960000}"/>
    <cellStyle name="SAPBEXHLevel2 12 9 2 2" xfId="38592" xr:uid="{00000000-0005-0000-0000-0000AF960000}"/>
    <cellStyle name="SAPBEXHLevel2 12 9 3" xfId="38593" xr:uid="{00000000-0005-0000-0000-0000B0960000}"/>
    <cellStyle name="SAPBEXHLevel2 13" xfId="38594" xr:uid="{00000000-0005-0000-0000-0000B1960000}"/>
    <cellStyle name="SAPBEXHLevel2 13 10" xfId="38595" xr:uid="{00000000-0005-0000-0000-0000B2960000}"/>
    <cellStyle name="SAPBEXHLevel2 13 10 2" xfId="38596" xr:uid="{00000000-0005-0000-0000-0000B3960000}"/>
    <cellStyle name="SAPBEXHLevel2 13 10 2 2" xfId="38597" xr:uid="{00000000-0005-0000-0000-0000B4960000}"/>
    <cellStyle name="SAPBEXHLevel2 13 10 3" xfId="38598" xr:uid="{00000000-0005-0000-0000-0000B5960000}"/>
    <cellStyle name="SAPBEXHLevel2 13 11" xfId="38599" xr:uid="{00000000-0005-0000-0000-0000B6960000}"/>
    <cellStyle name="SAPBEXHLevel2 13 11 2" xfId="38600" xr:uid="{00000000-0005-0000-0000-0000B7960000}"/>
    <cellStyle name="SAPBEXHLevel2 13 11 2 2" xfId="38601" xr:uid="{00000000-0005-0000-0000-0000B8960000}"/>
    <cellStyle name="SAPBEXHLevel2 13 11 3" xfId="38602" xr:uid="{00000000-0005-0000-0000-0000B9960000}"/>
    <cellStyle name="SAPBEXHLevel2 13 12" xfId="38603" xr:uid="{00000000-0005-0000-0000-0000BA960000}"/>
    <cellStyle name="SAPBEXHLevel2 13 12 2" xfId="38604" xr:uid="{00000000-0005-0000-0000-0000BB960000}"/>
    <cellStyle name="SAPBEXHLevel2 13 12 2 2" xfId="38605" xr:uid="{00000000-0005-0000-0000-0000BC960000}"/>
    <cellStyle name="SAPBEXHLevel2 13 12 3" xfId="38606" xr:uid="{00000000-0005-0000-0000-0000BD960000}"/>
    <cellStyle name="SAPBEXHLevel2 13 13" xfId="38607" xr:uid="{00000000-0005-0000-0000-0000BE960000}"/>
    <cellStyle name="SAPBEXHLevel2 13 13 2" xfId="38608" xr:uid="{00000000-0005-0000-0000-0000BF960000}"/>
    <cellStyle name="SAPBEXHLevel2 13 2" xfId="38609" xr:uid="{00000000-0005-0000-0000-0000C0960000}"/>
    <cellStyle name="SAPBEXHLevel2 13 2 10" xfId="38610" xr:uid="{00000000-0005-0000-0000-0000C1960000}"/>
    <cellStyle name="SAPBEXHLevel2 13 2 10 2" xfId="38611" xr:uid="{00000000-0005-0000-0000-0000C2960000}"/>
    <cellStyle name="SAPBEXHLevel2 13 2 10 2 2" xfId="38612" xr:uid="{00000000-0005-0000-0000-0000C3960000}"/>
    <cellStyle name="SAPBEXHLevel2 13 2 10 3" xfId="38613" xr:uid="{00000000-0005-0000-0000-0000C4960000}"/>
    <cellStyle name="SAPBEXHLevel2 13 2 11" xfId="38614" xr:uid="{00000000-0005-0000-0000-0000C5960000}"/>
    <cellStyle name="SAPBEXHLevel2 13 2 11 2" xfId="38615" xr:uid="{00000000-0005-0000-0000-0000C6960000}"/>
    <cellStyle name="SAPBEXHLevel2 13 2 11 2 2" xfId="38616" xr:uid="{00000000-0005-0000-0000-0000C7960000}"/>
    <cellStyle name="SAPBEXHLevel2 13 2 11 3" xfId="38617" xr:uid="{00000000-0005-0000-0000-0000C8960000}"/>
    <cellStyle name="SAPBEXHLevel2 13 2 12" xfId="38618" xr:uid="{00000000-0005-0000-0000-0000C9960000}"/>
    <cellStyle name="SAPBEXHLevel2 13 2 12 2" xfId="38619" xr:uid="{00000000-0005-0000-0000-0000CA960000}"/>
    <cellStyle name="SAPBEXHLevel2 13 2 2" xfId="38620" xr:uid="{00000000-0005-0000-0000-0000CB960000}"/>
    <cellStyle name="SAPBEXHLevel2 13 2 2 2" xfId="38621" xr:uid="{00000000-0005-0000-0000-0000CC960000}"/>
    <cellStyle name="SAPBEXHLevel2 13 2 2 2 2" xfId="38622" xr:uid="{00000000-0005-0000-0000-0000CD960000}"/>
    <cellStyle name="SAPBEXHLevel2 13 2 3" xfId="38623" xr:uid="{00000000-0005-0000-0000-0000CE960000}"/>
    <cellStyle name="SAPBEXHLevel2 13 2 3 2" xfId="38624" xr:uid="{00000000-0005-0000-0000-0000CF960000}"/>
    <cellStyle name="SAPBEXHLevel2 13 2 3 2 2" xfId="38625" xr:uid="{00000000-0005-0000-0000-0000D0960000}"/>
    <cellStyle name="SAPBEXHLevel2 13 2 4" xfId="38626" xr:uid="{00000000-0005-0000-0000-0000D1960000}"/>
    <cellStyle name="SAPBEXHLevel2 13 2 4 2" xfId="38627" xr:uid="{00000000-0005-0000-0000-0000D2960000}"/>
    <cellStyle name="SAPBEXHLevel2 13 2 4 2 2" xfId="38628" xr:uid="{00000000-0005-0000-0000-0000D3960000}"/>
    <cellStyle name="SAPBEXHLevel2 13 2 5" xfId="38629" xr:uid="{00000000-0005-0000-0000-0000D4960000}"/>
    <cellStyle name="SAPBEXHLevel2 13 2 5 2" xfId="38630" xr:uid="{00000000-0005-0000-0000-0000D5960000}"/>
    <cellStyle name="SAPBEXHLevel2 13 2 5 2 2" xfId="38631" xr:uid="{00000000-0005-0000-0000-0000D6960000}"/>
    <cellStyle name="SAPBEXHLevel2 13 2 6" xfId="38632" xr:uid="{00000000-0005-0000-0000-0000D7960000}"/>
    <cellStyle name="SAPBEXHLevel2 13 2 6 2" xfId="38633" xr:uid="{00000000-0005-0000-0000-0000D8960000}"/>
    <cellStyle name="SAPBEXHLevel2 13 2 6 2 2" xfId="38634" xr:uid="{00000000-0005-0000-0000-0000D9960000}"/>
    <cellStyle name="SAPBEXHLevel2 13 2 6 3" xfId="38635" xr:uid="{00000000-0005-0000-0000-0000DA960000}"/>
    <cellStyle name="SAPBEXHLevel2 13 2 7" xfId="38636" xr:uid="{00000000-0005-0000-0000-0000DB960000}"/>
    <cellStyle name="SAPBEXHLevel2 13 2 7 2" xfId="38637" xr:uid="{00000000-0005-0000-0000-0000DC960000}"/>
    <cellStyle name="SAPBEXHLevel2 13 2 7 2 2" xfId="38638" xr:uid="{00000000-0005-0000-0000-0000DD960000}"/>
    <cellStyle name="SAPBEXHLevel2 13 2 7 3" xfId="38639" xr:uid="{00000000-0005-0000-0000-0000DE960000}"/>
    <cellStyle name="SAPBEXHLevel2 13 2 8" xfId="38640" xr:uid="{00000000-0005-0000-0000-0000DF960000}"/>
    <cellStyle name="SAPBEXHLevel2 13 2 8 2" xfId="38641" xr:uid="{00000000-0005-0000-0000-0000E0960000}"/>
    <cellStyle name="SAPBEXHLevel2 13 2 8 2 2" xfId="38642" xr:uid="{00000000-0005-0000-0000-0000E1960000}"/>
    <cellStyle name="SAPBEXHLevel2 13 2 8 3" xfId="38643" xr:uid="{00000000-0005-0000-0000-0000E2960000}"/>
    <cellStyle name="SAPBEXHLevel2 13 2 9" xfId="38644" xr:uid="{00000000-0005-0000-0000-0000E3960000}"/>
    <cellStyle name="SAPBEXHLevel2 13 2 9 2" xfId="38645" xr:uid="{00000000-0005-0000-0000-0000E4960000}"/>
    <cellStyle name="SAPBEXHLevel2 13 2 9 2 2" xfId="38646" xr:uid="{00000000-0005-0000-0000-0000E5960000}"/>
    <cellStyle name="SAPBEXHLevel2 13 2 9 3" xfId="38647" xr:uid="{00000000-0005-0000-0000-0000E6960000}"/>
    <cellStyle name="SAPBEXHLevel2 13 3" xfId="38648" xr:uid="{00000000-0005-0000-0000-0000E7960000}"/>
    <cellStyle name="SAPBEXHLevel2 13 3 2" xfId="38649" xr:uid="{00000000-0005-0000-0000-0000E8960000}"/>
    <cellStyle name="SAPBEXHLevel2 13 3 2 2" xfId="38650" xr:uid="{00000000-0005-0000-0000-0000E9960000}"/>
    <cellStyle name="SAPBEXHLevel2 13 4" xfId="38651" xr:uid="{00000000-0005-0000-0000-0000EA960000}"/>
    <cellStyle name="SAPBEXHLevel2 13 4 2" xfId="38652" xr:uid="{00000000-0005-0000-0000-0000EB960000}"/>
    <cellStyle name="SAPBEXHLevel2 13 4 2 2" xfId="38653" xr:uid="{00000000-0005-0000-0000-0000EC960000}"/>
    <cellStyle name="SAPBEXHLevel2 13 5" xfId="38654" xr:uid="{00000000-0005-0000-0000-0000ED960000}"/>
    <cellStyle name="SAPBEXHLevel2 13 5 2" xfId="38655" xr:uid="{00000000-0005-0000-0000-0000EE960000}"/>
    <cellStyle name="SAPBEXHLevel2 13 5 2 2" xfId="38656" xr:uid="{00000000-0005-0000-0000-0000EF960000}"/>
    <cellStyle name="SAPBEXHLevel2 13 6" xfId="38657" xr:uid="{00000000-0005-0000-0000-0000F0960000}"/>
    <cellStyle name="SAPBEXHLevel2 13 6 2" xfId="38658" xr:uid="{00000000-0005-0000-0000-0000F1960000}"/>
    <cellStyle name="SAPBEXHLevel2 13 6 2 2" xfId="38659" xr:uid="{00000000-0005-0000-0000-0000F2960000}"/>
    <cellStyle name="SAPBEXHLevel2 13 7" xfId="38660" xr:uid="{00000000-0005-0000-0000-0000F3960000}"/>
    <cellStyle name="SAPBEXHLevel2 13 7 2" xfId="38661" xr:uid="{00000000-0005-0000-0000-0000F4960000}"/>
    <cellStyle name="SAPBEXHLevel2 13 7 2 2" xfId="38662" xr:uid="{00000000-0005-0000-0000-0000F5960000}"/>
    <cellStyle name="SAPBEXHLevel2 13 7 3" xfId="38663" xr:uid="{00000000-0005-0000-0000-0000F6960000}"/>
    <cellStyle name="SAPBEXHLevel2 13 8" xfId="38664" xr:uid="{00000000-0005-0000-0000-0000F7960000}"/>
    <cellStyle name="SAPBEXHLevel2 13 8 2" xfId="38665" xr:uid="{00000000-0005-0000-0000-0000F8960000}"/>
    <cellStyle name="SAPBEXHLevel2 13 8 2 2" xfId="38666" xr:uid="{00000000-0005-0000-0000-0000F9960000}"/>
    <cellStyle name="SAPBEXHLevel2 13 8 3" xfId="38667" xr:uid="{00000000-0005-0000-0000-0000FA960000}"/>
    <cellStyle name="SAPBEXHLevel2 13 9" xfId="38668" xr:uid="{00000000-0005-0000-0000-0000FB960000}"/>
    <cellStyle name="SAPBEXHLevel2 13 9 2" xfId="38669" xr:uid="{00000000-0005-0000-0000-0000FC960000}"/>
    <cellStyle name="SAPBEXHLevel2 13 9 2 2" xfId="38670" xr:uid="{00000000-0005-0000-0000-0000FD960000}"/>
    <cellStyle name="SAPBEXHLevel2 13 9 3" xfId="38671" xr:uid="{00000000-0005-0000-0000-0000FE960000}"/>
    <cellStyle name="SAPBEXHLevel2 14" xfId="38672" xr:uid="{00000000-0005-0000-0000-0000FF960000}"/>
    <cellStyle name="SAPBEXHLevel2 14 10" xfId="38673" xr:uid="{00000000-0005-0000-0000-000000970000}"/>
    <cellStyle name="SAPBEXHLevel2 14 10 2" xfId="38674" xr:uid="{00000000-0005-0000-0000-000001970000}"/>
    <cellStyle name="SAPBEXHLevel2 14 10 2 2" xfId="38675" xr:uid="{00000000-0005-0000-0000-000002970000}"/>
    <cellStyle name="SAPBEXHLevel2 14 10 3" xfId="38676" xr:uid="{00000000-0005-0000-0000-000003970000}"/>
    <cellStyle name="SAPBEXHLevel2 14 11" xfId="38677" xr:uid="{00000000-0005-0000-0000-000004970000}"/>
    <cellStyle name="SAPBEXHLevel2 14 11 2" xfId="38678" xr:uid="{00000000-0005-0000-0000-000005970000}"/>
    <cellStyle name="SAPBEXHLevel2 14 2" xfId="38679" xr:uid="{00000000-0005-0000-0000-000006970000}"/>
    <cellStyle name="SAPBEXHLevel2 14 2 2" xfId="38680" xr:uid="{00000000-0005-0000-0000-000007970000}"/>
    <cellStyle name="SAPBEXHLevel2 14 2 2 2" xfId="38681" xr:uid="{00000000-0005-0000-0000-000008970000}"/>
    <cellStyle name="SAPBEXHLevel2 14 3" xfId="38682" xr:uid="{00000000-0005-0000-0000-000009970000}"/>
    <cellStyle name="SAPBEXHLevel2 14 3 2" xfId="38683" xr:uid="{00000000-0005-0000-0000-00000A970000}"/>
    <cellStyle name="SAPBEXHLevel2 14 3 2 2" xfId="38684" xr:uid="{00000000-0005-0000-0000-00000B970000}"/>
    <cellStyle name="SAPBEXHLevel2 14 4" xfId="38685" xr:uid="{00000000-0005-0000-0000-00000C970000}"/>
    <cellStyle name="SAPBEXHLevel2 14 4 2" xfId="38686" xr:uid="{00000000-0005-0000-0000-00000D970000}"/>
    <cellStyle name="SAPBEXHLevel2 14 4 2 2" xfId="38687" xr:uid="{00000000-0005-0000-0000-00000E970000}"/>
    <cellStyle name="SAPBEXHLevel2 14 5" xfId="38688" xr:uid="{00000000-0005-0000-0000-00000F970000}"/>
    <cellStyle name="SAPBEXHLevel2 14 5 2" xfId="38689" xr:uid="{00000000-0005-0000-0000-000010970000}"/>
    <cellStyle name="SAPBEXHLevel2 14 5 2 2" xfId="38690" xr:uid="{00000000-0005-0000-0000-000011970000}"/>
    <cellStyle name="SAPBEXHLevel2 14 6" xfId="38691" xr:uid="{00000000-0005-0000-0000-000012970000}"/>
    <cellStyle name="SAPBEXHLevel2 14 6 2" xfId="38692" xr:uid="{00000000-0005-0000-0000-000013970000}"/>
    <cellStyle name="SAPBEXHLevel2 14 6 2 2" xfId="38693" xr:uid="{00000000-0005-0000-0000-000014970000}"/>
    <cellStyle name="SAPBEXHLevel2 14 6 3" xfId="38694" xr:uid="{00000000-0005-0000-0000-000015970000}"/>
    <cellStyle name="SAPBEXHLevel2 14 7" xfId="38695" xr:uid="{00000000-0005-0000-0000-000016970000}"/>
    <cellStyle name="SAPBEXHLevel2 14 7 2" xfId="38696" xr:uid="{00000000-0005-0000-0000-000017970000}"/>
    <cellStyle name="SAPBEXHLevel2 14 7 2 2" xfId="38697" xr:uid="{00000000-0005-0000-0000-000018970000}"/>
    <cellStyle name="SAPBEXHLevel2 14 7 3" xfId="38698" xr:uid="{00000000-0005-0000-0000-000019970000}"/>
    <cellStyle name="SAPBEXHLevel2 14 8" xfId="38699" xr:uid="{00000000-0005-0000-0000-00001A970000}"/>
    <cellStyle name="SAPBEXHLevel2 14 8 2" xfId="38700" xr:uid="{00000000-0005-0000-0000-00001B970000}"/>
    <cellStyle name="SAPBEXHLevel2 14 8 2 2" xfId="38701" xr:uid="{00000000-0005-0000-0000-00001C970000}"/>
    <cellStyle name="SAPBEXHLevel2 14 8 3" xfId="38702" xr:uid="{00000000-0005-0000-0000-00001D970000}"/>
    <cellStyle name="SAPBEXHLevel2 14 9" xfId="38703" xr:uid="{00000000-0005-0000-0000-00001E970000}"/>
    <cellStyle name="SAPBEXHLevel2 14 9 2" xfId="38704" xr:uid="{00000000-0005-0000-0000-00001F970000}"/>
    <cellStyle name="SAPBEXHLevel2 14 9 2 2" xfId="38705" xr:uid="{00000000-0005-0000-0000-000020970000}"/>
    <cellStyle name="SAPBEXHLevel2 14 9 3" xfId="38706" xr:uid="{00000000-0005-0000-0000-000021970000}"/>
    <cellStyle name="SAPBEXHLevel2 15" xfId="38707" xr:uid="{00000000-0005-0000-0000-000022970000}"/>
    <cellStyle name="SAPBEXHLevel2 15 10" xfId="38708" xr:uid="{00000000-0005-0000-0000-000023970000}"/>
    <cellStyle name="SAPBEXHLevel2 15 10 2" xfId="38709" xr:uid="{00000000-0005-0000-0000-000024970000}"/>
    <cellStyle name="SAPBEXHLevel2 15 10 2 2" xfId="38710" xr:uid="{00000000-0005-0000-0000-000025970000}"/>
    <cellStyle name="SAPBEXHLevel2 15 10 3" xfId="38711" xr:uid="{00000000-0005-0000-0000-000026970000}"/>
    <cellStyle name="SAPBEXHLevel2 15 11" xfId="38712" xr:uid="{00000000-0005-0000-0000-000027970000}"/>
    <cellStyle name="SAPBEXHLevel2 15 11 2" xfId="38713" xr:uid="{00000000-0005-0000-0000-000028970000}"/>
    <cellStyle name="SAPBEXHLevel2 15 11 2 2" xfId="38714" xr:uid="{00000000-0005-0000-0000-000029970000}"/>
    <cellStyle name="SAPBEXHLevel2 15 11 3" xfId="38715" xr:uid="{00000000-0005-0000-0000-00002A970000}"/>
    <cellStyle name="SAPBEXHLevel2 15 12" xfId="38716" xr:uid="{00000000-0005-0000-0000-00002B970000}"/>
    <cellStyle name="SAPBEXHLevel2 15 12 2" xfId="38717" xr:uid="{00000000-0005-0000-0000-00002C970000}"/>
    <cellStyle name="SAPBEXHLevel2 15 2" xfId="38718" xr:uid="{00000000-0005-0000-0000-00002D970000}"/>
    <cellStyle name="SAPBEXHLevel2 15 2 2" xfId="38719" xr:uid="{00000000-0005-0000-0000-00002E970000}"/>
    <cellStyle name="SAPBEXHLevel2 15 2 2 2" xfId="38720" xr:uid="{00000000-0005-0000-0000-00002F970000}"/>
    <cellStyle name="SAPBEXHLevel2 15 3" xfId="38721" xr:uid="{00000000-0005-0000-0000-000030970000}"/>
    <cellStyle name="SAPBEXHLevel2 15 3 2" xfId="38722" xr:uid="{00000000-0005-0000-0000-000031970000}"/>
    <cellStyle name="SAPBEXHLevel2 15 3 2 2" xfId="38723" xr:uid="{00000000-0005-0000-0000-000032970000}"/>
    <cellStyle name="SAPBEXHLevel2 15 4" xfId="38724" xr:uid="{00000000-0005-0000-0000-000033970000}"/>
    <cellStyle name="SAPBEXHLevel2 15 4 2" xfId="38725" xr:uid="{00000000-0005-0000-0000-000034970000}"/>
    <cellStyle name="SAPBEXHLevel2 15 4 2 2" xfId="38726" xr:uid="{00000000-0005-0000-0000-000035970000}"/>
    <cellStyle name="SAPBEXHLevel2 15 5" xfId="38727" xr:uid="{00000000-0005-0000-0000-000036970000}"/>
    <cellStyle name="SAPBEXHLevel2 15 5 2" xfId="38728" xr:uid="{00000000-0005-0000-0000-000037970000}"/>
    <cellStyle name="SAPBEXHLevel2 15 5 2 2" xfId="38729" xr:uid="{00000000-0005-0000-0000-000038970000}"/>
    <cellStyle name="SAPBEXHLevel2 15 6" xfId="38730" xr:uid="{00000000-0005-0000-0000-000039970000}"/>
    <cellStyle name="SAPBEXHLevel2 15 6 2" xfId="38731" xr:uid="{00000000-0005-0000-0000-00003A970000}"/>
    <cellStyle name="SAPBEXHLevel2 15 6 2 2" xfId="38732" xr:uid="{00000000-0005-0000-0000-00003B970000}"/>
    <cellStyle name="SAPBEXHLevel2 15 6 3" xfId="38733" xr:uid="{00000000-0005-0000-0000-00003C970000}"/>
    <cellStyle name="SAPBEXHLevel2 15 7" xfId="38734" xr:uid="{00000000-0005-0000-0000-00003D970000}"/>
    <cellStyle name="SAPBEXHLevel2 15 7 2" xfId="38735" xr:uid="{00000000-0005-0000-0000-00003E970000}"/>
    <cellStyle name="SAPBEXHLevel2 15 7 2 2" xfId="38736" xr:uid="{00000000-0005-0000-0000-00003F970000}"/>
    <cellStyle name="SAPBEXHLevel2 15 7 3" xfId="38737" xr:uid="{00000000-0005-0000-0000-000040970000}"/>
    <cellStyle name="SAPBEXHLevel2 15 8" xfId="38738" xr:uid="{00000000-0005-0000-0000-000041970000}"/>
    <cellStyle name="SAPBEXHLevel2 15 8 2" xfId="38739" xr:uid="{00000000-0005-0000-0000-000042970000}"/>
    <cellStyle name="SAPBEXHLevel2 15 8 2 2" xfId="38740" xr:uid="{00000000-0005-0000-0000-000043970000}"/>
    <cellStyle name="SAPBEXHLevel2 15 8 3" xfId="38741" xr:uid="{00000000-0005-0000-0000-000044970000}"/>
    <cellStyle name="SAPBEXHLevel2 15 9" xfId="38742" xr:uid="{00000000-0005-0000-0000-000045970000}"/>
    <cellStyle name="SAPBEXHLevel2 15 9 2" xfId="38743" xr:uid="{00000000-0005-0000-0000-000046970000}"/>
    <cellStyle name="SAPBEXHLevel2 15 9 2 2" xfId="38744" xr:uid="{00000000-0005-0000-0000-000047970000}"/>
    <cellStyle name="SAPBEXHLevel2 15 9 3" xfId="38745" xr:uid="{00000000-0005-0000-0000-000048970000}"/>
    <cellStyle name="SAPBEXHLevel2 16" xfId="38746" xr:uid="{00000000-0005-0000-0000-000049970000}"/>
    <cellStyle name="SAPBEXHLevel2 16 10" xfId="38747" xr:uid="{00000000-0005-0000-0000-00004A970000}"/>
    <cellStyle name="SAPBEXHLevel2 16 10 2" xfId="38748" xr:uid="{00000000-0005-0000-0000-00004B970000}"/>
    <cellStyle name="SAPBEXHLevel2 16 10 2 2" xfId="38749" xr:uid="{00000000-0005-0000-0000-00004C970000}"/>
    <cellStyle name="SAPBEXHLevel2 16 10 3" xfId="38750" xr:uid="{00000000-0005-0000-0000-00004D970000}"/>
    <cellStyle name="SAPBEXHLevel2 16 11" xfId="38751" xr:uid="{00000000-0005-0000-0000-00004E970000}"/>
    <cellStyle name="SAPBEXHLevel2 16 11 2" xfId="38752" xr:uid="{00000000-0005-0000-0000-00004F970000}"/>
    <cellStyle name="SAPBEXHLevel2 16 11 2 2" xfId="38753" xr:uid="{00000000-0005-0000-0000-000050970000}"/>
    <cellStyle name="SAPBEXHLevel2 16 11 3" xfId="38754" xr:uid="{00000000-0005-0000-0000-000051970000}"/>
    <cellStyle name="SAPBEXHLevel2 16 12" xfId="38755" xr:uid="{00000000-0005-0000-0000-000052970000}"/>
    <cellStyle name="SAPBEXHLevel2 16 12 2" xfId="38756" xr:uid="{00000000-0005-0000-0000-000053970000}"/>
    <cellStyle name="SAPBEXHLevel2 16 2" xfId="38757" xr:uid="{00000000-0005-0000-0000-000054970000}"/>
    <cellStyle name="SAPBEXHLevel2 16 2 2" xfId="38758" xr:uid="{00000000-0005-0000-0000-000055970000}"/>
    <cellStyle name="SAPBEXHLevel2 16 2 2 2" xfId="38759" xr:uid="{00000000-0005-0000-0000-000056970000}"/>
    <cellStyle name="SAPBEXHLevel2 16 3" xfId="38760" xr:uid="{00000000-0005-0000-0000-000057970000}"/>
    <cellStyle name="SAPBEXHLevel2 16 3 2" xfId="38761" xr:uid="{00000000-0005-0000-0000-000058970000}"/>
    <cellStyle name="SAPBEXHLevel2 16 3 2 2" xfId="38762" xr:uid="{00000000-0005-0000-0000-000059970000}"/>
    <cellStyle name="SAPBEXHLevel2 16 4" xfId="38763" xr:uid="{00000000-0005-0000-0000-00005A970000}"/>
    <cellStyle name="SAPBEXHLevel2 16 4 2" xfId="38764" xr:uid="{00000000-0005-0000-0000-00005B970000}"/>
    <cellStyle name="SAPBEXHLevel2 16 4 2 2" xfId="38765" xr:uid="{00000000-0005-0000-0000-00005C970000}"/>
    <cellStyle name="SAPBEXHLevel2 16 5" xfId="38766" xr:uid="{00000000-0005-0000-0000-00005D970000}"/>
    <cellStyle name="SAPBEXHLevel2 16 5 2" xfId="38767" xr:uid="{00000000-0005-0000-0000-00005E970000}"/>
    <cellStyle name="SAPBEXHLevel2 16 5 2 2" xfId="38768" xr:uid="{00000000-0005-0000-0000-00005F970000}"/>
    <cellStyle name="SAPBEXHLevel2 16 6" xfId="38769" xr:uid="{00000000-0005-0000-0000-000060970000}"/>
    <cellStyle name="SAPBEXHLevel2 16 6 2" xfId="38770" xr:uid="{00000000-0005-0000-0000-000061970000}"/>
    <cellStyle name="SAPBEXHLevel2 16 6 2 2" xfId="38771" xr:uid="{00000000-0005-0000-0000-000062970000}"/>
    <cellStyle name="SAPBEXHLevel2 16 6 3" xfId="38772" xr:uid="{00000000-0005-0000-0000-000063970000}"/>
    <cellStyle name="SAPBEXHLevel2 16 7" xfId="38773" xr:uid="{00000000-0005-0000-0000-000064970000}"/>
    <cellStyle name="SAPBEXHLevel2 16 7 2" xfId="38774" xr:uid="{00000000-0005-0000-0000-000065970000}"/>
    <cellStyle name="SAPBEXHLevel2 16 7 2 2" xfId="38775" xr:uid="{00000000-0005-0000-0000-000066970000}"/>
    <cellStyle name="SAPBEXHLevel2 16 7 3" xfId="38776" xr:uid="{00000000-0005-0000-0000-000067970000}"/>
    <cellStyle name="SAPBEXHLevel2 16 8" xfId="38777" xr:uid="{00000000-0005-0000-0000-000068970000}"/>
    <cellStyle name="SAPBEXHLevel2 16 8 2" xfId="38778" xr:uid="{00000000-0005-0000-0000-000069970000}"/>
    <cellStyle name="SAPBEXHLevel2 16 8 2 2" xfId="38779" xr:uid="{00000000-0005-0000-0000-00006A970000}"/>
    <cellStyle name="SAPBEXHLevel2 16 8 3" xfId="38780" xr:uid="{00000000-0005-0000-0000-00006B970000}"/>
    <cellStyle name="SAPBEXHLevel2 16 9" xfId="38781" xr:uid="{00000000-0005-0000-0000-00006C970000}"/>
    <cellStyle name="SAPBEXHLevel2 16 9 2" xfId="38782" xr:uid="{00000000-0005-0000-0000-00006D970000}"/>
    <cellStyle name="SAPBEXHLevel2 16 9 2 2" xfId="38783" xr:uid="{00000000-0005-0000-0000-00006E970000}"/>
    <cellStyle name="SAPBEXHLevel2 16 9 3" xfId="38784" xr:uid="{00000000-0005-0000-0000-00006F970000}"/>
    <cellStyle name="SAPBEXHLevel2 17" xfId="38785" xr:uid="{00000000-0005-0000-0000-000070970000}"/>
    <cellStyle name="SAPBEXHLevel2 17 10" xfId="38786" xr:uid="{00000000-0005-0000-0000-000071970000}"/>
    <cellStyle name="SAPBEXHLevel2 17 10 2" xfId="38787" xr:uid="{00000000-0005-0000-0000-000072970000}"/>
    <cellStyle name="SAPBEXHLevel2 17 10 2 2" xfId="38788" xr:uid="{00000000-0005-0000-0000-000073970000}"/>
    <cellStyle name="SAPBEXHLevel2 17 10 3" xfId="38789" xr:uid="{00000000-0005-0000-0000-000074970000}"/>
    <cellStyle name="SAPBEXHLevel2 17 11" xfId="38790" xr:uid="{00000000-0005-0000-0000-000075970000}"/>
    <cellStyle name="SAPBEXHLevel2 17 11 2" xfId="38791" xr:uid="{00000000-0005-0000-0000-000076970000}"/>
    <cellStyle name="SAPBEXHLevel2 17 11 2 2" xfId="38792" xr:uid="{00000000-0005-0000-0000-000077970000}"/>
    <cellStyle name="SAPBEXHLevel2 17 11 3" xfId="38793" xr:uid="{00000000-0005-0000-0000-000078970000}"/>
    <cellStyle name="SAPBEXHLevel2 17 12" xfId="38794" xr:uid="{00000000-0005-0000-0000-000079970000}"/>
    <cellStyle name="SAPBEXHLevel2 17 12 2" xfId="38795" xr:uid="{00000000-0005-0000-0000-00007A970000}"/>
    <cellStyle name="SAPBEXHLevel2 17 2" xfId="38796" xr:uid="{00000000-0005-0000-0000-00007B970000}"/>
    <cellStyle name="SAPBEXHLevel2 17 2 2" xfId="38797" xr:uid="{00000000-0005-0000-0000-00007C970000}"/>
    <cellStyle name="SAPBEXHLevel2 17 2 2 2" xfId="38798" xr:uid="{00000000-0005-0000-0000-00007D970000}"/>
    <cellStyle name="SAPBEXHLevel2 17 3" xfId="38799" xr:uid="{00000000-0005-0000-0000-00007E970000}"/>
    <cellStyle name="SAPBEXHLevel2 17 3 2" xfId="38800" xr:uid="{00000000-0005-0000-0000-00007F970000}"/>
    <cellStyle name="SAPBEXHLevel2 17 3 2 2" xfId="38801" xr:uid="{00000000-0005-0000-0000-000080970000}"/>
    <cellStyle name="SAPBEXHLevel2 17 4" xfId="38802" xr:uid="{00000000-0005-0000-0000-000081970000}"/>
    <cellStyle name="SAPBEXHLevel2 17 4 2" xfId="38803" xr:uid="{00000000-0005-0000-0000-000082970000}"/>
    <cellStyle name="SAPBEXHLevel2 17 4 2 2" xfId="38804" xr:uid="{00000000-0005-0000-0000-000083970000}"/>
    <cellStyle name="SAPBEXHLevel2 17 5" xfId="38805" xr:uid="{00000000-0005-0000-0000-000084970000}"/>
    <cellStyle name="SAPBEXHLevel2 17 5 2" xfId="38806" xr:uid="{00000000-0005-0000-0000-000085970000}"/>
    <cellStyle name="SAPBEXHLevel2 17 5 2 2" xfId="38807" xr:uid="{00000000-0005-0000-0000-000086970000}"/>
    <cellStyle name="SAPBEXHLevel2 17 6" xfId="38808" xr:uid="{00000000-0005-0000-0000-000087970000}"/>
    <cellStyle name="SAPBEXHLevel2 17 6 2" xfId="38809" xr:uid="{00000000-0005-0000-0000-000088970000}"/>
    <cellStyle name="SAPBEXHLevel2 17 6 2 2" xfId="38810" xr:uid="{00000000-0005-0000-0000-000089970000}"/>
    <cellStyle name="SAPBEXHLevel2 17 6 3" xfId="38811" xr:uid="{00000000-0005-0000-0000-00008A970000}"/>
    <cellStyle name="SAPBEXHLevel2 17 7" xfId="38812" xr:uid="{00000000-0005-0000-0000-00008B970000}"/>
    <cellStyle name="SAPBEXHLevel2 17 7 2" xfId="38813" xr:uid="{00000000-0005-0000-0000-00008C970000}"/>
    <cellStyle name="SAPBEXHLevel2 17 7 2 2" xfId="38814" xr:uid="{00000000-0005-0000-0000-00008D970000}"/>
    <cellStyle name="SAPBEXHLevel2 17 7 3" xfId="38815" xr:uid="{00000000-0005-0000-0000-00008E970000}"/>
    <cellStyle name="SAPBEXHLevel2 17 8" xfId="38816" xr:uid="{00000000-0005-0000-0000-00008F970000}"/>
    <cellStyle name="SAPBEXHLevel2 17 8 2" xfId="38817" xr:uid="{00000000-0005-0000-0000-000090970000}"/>
    <cellStyle name="SAPBEXHLevel2 17 8 2 2" xfId="38818" xr:uid="{00000000-0005-0000-0000-000091970000}"/>
    <cellStyle name="SAPBEXHLevel2 17 8 3" xfId="38819" xr:uid="{00000000-0005-0000-0000-000092970000}"/>
    <cellStyle name="SAPBEXHLevel2 17 9" xfId="38820" xr:uid="{00000000-0005-0000-0000-000093970000}"/>
    <cellStyle name="SAPBEXHLevel2 17 9 2" xfId="38821" xr:uid="{00000000-0005-0000-0000-000094970000}"/>
    <cellStyle name="SAPBEXHLevel2 17 9 2 2" xfId="38822" xr:uid="{00000000-0005-0000-0000-000095970000}"/>
    <cellStyle name="SAPBEXHLevel2 17 9 3" xfId="38823" xr:uid="{00000000-0005-0000-0000-000096970000}"/>
    <cellStyle name="SAPBEXHLevel2 18" xfId="38824" xr:uid="{00000000-0005-0000-0000-000097970000}"/>
    <cellStyle name="SAPBEXHLevel2 18 2" xfId="38825" xr:uid="{00000000-0005-0000-0000-000098970000}"/>
    <cellStyle name="SAPBEXHLevel2 18 2 2" xfId="38826" xr:uid="{00000000-0005-0000-0000-000099970000}"/>
    <cellStyle name="SAPBEXHLevel2 19" xfId="38827" xr:uid="{00000000-0005-0000-0000-00009A970000}"/>
    <cellStyle name="SAPBEXHLevel2 19 2" xfId="38828" xr:uid="{00000000-0005-0000-0000-00009B970000}"/>
    <cellStyle name="SAPBEXHLevel2 19 2 2" xfId="38829" xr:uid="{00000000-0005-0000-0000-00009C970000}"/>
    <cellStyle name="SAPBEXHLevel2 19 3" xfId="38830" xr:uid="{00000000-0005-0000-0000-00009D970000}"/>
    <cellStyle name="SAPBEXHLevel2 2" xfId="38831" xr:uid="{00000000-0005-0000-0000-00009E970000}"/>
    <cellStyle name="SAPBEXHLevel2 2 10" xfId="38832" xr:uid="{00000000-0005-0000-0000-00009F970000}"/>
    <cellStyle name="SAPBEXHLevel2 2 10 2" xfId="38833" xr:uid="{00000000-0005-0000-0000-0000A0970000}"/>
    <cellStyle name="SAPBEXHLevel2 2 10 2 2" xfId="38834" xr:uid="{00000000-0005-0000-0000-0000A1970000}"/>
    <cellStyle name="SAPBEXHLevel2 2 10 3" xfId="38835" xr:uid="{00000000-0005-0000-0000-0000A2970000}"/>
    <cellStyle name="SAPBEXHLevel2 2 11" xfId="38836" xr:uid="{00000000-0005-0000-0000-0000A3970000}"/>
    <cellStyle name="SAPBEXHLevel2 2 11 2" xfId="38837" xr:uid="{00000000-0005-0000-0000-0000A4970000}"/>
    <cellStyle name="SAPBEXHLevel2 2 11 2 2" xfId="38838" xr:uid="{00000000-0005-0000-0000-0000A5970000}"/>
    <cellStyle name="SAPBEXHLevel2 2 11 3" xfId="38839" xr:uid="{00000000-0005-0000-0000-0000A6970000}"/>
    <cellStyle name="SAPBEXHLevel2 2 12" xfId="38840" xr:uid="{00000000-0005-0000-0000-0000A7970000}"/>
    <cellStyle name="SAPBEXHLevel2 2 12 2" xfId="38841" xr:uid="{00000000-0005-0000-0000-0000A8970000}"/>
    <cellStyle name="SAPBEXHLevel2 2 2" xfId="38842" xr:uid="{00000000-0005-0000-0000-0000A9970000}"/>
    <cellStyle name="SAPBEXHLevel2 2 2 10" xfId="38843" xr:uid="{00000000-0005-0000-0000-0000AA970000}"/>
    <cellStyle name="SAPBEXHLevel2 2 2 10 2" xfId="38844" xr:uid="{00000000-0005-0000-0000-0000AB970000}"/>
    <cellStyle name="SAPBEXHLevel2 2 2 10 2 2" xfId="38845" xr:uid="{00000000-0005-0000-0000-0000AC970000}"/>
    <cellStyle name="SAPBEXHLevel2 2 2 10 3" xfId="38846" xr:uid="{00000000-0005-0000-0000-0000AD970000}"/>
    <cellStyle name="SAPBEXHLevel2 2 2 11" xfId="38847" xr:uid="{00000000-0005-0000-0000-0000AE970000}"/>
    <cellStyle name="SAPBEXHLevel2 2 2 11 2" xfId="38848" xr:uid="{00000000-0005-0000-0000-0000AF970000}"/>
    <cellStyle name="SAPBEXHLevel2 2 2 11 2 2" xfId="38849" xr:uid="{00000000-0005-0000-0000-0000B0970000}"/>
    <cellStyle name="SAPBEXHLevel2 2 2 11 3" xfId="38850" xr:uid="{00000000-0005-0000-0000-0000B1970000}"/>
    <cellStyle name="SAPBEXHLevel2 2 2 12" xfId="38851" xr:uid="{00000000-0005-0000-0000-0000B2970000}"/>
    <cellStyle name="SAPBEXHLevel2 2 2 12 2" xfId="38852" xr:uid="{00000000-0005-0000-0000-0000B3970000}"/>
    <cellStyle name="SAPBEXHLevel2 2 2 2" xfId="38853" xr:uid="{00000000-0005-0000-0000-0000B4970000}"/>
    <cellStyle name="SAPBEXHLevel2 2 2 2 2" xfId="38854" xr:uid="{00000000-0005-0000-0000-0000B5970000}"/>
    <cellStyle name="SAPBEXHLevel2 2 2 2 2 2" xfId="38855" xr:uid="{00000000-0005-0000-0000-0000B6970000}"/>
    <cellStyle name="SAPBEXHLevel2 2 2 3" xfId="38856" xr:uid="{00000000-0005-0000-0000-0000B7970000}"/>
    <cellStyle name="SAPBEXHLevel2 2 2 3 2" xfId="38857" xr:uid="{00000000-0005-0000-0000-0000B8970000}"/>
    <cellStyle name="SAPBEXHLevel2 2 2 3 2 2" xfId="38858" xr:uid="{00000000-0005-0000-0000-0000B9970000}"/>
    <cellStyle name="SAPBEXHLevel2 2 2 4" xfId="38859" xr:uid="{00000000-0005-0000-0000-0000BA970000}"/>
    <cellStyle name="SAPBEXHLevel2 2 2 4 2" xfId="38860" xr:uid="{00000000-0005-0000-0000-0000BB970000}"/>
    <cellStyle name="SAPBEXHLevel2 2 2 4 2 2" xfId="38861" xr:uid="{00000000-0005-0000-0000-0000BC970000}"/>
    <cellStyle name="SAPBEXHLevel2 2 2 5" xfId="38862" xr:uid="{00000000-0005-0000-0000-0000BD970000}"/>
    <cellStyle name="SAPBEXHLevel2 2 2 5 2" xfId="38863" xr:uid="{00000000-0005-0000-0000-0000BE970000}"/>
    <cellStyle name="SAPBEXHLevel2 2 2 5 2 2" xfId="38864" xr:uid="{00000000-0005-0000-0000-0000BF970000}"/>
    <cellStyle name="SAPBEXHLevel2 2 2 6" xfId="38865" xr:uid="{00000000-0005-0000-0000-0000C0970000}"/>
    <cellStyle name="SAPBEXHLevel2 2 2 6 2" xfId="38866" xr:uid="{00000000-0005-0000-0000-0000C1970000}"/>
    <cellStyle name="SAPBEXHLevel2 2 2 6 2 2" xfId="38867" xr:uid="{00000000-0005-0000-0000-0000C2970000}"/>
    <cellStyle name="SAPBEXHLevel2 2 2 6 3" xfId="38868" xr:uid="{00000000-0005-0000-0000-0000C3970000}"/>
    <cellStyle name="SAPBEXHLevel2 2 2 7" xfId="38869" xr:uid="{00000000-0005-0000-0000-0000C4970000}"/>
    <cellStyle name="SAPBEXHLevel2 2 2 7 2" xfId="38870" xr:uid="{00000000-0005-0000-0000-0000C5970000}"/>
    <cellStyle name="SAPBEXHLevel2 2 2 7 2 2" xfId="38871" xr:uid="{00000000-0005-0000-0000-0000C6970000}"/>
    <cellStyle name="SAPBEXHLevel2 2 2 7 3" xfId="38872" xr:uid="{00000000-0005-0000-0000-0000C7970000}"/>
    <cellStyle name="SAPBEXHLevel2 2 2 8" xfId="38873" xr:uid="{00000000-0005-0000-0000-0000C8970000}"/>
    <cellStyle name="SAPBEXHLevel2 2 2 8 2" xfId="38874" xr:uid="{00000000-0005-0000-0000-0000C9970000}"/>
    <cellStyle name="SAPBEXHLevel2 2 2 8 2 2" xfId="38875" xr:uid="{00000000-0005-0000-0000-0000CA970000}"/>
    <cellStyle name="SAPBEXHLevel2 2 2 8 3" xfId="38876" xr:uid="{00000000-0005-0000-0000-0000CB970000}"/>
    <cellStyle name="SAPBEXHLevel2 2 2 9" xfId="38877" xr:uid="{00000000-0005-0000-0000-0000CC970000}"/>
    <cellStyle name="SAPBEXHLevel2 2 2 9 2" xfId="38878" xr:uid="{00000000-0005-0000-0000-0000CD970000}"/>
    <cellStyle name="SAPBEXHLevel2 2 2 9 2 2" xfId="38879" xr:uid="{00000000-0005-0000-0000-0000CE970000}"/>
    <cellStyle name="SAPBEXHLevel2 2 2 9 3" xfId="38880" xr:uid="{00000000-0005-0000-0000-0000CF970000}"/>
    <cellStyle name="SAPBEXHLevel2 2 3" xfId="38881" xr:uid="{00000000-0005-0000-0000-0000D0970000}"/>
    <cellStyle name="SAPBEXHLevel2 2 3 2" xfId="38882" xr:uid="{00000000-0005-0000-0000-0000D1970000}"/>
    <cellStyle name="SAPBEXHLevel2 2 3 2 2" xfId="38883" xr:uid="{00000000-0005-0000-0000-0000D2970000}"/>
    <cellStyle name="SAPBEXHLevel2 2 4" xfId="38884" xr:uid="{00000000-0005-0000-0000-0000D3970000}"/>
    <cellStyle name="SAPBEXHLevel2 2 4 2" xfId="38885" xr:uid="{00000000-0005-0000-0000-0000D4970000}"/>
    <cellStyle name="SAPBEXHLevel2 2 4 2 2" xfId="38886" xr:uid="{00000000-0005-0000-0000-0000D5970000}"/>
    <cellStyle name="SAPBEXHLevel2 2 5" xfId="38887" xr:uid="{00000000-0005-0000-0000-0000D6970000}"/>
    <cellStyle name="SAPBEXHLevel2 2 5 2" xfId="38888" xr:uid="{00000000-0005-0000-0000-0000D7970000}"/>
    <cellStyle name="SAPBEXHLevel2 2 5 2 2" xfId="38889" xr:uid="{00000000-0005-0000-0000-0000D8970000}"/>
    <cellStyle name="SAPBEXHLevel2 2 6" xfId="38890" xr:uid="{00000000-0005-0000-0000-0000D9970000}"/>
    <cellStyle name="SAPBEXHLevel2 2 6 2" xfId="38891" xr:uid="{00000000-0005-0000-0000-0000DA970000}"/>
    <cellStyle name="SAPBEXHLevel2 2 6 2 2" xfId="38892" xr:uid="{00000000-0005-0000-0000-0000DB970000}"/>
    <cellStyle name="SAPBEXHLevel2 2 7" xfId="38893" xr:uid="{00000000-0005-0000-0000-0000DC970000}"/>
    <cellStyle name="SAPBEXHLevel2 2 7 2" xfId="38894" xr:uid="{00000000-0005-0000-0000-0000DD970000}"/>
    <cellStyle name="SAPBEXHLevel2 2 7 2 2" xfId="38895" xr:uid="{00000000-0005-0000-0000-0000DE970000}"/>
    <cellStyle name="SAPBEXHLevel2 2 7 3" xfId="38896" xr:uid="{00000000-0005-0000-0000-0000DF970000}"/>
    <cellStyle name="SAPBEXHLevel2 2 8" xfId="38897" xr:uid="{00000000-0005-0000-0000-0000E0970000}"/>
    <cellStyle name="SAPBEXHLevel2 2 8 2" xfId="38898" xr:uid="{00000000-0005-0000-0000-0000E1970000}"/>
    <cellStyle name="SAPBEXHLevel2 2 8 2 2" xfId="38899" xr:uid="{00000000-0005-0000-0000-0000E2970000}"/>
    <cellStyle name="SAPBEXHLevel2 2 8 3" xfId="38900" xr:uid="{00000000-0005-0000-0000-0000E3970000}"/>
    <cellStyle name="SAPBEXHLevel2 2 9" xfId="38901" xr:uid="{00000000-0005-0000-0000-0000E4970000}"/>
    <cellStyle name="SAPBEXHLevel2 2 9 2" xfId="38902" xr:uid="{00000000-0005-0000-0000-0000E5970000}"/>
    <cellStyle name="SAPBEXHLevel2 2 9 2 2" xfId="38903" xr:uid="{00000000-0005-0000-0000-0000E6970000}"/>
    <cellStyle name="SAPBEXHLevel2 2 9 3" xfId="38904" xr:uid="{00000000-0005-0000-0000-0000E7970000}"/>
    <cellStyle name="SAPBEXHLevel2 20" xfId="38905" xr:uid="{00000000-0005-0000-0000-0000E8970000}"/>
    <cellStyle name="SAPBEXHLevel2 20 2" xfId="38906" xr:uid="{00000000-0005-0000-0000-0000E9970000}"/>
    <cellStyle name="SAPBEXHLevel2 20 2 2" xfId="38907" xr:uid="{00000000-0005-0000-0000-0000EA970000}"/>
    <cellStyle name="SAPBEXHLevel2 20 3" xfId="38908" xr:uid="{00000000-0005-0000-0000-0000EB970000}"/>
    <cellStyle name="SAPBEXHLevel2 21" xfId="38909" xr:uid="{00000000-0005-0000-0000-0000EC970000}"/>
    <cellStyle name="SAPBEXHLevel2 21 2" xfId="38910" xr:uid="{00000000-0005-0000-0000-0000ED970000}"/>
    <cellStyle name="SAPBEXHLevel2 22" xfId="38911" xr:uid="{00000000-0005-0000-0000-0000EE970000}"/>
    <cellStyle name="SAPBEXHLevel2 22 2" xfId="38912" xr:uid="{00000000-0005-0000-0000-0000EF970000}"/>
    <cellStyle name="SAPBEXHLevel2 23" xfId="38913" xr:uid="{00000000-0005-0000-0000-0000F0970000}"/>
    <cellStyle name="SAPBEXHLevel2 23 2" xfId="38914" xr:uid="{00000000-0005-0000-0000-0000F1970000}"/>
    <cellStyle name="SAPBEXHLevel2 3" xfId="38915" xr:uid="{00000000-0005-0000-0000-0000F2970000}"/>
    <cellStyle name="SAPBEXHLevel2 3 10" xfId="38916" xr:uid="{00000000-0005-0000-0000-0000F3970000}"/>
    <cellStyle name="SAPBEXHLevel2 3 10 2" xfId="38917" xr:uid="{00000000-0005-0000-0000-0000F4970000}"/>
    <cellStyle name="SAPBEXHLevel2 3 10 2 2" xfId="38918" xr:uid="{00000000-0005-0000-0000-0000F5970000}"/>
    <cellStyle name="SAPBEXHLevel2 3 10 3" xfId="38919" xr:uid="{00000000-0005-0000-0000-0000F6970000}"/>
    <cellStyle name="SAPBEXHLevel2 3 11" xfId="38920" xr:uid="{00000000-0005-0000-0000-0000F7970000}"/>
    <cellStyle name="SAPBEXHLevel2 3 11 2" xfId="38921" xr:uid="{00000000-0005-0000-0000-0000F8970000}"/>
    <cellStyle name="SAPBEXHLevel2 3 11 2 2" xfId="38922" xr:uid="{00000000-0005-0000-0000-0000F9970000}"/>
    <cellStyle name="SAPBEXHLevel2 3 11 3" xfId="38923" xr:uid="{00000000-0005-0000-0000-0000FA970000}"/>
    <cellStyle name="SAPBEXHLevel2 3 12" xfId="38924" xr:uid="{00000000-0005-0000-0000-0000FB970000}"/>
    <cellStyle name="SAPBEXHLevel2 3 12 2" xfId="38925" xr:uid="{00000000-0005-0000-0000-0000FC970000}"/>
    <cellStyle name="SAPBEXHLevel2 3 2" xfId="38926" xr:uid="{00000000-0005-0000-0000-0000FD970000}"/>
    <cellStyle name="SAPBEXHLevel2 3 2 10" xfId="38927" xr:uid="{00000000-0005-0000-0000-0000FE970000}"/>
    <cellStyle name="SAPBEXHLevel2 3 2 10 2" xfId="38928" xr:uid="{00000000-0005-0000-0000-0000FF970000}"/>
    <cellStyle name="SAPBEXHLevel2 3 2 10 2 2" xfId="38929" xr:uid="{00000000-0005-0000-0000-000000980000}"/>
    <cellStyle name="SAPBEXHLevel2 3 2 10 3" xfId="38930" xr:uid="{00000000-0005-0000-0000-000001980000}"/>
    <cellStyle name="SAPBEXHLevel2 3 2 11" xfId="38931" xr:uid="{00000000-0005-0000-0000-000002980000}"/>
    <cellStyle name="SAPBEXHLevel2 3 2 11 2" xfId="38932" xr:uid="{00000000-0005-0000-0000-000003980000}"/>
    <cellStyle name="SAPBEXHLevel2 3 2 11 2 2" xfId="38933" xr:uid="{00000000-0005-0000-0000-000004980000}"/>
    <cellStyle name="SAPBEXHLevel2 3 2 11 3" xfId="38934" xr:uid="{00000000-0005-0000-0000-000005980000}"/>
    <cellStyle name="SAPBEXHLevel2 3 2 12" xfId="38935" xr:uid="{00000000-0005-0000-0000-000006980000}"/>
    <cellStyle name="SAPBEXHLevel2 3 2 12 2" xfId="38936" xr:uid="{00000000-0005-0000-0000-000007980000}"/>
    <cellStyle name="SAPBEXHLevel2 3 2 2" xfId="38937" xr:uid="{00000000-0005-0000-0000-000008980000}"/>
    <cellStyle name="SAPBEXHLevel2 3 2 2 2" xfId="38938" xr:uid="{00000000-0005-0000-0000-000009980000}"/>
    <cellStyle name="SAPBEXHLevel2 3 2 2 2 2" xfId="38939" xr:uid="{00000000-0005-0000-0000-00000A980000}"/>
    <cellStyle name="SAPBEXHLevel2 3 2 3" xfId="38940" xr:uid="{00000000-0005-0000-0000-00000B980000}"/>
    <cellStyle name="SAPBEXHLevel2 3 2 3 2" xfId="38941" xr:uid="{00000000-0005-0000-0000-00000C980000}"/>
    <cellStyle name="SAPBEXHLevel2 3 2 3 2 2" xfId="38942" xr:uid="{00000000-0005-0000-0000-00000D980000}"/>
    <cellStyle name="SAPBEXHLevel2 3 2 4" xfId="38943" xr:uid="{00000000-0005-0000-0000-00000E980000}"/>
    <cellStyle name="SAPBEXHLevel2 3 2 4 2" xfId="38944" xr:uid="{00000000-0005-0000-0000-00000F980000}"/>
    <cellStyle name="SAPBEXHLevel2 3 2 4 2 2" xfId="38945" xr:uid="{00000000-0005-0000-0000-000010980000}"/>
    <cellStyle name="SAPBEXHLevel2 3 2 5" xfId="38946" xr:uid="{00000000-0005-0000-0000-000011980000}"/>
    <cellStyle name="SAPBEXHLevel2 3 2 5 2" xfId="38947" xr:uid="{00000000-0005-0000-0000-000012980000}"/>
    <cellStyle name="SAPBEXHLevel2 3 2 5 2 2" xfId="38948" xr:uid="{00000000-0005-0000-0000-000013980000}"/>
    <cellStyle name="SAPBEXHLevel2 3 2 6" xfId="38949" xr:uid="{00000000-0005-0000-0000-000014980000}"/>
    <cellStyle name="SAPBEXHLevel2 3 2 6 2" xfId="38950" xr:uid="{00000000-0005-0000-0000-000015980000}"/>
    <cellStyle name="SAPBEXHLevel2 3 2 6 2 2" xfId="38951" xr:uid="{00000000-0005-0000-0000-000016980000}"/>
    <cellStyle name="SAPBEXHLevel2 3 2 6 3" xfId="38952" xr:uid="{00000000-0005-0000-0000-000017980000}"/>
    <cellStyle name="SAPBEXHLevel2 3 2 7" xfId="38953" xr:uid="{00000000-0005-0000-0000-000018980000}"/>
    <cellStyle name="SAPBEXHLevel2 3 2 7 2" xfId="38954" xr:uid="{00000000-0005-0000-0000-000019980000}"/>
    <cellStyle name="SAPBEXHLevel2 3 2 7 2 2" xfId="38955" xr:uid="{00000000-0005-0000-0000-00001A980000}"/>
    <cellStyle name="SAPBEXHLevel2 3 2 7 3" xfId="38956" xr:uid="{00000000-0005-0000-0000-00001B980000}"/>
    <cellStyle name="SAPBEXHLevel2 3 2 8" xfId="38957" xr:uid="{00000000-0005-0000-0000-00001C980000}"/>
    <cellStyle name="SAPBEXHLevel2 3 2 8 2" xfId="38958" xr:uid="{00000000-0005-0000-0000-00001D980000}"/>
    <cellStyle name="SAPBEXHLevel2 3 2 8 2 2" xfId="38959" xr:uid="{00000000-0005-0000-0000-00001E980000}"/>
    <cellStyle name="SAPBEXHLevel2 3 2 8 3" xfId="38960" xr:uid="{00000000-0005-0000-0000-00001F980000}"/>
    <cellStyle name="SAPBEXHLevel2 3 2 9" xfId="38961" xr:uid="{00000000-0005-0000-0000-000020980000}"/>
    <cellStyle name="SAPBEXHLevel2 3 2 9 2" xfId="38962" xr:uid="{00000000-0005-0000-0000-000021980000}"/>
    <cellStyle name="SAPBEXHLevel2 3 2 9 2 2" xfId="38963" xr:uid="{00000000-0005-0000-0000-000022980000}"/>
    <cellStyle name="SAPBEXHLevel2 3 2 9 3" xfId="38964" xr:uid="{00000000-0005-0000-0000-000023980000}"/>
    <cellStyle name="SAPBEXHLevel2 3 3" xfId="38965" xr:uid="{00000000-0005-0000-0000-000024980000}"/>
    <cellStyle name="SAPBEXHLevel2 3 3 2" xfId="38966" xr:uid="{00000000-0005-0000-0000-000025980000}"/>
    <cellStyle name="SAPBEXHLevel2 3 3 2 2" xfId="38967" xr:uid="{00000000-0005-0000-0000-000026980000}"/>
    <cellStyle name="SAPBEXHLevel2 3 4" xfId="38968" xr:uid="{00000000-0005-0000-0000-000027980000}"/>
    <cellStyle name="SAPBEXHLevel2 3 4 2" xfId="38969" xr:uid="{00000000-0005-0000-0000-000028980000}"/>
    <cellStyle name="SAPBEXHLevel2 3 4 2 2" xfId="38970" xr:uid="{00000000-0005-0000-0000-000029980000}"/>
    <cellStyle name="SAPBEXHLevel2 3 5" xfId="38971" xr:uid="{00000000-0005-0000-0000-00002A980000}"/>
    <cellStyle name="SAPBEXHLevel2 3 5 2" xfId="38972" xr:uid="{00000000-0005-0000-0000-00002B980000}"/>
    <cellStyle name="SAPBEXHLevel2 3 5 2 2" xfId="38973" xr:uid="{00000000-0005-0000-0000-00002C980000}"/>
    <cellStyle name="SAPBEXHLevel2 3 6" xfId="38974" xr:uid="{00000000-0005-0000-0000-00002D980000}"/>
    <cellStyle name="SAPBEXHLevel2 3 6 2" xfId="38975" xr:uid="{00000000-0005-0000-0000-00002E980000}"/>
    <cellStyle name="SAPBEXHLevel2 3 6 2 2" xfId="38976" xr:uid="{00000000-0005-0000-0000-00002F980000}"/>
    <cellStyle name="SAPBEXHLevel2 3 7" xfId="38977" xr:uid="{00000000-0005-0000-0000-000030980000}"/>
    <cellStyle name="SAPBEXHLevel2 3 7 2" xfId="38978" xr:uid="{00000000-0005-0000-0000-000031980000}"/>
    <cellStyle name="SAPBEXHLevel2 3 7 2 2" xfId="38979" xr:uid="{00000000-0005-0000-0000-000032980000}"/>
    <cellStyle name="SAPBEXHLevel2 3 7 3" xfId="38980" xr:uid="{00000000-0005-0000-0000-000033980000}"/>
    <cellStyle name="SAPBEXHLevel2 3 8" xfId="38981" xr:uid="{00000000-0005-0000-0000-000034980000}"/>
    <cellStyle name="SAPBEXHLevel2 3 8 2" xfId="38982" xr:uid="{00000000-0005-0000-0000-000035980000}"/>
    <cellStyle name="SAPBEXHLevel2 3 8 2 2" xfId="38983" xr:uid="{00000000-0005-0000-0000-000036980000}"/>
    <cellStyle name="SAPBEXHLevel2 3 8 3" xfId="38984" xr:uid="{00000000-0005-0000-0000-000037980000}"/>
    <cellStyle name="SAPBEXHLevel2 3 9" xfId="38985" xr:uid="{00000000-0005-0000-0000-000038980000}"/>
    <cellStyle name="SAPBEXHLevel2 3 9 2" xfId="38986" xr:uid="{00000000-0005-0000-0000-000039980000}"/>
    <cellStyle name="SAPBEXHLevel2 3 9 2 2" xfId="38987" xr:uid="{00000000-0005-0000-0000-00003A980000}"/>
    <cellStyle name="SAPBEXHLevel2 3 9 3" xfId="38988" xr:uid="{00000000-0005-0000-0000-00003B980000}"/>
    <cellStyle name="SAPBEXHLevel2 4" xfId="38989" xr:uid="{00000000-0005-0000-0000-00003C980000}"/>
    <cellStyle name="SAPBEXHLevel2 4 10" xfId="38990" xr:uid="{00000000-0005-0000-0000-00003D980000}"/>
    <cellStyle name="SAPBEXHLevel2 4 10 2" xfId="38991" xr:uid="{00000000-0005-0000-0000-00003E980000}"/>
    <cellStyle name="SAPBEXHLevel2 4 10 2 2" xfId="38992" xr:uid="{00000000-0005-0000-0000-00003F980000}"/>
    <cellStyle name="SAPBEXHLevel2 4 10 3" xfId="38993" xr:uid="{00000000-0005-0000-0000-000040980000}"/>
    <cellStyle name="SAPBEXHLevel2 4 11" xfId="38994" xr:uid="{00000000-0005-0000-0000-000041980000}"/>
    <cellStyle name="SAPBEXHLevel2 4 11 2" xfId="38995" xr:uid="{00000000-0005-0000-0000-000042980000}"/>
    <cellStyle name="SAPBEXHLevel2 4 11 2 2" xfId="38996" xr:uid="{00000000-0005-0000-0000-000043980000}"/>
    <cellStyle name="SAPBEXHLevel2 4 11 3" xfId="38997" xr:uid="{00000000-0005-0000-0000-000044980000}"/>
    <cellStyle name="SAPBEXHLevel2 4 12" xfId="38998" xr:uid="{00000000-0005-0000-0000-000045980000}"/>
    <cellStyle name="SAPBEXHLevel2 4 12 2" xfId="38999" xr:uid="{00000000-0005-0000-0000-000046980000}"/>
    <cellStyle name="SAPBEXHLevel2 4 2" xfId="39000" xr:uid="{00000000-0005-0000-0000-000047980000}"/>
    <cellStyle name="SAPBEXHLevel2 4 2 10" xfId="39001" xr:uid="{00000000-0005-0000-0000-000048980000}"/>
    <cellStyle name="SAPBEXHLevel2 4 2 10 2" xfId="39002" xr:uid="{00000000-0005-0000-0000-000049980000}"/>
    <cellStyle name="SAPBEXHLevel2 4 2 10 2 2" xfId="39003" xr:uid="{00000000-0005-0000-0000-00004A980000}"/>
    <cellStyle name="SAPBEXHLevel2 4 2 10 3" xfId="39004" xr:uid="{00000000-0005-0000-0000-00004B980000}"/>
    <cellStyle name="SAPBEXHLevel2 4 2 11" xfId="39005" xr:uid="{00000000-0005-0000-0000-00004C980000}"/>
    <cellStyle name="SAPBEXHLevel2 4 2 11 2" xfId="39006" xr:uid="{00000000-0005-0000-0000-00004D980000}"/>
    <cellStyle name="SAPBEXHLevel2 4 2 11 2 2" xfId="39007" xr:uid="{00000000-0005-0000-0000-00004E980000}"/>
    <cellStyle name="SAPBEXHLevel2 4 2 11 3" xfId="39008" xr:uid="{00000000-0005-0000-0000-00004F980000}"/>
    <cellStyle name="SAPBEXHLevel2 4 2 12" xfId="39009" xr:uid="{00000000-0005-0000-0000-000050980000}"/>
    <cellStyle name="SAPBEXHLevel2 4 2 12 2" xfId="39010" xr:uid="{00000000-0005-0000-0000-000051980000}"/>
    <cellStyle name="SAPBEXHLevel2 4 2 2" xfId="39011" xr:uid="{00000000-0005-0000-0000-000052980000}"/>
    <cellStyle name="SAPBEXHLevel2 4 2 2 2" xfId="39012" xr:uid="{00000000-0005-0000-0000-000053980000}"/>
    <cellStyle name="SAPBEXHLevel2 4 2 2 2 2" xfId="39013" xr:uid="{00000000-0005-0000-0000-000054980000}"/>
    <cellStyle name="SAPBEXHLevel2 4 2 3" xfId="39014" xr:uid="{00000000-0005-0000-0000-000055980000}"/>
    <cellStyle name="SAPBEXHLevel2 4 2 3 2" xfId="39015" xr:uid="{00000000-0005-0000-0000-000056980000}"/>
    <cellStyle name="SAPBEXHLevel2 4 2 3 2 2" xfId="39016" xr:uid="{00000000-0005-0000-0000-000057980000}"/>
    <cellStyle name="SAPBEXHLevel2 4 2 4" xfId="39017" xr:uid="{00000000-0005-0000-0000-000058980000}"/>
    <cellStyle name="SAPBEXHLevel2 4 2 4 2" xfId="39018" xr:uid="{00000000-0005-0000-0000-000059980000}"/>
    <cellStyle name="SAPBEXHLevel2 4 2 4 2 2" xfId="39019" xr:uid="{00000000-0005-0000-0000-00005A980000}"/>
    <cellStyle name="SAPBEXHLevel2 4 2 5" xfId="39020" xr:uid="{00000000-0005-0000-0000-00005B980000}"/>
    <cellStyle name="SAPBEXHLevel2 4 2 5 2" xfId="39021" xr:uid="{00000000-0005-0000-0000-00005C980000}"/>
    <cellStyle name="SAPBEXHLevel2 4 2 5 2 2" xfId="39022" xr:uid="{00000000-0005-0000-0000-00005D980000}"/>
    <cellStyle name="SAPBEXHLevel2 4 2 6" xfId="39023" xr:uid="{00000000-0005-0000-0000-00005E980000}"/>
    <cellStyle name="SAPBEXHLevel2 4 2 6 2" xfId="39024" xr:uid="{00000000-0005-0000-0000-00005F980000}"/>
    <cellStyle name="SAPBEXHLevel2 4 2 6 2 2" xfId="39025" xr:uid="{00000000-0005-0000-0000-000060980000}"/>
    <cellStyle name="SAPBEXHLevel2 4 2 6 3" xfId="39026" xr:uid="{00000000-0005-0000-0000-000061980000}"/>
    <cellStyle name="SAPBEXHLevel2 4 2 7" xfId="39027" xr:uid="{00000000-0005-0000-0000-000062980000}"/>
    <cellStyle name="SAPBEXHLevel2 4 2 7 2" xfId="39028" xr:uid="{00000000-0005-0000-0000-000063980000}"/>
    <cellStyle name="SAPBEXHLevel2 4 2 7 2 2" xfId="39029" xr:uid="{00000000-0005-0000-0000-000064980000}"/>
    <cellStyle name="SAPBEXHLevel2 4 2 7 3" xfId="39030" xr:uid="{00000000-0005-0000-0000-000065980000}"/>
    <cellStyle name="SAPBEXHLevel2 4 2 8" xfId="39031" xr:uid="{00000000-0005-0000-0000-000066980000}"/>
    <cellStyle name="SAPBEXHLevel2 4 2 8 2" xfId="39032" xr:uid="{00000000-0005-0000-0000-000067980000}"/>
    <cellStyle name="SAPBEXHLevel2 4 2 8 2 2" xfId="39033" xr:uid="{00000000-0005-0000-0000-000068980000}"/>
    <cellStyle name="SAPBEXHLevel2 4 2 8 3" xfId="39034" xr:uid="{00000000-0005-0000-0000-000069980000}"/>
    <cellStyle name="SAPBEXHLevel2 4 2 9" xfId="39035" xr:uid="{00000000-0005-0000-0000-00006A980000}"/>
    <cellStyle name="SAPBEXHLevel2 4 2 9 2" xfId="39036" xr:uid="{00000000-0005-0000-0000-00006B980000}"/>
    <cellStyle name="SAPBEXHLevel2 4 2 9 2 2" xfId="39037" xr:uid="{00000000-0005-0000-0000-00006C980000}"/>
    <cellStyle name="SAPBEXHLevel2 4 2 9 3" xfId="39038" xr:uid="{00000000-0005-0000-0000-00006D980000}"/>
    <cellStyle name="SAPBEXHLevel2 4 3" xfId="39039" xr:uid="{00000000-0005-0000-0000-00006E980000}"/>
    <cellStyle name="SAPBEXHLevel2 4 3 2" xfId="39040" xr:uid="{00000000-0005-0000-0000-00006F980000}"/>
    <cellStyle name="SAPBEXHLevel2 4 3 2 2" xfId="39041" xr:uid="{00000000-0005-0000-0000-000070980000}"/>
    <cellStyle name="SAPBEXHLevel2 4 4" xfId="39042" xr:uid="{00000000-0005-0000-0000-000071980000}"/>
    <cellStyle name="SAPBEXHLevel2 4 4 2" xfId="39043" xr:uid="{00000000-0005-0000-0000-000072980000}"/>
    <cellStyle name="SAPBEXHLevel2 4 4 2 2" xfId="39044" xr:uid="{00000000-0005-0000-0000-000073980000}"/>
    <cellStyle name="SAPBEXHLevel2 4 5" xfId="39045" xr:uid="{00000000-0005-0000-0000-000074980000}"/>
    <cellStyle name="SAPBEXHLevel2 4 5 2" xfId="39046" xr:uid="{00000000-0005-0000-0000-000075980000}"/>
    <cellStyle name="SAPBEXHLevel2 4 5 2 2" xfId="39047" xr:uid="{00000000-0005-0000-0000-000076980000}"/>
    <cellStyle name="SAPBEXHLevel2 4 6" xfId="39048" xr:uid="{00000000-0005-0000-0000-000077980000}"/>
    <cellStyle name="SAPBEXHLevel2 4 6 2" xfId="39049" xr:uid="{00000000-0005-0000-0000-000078980000}"/>
    <cellStyle name="SAPBEXHLevel2 4 6 2 2" xfId="39050" xr:uid="{00000000-0005-0000-0000-000079980000}"/>
    <cellStyle name="SAPBEXHLevel2 4 7" xfId="39051" xr:uid="{00000000-0005-0000-0000-00007A980000}"/>
    <cellStyle name="SAPBEXHLevel2 4 7 2" xfId="39052" xr:uid="{00000000-0005-0000-0000-00007B980000}"/>
    <cellStyle name="SAPBEXHLevel2 4 7 2 2" xfId="39053" xr:uid="{00000000-0005-0000-0000-00007C980000}"/>
    <cellStyle name="SAPBEXHLevel2 4 7 3" xfId="39054" xr:uid="{00000000-0005-0000-0000-00007D980000}"/>
    <cellStyle name="SAPBEXHLevel2 4 8" xfId="39055" xr:uid="{00000000-0005-0000-0000-00007E980000}"/>
    <cellStyle name="SAPBEXHLevel2 4 8 2" xfId="39056" xr:uid="{00000000-0005-0000-0000-00007F980000}"/>
    <cellStyle name="SAPBEXHLevel2 4 8 2 2" xfId="39057" xr:uid="{00000000-0005-0000-0000-000080980000}"/>
    <cellStyle name="SAPBEXHLevel2 4 8 3" xfId="39058" xr:uid="{00000000-0005-0000-0000-000081980000}"/>
    <cellStyle name="SAPBEXHLevel2 4 9" xfId="39059" xr:uid="{00000000-0005-0000-0000-000082980000}"/>
    <cellStyle name="SAPBEXHLevel2 4 9 2" xfId="39060" xr:uid="{00000000-0005-0000-0000-000083980000}"/>
    <cellStyle name="SAPBEXHLevel2 4 9 2 2" xfId="39061" xr:uid="{00000000-0005-0000-0000-000084980000}"/>
    <cellStyle name="SAPBEXHLevel2 4 9 3" xfId="39062" xr:uid="{00000000-0005-0000-0000-000085980000}"/>
    <cellStyle name="SAPBEXHLevel2 5" xfId="39063" xr:uid="{00000000-0005-0000-0000-000086980000}"/>
    <cellStyle name="SAPBEXHLevel2 5 10" xfId="39064" xr:uid="{00000000-0005-0000-0000-000087980000}"/>
    <cellStyle name="SAPBEXHLevel2 5 10 2" xfId="39065" xr:uid="{00000000-0005-0000-0000-000088980000}"/>
    <cellStyle name="SAPBEXHLevel2 5 10 2 2" xfId="39066" xr:uid="{00000000-0005-0000-0000-000089980000}"/>
    <cellStyle name="SAPBEXHLevel2 5 10 3" xfId="39067" xr:uid="{00000000-0005-0000-0000-00008A980000}"/>
    <cellStyle name="SAPBEXHLevel2 5 11" xfId="39068" xr:uid="{00000000-0005-0000-0000-00008B980000}"/>
    <cellStyle name="SAPBEXHLevel2 5 11 2" xfId="39069" xr:uid="{00000000-0005-0000-0000-00008C980000}"/>
    <cellStyle name="SAPBEXHLevel2 5 11 2 2" xfId="39070" xr:uid="{00000000-0005-0000-0000-00008D980000}"/>
    <cellStyle name="SAPBEXHLevel2 5 11 3" xfId="39071" xr:uid="{00000000-0005-0000-0000-00008E980000}"/>
    <cellStyle name="SAPBEXHLevel2 5 12" xfId="39072" xr:uid="{00000000-0005-0000-0000-00008F980000}"/>
    <cellStyle name="SAPBEXHLevel2 5 12 2" xfId="39073" xr:uid="{00000000-0005-0000-0000-000090980000}"/>
    <cellStyle name="SAPBEXHLevel2 5 2" xfId="39074" xr:uid="{00000000-0005-0000-0000-000091980000}"/>
    <cellStyle name="SAPBEXHLevel2 5 2 10" xfId="39075" xr:uid="{00000000-0005-0000-0000-000092980000}"/>
    <cellStyle name="SAPBEXHLevel2 5 2 10 2" xfId="39076" xr:uid="{00000000-0005-0000-0000-000093980000}"/>
    <cellStyle name="SAPBEXHLevel2 5 2 10 2 2" xfId="39077" xr:uid="{00000000-0005-0000-0000-000094980000}"/>
    <cellStyle name="SAPBEXHLevel2 5 2 10 3" xfId="39078" xr:uid="{00000000-0005-0000-0000-000095980000}"/>
    <cellStyle name="SAPBEXHLevel2 5 2 11" xfId="39079" xr:uid="{00000000-0005-0000-0000-000096980000}"/>
    <cellStyle name="SAPBEXHLevel2 5 2 11 2" xfId="39080" xr:uid="{00000000-0005-0000-0000-000097980000}"/>
    <cellStyle name="SAPBEXHLevel2 5 2 11 2 2" xfId="39081" xr:uid="{00000000-0005-0000-0000-000098980000}"/>
    <cellStyle name="SAPBEXHLevel2 5 2 11 3" xfId="39082" xr:uid="{00000000-0005-0000-0000-000099980000}"/>
    <cellStyle name="SAPBEXHLevel2 5 2 12" xfId="39083" xr:uid="{00000000-0005-0000-0000-00009A980000}"/>
    <cellStyle name="SAPBEXHLevel2 5 2 12 2" xfId="39084" xr:uid="{00000000-0005-0000-0000-00009B980000}"/>
    <cellStyle name="SAPBEXHLevel2 5 2 2" xfId="39085" xr:uid="{00000000-0005-0000-0000-00009C980000}"/>
    <cellStyle name="SAPBEXHLevel2 5 2 2 2" xfId="39086" xr:uid="{00000000-0005-0000-0000-00009D980000}"/>
    <cellStyle name="SAPBEXHLevel2 5 2 2 2 2" xfId="39087" xr:uid="{00000000-0005-0000-0000-00009E980000}"/>
    <cellStyle name="SAPBEXHLevel2 5 2 3" xfId="39088" xr:uid="{00000000-0005-0000-0000-00009F980000}"/>
    <cellStyle name="SAPBEXHLevel2 5 2 3 2" xfId="39089" xr:uid="{00000000-0005-0000-0000-0000A0980000}"/>
    <cellStyle name="SAPBEXHLevel2 5 2 3 2 2" xfId="39090" xr:uid="{00000000-0005-0000-0000-0000A1980000}"/>
    <cellStyle name="SAPBEXHLevel2 5 2 4" xfId="39091" xr:uid="{00000000-0005-0000-0000-0000A2980000}"/>
    <cellStyle name="SAPBEXHLevel2 5 2 4 2" xfId="39092" xr:uid="{00000000-0005-0000-0000-0000A3980000}"/>
    <cellStyle name="SAPBEXHLevel2 5 2 4 2 2" xfId="39093" xr:uid="{00000000-0005-0000-0000-0000A4980000}"/>
    <cellStyle name="SAPBEXHLevel2 5 2 5" xfId="39094" xr:uid="{00000000-0005-0000-0000-0000A5980000}"/>
    <cellStyle name="SAPBEXHLevel2 5 2 5 2" xfId="39095" xr:uid="{00000000-0005-0000-0000-0000A6980000}"/>
    <cellStyle name="SAPBEXHLevel2 5 2 5 2 2" xfId="39096" xr:uid="{00000000-0005-0000-0000-0000A7980000}"/>
    <cellStyle name="SAPBEXHLevel2 5 2 6" xfId="39097" xr:uid="{00000000-0005-0000-0000-0000A8980000}"/>
    <cellStyle name="SAPBEXHLevel2 5 2 6 2" xfId="39098" xr:uid="{00000000-0005-0000-0000-0000A9980000}"/>
    <cellStyle name="SAPBEXHLevel2 5 2 6 2 2" xfId="39099" xr:uid="{00000000-0005-0000-0000-0000AA980000}"/>
    <cellStyle name="SAPBEXHLevel2 5 2 6 3" xfId="39100" xr:uid="{00000000-0005-0000-0000-0000AB980000}"/>
    <cellStyle name="SAPBEXHLevel2 5 2 7" xfId="39101" xr:uid="{00000000-0005-0000-0000-0000AC980000}"/>
    <cellStyle name="SAPBEXHLevel2 5 2 7 2" xfId="39102" xr:uid="{00000000-0005-0000-0000-0000AD980000}"/>
    <cellStyle name="SAPBEXHLevel2 5 2 7 2 2" xfId="39103" xr:uid="{00000000-0005-0000-0000-0000AE980000}"/>
    <cellStyle name="SAPBEXHLevel2 5 2 7 3" xfId="39104" xr:uid="{00000000-0005-0000-0000-0000AF980000}"/>
    <cellStyle name="SAPBEXHLevel2 5 2 8" xfId="39105" xr:uid="{00000000-0005-0000-0000-0000B0980000}"/>
    <cellStyle name="SAPBEXHLevel2 5 2 8 2" xfId="39106" xr:uid="{00000000-0005-0000-0000-0000B1980000}"/>
    <cellStyle name="SAPBEXHLevel2 5 2 8 2 2" xfId="39107" xr:uid="{00000000-0005-0000-0000-0000B2980000}"/>
    <cellStyle name="SAPBEXHLevel2 5 2 8 3" xfId="39108" xr:uid="{00000000-0005-0000-0000-0000B3980000}"/>
    <cellStyle name="SAPBEXHLevel2 5 2 9" xfId="39109" xr:uid="{00000000-0005-0000-0000-0000B4980000}"/>
    <cellStyle name="SAPBEXHLevel2 5 2 9 2" xfId="39110" xr:uid="{00000000-0005-0000-0000-0000B5980000}"/>
    <cellStyle name="SAPBEXHLevel2 5 2 9 2 2" xfId="39111" xr:uid="{00000000-0005-0000-0000-0000B6980000}"/>
    <cellStyle name="SAPBEXHLevel2 5 2 9 3" xfId="39112" xr:uid="{00000000-0005-0000-0000-0000B7980000}"/>
    <cellStyle name="SAPBEXHLevel2 5 3" xfId="39113" xr:uid="{00000000-0005-0000-0000-0000B8980000}"/>
    <cellStyle name="SAPBEXHLevel2 5 3 2" xfId="39114" xr:uid="{00000000-0005-0000-0000-0000B9980000}"/>
    <cellStyle name="SAPBEXHLevel2 5 3 2 2" xfId="39115" xr:uid="{00000000-0005-0000-0000-0000BA980000}"/>
    <cellStyle name="SAPBEXHLevel2 5 4" xfId="39116" xr:uid="{00000000-0005-0000-0000-0000BB980000}"/>
    <cellStyle name="SAPBEXHLevel2 5 4 2" xfId="39117" xr:uid="{00000000-0005-0000-0000-0000BC980000}"/>
    <cellStyle name="SAPBEXHLevel2 5 4 2 2" xfId="39118" xr:uid="{00000000-0005-0000-0000-0000BD980000}"/>
    <cellStyle name="SAPBEXHLevel2 5 5" xfId="39119" xr:uid="{00000000-0005-0000-0000-0000BE980000}"/>
    <cellStyle name="SAPBEXHLevel2 5 5 2" xfId="39120" xr:uid="{00000000-0005-0000-0000-0000BF980000}"/>
    <cellStyle name="SAPBEXHLevel2 5 5 2 2" xfId="39121" xr:uid="{00000000-0005-0000-0000-0000C0980000}"/>
    <cellStyle name="SAPBEXHLevel2 5 6" xfId="39122" xr:uid="{00000000-0005-0000-0000-0000C1980000}"/>
    <cellStyle name="SAPBEXHLevel2 5 6 2" xfId="39123" xr:uid="{00000000-0005-0000-0000-0000C2980000}"/>
    <cellStyle name="SAPBEXHLevel2 5 6 2 2" xfId="39124" xr:uid="{00000000-0005-0000-0000-0000C3980000}"/>
    <cellStyle name="SAPBEXHLevel2 5 7" xfId="39125" xr:uid="{00000000-0005-0000-0000-0000C4980000}"/>
    <cellStyle name="SAPBEXHLevel2 5 7 2" xfId="39126" xr:uid="{00000000-0005-0000-0000-0000C5980000}"/>
    <cellStyle name="SAPBEXHLevel2 5 7 2 2" xfId="39127" xr:uid="{00000000-0005-0000-0000-0000C6980000}"/>
    <cellStyle name="SAPBEXHLevel2 5 7 3" xfId="39128" xr:uid="{00000000-0005-0000-0000-0000C7980000}"/>
    <cellStyle name="SAPBEXHLevel2 5 8" xfId="39129" xr:uid="{00000000-0005-0000-0000-0000C8980000}"/>
    <cellStyle name="SAPBEXHLevel2 5 8 2" xfId="39130" xr:uid="{00000000-0005-0000-0000-0000C9980000}"/>
    <cellStyle name="SAPBEXHLevel2 5 8 2 2" xfId="39131" xr:uid="{00000000-0005-0000-0000-0000CA980000}"/>
    <cellStyle name="SAPBEXHLevel2 5 8 3" xfId="39132" xr:uid="{00000000-0005-0000-0000-0000CB980000}"/>
    <cellStyle name="SAPBEXHLevel2 5 9" xfId="39133" xr:uid="{00000000-0005-0000-0000-0000CC980000}"/>
    <cellStyle name="SAPBEXHLevel2 5 9 2" xfId="39134" xr:uid="{00000000-0005-0000-0000-0000CD980000}"/>
    <cellStyle name="SAPBEXHLevel2 5 9 2 2" xfId="39135" xr:uid="{00000000-0005-0000-0000-0000CE980000}"/>
    <cellStyle name="SAPBEXHLevel2 5 9 3" xfId="39136" xr:uid="{00000000-0005-0000-0000-0000CF980000}"/>
    <cellStyle name="SAPBEXHLevel2 6" xfId="39137" xr:uid="{00000000-0005-0000-0000-0000D0980000}"/>
    <cellStyle name="SAPBEXHLevel2 6 10" xfId="39138" xr:uid="{00000000-0005-0000-0000-0000D1980000}"/>
    <cellStyle name="SAPBEXHLevel2 6 10 2" xfId="39139" xr:uid="{00000000-0005-0000-0000-0000D2980000}"/>
    <cellStyle name="SAPBEXHLevel2 6 10 2 2" xfId="39140" xr:uid="{00000000-0005-0000-0000-0000D3980000}"/>
    <cellStyle name="SAPBEXHLevel2 6 10 3" xfId="39141" xr:uid="{00000000-0005-0000-0000-0000D4980000}"/>
    <cellStyle name="SAPBEXHLevel2 6 11" xfId="39142" xr:uid="{00000000-0005-0000-0000-0000D5980000}"/>
    <cellStyle name="SAPBEXHLevel2 6 11 2" xfId="39143" xr:uid="{00000000-0005-0000-0000-0000D6980000}"/>
    <cellStyle name="SAPBEXHLevel2 6 11 2 2" xfId="39144" xr:uid="{00000000-0005-0000-0000-0000D7980000}"/>
    <cellStyle name="SAPBEXHLevel2 6 11 3" xfId="39145" xr:uid="{00000000-0005-0000-0000-0000D8980000}"/>
    <cellStyle name="SAPBEXHLevel2 6 12" xfId="39146" xr:uid="{00000000-0005-0000-0000-0000D9980000}"/>
    <cellStyle name="SAPBEXHLevel2 6 12 2" xfId="39147" xr:uid="{00000000-0005-0000-0000-0000DA980000}"/>
    <cellStyle name="SAPBEXHLevel2 6 2" xfId="39148" xr:uid="{00000000-0005-0000-0000-0000DB980000}"/>
    <cellStyle name="SAPBEXHLevel2 6 2 10" xfId="39149" xr:uid="{00000000-0005-0000-0000-0000DC980000}"/>
    <cellStyle name="SAPBEXHLevel2 6 2 10 2" xfId="39150" xr:uid="{00000000-0005-0000-0000-0000DD980000}"/>
    <cellStyle name="SAPBEXHLevel2 6 2 10 2 2" xfId="39151" xr:uid="{00000000-0005-0000-0000-0000DE980000}"/>
    <cellStyle name="SAPBEXHLevel2 6 2 10 3" xfId="39152" xr:uid="{00000000-0005-0000-0000-0000DF980000}"/>
    <cellStyle name="SAPBEXHLevel2 6 2 11" xfId="39153" xr:uid="{00000000-0005-0000-0000-0000E0980000}"/>
    <cellStyle name="SAPBEXHLevel2 6 2 11 2" xfId="39154" xr:uid="{00000000-0005-0000-0000-0000E1980000}"/>
    <cellStyle name="SAPBEXHLevel2 6 2 11 2 2" xfId="39155" xr:uid="{00000000-0005-0000-0000-0000E2980000}"/>
    <cellStyle name="SAPBEXHLevel2 6 2 11 3" xfId="39156" xr:uid="{00000000-0005-0000-0000-0000E3980000}"/>
    <cellStyle name="SAPBEXHLevel2 6 2 12" xfId="39157" xr:uid="{00000000-0005-0000-0000-0000E4980000}"/>
    <cellStyle name="SAPBEXHLevel2 6 2 12 2" xfId="39158" xr:uid="{00000000-0005-0000-0000-0000E5980000}"/>
    <cellStyle name="SAPBEXHLevel2 6 2 2" xfId="39159" xr:uid="{00000000-0005-0000-0000-0000E6980000}"/>
    <cellStyle name="SAPBEXHLevel2 6 2 2 2" xfId="39160" xr:uid="{00000000-0005-0000-0000-0000E7980000}"/>
    <cellStyle name="SAPBEXHLevel2 6 2 2 2 2" xfId="39161" xr:uid="{00000000-0005-0000-0000-0000E8980000}"/>
    <cellStyle name="SAPBEXHLevel2 6 2 3" xfId="39162" xr:uid="{00000000-0005-0000-0000-0000E9980000}"/>
    <cellStyle name="SAPBEXHLevel2 6 2 3 2" xfId="39163" xr:uid="{00000000-0005-0000-0000-0000EA980000}"/>
    <cellStyle name="SAPBEXHLevel2 6 2 3 2 2" xfId="39164" xr:uid="{00000000-0005-0000-0000-0000EB980000}"/>
    <cellStyle name="SAPBEXHLevel2 6 2 4" xfId="39165" xr:uid="{00000000-0005-0000-0000-0000EC980000}"/>
    <cellStyle name="SAPBEXHLevel2 6 2 4 2" xfId="39166" xr:uid="{00000000-0005-0000-0000-0000ED980000}"/>
    <cellStyle name="SAPBEXHLevel2 6 2 4 2 2" xfId="39167" xr:uid="{00000000-0005-0000-0000-0000EE980000}"/>
    <cellStyle name="SAPBEXHLevel2 6 2 5" xfId="39168" xr:uid="{00000000-0005-0000-0000-0000EF980000}"/>
    <cellStyle name="SAPBEXHLevel2 6 2 5 2" xfId="39169" xr:uid="{00000000-0005-0000-0000-0000F0980000}"/>
    <cellStyle name="SAPBEXHLevel2 6 2 5 2 2" xfId="39170" xr:uid="{00000000-0005-0000-0000-0000F1980000}"/>
    <cellStyle name="SAPBEXHLevel2 6 2 6" xfId="39171" xr:uid="{00000000-0005-0000-0000-0000F2980000}"/>
    <cellStyle name="SAPBEXHLevel2 6 2 6 2" xfId="39172" xr:uid="{00000000-0005-0000-0000-0000F3980000}"/>
    <cellStyle name="SAPBEXHLevel2 6 2 6 2 2" xfId="39173" xr:uid="{00000000-0005-0000-0000-0000F4980000}"/>
    <cellStyle name="SAPBEXHLevel2 6 2 6 3" xfId="39174" xr:uid="{00000000-0005-0000-0000-0000F5980000}"/>
    <cellStyle name="SAPBEXHLevel2 6 2 7" xfId="39175" xr:uid="{00000000-0005-0000-0000-0000F6980000}"/>
    <cellStyle name="SAPBEXHLevel2 6 2 7 2" xfId="39176" xr:uid="{00000000-0005-0000-0000-0000F7980000}"/>
    <cellStyle name="SAPBEXHLevel2 6 2 7 2 2" xfId="39177" xr:uid="{00000000-0005-0000-0000-0000F8980000}"/>
    <cellStyle name="SAPBEXHLevel2 6 2 7 3" xfId="39178" xr:uid="{00000000-0005-0000-0000-0000F9980000}"/>
    <cellStyle name="SAPBEXHLevel2 6 2 8" xfId="39179" xr:uid="{00000000-0005-0000-0000-0000FA980000}"/>
    <cellStyle name="SAPBEXHLevel2 6 2 8 2" xfId="39180" xr:uid="{00000000-0005-0000-0000-0000FB980000}"/>
    <cellStyle name="SAPBEXHLevel2 6 2 8 2 2" xfId="39181" xr:uid="{00000000-0005-0000-0000-0000FC980000}"/>
    <cellStyle name="SAPBEXHLevel2 6 2 8 3" xfId="39182" xr:uid="{00000000-0005-0000-0000-0000FD980000}"/>
    <cellStyle name="SAPBEXHLevel2 6 2 9" xfId="39183" xr:uid="{00000000-0005-0000-0000-0000FE980000}"/>
    <cellStyle name="SAPBEXHLevel2 6 2 9 2" xfId="39184" xr:uid="{00000000-0005-0000-0000-0000FF980000}"/>
    <cellStyle name="SAPBEXHLevel2 6 2 9 2 2" xfId="39185" xr:uid="{00000000-0005-0000-0000-000000990000}"/>
    <cellStyle name="SAPBEXHLevel2 6 2 9 3" xfId="39186" xr:uid="{00000000-0005-0000-0000-000001990000}"/>
    <cellStyle name="SAPBEXHLevel2 6 3" xfId="39187" xr:uid="{00000000-0005-0000-0000-000002990000}"/>
    <cellStyle name="SAPBEXHLevel2 6 3 2" xfId="39188" xr:uid="{00000000-0005-0000-0000-000003990000}"/>
    <cellStyle name="SAPBEXHLevel2 6 3 2 2" xfId="39189" xr:uid="{00000000-0005-0000-0000-000004990000}"/>
    <cellStyle name="SAPBEXHLevel2 6 4" xfId="39190" xr:uid="{00000000-0005-0000-0000-000005990000}"/>
    <cellStyle name="SAPBEXHLevel2 6 4 2" xfId="39191" xr:uid="{00000000-0005-0000-0000-000006990000}"/>
    <cellStyle name="SAPBEXHLevel2 6 4 2 2" xfId="39192" xr:uid="{00000000-0005-0000-0000-000007990000}"/>
    <cellStyle name="SAPBEXHLevel2 6 5" xfId="39193" xr:uid="{00000000-0005-0000-0000-000008990000}"/>
    <cellStyle name="SAPBEXHLevel2 6 5 2" xfId="39194" xr:uid="{00000000-0005-0000-0000-000009990000}"/>
    <cellStyle name="SAPBEXHLevel2 6 5 2 2" xfId="39195" xr:uid="{00000000-0005-0000-0000-00000A990000}"/>
    <cellStyle name="SAPBEXHLevel2 6 6" xfId="39196" xr:uid="{00000000-0005-0000-0000-00000B990000}"/>
    <cellStyle name="SAPBEXHLevel2 6 6 2" xfId="39197" xr:uid="{00000000-0005-0000-0000-00000C990000}"/>
    <cellStyle name="SAPBEXHLevel2 6 6 2 2" xfId="39198" xr:uid="{00000000-0005-0000-0000-00000D990000}"/>
    <cellStyle name="SAPBEXHLevel2 6 7" xfId="39199" xr:uid="{00000000-0005-0000-0000-00000E990000}"/>
    <cellStyle name="SAPBEXHLevel2 6 7 2" xfId="39200" xr:uid="{00000000-0005-0000-0000-00000F990000}"/>
    <cellStyle name="SAPBEXHLevel2 6 7 2 2" xfId="39201" xr:uid="{00000000-0005-0000-0000-000010990000}"/>
    <cellStyle name="SAPBEXHLevel2 6 7 3" xfId="39202" xr:uid="{00000000-0005-0000-0000-000011990000}"/>
    <cellStyle name="SAPBEXHLevel2 6 8" xfId="39203" xr:uid="{00000000-0005-0000-0000-000012990000}"/>
    <cellStyle name="SAPBEXHLevel2 6 8 2" xfId="39204" xr:uid="{00000000-0005-0000-0000-000013990000}"/>
    <cellStyle name="SAPBEXHLevel2 6 8 2 2" xfId="39205" xr:uid="{00000000-0005-0000-0000-000014990000}"/>
    <cellStyle name="SAPBEXHLevel2 6 8 3" xfId="39206" xr:uid="{00000000-0005-0000-0000-000015990000}"/>
    <cellStyle name="SAPBEXHLevel2 6 9" xfId="39207" xr:uid="{00000000-0005-0000-0000-000016990000}"/>
    <cellStyle name="SAPBEXHLevel2 6 9 2" xfId="39208" xr:uid="{00000000-0005-0000-0000-000017990000}"/>
    <cellStyle name="SAPBEXHLevel2 6 9 2 2" xfId="39209" xr:uid="{00000000-0005-0000-0000-000018990000}"/>
    <cellStyle name="SAPBEXHLevel2 6 9 3" xfId="39210" xr:uid="{00000000-0005-0000-0000-000019990000}"/>
    <cellStyle name="SAPBEXHLevel2 7" xfId="39211" xr:uid="{00000000-0005-0000-0000-00001A990000}"/>
    <cellStyle name="SAPBEXHLevel2 7 10" xfId="39212" xr:uid="{00000000-0005-0000-0000-00001B990000}"/>
    <cellStyle name="SAPBEXHLevel2 7 10 2" xfId="39213" xr:uid="{00000000-0005-0000-0000-00001C990000}"/>
    <cellStyle name="SAPBEXHLevel2 7 10 2 2" xfId="39214" xr:uid="{00000000-0005-0000-0000-00001D990000}"/>
    <cellStyle name="SAPBEXHLevel2 7 10 3" xfId="39215" xr:uid="{00000000-0005-0000-0000-00001E990000}"/>
    <cellStyle name="SAPBEXHLevel2 7 11" xfId="39216" xr:uid="{00000000-0005-0000-0000-00001F990000}"/>
    <cellStyle name="SAPBEXHLevel2 7 11 2" xfId="39217" xr:uid="{00000000-0005-0000-0000-000020990000}"/>
    <cellStyle name="SAPBEXHLevel2 7 11 2 2" xfId="39218" xr:uid="{00000000-0005-0000-0000-000021990000}"/>
    <cellStyle name="SAPBEXHLevel2 7 11 3" xfId="39219" xr:uid="{00000000-0005-0000-0000-000022990000}"/>
    <cellStyle name="SAPBEXHLevel2 7 12" xfId="39220" xr:uid="{00000000-0005-0000-0000-000023990000}"/>
    <cellStyle name="SAPBEXHLevel2 7 12 2" xfId="39221" xr:uid="{00000000-0005-0000-0000-000024990000}"/>
    <cellStyle name="SAPBEXHLevel2 7 12 2 2" xfId="39222" xr:uid="{00000000-0005-0000-0000-000025990000}"/>
    <cellStyle name="SAPBEXHLevel2 7 12 3" xfId="39223" xr:uid="{00000000-0005-0000-0000-000026990000}"/>
    <cellStyle name="SAPBEXHLevel2 7 13" xfId="39224" xr:uid="{00000000-0005-0000-0000-000027990000}"/>
    <cellStyle name="SAPBEXHLevel2 7 13 2" xfId="39225" xr:uid="{00000000-0005-0000-0000-000028990000}"/>
    <cellStyle name="SAPBEXHLevel2 7 2" xfId="39226" xr:uid="{00000000-0005-0000-0000-000029990000}"/>
    <cellStyle name="SAPBEXHLevel2 7 2 10" xfId="39227" xr:uid="{00000000-0005-0000-0000-00002A990000}"/>
    <cellStyle name="SAPBEXHLevel2 7 2 10 2" xfId="39228" xr:uid="{00000000-0005-0000-0000-00002B990000}"/>
    <cellStyle name="SAPBEXHLevel2 7 2 10 2 2" xfId="39229" xr:uid="{00000000-0005-0000-0000-00002C990000}"/>
    <cellStyle name="SAPBEXHLevel2 7 2 10 3" xfId="39230" xr:uid="{00000000-0005-0000-0000-00002D990000}"/>
    <cellStyle name="SAPBEXHLevel2 7 2 11" xfId="39231" xr:uid="{00000000-0005-0000-0000-00002E990000}"/>
    <cellStyle name="SAPBEXHLevel2 7 2 11 2" xfId="39232" xr:uid="{00000000-0005-0000-0000-00002F990000}"/>
    <cellStyle name="SAPBEXHLevel2 7 2 11 2 2" xfId="39233" xr:uid="{00000000-0005-0000-0000-000030990000}"/>
    <cellStyle name="SAPBEXHLevel2 7 2 11 3" xfId="39234" xr:uid="{00000000-0005-0000-0000-000031990000}"/>
    <cellStyle name="SAPBEXHLevel2 7 2 12" xfId="39235" xr:uid="{00000000-0005-0000-0000-000032990000}"/>
    <cellStyle name="SAPBEXHLevel2 7 2 12 2" xfId="39236" xr:uid="{00000000-0005-0000-0000-000033990000}"/>
    <cellStyle name="SAPBEXHLevel2 7 2 2" xfId="39237" xr:uid="{00000000-0005-0000-0000-000034990000}"/>
    <cellStyle name="SAPBEXHLevel2 7 2 2 2" xfId="39238" xr:uid="{00000000-0005-0000-0000-000035990000}"/>
    <cellStyle name="SAPBEXHLevel2 7 2 2 2 2" xfId="39239" xr:uid="{00000000-0005-0000-0000-000036990000}"/>
    <cellStyle name="SAPBEXHLevel2 7 2 3" xfId="39240" xr:uid="{00000000-0005-0000-0000-000037990000}"/>
    <cellStyle name="SAPBEXHLevel2 7 2 3 2" xfId="39241" xr:uid="{00000000-0005-0000-0000-000038990000}"/>
    <cellStyle name="SAPBEXHLevel2 7 2 3 2 2" xfId="39242" xr:uid="{00000000-0005-0000-0000-000039990000}"/>
    <cellStyle name="SAPBEXHLevel2 7 2 4" xfId="39243" xr:uid="{00000000-0005-0000-0000-00003A990000}"/>
    <cellStyle name="SAPBEXHLevel2 7 2 4 2" xfId="39244" xr:uid="{00000000-0005-0000-0000-00003B990000}"/>
    <cellStyle name="SAPBEXHLevel2 7 2 4 2 2" xfId="39245" xr:uid="{00000000-0005-0000-0000-00003C990000}"/>
    <cellStyle name="SAPBEXHLevel2 7 2 5" xfId="39246" xr:uid="{00000000-0005-0000-0000-00003D990000}"/>
    <cellStyle name="SAPBEXHLevel2 7 2 5 2" xfId="39247" xr:uid="{00000000-0005-0000-0000-00003E990000}"/>
    <cellStyle name="SAPBEXHLevel2 7 2 5 2 2" xfId="39248" xr:uid="{00000000-0005-0000-0000-00003F990000}"/>
    <cellStyle name="SAPBEXHLevel2 7 2 6" xfId="39249" xr:uid="{00000000-0005-0000-0000-000040990000}"/>
    <cellStyle name="SAPBEXHLevel2 7 2 6 2" xfId="39250" xr:uid="{00000000-0005-0000-0000-000041990000}"/>
    <cellStyle name="SAPBEXHLevel2 7 2 6 2 2" xfId="39251" xr:uid="{00000000-0005-0000-0000-000042990000}"/>
    <cellStyle name="SAPBEXHLevel2 7 2 6 3" xfId="39252" xr:uid="{00000000-0005-0000-0000-000043990000}"/>
    <cellStyle name="SAPBEXHLevel2 7 2 7" xfId="39253" xr:uid="{00000000-0005-0000-0000-000044990000}"/>
    <cellStyle name="SAPBEXHLevel2 7 2 7 2" xfId="39254" xr:uid="{00000000-0005-0000-0000-000045990000}"/>
    <cellStyle name="SAPBEXHLevel2 7 2 7 2 2" xfId="39255" xr:uid="{00000000-0005-0000-0000-000046990000}"/>
    <cellStyle name="SAPBEXHLevel2 7 2 7 3" xfId="39256" xr:uid="{00000000-0005-0000-0000-000047990000}"/>
    <cellStyle name="SAPBEXHLevel2 7 2 8" xfId="39257" xr:uid="{00000000-0005-0000-0000-000048990000}"/>
    <cellStyle name="SAPBEXHLevel2 7 2 8 2" xfId="39258" xr:uid="{00000000-0005-0000-0000-000049990000}"/>
    <cellStyle name="SAPBEXHLevel2 7 2 8 2 2" xfId="39259" xr:uid="{00000000-0005-0000-0000-00004A990000}"/>
    <cellStyle name="SAPBEXHLevel2 7 2 8 3" xfId="39260" xr:uid="{00000000-0005-0000-0000-00004B990000}"/>
    <cellStyle name="SAPBEXHLevel2 7 2 9" xfId="39261" xr:uid="{00000000-0005-0000-0000-00004C990000}"/>
    <cellStyle name="SAPBEXHLevel2 7 2 9 2" xfId="39262" xr:uid="{00000000-0005-0000-0000-00004D990000}"/>
    <cellStyle name="SAPBEXHLevel2 7 2 9 2 2" xfId="39263" xr:uid="{00000000-0005-0000-0000-00004E990000}"/>
    <cellStyle name="SAPBEXHLevel2 7 2 9 3" xfId="39264" xr:uid="{00000000-0005-0000-0000-00004F990000}"/>
    <cellStyle name="SAPBEXHLevel2 7 3" xfId="39265" xr:uid="{00000000-0005-0000-0000-000050990000}"/>
    <cellStyle name="SAPBEXHLevel2 7 3 2" xfId="39266" xr:uid="{00000000-0005-0000-0000-000051990000}"/>
    <cellStyle name="SAPBEXHLevel2 7 3 2 2" xfId="39267" xr:uid="{00000000-0005-0000-0000-000052990000}"/>
    <cellStyle name="SAPBEXHLevel2 7 4" xfId="39268" xr:uid="{00000000-0005-0000-0000-000053990000}"/>
    <cellStyle name="SAPBEXHLevel2 7 4 2" xfId="39269" xr:uid="{00000000-0005-0000-0000-000054990000}"/>
    <cellStyle name="SAPBEXHLevel2 7 4 2 2" xfId="39270" xr:uid="{00000000-0005-0000-0000-000055990000}"/>
    <cellStyle name="SAPBEXHLevel2 7 5" xfId="39271" xr:uid="{00000000-0005-0000-0000-000056990000}"/>
    <cellStyle name="SAPBEXHLevel2 7 5 2" xfId="39272" xr:uid="{00000000-0005-0000-0000-000057990000}"/>
    <cellStyle name="SAPBEXHLevel2 7 5 2 2" xfId="39273" xr:uid="{00000000-0005-0000-0000-000058990000}"/>
    <cellStyle name="SAPBEXHLevel2 7 6" xfId="39274" xr:uid="{00000000-0005-0000-0000-000059990000}"/>
    <cellStyle name="SAPBEXHLevel2 7 6 2" xfId="39275" xr:uid="{00000000-0005-0000-0000-00005A990000}"/>
    <cellStyle name="SAPBEXHLevel2 7 6 2 2" xfId="39276" xr:uid="{00000000-0005-0000-0000-00005B990000}"/>
    <cellStyle name="SAPBEXHLevel2 7 7" xfId="39277" xr:uid="{00000000-0005-0000-0000-00005C990000}"/>
    <cellStyle name="SAPBEXHLevel2 7 7 2" xfId="39278" xr:uid="{00000000-0005-0000-0000-00005D990000}"/>
    <cellStyle name="SAPBEXHLevel2 7 7 2 2" xfId="39279" xr:uid="{00000000-0005-0000-0000-00005E990000}"/>
    <cellStyle name="SAPBEXHLevel2 7 7 3" xfId="39280" xr:uid="{00000000-0005-0000-0000-00005F990000}"/>
    <cellStyle name="SAPBEXHLevel2 7 8" xfId="39281" xr:uid="{00000000-0005-0000-0000-000060990000}"/>
    <cellStyle name="SAPBEXHLevel2 7 8 2" xfId="39282" xr:uid="{00000000-0005-0000-0000-000061990000}"/>
    <cellStyle name="SAPBEXHLevel2 7 8 2 2" xfId="39283" xr:uid="{00000000-0005-0000-0000-000062990000}"/>
    <cellStyle name="SAPBEXHLevel2 7 8 3" xfId="39284" xr:uid="{00000000-0005-0000-0000-000063990000}"/>
    <cellStyle name="SAPBEXHLevel2 7 9" xfId="39285" xr:uid="{00000000-0005-0000-0000-000064990000}"/>
    <cellStyle name="SAPBEXHLevel2 7 9 2" xfId="39286" xr:uid="{00000000-0005-0000-0000-000065990000}"/>
    <cellStyle name="SAPBEXHLevel2 7 9 2 2" xfId="39287" xr:uid="{00000000-0005-0000-0000-000066990000}"/>
    <cellStyle name="SAPBEXHLevel2 7 9 3" xfId="39288" xr:uid="{00000000-0005-0000-0000-000067990000}"/>
    <cellStyle name="SAPBEXHLevel2 8" xfId="39289" xr:uid="{00000000-0005-0000-0000-000068990000}"/>
    <cellStyle name="SAPBEXHLevel2 8 10" xfId="39290" xr:uid="{00000000-0005-0000-0000-000069990000}"/>
    <cellStyle name="SAPBEXHLevel2 8 10 2" xfId="39291" xr:uid="{00000000-0005-0000-0000-00006A990000}"/>
    <cellStyle name="SAPBEXHLevel2 8 10 2 2" xfId="39292" xr:uid="{00000000-0005-0000-0000-00006B990000}"/>
    <cellStyle name="SAPBEXHLevel2 8 10 3" xfId="39293" xr:uid="{00000000-0005-0000-0000-00006C990000}"/>
    <cellStyle name="SAPBEXHLevel2 8 11" xfId="39294" xr:uid="{00000000-0005-0000-0000-00006D990000}"/>
    <cellStyle name="SAPBEXHLevel2 8 11 2" xfId="39295" xr:uid="{00000000-0005-0000-0000-00006E990000}"/>
    <cellStyle name="SAPBEXHLevel2 8 11 2 2" xfId="39296" xr:uid="{00000000-0005-0000-0000-00006F990000}"/>
    <cellStyle name="SAPBEXHLevel2 8 11 3" xfId="39297" xr:uid="{00000000-0005-0000-0000-000070990000}"/>
    <cellStyle name="SAPBEXHLevel2 8 12" xfId="39298" xr:uid="{00000000-0005-0000-0000-000071990000}"/>
    <cellStyle name="SAPBEXHLevel2 8 12 2" xfId="39299" xr:uid="{00000000-0005-0000-0000-000072990000}"/>
    <cellStyle name="SAPBEXHLevel2 8 12 2 2" xfId="39300" xr:uid="{00000000-0005-0000-0000-000073990000}"/>
    <cellStyle name="SAPBEXHLevel2 8 12 3" xfId="39301" xr:uid="{00000000-0005-0000-0000-000074990000}"/>
    <cellStyle name="SAPBEXHLevel2 8 13" xfId="39302" xr:uid="{00000000-0005-0000-0000-000075990000}"/>
    <cellStyle name="SAPBEXHLevel2 8 13 2" xfId="39303" xr:uid="{00000000-0005-0000-0000-000076990000}"/>
    <cellStyle name="SAPBEXHLevel2 8 2" xfId="39304" xr:uid="{00000000-0005-0000-0000-000077990000}"/>
    <cellStyle name="SAPBEXHLevel2 8 2 10" xfId="39305" xr:uid="{00000000-0005-0000-0000-000078990000}"/>
    <cellStyle name="SAPBEXHLevel2 8 2 10 2" xfId="39306" xr:uid="{00000000-0005-0000-0000-000079990000}"/>
    <cellStyle name="SAPBEXHLevel2 8 2 10 2 2" xfId="39307" xr:uid="{00000000-0005-0000-0000-00007A990000}"/>
    <cellStyle name="SAPBEXHLevel2 8 2 10 3" xfId="39308" xr:uid="{00000000-0005-0000-0000-00007B990000}"/>
    <cellStyle name="SAPBEXHLevel2 8 2 11" xfId="39309" xr:uid="{00000000-0005-0000-0000-00007C990000}"/>
    <cellStyle name="SAPBEXHLevel2 8 2 11 2" xfId="39310" xr:uid="{00000000-0005-0000-0000-00007D990000}"/>
    <cellStyle name="SAPBEXHLevel2 8 2 11 2 2" xfId="39311" xr:uid="{00000000-0005-0000-0000-00007E990000}"/>
    <cellStyle name="SAPBEXHLevel2 8 2 11 3" xfId="39312" xr:uid="{00000000-0005-0000-0000-00007F990000}"/>
    <cellStyle name="SAPBEXHLevel2 8 2 12" xfId="39313" xr:uid="{00000000-0005-0000-0000-000080990000}"/>
    <cellStyle name="SAPBEXHLevel2 8 2 12 2" xfId="39314" xr:uid="{00000000-0005-0000-0000-000081990000}"/>
    <cellStyle name="SAPBEXHLevel2 8 2 2" xfId="39315" xr:uid="{00000000-0005-0000-0000-000082990000}"/>
    <cellStyle name="SAPBEXHLevel2 8 2 2 2" xfId="39316" xr:uid="{00000000-0005-0000-0000-000083990000}"/>
    <cellStyle name="SAPBEXHLevel2 8 2 2 2 2" xfId="39317" xr:uid="{00000000-0005-0000-0000-000084990000}"/>
    <cellStyle name="SAPBEXHLevel2 8 2 3" xfId="39318" xr:uid="{00000000-0005-0000-0000-000085990000}"/>
    <cellStyle name="SAPBEXHLevel2 8 2 3 2" xfId="39319" xr:uid="{00000000-0005-0000-0000-000086990000}"/>
    <cellStyle name="SAPBEXHLevel2 8 2 3 2 2" xfId="39320" xr:uid="{00000000-0005-0000-0000-000087990000}"/>
    <cellStyle name="SAPBEXHLevel2 8 2 4" xfId="39321" xr:uid="{00000000-0005-0000-0000-000088990000}"/>
    <cellStyle name="SAPBEXHLevel2 8 2 4 2" xfId="39322" xr:uid="{00000000-0005-0000-0000-000089990000}"/>
    <cellStyle name="SAPBEXHLevel2 8 2 4 2 2" xfId="39323" xr:uid="{00000000-0005-0000-0000-00008A990000}"/>
    <cellStyle name="SAPBEXHLevel2 8 2 5" xfId="39324" xr:uid="{00000000-0005-0000-0000-00008B990000}"/>
    <cellStyle name="SAPBEXHLevel2 8 2 5 2" xfId="39325" xr:uid="{00000000-0005-0000-0000-00008C990000}"/>
    <cellStyle name="SAPBEXHLevel2 8 2 5 2 2" xfId="39326" xr:uid="{00000000-0005-0000-0000-00008D990000}"/>
    <cellStyle name="SAPBEXHLevel2 8 2 6" xfId="39327" xr:uid="{00000000-0005-0000-0000-00008E990000}"/>
    <cellStyle name="SAPBEXHLevel2 8 2 6 2" xfId="39328" xr:uid="{00000000-0005-0000-0000-00008F990000}"/>
    <cellStyle name="SAPBEXHLevel2 8 2 6 2 2" xfId="39329" xr:uid="{00000000-0005-0000-0000-000090990000}"/>
    <cellStyle name="SAPBEXHLevel2 8 2 6 3" xfId="39330" xr:uid="{00000000-0005-0000-0000-000091990000}"/>
    <cellStyle name="SAPBEXHLevel2 8 2 7" xfId="39331" xr:uid="{00000000-0005-0000-0000-000092990000}"/>
    <cellStyle name="SAPBEXHLevel2 8 2 7 2" xfId="39332" xr:uid="{00000000-0005-0000-0000-000093990000}"/>
    <cellStyle name="SAPBEXHLevel2 8 2 7 2 2" xfId="39333" xr:uid="{00000000-0005-0000-0000-000094990000}"/>
    <cellStyle name="SAPBEXHLevel2 8 2 7 3" xfId="39334" xr:uid="{00000000-0005-0000-0000-000095990000}"/>
    <cellStyle name="SAPBEXHLevel2 8 2 8" xfId="39335" xr:uid="{00000000-0005-0000-0000-000096990000}"/>
    <cellStyle name="SAPBEXHLevel2 8 2 8 2" xfId="39336" xr:uid="{00000000-0005-0000-0000-000097990000}"/>
    <cellStyle name="SAPBEXHLevel2 8 2 8 2 2" xfId="39337" xr:uid="{00000000-0005-0000-0000-000098990000}"/>
    <cellStyle name="SAPBEXHLevel2 8 2 8 3" xfId="39338" xr:uid="{00000000-0005-0000-0000-000099990000}"/>
    <cellStyle name="SAPBEXHLevel2 8 2 9" xfId="39339" xr:uid="{00000000-0005-0000-0000-00009A990000}"/>
    <cellStyle name="SAPBEXHLevel2 8 2 9 2" xfId="39340" xr:uid="{00000000-0005-0000-0000-00009B990000}"/>
    <cellStyle name="SAPBEXHLevel2 8 2 9 2 2" xfId="39341" xr:uid="{00000000-0005-0000-0000-00009C990000}"/>
    <cellStyle name="SAPBEXHLevel2 8 2 9 3" xfId="39342" xr:uid="{00000000-0005-0000-0000-00009D990000}"/>
    <cellStyle name="SAPBEXHLevel2 8 3" xfId="39343" xr:uid="{00000000-0005-0000-0000-00009E990000}"/>
    <cellStyle name="SAPBEXHLevel2 8 3 2" xfId="39344" xr:uid="{00000000-0005-0000-0000-00009F990000}"/>
    <cellStyle name="SAPBEXHLevel2 8 3 2 2" xfId="39345" xr:uid="{00000000-0005-0000-0000-0000A0990000}"/>
    <cellStyle name="SAPBEXHLevel2 8 4" xfId="39346" xr:uid="{00000000-0005-0000-0000-0000A1990000}"/>
    <cellStyle name="SAPBEXHLevel2 8 4 2" xfId="39347" xr:uid="{00000000-0005-0000-0000-0000A2990000}"/>
    <cellStyle name="SAPBEXHLevel2 8 4 2 2" xfId="39348" xr:uid="{00000000-0005-0000-0000-0000A3990000}"/>
    <cellStyle name="SAPBEXHLevel2 8 5" xfId="39349" xr:uid="{00000000-0005-0000-0000-0000A4990000}"/>
    <cellStyle name="SAPBEXHLevel2 8 5 2" xfId="39350" xr:uid="{00000000-0005-0000-0000-0000A5990000}"/>
    <cellStyle name="SAPBEXHLevel2 8 5 2 2" xfId="39351" xr:uid="{00000000-0005-0000-0000-0000A6990000}"/>
    <cellStyle name="SAPBEXHLevel2 8 6" xfId="39352" xr:uid="{00000000-0005-0000-0000-0000A7990000}"/>
    <cellStyle name="SAPBEXHLevel2 8 6 2" xfId="39353" xr:uid="{00000000-0005-0000-0000-0000A8990000}"/>
    <cellStyle name="SAPBEXHLevel2 8 6 2 2" xfId="39354" xr:uid="{00000000-0005-0000-0000-0000A9990000}"/>
    <cellStyle name="SAPBEXHLevel2 8 7" xfId="39355" xr:uid="{00000000-0005-0000-0000-0000AA990000}"/>
    <cellStyle name="SAPBEXHLevel2 8 7 2" xfId="39356" xr:uid="{00000000-0005-0000-0000-0000AB990000}"/>
    <cellStyle name="SAPBEXHLevel2 8 7 2 2" xfId="39357" xr:uid="{00000000-0005-0000-0000-0000AC990000}"/>
    <cellStyle name="SAPBEXHLevel2 8 7 3" xfId="39358" xr:uid="{00000000-0005-0000-0000-0000AD990000}"/>
    <cellStyle name="SAPBEXHLevel2 8 8" xfId="39359" xr:uid="{00000000-0005-0000-0000-0000AE990000}"/>
    <cellStyle name="SAPBEXHLevel2 8 8 2" xfId="39360" xr:uid="{00000000-0005-0000-0000-0000AF990000}"/>
    <cellStyle name="SAPBEXHLevel2 8 8 2 2" xfId="39361" xr:uid="{00000000-0005-0000-0000-0000B0990000}"/>
    <cellStyle name="SAPBEXHLevel2 8 8 3" xfId="39362" xr:uid="{00000000-0005-0000-0000-0000B1990000}"/>
    <cellStyle name="SAPBEXHLevel2 8 9" xfId="39363" xr:uid="{00000000-0005-0000-0000-0000B2990000}"/>
    <cellStyle name="SAPBEXHLevel2 8 9 2" xfId="39364" xr:uid="{00000000-0005-0000-0000-0000B3990000}"/>
    <cellStyle name="SAPBEXHLevel2 8 9 2 2" xfId="39365" xr:uid="{00000000-0005-0000-0000-0000B4990000}"/>
    <cellStyle name="SAPBEXHLevel2 8 9 3" xfId="39366" xr:uid="{00000000-0005-0000-0000-0000B5990000}"/>
    <cellStyle name="SAPBEXHLevel2 9" xfId="39367" xr:uid="{00000000-0005-0000-0000-0000B6990000}"/>
    <cellStyle name="SAPBEXHLevel2 9 10" xfId="39368" xr:uid="{00000000-0005-0000-0000-0000B7990000}"/>
    <cellStyle name="SAPBEXHLevel2 9 10 2" xfId="39369" xr:uid="{00000000-0005-0000-0000-0000B8990000}"/>
    <cellStyle name="SAPBEXHLevel2 9 10 2 2" xfId="39370" xr:uid="{00000000-0005-0000-0000-0000B9990000}"/>
    <cellStyle name="SAPBEXHLevel2 9 10 3" xfId="39371" xr:uid="{00000000-0005-0000-0000-0000BA990000}"/>
    <cellStyle name="SAPBEXHLevel2 9 11" xfId="39372" xr:uid="{00000000-0005-0000-0000-0000BB990000}"/>
    <cellStyle name="SAPBEXHLevel2 9 11 2" xfId="39373" xr:uid="{00000000-0005-0000-0000-0000BC990000}"/>
    <cellStyle name="SAPBEXHLevel2 9 11 2 2" xfId="39374" xr:uid="{00000000-0005-0000-0000-0000BD990000}"/>
    <cellStyle name="SAPBEXHLevel2 9 11 3" xfId="39375" xr:uid="{00000000-0005-0000-0000-0000BE990000}"/>
    <cellStyle name="SAPBEXHLevel2 9 12" xfId="39376" xr:uid="{00000000-0005-0000-0000-0000BF990000}"/>
    <cellStyle name="SAPBEXHLevel2 9 12 2" xfId="39377" xr:uid="{00000000-0005-0000-0000-0000C0990000}"/>
    <cellStyle name="SAPBEXHLevel2 9 12 2 2" xfId="39378" xr:uid="{00000000-0005-0000-0000-0000C1990000}"/>
    <cellStyle name="SAPBEXHLevel2 9 12 3" xfId="39379" xr:uid="{00000000-0005-0000-0000-0000C2990000}"/>
    <cellStyle name="SAPBEXHLevel2 9 13" xfId="39380" xr:uid="{00000000-0005-0000-0000-0000C3990000}"/>
    <cellStyle name="SAPBEXHLevel2 9 13 2" xfId="39381" xr:uid="{00000000-0005-0000-0000-0000C4990000}"/>
    <cellStyle name="SAPBEXHLevel2 9 2" xfId="39382" xr:uid="{00000000-0005-0000-0000-0000C5990000}"/>
    <cellStyle name="SAPBEXHLevel2 9 2 10" xfId="39383" xr:uid="{00000000-0005-0000-0000-0000C6990000}"/>
    <cellStyle name="SAPBEXHLevel2 9 2 10 2" xfId="39384" xr:uid="{00000000-0005-0000-0000-0000C7990000}"/>
    <cellStyle name="SAPBEXHLevel2 9 2 10 2 2" xfId="39385" xr:uid="{00000000-0005-0000-0000-0000C8990000}"/>
    <cellStyle name="SAPBEXHLevel2 9 2 10 3" xfId="39386" xr:uid="{00000000-0005-0000-0000-0000C9990000}"/>
    <cellStyle name="SAPBEXHLevel2 9 2 11" xfId="39387" xr:uid="{00000000-0005-0000-0000-0000CA990000}"/>
    <cellStyle name="SAPBEXHLevel2 9 2 11 2" xfId="39388" xr:uid="{00000000-0005-0000-0000-0000CB990000}"/>
    <cellStyle name="SAPBEXHLevel2 9 2 11 2 2" xfId="39389" xr:uid="{00000000-0005-0000-0000-0000CC990000}"/>
    <cellStyle name="SAPBEXHLevel2 9 2 11 3" xfId="39390" xr:uid="{00000000-0005-0000-0000-0000CD990000}"/>
    <cellStyle name="SAPBEXHLevel2 9 2 12" xfId="39391" xr:uid="{00000000-0005-0000-0000-0000CE990000}"/>
    <cellStyle name="SAPBEXHLevel2 9 2 12 2" xfId="39392" xr:uid="{00000000-0005-0000-0000-0000CF990000}"/>
    <cellStyle name="SAPBEXHLevel2 9 2 2" xfId="39393" xr:uid="{00000000-0005-0000-0000-0000D0990000}"/>
    <cellStyle name="SAPBEXHLevel2 9 2 2 2" xfId="39394" xr:uid="{00000000-0005-0000-0000-0000D1990000}"/>
    <cellStyle name="SAPBEXHLevel2 9 2 2 2 2" xfId="39395" xr:uid="{00000000-0005-0000-0000-0000D2990000}"/>
    <cellStyle name="SAPBEXHLevel2 9 2 3" xfId="39396" xr:uid="{00000000-0005-0000-0000-0000D3990000}"/>
    <cellStyle name="SAPBEXHLevel2 9 2 3 2" xfId="39397" xr:uid="{00000000-0005-0000-0000-0000D4990000}"/>
    <cellStyle name="SAPBEXHLevel2 9 2 3 2 2" xfId="39398" xr:uid="{00000000-0005-0000-0000-0000D5990000}"/>
    <cellStyle name="SAPBEXHLevel2 9 2 4" xfId="39399" xr:uid="{00000000-0005-0000-0000-0000D6990000}"/>
    <cellStyle name="SAPBEXHLevel2 9 2 4 2" xfId="39400" xr:uid="{00000000-0005-0000-0000-0000D7990000}"/>
    <cellStyle name="SAPBEXHLevel2 9 2 4 2 2" xfId="39401" xr:uid="{00000000-0005-0000-0000-0000D8990000}"/>
    <cellStyle name="SAPBEXHLevel2 9 2 5" xfId="39402" xr:uid="{00000000-0005-0000-0000-0000D9990000}"/>
    <cellStyle name="SAPBEXHLevel2 9 2 5 2" xfId="39403" xr:uid="{00000000-0005-0000-0000-0000DA990000}"/>
    <cellStyle name="SAPBEXHLevel2 9 2 5 2 2" xfId="39404" xr:uid="{00000000-0005-0000-0000-0000DB990000}"/>
    <cellStyle name="SAPBEXHLevel2 9 2 6" xfId="39405" xr:uid="{00000000-0005-0000-0000-0000DC990000}"/>
    <cellStyle name="SAPBEXHLevel2 9 2 6 2" xfId="39406" xr:uid="{00000000-0005-0000-0000-0000DD990000}"/>
    <cellStyle name="SAPBEXHLevel2 9 2 6 2 2" xfId="39407" xr:uid="{00000000-0005-0000-0000-0000DE990000}"/>
    <cellStyle name="SAPBEXHLevel2 9 2 6 3" xfId="39408" xr:uid="{00000000-0005-0000-0000-0000DF990000}"/>
    <cellStyle name="SAPBEXHLevel2 9 2 7" xfId="39409" xr:uid="{00000000-0005-0000-0000-0000E0990000}"/>
    <cellStyle name="SAPBEXHLevel2 9 2 7 2" xfId="39410" xr:uid="{00000000-0005-0000-0000-0000E1990000}"/>
    <cellStyle name="SAPBEXHLevel2 9 2 7 2 2" xfId="39411" xr:uid="{00000000-0005-0000-0000-0000E2990000}"/>
    <cellStyle name="SAPBEXHLevel2 9 2 7 3" xfId="39412" xr:uid="{00000000-0005-0000-0000-0000E3990000}"/>
    <cellStyle name="SAPBEXHLevel2 9 2 8" xfId="39413" xr:uid="{00000000-0005-0000-0000-0000E4990000}"/>
    <cellStyle name="SAPBEXHLevel2 9 2 8 2" xfId="39414" xr:uid="{00000000-0005-0000-0000-0000E5990000}"/>
    <cellStyle name="SAPBEXHLevel2 9 2 8 2 2" xfId="39415" xr:uid="{00000000-0005-0000-0000-0000E6990000}"/>
    <cellStyle name="SAPBEXHLevel2 9 2 8 3" xfId="39416" xr:uid="{00000000-0005-0000-0000-0000E7990000}"/>
    <cellStyle name="SAPBEXHLevel2 9 2 9" xfId="39417" xr:uid="{00000000-0005-0000-0000-0000E8990000}"/>
    <cellStyle name="SAPBEXHLevel2 9 2 9 2" xfId="39418" xr:uid="{00000000-0005-0000-0000-0000E9990000}"/>
    <cellStyle name="SAPBEXHLevel2 9 2 9 2 2" xfId="39419" xr:uid="{00000000-0005-0000-0000-0000EA990000}"/>
    <cellStyle name="SAPBEXHLevel2 9 2 9 3" xfId="39420" xr:uid="{00000000-0005-0000-0000-0000EB990000}"/>
    <cellStyle name="SAPBEXHLevel2 9 3" xfId="39421" xr:uid="{00000000-0005-0000-0000-0000EC990000}"/>
    <cellStyle name="SAPBEXHLevel2 9 3 2" xfId="39422" xr:uid="{00000000-0005-0000-0000-0000ED990000}"/>
    <cellStyle name="SAPBEXHLevel2 9 3 2 2" xfId="39423" xr:uid="{00000000-0005-0000-0000-0000EE990000}"/>
    <cellStyle name="SAPBEXHLevel2 9 4" xfId="39424" xr:uid="{00000000-0005-0000-0000-0000EF990000}"/>
    <cellStyle name="SAPBEXHLevel2 9 4 2" xfId="39425" xr:uid="{00000000-0005-0000-0000-0000F0990000}"/>
    <cellStyle name="SAPBEXHLevel2 9 4 2 2" xfId="39426" xr:uid="{00000000-0005-0000-0000-0000F1990000}"/>
    <cellStyle name="SAPBEXHLevel2 9 5" xfId="39427" xr:uid="{00000000-0005-0000-0000-0000F2990000}"/>
    <cellStyle name="SAPBEXHLevel2 9 5 2" xfId="39428" xr:uid="{00000000-0005-0000-0000-0000F3990000}"/>
    <cellStyle name="SAPBEXHLevel2 9 5 2 2" xfId="39429" xr:uid="{00000000-0005-0000-0000-0000F4990000}"/>
    <cellStyle name="SAPBEXHLevel2 9 6" xfId="39430" xr:uid="{00000000-0005-0000-0000-0000F5990000}"/>
    <cellStyle name="SAPBEXHLevel2 9 6 2" xfId="39431" xr:uid="{00000000-0005-0000-0000-0000F6990000}"/>
    <cellStyle name="SAPBEXHLevel2 9 6 2 2" xfId="39432" xr:uid="{00000000-0005-0000-0000-0000F7990000}"/>
    <cellStyle name="SAPBEXHLevel2 9 7" xfId="39433" xr:uid="{00000000-0005-0000-0000-0000F8990000}"/>
    <cellStyle name="SAPBEXHLevel2 9 7 2" xfId="39434" xr:uid="{00000000-0005-0000-0000-0000F9990000}"/>
    <cellStyle name="SAPBEXHLevel2 9 7 2 2" xfId="39435" xr:uid="{00000000-0005-0000-0000-0000FA990000}"/>
    <cellStyle name="SAPBEXHLevel2 9 7 3" xfId="39436" xr:uid="{00000000-0005-0000-0000-0000FB990000}"/>
    <cellStyle name="SAPBEXHLevel2 9 8" xfId="39437" xr:uid="{00000000-0005-0000-0000-0000FC990000}"/>
    <cellStyle name="SAPBEXHLevel2 9 8 2" xfId="39438" xr:uid="{00000000-0005-0000-0000-0000FD990000}"/>
    <cellStyle name="SAPBEXHLevel2 9 8 2 2" xfId="39439" xr:uid="{00000000-0005-0000-0000-0000FE990000}"/>
    <cellStyle name="SAPBEXHLevel2 9 8 3" xfId="39440" xr:uid="{00000000-0005-0000-0000-0000FF990000}"/>
    <cellStyle name="SAPBEXHLevel2 9 9" xfId="39441" xr:uid="{00000000-0005-0000-0000-0000009A0000}"/>
    <cellStyle name="SAPBEXHLevel2 9 9 2" xfId="39442" xr:uid="{00000000-0005-0000-0000-0000019A0000}"/>
    <cellStyle name="SAPBEXHLevel2 9 9 2 2" xfId="39443" xr:uid="{00000000-0005-0000-0000-0000029A0000}"/>
    <cellStyle name="SAPBEXHLevel2 9 9 3" xfId="39444" xr:uid="{00000000-0005-0000-0000-0000039A0000}"/>
    <cellStyle name="SAPBEXHLevel2X" xfId="39445" xr:uid="{00000000-0005-0000-0000-0000049A0000}"/>
    <cellStyle name="SAPBEXHLevel2X 10" xfId="39446" xr:uid="{00000000-0005-0000-0000-0000059A0000}"/>
    <cellStyle name="SAPBEXHLevel2X 10 10" xfId="39447" xr:uid="{00000000-0005-0000-0000-0000069A0000}"/>
    <cellStyle name="SAPBEXHLevel2X 10 10 2" xfId="39448" xr:uid="{00000000-0005-0000-0000-0000079A0000}"/>
    <cellStyle name="SAPBEXHLevel2X 10 10 2 2" xfId="39449" xr:uid="{00000000-0005-0000-0000-0000089A0000}"/>
    <cellStyle name="SAPBEXHLevel2X 10 10 3" xfId="39450" xr:uid="{00000000-0005-0000-0000-0000099A0000}"/>
    <cellStyle name="SAPBEXHLevel2X 10 11" xfId="39451" xr:uid="{00000000-0005-0000-0000-00000A9A0000}"/>
    <cellStyle name="SAPBEXHLevel2X 10 11 2" xfId="39452" xr:uid="{00000000-0005-0000-0000-00000B9A0000}"/>
    <cellStyle name="SAPBEXHLevel2X 10 11 2 2" xfId="39453" xr:uid="{00000000-0005-0000-0000-00000C9A0000}"/>
    <cellStyle name="SAPBEXHLevel2X 10 11 3" xfId="39454" xr:uid="{00000000-0005-0000-0000-00000D9A0000}"/>
    <cellStyle name="SAPBEXHLevel2X 10 12" xfId="39455" xr:uid="{00000000-0005-0000-0000-00000E9A0000}"/>
    <cellStyle name="SAPBEXHLevel2X 10 12 2" xfId="39456" xr:uid="{00000000-0005-0000-0000-00000F9A0000}"/>
    <cellStyle name="SAPBEXHLevel2X 10 12 2 2" xfId="39457" xr:uid="{00000000-0005-0000-0000-0000109A0000}"/>
    <cellStyle name="SAPBEXHLevel2X 10 12 3" xfId="39458" xr:uid="{00000000-0005-0000-0000-0000119A0000}"/>
    <cellStyle name="SAPBEXHLevel2X 10 13" xfId="39459" xr:uid="{00000000-0005-0000-0000-0000129A0000}"/>
    <cellStyle name="SAPBEXHLevel2X 10 13 2" xfId="39460" xr:uid="{00000000-0005-0000-0000-0000139A0000}"/>
    <cellStyle name="SAPBEXHLevel2X 10 2" xfId="39461" xr:uid="{00000000-0005-0000-0000-0000149A0000}"/>
    <cellStyle name="SAPBEXHLevel2X 10 2 10" xfId="39462" xr:uid="{00000000-0005-0000-0000-0000159A0000}"/>
    <cellStyle name="SAPBEXHLevel2X 10 2 10 2" xfId="39463" xr:uid="{00000000-0005-0000-0000-0000169A0000}"/>
    <cellStyle name="SAPBEXHLevel2X 10 2 10 2 2" xfId="39464" xr:uid="{00000000-0005-0000-0000-0000179A0000}"/>
    <cellStyle name="SAPBEXHLevel2X 10 2 10 3" xfId="39465" xr:uid="{00000000-0005-0000-0000-0000189A0000}"/>
    <cellStyle name="SAPBEXHLevel2X 10 2 11" xfId="39466" xr:uid="{00000000-0005-0000-0000-0000199A0000}"/>
    <cellStyle name="SAPBEXHLevel2X 10 2 11 2" xfId="39467" xr:uid="{00000000-0005-0000-0000-00001A9A0000}"/>
    <cellStyle name="SAPBEXHLevel2X 10 2 11 2 2" xfId="39468" xr:uid="{00000000-0005-0000-0000-00001B9A0000}"/>
    <cellStyle name="SAPBEXHLevel2X 10 2 11 3" xfId="39469" xr:uid="{00000000-0005-0000-0000-00001C9A0000}"/>
    <cellStyle name="SAPBEXHLevel2X 10 2 12" xfId="39470" xr:uid="{00000000-0005-0000-0000-00001D9A0000}"/>
    <cellStyle name="SAPBEXHLevel2X 10 2 12 2" xfId="39471" xr:uid="{00000000-0005-0000-0000-00001E9A0000}"/>
    <cellStyle name="SAPBEXHLevel2X 10 2 2" xfId="39472" xr:uid="{00000000-0005-0000-0000-00001F9A0000}"/>
    <cellStyle name="SAPBEXHLevel2X 10 2 2 2" xfId="39473" xr:uid="{00000000-0005-0000-0000-0000209A0000}"/>
    <cellStyle name="SAPBEXHLevel2X 10 2 2 2 2" xfId="39474" xr:uid="{00000000-0005-0000-0000-0000219A0000}"/>
    <cellStyle name="SAPBEXHLevel2X 10 2 3" xfId="39475" xr:uid="{00000000-0005-0000-0000-0000229A0000}"/>
    <cellStyle name="SAPBEXHLevel2X 10 2 3 2" xfId="39476" xr:uid="{00000000-0005-0000-0000-0000239A0000}"/>
    <cellStyle name="SAPBEXHLevel2X 10 2 3 2 2" xfId="39477" xr:uid="{00000000-0005-0000-0000-0000249A0000}"/>
    <cellStyle name="SAPBEXHLevel2X 10 2 4" xfId="39478" xr:uid="{00000000-0005-0000-0000-0000259A0000}"/>
    <cellStyle name="SAPBEXHLevel2X 10 2 4 2" xfId="39479" xr:uid="{00000000-0005-0000-0000-0000269A0000}"/>
    <cellStyle name="SAPBEXHLevel2X 10 2 4 2 2" xfId="39480" xr:uid="{00000000-0005-0000-0000-0000279A0000}"/>
    <cellStyle name="SAPBEXHLevel2X 10 2 5" xfId="39481" xr:uid="{00000000-0005-0000-0000-0000289A0000}"/>
    <cellStyle name="SAPBEXHLevel2X 10 2 5 2" xfId="39482" xr:uid="{00000000-0005-0000-0000-0000299A0000}"/>
    <cellStyle name="SAPBEXHLevel2X 10 2 5 2 2" xfId="39483" xr:uid="{00000000-0005-0000-0000-00002A9A0000}"/>
    <cellStyle name="SAPBEXHLevel2X 10 2 6" xfId="39484" xr:uid="{00000000-0005-0000-0000-00002B9A0000}"/>
    <cellStyle name="SAPBEXHLevel2X 10 2 6 2" xfId="39485" xr:uid="{00000000-0005-0000-0000-00002C9A0000}"/>
    <cellStyle name="SAPBEXHLevel2X 10 2 6 2 2" xfId="39486" xr:uid="{00000000-0005-0000-0000-00002D9A0000}"/>
    <cellStyle name="SAPBEXHLevel2X 10 2 6 3" xfId="39487" xr:uid="{00000000-0005-0000-0000-00002E9A0000}"/>
    <cellStyle name="SAPBEXHLevel2X 10 2 7" xfId="39488" xr:uid="{00000000-0005-0000-0000-00002F9A0000}"/>
    <cellStyle name="SAPBEXHLevel2X 10 2 7 2" xfId="39489" xr:uid="{00000000-0005-0000-0000-0000309A0000}"/>
    <cellStyle name="SAPBEXHLevel2X 10 2 7 2 2" xfId="39490" xr:uid="{00000000-0005-0000-0000-0000319A0000}"/>
    <cellStyle name="SAPBEXHLevel2X 10 2 7 3" xfId="39491" xr:uid="{00000000-0005-0000-0000-0000329A0000}"/>
    <cellStyle name="SAPBEXHLevel2X 10 2 8" xfId="39492" xr:uid="{00000000-0005-0000-0000-0000339A0000}"/>
    <cellStyle name="SAPBEXHLevel2X 10 2 8 2" xfId="39493" xr:uid="{00000000-0005-0000-0000-0000349A0000}"/>
    <cellStyle name="SAPBEXHLevel2X 10 2 8 2 2" xfId="39494" xr:uid="{00000000-0005-0000-0000-0000359A0000}"/>
    <cellStyle name="SAPBEXHLevel2X 10 2 8 3" xfId="39495" xr:uid="{00000000-0005-0000-0000-0000369A0000}"/>
    <cellStyle name="SAPBEXHLevel2X 10 2 9" xfId="39496" xr:uid="{00000000-0005-0000-0000-0000379A0000}"/>
    <cellStyle name="SAPBEXHLevel2X 10 2 9 2" xfId="39497" xr:uid="{00000000-0005-0000-0000-0000389A0000}"/>
    <cellStyle name="SAPBEXHLevel2X 10 2 9 2 2" xfId="39498" xr:uid="{00000000-0005-0000-0000-0000399A0000}"/>
    <cellStyle name="SAPBEXHLevel2X 10 2 9 3" xfId="39499" xr:uid="{00000000-0005-0000-0000-00003A9A0000}"/>
    <cellStyle name="SAPBEXHLevel2X 10 3" xfId="39500" xr:uid="{00000000-0005-0000-0000-00003B9A0000}"/>
    <cellStyle name="SAPBEXHLevel2X 10 3 2" xfId="39501" xr:uid="{00000000-0005-0000-0000-00003C9A0000}"/>
    <cellStyle name="SAPBEXHLevel2X 10 3 2 2" xfId="39502" xr:uid="{00000000-0005-0000-0000-00003D9A0000}"/>
    <cellStyle name="SAPBEXHLevel2X 10 4" xfId="39503" xr:uid="{00000000-0005-0000-0000-00003E9A0000}"/>
    <cellStyle name="SAPBEXHLevel2X 10 4 2" xfId="39504" xr:uid="{00000000-0005-0000-0000-00003F9A0000}"/>
    <cellStyle name="SAPBEXHLevel2X 10 4 2 2" xfId="39505" xr:uid="{00000000-0005-0000-0000-0000409A0000}"/>
    <cellStyle name="SAPBEXHLevel2X 10 5" xfId="39506" xr:uid="{00000000-0005-0000-0000-0000419A0000}"/>
    <cellStyle name="SAPBEXHLevel2X 10 5 2" xfId="39507" xr:uid="{00000000-0005-0000-0000-0000429A0000}"/>
    <cellStyle name="SAPBEXHLevel2X 10 5 2 2" xfId="39508" xr:uid="{00000000-0005-0000-0000-0000439A0000}"/>
    <cellStyle name="SAPBEXHLevel2X 10 6" xfId="39509" xr:uid="{00000000-0005-0000-0000-0000449A0000}"/>
    <cellStyle name="SAPBEXHLevel2X 10 6 2" xfId="39510" xr:uid="{00000000-0005-0000-0000-0000459A0000}"/>
    <cellStyle name="SAPBEXHLevel2X 10 6 2 2" xfId="39511" xr:uid="{00000000-0005-0000-0000-0000469A0000}"/>
    <cellStyle name="SAPBEXHLevel2X 10 7" xfId="39512" xr:uid="{00000000-0005-0000-0000-0000479A0000}"/>
    <cellStyle name="SAPBEXHLevel2X 10 7 2" xfId="39513" xr:uid="{00000000-0005-0000-0000-0000489A0000}"/>
    <cellStyle name="SAPBEXHLevel2X 10 7 2 2" xfId="39514" xr:uid="{00000000-0005-0000-0000-0000499A0000}"/>
    <cellStyle name="SAPBEXHLevel2X 10 7 3" xfId="39515" xr:uid="{00000000-0005-0000-0000-00004A9A0000}"/>
    <cellStyle name="SAPBEXHLevel2X 10 8" xfId="39516" xr:uid="{00000000-0005-0000-0000-00004B9A0000}"/>
    <cellStyle name="SAPBEXHLevel2X 10 8 2" xfId="39517" xr:uid="{00000000-0005-0000-0000-00004C9A0000}"/>
    <cellStyle name="SAPBEXHLevel2X 10 8 2 2" xfId="39518" xr:uid="{00000000-0005-0000-0000-00004D9A0000}"/>
    <cellStyle name="SAPBEXHLevel2X 10 8 3" xfId="39519" xr:uid="{00000000-0005-0000-0000-00004E9A0000}"/>
    <cellStyle name="SAPBEXHLevel2X 10 9" xfId="39520" xr:uid="{00000000-0005-0000-0000-00004F9A0000}"/>
    <cellStyle name="SAPBEXHLevel2X 10 9 2" xfId="39521" xr:uid="{00000000-0005-0000-0000-0000509A0000}"/>
    <cellStyle name="SAPBEXHLevel2X 10 9 2 2" xfId="39522" xr:uid="{00000000-0005-0000-0000-0000519A0000}"/>
    <cellStyle name="SAPBEXHLevel2X 10 9 3" xfId="39523" xr:uid="{00000000-0005-0000-0000-0000529A0000}"/>
    <cellStyle name="SAPBEXHLevel2X 11" xfId="39524" xr:uid="{00000000-0005-0000-0000-0000539A0000}"/>
    <cellStyle name="SAPBEXHLevel2X 11 10" xfId="39525" xr:uid="{00000000-0005-0000-0000-0000549A0000}"/>
    <cellStyle name="SAPBEXHLevel2X 11 10 2" xfId="39526" xr:uid="{00000000-0005-0000-0000-0000559A0000}"/>
    <cellStyle name="SAPBEXHLevel2X 11 10 2 2" xfId="39527" xr:uid="{00000000-0005-0000-0000-0000569A0000}"/>
    <cellStyle name="SAPBEXHLevel2X 11 10 3" xfId="39528" xr:uid="{00000000-0005-0000-0000-0000579A0000}"/>
    <cellStyle name="SAPBEXHLevel2X 11 11" xfId="39529" xr:uid="{00000000-0005-0000-0000-0000589A0000}"/>
    <cellStyle name="SAPBEXHLevel2X 11 11 2" xfId="39530" xr:uid="{00000000-0005-0000-0000-0000599A0000}"/>
    <cellStyle name="SAPBEXHLevel2X 11 11 2 2" xfId="39531" xr:uid="{00000000-0005-0000-0000-00005A9A0000}"/>
    <cellStyle name="SAPBEXHLevel2X 11 11 3" xfId="39532" xr:uid="{00000000-0005-0000-0000-00005B9A0000}"/>
    <cellStyle name="SAPBEXHLevel2X 11 12" xfId="39533" xr:uid="{00000000-0005-0000-0000-00005C9A0000}"/>
    <cellStyle name="SAPBEXHLevel2X 11 12 2" xfId="39534" xr:uid="{00000000-0005-0000-0000-00005D9A0000}"/>
    <cellStyle name="SAPBEXHLevel2X 11 12 2 2" xfId="39535" xr:uid="{00000000-0005-0000-0000-00005E9A0000}"/>
    <cellStyle name="SAPBEXHLevel2X 11 12 3" xfId="39536" xr:uid="{00000000-0005-0000-0000-00005F9A0000}"/>
    <cellStyle name="SAPBEXHLevel2X 11 13" xfId="39537" xr:uid="{00000000-0005-0000-0000-0000609A0000}"/>
    <cellStyle name="SAPBEXHLevel2X 11 13 2" xfId="39538" xr:uid="{00000000-0005-0000-0000-0000619A0000}"/>
    <cellStyle name="SAPBEXHLevel2X 11 2" xfId="39539" xr:uid="{00000000-0005-0000-0000-0000629A0000}"/>
    <cellStyle name="SAPBEXHLevel2X 11 2 10" xfId="39540" xr:uid="{00000000-0005-0000-0000-0000639A0000}"/>
    <cellStyle name="SAPBEXHLevel2X 11 2 10 2" xfId="39541" xr:uid="{00000000-0005-0000-0000-0000649A0000}"/>
    <cellStyle name="SAPBEXHLevel2X 11 2 10 2 2" xfId="39542" xr:uid="{00000000-0005-0000-0000-0000659A0000}"/>
    <cellStyle name="SAPBEXHLevel2X 11 2 10 3" xfId="39543" xr:uid="{00000000-0005-0000-0000-0000669A0000}"/>
    <cellStyle name="SAPBEXHLevel2X 11 2 11" xfId="39544" xr:uid="{00000000-0005-0000-0000-0000679A0000}"/>
    <cellStyle name="SAPBEXHLevel2X 11 2 11 2" xfId="39545" xr:uid="{00000000-0005-0000-0000-0000689A0000}"/>
    <cellStyle name="SAPBEXHLevel2X 11 2 11 2 2" xfId="39546" xr:uid="{00000000-0005-0000-0000-0000699A0000}"/>
    <cellStyle name="SAPBEXHLevel2X 11 2 11 3" xfId="39547" xr:uid="{00000000-0005-0000-0000-00006A9A0000}"/>
    <cellStyle name="SAPBEXHLevel2X 11 2 12" xfId="39548" xr:uid="{00000000-0005-0000-0000-00006B9A0000}"/>
    <cellStyle name="SAPBEXHLevel2X 11 2 12 2" xfId="39549" xr:uid="{00000000-0005-0000-0000-00006C9A0000}"/>
    <cellStyle name="SAPBEXHLevel2X 11 2 2" xfId="39550" xr:uid="{00000000-0005-0000-0000-00006D9A0000}"/>
    <cellStyle name="SAPBEXHLevel2X 11 2 2 2" xfId="39551" xr:uid="{00000000-0005-0000-0000-00006E9A0000}"/>
    <cellStyle name="SAPBEXHLevel2X 11 2 2 2 2" xfId="39552" xr:uid="{00000000-0005-0000-0000-00006F9A0000}"/>
    <cellStyle name="SAPBEXHLevel2X 11 2 3" xfId="39553" xr:uid="{00000000-0005-0000-0000-0000709A0000}"/>
    <cellStyle name="SAPBEXHLevel2X 11 2 3 2" xfId="39554" xr:uid="{00000000-0005-0000-0000-0000719A0000}"/>
    <cellStyle name="SAPBEXHLevel2X 11 2 3 2 2" xfId="39555" xr:uid="{00000000-0005-0000-0000-0000729A0000}"/>
    <cellStyle name="SAPBEXHLevel2X 11 2 4" xfId="39556" xr:uid="{00000000-0005-0000-0000-0000739A0000}"/>
    <cellStyle name="SAPBEXHLevel2X 11 2 4 2" xfId="39557" xr:uid="{00000000-0005-0000-0000-0000749A0000}"/>
    <cellStyle name="SAPBEXHLevel2X 11 2 4 2 2" xfId="39558" xr:uid="{00000000-0005-0000-0000-0000759A0000}"/>
    <cellStyle name="SAPBEXHLevel2X 11 2 5" xfId="39559" xr:uid="{00000000-0005-0000-0000-0000769A0000}"/>
    <cellStyle name="SAPBEXHLevel2X 11 2 5 2" xfId="39560" xr:uid="{00000000-0005-0000-0000-0000779A0000}"/>
    <cellStyle name="SAPBEXHLevel2X 11 2 5 2 2" xfId="39561" xr:uid="{00000000-0005-0000-0000-0000789A0000}"/>
    <cellStyle name="SAPBEXHLevel2X 11 2 6" xfId="39562" xr:uid="{00000000-0005-0000-0000-0000799A0000}"/>
    <cellStyle name="SAPBEXHLevel2X 11 2 6 2" xfId="39563" xr:uid="{00000000-0005-0000-0000-00007A9A0000}"/>
    <cellStyle name="SAPBEXHLevel2X 11 2 6 2 2" xfId="39564" xr:uid="{00000000-0005-0000-0000-00007B9A0000}"/>
    <cellStyle name="SAPBEXHLevel2X 11 2 6 3" xfId="39565" xr:uid="{00000000-0005-0000-0000-00007C9A0000}"/>
    <cellStyle name="SAPBEXHLevel2X 11 2 7" xfId="39566" xr:uid="{00000000-0005-0000-0000-00007D9A0000}"/>
    <cellStyle name="SAPBEXHLevel2X 11 2 7 2" xfId="39567" xr:uid="{00000000-0005-0000-0000-00007E9A0000}"/>
    <cellStyle name="SAPBEXHLevel2X 11 2 7 2 2" xfId="39568" xr:uid="{00000000-0005-0000-0000-00007F9A0000}"/>
    <cellStyle name="SAPBEXHLevel2X 11 2 7 3" xfId="39569" xr:uid="{00000000-0005-0000-0000-0000809A0000}"/>
    <cellStyle name="SAPBEXHLevel2X 11 2 8" xfId="39570" xr:uid="{00000000-0005-0000-0000-0000819A0000}"/>
    <cellStyle name="SAPBEXHLevel2X 11 2 8 2" xfId="39571" xr:uid="{00000000-0005-0000-0000-0000829A0000}"/>
    <cellStyle name="SAPBEXHLevel2X 11 2 8 2 2" xfId="39572" xr:uid="{00000000-0005-0000-0000-0000839A0000}"/>
    <cellStyle name="SAPBEXHLevel2X 11 2 8 3" xfId="39573" xr:uid="{00000000-0005-0000-0000-0000849A0000}"/>
    <cellStyle name="SAPBEXHLevel2X 11 2 9" xfId="39574" xr:uid="{00000000-0005-0000-0000-0000859A0000}"/>
    <cellStyle name="SAPBEXHLevel2X 11 2 9 2" xfId="39575" xr:uid="{00000000-0005-0000-0000-0000869A0000}"/>
    <cellStyle name="SAPBEXHLevel2X 11 2 9 2 2" xfId="39576" xr:uid="{00000000-0005-0000-0000-0000879A0000}"/>
    <cellStyle name="SAPBEXHLevel2X 11 2 9 3" xfId="39577" xr:uid="{00000000-0005-0000-0000-0000889A0000}"/>
    <cellStyle name="SAPBEXHLevel2X 11 3" xfId="39578" xr:uid="{00000000-0005-0000-0000-0000899A0000}"/>
    <cellStyle name="SAPBEXHLevel2X 11 3 2" xfId="39579" xr:uid="{00000000-0005-0000-0000-00008A9A0000}"/>
    <cellStyle name="SAPBEXHLevel2X 11 3 2 2" xfId="39580" xr:uid="{00000000-0005-0000-0000-00008B9A0000}"/>
    <cellStyle name="SAPBEXHLevel2X 11 4" xfId="39581" xr:uid="{00000000-0005-0000-0000-00008C9A0000}"/>
    <cellStyle name="SAPBEXHLevel2X 11 4 2" xfId="39582" xr:uid="{00000000-0005-0000-0000-00008D9A0000}"/>
    <cellStyle name="SAPBEXHLevel2X 11 4 2 2" xfId="39583" xr:uid="{00000000-0005-0000-0000-00008E9A0000}"/>
    <cellStyle name="SAPBEXHLevel2X 11 5" xfId="39584" xr:uid="{00000000-0005-0000-0000-00008F9A0000}"/>
    <cellStyle name="SAPBEXHLevel2X 11 5 2" xfId="39585" xr:uid="{00000000-0005-0000-0000-0000909A0000}"/>
    <cellStyle name="SAPBEXHLevel2X 11 5 2 2" xfId="39586" xr:uid="{00000000-0005-0000-0000-0000919A0000}"/>
    <cellStyle name="SAPBEXHLevel2X 11 6" xfId="39587" xr:uid="{00000000-0005-0000-0000-0000929A0000}"/>
    <cellStyle name="SAPBEXHLevel2X 11 6 2" xfId="39588" xr:uid="{00000000-0005-0000-0000-0000939A0000}"/>
    <cellStyle name="SAPBEXHLevel2X 11 6 2 2" xfId="39589" xr:uid="{00000000-0005-0000-0000-0000949A0000}"/>
    <cellStyle name="SAPBEXHLevel2X 11 7" xfId="39590" xr:uid="{00000000-0005-0000-0000-0000959A0000}"/>
    <cellStyle name="SAPBEXHLevel2X 11 7 2" xfId="39591" xr:uid="{00000000-0005-0000-0000-0000969A0000}"/>
    <cellStyle name="SAPBEXHLevel2X 11 7 2 2" xfId="39592" xr:uid="{00000000-0005-0000-0000-0000979A0000}"/>
    <cellStyle name="SAPBEXHLevel2X 11 7 3" xfId="39593" xr:uid="{00000000-0005-0000-0000-0000989A0000}"/>
    <cellStyle name="SAPBEXHLevel2X 11 8" xfId="39594" xr:uid="{00000000-0005-0000-0000-0000999A0000}"/>
    <cellStyle name="SAPBEXHLevel2X 11 8 2" xfId="39595" xr:uid="{00000000-0005-0000-0000-00009A9A0000}"/>
    <cellStyle name="SAPBEXHLevel2X 11 8 2 2" xfId="39596" xr:uid="{00000000-0005-0000-0000-00009B9A0000}"/>
    <cellStyle name="SAPBEXHLevel2X 11 8 3" xfId="39597" xr:uid="{00000000-0005-0000-0000-00009C9A0000}"/>
    <cellStyle name="SAPBEXHLevel2X 11 9" xfId="39598" xr:uid="{00000000-0005-0000-0000-00009D9A0000}"/>
    <cellStyle name="SAPBEXHLevel2X 11 9 2" xfId="39599" xr:uid="{00000000-0005-0000-0000-00009E9A0000}"/>
    <cellStyle name="SAPBEXHLevel2X 11 9 2 2" xfId="39600" xr:uid="{00000000-0005-0000-0000-00009F9A0000}"/>
    <cellStyle name="SAPBEXHLevel2X 11 9 3" xfId="39601" xr:uid="{00000000-0005-0000-0000-0000A09A0000}"/>
    <cellStyle name="SAPBEXHLevel2X 12" xfId="39602" xr:uid="{00000000-0005-0000-0000-0000A19A0000}"/>
    <cellStyle name="SAPBEXHLevel2X 12 10" xfId="39603" xr:uid="{00000000-0005-0000-0000-0000A29A0000}"/>
    <cellStyle name="SAPBEXHLevel2X 12 10 2" xfId="39604" xr:uid="{00000000-0005-0000-0000-0000A39A0000}"/>
    <cellStyle name="SAPBEXHLevel2X 12 10 2 2" xfId="39605" xr:uid="{00000000-0005-0000-0000-0000A49A0000}"/>
    <cellStyle name="SAPBEXHLevel2X 12 10 3" xfId="39606" xr:uid="{00000000-0005-0000-0000-0000A59A0000}"/>
    <cellStyle name="SAPBEXHLevel2X 12 11" xfId="39607" xr:uid="{00000000-0005-0000-0000-0000A69A0000}"/>
    <cellStyle name="SAPBEXHLevel2X 12 11 2" xfId="39608" xr:uid="{00000000-0005-0000-0000-0000A79A0000}"/>
    <cellStyle name="SAPBEXHLevel2X 12 11 2 2" xfId="39609" xr:uid="{00000000-0005-0000-0000-0000A89A0000}"/>
    <cellStyle name="SAPBEXHLevel2X 12 11 3" xfId="39610" xr:uid="{00000000-0005-0000-0000-0000A99A0000}"/>
    <cellStyle name="SAPBEXHLevel2X 12 12" xfId="39611" xr:uid="{00000000-0005-0000-0000-0000AA9A0000}"/>
    <cellStyle name="SAPBEXHLevel2X 12 12 2" xfId="39612" xr:uid="{00000000-0005-0000-0000-0000AB9A0000}"/>
    <cellStyle name="SAPBEXHLevel2X 12 12 2 2" xfId="39613" xr:uid="{00000000-0005-0000-0000-0000AC9A0000}"/>
    <cellStyle name="SAPBEXHLevel2X 12 12 3" xfId="39614" xr:uid="{00000000-0005-0000-0000-0000AD9A0000}"/>
    <cellStyle name="SAPBEXHLevel2X 12 13" xfId="39615" xr:uid="{00000000-0005-0000-0000-0000AE9A0000}"/>
    <cellStyle name="SAPBEXHLevel2X 12 13 2" xfId="39616" xr:uid="{00000000-0005-0000-0000-0000AF9A0000}"/>
    <cellStyle name="SAPBEXHLevel2X 12 2" xfId="39617" xr:uid="{00000000-0005-0000-0000-0000B09A0000}"/>
    <cellStyle name="SAPBEXHLevel2X 12 2 10" xfId="39618" xr:uid="{00000000-0005-0000-0000-0000B19A0000}"/>
    <cellStyle name="SAPBEXHLevel2X 12 2 10 2" xfId="39619" xr:uid="{00000000-0005-0000-0000-0000B29A0000}"/>
    <cellStyle name="SAPBEXHLevel2X 12 2 10 2 2" xfId="39620" xr:uid="{00000000-0005-0000-0000-0000B39A0000}"/>
    <cellStyle name="SAPBEXHLevel2X 12 2 10 3" xfId="39621" xr:uid="{00000000-0005-0000-0000-0000B49A0000}"/>
    <cellStyle name="SAPBEXHLevel2X 12 2 11" xfId="39622" xr:uid="{00000000-0005-0000-0000-0000B59A0000}"/>
    <cellStyle name="SAPBEXHLevel2X 12 2 11 2" xfId="39623" xr:uid="{00000000-0005-0000-0000-0000B69A0000}"/>
    <cellStyle name="SAPBEXHLevel2X 12 2 11 2 2" xfId="39624" xr:uid="{00000000-0005-0000-0000-0000B79A0000}"/>
    <cellStyle name="SAPBEXHLevel2X 12 2 11 3" xfId="39625" xr:uid="{00000000-0005-0000-0000-0000B89A0000}"/>
    <cellStyle name="SAPBEXHLevel2X 12 2 12" xfId="39626" xr:uid="{00000000-0005-0000-0000-0000B99A0000}"/>
    <cellStyle name="SAPBEXHLevel2X 12 2 12 2" xfId="39627" xr:uid="{00000000-0005-0000-0000-0000BA9A0000}"/>
    <cellStyle name="SAPBEXHLevel2X 12 2 2" xfId="39628" xr:uid="{00000000-0005-0000-0000-0000BB9A0000}"/>
    <cellStyle name="SAPBEXHLevel2X 12 2 2 2" xfId="39629" xr:uid="{00000000-0005-0000-0000-0000BC9A0000}"/>
    <cellStyle name="SAPBEXHLevel2X 12 2 2 2 2" xfId="39630" xr:uid="{00000000-0005-0000-0000-0000BD9A0000}"/>
    <cellStyle name="SAPBEXHLevel2X 12 2 3" xfId="39631" xr:uid="{00000000-0005-0000-0000-0000BE9A0000}"/>
    <cellStyle name="SAPBEXHLevel2X 12 2 3 2" xfId="39632" xr:uid="{00000000-0005-0000-0000-0000BF9A0000}"/>
    <cellStyle name="SAPBEXHLevel2X 12 2 3 2 2" xfId="39633" xr:uid="{00000000-0005-0000-0000-0000C09A0000}"/>
    <cellStyle name="SAPBEXHLevel2X 12 2 4" xfId="39634" xr:uid="{00000000-0005-0000-0000-0000C19A0000}"/>
    <cellStyle name="SAPBEXHLevel2X 12 2 4 2" xfId="39635" xr:uid="{00000000-0005-0000-0000-0000C29A0000}"/>
    <cellStyle name="SAPBEXHLevel2X 12 2 4 2 2" xfId="39636" xr:uid="{00000000-0005-0000-0000-0000C39A0000}"/>
    <cellStyle name="SAPBEXHLevel2X 12 2 5" xfId="39637" xr:uid="{00000000-0005-0000-0000-0000C49A0000}"/>
    <cellStyle name="SAPBEXHLevel2X 12 2 5 2" xfId="39638" xr:uid="{00000000-0005-0000-0000-0000C59A0000}"/>
    <cellStyle name="SAPBEXHLevel2X 12 2 5 2 2" xfId="39639" xr:uid="{00000000-0005-0000-0000-0000C69A0000}"/>
    <cellStyle name="SAPBEXHLevel2X 12 2 6" xfId="39640" xr:uid="{00000000-0005-0000-0000-0000C79A0000}"/>
    <cellStyle name="SAPBEXHLevel2X 12 2 6 2" xfId="39641" xr:uid="{00000000-0005-0000-0000-0000C89A0000}"/>
    <cellStyle name="SAPBEXHLevel2X 12 2 6 2 2" xfId="39642" xr:uid="{00000000-0005-0000-0000-0000C99A0000}"/>
    <cellStyle name="SAPBEXHLevel2X 12 2 6 3" xfId="39643" xr:uid="{00000000-0005-0000-0000-0000CA9A0000}"/>
    <cellStyle name="SAPBEXHLevel2X 12 2 7" xfId="39644" xr:uid="{00000000-0005-0000-0000-0000CB9A0000}"/>
    <cellStyle name="SAPBEXHLevel2X 12 2 7 2" xfId="39645" xr:uid="{00000000-0005-0000-0000-0000CC9A0000}"/>
    <cellStyle name="SAPBEXHLevel2X 12 2 7 2 2" xfId="39646" xr:uid="{00000000-0005-0000-0000-0000CD9A0000}"/>
    <cellStyle name="SAPBEXHLevel2X 12 2 7 3" xfId="39647" xr:uid="{00000000-0005-0000-0000-0000CE9A0000}"/>
    <cellStyle name="SAPBEXHLevel2X 12 2 8" xfId="39648" xr:uid="{00000000-0005-0000-0000-0000CF9A0000}"/>
    <cellStyle name="SAPBEXHLevel2X 12 2 8 2" xfId="39649" xr:uid="{00000000-0005-0000-0000-0000D09A0000}"/>
    <cellStyle name="SAPBEXHLevel2X 12 2 8 2 2" xfId="39650" xr:uid="{00000000-0005-0000-0000-0000D19A0000}"/>
    <cellStyle name="SAPBEXHLevel2X 12 2 8 3" xfId="39651" xr:uid="{00000000-0005-0000-0000-0000D29A0000}"/>
    <cellStyle name="SAPBEXHLevel2X 12 2 9" xfId="39652" xr:uid="{00000000-0005-0000-0000-0000D39A0000}"/>
    <cellStyle name="SAPBEXHLevel2X 12 2 9 2" xfId="39653" xr:uid="{00000000-0005-0000-0000-0000D49A0000}"/>
    <cellStyle name="SAPBEXHLevel2X 12 2 9 2 2" xfId="39654" xr:uid="{00000000-0005-0000-0000-0000D59A0000}"/>
    <cellStyle name="SAPBEXHLevel2X 12 2 9 3" xfId="39655" xr:uid="{00000000-0005-0000-0000-0000D69A0000}"/>
    <cellStyle name="SAPBEXHLevel2X 12 3" xfId="39656" xr:uid="{00000000-0005-0000-0000-0000D79A0000}"/>
    <cellStyle name="SAPBEXHLevel2X 12 3 2" xfId="39657" xr:uid="{00000000-0005-0000-0000-0000D89A0000}"/>
    <cellStyle name="SAPBEXHLevel2X 12 3 2 2" xfId="39658" xr:uid="{00000000-0005-0000-0000-0000D99A0000}"/>
    <cellStyle name="SAPBEXHLevel2X 12 4" xfId="39659" xr:uid="{00000000-0005-0000-0000-0000DA9A0000}"/>
    <cellStyle name="SAPBEXHLevel2X 12 4 2" xfId="39660" xr:uid="{00000000-0005-0000-0000-0000DB9A0000}"/>
    <cellStyle name="SAPBEXHLevel2X 12 4 2 2" xfId="39661" xr:uid="{00000000-0005-0000-0000-0000DC9A0000}"/>
    <cellStyle name="SAPBEXHLevel2X 12 5" xfId="39662" xr:uid="{00000000-0005-0000-0000-0000DD9A0000}"/>
    <cellStyle name="SAPBEXHLevel2X 12 5 2" xfId="39663" xr:uid="{00000000-0005-0000-0000-0000DE9A0000}"/>
    <cellStyle name="SAPBEXHLevel2X 12 5 2 2" xfId="39664" xr:uid="{00000000-0005-0000-0000-0000DF9A0000}"/>
    <cellStyle name="SAPBEXHLevel2X 12 6" xfId="39665" xr:uid="{00000000-0005-0000-0000-0000E09A0000}"/>
    <cellStyle name="SAPBEXHLevel2X 12 6 2" xfId="39666" xr:uid="{00000000-0005-0000-0000-0000E19A0000}"/>
    <cellStyle name="SAPBEXHLevel2X 12 6 2 2" xfId="39667" xr:uid="{00000000-0005-0000-0000-0000E29A0000}"/>
    <cellStyle name="SAPBEXHLevel2X 12 7" xfId="39668" xr:uid="{00000000-0005-0000-0000-0000E39A0000}"/>
    <cellStyle name="SAPBEXHLevel2X 12 7 2" xfId="39669" xr:uid="{00000000-0005-0000-0000-0000E49A0000}"/>
    <cellStyle name="SAPBEXHLevel2X 12 7 2 2" xfId="39670" xr:uid="{00000000-0005-0000-0000-0000E59A0000}"/>
    <cellStyle name="SAPBEXHLevel2X 12 7 3" xfId="39671" xr:uid="{00000000-0005-0000-0000-0000E69A0000}"/>
    <cellStyle name="SAPBEXHLevel2X 12 8" xfId="39672" xr:uid="{00000000-0005-0000-0000-0000E79A0000}"/>
    <cellStyle name="SAPBEXHLevel2X 12 8 2" xfId="39673" xr:uid="{00000000-0005-0000-0000-0000E89A0000}"/>
    <cellStyle name="SAPBEXHLevel2X 12 8 2 2" xfId="39674" xr:uid="{00000000-0005-0000-0000-0000E99A0000}"/>
    <cellStyle name="SAPBEXHLevel2X 12 8 3" xfId="39675" xr:uid="{00000000-0005-0000-0000-0000EA9A0000}"/>
    <cellStyle name="SAPBEXHLevel2X 12 9" xfId="39676" xr:uid="{00000000-0005-0000-0000-0000EB9A0000}"/>
    <cellStyle name="SAPBEXHLevel2X 12 9 2" xfId="39677" xr:uid="{00000000-0005-0000-0000-0000EC9A0000}"/>
    <cellStyle name="SAPBEXHLevel2X 12 9 2 2" xfId="39678" xr:uid="{00000000-0005-0000-0000-0000ED9A0000}"/>
    <cellStyle name="SAPBEXHLevel2X 12 9 3" xfId="39679" xr:uid="{00000000-0005-0000-0000-0000EE9A0000}"/>
    <cellStyle name="SAPBEXHLevel2X 13" xfId="39680" xr:uid="{00000000-0005-0000-0000-0000EF9A0000}"/>
    <cellStyle name="SAPBEXHLevel2X 13 10" xfId="39681" xr:uid="{00000000-0005-0000-0000-0000F09A0000}"/>
    <cellStyle name="SAPBEXHLevel2X 13 10 2" xfId="39682" xr:uid="{00000000-0005-0000-0000-0000F19A0000}"/>
    <cellStyle name="SAPBEXHLevel2X 13 10 2 2" xfId="39683" xr:uid="{00000000-0005-0000-0000-0000F29A0000}"/>
    <cellStyle name="SAPBEXHLevel2X 13 10 3" xfId="39684" xr:uid="{00000000-0005-0000-0000-0000F39A0000}"/>
    <cellStyle name="SAPBEXHLevel2X 13 11" xfId="39685" xr:uid="{00000000-0005-0000-0000-0000F49A0000}"/>
    <cellStyle name="SAPBEXHLevel2X 13 11 2" xfId="39686" xr:uid="{00000000-0005-0000-0000-0000F59A0000}"/>
    <cellStyle name="SAPBEXHLevel2X 13 11 2 2" xfId="39687" xr:uid="{00000000-0005-0000-0000-0000F69A0000}"/>
    <cellStyle name="SAPBEXHLevel2X 13 11 3" xfId="39688" xr:uid="{00000000-0005-0000-0000-0000F79A0000}"/>
    <cellStyle name="SAPBEXHLevel2X 13 12" xfId="39689" xr:uid="{00000000-0005-0000-0000-0000F89A0000}"/>
    <cellStyle name="SAPBEXHLevel2X 13 12 2" xfId="39690" xr:uid="{00000000-0005-0000-0000-0000F99A0000}"/>
    <cellStyle name="SAPBEXHLevel2X 13 12 2 2" xfId="39691" xr:uid="{00000000-0005-0000-0000-0000FA9A0000}"/>
    <cellStyle name="SAPBEXHLevel2X 13 12 3" xfId="39692" xr:uid="{00000000-0005-0000-0000-0000FB9A0000}"/>
    <cellStyle name="SAPBEXHLevel2X 13 13" xfId="39693" xr:uid="{00000000-0005-0000-0000-0000FC9A0000}"/>
    <cellStyle name="SAPBEXHLevel2X 13 13 2" xfId="39694" xr:uid="{00000000-0005-0000-0000-0000FD9A0000}"/>
    <cellStyle name="SAPBEXHLevel2X 13 2" xfId="39695" xr:uid="{00000000-0005-0000-0000-0000FE9A0000}"/>
    <cellStyle name="SAPBEXHLevel2X 13 2 10" xfId="39696" xr:uid="{00000000-0005-0000-0000-0000FF9A0000}"/>
    <cellStyle name="SAPBEXHLevel2X 13 2 10 2" xfId="39697" xr:uid="{00000000-0005-0000-0000-0000009B0000}"/>
    <cellStyle name="SAPBEXHLevel2X 13 2 10 2 2" xfId="39698" xr:uid="{00000000-0005-0000-0000-0000019B0000}"/>
    <cellStyle name="SAPBEXHLevel2X 13 2 10 3" xfId="39699" xr:uid="{00000000-0005-0000-0000-0000029B0000}"/>
    <cellStyle name="SAPBEXHLevel2X 13 2 11" xfId="39700" xr:uid="{00000000-0005-0000-0000-0000039B0000}"/>
    <cellStyle name="SAPBEXHLevel2X 13 2 11 2" xfId="39701" xr:uid="{00000000-0005-0000-0000-0000049B0000}"/>
    <cellStyle name="SAPBEXHLevel2X 13 2 11 2 2" xfId="39702" xr:uid="{00000000-0005-0000-0000-0000059B0000}"/>
    <cellStyle name="SAPBEXHLevel2X 13 2 11 3" xfId="39703" xr:uid="{00000000-0005-0000-0000-0000069B0000}"/>
    <cellStyle name="SAPBEXHLevel2X 13 2 12" xfId="39704" xr:uid="{00000000-0005-0000-0000-0000079B0000}"/>
    <cellStyle name="SAPBEXHLevel2X 13 2 12 2" xfId="39705" xr:uid="{00000000-0005-0000-0000-0000089B0000}"/>
    <cellStyle name="SAPBEXHLevel2X 13 2 2" xfId="39706" xr:uid="{00000000-0005-0000-0000-0000099B0000}"/>
    <cellStyle name="SAPBEXHLevel2X 13 2 2 2" xfId="39707" xr:uid="{00000000-0005-0000-0000-00000A9B0000}"/>
    <cellStyle name="SAPBEXHLevel2X 13 2 2 2 2" xfId="39708" xr:uid="{00000000-0005-0000-0000-00000B9B0000}"/>
    <cellStyle name="SAPBEXHLevel2X 13 2 3" xfId="39709" xr:uid="{00000000-0005-0000-0000-00000C9B0000}"/>
    <cellStyle name="SAPBEXHLevel2X 13 2 3 2" xfId="39710" xr:uid="{00000000-0005-0000-0000-00000D9B0000}"/>
    <cellStyle name="SAPBEXHLevel2X 13 2 3 2 2" xfId="39711" xr:uid="{00000000-0005-0000-0000-00000E9B0000}"/>
    <cellStyle name="SAPBEXHLevel2X 13 2 4" xfId="39712" xr:uid="{00000000-0005-0000-0000-00000F9B0000}"/>
    <cellStyle name="SAPBEXHLevel2X 13 2 4 2" xfId="39713" xr:uid="{00000000-0005-0000-0000-0000109B0000}"/>
    <cellStyle name="SAPBEXHLevel2X 13 2 4 2 2" xfId="39714" xr:uid="{00000000-0005-0000-0000-0000119B0000}"/>
    <cellStyle name="SAPBEXHLevel2X 13 2 5" xfId="39715" xr:uid="{00000000-0005-0000-0000-0000129B0000}"/>
    <cellStyle name="SAPBEXHLevel2X 13 2 5 2" xfId="39716" xr:uid="{00000000-0005-0000-0000-0000139B0000}"/>
    <cellStyle name="SAPBEXHLevel2X 13 2 5 2 2" xfId="39717" xr:uid="{00000000-0005-0000-0000-0000149B0000}"/>
    <cellStyle name="SAPBEXHLevel2X 13 2 6" xfId="39718" xr:uid="{00000000-0005-0000-0000-0000159B0000}"/>
    <cellStyle name="SAPBEXHLevel2X 13 2 6 2" xfId="39719" xr:uid="{00000000-0005-0000-0000-0000169B0000}"/>
    <cellStyle name="SAPBEXHLevel2X 13 2 6 2 2" xfId="39720" xr:uid="{00000000-0005-0000-0000-0000179B0000}"/>
    <cellStyle name="SAPBEXHLevel2X 13 2 6 3" xfId="39721" xr:uid="{00000000-0005-0000-0000-0000189B0000}"/>
    <cellStyle name="SAPBEXHLevel2X 13 2 7" xfId="39722" xr:uid="{00000000-0005-0000-0000-0000199B0000}"/>
    <cellStyle name="SAPBEXHLevel2X 13 2 7 2" xfId="39723" xr:uid="{00000000-0005-0000-0000-00001A9B0000}"/>
    <cellStyle name="SAPBEXHLevel2X 13 2 7 2 2" xfId="39724" xr:uid="{00000000-0005-0000-0000-00001B9B0000}"/>
    <cellStyle name="SAPBEXHLevel2X 13 2 7 3" xfId="39725" xr:uid="{00000000-0005-0000-0000-00001C9B0000}"/>
    <cellStyle name="SAPBEXHLevel2X 13 2 8" xfId="39726" xr:uid="{00000000-0005-0000-0000-00001D9B0000}"/>
    <cellStyle name="SAPBEXHLevel2X 13 2 8 2" xfId="39727" xr:uid="{00000000-0005-0000-0000-00001E9B0000}"/>
    <cellStyle name="SAPBEXHLevel2X 13 2 8 2 2" xfId="39728" xr:uid="{00000000-0005-0000-0000-00001F9B0000}"/>
    <cellStyle name="SAPBEXHLevel2X 13 2 8 3" xfId="39729" xr:uid="{00000000-0005-0000-0000-0000209B0000}"/>
    <cellStyle name="SAPBEXHLevel2X 13 2 9" xfId="39730" xr:uid="{00000000-0005-0000-0000-0000219B0000}"/>
    <cellStyle name="SAPBEXHLevel2X 13 2 9 2" xfId="39731" xr:uid="{00000000-0005-0000-0000-0000229B0000}"/>
    <cellStyle name="SAPBEXHLevel2X 13 2 9 2 2" xfId="39732" xr:uid="{00000000-0005-0000-0000-0000239B0000}"/>
    <cellStyle name="SAPBEXHLevel2X 13 2 9 3" xfId="39733" xr:uid="{00000000-0005-0000-0000-0000249B0000}"/>
    <cellStyle name="SAPBEXHLevel2X 13 3" xfId="39734" xr:uid="{00000000-0005-0000-0000-0000259B0000}"/>
    <cellStyle name="SAPBEXHLevel2X 13 3 2" xfId="39735" xr:uid="{00000000-0005-0000-0000-0000269B0000}"/>
    <cellStyle name="SAPBEXHLevel2X 13 3 2 2" xfId="39736" xr:uid="{00000000-0005-0000-0000-0000279B0000}"/>
    <cellStyle name="SAPBEXHLevel2X 13 4" xfId="39737" xr:uid="{00000000-0005-0000-0000-0000289B0000}"/>
    <cellStyle name="SAPBEXHLevel2X 13 4 2" xfId="39738" xr:uid="{00000000-0005-0000-0000-0000299B0000}"/>
    <cellStyle name="SAPBEXHLevel2X 13 4 2 2" xfId="39739" xr:uid="{00000000-0005-0000-0000-00002A9B0000}"/>
    <cellStyle name="SAPBEXHLevel2X 13 5" xfId="39740" xr:uid="{00000000-0005-0000-0000-00002B9B0000}"/>
    <cellStyle name="SAPBEXHLevel2X 13 5 2" xfId="39741" xr:uid="{00000000-0005-0000-0000-00002C9B0000}"/>
    <cellStyle name="SAPBEXHLevel2X 13 5 2 2" xfId="39742" xr:uid="{00000000-0005-0000-0000-00002D9B0000}"/>
    <cellStyle name="SAPBEXHLevel2X 13 6" xfId="39743" xr:uid="{00000000-0005-0000-0000-00002E9B0000}"/>
    <cellStyle name="SAPBEXHLevel2X 13 6 2" xfId="39744" xr:uid="{00000000-0005-0000-0000-00002F9B0000}"/>
    <cellStyle name="SAPBEXHLevel2X 13 6 2 2" xfId="39745" xr:uid="{00000000-0005-0000-0000-0000309B0000}"/>
    <cellStyle name="SAPBEXHLevel2X 13 7" xfId="39746" xr:uid="{00000000-0005-0000-0000-0000319B0000}"/>
    <cellStyle name="SAPBEXHLevel2X 13 7 2" xfId="39747" xr:uid="{00000000-0005-0000-0000-0000329B0000}"/>
    <cellStyle name="SAPBEXHLevel2X 13 7 2 2" xfId="39748" xr:uid="{00000000-0005-0000-0000-0000339B0000}"/>
    <cellStyle name="SAPBEXHLevel2X 13 7 3" xfId="39749" xr:uid="{00000000-0005-0000-0000-0000349B0000}"/>
    <cellStyle name="SAPBEXHLevel2X 13 8" xfId="39750" xr:uid="{00000000-0005-0000-0000-0000359B0000}"/>
    <cellStyle name="SAPBEXHLevel2X 13 8 2" xfId="39751" xr:uid="{00000000-0005-0000-0000-0000369B0000}"/>
    <cellStyle name="SAPBEXHLevel2X 13 8 2 2" xfId="39752" xr:uid="{00000000-0005-0000-0000-0000379B0000}"/>
    <cellStyle name="SAPBEXHLevel2X 13 8 3" xfId="39753" xr:uid="{00000000-0005-0000-0000-0000389B0000}"/>
    <cellStyle name="SAPBEXHLevel2X 13 9" xfId="39754" xr:uid="{00000000-0005-0000-0000-0000399B0000}"/>
    <cellStyle name="SAPBEXHLevel2X 13 9 2" xfId="39755" xr:uid="{00000000-0005-0000-0000-00003A9B0000}"/>
    <cellStyle name="SAPBEXHLevel2X 13 9 2 2" xfId="39756" xr:uid="{00000000-0005-0000-0000-00003B9B0000}"/>
    <cellStyle name="SAPBEXHLevel2X 13 9 3" xfId="39757" xr:uid="{00000000-0005-0000-0000-00003C9B0000}"/>
    <cellStyle name="SAPBEXHLevel2X 14" xfId="39758" xr:uid="{00000000-0005-0000-0000-00003D9B0000}"/>
    <cellStyle name="SAPBEXHLevel2X 14 10" xfId="39759" xr:uid="{00000000-0005-0000-0000-00003E9B0000}"/>
    <cellStyle name="SAPBEXHLevel2X 14 10 2" xfId="39760" xr:uid="{00000000-0005-0000-0000-00003F9B0000}"/>
    <cellStyle name="SAPBEXHLevel2X 14 10 2 2" xfId="39761" xr:uid="{00000000-0005-0000-0000-0000409B0000}"/>
    <cellStyle name="SAPBEXHLevel2X 14 10 3" xfId="39762" xr:uid="{00000000-0005-0000-0000-0000419B0000}"/>
    <cellStyle name="SAPBEXHLevel2X 14 11" xfId="39763" xr:uid="{00000000-0005-0000-0000-0000429B0000}"/>
    <cellStyle name="SAPBEXHLevel2X 14 11 2" xfId="39764" xr:uid="{00000000-0005-0000-0000-0000439B0000}"/>
    <cellStyle name="SAPBEXHLevel2X 14 2" xfId="39765" xr:uid="{00000000-0005-0000-0000-0000449B0000}"/>
    <cellStyle name="SAPBEXHLevel2X 14 2 2" xfId="39766" xr:uid="{00000000-0005-0000-0000-0000459B0000}"/>
    <cellStyle name="SAPBEXHLevel2X 14 2 2 2" xfId="39767" xr:uid="{00000000-0005-0000-0000-0000469B0000}"/>
    <cellStyle name="SAPBEXHLevel2X 14 3" xfId="39768" xr:uid="{00000000-0005-0000-0000-0000479B0000}"/>
    <cellStyle name="SAPBEXHLevel2X 14 3 2" xfId="39769" xr:uid="{00000000-0005-0000-0000-0000489B0000}"/>
    <cellStyle name="SAPBEXHLevel2X 14 3 2 2" xfId="39770" xr:uid="{00000000-0005-0000-0000-0000499B0000}"/>
    <cellStyle name="SAPBEXHLevel2X 14 4" xfId="39771" xr:uid="{00000000-0005-0000-0000-00004A9B0000}"/>
    <cellStyle name="SAPBEXHLevel2X 14 4 2" xfId="39772" xr:uid="{00000000-0005-0000-0000-00004B9B0000}"/>
    <cellStyle name="SAPBEXHLevel2X 14 4 2 2" xfId="39773" xr:uid="{00000000-0005-0000-0000-00004C9B0000}"/>
    <cellStyle name="SAPBEXHLevel2X 14 5" xfId="39774" xr:uid="{00000000-0005-0000-0000-00004D9B0000}"/>
    <cellStyle name="SAPBEXHLevel2X 14 5 2" xfId="39775" xr:uid="{00000000-0005-0000-0000-00004E9B0000}"/>
    <cellStyle name="SAPBEXHLevel2X 14 5 2 2" xfId="39776" xr:uid="{00000000-0005-0000-0000-00004F9B0000}"/>
    <cellStyle name="SAPBEXHLevel2X 14 6" xfId="39777" xr:uid="{00000000-0005-0000-0000-0000509B0000}"/>
    <cellStyle name="SAPBEXHLevel2X 14 6 2" xfId="39778" xr:uid="{00000000-0005-0000-0000-0000519B0000}"/>
    <cellStyle name="SAPBEXHLevel2X 14 6 2 2" xfId="39779" xr:uid="{00000000-0005-0000-0000-0000529B0000}"/>
    <cellStyle name="SAPBEXHLevel2X 14 6 3" xfId="39780" xr:uid="{00000000-0005-0000-0000-0000539B0000}"/>
    <cellStyle name="SAPBEXHLevel2X 14 7" xfId="39781" xr:uid="{00000000-0005-0000-0000-0000549B0000}"/>
    <cellStyle name="SAPBEXHLevel2X 14 7 2" xfId="39782" xr:uid="{00000000-0005-0000-0000-0000559B0000}"/>
    <cellStyle name="SAPBEXHLevel2X 14 7 2 2" xfId="39783" xr:uid="{00000000-0005-0000-0000-0000569B0000}"/>
    <cellStyle name="SAPBEXHLevel2X 14 7 3" xfId="39784" xr:uid="{00000000-0005-0000-0000-0000579B0000}"/>
    <cellStyle name="SAPBEXHLevel2X 14 8" xfId="39785" xr:uid="{00000000-0005-0000-0000-0000589B0000}"/>
    <cellStyle name="SAPBEXHLevel2X 14 8 2" xfId="39786" xr:uid="{00000000-0005-0000-0000-0000599B0000}"/>
    <cellStyle name="SAPBEXHLevel2X 14 8 2 2" xfId="39787" xr:uid="{00000000-0005-0000-0000-00005A9B0000}"/>
    <cellStyle name="SAPBEXHLevel2X 14 8 3" xfId="39788" xr:uid="{00000000-0005-0000-0000-00005B9B0000}"/>
    <cellStyle name="SAPBEXHLevel2X 14 9" xfId="39789" xr:uid="{00000000-0005-0000-0000-00005C9B0000}"/>
    <cellStyle name="SAPBEXHLevel2X 14 9 2" xfId="39790" xr:uid="{00000000-0005-0000-0000-00005D9B0000}"/>
    <cellStyle name="SAPBEXHLevel2X 14 9 2 2" xfId="39791" xr:uid="{00000000-0005-0000-0000-00005E9B0000}"/>
    <cellStyle name="SAPBEXHLevel2X 14 9 3" xfId="39792" xr:uid="{00000000-0005-0000-0000-00005F9B0000}"/>
    <cellStyle name="SAPBEXHLevel2X 15" xfId="39793" xr:uid="{00000000-0005-0000-0000-0000609B0000}"/>
    <cellStyle name="SAPBEXHLevel2X 15 10" xfId="39794" xr:uid="{00000000-0005-0000-0000-0000619B0000}"/>
    <cellStyle name="SAPBEXHLevel2X 15 10 2" xfId="39795" xr:uid="{00000000-0005-0000-0000-0000629B0000}"/>
    <cellStyle name="SAPBEXHLevel2X 15 10 2 2" xfId="39796" xr:uid="{00000000-0005-0000-0000-0000639B0000}"/>
    <cellStyle name="SAPBEXHLevel2X 15 10 3" xfId="39797" xr:uid="{00000000-0005-0000-0000-0000649B0000}"/>
    <cellStyle name="SAPBEXHLevel2X 15 11" xfId="39798" xr:uid="{00000000-0005-0000-0000-0000659B0000}"/>
    <cellStyle name="SAPBEXHLevel2X 15 11 2" xfId="39799" xr:uid="{00000000-0005-0000-0000-0000669B0000}"/>
    <cellStyle name="SAPBEXHLevel2X 15 11 2 2" xfId="39800" xr:uid="{00000000-0005-0000-0000-0000679B0000}"/>
    <cellStyle name="SAPBEXHLevel2X 15 11 3" xfId="39801" xr:uid="{00000000-0005-0000-0000-0000689B0000}"/>
    <cellStyle name="SAPBEXHLevel2X 15 12" xfId="39802" xr:uid="{00000000-0005-0000-0000-0000699B0000}"/>
    <cellStyle name="SAPBEXHLevel2X 15 12 2" xfId="39803" xr:uid="{00000000-0005-0000-0000-00006A9B0000}"/>
    <cellStyle name="SAPBEXHLevel2X 15 2" xfId="39804" xr:uid="{00000000-0005-0000-0000-00006B9B0000}"/>
    <cellStyle name="SAPBEXHLevel2X 15 2 2" xfId="39805" xr:uid="{00000000-0005-0000-0000-00006C9B0000}"/>
    <cellStyle name="SAPBEXHLevel2X 15 2 2 2" xfId="39806" xr:uid="{00000000-0005-0000-0000-00006D9B0000}"/>
    <cellStyle name="SAPBEXHLevel2X 15 3" xfId="39807" xr:uid="{00000000-0005-0000-0000-00006E9B0000}"/>
    <cellStyle name="SAPBEXHLevel2X 15 3 2" xfId="39808" xr:uid="{00000000-0005-0000-0000-00006F9B0000}"/>
    <cellStyle name="SAPBEXHLevel2X 15 3 2 2" xfId="39809" xr:uid="{00000000-0005-0000-0000-0000709B0000}"/>
    <cellStyle name="SAPBEXHLevel2X 15 4" xfId="39810" xr:uid="{00000000-0005-0000-0000-0000719B0000}"/>
    <cellStyle name="SAPBEXHLevel2X 15 4 2" xfId="39811" xr:uid="{00000000-0005-0000-0000-0000729B0000}"/>
    <cellStyle name="SAPBEXHLevel2X 15 4 2 2" xfId="39812" xr:uid="{00000000-0005-0000-0000-0000739B0000}"/>
    <cellStyle name="SAPBEXHLevel2X 15 5" xfId="39813" xr:uid="{00000000-0005-0000-0000-0000749B0000}"/>
    <cellStyle name="SAPBEXHLevel2X 15 5 2" xfId="39814" xr:uid="{00000000-0005-0000-0000-0000759B0000}"/>
    <cellStyle name="SAPBEXHLevel2X 15 5 2 2" xfId="39815" xr:uid="{00000000-0005-0000-0000-0000769B0000}"/>
    <cellStyle name="SAPBEXHLevel2X 15 6" xfId="39816" xr:uid="{00000000-0005-0000-0000-0000779B0000}"/>
    <cellStyle name="SAPBEXHLevel2X 15 6 2" xfId="39817" xr:uid="{00000000-0005-0000-0000-0000789B0000}"/>
    <cellStyle name="SAPBEXHLevel2X 15 6 2 2" xfId="39818" xr:uid="{00000000-0005-0000-0000-0000799B0000}"/>
    <cellStyle name="SAPBEXHLevel2X 15 6 3" xfId="39819" xr:uid="{00000000-0005-0000-0000-00007A9B0000}"/>
    <cellStyle name="SAPBEXHLevel2X 15 7" xfId="39820" xr:uid="{00000000-0005-0000-0000-00007B9B0000}"/>
    <cellStyle name="SAPBEXHLevel2X 15 7 2" xfId="39821" xr:uid="{00000000-0005-0000-0000-00007C9B0000}"/>
    <cellStyle name="SAPBEXHLevel2X 15 7 2 2" xfId="39822" xr:uid="{00000000-0005-0000-0000-00007D9B0000}"/>
    <cellStyle name="SAPBEXHLevel2X 15 7 3" xfId="39823" xr:uid="{00000000-0005-0000-0000-00007E9B0000}"/>
    <cellStyle name="SAPBEXHLevel2X 15 8" xfId="39824" xr:uid="{00000000-0005-0000-0000-00007F9B0000}"/>
    <cellStyle name="SAPBEXHLevel2X 15 8 2" xfId="39825" xr:uid="{00000000-0005-0000-0000-0000809B0000}"/>
    <cellStyle name="SAPBEXHLevel2X 15 8 2 2" xfId="39826" xr:uid="{00000000-0005-0000-0000-0000819B0000}"/>
    <cellStyle name="SAPBEXHLevel2X 15 8 3" xfId="39827" xr:uid="{00000000-0005-0000-0000-0000829B0000}"/>
    <cellStyle name="SAPBEXHLevel2X 15 9" xfId="39828" xr:uid="{00000000-0005-0000-0000-0000839B0000}"/>
    <cellStyle name="SAPBEXHLevel2X 15 9 2" xfId="39829" xr:uid="{00000000-0005-0000-0000-0000849B0000}"/>
    <cellStyle name="SAPBEXHLevel2X 15 9 2 2" xfId="39830" xr:uid="{00000000-0005-0000-0000-0000859B0000}"/>
    <cellStyle name="SAPBEXHLevel2X 15 9 3" xfId="39831" xr:uid="{00000000-0005-0000-0000-0000869B0000}"/>
    <cellStyle name="SAPBEXHLevel2X 16" xfId="39832" xr:uid="{00000000-0005-0000-0000-0000879B0000}"/>
    <cellStyle name="SAPBEXHLevel2X 16 10" xfId="39833" xr:uid="{00000000-0005-0000-0000-0000889B0000}"/>
    <cellStyle name="SAPBEXHLevel2X 16 10 2" xfId="39834" xr:uid="{00000000-0005-0000-0000-0000899B0000}"/>
    <cellStyle name="SAPBEXHLevel2X 16 10 2 2" xfId="39835" xr:uid="{00000000-0005-0000-0000-00008A9B0000}"/>
    <cellStyle name="SAPBEXHLevel2X 16 10 3" xfId="39836" xr:uid="{00000000-0005-0000-0000-00008B9B0000}"/>
    <cellStyle name="SAPBEXHLevel2X 16 11" xfId="39837" xr:uid="{00000000-0005-0000-0000-00008C9B0000}"/>
    <cellStyle name="SAPBEXHLevel2X 16 11 2" xfId="39838" xr:uid="{00000000-0005-0000-0000-00008D9B0000}"/>
    <cellStyle name="SAPBEXHLevel2X 16 11 2 2" xfId="39839" xr:uid="{00000000-0005-0000-0000-00008E9B0000}"/>
    <cellStyle name="SAPBEXHLevel2X 16 11 3" xfId="39840" xr:uid="{00000000-0005-0000-0000-00008F9B0000}"/>
    <cellStyle name="SAPBEXHLevel2X 16 12" xfId="39841" xr:uid="{00000000-0005-0000-0000-0000909B0000}"/>
    <cellStyle name="SAPBEXHLevel2X 16 12 2" xfId="39842" xr:uid="{00000000-0005-0000-0000-0000919B0000}"/>
    <cellStyle name="SAPBEXHLevel2X 16 2" xfId="39843" xr:uid="{00000000-0005-0000-0000-0000929B0000}"/>
    <cellStyle name="SAPBEXHLevel2X 16 2 2" xfId="39844" xr:uid="{00000000-0005-0000-0000-0000939B0000}"/>
    <cellStyle name="SAPBEXHLevel2X 16 2 2 2" xfId="39845" xr:uid="{00000000-0005-0000-0000-0000949B0000}"/>
    <cellStyle name="SAPBEXHLevel2X 16 3" xfId="39846" xr:uid="{00000000-0005-0000-0000-0000959B0000}"/>
    <cellStyle name="SAPBEXHLevel2X 16 3 2" xfId="39847" xr:uid="{00000000-0005-0000-0000-0000969B0000}"/>
    <cellStyle name="SAPBEXHLevel2X 16 3 2 2" xfId="39848" xr:uid="{00000000-0005-0000-0000-0000979B0000}"/>
    <cellStyle name="SAPBEXHLevel2X 16 4" xfId="39849" xr:uid="{00000000-0005-0000-0000-0000989B0000}"/>
    <cellStyle name="SAPBEXHLevel2X 16 4 2" xfId="39850" xr:uid="{00000000-0005-0000-0000-0000999B0000}"/>
    <cellStyle name="SAPBEXHLevel2X 16 4 2 2" xfId="39851" xr:uid="{00000000-0005-0000-0000-00009A9B0000}"/>
    <cellStyle name="SAPBEXHLevel2X 16 5" xfId="39852" xr:uid="{00000000-0005-0000-0000-00009B9B0000}"/>
    <cellStyle name="SAPBEXHLevel2X 16 5 2" xfId="39853" xr:uid="{00000000-0005-0000-0000-00009C9B0000}"/>
    <cellStyle name="SAPBEXHLevel2X 16 5 2 2" xfId="39854" xr:uid="{00000000-0005-0000-0000-00009D9B0000}"/>
    <cellStyle name="SAPBEXHLevel2X 16 6" xfId="39855" xr:uid="{00000000-0005-0000-0000-00009E9B0000}"/>
    <cellStyle name="SAPBEXHLevel2X 16 6 2" xfId="39856" xr:uid="{00000000-0005-0000-0000-00009F9B0000}"/>
    <cellStyle name="SAPBEXHLevel2X 16 6 2 2" xfId="39857" xr:uid="{00000000-0005-0000-0000-0000A09B0000}"/>
    <cellStyle name="SAPBEXHLevel2X 16 6 3" xfId="39858" xr:uid="{00000000-0005-0000-0000-0000A19B0000}"/>
    <cellStyle name="SAPBEXHLevel2X 16 7" xfId="39859" xr:uid="{00000000-0005-0000-0000-0000A29B0000}"/>
    <cellStyle name="SAPBEXHLevel2X 16 7 2" xfId="39860" xr:uid="{00000000-0005-0000-0000-0000A39B0000}"/>
    <cellStyle name="SAPBEXHLevel2X 16 7 2 2" xfId="39861" xr:uid="{00000000-0005-0000-0000-0000A49B0000}"/>
    <cellStyle name="SAPBEXHLevel2X 16 7 3" xfId="39862" xr:uid="{00000000-0005-0000-0000-0000A59B0000}"/>
    <cellStyle name="SAPBEXHLevel2X 16 8" xfId="39863" xr:uid="{00000000-0005-0000-0000-0000A69B0000}"/>
    <cellStyle name="SAPBEXHLevel2X 16 8 2" xfId="39864" xr:uid="{00000000-0005-0000-0000-0000A79B0000}"/>
    <cellStyle name="SAPBEXHLevel2X 16 8 2 2" xfId="39865" xr:uid="{00000000-0005-0000-0000-0000A89B0000}"/>
    <cellStyle name="SAPBEXHLevel2X 16 8 3" xfId="39866" xr:uid="{00000000-0005-0000-0000-0000A99B0000}"/>
    <cellStyle name="SAPBEXHLevel2X 16 9" xfId="39867" xr:uid="{00000000-0005-0000-0000-0000AA9B0000}"/>
    <cellStyle name="SAPBEXHLevel2X 16 9 2" xfId="39868" xr:uid="{00000000-0005-0000-0000-0000AB9B0000}"/>
    <cellStyle name="SAPBEXHLevel2X 16 9 2 2" xfId="39869" xr:uid="{00000000-0005-0000-0000-0000AC9B0000}"/>
    <cellStyle name="SAPBEXHLevel2X 16 9 3" xfId="39870" xr:uid="{00000000-0005-0000-0000-0000AD9B0000}"/>
    <cellStyle name="SAPBEXHLevel2X 17" xfId="39871" xr:uid="{00000000-0005-0000-0000-0000AE9B0000}"/>
    <cellStyle name="SAPBEXHLevel2X 17 10" xfId="39872" xr:uid="{00000000-0005-0000-0000-0000AF9B0000}"/>
    <cellStyle name="SAPBEXHLevel2X 17 10 2" xfId="39873" xr:uid="{00000000-0005-0000-0000-0000B09B0000}"/>
    <cellStyle name="SAPBEXHLevel2X 17 10 2 2" xfId="39874" xr:uid="{00000000-0005-0000-0000-0000B19B0000}"/>
    <cellStyle name="SAPBEXHLevel2X 17 10 3" xfId="39875" xr:uid="{00000000-0005-0000-0000-0000B29B0000}"/>
    <cellStyle name="SAPBEXHLevel2X 17 11" xfId="39876" xr:uid="{00000000-0005-0000-0000-0000B39B0000}"/>
    <cellStyle name="SAPBEXHLevel2X 17 11 2" xfId="39877" xr:uid="{00000000-0005-0000-0000-0000B49B0000}"/>
    <cellStyle name="SAPBEXHLevel2X 17 11 2 2" xfId="39878" xr:uid="{00000000-0005-0000-0000-0000B59B0000}"/>
    <cellStyle name="SAPBEXHLevel2X 17 11 3" xfId="39879" xr:uid="{00000000-0005-0000-0000-0000B69B0000}"/>
    <cellStyle name="SAPBEXHLevel2X 17 12" xfId="39880" xr:uid="{00000000-0005-0000-0000-0000B79B0000}"/>
    <cellStyle name="SAPBEXHLevel2X 17 12 2" xfId="39881" xr:uid="{00000000-0005-0000-0000-0000B89B0000}"/>
    <cellStyle name="SAPBEXHLevel2X 17 2" xfId="39882" xr:uid="{00000000-0005-0000-0000-0000B99B0000}"/>
    <cellStyle name="SAPBEXHLevel2X 17 2 2" xfId="39883" xr:uid="{00000000-0005-0000-0000-0000BA9B0000}"/>
    <cellStyle name="SAPBEXHLevel2X 17 2 2 2" xfId="39884" xr:uid="{00000000-0005-0000-0000-0000BB9B0000}"/>
    <cellStyle name="SAPBEXHLevel2X 17 3" xfId="39885" xr:uid="{00000000-0005-0000-0000-0000BC9B0000}"/>
    <cellStyle name="SAPBEXHLevel2X 17 3 2" xfId="39886" xr:uid="{00000000-0005-0000-0000-0000BD9B0000}"/>
    <cellStyle name="SAPBEXHLevel2X 17 3 2 2" xfId="39887" xr:uid="{00000000-0005-0000-0000-0000BE9B0000}"/>
    <cellStyle name="SAPBEXHLevel2X 17 4" xfId="39888" xr:uid="{00000000-0005-0000-0000-0000BF9B0000}"/>
    <cellStyle name="SAPBEXHLevel2X 17 4 2" xfId="39889" xr:uid="{00000000-0005-0000-0000-0000C09B0000}"/>
    <cellStyle name="SAPBEXHLevel2X 17 4 2 2" xfId="39890" xr:uid="{00000000-0005-0000-0000-0000C19B0000}"/>
    <cellStyle name="SAPBEXHLevel2X 17 5" xfId="39891" xr:uid="{00000000-0005-0000-0000-0000C29B0000}"/>
    <cellStyle name="SAPBEXHLevel2X 17 5 2" xfId="39892" xr:uid="{00000000-0005-0000-0000-0000C39B0000}"/>
    <cellStyle name="SAPBEXHLevel2X 17 5 2 2" xfId="39893" xr:uid="{00000000-0005-0000-0000-0000C49B0000}"/>
    <cellStyle name="SAPBEXHLevel2X 17 6" xfId="39894" xr:uid="{00000000-0005-0000-0000-0000C59B0000}"/>
    <cellStyle name="SAPBEXHLevel2X 17 6 2" xfId="39895" xr:uid="{00000000-0005-0000-0000-0000C69B0000}"/>
    <cellStyle name="SAPBEXHLevel2X 17 6 2 2" xfId="39896" xr:uid="{00000000-0005-0000-0000-0000C79B0000}"/>
    <cellStyle name="SAPBEXHLevel2X 17 6 3" xfId="39897" xr:uid="{00000000-0005-0000-0000-0000C89B0000}"/>
    <cellStyle name="SAPBEXHLevel2X 17 7" xfId="39898" xr:uid="{00000000-0005-0000-0000-0000C99B0000}"/>
    <cellStyle name="SAPBEXHLevel2X 17 7 2" xfId="39899" xr:uid="{00000000-0005-0000-0000-0000CA9B0000}"/>
    <cellStyle name="SAPBEXHLevel2X 17 7 2 2" xfId="39900" xr:uid="{00000000-0005-0000-0000-0000CB9B0000}"/>
    <cellStyle name="SAPBEXHLevel2X 17 7 3" xfId="39901" xr:uid="{00000000-0005-0000-0000-0000CC9B0000}"/>
    <cellStyle name="SAPBEXHLevel2X 17 8" xfId="39902" xr:uid="{00000000-0005-0000-0000-0000CD9B0000}"/>
    <cellStyle name="SAPBEXHLevel2X 17 8 2" xfId="39903" xr:uid="{00000000-0005-0000-0000-0000CE9B0000}"/>
    <cellStyle name="SAPBEXHLevel2X 17 8 2 2" xfId="39904" xr:uid="{00000000-0005-0000-0000-0000CF9B0000}"/>
    <cellStyle name="SAPBEXHLevel2X 17 8 3" xfId="39905" xr:uid="{00000000-0005-0000-0000-0000D09B0000}"/>
    <cellStyle name="SAPBEXHLevel2X 17 9" xfId="39906" xr:uid="{00000000-0005-0000-0000-0000D19B0000}"/>
    <cellStyle name="SAPBEXHLevel2X 17 9 2" xfId="39907" xr:uid="{00000000-0005-0000-0000-0000D29B0000}"/>
    <cellStyle name="SAPBEXHLevel2X 17 9 2 2" xfId="39908" xr:uid="{00000000-0005-0000-0000-0000D39B0000}"/>
    <cellStyle name="SAPBEXHLevel2X 17 9 3" xfId="39909" xr:uid="{00000000-0005-0000-0000-0000D49B0000}"/>
    <cellStyle name="SAPBEXHLevel2X 18" xfId="39910" xr:uid="{00000000-0005-0000-0000-0000D59B0000}"/>
    <cellStyle name="SAPBEXHLevel2X 18 2" xfId="39911" xr:uid="{00000000-0005-0000-0000-0000D69B0000}"/>
    <cellStyle name="SAPBEXHLevel2X 18 2 2" xfId="39912" xr:uid="{00000000-0005-0000-0000-0000D79B0000}"/>
    <cellStyle name="SAPBEXHLevel2X 19" xfId="39913" xr:uid="{00000000-0005-0000-0000-0000D89B0000}"/>
    <cellStyle name="SAPBEXHLevel2X 19 2" xfId="39914" xr:uid="{00000000-0005-0000-0000-0000D99B0000}"/>
    <cellStyle name="SAPBEXHLevel2X 19 2 2" xfId="39915" xr:uid="{00000000-0005-0000-0000-0000DA9B0000}"/>
    <cellStyle name="SAPBEXHLevel2X 19 3" xfId="39916" xr:uid="{00000000-0005-0000-0000-0000DB9B0000}"/>
    <cellStyle name="SAPBEXHLevel2X 2" xfId="39917" xr:uid="{00000000-0005-0000-0000-0000DC9B0000}"/>
    <cellStyle name="SAPBEXHLevel2X 2 10" xfId="39918" xr:uid="{00000000-0005-0000-0000-0000DD9B0000}"/>
    <cellStyle name="SAPBEXHLevel2X 2 10 2" xfId="39919" xr:uid="{00000000-0005-0000-0000-0000DE9B0000}"/>
    <cellStyle name="SAPBEXHLevel2X 2 10 2 2" xfId="39920" xr:uid="{00000000-0005-0000-0000-0000DF9B0000}"/>
    <cellStyle name="SAPBEXHLevel2X 2 10 3" xfId="39921" xr:uid="{00000000-0005-0000-0000-0000E09B0000}"/>
    <cellStyle name="SAPBEXHLevel2X 2 11" xfId="39922" xr:uid="{00000000-0005-0000-0000-0000E19B0000}"/>
    <cellStyle name="SAPBEXHLevel2X 2 11 2" xfId="39923" xr:uid="{00000000-0005-0000-0000-0000E29B0000}"/>
    <cellStyle name="SAPBEXHLevel2X 2 11 2 2" xfId="39924" xr:uid="{00000000-0005-0000-0000-0000E39B0000}"/>
    <cellStyle name="SAPBEXHLevel2X 2 11 3" xfId="39925" xr:uid="{00000000-0005-0000-0000-0000E49B0000}"/>
    <cellStyle name="SAPBEXHLevel2X 2 12" xfId="39926" xr:uid="{00000000-0005-0000-0000-0000E59B0000}"/>
    <cellStyle name="SAPBEXHLevel2X 2 12 2" xfId="39927" xr:uid="{00000000-0005-0000-0000-0000E69B0000}"/>
    <cellStyle name="SAPBEXHLevel2X 2 2" xfId="39928" xr:uid="{00000000-0005-0000-0000-0000E79B0000}"/>
    <cellStyle name="SAPBEXHLevel2X 2 2 10" xfId="39929" xr:uid="{00000000-0005-0000-0000-0000E89B0000}"/>
    <cellStyle name="SAPBEXHLevel2X 2 2 10 2" xfId="39930" xr:uid="{00000000-0005-0000-0000-0000E99B0000}"/>
    <cellStyle name="SAPBEXHLevel2X 2 2 10 2 2" xfId="39931" xr:uid="{00000000-0005-0000-0000-0000EA9B0000}"/>
    <cellStyle name="SAPBEXHLevel2X 2 2 10 3" xfId="39932" xr:uid="{00000000-0005-0000-0000-0000EB9B0000}"/>
    <cellStyle name="SAPBEXHLevel2X 2 2 11" xfId="39933" xr:uid="{00000000-0005-0000-0000-0000EC9B0000}"/>
    <cellStyle name="SAPBEXHLevel2X 2 2 11 2" xfId="39934" xr:uid="{00000000-0005-0000-0000-0000ED9B0000}"/>
    <cellStyle name="SAPBEXHLevel2X 2 2 11 2 2" xfId="39935" xr:uid="{00000000-0005-0000-0000-0000EE9B0000}"/>
    <cellStyle name="SAPBEXHLevel2X 2 2 11 3" xfId="39936" xr:uid="{00000000-0005-0000-0000-0000EF9B0000}"/>
    <cellStyle name="SAPBEXHLevel2X 2 2 12" xfId="39937" xr:uid="{00000000-0005-0000-0000-0000F09B0000}"/>
    <cellStyle name="SAPBEXHLevel2X 2 2 12 2" xfId="39938" xr:uid="{00000000-0005-0000-0000-0000F19B0000}"/>
    <cellStyle name="SAPBEXHLevel2X 2 2 2" xfId="39939" xr:uid="{00000000-0005-0000-0000-0000F29B0000}"/>
    <cellStyle name="SAPBEXHLevel2X 2 2 2 2" xfId="39940" xr:uid="{00000000-0005-0000-0000-0000F39B0000}"/>
    <cellStyle name="SAPBEXHLevel2X 2 2 2 2 2" xfId="39941" xr:uid="{00000000-0005-0000-0000-0000F49B0000}"/>
    <cellStyle name="SAPBEXHLevel2X 2 2 3" xfId="39942" xr:uid="{00000000-0005-0000-0000-0000F59B0000}"/>
    <cellStyle name="SAPBEXHLevel2X 2 2 3 2" xfId="39943" xr:uid="{00000000-0005-0000-0000-0000F69B0000}"/>
    <cellStyle name="SAPBEXHLevel2X 2 2 3 2 2" xfId="39944" xr:uid="{00000000-0005-0000-0000-0000F79B0000}"/>
    <cellStyle name="SAPBEXHLevel2X 2 2 4" xfId="39945" xr:uid="{00000000-0005-0000-0000-0000F89B0000}"/>
    <cellStyle name="SAPBEXHLevel2X 2 2 4 2" xfId="39946" xr:uid="{00000000-0005-0000-0000-0000F99B0000}"/>
    <cellStyle name="SAPBEXHLevel2X 2 2 4 2 2" xfId="39947" xr:uid="{00000000-0005-0000-0000-0000FA9B0000}"/>
    <cellStyle name="SAPBEXHLevel2X 2 2 5" xfId="39948" xr:uid="{00000000-0005-0000-0000-0000FB9B0000}"/>
    <cellStyle name="SAPBEXHLevel2X 2 2 5 2" xfId="39949" xr:uid="{00000000-0005-0000-0000-0000FC9B0000}"/>
    <cellStyle name="SAPBEXHLevel2X 2 2 5 2 2" xfId="39950" xr:uid="{00000000-0005-0000-0000-0000FD9B0000}"/>
    <cellStyle name="SAPBEXHLevel2X 2 2 6" xfId="39951" xr:uid="{00000000-0005-0000-0000-0000FE9B0000}"/>
    <cellStyle name="SAPBEXHLevel2X 2 2 6 2" xfId="39952" xr:uid="{00000000-0005-0000-0000-0000FF9B0000}"/>
    <cellStyle name="SAPBEXHLevel2X 2 2 6 2 2" xfId="39953" xr:uid="{00000000-0005-0000-0000-0000009C0000}"/>
    <cellStyle name="SAPBEXHLevel2X 2 2 6 3" xfId="39954" xr:uid="{00000000-0005-0000-0000-0000019C0000}"/>
    <cellStyle name="SAPBEXHLevel2X 2 2 7" xfId="39955" xr:uid="{00000000-0005-0000-0000-0000029C0000}"/>
    <cellStyle name="SAPBEXHLevel2X 2 2 7 2" xfId="39956" xr:uid="{00000000-0005-0000-0000-0000039C0000}"/>
    <cellStyle name="SAPBEXHLevel2X 2 2 7 2 2" xfId="39957" xr:uid="{00000000-0005-0000-0000-0000049C0000}"/>
    <cellStyle name="SAPBEXHLevel2X 2 2 7 3" xfId="39958" xr:uid="{00000000-0005-0000-0000-0000059C0000}"/>
    <cellStyle name="SAPBEXHLevel2X 2 2 8" xfId="39959" xr:uid="{00000000-0005-0000-0000-0000069C0000}"/>
    <cellStyle name="SAPBEXHLevel2X 2 2 8 2" xfId="39960" xr:uid="{00000000-0005-0000-0000-0000079C0000}"/>
    <cellStyle name="SAPBEXHLevel2X 2 2 8 2 2" xfId="39961" xr:uid="{00000000-0005-0000-0000-0000089C0000}"/>
    <cellStyle name="SAPBEXHLevel2X 2 2 8 3" xfId="39962" xr:uid="{00000000-0005-0000-0000-0000099C0000}"/>
    <cellStyle name="SAPBEXHLevel2X 2 2 9" xfId="39963" xr:uid="{00000000-0005-0000-0000-00000A9C0000}"/>
    <cellStyle name="SAPBEXHLevel2X 2 2 9 2" xfId="39964" xr:uid="{00000000-0005-0000-0000-00000B9C0000}"/>
    <cellStyle name="SAPBEXHLevel2X 2 2 9 2 2" xfId="39965" xr:uid="{00000000-0005-0000-0000-00000C9C0000}"/>
    <cellStyle name="SAPBEXHLevel2X 2 2 9 3" xfId="39966" xr:uid="{00000000-0005-0000-0000-00000D9C0000}"/>
    <cellStyle name="SAPBEXHLevel2X 2 3" xfId="39967" xr:uid="{00000000-0005-0000-0000-00000E9C0000}"/>
    <cellStyle name="SAPBEXHLevel2X 2 3 2" xfId="39968" xr:uid="{00000000-0005-0000-0000-00000F9C0000}"/>
    <cellStyle name="SAPBEXHLevel2X 2 3 2 2" xfId="39969" xr:uid="{00000000-0005-0000-0000-0000109C0000}"/>
    <cellStyle name="SAPBEXHLevel2X 2 4" xfId="39970" xr:uid="{00000000-0005-0000-0000-0000119C0000}"/>
    <cellStyle name="SAPBEXHLevel2X 2 4 2" xfId="39971" xr:uid="{00000000-0005-0000-0000-0000129C0000}"/>
    <cellStyle name="SAPBEXHLevel2X 2 4 2 2" xfId="39972" xr:uid="{00000000-0005-0000-0000-0000139C0000}"/>
    <cellStyle name="SAPBEXHLevel2X 2 5" xfId="39973" xr:uid="{00000000-0005-0000-0000-0000149C0000}"/>
    <cellStyle name="SAPBEXHLevel2X 2 5 2" xfId="39974" xr:uid="{00000000-0005-0000-0000-0000159C0000}"/>
    <cellStyle name="SAPBEXHLevel2X 2 5 2 2" xfId="39975" xr:uid="{00000000-0005-0000-0000-0000169C0000}"/>
    <cellStyle name="SAPBEXHLevel2X 2 6" xfId="39976" xr:uid="{00000000-0005-0000-0000-0000179C0000}"/>
    <cellStyle name="SAPBEXHLevel2X 2 6 2" xfId="39977" xr:uid="{00000000-0005-0000-0000-0000189C0000}"/>
    <cellStyle name="SAPBEXHLevel2X 2 6 2 2" xfId="39978" xr:uid="{00000000-0005-0000-0000-0000199C0000}"/>
    <cellStyle name="SAPBEXHLevel2X 2 7" xfId="39979" xr:uid="{00000000-0005-0000-0000-00001A9C0000}"/>
    <cellStyle name="SAPBEXHLevel2X 2 7 2" xfId="39980" xr:uid="{00000000-0005-0000-0000-00001B9C0000}"/>
    <cellStyle name="SAPBEXHLevel2X 2 7 2 2" xfId="39981" xr:uid="{00000000-0005-0000-0000-00001C9C0000}"/>
    <cellStyle name="SAPBEXHLevel2X 2 7 3" xfId="39982" xr:uid="{00000000-0005-0000-0000-00001D9C0000}"/>
    <cellStyle name="SAPBEXHLevel2X 2 8" xfId="39983" xr:uid="{00000000-0005-0000-0000-00001E9C0000}"/>
    <cellStyle name="SAPBEXHLevel2X 2 8 2" xfId="39984" xr:uid="{00000000-0005-0000-0000-00001F9C0000}"/>
    <cellStyle name="SAPBEXHLevel2X 2 8 2 2" xfId="39985" xr:uid="{00000000-0005-0000-0000-0000209C0000}"/>
    <cellStyle name="SAPBEXHLevel2X 2 8 3" xfId="39986" xr:uid="{00000000-0005-0000-0000-0000219C0000}"/>
    <cellStyle name="SAPBEXHLevel2X 2 9" xfId="39987" xr:uid="{00000000-0005-0000-0000-0000229C0000}"/>
    <cellStyle name="SAPBEXHLevel2X 2 9 2" xfId="39988" xr:uid="{00000000-0005-0000-0000-0000239C0000}"/>
    <cellStyle name="SAPBEXHLevel2X 2 9 2 2" xfId="39989" xr:uid="{00000000-0005-0000-0000-0000249C0000}"/>
    <cellStyle name="SAPBEXHLevel2X 2 9 3" xfId="39990" xr:uid="{00000000-0005-0000-0000-0000259C0000}"/>
    <cellStyle name="SAPBEXHLevel2X 20" xfId="39991" xr:uid="{00000000-0005-0000-0000-0000269C0000}"/>
    <cellStyle name="SAPBEXHLevel2X 20 2" xfId="39992" xr:uid="{00000000-0005-0000-0000-0000279C0000}"/>
    <cellStyle name="SAPBEXHLevel2X 20 2 2" xfId="39993" xr:uid="{00000000-0005-0000-0000-0000289C0000}"/>
    <cellStyle name="SAPBEXHLevel2X 20 3" xfId="39994" xr:uid="{00000000-0005-0000-0000-0000299C0000}"/>
    <cellStyle name="SAPBEXHLevel2X 21" xfId="39995" xr:uid="{00000000-0005-0000-0000-00002A9C0000}"/>
    <cellStyle name="SAPBEXHLevel2X 21 2" xfId="39996" xr:uid="{00000000-0005-0000-0000-00002B9C0000}"/>
    <cellStyle name="SAPBEXHLevel2X 22" xfId="39997" xr:uid="{00000000-0005-0000-0000-00002C9C0000}"/>
    <cellStyle name="SAPBEXHLevel2X 22 2" xfId="39998" xr:uid="{00000000-0005-0000-0000-00002D9C0000}"/>
    <cellStyle name="SAPBEXHLevel2X 23" xfId="39999" xr:uid="{00000000-0005-0000-0000-00002E9C0000}"/>
    <cellStyle name="SAPBEXHLevel2X 23 2" xfId="40000" xr:uid="{00000000-0005-0000-0000-00002F9C0000}"/>
    <cellStyle name="SAPBEXHLevel2X 3" xfId="40001" xr:uid="{00000000-0005-0000-0000-0000309C0000}"/>
    <cellStyle name="SAPBEXHLevel2X 3 10" xfId="40002" xr:uid="{00000000-0005-0000-0000-0000319C0000}"/>
    <cellStyle name="SAPBEXHLevel2X 3 10 2" xfId="40003" xr:uid="{00000000-0005-0000-0000-0000329C0000}"/>
    <cellStyle name="SAPBEXHLevel2X 3 10 2 2" xfId="40004" xr:uid="{00000000-0005-0000-0000-0000339C0000}"/>
    <cellStyle name="SAPBEXHLevel2X 3 10 3" xfId="40005" xr:uid="{00000000-0005-0000-0000-0000349C0000}"/>
    <cellStyle name="SAPBEXHLevel2X 3 11" xfId="40006" xr:uid="{00000000-0005-0000-0000-0000359C0000}"/>
    <cellStyle name="SAPBEXHLevel2X 3 11 2" xfId="40007" xr:uid="{00000000-0005-0000-0000-0000369C0000}"/>
    <cellStyle name="SAPBEXHLevel2X 3 11 2 2" xfId="40008" xr:uid="{00000000-0005-0000-0000-0000379C0000}"/>
    <cellStyle name="SAPBEXHLevel2X 3 11 3" xfId="40009" xr:uid="{00000000-0005-0000-0000-0000389C0000}"/>
    <cellStyle name="SAPBEXHLevel2X 3 12" xfId="40010" xr:uid="{00000000-0005-0000-0000-0000399C0000}"/>
    <cellStyle name="SAPBEXHLevel2X 3 12 2" xfId="40011" xr:uid="{00000000-0005-0000-0000-00003A9C0000}"/>
    <cellStyle name="SAPBEXHLevel2X 3 2" xfId="40012" xr:uid="{00000000-0005-0000-0000-00003B9C0000}"/>
    <cellStyle name="SAPBEXHLevel2X 3 2 10" xfId="40013" xr:uid="{00000000-0005-0000-0000-00003C9C0000}"/>
    <cellStyle name="SAPBEXHLevel2X 3 2 10 2" xfId="40014" xr:uid="{00000000-0005-0000-0000-00003D9C0000}"/>
    <cellStyle name="SAPBEXHLevel2X 3 2 10 2 2" xfId="40015" xr:uid="{00000000-0005-0000-0000-00003E9C0000}"/>
    <cellStyle name="SAPBEXHLevel2X 3 2 10 3" xfId="40016" xr:uid="{00000000-0005-0000-0000-00003F9C0000}"/>
    <cellStyle name="SAPBEXHLevel2X 3 2 11" xfId="40017" xr:uid="{00000000-0005-0000-0000-0000409C0000}"/>
    <cellStyle name="SAPBEXHLevel2X 3 2 11 2" xfId="40018" xr:uid="{00000000-0005-0000-0000-0000419C0000}"/>
    <cellStyle name="SAPBEXHLevel2X 3 2 11 2 2" xfId="40019" xr:uid="{00000000-0005-0000-0000-0000429C0000}"/>
    <cellStyle name="SAPBEXHLevel2X 3 2 11 3" xfId="40020" xr:uid="{00000000-0005-0000-0000-0000439C0000}"/>
    <cellStyle name="SAPBEXHLevel2X 3 2 12" xfId="40021" xr:uid="{00000000-0005-0000-0000-0000449C0000}"/>
    <cellStyle name="SAPBEXHLevel2X 3 2 12 2" xfId="40022" xr:uid="{00000000-0005-0000-0000-0000459C0000}"/>
    <cellStyle name="SAPBEXHLevel2X 3 2 2" xfId="40023" xr:uid="{00000000-0005-0000-0000-0000469C0000}"/>
    <cellStyle name="SAPBEXHLevel2X 3 2 2 2" xfId="40024" xr:uid="{00000000-0005-0000-0000-0000479C0000}"/>
    <cellStyle name="SAPBEXHLevel2X 3 2 2 2 2" xfId="40025" xr:uid="{00000000-0005-0000-0000-0000489C0000}"/>
    <cellStyle name="SAPBEXHLevel2X 3 2 3" xfId="40026" xr:uid="{00000000-0005-0000-0000-0000499C0000}"/>
    <cellStyle name="SAPBEXHLevel2X 3 2 3 2" xfId="40027" xr:uid="{00000000-0005-0000-0000-00004A9C0000}"/>
    <cellStyle name="SAPBEXHLevel2X 3 2 3 2 2" xfId="40028" xr:uid="{00000000-0005-0000-0000-00004B9C0000}"/>
    <cellStyle name="SAPBEXHLevel2X 3 2 4" xfId="40029" xr:uid="{00000000-0005-0000-0000-00004C9C0000}"/>
    <cellStyle name="SAPBEXHLevel2X 3 2 4 2" xfId="40030" xr:uid="{00000000-0005-0000-0000-00004D9C0000}"/>
    <cellStyle name="SAPBEXHLevel2X 3 2 4 2 2" xfId="40031" xr:uid="{00000000-0005-0000-0000-00004E9C0000}"/>
    <cellStyle name="SAPBEXHLevel2X 3 2 5" xfId="40032" xr:uid="{00000000-0005-0000-0000-00004F9C0000}"/>
    <cellStyle name="SAPBEXHLevel2X 3 2 5 2" xfId="40033" xr:uid="{00000000-0005-0000-0000-0000509C0000}"/>
    <cellStyle name="SAPBEXHLevel2X 3 2 5 2 2" xfId="40034" xr:uid="{00000000-0005-0000-0000-0000519C0000}"/>
    <cellStyle name="SAPBEXHLevel2X 3 2 6" xfId="40035" xr:uid="{00000000-0005-0000-0000-0000529C0000}"/>
    <cellStyle name="SAPBEXHLevel2X 3 2 6 2" xfId="40036" xr:uid="{00000000-0005-0000-0000-0000539C0000}"/>
    <cellStyle name="SAPBEXHLevel2X 3 2 6 2 2" xfId="40037" xr:uid="{00000000-0005-0000-0000-0000549C0000}"/>
    <cellStyle name="SAPBEXHLevel2X 3 2 6 3" xfId="40038" xr:uid="{00000000-0005-0000-0000-0000559C0000}"/>
    <cellStyle name="SAPBEXHLevel2X 3 2 7" xfId="40039" xr:uid="{00000000-0005-0000-0000-0000569C0000}"/>
    <cellStyle name="SAPBEXHLevel2X 3 2 7 2" xfId="40040" xr:uid="{00000000-0005-0000-0000-0000579C0000}"/>
    <cellStyle name="SAPBEXHLevel2X 3 2 7 2 2" xfId="40041" xr:uid="{00000000-0005-0000-0000-0000589C0000}"/>
    <cellStyle name="SAPBEXHLevel2X 3 2 7 3" xfId="40042" xr:uid="{00000000-0005-0000-0000-0000599C0000}"/>
    <cellStyle name="SAPBEXHLevel2X 3 2 8" xfId="40043" xr:uid="{00000000-0005-0000-0000-00005A9C0000}"/>
    <cellStyle name="SAPBEXHLevel2X 3 2 8 2" xfId="40044" xr:uid="{00000000-0005-0000-0000-00005B9C0000}"/>
    <cellStyle name="SAPBEXHLevel2X 3 2 8 2 2" xfId="40045" xr:uid="{00000000-0005-0000-0000-00005C9C0000}"/>
    <cellStyle name="SAPBEXHLevel2X 3 2 8 3" xfId="40046" xr:uid="{00000000-0005-0000-0000-00005D9C0000}"/>
    <cellStyle name="SAPBEXHLevel2X 3 2 9" xfId="40047" xr:uid="{00000000-0005-0000-0000-00005E9C0000}"/>
    <cellStyle name="SAPBEXHLevel2X 3 2 9 2" xfId="40048" xr:uid="{00000000-0005-0000-0000-00005F9C0000}"/>
    <cellStyle name="SAPBEXHLevel2X 3 2 9 2 2" xfId="40049" xr:uid="{00000000-0005-0000-0000-0000609C0000}"/>
    <cellStyle name="SAPBEXHLevel2X 3 2 9 3" xfId="40050" xr:uid="{00000000-0005-0000-0000-0000619C0000}"/>
    <cellStyle name="SAPBEXHLevel2X 3 3" xfId="40051" xr:uid="{00000000-0005-0000-0000-0000629C0000}"/>
    <cellStyle name="SAPBEXHLevel2X 3 3 2" xfId="40052" xr:uid="{00000000-0005-0000-0000-0000639C0000}"/>
    <cellStyle name="SAPBEXHLevel2X 3 3 2 2" xfId="40053" xr:uid="{00000000-0005-0000-0000-0000649C0000}"/>
    <cellStyle name="SAPBEXHLevel2X 3 4" xfId="40054" xr:uid="{00000000-0005-0000-0000-0000659C0000}"/>
    <cellStyle name="SAPBEXHLevel2X 3 4 2" xfId="40055" xr:uid="{00000000-0005-0000-0000-0000669C0000}"/>
    <cellStyle name="SAPBEXHLevel2X 3 4 2 2" xfId="40056" xr:uid="{00000000-0005-0000-0000-0000679C0000}"/>
    <cellStyle name="SAPBEXHLevel2X 3 5" xfId="40057" xr:uid="{00000000-0005-0000-0000-0000689C0000}"/>
    <cellStyle name="SAPBEXHLevel2X 3 5 2" xfId="40058" xr:uid="{00000000-0005-0000-0000-0000699C0000}"/>
    <cellStyle name="SAPBEXHLevel2X 3 5 2 2" xfId="40059" xr:uid="{00000000-0005-0000-0000-00006A9C0000}"/>
    <cellStyle name="SAPBEXHLevel2X 3 6" xfId="40060" xr:uid="{00000000-0005-0000-0000-00006B9C0000}"/>
    <cellStyle name="SAPBEXHLevel2X 3 6 2" xfId="40061" xr:uid="{00000000-0005-0000-0000-00006C9C0000}"/>
    <cellStyle name="SAPBEXHLevel2X 3 6 2 2" xfId="40062" xr:uid="{00000000-0005-0000-0000-00006D9C0000}"/>
    <cellStyle name="SAPBEXHLevel2X 3 7" xfId="40063" xr:uid="{00000000-0005-0000-0000-00006E9C0000}"/>
    <cellStyle name="SAPBEXHLevel2X 3 7 2" xfId="40064" xr:uid="{00000000-0005-0000-0000-00006F9C0000}"/>
    <cellStyle name="SAPBEXHLevel2X 3 7 2 2" xfId="40065" xr:uid="{00000000-0005-0000-0000-0000709C0000}"/>
    <cellStyle name="SAPBEXHLevel2X 3 7 3" xfId="40066" xr:uid="{00000000-0005-0000-0000-0000719C0000}"/>
    <cellStyle name="SAPBEXHLevel2X 3 8" xfId="40067" xr:uid="{00000000-0005-0000-0000-0000729C0000}"/>
    <cellStyle name="SAPBEXHLevel2X 3 8 2" xfId="40068" xr:uid="{00000000-0005-0000-0000-0000739C0000}"/>
    <cellStyle name="SAPBEXHLevel2X 3 8 2 2" xfId="40069" xr:uid="{00000000-0005-0000-0000-0000749C0000}"/>
    <cellStyle name="SAPBEXHLevel2X 3 8 3" xfId="40070" xr:uid="{00000000-0005-0000-0000-0000759C0000}"/>
    <cellStyle name="SAPBEXHLevel2X 3 9" xfId="40071" xr:uid="{00000000-0005-0000-0000-0000769C0000}"/>
    <cellStyle name="SAPBEXHLevel2X 3 9 2" xfId="40072" xr:uid="{00000000-0005-0000-0000-0000779C0000}"/>
    <cellStyle name="SAPBEXHLevel2X 3 9 2 2" xfId="40073" xr:uid="{00000000-0005-0000-0000-0000789C0000}"/>
    <cellStyle name="SAPBEXHLevel2X 3 9 3" xfId="40074" xr:uid="{00000000-0005-0000-0000-0000799C0000}"/>
    <cellStyle name="SAPBEXHLevel2X 4" xfId="40075" xr:uid="{00000000-0005-0000-0000-00007A9C0000}"/>
    <cellStyle name="SAPBEXHLevel2X 4 10" xfId="40076" xr:uid="{00000000-0005-0000-0000-00007B9C0000}"/>
    <cellStyle name="SAPBEXHLevel2X 4 10 2" xfId="40077" xr:uid="{00000000-0005-0000-0000-00007C9C0000}"/>
    <cellStyle name="SAPBEXHLevel2X 4 10 2 2" xfId="40078" xr:uid="{00000000-0005-0000-0000-00007D9C0000}"/>
    <cellStyle name="SAPBEXHLevel2X 4 10 3" xfId="40079" xr:uid="{00000000-0005-0000-0000-00007E9C0000}"/>
    <cellStyle name="SAPBEXHLevel2X 4 11" xfId="40080" xr:uid="{00000000-0005-0000-0000-00007F9C0000}"/>
    <cellStyle name="SAPBEXHLevel2X 4 11 2" xfId="40081" xr:uid="{00000000-0005-0000-0000-0000809C0000}"/>
    <cellStyle name="SAPBEXHLevel2X 4 11 2 2" xfId="40082" xr:uid="{00000000-0005-0000-0000-0000819C0000}"/>
    <cellStyle name="SAPBEXHLevel2X 4 11 3" xfId="40083" xr:uid="{00000000-0005-0000-0000-0000829C0000}"/>
    <cellStyle name="SAPBEXHLevel2X 4 12" xfId="40084" xr:uid="{00000000-0005-0000-0000-0000839C0000}"/>
    <cellStyle name="SAPBEXHLevel2X 4 12 2" xfId="40085" xr:uid="{00000000-0005-0000-0000-0000849C0000}"/>
    <cellStyle name="SAPBEXHLevel2X 4 2" xfId="40086" xr:uid="{00000000-0005-0000-0000-0000859C0000}"/>
    <cellStyle name="SAPBEXHLevel2X 4 2 10" xfId="40087" xr:uid="{00000000-0005-0000-0000-0000869C0000}"/>
    <cellStyle name="SAPBEXHLevel2X 4 2 10 2" xfId="40088" xr:uid="{00000000-0005-0000-0000-0000879C0000}"/>
    <cellStyle name="SAPBEXHLevel2X 4 2 10 2 2" xfId="40089" xr:uid="{00000000-0005-0000-0000-0000889C0000}"/>
    <cellStyle name="SAPBEXHLevel2X 4 2 10 3" xfId="40090" xr:uid="{00000000-0005-0000-0000-0000899C0000}"/>
    <cellStyle name="SAPBEXHLevel2X 4 2 11" xfId="40091" xr:uid="{00000000-0005-0000-0000-00008A9C0000}"/>
    <cellStyle name="SAPBEXHLevel2X 4 2 11 2" xfId="40092" xr:uid="{00000000-0005-0000-0000-00008B9C0000}"/>
    <cellStyle name="SAPBEXHLevel2X 4 2 11 2 2" xfId="40093" xr:uid="{00000000-0005-0000-0000-00008C9C0000}"/>
    <cellStyle name="SAPBEXHLevel2X 4 2 11 3" xfId="40094" xr:uid="{00000000-0005-0000-0000-00008D9C0000}"/>
    <cellStyle name="SAPBEXHLevel2X 4 2 12" xfId="40095" xr:uid="{00000000-0005-0000-0000-00008E9C0000}"/>
    <cellStyle name="SAPBEXHLevel2X 4 2 12 2" xfId="40096" xr:uid="{00000000-0005-0000-0000-00008F9C0000}"/>
    <cellStyle name="SAPBEXHLevel2X 4 2 2" xfId="40097" xr:uid="{00000000-0005-0000-0000-0000909C0000}"/>
    <cellStyle name="SAPBEXHLevel2X 4 2 2 2" xfId="40098" xr:uid="{00000000-0005-0000-0000-0000919C0000}"/>
    <cellStyle name="SAPBEXHLevel2X 4 2 2 2 2" xfId="40099" xr:uid="{00000000-0005-0000-0000-0000929C0000}"/>
    <cellStyle name="SAPBEXHLevel2X 4 2 3" xfId="40100" xr:uid="{00000000-0005-0000-0000-0000939C0000}"/>
    <cellStyle name="SAPBEXHLevel2X 4 2 3 2" xfId="40101" xr:uid="{00000000-0005-0000-0000-0000949C0000}"/>
    <cellStyle name="SAPBEXHLevel2X 4 2 3 2 2" xfId="40102" xr:uid="{00000000-0005-0000-0000-0000959C0000}"/>
    <cellStyle name="SAPBEXHLevel2X 4 2 4" xfId="40103" xr:uid="{00000000-0005-0000-0000-0000969C0000}"/>
    <cellStyle name="SAPBEXHLevel2X 4 2 4 2" xfId="40104" xr:uid="{00000000-0005-0000-0000-0000979C0000}"/>
    <cellStyle name="SAPBEXHLevel2X 4 2 4 2 2" xfId="40105" xr:uid="{00000000-0005-0000-0000-0000989C0000}"/>
    <cellStyle name="SAPBEXHLevel2X 4 2 5" xfId="40106" xr:uid="{00000000-0005-0000-0000-0000999C0000}"/>
    <cellStyle name="SAPBEXHLevel2X 4 2 5 2" xfId="40107" xr:uid="{00000000-0005-0000-0000-00009A9C0000}"/>
    <cellStyle name="SAPBEXHLevel2X 4 2 5 2 2" xfId="40108" xr:uid="{00000000-0005-0000-0000-00009B9C0000}"/>
    <cellStyle name="SAPBEXHLevel2X 4 2 6" xfId="40109" xr:uid="{00000000-0005-0000-0000-00009C9C0000}"/>
    <cellStyle name="SAPBEXHLevel2X 4 2 6 2" xfId="40110" xr:uid="{00000000-0005-0000-0000-00009D9C0000}"/>
    <cellStyle name="SAPBEXHLevel2X 4 2 6 2 2" xfId="40111" xr:uid="{00000000-0005-0000-0000-00009E9C0000}"/>
    <cellStyle name="SAPBEXHLevel2X 4 2 6 3" xfId="40112" xr:uid="{00000000-0005-0000-0000-00009F9C0000}"/>
    <cellStyle name="SAPBEXHLevel2X 4 2 7" xfId="40113" xr:uid="{00000000-0005-0000-0000-0000A09C0000}"/>
    <cellStyle name="SAPBEXHLevel2X 4 2 7 2" xfId="40114" xr:uid="{00000000-0005-0000-0000-0000A19C0000}"/>
    <cellStyle name="SAPBEXHLevel2X 4 2 7 2 2" xfId="40115" xr:uid="{00000000-0005-0000-0000-0000A29C0000}"/>
    <cellStyle name="SAPBEXHLevel2X 4 2 7 3" xfId="40116" xr:uid="{00000000-0005-0000-0000-0000A39C0000}"/>
    <cellStyle name="SAPBEXHLevel2X 4 2 8" xfId="40117" xr:uid="{00000000-0005-0000-0000-0000A49C0000}"/>
    <cellStyle name="SAPBEXHLevel2X 4 2 8 2" xfId="40118" xr:uid="{00000000-0005-0000-0000-0000A59C0000}"/>
    <cellStyle name="SAPBEXHLevel2X 4 2 8 2 2" xfId="40119" xr:uid="{00000000-0005-0000-0000-0000A69C0000}"/>
    <cellStyle name="SAPBEXHLevel2X 4 2 8 3" xfId="40120" xr:uid="{00000000-0005-0000-0000-0000A79C0000}"/>
    <cellStyle name="SAPBEXHLevel2X 4 2 9" xfId="40121" xr:uid="{00000000-0005-0000-0000-0000A89C0000}"/>
    <cellStyle name="SAPBEXHLevel2X 4 2 9 2" xfId="40122" xr:uid="{00000000-0005-0000-0000-0000A99C0000}"/>
    <cellStyle name="SAPBEXHLevel2X 4 2 9 2 2" xfId="40123" xr:uid="{00000000-0005-0000-0000-0000AA9C0000}"/>
    <cellStyle name="SAPBEXHLevel2X 4 2 9 3" xfId="40124" xr:uid="{00000000-0005-0000-0000-0000AB9C0000}"/>
    <cellStyle name="SAPBEXHLevel2X 4 3" xfId="40125" xr:uid="{00000000-0005-0000-0000-0000AC9C0000}"/>
    <cellStyle name="SAPBEXHLevel2X 4 3 2" xfId="40126" xr:uid="{00000000-0005-0000-0000-0000AD9C0000}"/>
    <cellStyle name="SAPBEXHLevel2X 4 3 2 2" xfId="40127" xr:uid="{00000000-0005-0000-0000-0000AE9C0000}"/>
    <cellStyle name="SAPBEXHLevel2X 4 4" xfId="40128" xr:uid="{00000000-0005-0000-0000-0000AF9C0000}"/>
    <cellStyle name="SAPBEXHLevel2X 4 4 2" xfId="40129" xr:uid="{00000000-0005-0000-0000-0000B09C0000}"/>
    <cellStyle name="SAPBEXHLevel2X 4 4 2 2" xfId="40130" xr:uid="{00000000-0005-0000-0000-0000B19C0000}"/>
    <cellStyle name="SAPBEXHLevel2X 4 5" xfId="40131" xr:uid="{00000000-0005-0000-0000-0000B29C0000}"/>
    <cellStyle name="SAPBEXHLevel2X 4 5 2" xfId="40132" xr:uid="{00000000-0005-0000-0000-0000B39C0000}"/>
    <cellStyle name="SAPBEXHLevel2X 4 5 2 2" xfId="40133" xr:uid="{00000000-0005-0000-0000-0000B49C0000}"/>
    <cellStyle name="SAPBEXHLevel2X 4 6" xfId="40134" xr:uid="{00000000-0005-0000-0000-0000B59C0000}"/>
    <cellStyle name="SAPBEXHLevel2X 4 6 2" xfId="40135" xr:uid="{00000000-0005-0000-0000-0000B69C0000}"/>
    <cellStyle name="SAPBEXHLevel2X 4 6 2 2" xfId="40136" xr:uid="{00000000-0005-0000-0000-0000B79C0000}"/>
    <cellStyle name="SAPBEXHLevel2X 4 7" xfId="40137" xr:uid="{00000000-0005-0000-0000-0000B89C0000}"/>
    <cellStyle name="SAPBEXHLevel2X 4 7 2" xfId="40138" xr:uid="{00000000-0005-0000-0000-0000B99C0000}"/>
    <cellStyle name="SAPBEXHLevel2X 4 7 2 2" xfId="40139" xr:uid="{00000000-0005-0000-0000-0000BA9C0000}"/>
    <cellStyle name="SAPBEXHLevel2X 4 7 3" xfId="40140" xr:uid="{00000000-0005-0000-0000-0000BB9C0000}"/>
    <cellStyle name="SAPBEXHLevel2X 4 8" xfId="40141" xr:uid="{00000000-0005-0000-0000-0000BC9C0000}"/>
    <cellStyle name="SAPBEXHLevel2X 4 8 2" xfId="40142" xr:uid="{00000000-0005-0000-0000-0000BD9C0000}"/>
    <cellStyle name="SAPBEXHLevel2X 4 8 2 2" xfId="40143" xr:uid="{00000000-0005-0000-0000-0000BE9C0000}"/>
    <cellStyle name="SAPBEXHLevel2X 4 8 3" xfId="40144" xr:uid="{00000000-0005-0000-0000-0000BF9C0000}"/>
    <cellStyle name="SAPBEXHLevel2X 4 9" xfId="40145" xr:uid="{00000000-0005-0000-0000-0000C09C0000}"/>
    <cellStyle name="SAPBEXHLevel2X 4 9 2" xfId="40146" xr:uid="{00000000-0005-0000-0000-0000C19C0000}"/>
    <cellStyle name="SAPBEXHLevel2X 4 9 2 2" xfId="40147" xr:uid="{00000000-0005-0000-0000-0000C29C0000}"/>
    <cellStyle name="SAPBEXHLevel2X 4 9 3" xfId="40148" xr:uid="{00000000-0005-0000-0000-0000C39C0000}"/>
    <cellStyle name="SAPBEXHLevel2X 5" xfId="40149" xr:uid="{00000000-0005-0000-0000-0000C49C0000}"/>
    <cellStyle name="SAPBEXHLevel2X 5 10" xfId="40150" xr:uid="{00000000-0005-0000-0000-0000C59C0000}"/>
    <cellStyle name="SAPBEXHLevel2X 5 10 2" xfId="40151" xr:uid="{00000000-0005-0000-0000-0000C69C0000}"/>
    <cellStyle name="SAPBEXHLevel2X 5 10 2 2" xfId="40152" xr:uid="{00000000-0005-0000-0000-0000C79C0000}"/>
    <cellStyle name="SAPBEXHLevel2X 5 10 3" xfId="40153" xr:uid="{00000000-0005-0000-0000-0000C89C0000}"/>
    <cellStyle name="SAPBEXHLevel2X 5 11" xfId="40154" xr:uid="{00000000-0005-0000-0000-0000C99C0000}"/>
    <cellStyle name="SAPBEXHLevel2X 5 11 2" xfId="40155" xr:uid="{00000000-0005-0000-0000-0000CA9C0000}"/>
    <cellStyle name="SAPBEXHLevel2X 5 11 2 2" xfId="40156" xr:uid="{00000000-0005-0000-0000-0000CB9C0000}"/>
    <cellStyle name="SAPBEXHLevel2X 5 11 3" xfId="40157" xr:uid="{00000000-0005-0000-0000-0000CC9C0000}"/>
    <cellStyle name="SAPBEXHLevel2X 5 12" xfId="40158" xr:uid="{00000000-0005-0000-0000-0000CD9C0000}"/>
    <cellStyle name="SAPBEXHLevel2X 5 12 2" xfId="40159" xr:uid="{00000000-0005-0000-0000-0000CE9C0000}"/>
    <cellStyle name="SAPBEXHLevel2X 5 2" xfId="40160" xr:uid="{00000000-0005-0000-0000-0000CF9C0000}"/>
    <cellStyle name="SAPBEXHLevel2X 5 2 10" xfId="40161" xr:uid="{00000000-0005-0000-0000-0000D09C0000}"/>
    <cellStyle name="SAPBEXHLevel2X 5 2 10 2" xfId="40162" xr:uid="{00000000-0005-0000-0000-0000D19C0000}"/>
    <cellStyle name="SAPBEXHLevel2X 5 2 10 2 2" xfId="40163" xr:uid="{00000000-0005-0000-0000-0000D29C0000}"/>
    <cellStyle name="SAPBEXHLevel2X 5 2 10 3" xfId="40164" xr:uid="{00000000-0005-0000-0000-0000D39C0000}"/>
    <cellStyle name="SAPBEXHLevel2X 5 2 11" xfId="40165" xr:uid="{00000000-0005-0000-0000-0000D49C0000}"/>
    <cellStyle name="SAPBEXHLevel2X 5 2 11 2" xfId="40166" xr:uid="{00000000-0005-0000-0000-0000D59C0000}"/>
    <cellStyle name="SAPBEXHLevel2X 5 2 11 2 2" xfId="40167" xr:uid="{00000000-0005-0000-0000-0000D69C0000}"/>
    <cellStyle name="SAPBEXHLevel2X 5 2 11 3" xfId="40168" xr:uid="{00000000-0005-0000-0000-0000D79C0000}"/>
    <cellStyle name="SAPBEXHLevel2X 5 2 12" xfId="40169" xr:uid="{00000000-0005-0000-0000-0000D89C0000}"/>
    <cellStyle name="SAPBEXHLevel2X 5 2 12 2" xfId="40170" xr:uid="{00000000-0005-0000-0000-0000D99C0000}"/>
    <cellStyle name="SAPBEXHLevel2X 5 2 2" xfId="40171" xr:uid="{00000000-0005-0000-0000-0000DA9C0000}"/>
    <cellStyle name="SAPBEXHLevel2X 5 2 2 2" xfId="40172" xr:uid="{00000000-0005-0000-0000-0000DB9C0000}"/>
    <cellStyle name="SAPBEXHLevel2X 5 2 2 2 2" xfId="40173" xr:uid="{00000000-0005-0000-0000-0000DC9C0000}"/>
    <cellStyle name="SAPBEXHLevel2X 5 2 3" xfId="40174" xr:uid="{00000000-0005-0000-0000-0000DD9C0000}"/>
    <cellStyle name="SAPBEXHLevel2X 5 2 3 2" xfId="40175" xr:uid="{00000000-0005-0000-0000-0000DE9C0000}"/>
    <cellStyle name="SAPBEXHLevel2X 5 2 3 2 2" xfId="40176" xr:uid="{00000000-0005-0000-0000-0000DF9C0000}"/>
    <cellStyle name="SAPBEXHLevel2X 5 2 4" xfId="40177" xr:uid="{00000000-0005-0000-0000-0000E09C0000}"/>
    <cellStyle name="SAPBEXHLevel2X 5 2 4 2" xfId="40178" xr:uid="{00000000-0005-0000-0000-0000E19C0000}"/>
    <cellStyle name="SAPBEXHLevel2X 5 2 4 2 2" xfId="40179" xr:uid="{00000000-0005-0000-0000-0000E29C0000}"/>
    <cellStyle name="SAPBEXHLevel2X 5 2 5" xfId="40180" xr:uid="{00000000-0005-0000-0000-0000E39C0000}"/>
    <cellStyle name="SAPBEXHLevel2X 5 2 5 2" xfId="40181" xr:uid="{00000000-0005-0000-0000-0000E49C0000}"/>
    <cellStyle name="SAPBEXHLevel2X 5 2 5 2 2" xfId="40182" xr:uid="{00000000-0005-0000-0000-0000E59C0000}"/>
    <cellStyle name="SAPBEXHLevel2X 5 2 6" xfId="40183" xr:uid="{00000000-0005-0000-0000-0000E69C0000}"/>
    <cellStyle name="SAPBEXHLevel2X 5 2 6 2" xfId="40184" xr:uid="{00000000-0005-0000-0000-0000E79C0000}"/>
    <cellStyle name="SAPBEXHLevel2X 5 2 6 2 2" xfId="40185" xr:uid="{00000000-0005-0000-0000-0000E89C0000}"/>
    <cellStyle name="SAPBEXHLevel2X 5 2 6 3" xfId="40186" xr:uid="{00000000-0005-0000-0000-0000E99C0000}"/>
    <cellStyle name="SAPBEXHLevel2X 5 2 7" xfId="40187" xr:uid="{00000000-0005-0000-0000-0000EA9C0000}"/>
    <cellStyle name="SAPBEXHLevel2X 5 2 7 2" xfId="40188" xr:uid="{00000000-0005-0000-0000-0000EB9C0000}"/>
    <cellStyle name="SAPBEXHLevel2X 5 2 7 2 2" xfId="40189" xr:uid="{00000000-0005-0000-0000-0000EC9C0000}"/>
    <cellStyle name="SAPBEXHLevel2X 5 2 7 3" xfId="40190" xr:uid="{00000000-0005-0000-0000-0000ED9C0000}"/>
    <cellStyle name="SAPBEXHLevel2X 5 2 8" xfId="40191" xr:uid="{00000000-0005-0000-0000-0000EE9C0000}"/>
    <cellStyle name="SAPBEXHLevel2X 5 2 8 2" xfId="40192" xr:uid="{00000000-0005-0000-0000-0000EF9C0000}"/>
    <cellStyle name="SAPBEXHLevel2X 5 2 8 2 2" xfId="40193" xr:uid="{00000000-0005-0000-0000-0000F09C0000}"/>
    <cellStyle name="SAPBEXHLevel2X 5 2 8 3" xfId="40194" xr:uid="{00000000-0005-0000-0000-0000F19C0000}"/>
    <cellStyle name="SAPBEXHLevel2X 5 2 9" xfId="40195" xr:uid="{00000000-0005-0000-0000-0000F29C0000}"/>
    <cellStyle name="SAPBEXHLevel2X 5 2 9 2" xfId="40196" xr:uid="{00000000-0005-0000-0000-0000F39C0000}"/>
    <cellStyle name="SAPBEXHLevel2X 5 2 9 2 2" xfId="40197" xr:uid="{00000000-0005-0000-0000-0000F49C0000}"/>
    <cellStyle name="SAPBEXHLevel2X 5 2 9 3" xfId="40198" xr:uid="{00000000-0005-0000-0000-0000F59C0000}"/>
    <cellStyle name="SAPBEXHLevel2X 5 3" xfId="40199" xr:uid="{00000000-0005-0000-0000-0000F69C0000}"/>
    <cellStyle name="SAPBEXHLevel2X 5 3 2" xfId="40200" xr:uid="{00000000-0005-0000-0000-0000F79C0000}"/>
    <cellStyle name="SAPBEXHLevel2X 5 3 2 2" xfId="40201" xr:uid="{00000000-0005-0000-0000-0000F89C0000}"/>
    <cellStyle name="SAPBEXHLevel2X 5 4" xfId="40202" xr:uid="{00000000-0005-0000-0000-0000F99C0000}"/>
    <cellStyle name="SAPBEXHLevel2X 5 4 2" xfId="40203" xr:uid="{00000000-0005-0000-0000-0000FA9C0000}"/>
    <cellStyle name="SAPBEXHLevel2X 5 4 2 2" xfId="40204" xr:uid="{00000000-0005-0000-0000-0000FB9C0000}"/>
    <cellStyle name="SAPBEXHLevel2X 5 5" xfId="40205" xr:uid="{00000000-0005-0000-0000-0000FC9C0000}"/>
    <cellStyle name="SAPBEXHLevel2X 5 5 2" xfId="40206" xr:uid="{00000000-0005-0000-0000-0000FD9C0000}"/>
    <cellStyle name="SAPBEXHLevel2X 5 5 2 2" xfId="40207" xr:uid="{00000000-0005-0000-0000-0000FE9C0000}"/>
    <cellStyle name="SAPBEXHLevel2X 5 6" xfId="40208" xr:uid="{00000000-0005-0000-0000-0000FF9C0000}"/>
    <cellStyle name="SAPBEXHLevel2X 5 6 2" xfId="40209" xr:uid="{00000000-0005-0000-0000-0000009D0000}"/>
    <cellStyle name="SAPBEXHLevel2X 5 6 2 2" xfId="40210" xr:uid="{00000000-0005-0000-0000-0000019D0000}"/>
    <cellStyle name="SAPBEXHLevel2X 5 7" xfId="40211" xr:uid="{00000000-0005-0000-0000-0000029D0000}"/>
    <cellStyle name="SAPBEXHLevel2X 5 7 2" xfId="40212" xr:uid="{00000000-0005-0000-0000-0000039D0000}"/>
    <cellStyle name="SAPBEXHLevel2X 5 7 2 2" xfId="40213" xr:uid="{00000000-0005-0000-0000-0000049D0000}"/>
    <cellStyle name="SAPBEXHLevel2X 5 7 3" xfId="40214" xr:uid="{00000000-0005-0000-0000-0000059D0000}"/>
    <cellStyle name="SAPBEXHLevel2X 5 8" xfId="40215" xr:uid="{00000000-0005-0000-0000-0000069D0000}"/>
    <cellStyle name="SAPBEXHLevel2X 5 8 2" xfId="40216" xr:uid="{00000000-0005-0000-0000-0000079D0000}"/>
    <cellStyle name="SAPBEXHLevel2X 5 8 2 2" xfId="40217" xr:uid="{00000000-0005-0000-0000-0000089D0000}"/>
    <cellStyle name="SAPBEXHLevel2X 5 8 3" xfId="40218" xr:uid="{00000000-0005-0000-0000-0000099D0000}"/>
    <cellStyle name="SAPBEXHLevel2X 5 9" xfId="40219" xr:uid="{00000000-0005-0000-0000-00000A9D0000}"/>
    <cellStyle name="SAPBEXHLevel2X 5 9 2" xfId="40220" xr:uid="{00000000-0005-0000-0000-00000B9D0000}"/>
    <cellStyle name="SAPBEXHLevel2X 5 9 2 2" xfId="40221" xr:uid="{00000000-0005-0000-0000-00000C9D0000}"/>
    <cellStyle name="SAPBEXHLevel2X 5 9 3" xfId="40222" xr:uid="{00000000-0005-0000-0000-00000D9D0000}"/>
    <cellStyle name="SAPBEXHLevel2X 6" xfId="40223" xr:uid="{00000000-0005-0000-0000-00000E9D0000}"/>
    <cellStyle name="SAPBEXHLevel2X 6 10" xfId="40224" xr:uid="{00000000-0005-0000-0000-00000F9D0000}"/>
    <cellStyle name="SAPBEXHLevel2X 6 10 2" xfId="40225" xr:uid="{00000000-0005-0000-0000-0000109D0000}"/>
    <cellStyle name="SAPBEXHLevel2X 6 10 2 2" xfId="40226" xr:uid="{00000000-0005-0000-0000-0000119D0000}"/>
    <cellStyle name="SAPBEXHLevel2X 6 10 3" xfId="40227" xr:uid="{00000000-0005-0000-0000-0000129D0000}"/>
    <cellStyle name="SAPBEXHLevel2X 6 11" xfId="40228" xr:uid="{00000000-0005-0000-0000-0000139D0000}"/>
    <cellStyle name="SAPBEXHLevel2X 6 11 2" xfId="40229" xr:uid="{00000000-0005-0000-0000-0000149D0000}"/>
    <cellStyle name="SAPBEXHLevel2X 6 11 2 2" xfId="40230" xr:uid="{00000000-0005-0000-0000-0000159D0000}"/>
    <cellStyle name="SAPBEXHLevel2X 6 11 3" xfId="40231" xr:uid="{00000000-0005-0000-0000-0000169D0000}"/>
    <cellStyle name="SAPBEXHLevel2X 6 12" xfId="40232" xr:uid="{00000000-0005-0000-0000-0000179D0000}"/>
    <cellStyle name="SAPBEXHLevel2X 6 12 2" xfId="40233" xr:uid="{00000000-0005-0000-0000-0000189D0000}"/>
    <cellStyle name="SAPBEXHLevel2X 6 2" xfId="40234" xr:uid="{00000000-0005-0000-0000-0000199D0000}"/>
    <cellStyle name="SAPBEXHLevel2X 6 2 10" xfId="40235" xr:uid="{00000000-0005-0000-0000-00001A9D0000}"/>
    <cellStyle name="SAPBEXHLevel2X 6 2 10 2" xfId="40236" xr:uid="{00000000-0005-0000-0000-00001B9D0000}"/>
    <cellStyle name="SAPBEXHLevel2X 6 2 10 2 2" xfId="40237" xr:uid="{00000000-0005-0000-0000-00001C9D0000}"/>
    <cellStyle name="SAPBEXHLevel2X 6 2 10 3" xfId="40238" xr:uid="{00000000-0005-0000-0000-00001D9D0000}"/>
    <cellStyle name="SAPBEXHLevel2X 6 2 11" xfId="40239" xr:uid="{00000000-0005-0000-0000-00001E9D0000}"/>
    <cellStyle name="SAPBEXHLevel2X 6 2 11 2" xfId="40240" xr:uid="{00000000-0005-0000-0000-00001F9D0000}"/>
    <cellStyle name="SAPBEXHLevel2X 6 2 11 2 2" xfId="40241" xr:uid="{00000000-0005-0000-0000-0000209D0000}"/>
    <cellStyle name="SAPBEXHLevel2X 6 2 11 3" xfId="40242" xr:uid="{00000000-0005-0000-0000-0000219D0000}"/>
    <cellStyle name="SAPBEXHLevel2X 6 2 12" xfId="40243" xr:uid="{00000000-0005-0000-0000-0000229D0000}"/>
    <cellStyle name="SAPBEXHLevel2X 6 2 12 2" xfId="40244" xr:uid="{00000000-0005-0000-0000-0000239D0000}"/>
    <cellStyle name="SAPBEXHLevel2X 6 2 2" xfId="40245" xr:uid="{00000000-0005-0000-0000-0000249D0000}"/>
    <cellStyle name="SAPBEXHLevel2X 6 2 2 2" xfId="40246" xr:uid="{00000000-0005-0000-0000-0000259D0000}"/>
    <cellStyle name="SAPBEXHLevel2X 6 2 2 2 2" xfId="40247" xr:uid="{00000000-0005-0000-0000-0000269D0000}"/>
    <cellStyle name="SAPBEXHLevel2X 6 2 3" xfId="40248" xr:uid="{00000000-0005-0000-0000-0000279D0000}"/>
    <cellStyle name="SAPBEXHLevel2X 6 2 3 2" xfId="40249" xr:uid="{00000000-0005-0000-0000-0000289D0000}"/>
    <cellStyle name="SAPBEXHLevel2X 6 2 3 2 2" xfId="40250" xr:uid="{00000000-0005-0000-0000-0000299D0000}"/>
    <cellStyle name="SAPBEXHLevel2X 6 2 4" xfId="40251" xr:uid="{00000000-0005-0000-0000-00002A9D0000}"/>
    <cellStyle name="SAPBEXHLevel2X 6 2 4 2" xfId="40252" xr:uid="{00000000-0005-0000-0000-00002B9D0000}"/>
    <cellStyle name="SAPBEXHLevel2X 6 2 4 2 2" xfId="40253" xr:uid="{00000000-0005-0000-0000-00002C9D0000}"/>
    <cellStyle name="SAPBEXHLevel2X 6 2 5" xfId="40254" xr:uid="{00000000-0005-0000-0000-00002D9D0000}"/>
    <cellStyle name="SAPBEXHLevel2X 6 2 5 2" xfId="40255" xr:uid="{00000000-0005-0000-0000-00002E9D0000}"/>
    <cellStyle name="SAPBEXHLevel2X 6 2 5 2 2" xfId="40256" xr:uid="{00000000-0005-0000-0000-00002F9D0000}"/>
    <cellStyle name="SAPBEXHLevel2X 6 2 6" xfId="40257" xr:uid="{00000000-0005-0000-0000-0000309D0000}"/>
    <cellStyle name="SAPBEXHLevel2X 6 2 6 2" xfId="40258" xr:uid="{00000000-0005-0000-0000-0000319D0000}"/>
    <cellStyle name="SAPBEXHLevel2X 6 2 6 2 2" xfId="40259" xr:uid="{00000000-0005-0000-0000-0000329D0000}"/>
    <cellStyle name="SAPBEXHLevel2X 6 2 6 3" xfId="40260" xr:uid="{00000000-0005-0000-0000-0000339D0000}"/>
    <cellStyle name="SAPBEXHLevel2X 6 2 7" xfId="40261" xr:uid="{00000000-0005-0000-0000-0000349D0000}"/>
    <cellStyle name="SAPBEXHLevel2X 6 2 7 2" xfId="40262" xr:uid="{00000000-0005-0000-0000-0000359D0000}"/>
    <cellStyle name="SAPBEXHLevel2X 6 2 7 2 2" xfId="40263" xr:uid="{00000000-0005-0000-0000-0000369D0000}"/>
    <cellStyle name="SAPBEXHLevel2X 6 2 7 3" xfId="40264" xr:uid="{00000000-0005-0000-0000-0000379D0000}"/>
    <cellStyle name="SAPBEXHLevel2X 6 2 8" xfId="40265" xr:uid="{00000000-0005-0000-0000-0000389D0000}"/>
    <cellStyle name="SAPBEXHLevel2X 6 2 8 2" xfId="40266" xr:uid="{00000000-0005-0000-0000-0000399D0000}"/>
    <cellStyle name="SAPBEXHLevel2X 6 2 8 2 2" xfId="40267" xr:uid="{00000000-0005-0000-0000-00003A9D0000}"/>
    <cellStyle name="SAPBEXHLevel2X 6 2 8 3" xfId="40268" xr:uid="{00000000-0005-0000-0000-00003B9D0000}"/>
    <cellStyle name="SAPBEXHLevel2X 6 2 9" xfId="40269" xr:uid="{00000000-0005-0000-0000-00003C9D0000}"/>
    <cellStyle name="SAPBEXHLevel2X 6 2 9 2" xfId="40270" xr:uid="{00000000-0005-0000-0000-00003D9D0000}"/>
    <cellStyle name="SAPBEXHLevel2X 6 2 9 2 2" xfId="40271" xr:uid="{00000000-0005-0000-0000-00003E9D0000}"/>
    <cellStyle name="SAPBEXHLevel2X 6 2 9 3" xfId="40272" xr:uid="{00000000-0005-0000-0000-00003F9D0000}"/>
    <cellStyle name="SAPBEXHLevel2X 6 3" xfId="40273" xr:uid="{00000000-0005-0000-0000-0000409D0000}"/>
    <cellStyle name="SAPBEXHLevel2X 6 3 2" xfId="40274" xr:uid="{00000000-0005-0000-0000-0000419D0000}"/>
    <cellStyle name="SAPBEXHLevel2X 6 3 2 2" xfId="40275" xr:uid="{00000000-0005-0000-0000-0000429D0000}"/>
    <cellStyle name="SAPBEXHLevel2X 6 4" xfId="40276" xr:uid="{00000000-0005-0000-0000-0000439D0000}"/>
    <cellStyle name="SAPBEXHLevel2X 6 4 2" xfId="40277" xr:uid="{00000000-0005-0000-0000-0000449D0000}"/>
    <cellStyle name="SAPBEXHLevel2X 6 4 2 2" xfId="40278" xr:uid="{00000000-0005-0000-0000-0000459D0000}"/>
    <cellStyle name="SAPBEXHLevel2X 6 5" xfId="40279" xr:uid="{00000000-0005-0000-0000-0000469D0000}"/>
    <cellStyle name="SAPBEXHLevel2X 6 5 2" xfId="40280" xr:uid="{00000000-0005-0000-0000-0000479D0000}"/>
    <cellStyle name="SAPBEXHLevel2X 6 5 2 2" xfId="40281" xr:uid="{00000000-0005-0000-0000-0000489D0000}"/>
    <cellStyle name="SAPBEXHLevel2X 6 6" xfId="40282" xr:uid="{00000000-0005-0000-0000-0000499D0000}"/>
    <cellStyle name="SAPBEXHLevel2X 6 6 2" xfId="40283" xr:uid="{00000000-0005-0000-0000-00004A9D0000}"/>
    <cellStyle name="SAPBEXHLevel2X 6 6 2 2" xfId="40284" xr:uid="{00000000-0005-0000-0000-00004B9D0000}"/>
    <cellStyle name="SAPBEXHLevel2X 6 7" xfId="40285" xr:uid="{00000000-0005-0000-0000-00004C9D0000}"/>
    <cellStyle name="SAPBEXHLevel2X 6 7 2" xfId="40286" xr:uid="{00000000-0005-0000-0000-00004D9D0000}"/>
    <cellStyle name="SAPBEXHLevel2X 6 7 2 2" xfId="40287" xr:uid="{00000000-0005-0000-0000-00004E9D0000}"/>
    <cellStyle name="SAPBEXHLevel2X 6 7 3" xfId="40288" xr:uid="{00000000-0005-0000-0000-00004F9D0000}"/>
    <cellStyle name="SAPBEXHLevel2X 6 8" xfId="40289" xr:uid="{00000000-0005-0000-0000-0000509D0000}"/>
    <cellStyle name="SAPBEXHLevel2X 6 8 2" xfId="40290" xr:uid="{00000000-0005-0000-0000-0000519D0000}"/>
    <cellStyle name="SAPBEXHLevel2X 6 8 2 2" xfId="40291" xr:uid="{00000000-0005-0000-0000-0000529D0000}"/>
    <cellStyle name="SAPBEXHLevel2X 6 8 3" xfId="40292" xr:uid="{00000000-0005-0000-0000-0000539D0000}"/>
    <cellStyle name="SAPBEXHLevel2X 6 9" xfId="40293" xr:uid="{00000000-0005-0000-0000-0000549D0000}"/>
    <cellStyle name="SAPBEXHLevel2X 6 9 2" xfId="40294" xr:uid="{00000000-0005-0000-0000-0000559D0000}"/>
    <cellStyle name="SAPBEXHLevel2X 6 9 2 2" xfId="40295" xr:uid="{00000000-0005-0000-0000-0000569D0000}"/>
    <cellStyle name="SAPBEXHLevel2X 6 9 3" xfId="40296" xr:uid="{00000000-0005-0000-0000-0000579D0000}"/>
    <cellStyle name="SAPBEXHLevel2X 7" xfId="40297" xr:uid="{00000000-0005-0000-0000-0000589D0000}"/>
    <cellStyle name="SAPBEXHLevel2X 7 10" xfId="40298" xr:uid="{00000000-0005-0000-0000-0000599D0000}"/>
    <cellStyle name="SAPBEXHLevel2X 7 10 2" xfId="40299" xr:uid="{00000000-0005-0000-0000-00005A9D0000}"/>
    <cellStyle name="SAPBEXHLevel2X 7 10 2 2" xfId="40300" xr:uid="{00000000-0005-0000-0000-00005B9D0000}"/>
    <cellStyle name="SAPBEXHLevel2X 7 10 3" xfId="40301" xr:uid="{00000000-0005-0000-0000-00005C9D0000}"/>
    <cellStyle name="SAPBEXHLevel2X 7 11" xfId="40302" xr:uid="{00000000-0005-0000-0000-00005D9D0000}"/>
    <cellStyle name="SAPBEXHLevel2X 7 11 2" xfId="40303" xr:uid="{00000000-0005-0000-0000-00005E9D0000}"/>
    <cellStyle name="SAPBEXHLevel2X 7 11 2 2" xfId="40304" xr:uid="{00000000-0005-0000-0000-00005F9D0000}"/>
    <cellStyle name="SAPBEXHLevel2X 7 11 3" xfId="40305" xr:uid="{00000000-0005-0000-0000-0000609D0000}"/>
    <cellStyle name="SAPBEXHLevel2X 7 12" xfId="40306" xr:uid="{00000000-0005-0000-0000-0000619D0000}"/>
    <cellStyle name="SAPBEXHLevel2X 7 12 2" xfId="40307" xr:uid="{00000000-0005-0000-0000-0000629D0000}"/>
    <cellStyle name="SAPBEXHLevel2X 7 12 2 2" xfId="40308" xr:uid="{00000000-0005-0000-0000-0000639D0000}"/>
    <cellStyle name="SAPBEXHLevel2X 7 12 3" xfId="40309" xr:uid="{00000000-0005-0000-0000-0000649D0000}"/>
    <cellStyle name="SAPBEXHLevel2X 7 13" xfId="40310" xr:uid="{00000000-0005-0000-0000-0000659D0000}"/>
    <cellStyle name="SAPBEXHLevel2X 7 13 2" xfId="40311" xr:uid="{00000000-0005-0000-0000-0000669D0000}"/>
    <cellStyle name="SAPBEXHLevel2X 7 2" xfId="40312" xr:uid="{00000000-0005-0000-0000-0000679D0000}"/>
    <cellStyle name="SAPBEXHLevel2X 7 2 10" xfId="40313" xr:uid="{00000000-0005-0000-0000-0000689D0000}"/>
    <cellStyle name="SAPBEXHLevel2X 7 2 10 2" xfId="40314" xr:uid="{00000000-0005-0000-0000-0000699D0000}"/>
    <cellStyle name="SAPBEXHLevel2X 7 2 10 2 2" xfId="40315" xr:uid="{00000000-0005-0000-0000-00006A9D0000}"/>
    <cellStyle name="SAPBEXHLevel2X 7 2 10 3" xfId="40316" xr:uid="{00000000-0005-0000-0000-00006B9D0000}"/>
    <cellStyle name="SAPBEXHLevel2X 7 2 11" xfId="40317" xr:uid="{00000000-0005-0000-0000-00006C9D0000}"/>
    <cellStyle name="SAPBEXHLevel2X 7 2 11 2" xfId="40318" xr:uid="{00000000-0005-0000-0000-00006D9D0000}"/>
    <cellStyle name="SAPBEXHLevel2X 7 2 11 2 2" xfId="40319" xr:uid="{00000000-0005-0000-0000-00006E9D0000}"/>
    <cellStyle name="SAPBEXHLevel2X 7 2 11 3" xfId="40320" xr:uid="{00000000-0005-0000-0000-00006F9D0000}"/>
    <cellStyle name="SAPBEXHLevel2X 7 2 12" xfId="40321" xr:uid="{00000000-0005-0000-0000-0000709D0000}"/>
    <cellStyle name="SAPBEXHLevel2X 7 2 12 2" xfId="40322" xr:uid="{00000000-0005-0000-0000-0000719D0000}"/>
    <cellStyle name="SAPBEXHLevel2X 7 2 2" xfId="40323" xr:uid="{00000000-0005-0000-0000-0000729D0000}"/>
    <cellStyle name="SAPBEXHLevel2X 7 2 2 2" xfId="40324" xr:uid="{00000000-0005-0000-0000-0000739D0000}"/>
    <cellStyle name="SAPBEXHLevel2X 7 2 2 2 2" xfId="40325" xr:uid="{00000000-0005-0000-0000-0000749D0000}"/>
    <cellStyle name="SAPBEXHLevel2X 7 2 3" xfId="40326" xr:uid="{00000000-0005-0000-0000-0000759D0000}"/>
    <cellStyle name="SAPBEXHLevel2X 7 2 3 2" xfId="40327" xr:uid="{00000000-0005-0000-0000-0000769D0000}"/>
    <cellStyle name="SAPBEXHLevel2X 7 2 3 2 2" xfId="40328" xr:uid="{00000000-0005-0000-0000-0000779D0000}"/>
    <cellStyle name="SAPBEXHLevel2X 7 2 4" xfId="40329" xr:uid="{00000000-0005-0000-0000-0000789D0000}"/>
    <cellStyle name="SAPBEXHLevel2X 7 2 4 2" xfId="40330" xr:uid="{00000000-0005-0000-0000-0000799D0000}"/>
    <cellStyle name="SAPBEXHLevel2X 7 2 4 2 2" xfId="40331" xr:uid="{00000000-0005-0000-0000-00007A9D0000}"/>
    <cellStyle name="SAPBEXHLevel2X 7 2 5" xfId="40332" xr:uid="{00000000-0005-0000-0000-00007B9D0000}"/>
    <cellStyle name="SAPBEXHLevel2X 7 2 5 2" xfId="40333" xr:uid="{00000000-0005-0000-0000-00007C9D0000}"/>
    <cellStyle name="SAPBEXHLevel2X 7 2 5 2 2" xfId="40334" xr:uid="{00000000-0005-0000-0000-00007D9D0000}"/>
    <cellStyle name="SAPBEXHLevel2X 7 2 6" xfId="40335" xr:uid="{00000000-0005-0000-0000-00007E9D0000}"/>
    <cellStyle name="SAPBEXHLevel2X 7 2 6 2" xfId="40336" xr:uid="{00000000-0005-0000-0000-00007F9D0000}"/>
    <cellStyle name="SAPBEXHLevel2X 7 2 6 2 2" xfId="40337" xr:uid="{00000000-0005-0000-0000-0000809D0000}"/>
    <cellStyle name="SAPBEXHLevel2X 7 2 6 3" xfId="40338" xr:uid="{00000000-0005-0000-0000-0000819D0000}"/>
    <cellStyle name="SAPBEXHLevel2X 7 2 7" xfId="40339" xr:uid="{00000000-0005-0000-0000-0000829D0000}"/>
    <cellStyle name="SAPBEXHLevel2X 7 2 7 2" xfId="40340" xr:uid="{00000000-0005-0000-0000-0000839D0000}"/>
    <cellStyle name="SAPBEXHLevel2X 7 2 7 2 2" xfId="40341" xr:uid="{00000000-0005-0000-0000-0000849D0000}"/>
    <cellStyle name="SAPBEXHLevel2X 7 2 7 3" xfId="40342" xr:uid="{00000000-0005-0000-0000-0000859D0000}"/>
    <cellStyle name="SAPBEXHLevel2X 7 2 8" xfId="40343" xr:uid="{00000000-0005-0000-0000-0000869D0000}"/>
    <cellStyle name="SAPBEXHLevel2X 7 2 8 2" xfId="40344" xr:uid="{00000000-0005-0000-0000-0000879D0000}"/>
    <cellStyle name="SAPBEXHLevel2X 7 2 8 2 2" xfId="40345" xr:uid="{00000000-0005-0000-0000-0000889D0000}"/>
    <cellStyle name="SAPBEXHLevel2X 7 2 8 3" xfId="40346" xr:uid="{00000000-0005-0000-0000-0000899D0000}"/>
    <cellStyle name="SAPBEXHLevel2X 7 2 9" xfId="40347" xr:uid="{00000000-0005-0000-0000-00008A9D0000}"/>
    <cellStyle name="SAPBEXHLevel2X 7 2 9 2" xfId="40348" xr:uid="{00000000-0005-0000-0000-00008B9D0000}"/>
    <cellStyle name="SAPBEXHLevel2X 7 2 9 2 2" xfId="40349" xr:uid="{00000000-0005-0000-0000-00008C9D0000}"/>
    <cellStyle name="SAPBEXHLevel2X 7 2 9 3" xfId="40350" xr:uid="{00000000-0005-0000-0000-00008D9D0000}"/>
    <cellStyle name="SAPBEXHLevel2X 7 3" xfId="40351" xr:uid="{00000000-0005-0000-0000-00008E9D0000}"/>
    <cellStyle name="SAPBEXHLevel2X 7 3 2" xfId="40352" xr:uid="{00000000-0005-0000-0000-00008F9D0000}"/>
    <cellStyle name="SAPBEXHLevel2X 7 3 2 2" xfId="40353" xr:uid="{00000000-0005-0000-0000-0000909D0000}"/>
    <cellStyle name="SAPBEXHLevel2X 7 4" xfId="40354" xr:uid="{00000000-0005-0000-0000-0000919D0000}"/>
    <cellStyle name="SAPBEXHLevel2X 7 4 2" xfId="40355" xr:uid="{00000000-0005-0000-0000-0000929D0000}"/>
    <cellStyle name="SAPBEXHLevel2X 7 4 2 2" xfId="40356" xr:uid="{00000000-0005-0000-0000-0000939D0000}"/>
    <cellStyle name="SAPBEXHLevel2X 7 5" xfId="40357" xr:uid="{00000000-0005-0000-0000-0000949D0000}"/>
    <cellStyle name="SAPBEXHLevel2X 7 5 2" xfId="40358" xr:uid="{00000000-0005-0000-0000-0000959D0000}"/>
    <cellStyle name="SAPBEXHLevel2X 7 5 2 2" xfId="40359" xr:uid="{00000000-0005-0000-0000-0000969D0000}"/>
    <cellStyle name="SAPBEXHLevel2X 7 6" xfId="40360" xr:uid="{00000000-0005-0000-0000-0000979D0000}"/>
    <cellStyle name="SAPBEXHLevel2X 7 6 2" xfId="40361" xr:uid="{00000000-0005-0000-0000-0000989D0000}"/>
    <cellStyle name="SAPBEXHLevel2X 7 6 2 2" xfId="40362" xr:uid="{00000000-0005-0000-0000-0000999D0000}"/>
    <cellStyle name="SAPBEXHLevel2X 7 7" xfId="40363" xr:uid="{00000000-0005-0000-0000-00009A9D0000}"/>
    <cellStyle name="SAPBEXHLevel2X 7 7 2" xfId="40364" xr:uid="{00000000-0005-0000-0000-00009B9D0000}"/>
    <cellStyle name="SAPBEXHLevel2X 7 7 2 2" xfId="40365" xr:uid="{00000000-0005-0000-0000-00009C9D0000}"/>
    <cellStyle name="SAPBEXHLevel2X 7 7 3" xfId="40366" xr:uid="{00000000-0005-0000-0000-00009D9D0000}"/>
    <cellStyle name="SAPBEXHLevel2X 7 8" xfId="40367" xr:uid="{00000000-0005-0000-0000-00009E9D0000}"/>
    <cellStyle name="SAPBEXHLevel2X 7 8 2" xfId="40368" xr:uid="{00000000-0005-0000-0000-00009F9D0000}"/>
    <cellStyle name="SAPBEXHLevel2X 7 8 2 2" xfId="40369" xr:uid="{00000000-0005-0000-0000-0000A09D0000}"/>
    <cellStyle name="SAPBEXHLevel2X 7 8 3" xfId="40370" xr:uid="{00000000-0005-0000-0000-0000A19D0000}"/>
    <cellStyle name="SAPBEXHLevel2X 7 9" xfId="40371" xr:uid="{00000000-0005-0000-0000-0000A29D0000}"/>
    <cellStyle name="SAPBEXHLevel2X 7 9 2" xfId="40372" xr:uid="{00000000-0005-0000-0000-0000A39D0000}"/>
    <cellStyle name="SAPBEXHLevel2X 7 9 2 2" xfId="40373" xr:uid="{00000000-0005-0000-0000-0000A49D0000}"/>
    <cellStyle name="SAPBEXHLevel2X 7 9 3" xfId="40374" xr:uid="{00000000-0005-0000-0000-0000A59D0000}"/>
    <cellStyle name="SAPBEXHLevel2X 8" xfId="40375" xr:uid="{00000000-0005-0000-0000-0000A69D0000}"/>
    <cellStyle name="SAPBEXHLevel2X 8 10" xfId="40376" xr:uid="{00000000-0005-0000-0000-0000A79D0000}"/>
    <cellStyle name="SAPBEXHLevel2X 8 10 2" xfId="40377" xr:uid="{00000000-0005-0000-0000-0000A89D0000}"/>
    <cellStyle name="SAPBEXHLevel2X 8 10 2 2" xfId="40378" xr:uid="{00000000-0005-0000-0000-0000A99D0000}"/>
    <cellStyle name="SAPBEXHLevel2X 8 10 3" xfId="40379" xr:uid="{00000000-0005-0000-0000-0000AA9D0000}"/>
    <cellStyle name="SAPBEXHLevel2X 8 11" xfId="40380" xr:uid="{00000000-0005-0000-0000-0000AB9D0000}"/>
    <cellStyle name="SAPBEXHLevel2X 8 11 2" xfId="40381" xr:uid="{00000000-0005-0000-0000-0000AC9D0000}"/>
    <cellStyle name="SAPBEXHLevel2X 8 11 2 2" xfId="40382" xr:uid="{00000000-0005-0000-0000-0000AD9D0000}"/>
    <cellStyle name="SAPBEXHLevel2X 8 11 3" xfId="40383" xr:uid="{00000000-0005-0000-0000-0000AE9D0000}"/>
    <cellStyle name="SAPBEXHLevel2X 8 12" xfId="40384" xr:uid="{00000000-0005-0000-0000-0000AF9D0000}"/>
    <cellStyle name="SAPBEXHLevel2X 8 12 2" xfId="40385" xr:uid="{00000000-0005-0000-0000-0000B09D0000}"/>
    <cellStyle name="SAPBEXHLevel2X 8 12 2 2" xfId="40386" xr:uid="{00000000-0005-0000-0000-0000B19D0000}"/>
    <cellStyle name="SAPBEXHLevel2X 8 12 3" xfId="40387" xr:uid="{00000000-0005-0000-0000-0000B29D0000}"/>
    <cellStyle name="SAPBEXHLevel2X 8 13" xfId="40388" xr:uid="{00000000-0005-0000-0000-0000B39D0000}"/>
    <cellStyle name="SAPBEXHLevel2X 8 13 2" xfId="40389" xr:uid="{00000000-0005-0000-0000-0000B49D0000}"/>
    <cellStyle name="SAPBEXHLevel2X 8 2" xfId="40390" xr:uid="{00000000-0005-0000-0000-0000B59D0000}"/>
    <cellStyle name="SAPBEXHLevel2X 8 2 10" xfId="40391" xr:uid="{00000000-0005-0000-0000-0000B69D0000}"/>
    <cellStyle name="SAPBEXHLevel2X 8 2 10 2" xfId="40392" xr:uid="{00000000-0005-0000-0000-0000B79D0000}"/>
    <cellStyle name="SAPBEXHLevel2X 8 2 10 2 2" xfId="40393" xr:uid="{00000000-0005-0000-0000-0000B89D0000}"/>
    <cellStyle name="SAPBEXHLevel2X 8 2 10 3" xfId="40394" xr:uid="{00000000-0005-0000-0000-0000B99D0000}"/>
    <cellStyle name="SAPBEXHLevel2X 8 2 11" xfId="40395" xr:uid="{00000000-0005-0000-0000-0000BA9D0000}"/>
    <cellStyle name="SAPBEXHLevel2X 8 2 11 2" xfId="40396" xr:uid="{00000000-0005-0000-0000-0000BB9D0000}"/>
    <cellStyle name="SAPBEXHLevel2X 8 2 11 2 2" xfId="40397" xr:uid="{00000000-0005-0000-0000-0000BC9D0000}"/>
    <cellStyle name="SAPBEXHLevel2X 8 2 11 3" xfId="40398" xr:uid="{00000000-0005-0000-0000-0000BD9D0000}"/>
    <cellStyle name="SAPBEXHLevel2X 8 2 12" xfId="40399" xr:uid="{00000000-0005-0000-0000-0000BE9D0000}"/>
    <cellStyle name="SAPBEXHLevel2X 8 2 12 2" xfId="40400" xr:uid="{00000000-0005-0000-0000-0000BF9D0000}"/>
    <cellStyle name="SAPBEXHLevel2X 8 2 2" xfId="40401" xr:uid="{00000000-0005-0000-0000-0000C09D0000}"/>
    <cellStyle name="SAPBEXHLevel2X 8 2 2 2" xfId="40402" xr:uid="{00000000-0005-0000-0000-0000C19D0000}"/>
    <cellStyle name="SAPBEXHLevel2X 8 2 2 2 2" xfId="40403" xr:uid="{00000000-0005-0000-0000-0000C29D0000}"/>
    <cellStyle name="SAPBEXHLevel2X 8 2 3" xfId="40404" xr:uid="{00000000-0005-0000-0000-0000C39D0000}"/>
    <cellStyle name="SAPBEXHLevel2X 8 2 3 2" xfId="40405" xr:uid="{00000000-0005-0000-0000-0000C49D0000}"/>
    <cellStyle name="SAPBEXHLevel2X 8 2 3 2 2" xfId="40406" xr:uid="{00000000-0005-0000-0000-0000C59D0000}"/>
    <cellStyle name="SAPBEXHLevel2X 8 2 4" xfId="40407" xr:uid="{00000000-0005-0000-0000-0000C69D0000}"/>
    <cellStyle name="SAPBEXHLevel2X 8 2 4 2" xfId="40408" xr:uid="{00000000-0005-0000-0000-0000C79D0000}"/>
    <cellStyle name="SAPBEXHLevel2X 8 2 4 2 2" xfId="40409" xr:uid="{00000000-0005-0000-0000-0000C89D0000}"/>
    <cellStyle name="SAPBEXHLevel2X 8 2 5" xfId="40410" xr:uid="{00000000-0005-0000-0000-0000C99D0000}"/>
    <cellStyle name="SAPBEXHLevel2X 8 2 5 2" xfId="40411" xr:uid="{00000000-0005-0000-0000-0000CA9D0000}"/>
    <cellStyle name="SAPBEXHLevel2X 8 2 5 2 2" xfId="40412" xr:uid="{00000000-0005-0000-0000-0000CB9D0000}"/>
    <cellStyle name="SAPBEXHLevel2X 8 2 6" xfId="40413" xr:uid="{00000000-0005-0000-0000-0000CC9D0000}"/>
    <cellStyle name="SAPBEXHLevel2X 8 2 6 2" xfId="40414" xr:uid="{00000000-0005-0000-0000-0000CD9D0000}"/>
    <cellStyle name="SAPBEXHLevel2X 8 2 6 2 2" xfId="40415" xr:uid="{00000000-0005-0000-0000-0000CE9D0000}"/>
    <cellStyle name="SAPBEXHLevel2X 8 2 6 3" xfId="40416" xr:uid="{00000000-0005-0000-0000-0000CF9D0000}"/>
    <cellStyle name="SAPBEXHLevel2X 8 2 7" xfId="40417" xr:uid="{00000000-0005-0000-0000-0000D09D0000}"/>
    <cellStyle name="SAPBEXHLevel2X 8 2 7 2" xfId="40418" xr:uid="{00000000-0005-0000-0000-0000D19D0000}"/>
    <cellStyle name="SAPBEXHLevel2X 8 2 7 2 2" xfId="40419" xr:uid="{00000000-0005-0000-0000-0000D29D0000}"/>
    <cellStyle name="SAPBEXHLevel2X 8 2 7 3" xfId="40420" xr:uid="{00000000-0005-0000-0000-0000D39D0000}"/>
    <cellStyle name="SAPBEXHLevel2X 8 2 8" xfId="40421" xr:uid="{00000000-0005-0000-0000-0000D49D0000}"/>
    <cellStyle name="SAPBEXHLevel2X 8 2 8 2" xfId="40422" xr:uid="{00000000-0005-0000-0000-0000D59D0000}"/>
    <cellStyle name="SAPBEXHLevel2X 8 2 8 2 2" xfId="40423" xr:uid="{00000000-0005-0000-0000-0000D69D0000}"/>
    <cellStyle name="SAPBEXHLevel2X 8 2 8 3" xfId="40424" xr:uid="{00000000-0005-0000-0000-0000D79D0000}"/>
    <cellStyle name="SAPBEXHLevel2X 8 2 9" xfId="40425" xr:uid="{00000000-0005-0000-0000-0000D89D0000}"/>
    <cellStyle name="SAPBEXHLevel2X 8 2 9 2" xfId="40426" xr:uid="{00000000-0005-0000-0000-0000D99D0000}"/>
    <cellStyle name="SAPBEXHLevel2X 8 2 9 2 2" xfId="40427" xr:uid="{00000000-0005-0000-0000-0000DA9D0000}"/>
    <cellStyle name="SAPBEXHLevel2X 8 2 9 3" xfId="40428" xr:uid="{00000000-0005-0000-0000-0000DB9D0000}"/>
    <cellStyle name="SAPBEXHLevel2X 8 3" xfId="40429" xr:uid="{00000000-0005-0000-0000-0000DC9D0000}"/>
    <cellStyle name="SAPBEXHLevel2X 8 3 2" xfId="40430" xr:uid="{00000000-0005-0000-0000-0000DD9D0000}"/>
    <cellStyle name="SAPBEXHLevel2X 8 3 2 2" xfId="40431" xr:uid="{00000000-0005-0000-0000-0000DE9D0000}"/>
    <cellStyle name="SAPBEXHLevel2X 8 4" xfId="40432" xr:uid="{00000000-0005-0000-0000-0000DF9D0000}"/>
    <cellStyle name="SAPBEXHLevel2X 8 4 2" xfId="40433" xr:uid="{00000000-0005-0000-0000-0000E09D0000}"/>
    <cellStyle name="SAPBEXHLevel2X 8 4 2 2" xfId="40434" xr:uid="{00000000-0005-0000-0000-0000E19D0000}"/>
    <cellStyle name="SAPBEXHLevel2X 8 5" xfId="40435" xr:uid="{00000000-0005-0000-0000-0000E29D0000}"/>
    <cellStyle name="SAPBEXHLevel2X 8 5 2" xfId="40436" xr:uid="{00000000-0005-0000-0000-0000E39D0000}"/>
    <cellStyle name="SAPBEXHLevel2X 8 5 2 2" xfId="40437" xr:uid="{00000000-0005-0000-0000-0000E49D0000}"/>
    <cellStyle name="SAPBEXHLevel2X 8 6" xfId="40438" xr:uid="{00000000-0005-0000-0000-0000E59D0000}"/>
    <cellStyle name="SAPBEXHLevel2X 8 6 2" xfId="40439" xr:uid="{00000000-0005-0000-0000-0000E69D0000}"/>
    <cellStyle name="SAPBEXHLevel2X 8 6 2 2" xfId="40440" xr:uid="{00000000-0005-0000-0000-0000E79D0000}"/>
    <cellStyle name="SAPBEXHLevel2X 8 7" xfId="40441" xr:uid="{00000000-0005-0000-0000-0000E89D0000}"/>
    <cellStyle name="SAPBEXHLevel2X 8 7 2" xfId="40442" xr:uid="{00000000-0005-0000-0000-0000E99D0000}"/>
    <cellStyle name="SAPBEXHLevel2X 8 7 2 2" xfId="40443" xr:uid="{00000000-0005-0000-0000-0000EA9D0000}"/>
    <cellStyle name="SAPBEXHLevel2X 8 7 3" xfId="40444" xr:uid="{00000000-0005-0000-0000-0000EB9D0000}"/>
    <cellStyle name="SAPBEXHLevel2X 8 8" xfId="40445" xr:uid="{00000000-0005-0000-0000-0000EC9D0000}"/>
    <cellStyle name="SAPBEXHLevel2X 8 8 2" xfId="40446" xr:uid="{00000000-0005-0000-0000-0000ED9D0000}"/>
    <cellStyle name="SAPBEXHLevel2X 8 8 2 2" xfId="40447" xr:uid="{00000000-0005-0000-0000-0000EE9D0000}"/>
    <cellStyle name="SAPBEXHLevel2X 8 8 3" xfId="40448" xr:uid="{00000000-0005-0000-0000-0000EF9D0000}"/>
    <cellStyle name="SAPBEXHLevel2X 8 9" xfId="40449" xr:uid="{00000000-0005-0000-0000-0000F09D0000}"/>
    <cellStyle name="SAPBEXHLevel2X 8 9 2" xfId="40450" xr:uid="{00000000-0005-0000-0000-0000F19D0000}"/>
    <cellStyle name="SAPBEXHLevel2X 8 9 2 2" xfId="40451" xr:uid="{00000000-0005-0000-0000-0000F29D0000}"/>
    <cellStyle name="SAPBEXHLevel2X 8 9 3" xfId="40452" xr:uid="{00000000-0005-0000-0000-0000F39D0000}"/>
    <cellStyle name="SAPBEXHLevel2X 9" xfId="40453" xr:uid="{00000000-0005-0000-0000-0000F49D0000}"/>
    <cellStyle name="SAPBEXHLevel2X 9 10" xfId="40454" xr:uid="{00000000-0005-0000-0000-0000F59D0000}"/>
    <cellStyle name="SAPBEXHLevel2X 9 10 2" xfId="40455" xr:uid="{00000000-0005-0000-0000-0000F69D0000}"/>
    <cellStyle name="SAPBEXHLevel2X 9 10 2 2" xfId="40456" xr:uid="{00000000-0005-0000-0000-0000F79D0000}"/>
    <cellStyle name="SAPBEXHLevel2X 9 10 3" xfId="40457" xr:uid="{00000000-0005-0000-0000-0000F89D0000}"/>
    <cellStyle name="SAPBEXHLevel2X 9 11" xfId="40458" xr:uid="{00000000-0005-0000-0000-0000F99D0000}"/>
    <cellStyle name="SAPBEXHLevel2X 9 11 2" xfId="40459" xr:uid="{00000000-0005-0000-0000-0000FA9D0000}"/>
    <cellStyle name="SAPBEXHLevel2X 9 11 2 2" xfId="40460" xr:uid="{00000000-0005-0000-0000-0000FB9D0000}"/>
    <cellStyle name="SAPBEXHLevel2X 9 11 3" xfId="40461" xr:uid="{00000000-0005-0000-0000-0000FC9D0000}"/>
    <cellStyle name="SAPBEXHLevel2X 9 12" xfId="40462" xr:uid="{00000000-0005-0000-0000-0000FD9D0000}"/>
    <cellStyle name="SAPBEXHLevel2X 9 12 2" xfId="40463" xr:uid="{00000000-0005-0000-0000-0000FE9D0000}"/>
    <cellStyle name="SAPBEXHLevel2X 9 12 2 2" xfId="40464" xr:uid="{00000000-0005-0000-0000-0000FF9D0000}"/>
    <cellStyle name="SAPBEXHLevel2X 9 12 3" xfId="40465" xr:uid="{00000000-0005-0000-0000-0000009E0000}"/>
    <cellStyle name="SAPBEXHLevel2X 9 13" xfId="40466" xr:uid="{00000000-0005-0000-0000-0000019E0000}"/>
    <cellStyle name="SAPBEXHLevel2X 9 13 2" xfId="40467" xr:uid="{00000000-0005-0000-0000-0000029E0000}"/>
    <cellStyle name="SAPBEXHLevel2X 9 2" xfId="40468" xr:uid="{00000000-0005-0000-0000-0000039E0000}"/>
    <cellStyle name="SAPBEXHLevel2X 9 2 10" xfId="40469" xr:uid="{00000000-0005-0000-0000-0000049E0000}"/>
    <cellStyle name="SAPBEXHLevel2X 9 2 10 2" xfId="40470" xr:uid="{00000000-0005-0000-0000-0000059E0000}"/>
    <cellStyle name="SAPBEXHLevel2X 9 2 10 2 2" xfId="40471" xr:uid="{00000000-0005-0000-0000-0000069E0000}"/>
    <cellStyle name="SAPBEXHLevel2X 9 2 10 3" xfId="40472" xr:uid="{00000000-0005-0000-0000-0000079E0000}"/>
    <cellStyle name="SAPBEXHLevel2X 9 2 11" xfId="40473" xr:uid="{00000000-0005-0000-0000-0000089E0000}"/>
    <cellStyle name="SAPBEXHLevel2X 9 2 11 2" xfId="40474" xr:uid="{00000000-0005-0000-0000-0000099E0000}"/>
    <cellStyle name="SAPBEXHLevel2X 9 2 11 2 2" xfId="40475" xr:uid="{00000000-0005-0000-0000-00000A9E0000}"/>
    <cellStyle name="SAPBEXHLevel2X 9 2 11 3" xfId="40476" xr:uid="{00000000-0005-0000-0000-00000B9E0000}"/>
    <cellStyle name="SAPBEXHLevel2X 9 2 12" xfId="40477" xr:uid="{00000000-0005-0000-0000-00000C9E0000}"/>
    <cellStyle name="SAPBEXHLevel2X 9 2 12 2" xfId="40478" xr:uid="{00000000-0005-0000-0000-00000D9E0000}"/>
    <cellStyle name="SAPBEXHLevel2X 9 2 2" xfId="40479" xr:uid="{00000000-0005-0000-0000-00000E9E0000}"/>
    <cellStyle name="SAPBEXHLevel2X 9 2 2 2" xfId="40480" xr:uid="{00000000-0005-0000-0000-00000F9E0000}"/>
    <cellStyle name="SAPBEXHLevel2X 9 2 2 2 2" xfId="40481" xr:uid="{00000000-0005-0000-0000-0000109E0000}"/>
    <cellStyle name="SAPBEXHLevel2X 9 2 3" xfId="40482" xr:uid="{00000000-0005-0000-0000-0000119E0000}"/>
    <cellStyle name="SAPBEXHLevel2X 9 2 3 2" xfId="40483" xr:uid="{00000000-0005-0000-0000-0000129E0000}"/>
    <cellStyle name="SAPBEXHLevel2X 9 2 3 2 2" xfId="40484" xr:uid="{00000000-0005-0000-0000-0000139E0000}"/>
    <cellStyle name="SAPBEXHLevel2X 9 2 4" xfId="40485" xr:uid="{00000000-0005-0000-0000-0000149E0000}"/>
    <cellStyle name="SAPBEXHLevel2X 9 2 4 2" xfId="40486" xr:uid="{00000000-0005-0000-0000-0000159E0000}"/>
    <cellStyle name="SAPBEXHLevel2X 9 2 4 2 2" xfId="40487" xr:uid="{00000000-0005-0000-0000-0000169E0000}"/>
    <cellStyle name="SAPBEXHLevel2X 9 2 5" xfId="40488" xr:uid="{00000000-0005-0000-0000-0000179E0000}"/>
    <cellStyle name="SAPBEXHLevel2X 9 2 5 2" xfId="40489" xr:uid="{00000000-0005-0000-0000-0000189E0000}"/>
    <cellStyle name="SAPBEXHLevel2X 9 2 5 2 2" xfId="40490" xr:uid="{00000000-0005-0000-0000-0000199E0000}"/>
    <cellStyle name="SAPBEXHLevel2X 9 2 6" xfId="40491" xr:uid="{00000000-0005-0000-0000-00001A9E0000}"/>
    <cellStyle name="SAPBEXHLevel2X 9 2 6 2" xfId="40492" xr:uid="{00000000-0005-0000-0000-00001B9E0000}"/>
    <cellStyle name="SAPBEXHLevel2X 9 2 6 2 2" xfId="40493" xr:uid="{00000000-0005-0000-0000-00001C9E0000}"/>
    <cellStyle name="SAPBEXHLevel2X 9 2 6 3" xfId="40494" xr:uid="{00000000-0005-0000-0000-00001D9E0000}"/>
    <cellStyle name="SAPBEXHLevel2X 9 2 7" xfId="40495" xr:uid="{00000000-0005-0000-0000-00001E9E0000}"/>
    <cellStyle name="SAPBEXHLevel2X 9 2 7 2" xfId="40496" xr:uid="{00000000-0005-0000-0000-00001F9E0000}"/>
    <cellStyle name="SAPBEXHLevel2X 9 2 7 2 2" xfId="40497" xr:uid="{00000000-0005-0000-0000-0000209E0000}"/>
    <cellStyle name="SAPBEXHLevel2X 9 2 7 3" xfId="40498" xr:uid="{00000000-0005-0000-0000-0000219E0000}"/>
    <cellStyle name="SAPBEXHLevel2X 9 2 8" xfId="40499" xr:uid="{00000000-0005-0000-0000-0000229E0000}"/>
    <cellStyle name="SAPBEXHLevel2X 9 2 8 2" xfId="40500" xr:uid="{00000000-0005-0000-0000-0000239E0000}"/>
    <cellStyle name="SAPBEXHLevel2X 9 2 8 2 2" xfId="40501" xr:uid="{00000000-0005-0000-0000-0000249E0000}"/>
    <cellStyle name="SAPBEXHLevel2X 9 2 8 3" xfId="40502" xr:uid="{00000000-0005-0000-0000-0000259E0000}"/>
    <cellStyle name="SAPBEXHLevel2X 9 2 9" xfId="40503" xr:uid="{00000000-0005-0000-0000-0000269E0000}"/>
    <cellStyle name="SAPBEXHLevel2X 9 2 9 2" xfId="40504" xr:uid="{00000000-0005-0000-0000-0000279E0000}"/>
    <cellStyle name="SAPBEXHLevel2X 9 2 9 2 2" xfId="40505" xr:uid="{00000000-0005-0000-0000-0000289E0000}"/>
    <cellStyle name="SAPBEXHLevel2X 9 2 9 3" xfId="40506" xr:uid="{00000000-0005-0000-0000-0000299E0000}"/>
    <cellStyle name="SAPBEXHLevel2X 9 3" xfId="40507" xr:uid="{00000000-0005-0000-0000-00002A9E0000}"/>
    <cellStyle name="SAPBEXHLevel2X 9 3 2" xfId="40508" xr:uid="{00000000-0005-0000-0000-00002B9E0000}"/>
    <cellStyle name="SAPBEXHLevel2X 9 3 2 2" xfId="40509" xr:uid="{00000000-0005-0000-0000-00002C9E0000}"/>
    <cellStyle name="SAPBEXHLevel2X 9 4" xfId="40510" xr:uid="{00000000-0005-0000-0000-00002D9E0000}"/>
    <cellStyle name="SAPBEXHLevel2X 9 4 2" xfId="40511" xr:uid="{00000000-0005-0000-0000-00002E9E0000}"/>
    <cellStyle name="SAPBEXHLevel2X 9 4 2 2" xfId="40512" xr:uid="{00000000-0005-0000-0000-00002F9E0000}"/>
    <cellStyle name="SAPBEXHLevel2X 9 5" xfId="40513" xr:uid="{00000000-0005-0000-0000-0000309E0000}"/>
    <cellStyle name="SAPBEXHLevel2X 9 5 2" xfId="40514" xr:uid="{00000000-0005-0000-0000-0000319E0000}"/>
    <cellStyle name="SAPBEXHLevel2X 9 5 2 2" xfId="40515" xr:uid="{00000000-0005-0000-0000-0000329E0000}"/>
    <cellStyle name="SAPBEXHLevel2X 9 6" xfId="40516" xr:uid="{00000000-0005-0000-0000-0000339E0000}"/>
    <cellStyle name="SAPBEXHLevel2X 9 6 2" xfId="40517" xr:uid="{00000000-0005-0000-0000-0000349E0000}"/>
    <cellStyle name="SAPBEXHLevel2X 9 6 2 2" xfId="40518" xr:uid="{00000000-0005-0000-0000-0000359E0000}"/>
    <cellStyle name="SAPBEXHLevel2X 9 7" xfId="40519" xr:uid="{00000000-0005-0000-0000-0000369E0000}"/>
    <cellStyle name="SAPBEXHLevel2X 9 7 2" xfId="40520" xr:uid="{00000000-0005-0000-0000-0000379E0000}"/>
    <cellStyle name="SAPBEXHLevel2X 9 7 2 2" xfId="40521" xr:uid="{00000000-0005-0000-0000-0000389E0000}"/>
    <cellStyle name="SAPBEXHLevel2X 9 7 3" xfId="40522" xr:uid="{00000000-0005-0000-0000-0000399E0000}"/>
    <cellStyle name="SAPBEXHLevel2X 9 8" xfId="40523" xr:uid="{00000000-0005-0000-0000-00003A9E0000}"/>
    <cellStyle name="SAPBEXHLevel2X 9 8 2" xfId="40524" xr:uid="{00000000-0005-0000-0000-00003B9E0000}"/>
    <cellStyle name="SAPBEXHLevel2X 9 8 2 2" xfId="40525" xr:uid="{00000000-0005-0000-0000-00003C9E0000}"/>
    <cellStyle name="SAPBEXHLevel2X 9 8 3" xfId="40526" xr:uid="{00000000-0005-0000-0000-00003D9E0000}"/>
    <cellStyle name="SAPBEXHLevel2X 9 9" xfId="40527" xr:uid="{00000000-0005-0000-0000-00003E9E0000}"/>
    <cellStyle name="SAPBEXHLevel2X 9 9 2" xfId="40528" xr:uid="{00000000-0005-0000-0000-00003F9E0000}"/>
    <cellStyle name="SAPBEXHLevel2X 9 9 2 2" xfId="40529" xr:uid="{00000000-0005-0000-0000-0000409E0000}"/>
    <cellStyle name="SAPBEXHLevel2X 9 9 3" xfId="40530" xr:uid="{00000000-0005-0000-0000-0000419E0000}"/>
    <cellStyle name="SAPBEXHLevel3" xfId="40531" xr:uid="{00000000-0005-0000-0000-0000429E0000}"/>
    <cellStyle name="SAPBEXHLevel3 10" xfId="40532" xr:uid="{00000000-0005-0000-0000-0000439E0000}"/>
    <cellStyle name="SAPBEXHLevel3 10 10" xfId="40533" xr:uid="{00000000-0005-0000-0000-0000449E0000}"/>
    <cellStyle name="SAPBEXHLevel3 10 10 2" xfId="40534" xr:uid="{00000000-0005-0000-0000-0000459E0000}"/>
    <cellStyle name="SAPBEXHLevel3 10 10 2 2" xfId="40535" xr:uid="{00000000-0005-0000-0000-0000469E0000}"/>
    <cellStyle name="SAPBEXHLevel3 10 10 3" xfId="40536" xr:uid="{00000000-0005-0000-0000-0000479E0000}"/>
    <cellStyle name="SAPBEXHLevel3 10 11" xfId="40537" xr:uid="{00000000-0005-0000-0000-0000489E0000}"/>
    <cellStyle name="SAPBEXHLevel3 10 11 2" xfId="40538" xr:uid="{00000000-0005-0000-0000-0000499E0000}"/>
    <cellStyle name="SAPBEXHLevel3 10 11 2 2" xfId="40539" xr:uid="{00000000-0005-0000-0000-00004A9E0000}"/>
    <cellStyle name="SAPBEXHLevel3 10 11 3" xfId="40540" xr:uid="{00000000-0005-0000-0000-00004B9E0000}"/>
    <cellStyle name="SAPBEXHLevel3 10 12" xfId="40541" xr:uid="{00000000-0005-0000-0000-00004C9E0000}"/>
    <cellStyle name="SAPBEXHLevel3 10 12 2" xfId="40542" xr:uid="{00000000-0005-0000-0000-00004D9E0000}"/>
    <cellStyle name="SAPBEXHLevel3 10 12 2 2" xfId="40543" xr:uid="{00000000-0005-0000-0000-00004E9E0000}"/>
    <cellStyle name="SAPBEXHLevel3 10 12 3" xfId="40544" xr:uid="{00000000-0005-0000-0000-00004F9E0000}"/>
    <cellStyle name="SAPBEXHLevel3 10 13" xfId="40545" xr:uid="{00000000-0005-0000-0000-0000509E0000}"/>
    <cellStyle name="SAPBEXHLevel3 10 13 2" xfId="40546" xr:uid="{00000000-0005-0000-0000-0000519E0000}"/>
    <cellStyle name="SAPBEXHLevel3 10 2" xfId="40547" xr:uid="{00000000-0005-0000-0000-0000529E0000}"/>
    <cellStyle name="SAPBEXHLevel3 10 2 10" xfId="40548" xr:uid="{00000000-0005-0000-0000-0000539E0000}"/>
    <cellStyle name="SAPBEXHLevel3 10 2 10 2" xfId="40549" xr:uid="{00000000-0005-0000-0000-0000549E0000}"/>
    <cellStyle name="SAPBEXHLevel3 10 2 10 2 2" xfId="40550" xr:uid="{00000000-0005-0000-0000-0000559E0000}"/>
    <cellStyle name="SAPBEXHLevel3 10 2 10 3" xfId="40551" xr:uid="{00000000-0005-0000-0000-0000569E0000}"/>
    <cellStyle name="SAPBEXHLevel3 10 2 11" xfId="40552" xr:uid="{00000000-0005-0000-0000-0000579E0000}"/>
    <cellStyle name="SAPBEXHLevel3 10 2 11 2" xfId="40553" xr:uid="{00000000-0005-0000-0000-0000589E0000}"/>
    <cellStyle name="SAPBEXHLevel3 10 2 11 2 2" xfId="40554" xr:uid="{00000000-0005-0000-0000-0000599E0000}"/>
    <cellStyle name="SAPBEXHLevel3 10 2 11 3" xfId="40555" xr:uid="{00000000-0005-0000-0000-00005A9E0000}"/>
    <cellStyle name="SAPBEXHLevel3 10 2 12" xfId="40556" xr:uid="{00000000-0005-0000-0000-00005B9E0000}"/>
    <cellStyle name="SAPBEXHLevel3 10 2 12 2" xfId="40557" xr:uid="{00000000-0005-0000-0000-00005C9E0000}"/>
    <cellStyle name="SAPBEXHLevel3 10 2 2" xfId="40558" xr:uid="{00000000-0005-0000-0000-00005D9E0000}"/>
    <cellStyle name="SAPBEXHLevel3 10 2 2 2" xfId="40559" xr:uid="{00000000-0005-0000-0000-00005E9E0000}"/>
    <cellStyle name="SAPBEXHLevel3 10 2 2 2 2" xfId="40560" xr:uid="{00000000-0005-0000-0000-00005F9E0000}"/>
    <cellStyle name="SAPBEXHLevel3 10 2 3" xfId="40561" xr:uid="{00000000-0005-0000-0000-0000609E0000}"/>
    <cellStyle name="SAPBEXHLevel3 10 2 3 2" xfId="40562" xr:uid="{00000000-0005-0000-0000-0000619E0000}"/>
    <cellStyle name="SAPBEXHLevel3 10 2 3 2 2" xfId="40563" xr:uid="{00000000-0005-0000-0000-0000629E0000}"/>
    <cellStyle name="SAPBEXHLevel3 10 2 4" xfId="40564" xr:uid="{00000000-0005-0000-0000-0000639E0000}"/>
    <cellStyle name="SAPBEXHLevel3 10 2 4 2" xfId="40565" xr:uid="{00000000-0005-0000-0000-0000649E0000}"/>
    <cellStyle name="SAPBEXHLevel3 10 2 4 2 2" xfId="40566" xr:uid="{00000000-0005-0000-0000-0000659E0000}"/>
    <cellStyle name="SAPBEXHLevel3 10 2 5" xfId="40567" xr:uid="{00000000-0005-0000-0000-0000669E0000}"/>
    <cellStyle name="SAPBEXHLevel3 10 2 5 2" xfId="40568" xr:uid="{00000000-0005-0000-0000-0000679E0000}"/>
    <cellStyle name="SAPBEXHLevel3 10 2 5 2 2" xfId="40569" xr:uid="{00000000-0005-0000-0000-0000689E0000}"/>
    <cellStyle name="SAPBEXHLevel3 10 2 6" xfId="40570" xr:uid="{00000000-0005-0000-0000-0000699E0000}"/>
    <cellStyle name="SAPBEXHLevel3 10 2 6 2" xfId="40571" xr:uid="{00000000-0005-0000-0000-00006A9E0000}"/>
    <cellStyle name="SAPBEXHLevel3 10 2 6 2 2" xfId="40572" xr:uid="{00000000-0005-0000-0000-00006B9E0000}"/>
    <cellStyle name="SAPBEXHLevel3 10 2 6 3" xfId="40573" xr:uid="{00000000-0005-0000-0000-00006C9E0000}"/>
    <cellStyle name="SAPBEXHLevel3 10 2 7" xfId="40574" xr:uid="{00000000-0005-0000-0000-00006D9E0000}"/>
    <cellStyle name="SAPBEXHLevel3 10 2 7 2" xfId="40575" xr:uid="{00000000-0005-0000-0000-00006E9E0000}"/>
    <cellStyle name="SAPBEXHLevel3 10 2 7 2 2" xfId="40576" xr:uid="{00000000-0005-0000-0000-00006F9E0000}"/>
    <cellStyle name="SAPBEXHLevel3 10 2 7 3" xfId="40577" xr:uid="{00000000-0005-0000-0000-0000709E0000}"/>
    <cellStyle name="SAPBEXHLevel3 10 2 8" xfId="40578" xr:uid="{00000000-0005-0000-0000-0000719E0000}"/>
    <cellStyle name="SAPBEXHLevel3 10 2 8 2" xfId="40579" xr:uid="{00000000-0005-0000-0000-0000729E0000}"/>
    <cellStyle name="SAPBEXHLevel3 10 2 8 2 2" xfId="40580" xr:uid="{00000000-0005-0000-0000-0000739E0000}"/>
    <cellStyle name="SAPBEXHLevel3 10 2 8 3" xfId="40581" xr:uid="{00000000-0005-0000-0000-0000749E0000}"/>
    <cellStyle name="SAPBEXHLevel3 10 2 9" xfId="40582" xr:uid="{00000000-0005-0000-0000-0000759E0000}"/>
    <cellStyle name="SAPBEXHLevel3 10 2 9 2" xfId="40583" xr:uid="{00000000-0005-0000-0000-0000769E0000}"/>
    <cellStyle name="SAPBEXHLevel3 10 2 9 2 2" xfId="40584" xr:uid="{00000000-0005-0000-0000-0000779E0000}"/>
    <cellStyle name="SAPBEXHLevel3 10 2 9 3" xfId="40585" xr:uid="{00000000-0005-0000-0000-0000789E0000}"/>
    <cellStyle name="SAPBEXHLevel3 10 3" xfId="40586" xr:uid="{00000000-0005-0000-0000-0000799E0000}"/>
    <cellStyle name="SAPBEXHLevel3 10 3 2" xfId="40587" xr:uid="{00000000-0005-0000-0000-00007A9E0000}"/>
    <cellStyle name="SAPBEXHLevel3 10 3 2 2" xfId="40588" xr:uid="{00000000-0005-0000-0000-00007B9E0000}"/>
    <cellStyle name="SAPBEXHLevel3 10 4" xfId="40589" xr:uid="{00000000-0005-0000-0000-00007C9E0000}"/>
    <cellStyle name="SAPBEXHLevel3 10 4 2" xfId="40590" xr:uid="{00000000-0005-0000-0000-00007D9E0000}"/>
    <cellStyle name="SAPBEXHLevel3 10 4 2 2" xfId="40591" xr:uid="{00000000-0005-0000-0000-00007E9E0000}"/>
    <cellStyle name="SAPBEXHLevel3 10 5" xfId="40592" xr:uid="{00000000-0005-0000-0000-00007F9E0000}"/>
    <cellStyle name="SAPBEXHLevel3 10 5 2" xfId="40593" xr:uid="{00000000-0005-0000-0000-0000809E0000}"/>
    <cellStyle name="SAPBEXHLevel3 10 5 2 2" xfId="40594" xr:uid="{00000000-0005-0000-0000-0000819E0000}"/>
    <cellStyle name="SAPBEXHLevel3 10 6" xfId="40595" xr:uid="{00000000-0005-0000-0000-0000829E0000}"/>
    <cellStyle name="SAPBEXHLevel3 10 6 2" xfId="40596" xr:uid="{00000000-0005-0000-0000-0000839E0000}"/>
    <cellStyle name="SAPBEXHLevel3 10 6 2 2" xfId="40597" xr:uid="{00000000-0005-0000-0000-0000849E0000}"/>
    <cellStyle name="SAPBEXHLevel3 10 7" xfId="40598" xr:uid="{00000000-0005-0000-0000-0000859E0000}"/>
    <cellStyle name="SAPBEXHLevel3 10 7 2" xfId="40599" xr:uid="{00000000-0005-0000-0000-0000869E0000}"/>
    <cellStyle name="SAPBEXHLevel3 10 7 2 2" xfId="40600" xr:uid="{00000000-0005-0000-0000-0000879E0000}"/>
    <cellStyle name="SAPBEXHLevel3 10 7 3" xfId="40601" xr:uid="{00000000-0005-0000-0000-0000889E0000}"/>
    <cellStyle name="SAPBEXHLevel3 10 8" xfId="40602" xr:uid="{00000000-0005-0000-0000-0000899E0000}"/>
    <cellStyle name="SAPBEXHLevel3 10 8 2" xfId="40603" xr:uid="{00000000-0005-0000-0000-00008A9E0000}"/>
    <cellStyle name="SAPBEXHLevel3 10 8 2 2" xfId="40604" xr:uid="{00000000-0005-0000-0000-00008B9E0000}"/>
    <cellStyle name="SAPBEXHLevel3 10 8 3" xfId="40605" xr:uid="{00000000-0005-0000-0000-00008C9E0000}"/>
    <cellStyle name="SAPBEXHLevel3 10 9" xfId="40606" xr:uid="{00000000-0005-0000-0000-00008D9E0000}"/>
    <cellStyle name="SAPBEXHLevel3 10 9 2" xfId="40607" xr:uid="{00000000-0005-0000-0000-00008E9E0000}"/>
    <cellStyle name="SAPBEXHLevel3 10 9 2 2" xfId="40608" xr:uid="{00000000-0005-0000-0000-00008F9E0000}"/>
    <cellStyle name="SAPBEXHLevel3 10 9 3" xfId="40609" xr:uid="{00000000-0005-0000-0000-0000909E0000}"/>
    <cellStyle name="SAPBEXHLevel3 11" xfId="40610" xr:uid="{00000000-0005-0000-0000-0000919E0000}"/>
    <cellStyle name="SAPBEXHLevel3 11 10" xfId="40611" xr:uid="{00000000-0005-0000-0000-0000929E0000}"/>
    <cellStyle name="SAPBEXHLevel3 11 10 2" xfId="40612" xr:uid="{00000000-0005-0000-0000-0000939E0000}"/>
    <cellStyle name="SAPBEXHLevel3 11 10 2 2" xfId="40613" xr:uid="{00000000-0005-0000-0000-0000949E0000}"/>
    <cellStyle name="SAPBEXHLevel3 11 10 3" xfId="40614" xr:uid="{00000000-0005-0000-0000-0000959E0000}"/>
    <cellStyle name="SAPBEXHLevel3 11 11" xfId="40615" xr:uid="{00000000-0005-0000-0000-0000969E0000}"/>
    <cellStyle name="SAPBEXHLevel3 11 11 2" xfId="40616" xr:uid="{00000000-0005-0000-0000-0000979E0000}"/>
    <cellStyle name="SAPBEXHLevel3 11 11 2 2" xfId="40617" xr:uid="{00000000-0005-0000-0000-0000989E0000}"/>
    <cellStyle name="SAPBEXHLevel3 11 11 3" xfId="40618" xr:uid="{00000000-0005-0000-0000-0000999E0000}"/>
    <cellStyle name="SAPBEXHLevel3 11 12" xfId="40619" xr:uid="{00000000-0005-0000-0000-00009A9E0000}"/>
    <cellStyle name="SAPBEXHLevel3 11 12 2" xfId="40620" xr:uid="{00000000-0005-0000-0000-00009B9E0000}"/>
    <cellStyle name="SAPBEXHLevel3 11 12 2 2" xfId="40621" xr:uid="{00000000-0005-0000-0000-00009C9E0000}"/>
    <cellStyle name="SAPBEXHLevel3 11 12 3" xfId="40622" xr:uid="{00000000-0005-0000-0000-00009D9E0000}"/>
    <cellStyle name="SAPBEXHLevel3 11 13" xfId="40623" xr:uid="{00000000-0005-0000-0000-00009E9E0000}"/>
    <cellStyle name="SAPBEXHLevel3 11 13 2" xfId="40624" xr:uid="{00000000-0005-0000-0000-00009F9E0000}"/>
    <cellStyle name="SAPBEXHLevel3 11 2" xfId="40625" xr:uid="{00000000-0005-0000-0000-0000A09E0000}"/>
    <cellStyle name="SAPBEXHLevel3 11 2 10" xfId="40626" xr:uid="{00000000-0005-0000-0000-0000A19E0000}"/>
    <cellStyle name="SAPBEXHLevel3 11 2 10 2" xfId="40627" xr:uid="{00000000-0005-0000-0000-0000A29E0000}"/>
    <cellStyle name="SAPBEXHLevel3 11 2 10 2 2" xfId="40628" xr:uid="{00000000-0005-0000-0000-0000A39E0000}"/>
    <cellStyle name="SAPBEXHLevel3 11 2 10 3" xfId="40629" xr:uid="{00000000-0005-0000-0000-0000A49E0000}"/>
    <cellStyle name="SAPBEXHLevel3 11 2 11" xfId="40630" xr:uid="{00000000-0005-0000-0000-0000A59E0000}"/>
    <cellStyle name="SAPBEXHLevel3 11 2 11 2" xfId="40631" xr:uid="{00000000-0005-0000-0000-0000A69E0000}"/>
    <cellStyle name="SAPBEXHLevel3 11 2 11 2 2" xfId="40632" xr:uid="{00000000-0005-0000-0000-0000A79E0000}"/>
    <cellStyle name="SAPBEXHLevel3 11 2 11 3" xfId="40633" xr:uid="{00000000-0005-0000-0000-0000A89E0000}"/>
    <cellStyle name="SAPBEXHLevel3 11 2 12" xfId="40634" xr:uid="{00000000-0005-0000-0000-0000A99E0000}"/>
    <cellStyle name="SAPBEXHLevel3 11 2 12 2" xfId="40635" xr:uid="{00000000-0005-0000-0000-0000AA9E0000}"/>
    <cellStyle name="SAPBEXHLevel3 11 2 2" xfId="40636" xr:uid="{00000000-0005-0000-0000-0000AB9E0000}"/>
    <cellStyle name="SAPBEXHLevel3 11 2 2 2" xfId="40637" xr:uid="{00000000-0005-0000-0000-0000AC9E0000}"/>
    <cellStyle name="SAPBEXHLevel3 11 2 2 2 2" xfId="40638" xr:uid="{00000000-0005-0000-0000-0000AD9E0000}"/>
    <cellStyle name="SAPBEXHLevel3 11 2 3" xfId="40639" xr:uid="{00000000-0005-0000-0000-0000AE9E0000}"/>
    <cellStyle name="SAPBEXHLevel3 11 2 3 2" xfId="40640" xr:uid="{00000000-0005-0000-0000-0000AF9E0000}"/>
    <cellStyle name="SAPBEXHLevel3 11 2 3 2 2" xfId="40641" xr:uid="{00000000-0005-0000-0000-0000B09E0000}"/>
    <cellStyle name="SAPBEXHLevel3 11 2 4" xfId="40642" xr:uid="{00000000-0005-0000-0000-0000B19E0000}"/>
    <cellStyle name="SAPBEXHLevel3 11 2 4 2" xfId="40643" xr:uid="{00000000-0005-0000-0000-0000B29E0000}"/>
    <cellStyle name="SAPBEXHLevel3 11 2 4 2 2" xfId="40644" xr:uid="{00000000-0005-0000-0000-0000B39E0000}"/>
    <cellStyle name="SAPBEXHLevel3 11 2 5" xfId="40645" xr:uid="{00000000-0005-0000-0000-0000B49E0000}"/>
    <cellStyle name="SAPBEXHLevel3 11 2 5 2" xfId="40646" xr:uid="{00000000-0005-0000-0000-0000B59E0000}"/>
    <cellStyle name="SAPBEXHLevel3 11 2 5 2 2" xfId="40647" xr:uid="{00000000-0005-0000-0000-0000B69E0000}"/>
    <cellStyle name="SAPBEXHLevel3 11 2 6" xfId="40648" xr:uid="{00000000-0005-0000-0000-0000B79E0000}"/>
    <cellStyle name="SAPBEXHLevel3 11 2 6 2" xfId="40649" xr:uid="{00000000-0005-0000-0000-0000B89E0000}"/>
    <cellStyle name="SAPBEXHLevel3 11 2 6 2 2" xfId="40650" xr:uid="{00000000-0005-0000-0000-0000B99E0000}"/>
    <cellStyle name="SAPBEXHLevel3 11 2 6 3" xfId="40651" xr:uid="{00000000-0005-0000-0000-0000BA9E0000}"/>
    <cellStyle name="SAPBEXHLevel3 11 2 7" xfId="40652" xr:uid="{00000000-0005-0000-0000-0000BB9E0000}"/>
    <cellStyle name="SAPBEXHLevel3 11 2 7 2" xfId="40653" xr:uid="{00000000-0005-0000-0000-0000BC9E0000}"/>
    <cellStyle name="SAPBEXHLevel3 11 2 7 2 2" xfId="40654" xr:uid="{00000000-0005-0000-0000-0000BD9E0000}"/>
    <cellStyle name="SAPBEXHLevel3 11 2 7 3" xfId="40655" xr:uid="{00000000-0005-0000-0000-0000BE9E0000}"/>
    <cellStyle name="SAPBEXHLevel3 11 2 8" xfId="40656" xr:uid="{00000000-0005-0000-0000-0000BF9E0000}"/>
    <cellStyle name="SAPBEXHLevel3 11 2 8 2" xfId="40657" xr:uid="{00000000-0005-0000-0000-0000C09E0000}"/>
    <cellStyle name="SAPBEXHLevel3 11 2 8 2 2" xfId="40658" xr:uid="{00000000-0005-0000-0000-0000C19E0000}"/>
    <cellStyle name="SAPBEXHLevel3 11 2 8 3" xfId="40659" xr:uid="{00000000-0005-0000-0000-0000C29E0000}"/>
    <cellStyle name="SAPBEXHLevel3 11 2 9" xfId="40660" xr:uid="{00000000-0005-0000-0000-0000C39E0000}"/>
    <cellStyle name="SAPBEXHLevel3 11 2 9 2" xfId="40661" xr:uid="{00000000-0005-0000-0000-0000C49E0000}"/>
    <cellStyle name="SAPBEXHLevel3 11 2 9 2 2" xfId="40662" xr:uid="{00000000-0005-0000-0000-0000C59E0000}"/>
    <cellStyle name="SAPBEXHLevel3 11 2 9 3" xfId="40663" xr:uid="{00000000-0005-0000-0000-0000C69E0000}"/>
    <cellStyle name="SAPBEXHLevel3 11 3" xfId="40664" xr:uid="{00000000-0005-0000-0000-0000C79E0000}"/>
    <cellStyle name="SAPBEXHLevel3 11 3 2" xfId="40665" xr:uid="{00000000-0005-0000-0000-0000C89E0000}"/>
    <cellStyle name="SAPBEXHLevel3 11 3 2 2" xfId="40666" xr:uid="{00000000-0005-0000-0000-0000C99E0000}"/>
    <cellStyle name="SAPBEXHLevel3 11 4" xfId="40667" xr:uid="{00000000-0005-0000-0000-0000CA9E0000}"/>
    <cellStyle name="SAPBEXHLevel3 11 4 2" xfId="40668" xr:uid="{00000000-0005-0000-0000-0000CB9E0000}"/>
    <cellStyle name="SAPBEXHLevel3 11 4 2 2" xfId="40669" xr:uid="{00000000-0005-0000-0000-0000CC9E0000}"/>
    <cellStyle name="SAPBEXHLevel3 11 5" xfId="40670" xr:uid="{00000000-0005-0000-0000-0000CD9E0000}"/>
    <cellStyle name="SAPBEXHLevel3 11 5 2" xfId="40671" xr:uid="{00000000-0005-0000-0000-0000CE9E0000}"/>
    <cellStyle name="SAPBEXHLevel3 11 5 2 2" xfId="40672" xr:uid="{00000000-0005-0000-0000-0000CF9E0000}"/>
    <cellStyle name="SAPBEXHLevel3 11 6" xfId="40673" xr:uid="{00000000-0005-0000-0000-0000D09E0000}"/>
    <cellStyle name="SAPBEXHLevel3 11 6 2" xfId="40674" xr:uid="{00000000-0005-0000-0000-0000D19E0000}"/>
    <cellStyle name="SAPBEXHLevel3 11 6 2 2" xfId="40675" xr:uid="{00000000-0005-0000-0000-0000D29E0000}"/>
    <cellStyle name="SAPBEXHLevel3 11 7" xfId="40676" xr:uid="{00000000-0005-0000-0000-0000D39E0000}"/>
    <cellStyle name="SAPBEXHLevel3 11 7 2" xfId="40677" xr:uid="{00000000-0005-0000-0000-0000D49E0000}"/>
    <cellStyle name="SAPBEXHLevel3 11 7 2 2" xfId="40678" xr:uid="{00000000-0005-0000-0000-0000D59E0000}"/>
    <cellStyle name="SAPBEXHLevel3 11 7 3" xfId="40679" xr:uid="{00000000-0005-0000-0000-0000D69E0000}"/>
    <cellStyle name="SAPBEXHLevel3 11 8" xfId="40680" xr:uid="{00000000-0005-0000-0000-0000D79E0000}"/>
    <cellStyle name="SAPBEXHLevel3 11 8 2" xfId="40681" xr:uid="{00000000-0005-0000-0000-0000D89E0000}"/>
    <cellStyle name="SAPBEXHLevel3 11 8 2 2" xfId="40682" xr:uid="{00000000-0005-0000-0000-0000D99E0000}"/>
    <cellStyle name="SAPBEXHLevel3 11 8 3" xfId="40683" xr:uid="{00000000-0005-0000-0000-0000DA9E0000}"/>
    <cellStyle name="SAPBEXHLevel3 11 9" xfId="40684" xr:uid="{00000000-0005-0000-0000-0000DB9E0000}"/>
    <cellStyle name="SAPBEXHLevel3 11 9 2" xfId="40685" xr:uid="{00000000-0005-0000-0000-0000DC9E0000}"/>
    <cellStyle name="SAPBEXHLevel3 11 9 2 2" xfId="40686" xr:uid="{00000000-0005-0000-0000-0000DD9E0000}"/>
    <cellStyle name="SAPBEXHLevel3 11 9 3" xfId="40687" xr:uid="{00000000-0005-0000-0000-0000DE9E0000}"/>
    <cellStyle name="SAPBEXHLevel3 12" xfId="40688" xr:uid="{00000000-0005-0000-0000-0000DF9E0000}"/>
    <cellStyle name="SAPBEXHLevel3 12 10" xfId="40689" xr:uid="{00000000-0005-0000-0000-0000E09E0000}"/>
    <cellStyle name="SAPBEXHLevel3 12 10 2" xfId="40690" xr:uid="{00000000-0005-0000-0000-0000E19E0000}"/>
    <cellStyle name="SAPBEXHLevel3 12 10 2 2" xfId="40691" xr:uid="{00000000-0005-0000-0000-0000E29E0000}"/>
    <cellStyle name="SAPBEXHLevel3 12 10 3" xfId="40692" xr:uid="{00000000-0005-0000-0000-0000E39E0000}"/>
    <cellStyle name="SAPBEXHLevel3 12 11" xfId="40693" xr:uid="{00000000-0005-0000-0000-0000E49E0000}"/>
    <cellStyle name="SAPBEXHLevel3 12 11 2" xfId="40694" xr:uid="{00000000-0005-0000-0000-0000E59E0000}"/>
    <cellStyle name="SAPBEXHLevel3 12 11 2 2" xfId="40695" xr:uid="{00000000-0005-0000-0000-0000E69E0000}"/>
    <cellStyle name="SAPBEXHLevel3 12 11 3" xfId="40696" xr:uid="{00000000-0005-0000-0000-0000E79E0000}"/>
    <cellStyle name="SAPBEXHLevel3 12 12" xfId="40697" xr:uid="{00000000-0005-0000-0000-0000E89E0000}"/>
    <cellStyle name="SAPBEXHLevel3 12 12 2" xfId="40698" xr:uid="{00000000-0005-0000-0000-0000E99E0000}"/>
    <cellStyle name="SAPBEXHLevel3 12 12 2 2" xfId="40699" xr:uid="{00000000-0005-0000-0000-0000EA9E0000}"/>
    <cellStyle name="SAPBEXHLevel3 12 12 3" xfId="40700" xr:uid="{00000000-0005-0000-0000-0000EB9E0000}"/>
    <cellStyle name="SAPBEXHLevel3 12 13" xfId="40701" xr:uid="{00000000-0005-0000-0000-0000EC9E0000}"/>
    <cellStyle name="SAPBEXHLevel3 12 13 2" xfId="40702" xr:uid="{00000000-0005-0000-0000-0000ED9E0000}"/>
    <cellStyle name="SAPBEXHLevel3 12 2" xfId="40703" xr:uid="{00000000-0005-0000-0000-0000EE9E0000}"/>
    <cellStyle name="SAPBEXHLevel3 12 2 10" xfId="40704" xr:uid="{00000000-0005-0000-0000-0000EF9E0000}"/>
    <cellStyle name="SAPBEXHLevel3 12 2 10 2" xfId="40705" xr:uid="{00000000-0005-0000-0000-0000F09E0000}"/>
    <cellStyle name="SAPBEXHLevel3 12 2 10 2 2" xfId="40706" xr:uid="{00000000-0005-0000-0000-0000F19E0000}"/>
    <cellStyle name="SAPBEXHLevel3 12 2 10 3" xfId="40707" xr:uid="{00000000-0005-0000-0000-0000F29E0000}"/>
    <cellStyle name="SAPBEXHLevel3 12 2 11" xfId="40708" xr:uid="{00000000-0005-0000-0000-0000F39E0000}"/>
    <cellStyle name="SAPBEXHLevel3 12 2 11 2" xfId="40709" xr:uid="{00000000-0005-0000-0000-0000F49E0000}"/>
    <cellStyle name="SAPBEXHLevel3 12 2 11 2 2" xfId="40710" xr:uid="{00000000-0005-0000-0000-0000F59E0000}"/>
    <cellStyle name="SAPBEXHLevel3 12 2 11 3" xfId="40711" xr:uid="{00000000-0005-0000-0000-0000F69E0000}"/>
    <cellStyle name="SAPBEXHLevel3 12 2 12" xfId="40712" xr:uid="{00000000-0005-0000-0000-0000F79E0000}"/>
    <cellStyle name="SAPBEXHLevel3 12 2 12 2" xfId="40713" xr:uid="{00000000-0005-0000-0000-0000F89E0000}"/>
    <cellStyle name="SAPBEXHLevel3 12 2 2" xfId="40714" xr:uid="{00000000-0005-0000-0000-0000F99E0000}"/>
    <cellStyle name="SAPBEXHLevel3 12 2 2 2" xfId="40715" xr:uid="{00000000-0005-0000-0000-0000FA9E0000}"/>
    <cellStyle name="SAPBEXHLevel3 12 2 2 2 2" xfId="40716" xr:uid="{00000000-0005-0000-0000-0000FB9E0000}"/>
    <cellStyle name="SAPBEXHLevel3 12 2 3" xfId="40717" xr:uid="{00000000-0005-0000-0000-0000FC9E0000}"/>
    <cellStyle name="SAPBEXHLevel3 12 2 3 2" xfId="40718" xr:uid="{00000000-0005-0000-0000-0000FD9E0000}"/>
    <cellStyle name="SAPBEXHLevel3 12 2 3 2 2" xfId="40719" xr:uid="{00000000-0005-0000-0000-0000FE9E0000}"/>
    <cellStyle name="SAPBEXHLevel3 12 2 4" xfId="40720" xr:uid="{00000000-0005-0000-0000-0000FF9E0000}"/>
    <cellStyle name="SAPBEXHLevel3 12 2 4 2" xfId="40721" xr:uid="{00000000-0005-0000-0000-0000009F0000}"/>
    <cellStyle name="SAPBEXHLevel3 12 2 4 2 2" xfId="40722" xr:uid="{00000000-0005-0000-0000-0000019F0000}"/>
    <cellStyle name="SAPBEXHLevel3 12 2 5" xfId="40723" xr:uid="{00000000-0005-0000-0000-0000029F0000}"/>
    <cellStyle name="SAPBEXHLevel3 12 2 5 2" xfId="40724" xr:uid="{00000000-0005-0000-0000-0000039F0000}"/>
    <cellStyle name="SAPBEXHLevel3 12 2 5 2 2" xfId="40725" xr:uid="{00000000-0005-0000-0000-0000049F0000}"/>
    <cellStyle name="SAPBEXHLevel3 12 2 6" xfId="40726" xr:uid="{00000000-0005-0000-0000-0000059F0000}"/>
    <cellStyle name="SAPBEXHLevel3 12 2 6 2" xfId="40727" xr:uid="{00000000-0005-0000-0000-0000069F0000}"/>
    <cellStyle name="SAPBEXHLevel3 12 2 6 2 2" xfId="40728" xr:uid="{00000000-0005-0000-0000-0000079F0000}"/>
    <cellStyle name="SAPBEXHLevel3 12 2 6 3" xfId="40729" xr:uid="{00000000-0005-0000-0000-0000089F0000}"/>
    <cellStyle name="SAPBEXHLevel3 12 2 7" xfId="40730" xr:uid="{00000000-0005-0000-0000-0000099F0000}"/>
    <cellStyle name="SAPBEXHLevel3 12 2 7 2" xfId="40731" xr:uid="{00000000-0005-0000-0000-00000A9F0000}"/>
    <cellStyle name="SAPBEXHLevel3 12 2 7 2 2" xfId="40732" xr:uid="{00000000-0005-0000-0000-00000B9F0000}"/>
    <cellStyle name="SAPBEXHLevel3 12 2 7 3" xfId="40733" xr:uid="{00000000-0005-0000-0000-00000C9F0000}"/>
    <cellStyle name="SAPBEXHLevel3 12 2 8" xfId="40734" xr:uid="{00000000-0005-0000-0000-00000D9F0000}"/>
    <cellStyle name="SAPBEXHLevel3 12 2 8 2" xfId="40735" xr:uid="{00000000-0005-0000-0000-00000E9F0000}"/>
    <cellStyle name="SAPBEXHLevel3 12 2 8 2 2" xfId="40736" xr:uid="{00000000-0005-0000-0000-00000F9F0000}"/>
    <cellStyle name="SAPBEXHLevel3 12 2 8 3" xfId="40737" xr:uid="{00000000-0005-0000-0000-0000109F0000}"/>
    <cellStyle name="SAPBEXHLevel3 12 2 9" xfId="40738" xr:uid="{00000000-0005-0000-0000-0000119F0000}"/>
    <cellStyle name="SAPBEXHLevel3 12 2 9 2" xfId="40739" xr:uid="{00000000-0005-0000-0000-0000129F0000}"/>
    <cellStyle name="SAPBEXHLevel3 12 2 9 2 2" xfId="40740" xr:uid="{00000000-0005-0000-0000-0000139F0000}"/>
    <cellStyle name="SAPBEXHLevel3 12 2 9 3" xfId="40741" xr:uid="{00000000-0005-0000-0000-0000149F0000}"/>
    <cellStyle name="SAPBEXHLevel3 12 3" xfId="40742" xr:uid="{00000000-0005-0000-0000-0000159F0000}"/>
    <cellStyle name="SAPBEXHLevel3 12 3 2" xfId="40743" xr:uid="{00000000-0005-0000-0000-0000169F0000}"/>
    <cellStyle name="SAPBEXHLevel3 12 3 2 2" xfId="40744" xr:uid="{00000000-0005-0000-0000-0000179F0000}"/>
    <cellStyle name="SAPBEXHLevel3 12 4" xfId="40745" xr:uid="{00000000-0005-0000-0000-0000189F0000}"/>
    <cellStyle name="SAPBEXHLevel3 12 4 2" xfId="40746" xr:uid="{00000000-0005-0000-0000-0000199F0000}"/>
    <cellStyle name="SAPBEXHLevel3 12 4 2 2" xfId="40747" xr:uid="{00000000-0005-0000-0000-00001A9F0000}"/>
    <cellStyle name="SAPBEXHLevel3 12 5" xfId="40748" xr:uid="{00000000-0005-0000-0000-00001B9F0000}"/>
    <cellStyle name="SAPBEXHLevel3 12 5 2" xfId="40749" xr:uid="{00000000-0005-0000-0000-00001C9F0000}"/>
    <cellStyle name="SAPBEXHLevel3 12 5 2 2" xfId="40750" xr:uid="{00000000-0005-0000-0000-00001D9F0000}"/>
    <cellStyle name="SAPBEXHLevel3 12 6" xfId="40751" xr:uid="{00000000-0005-0000-0000-00001E9F0000}"/>
    <cellStyle name="SAPBEXHLevel3 12 6 2" xfId="40752" xr:uid="{00000000-0005-0000-0000-00001F9F0000}"/>
    <cellStyle name="SAPBEXHLevel3 12 6 2 2" xfId="40753" xr:uid="{00000000-0005-0000-0000-0000209F0000}"/>
    <cellStyle name="SAPBEXHLevel3 12 7" xfId="40754" xr:uid="{00000000-0005-0000-0000-0000219F0000}"/>
    <cellStyle name="SAPBEXHLevel3 12 7 2" xfId="40755" xr:uid="{00000000-0005-0000-0000-0000229F0000}"/>
    <cellStyle name="SAPBEXHLevel3 12 7 2 2" xfId="40756" xr:uid="{00000000-0005-0000-0000-0000239F0000}"/>
    <cellStyle name="SAPBEXHLevel3 12 7 3" xfId="40757" xr:uid="{00000000-0005-0000-0000-0000249F0000}"/>
    <cellStyle name="SAPBEXHLevel3 12 8" xfId="40758" xr:uid="{00000000-0005-0000-0000-0000259F0000}"/>
    <cellStyle name="SAPBEXHLevel3 12 8 2" xfId="40759" xr:uid="{00000000-0005-0000-0000-0000269F0000}"/>
    <cellStyle name="SAPBEXHLevel3 12 8 2 2" xfId="40760" xr:uid="{00000000-0005-0000-0000-0000279F0000}"/>
    <cellStyle name="SAPBEXHLevel3 12 8 3" xfId="40761" xr:uid="{00000000-0005-0000-0000-0000289F0000}"/>
    <cellStyle name="SAPBEXHLevel3 12 9" xfId="40762" xr:uid="{00000000-0005-0000-0000-0000299F0000}"/>
    <cellStyle name="SAPBEXHLevel3 12 9 2" xfId="40763" xr:uid="{00000000-0005-0000-0000-00002A9F0000}"/>
    <cellStyle name="SAPBEXHLevel3 12 9 2 2" xfId="40764" xr:uid="{00000000-0005-0000-0000-00002B9F0000}"/>
    <cellStyle name="SAPBEXHLevel3 12 9 3" xfId="40765" xr:uid="{00000000-0005-0000-0000-00002C9F0000}"/>
    <cellStyle name="SAPBEXHLevel3 13" xfId="40766" xr:uid="{00000000-0005-0000-0000-00002D9F0000}"/>
    <cellStyle name="SAPBEXHLevel3 13 10" xfId="40767" xr:uid="{00000000-0005-0000-0000-00002E9F0000}"/>
    <cellStyle name="SAPBEXHLevel3 13 10 2" xfId="40768" xr:uid="{00000000-0005-0000-0000-00002F9F0000}"/>
    <cellStyle name="SAPBEXHLevel3 13 10 2 2" xfId="40769" xr:uid="{00000000-0005-0000-0000-0000309F0000}"/>
    <cellStyle name="SAPBEXHLevel3 13 10 3" xfId="40770" xr:uid="{00000000-0005-0000-0000-0000319F0000}"/>
    <cellStyle name="SAPBEXHLevel3 13 11" xfId="40771" xr:uid="{00000000-0005-0000-0000-0000329F0000}"/>
    <cellStyle name="SAPBEXHLevel3 13 11 2" xfId="40772" xr:uid="{00000000-0005-0000-0000-0000339F0000}"/>
    <cellStyle name="SAPBEXHLevel3 13 11 2 2" xfId="40773" xr:uid="{00000000-0005-0000-0000-0000349F0000}"/>
    <cellStyle name="SAPBEXHLevel3 13 11 3" xfId="40774" xr:uid="{00000000-0005-0000-0000-0000359F0000}"/>
    <cellStyle name="SAPBEXHLevel3 13 12" xfId="40775" xr:uid="{00000000-0005-0000-0000-0000369F0000}"/>
    <cellStyle name="SAPBEXHLevel3 13 12 2" xfId="40776" xr:uid="{00000000-0005-0000-0000-0000379F0000}"/>
    <cellStyle name="SAPBEXHLevel3 13 12 2 2" xfId="40777" xr:uid="{00000000-0005-0000-0000-0000389F0000}"/>
    <cellStyle name="SAPBEXHLevel3 13 12 3" xfId="40778" xr:uid="{00000000-0005-0000-0000-0000399F0000}"/>
    <cellStyle name="SAPBEXHLevel3 13 13" xfId="40779" xr:uid="{00000000-0005-0000-0000-00003A9F0000}"/>
    <cellStyle name="SAPBEXHLevel3 13 13 2" xfId="40780" xr:uid="{00000000-0005-0000-0000-00003B9F0000}"/>
    <cellStyle name="SAPBEXHLevel3 13 2" xfId="40781" xr:uid="{00000000-0005-0000-0000-00003C9F0000}"/>
    <cellStyle name="SAPBEXHLevel3 13 2 10" xfId="40782" xr:uid="{00000000-0005-0000-0000-00003D9F0000}"/>
    <cellStyle name="SAPBEXHLevel3 13 2 10 2" xfId="40783" xr:uid="{00000000-0005-0000-0000-00003E9F0000}"/>
    <cellStyle name="SAPBEXHLevel3 13 2 10 2 2" xfId="40784" xr:uid="{00000000-0005-0000-0000-00003F9F0000}"/>
    <cellStyle name="SAPBEXHLevel3 13 2 10 3" xfId="40785" xr:uid="{00000000-0005-0000-0000-0000409F0000}"/>
    <cellStyle name="SAPBEXHLevel3 13 2 11" xfId="40786" xr:uid="{00000000-0005-0000-0000-0000419F0000}"/>
    <cellStyle name="SAPBEXHLevel3 13 2 11 2" xfId="40787" xr:uid="{00000000-0005-0000-0000-0000429F0000}"/>
    <cellStyle name="SAPBEXHLevel3 13 2 11 2 2" xfId="40788" xr:uid="{00000000-0005-0000-0000-0000439F0000}"/>
    <cellStyle name="SAPBEXHLevel3 13 2 11 3" xfId="40789" xr:uid="{00000000-0005-0000-0000-0000449F0000}"/>
    <cellStyle name="SAPBEXHLevel3 13 2 12" xfId="40790" xr:uid="{00000000-0005-0000-0000-0000459F0000}"/>
    <cellStyle name="SAPBEXHLevel3 13 2 12 2" xfId="40791" xr:uid="{00000000-0005-0000-0000-0000469F0000}"/>
    <cellStyle name="SAPBEXHLevel3 13 2 2" xfId="40792" xr:uid="{00000000-0005-0000-0000-0000479F0000}"/>
    <cellStyle name="SAPBEXHLevel3 13 2 2 2" xfId="40793" xr:uid="{00000000-0005-0000-0000-0000489F0000}"/>
    <cellStyle name="SAPBEXHLevel3 13 2 2 2 2" xfId="40794" xr:uid="{00000000-0005-0000-0000-0000499F0000}"/>
    <cellStyle name="SAPBEXHLevel3 13 2 3" xfId="40795" xr:uid="{00000000-0005-0000-0000-00004A9F0000}"/>
    <cellStyle name="SAPBEXHLevel3 13 2 3 2" xfId="40796" xr:uid="{00000000-0005-0000-0000-00004B9F0000}"/>
    <cellStyle name="SAPBEXHLevel3 13 2 3 2 2" xfId="40797" xr:uid="{00000000-0005-0000-0000-00004C9F0000}"/>
    <cellStyle name="SAPBEXHLevel3 13 2 4" xfId="40798" xr:uid="{00000000-0005-0000-0000-00004D9F0000}"/>
    <cellStyle name="SAPBEXHLevel3 13 2 4 2" xfId="40799" xr:uid="{00000000-0005-0000-0000-00004E9F0000}"/>
    <cellStyle name="SAPBEXHLevel3 13 2 4 2 2" xfId="40800" xr:uid="{00000000-0005-0000-0000-00004F9F0000}"/>
    <cellStyle name="SAPBEXHLevel3 13 2 5" xfId="40801" xr:uid="{00000000-0005-0000-0000-0000509F0000}"/>
    <cellStyle name="SAPBEXHLevel3 13 2 5 2" xfId="40802" xr:uid="{00000000-0005-0000-0000-0000519F0000}"/>
    <cellStyle name="SAPBEXHLevel3 13 2 5 2 2" xfId="40803" xr:uid="{00000000-0005-0000-0000-0000529F0000}"/>
    <cellStyle name="SAPBEXHLevel3 13 2 6" xfId="40804" xr:uid="{00000000-0005-0000-0000-0000539F0000}"/>
    <cellStyle name="SAPBEXHLevel3 13 2 6 2" xfId="40805" xr:uid="{00000000-0005-0000-0000-0000549F0000}"/>
    <cellStyle name="SAPBEXHLevel3 13 2 6 2 2" xfId="40806" xr:uid="{00000000-0005-0000-0000-0000559F0000}"/>
    <cellStyle name="SAPBEXHLevel3 13 2 6 3" xfId="40807" xr:uid="{00000000-0005-0000-0000-0000569F0000}"/>
    <cellStyle name="SAPBEXHLevel3 13 2 7" xfId="40808" xr:uid="{00000000-0005-0000-0000-0000579F0000}"/>
    <cellStyle name="SAPBEXHLevel3 13 2 7 2" xfId="40809" xr:uid="{00000000-0005-0000-0000-0000589F0000}"/>
    <cellStyle name="SAPBEXHLevel3 13 2 7 2 2" xfId="40810" xr:uid="{00000000-0005-0000-0000-0000599F0000}"/>
    <cellStyle name="SAPBEXHLevel3 13 2 7 3" xfId="40811" xr:uid="{00000000-0005-0000-0000-00005A9F0000}"/>
    <cellStyle name="SAPBEXHLevel3 13 2 8" xfId="40812" xr:uid="{00000000-0005-0000-0000-00005B9F0000}"/>
    <cellStyle name="SAPBEXHLevel3 13 2 8 2" xfId="40813" xr:uid="{00000000-0005-0000-0000-00005C9F0000}"/>
    <cellStyle name="SAPBEXHLevel3 13 2 8 2 2" xfId="40814" xr:uid="{00000000-0005-0000-0000-00005D9F0000}"/>
    <cellStyle name="SAPBEXHLevel3 13 2 8 3" xfId="40815" xr:uid="{00000000-0005-0000-0000-00005E9F0000}"/>
    <cellStyle name="SAPBEXHLevel3 13 2 9" xfId="40816" xr:uid="{00000000-0005-0000-0000-00005F9F0000}"/>
    <cellStyle name="SAPBEXHLevel3 13 2 9 2" xfId="40817" xr:uid="{00000000-0005-0000-0000-0000609F0000}"/>
    <cellStyle name="SAPBEXHLevel3 13 2 9 2 2" xfId="40818" xr:uid="{00000000-0005-0000-0000-0000619F0000}"/>
    <cellStyle name="SAPBEXHLevel3 13 2 9 3" xfId="40819" xr:uid="{00000000-0005-0000-0000-0000629F0000}"/>
    <cellStyle name="SAPBEXHLevel3 13 3" xfId="40820" xr:uid="{00000000-0005-0000-0000-0000639F0000}"/>
    <cellStyle name="SAPBEXHLevel3 13 3 2" xfId="40821" xr:uid="{00000000-0005-0000-0000-0000649F0000}"/>
    <cellStyle name="SAPBEXHLevel3 13 3 2 2" xfId="40822" xr:uid="{00000000-0005-0000-0000-0000659F0000}"/>
    <cellStyle name="SAPBEXHLevel3 13 4" xfId="40823" xr:uid="{00000000-0005-0000-0000-0000669F0000}"/>
    <cellStyle name="SAPBEXHLevel3 13 4 2" xfId="40824" xr:uid="{00000000-0005-0000-0000-0000679F0000}"/>
    <cellStyle name="SAPBEXHLevel3 13 4 2 2" xfId="40825" xr:uid="{00000000-0005-0000-0000-0000689F0000}"/>
    <cellStyle name="SAPBEXHLevel3 13 5" xfId="40826" xr:uid="{00000000-0005-0000-0000-0000699F0000}"/>
    <cellStyle name="SAPBEXHLevel3 13 5 2" xfId="40827" xr:uid="{00000000-0005-0000-0000-00006A9F0000}"/>
    <cellStyle name="SAPBEXHLevel3 13 5 2 2" xfId="40828" xr:uid="{00000000-0005-0000-0000-00006B9F0000}"/>
    <cellStyle name="SAPBEXHLevel3 13 6" xfId="40829" xr:uid="{00000000-0005-0000-0000-00006C9F0000}"/>
    <cellStyle name="SAPBEXHLevel3 13 6 2" xfId="40830" xr:uid="{00000000-0005-0000-0000-00006D9F0000}"/>
    <cellStyle name="SAPBEXHLevel3 13 6 2 2" xfId="40831" xr:uid="{00000000-0005-0000-0000-00006E9F0000}"/>
    <cellStyle name="SAPBEXHLevel3 13 7" xfId="40832" xr:uid="{00000000-0005-0000-0000-00006F9F0000}"/>
    <cellStyle name="SAPBEXHLevel3 13 7 2" xfId="40833" xr:uid="{00000000-0005-0000-0000-0000709F0000}"/>
    <cellStyle name="SAPBEXHLevel3 13 7 2 2" xfId="40834" xr:uid="{00000000-0005-0000-0000-0000719F0000}"/>
    <cellStyle name="SAPBEXHLevel3 13 7 3" xfId="40835" xr:uid="{00000000-0005-0000-0000-0000729F0000}"/>
    <cellStyle name="SAPBEXHLevel3 13 8" xfId="40836" xr:uid="{00000000-0005-0000-0000-0000739F0000}"/>
    <cellStyle name="SAPBEXHLevel3 13 8 2" xfId="40837" xr:uid="{00000000-0005-0000-0000-0000749F0000}"/>
    <cellStyle name="SAPBEXHLevel3 13 8 2 2" xfId="40838" xr:uid="{00000000-0005-0000-0000-0000759F0000}"/>
    <cellStyle name="SAPBEXHLevel3 13 8 3" xfId="40839" xr:uid="{00000000-0005-0000-0000-0000769F0000}"/>
    <cellStyle name="SAPBEXHLevel3 13 9" xfId="40840" xr:uid="{00000000-0005-0000-0000-0000779F0000}"/>
    <cellStyle name="SAPBEXHLevel3 13 9 2" xfId="40841" xr:uid="{00000000-0005-0000-0000-0000789F0000}"/>
    <cellStyle name="SAPBEXHLevel3 13 9 2 2" xfId="40842" xr:uid="{00000000-0005-0000-0000-0000799F0000}"/>
    <cellStyle name="SAPBEXHLevel3 13 9 3" xfId="40843" xr:uid="{00000000-0005-0000-0000-00007A9F0000}"/>
    <cellStyle name="SAPBEXHLevel3 14" xfId="40844" xr:uid="{00000000-0005-0000-0000-00007B9F0000}"/>
    <cellStyle name="SAPBEXHLevel3 14 10" xfId="40845" xr:uid="{00000000-0005-0000-0000-00007C9F0000}"/>
    <cellStyle name="SAPBEXHLevel3 14 10 2" xfId="40846" xr:uid="{00000000-0005-0000-0000-00007D9F0000}"/>
    <cellStyle name="SAPBEXHLevel3 14 10 2 2" xfId="40847" xr:uid="{00000000-0005-0000-0000-00007E9F0000}"/>
    <cellStyle name="SAPBEXHLevel3 14 10 3" xfId="40848" xr:uid="{00000000-0005-0000-0000-00007F9F0000}"/>
    <cellStyle name="SAPBEXHLevel3 14 11" xfId="40849" xr:uid="{00000000-0005-0000-0000-0000809F0000}"/>
    <cellStyle name="SAPBEXHLevel3 14 11 2" xfId="40850" xr:uid="{00000000-0005-0000-0000-0000819F0000}"/>
    <cellStyle name="SAPBEXHLevel3 14 2" xfId="40851" xr:uid="{00000000-0005-0000-0000-0000829F0000}"/>
    <cellStyle name="SAPBEXHLevel3 14 2 2" xfId="40852" xr:uid="{00000000-0005-0000-0000-0000839F0000}"/>
    <cellStyle name="SAPBEXHLevel3 14 2 2 2" xfId="40853" xr:uid="{00000000-0005-0000-0000-0000849F0000}"/>
    <cellStyle name="SAPBEXHLevel3 14 3" xfId="40854" xr:uid="{00000000-0005-0000-0000-0000859F0000}"/>
    <cellStyle name="SAPBEXHLevel3 14 3 2" xfId="40855" xr:uid="{00000000-0005-0000-0000-0000869F0000}"/>
    <cellStyle name="SAPBEXHLevel3 14 3 2 2" xfId="40856" xr:uid="{00000000-0005-0000-0000-0000879F0000}"/>
    <cellStyle name="SAPBEXHLevel3 14 4" xfId="40857" xr:uid="{00000000-0005-0000-0000-0000889F0000}"/>
    <cellStyle name="SAPBEXHLevel3 14 4 2" xfId="40858" xr:uid="{00000000-0005-0000-0000-0000899F0000}"/>
    <cellStyle name="SAPBEXHLevel3 14 4 2 2" xfId="40859" xr:uid="{00000000-0005-0000-0000-00008A9F0000}"/>
    <cellStyle name="SAPBEXHLevel3 14 5" xfId="40860" xr:uid="{00000000-0005-0000-0000-00008B9F0000}"/>
    <cellStyle name="SAPBEXHLevel3 14 5 2" xfId="40861" xr:uid="{00000000-0005-0000-0000-00008C9F0000}"/>
    <cellStyle name="SAPBEXHLevel3 14 5 2 2" xfId="40862" xr:uid="{00000000-0005-0000-0000-00008D9F0000}"/>
    <cellStyle name="SAPBEXHLevel3 14 6" xfId="40863" xr:uid="{00000000-0005-0000-0000-00008E9F0000}"/>
    <cellStyle name="SAPBEXHLevel3 14 6 2" xfId="40864" xr:uid="{00000000-0005-0000-0000-00008F9F0000}"/>
    <cellStyle name="SAPBEXHLevel3 14 6 2 2" xfId="40865" xr:uid="{00000000-0005-0000-0000-0000909F0000}"/>
    <cellStyle name="SAPBEXHLevel3 14 6 3" xfId="40866" xr:uid="{00000000-0005-0000-0000-0000919F0000}"/>
    <cellStyle name="SAPBEXHLevel3 14 7" xfId="40867" xr:uid="{00000000-0005-0000-0000-0000929F0000}"/>
    <cellStyle name="SAPBEXHLevel3 14 7 2" xfId="40868" xr:uid="{00000000-0005-0000-0000-0000939F0000}"/>
    <cellStyle name="SAPBEXHLevel3 14 7 2 2" xfId="40869" xr:uid="{00000000-0005-0000-0000-0000949F0000}"/>
    <cellStyle name="SAPBEXHLevel3 14 7 3" xfId="40870" xr:uid="{00000000-0005-0000-0000-0000959F0000}"/>
    <cellStyle name="SAPBEXHLevel3 14 8" xfId="40871" xr:uid="{00000000-0005-0000-0000-0000969F0000}"/>
    <cellStyle name="SAPBEXHLevel3 14 8 2" xfId="40872" xr:uid="{00000000-0005-0000-0000-0000979F0000}"/>
    <cellStyle name="SAPBEXHLevel3 14 8 2 2" xfId="40873" xr:uid="{00000000-0005-0000-0000-0000989F0000}"/>
    <cellStyle name="SAPBEXHLevel3 14 8 3" xfId="40874" xr:uid="{00000000-0005-0000-0000-0000999F0000}"/>
    <cellStyle name="SAPBEXHLevel3 14 9" xfId="40875" xr:uid="{00000000-0005-0000-0000-00009A9F0000}"/>
    <cellStyle name="SAPBEXHLevel3 14 9 2" xfId="40876" xr:uid="{00000000-0005-0000-0000-00009B9F0000}"/>
    <cellStyle name="SAPBEXHLevel3 14 9 2 2" xfId="40877" xr:uid="{00000000-0005-0000-0000-00009C9F0000}"/>
    <cellStyle name="SAPBEXHLevel3 14 9 3" xfId="40878" xr:uid="{00000000-0005-0000-0000-00009D9F0000}"/>
    <cellStyle name="SAPBEXHLevel3 15" xfId="40879" xr:uid="{00000000-0005-0000-0000-00009E9F0000}"/>
    <cellStyle name="SAPBEXHLevel3 15 10" xfId="40880" xr:uid="{00000000-0005-0000-0000-00009F9F0000}"/>
    <cellStyle name="SAPBEXHLevel3 15 10 2" xfId="40881" xr:uid="{00000000-0005-0000-0000-0000A09F0000}"/>
    <cellStyle name="SAPBEXHLevel3 15 10 2 2" xfId="40882" xr:uid="{00000000-0005-0000-0000-0000A19F0000}"/>
    <cellStyle name="SAPBEXHLevel3 15 10 3" xfId="40883" xr:uid="{00000000-0005-0000-0000-0000A29F0000}"/>
    <cellStyle name="SAPBEXHLevel3 15 11" xfId="40884" xr:uid="{00000000-0005-0000-0000-0000A39F0000}"/>
    <cellStyle name="SAPBEXHLevel3 15 11 2" xfId="40885" xr:uid="{00000000-0005-0000-0000-0000A49F0000}"/>
    <cellStyle name="SAPBEXHLevel3 15 11 2 2" xfId="40886" xr:uid="{00000000-0005-0000-0000-0000A59F0000}"/>
    <cellStyle name="SAPBEXHLevel3 15 11 3" xfId="40887" xr:uid="{00000000-0005-0000-0000-0000A69F0000}"/>
    <cellStyle name="SAPBEXHLevel3 15 12" xfId="40888" xr:uid="{00000000-0005-0000-0000-0000A79F0000}"/>
    <cellStyle name="SAPBEXHLevel3 15 12 2" xfId="40889" xr:uid="{00000000-0005-0000-0000-0000A89F0000}"/>
    <cellStyle name="SAPBEXHLevel3 15 2" xfId="40890" xr:uid="{00000000-0005-0000-0000-0000A99F0000}"/>
    <cellStyle name="SAPBEXHLevel3 15 2 2" xfId="40891" xr:uid="{00000000-0005-0000-0000-0000AA9F0000}"/>
    <cellStyle name="SAPBEXHLevel3 15 2 2 2" xfId="40892" xr:uid="{00000000-0005-0000-0000-0000AB9F0000}"/>
    <cellStyle name="SAPBEXHLevel3 15 3" xfId="40893" xr:uid="{00000000-0005-0000-0000-0000AC9F0000}"/>
    <cellStyle name="SAPBEXHLevel3 15 3 2" xfId="40894" xr:uid="{00000000-0005-0000-0000-0000AD9F0000}"/>
    <cellStyle name="SAPBEXHLevel3 15 3 2 2" xfId="40895" xr:uid="{00000000-0005-0000-0000-0000AE9F0000}"/>
    <cellStyle name="SAPBEXHLevel3 15 4" xfId="40896" xr:uid="{00000000-0005-0000-0000-0000AF9F0000}"/>
    <cellStyle name="SAPBEXHLevel3 15 4 2" xfId="40897" xr:uid="{00000000-0005-0000-0000-0000B09F0000}"/>
    <cellStyle name="SAPBEXHLevel3 15 4 2 2" xfId="40898" xr:uid="{00000000-0005-0000-0000-0000B19F0000}"/>
    <cellStyle name="SAPBEXHLevel3 15 5" xfId="40899" xr:uid="{00000000-0005-0000-0000-0000B29F0000}"/>
    <cellStyle name="SAPBEXHLevel3 15 5 2" xfId="40900" xr:uid="{00000000-0005-0000-0000-0000B39F0000}"/>
    <cellStyle name="SAPBEXHLevel3 15 5 2 2" xfId="40901" xr:uid="{00000000-0005-0000-0000-0000B49F0000}"/>
    <cellStyle name="SAPBEXHLevel3 15 6" xfId="40902" xr:uid="{00000000-0005-0000-0000-0000B59F0000}"/>
    <cellStyle name="SAPBEXHLevel3 15 6 2" xfId="40903" xr:uid="{00000000-0005-0000-0000-0000B69F0000}"/>
    <cellStyle name="SAPBEXHLevel3 15 6 2 2" xfId="40904" xr:uid="{00000000-0005-0000-0000-0000B79F0000}"/>
    <cellStyle name="SAPBEXHLevel3 15 6 3" xfId="40905" xr:uid="{00000000-0005-0000-0000-0000B89F0000}"/>
    <cellStyle name="SAPBEXHLevel3 15 7" xfId="40906" xr:uid="{00000000-0005-0000-0000-0000B99F0000}"/>
    <cellStyle name="SAPBEXHLevel3 15 7 2" xfId="40907" xr:uid="{00000000-0005-0000-0000-0000BA9F0000}"/>
    <cellStyle name="SAPBEXHLevel3 15 7 2 2" xfId="40908" xr:uid="{00000000-0005-0000-0000-0000BB9F0000}"/>
    <cellStyle name="SAPBEXHLevel3 15 7 3" xfId="40909" xr:uid="{00000000-0005-0000-0000-0000BC9F0000}"/>
    <cellStyle name="SAPBEXHLevel3 15 8" xfId="40910" xr:uid="{00000000-0005-0000-0000-0000BD9F0000}"/>
    <cellStyle name="SAPBEXHLevel3 15 8 2" xfId="40911" xr:uid="{00000000-0005-0000-0000-0000BE9F0000}"/>
    <cellStyle name="SAPBEXHLevel3 15 8 2 2" xfId="40912" xr:uid="{00000000-0005-0000-0000-0000BF9F0000}"/>
    <cellStyle name="SAPBEXHLevel3 15 8 3" xfId="40913" xr:uid="{00000000-0005-0000-0000-0000C09F0000}"/>
    <cellStyle name="SAPBEXHLevel3 15 9" xfId="40914" xr:uid="{00000000-0005-0000-0000-0000C19F0000}"/>
    <cellStyle name="SAPBEXHLevel3 15 9 2" xfId="40915" xr:uid="{00000000-0005-0000-0000-0000C29F0000}"/>
    <cellStyle name="SAPBEXHLevel3 15 9 2 2" xfId="40916" xr:uid="{00000000-0005-0000-0000-0000C39F0000}"/>
    <cellStyle name="SAPBEXHLevel3 15 9 3" xfId="40917" xr:uid="{00000000-0005-0000-0000-0000C49F0000}"/>
    <cellStyle name="SAPBEXHLevel3 16" xfId="40918" xr:uid="{00000000-0005-0000-0000-0000C59F0000}"/>
    <cellStyle name="SAPBEXHLevel3 16 10" xfId="40919" xr:uid="{00000000-0005-0000-0000-0000C69F0000}"/>
    <cellStyle name="SAPBEXHLevel3 16 10 2" xfId="40920" xr:uid="{00000000-0005-0000-0000-0000C79F0000}"/>
    <cellStyle name="SAPBEXHLevel3 16 10 2 2" xfId="40921" xr:uid="{00000000-0005-0000-0000-0000C89F0000}"/>
    <cellStyle name="SAPBEXHLevel3 16 10 3" xfId="40922" xr:uid="{00000000-0005-0000-0000-0000C99F0000}"/>
    <cellStyle name="SAPBEXHLevel3 16 11" xfId="40923" xr:uid="{00000000-0005-0000-0000-0000CA9F0000}"/>
    <cellStyle name="SAPBEXHLevel3 16 11 2" xfId="40924" xr:uid="{00000000-0005-0000-0000-0000CB9F0000}"/>
    <cellStyle name="SAPBEXHLevel3 16 11 2 2" xfId="40925" xr:uid="{00000000-0005-0000-0000-0000CC9F0000}"/>
    <cellStyle name="SAPBEXHLevel3 16 11 3" xfId="40926" xr:uid="{00000000-0005-0000-0000-0000CD9F0000}"/>
    <cellStyle name="SAPBEXHLevel3 16 12" xfId="40927" xr:uid="{00000000-0005-0000-0000-0000CE9F0000}"/>
    <cellStyle name="SAPBEXHLevel3 16 12 2" xfId="40928" xr:uid="{00000000-0005-0000-0000-0000CF9F0000}"/>
    <cellStyle name="SAPBEXHLevel3 16 2" xfId="40929" xr:uid="{00000000-0005-0000-0000-0000D09F0000}"/>
    <cellStyle name="SAPBEXHLevel3 16 2 2" xfId="40930" xr:uid="{00000000-0005-0000-0000-0000D19F0000}"/>
    <cellStyle name="SAPBEXHLevel3 16 2 2 2" xfId="40931" xr:uid="{00000000-0005-0000-0000-0000D29F0000}"/>
    <cellStyle name="SAPBEXHLevel3 16 3" xfId="40932" xr:uid="{00000000-0005-0000-0000-0000D39F0000}"/>
    <cellStyle name="SAPBEXHLevel3 16 3 2" xfId="40933" xr:uid="{00000000-0005-0000-0000-0000D49F0000}"/>
    <cellStyle name="SAPBEXHLevel3 16 3 2 2" xfId="40934" xr:uid="{00000000-0005-0000-0000-0000D59F0000}"/>
    <cellStyle name="SAPBEXHLevel3 16 4" xfId="40935" xr:uid="{00000000-0005-0000-0000-0000D69F0000}"/>
    <cellStyle name="SAPBEXHLevel3 16 4 2" xfId="40936" xr:uid="{00000000-0005-0000-0000-0000D79F0000}"/>
    <cellStyle name="SAPBEXHLevel3 16 4 2 2" xfId="40937" xr:uid="{00000000-0005-0000-0000-0000D89F0000}"/>
    <cellStyle name="SAPBEXHLevel3 16 5" xfId="40938" xr:uid="{00000000-0005-0000-0000-0000D99F0000}"/>
    <cellStyle name="SAPBEXHLevel3 16 5 2" xfId="40939" xr:uid="{00000000-0005-0000-0000-0000DA9F0000}"/>
    <cellStyle name="SAPBEXHLevel3 16 5 2 2" xfId="40940" xr:uid="{00000000-0005-0000-0000-0000DB9F0000}"/>
    <cellStyle name="SAPBEXHLevel3 16 6" xfId="40941" xr:uid="{00000000-0005-0000-0000-0000DC9F0000}"/>
    <cellStyle name="SAPBEXHLevel3 16 6 2" xfId="40942" xr:uid="{00000000-0005-0000-0000-0000DD9F0000}"/>
    <cellStyle name="SAPBEXHLevel3 16 6 2 2" xfId="40943" xr:uid="{00000000-0005-0000-0000-0000DE9F0000}"/>
    <cellStyle name="SAPBEXHLevel3 16 6 3" xfId="40944" xr:uid="{00000000-0005-0000-0000-0000DF9F0000}"/>
    <cellStyle name="SAPBEXHLevel3 16 7" xfId="40945" xr:uid="{00000000-0005-0000-0000-0000E09F0000}"/>
    <cellStyle name="SAPBEXHLevel3 16 7 2" xfId="40946" xr:uid="{00000000-0005-0000-0000-0000E19F0000}"/>
    <cellStyle name="SAPBEXHLevel3 16 7 2 2" xfId="40947" xr:uid="{00000000-0005-0000-0000-0000E29F0000}"/>
    <cellStyle name="SAPBEXHLevel3 16 7 3" xfId="40948" xr:uid="{00000000-0005-0000-0000-0000E39F0000}"/>
    <cellStyle name="SAPBEXHLevel3 16 8" xfId="40949" xr:uid="{00000000-0005-0000-0000-0000E49F0000}"/>
    <cellStyle name="SAPBEXHLevel3 16 8 2" xfId="40950" xr:uid="{00000000-0005-0000-0000-0000E59F0000}"/>
    <cellStyle name="SAPBEXHLevel3 16 8 2 2" xfId="40951" xr:uid="{00000000-0005-0000-0000-0000E69F0000}"/>
    <cellStyle name="SAPBEXHLevel3 16 8 3" xfId="40952" xr:uid="{00000000-0005-0000-0000-0000E79F0000}"/>
    <cellStyle name="SAPBEXHLevel3 16 9" xfId="40953" xr:uid="{00000000-0005-0000-0000-0000E89F0000}"/>
    <cellStyle name="SAPBEXHLevel3 16 9 2" xfId="40954" xr:uid="{00000000-0005-0000-0000-0000E99F0000}"/>
    <cellStyle name="SAPBEXHLevel3 16 9 2 2" xfId="40955" xr:uid="{00000000-0005-0000-0000-0000EA9F0000}"/>
    <cellStyle name="SAPBEXHLevel3 16 9 3" xfId="40956" xr:uid="{00000000-0005-0000-0000-0000EB9F0000}"/>
    <cellStyle name="SAPBEXHLevel3 17" xfId="40957" xr:uid="{00000000-0005-0000-0000-0000EC9F0000}"/>
    <cellStyle name="SAPBEXHLevel3 17 10" xfId="40958" xr:uid="{00000000-0005-0000-0000-0000ED9F0000}"/>
    <cellStyle name="SAPBEXHLevel3 17 10 2" xfId="40959" xr:uid="{00000000-0005-0000-0000-0000EE9F0000}"/>
    <cellStyle name="SAPBEXHLevel3 17 10 2 2" xfId="40960" xr:uid="{00000000-0005-0000-0000-0000EF9F0000}"/>
    <cellStyle name="SAPBEXHLevel3 17 10 3" xfId="40961" xr:uid="{00000000-0005-0000-0000-0000F09F0000}"/>
    <cellStyle name="SAPBEXHLevel3 17 11" xfId="40962" xr:uid="{00000000-0005-0000-0000-0000F19F0000}"/>
    <cellStyle name="SAPBEXHLevel3 17 11 2" xfId="40963" xr:uid="{00000000-0005-0000-0000-0000F29F0000}"/>
    <cellStyle name="SAPBEXHLevel3 17 11 2 2" xfId="40964" xr:uid="{00000000-0005-0000-0000-0000F39F0000}"/>
    <cellStyle name="SAPBEXHLevel3 17 11 3" xfId="40965" xr:uid="{00000000-0005-0000-0000-0000F49F0000}"/>
    <cellStyle name="SAPBEXHLevel3 17 12" xfId="40966" xr:uid="{00000000-0005-0000-0000-0000F59F0000}"/>
    <cellStyle name="SAPBEXHLevel3 17 12 2" xfId="40967" xr:uid="{00000000-0005-0000-0000-0000F69F0000}"/>
    <cellStyle name="SAPBEXHLevel3 17 2" xfId="40968" xr:uid="{00000000-0005-0000-0000-0000F79F0000}"/>
    <cellStyle name="SAPBEXHLevel3 17 2 2" xfId="40969" xr:uid="{00000000-0005-0000-0000-0000F89F0000}"/>
    <cellStyle name="SAPBEXHLevel3 17 2 2 2" xfId="40970" xr:uid="{00000000-0005-0000-0000-0000F99F0000}"/>
    <cellStyle name="SAPBEXHLevel3 17 3" xfId="40971" xr:uid="{00000000-0005-0000-0000-0000FA9F0000}"/>
    <cellStyle name="SAPBEXHLevel3 17 3 2" xfId="40972" xr:uid="{00000000-0005-0000-0000-0000FB9F0000}"/>
    <cellStyle name="SAPBEXHLevel3 17 3 2 2" xfId="40973" xr:uid="{00000000-0005-0000-0000-0000FC9F0000}"/>
    <cellStyle name="SAPBEXHLevel3 17 4" xfId="40974" xr:uid="{00000000-0005-0000-0000-0000FD9F0000}"/>
    <cellStyle name="SAPBEXHLevel3 17 4 2" xfId="40975" xr:uid="{00000000-0005-0000-0000-0000FE9F0000}"/>
    <cellStyle name="SAPBEXHLevel3 17 4 2 2" xfId="40976" xr:uid="{00000000-0005-0000-0000-0000FF9F0000}"/>
    <cellStyle name="SAPBEXHLevel3 17 5" xfId="40977" xr:uid="{00000000-0005-0000-0000-000000A00000}"/>
    <cellStyle name="SAPBEXHLevel3 17 5 2" xfId="40978" xr:uid="{00000000-0005-0000-0000-000001A00000}"/>
    <cellStyle name="SAPBEXHLevel3 17 5 2 2" xfId="40979" xr:uid="{00000000-0005-0000-0000-000002A00000}"/>
    <cellStyle name="SAPBEXHLevel3 17 6" xfId="40980" xr:uid="{00000000-0005-0000-0000-000003A00000}"/>
    <cellStyle name="SAPBEXHLevel3 17 6 2" xfId="40981" xr:uid="{00000000-0005-0000-0000-000004A00000}"/>
    <cellStyle name="SAPBEXHLevel3 17 6 2 2" xfId="40982" xr:uid="{00000000-0005-0000-0000-000005A00000}"/>
    <cellStyle name="SAPBEXHLevel3 17 6 3" xfId="40983" xr:uid="{00000000-0005-0000-0000-000006A00000}"/>
    <cellStyle name="SAPBEXHLevel3 17 7" xfId="40984" xr:uid="{00000000-0005-0000-0000-000007A00000}"/>
    <cellStyle name="SAPBEXHLevel3 17 7 2" xfId="40985" xr:uid="{00000000-0005-0000-0000-000008A00000}"/>
    <cellStyle name="SAPBEXHLevel3 17 7 2 2" xfId="40986" xr:uid="{00000000-0005-0000-0000-000009A00000}"/>
    <cellStyle name="SAPBEXHLevel3 17 7 3" xfId="40987" xr:uid="{00000000-0005-0000-0000-00000AA00000}"/>
    <cellStyle name="SAPBEXHLevel3 17 8" xfId="40988" xr:uid="{00000000-0005-0000-0000-00000BA00000}"/>
    <cellStyle name="SAPBEXHLevel3 17 8 2" xfId="40989" xr:uid="{00000000-0005-0000-0000-00000CA00000}"/>
    <cellStyle name="SAPBEXHLevel3 17 8 2 2" xfId="40990" xr:uid="{00000000-0005-0000-0000-00000DA00000}"/>
    <cellStyle name="SAPBEXHLevel3 17 8 3" xfId="40991" xr:uid="{00000000-0005-0000-0000-00000EA00000}"/>
    <cellStyle name="SAPBEXHLevel3 17 9" xfId="40992" xr:uid="{00000000-0005-0000-0000-00000FA00000}"/>
    <cellStyle name="SAPBEXHLevel3 17 9 2" xfId="40993" xr:uid="{00000000-0005-0000-0000-000010A00000}"/>
    <cellStyle name="SAPBEXHLevel3 17 9 2 2" xfId="40994" xr:uid="{00000000-0005-0000-0000-000011A00000}"/>
    <cellStyle name="SAPBEXHLevel3 17 9 3" xfId="40995" xr:uid="{00000000-0005-0000-0000-000012A00000}"/>
    <cellStyle name="SAPBEXHLevel3 18" xfId="40996" xr:uid="{00000000-0005-0000-0000-000013A00000}"/>
    <cellStyle name="SAPBEXHLevel3 18 2" xfId="40997" xr:uid="{00000000-0005-0000-0000-000014A00000}"/>
    <cellStyle name="SAPBEXHLevel3 18 2 2" xfId="40998" xr:uid="{00000000-0005-0000-0000-000015A00000}"/>
    <cellStyle name="SAPBEXHLevel3 19" xfId="40999" xr:uid="{00000000-0005-0000-0000-000016A00000}"/>
    <cellStyle name="SAPBEXHLevel3 19 2" xfId="41000" xr:uid="{00000000-0005-0000-0000-000017A00000}"/>
    <cellStyle name="SAPBEXHLevel3 19 2 2" xfId="41001" xr:uid="{00000000-0005-0000-0000-000018A00000}"/>
    <cellStyle name="SAPBEXHLevel3 19 3" xfId="41002" xr:uid="{00000000-0005-0000-0000-000019A00000}"/>
    <cellStyle name="SAPBEXHLevel3 2" xfId="41003" xr:uid="{00000000-0005-0000-0000-00001AA00000}"/>
    <cellStyle name="SAPBEXHLevel3 2 10" xfId="41004" xr:uid="{00000000-0005-0000-0000-00001BA00000}"/>
    <cellStyle name="SAPBEXHLevel3 2 10 2" xfId="41005" xr:uid="{00000000-0005-0000-0000-00001CA00000}"/>
    <cellStyle name="SAPBEXHLevel3 2 10 2 2" xfId="41006" xr:uid="{00000000-0005-0000-0000-00001DA00000}"/>
    <cellStyle name="SAPBEXHLevel3 2 10 3" xfId="41007" xr:uid="{00000000-0005-0000-0000-00001EA00000}"/>
    <cellStyle name="SAPBEXHLevel3 2 11" xfId="41008" xr:uid="{00000000-0005-0000-0000-00001FA00000}"/>
    <cellStyle name="SAPBEXHLevel3 2 11 2" xfId="41009" xr:uid="{00000000-0005-0000-0000-000020A00000}"/>
    <cellStyle name="SAPBEXHLevel3 2 11 2 2" xfId="41010" xr:uid="{00000000-0005-0000-0000-000021A00000}"/>
    <cellStyle name="SAPBEXHLevel3 2 11 3" xfId="41011" xr:uid="{00000000-0005-0000-0000-000022A00000}"/>
    <cellStyle name="SAPBEXHLevel3 2 12" xfId="41012" xr:uid="{00000000-0005-0000-0000-000023A00000}"/>
    <cellStyle name="SAPBEXHLevel3 2 12 2" xfId="41013" xr:uid="{00000000-0005-0000-0000-000024A00000}"/>
    <cellStyle name="SAPBEXHLevel3 2 2" xfId="41014" xr:uid="{00000000-0005-0000-0000-000025A00000}"/>
    <cellStyle name="SAPBEXHLevel3 2 2 10" xfId="41015" xr:uid="{00000000-0005-0000-0000-000026A00000}"/>
    <cellStyle name="SAPBEXHLevel3 2 2 10 2" xfId="41016" xr:uid="{00000000-0005-0000-0000-000027A00000}"/>
    <cellStyle name="SAPBEXHLevel3 2 2 10 2 2" xfId="41017" xr:uid="{00000000-0005-0000-0000-000028A00000}"/>
    <cellStyle name="SAPBEXHLevel3 2 2 10 3" xfId="41018" xr:uid="{00000000-0005-0000-0000-000029A00000}"/>
    <cellStyle name="SAPBEXHLevel3 2 2 11" xfId="41019" xr:uid="{00000000-0005-0000-0000-00002AA00000}"/>
    <cellStyle name="SAPBEXHLevel3 2 2 11 2" xfId="41020" xr:uid="{00000000-0005-0000-0000-00002BA00000}"/>
    <cellStyle name="SAPBEXHLevel3 2 2 11 2 2" xfId="41021" xr:uid="{00000000-0005-0000-0000-00002CA00000}"/>
    <cellStyle name="SAPBEXHLevel3 2 2 11 3" xfId="41022" xr:uid="{00000000-0005-0000-0000-00002DA00000}"/>
    <cellStyle name="SAPBEXHLevel3 2 2 12" xfId="41023" xr:uid="{00000000-0005-0000-0000-00002EA00000}"/>
    <cellStyle name="SAPBEXHLevel3 2 2 12 2" xfId="41024" xr:uid="{00000000-0005-0000-0000-00002FA00000}"/>
    <cellStyle name="SAPBEXHLevel3 2 2 2" xfId="41025" xr:uid="{00000000-0005-0000-0000-000030A00000}"/>
    <cellStyle name="SAPBEXHLevel3 2 2 2 2" xfId="41026" xr:uid="{00000000-0005-0000-0000-000031A00000}"/>
    <cellStyle name="SAPBEXHLevel3 2 2 2 2 2" xfId="41027" xr:uid="{00000000-0005-0000-0000-000032A00000}"/>
    <cellStyle name="SAPBEXHLevel3 2 2 3" xfId="41028" xr:uid="{00000000-0005-0000-0000-000033A00000}"/>
    <cellStyle name="SAPBEXHLevel3 2 2 3 2" xfId="41029" xr:uid="{00000000-0005-0000-0000-000034A00000}"/>
    <cellStyle name="SAPBEXHLevel3 2 2 3 2 2" xfId="41030" xr:uid="{00000000-0005-0000-0000-000035A00000}"/>
    <cellStyle name="SAPBEXHLevel3 2 2 4" xfId="41031" xr:uid="{00000000-0005-0000-0000-000036A00000}"/>
    <cellStyle name="SAPBEXHLevel3 2 2 4 2" xfId="41032" xr:uid="{00000000-0005-0000-0000-000037A00000}"/>
    <cellStyle name="SAPBEXHLevel3 2 2 4 2 2" xfId="41033" xr:uid="{00000000-0005-0000-0000-000038A00000}"/>
    <cellStyle name="SAPBEXHLevel3 2 2 5" xfId="41034" xr:uid="{00000000-0005-0000-0000-000039A00000}"/>
    <cellStyle name="SAPBEXHLevel3 2 2 5 2" xfId="41035" xr:uid="{00000000-0005-0000-0000-00003AA00000}"/>
    <cellStyle name="SAPBEXHLevel3 2 2 5 2 2" xfId="41036" xr:uid="{00000000-0005-0000-0000-00003BA00000}"/>
    <cellStyle name="SAPBEXHLevel3 2 2 6" xfId="41037" xr:uid="{00000000-0005-0000-0000-00003CA00000}"/>
    <cellStyle name="SAPBEXHLevel3 2 2 6 2" xfId="41038" xr:uid="{00000000-0005-0000-0000-00003DA00000}"/>
    <cellStyle name="SAPBEXHLevel3 2 2 6 2 2" xfId="41039" xr:uid="{00000000-0005-0000-0000-00003EA00000}"/>
    <cellStyle name="SAPBEXHLevel3 2 2 6 3" xfId="41040" xr:uid="{00000000-0005-0000-0000-00003FA00000}"/>
    <cellStyle name="SAPBEXHLevel3 2 2 7" xfId="41041" xr:uid="{00000000-0005-0000-0000-000040A00000}"/>
    <cellStyle name="SAPBEXHLevel3 2 2 7 2" xfId="41042" xr:uid="{00000000-0005-0000-0000-000041A00000}"/>
    <cellStyle name="SAPBEXHLevel3 2 2 7 2 2" xfId="41043" xr:uid="{00000000-0005-0000-0000-000042A00000}"/>
    <cellStyle name="SAPBEXHLevel3 2 2 7 3" xfId="41044" xr:uid="{00000000-0005-0000-0000-000043A00000}"/>
    <cellStyle name="SAPBEXHLevel3 2 2 8" xfId="41045" xr:uid="{00000000-0005-0000-0000-000044A00000}"/>
    <cellStyle name="SAPBEXHLevel3 2 2 8 2" xfId="41046" xr:uid="{00000000-0005-0000-0000-000045A00000}"/>
    <cellStyle name="SAPBEXHLevel3 2 2 8 2 2" xfId="41047" xr:uid="{00000000-0005-0000-0000-000046A00000}"/>
    <cellStyle name="SAPBEXHLevel3 2 2 8 3" xfId="41048" xr:uid="{00000000-0005-0000-0000-000047A00000}"/>
    <cellStyle name="SAPBEXHLevel3 2 2 9" xfId="41049" xr:uid="{00000000-0005-0000-0000-000048A00000}"/>
    <cellStyle name="SAPBEXHLevel3 2 2 9 2" xfId="41050" xr:uid="{00000000-0005-0000-0000-000049A00000}"/>
    <cellStyle name="SAPBEXHLevel3 2 2 9 2 2" xfId="41051" xr:uid="{00000000-0005-0000-0000-00004AA00000}"/>
    <cellStyle name="SAPBEXHLevel3 2 2 9 3" xfId="41052" xr:uid="{00000000-0005-0000-0000-00004BA00000}"/>
    <cellStyle name="SAPBEXHLevel3 2 3" xfId="41053" xr:uid="{00000000-0005-0000-0000-00004CA00000}"/>
    <cellStyle name="SAPBEXHLevel3 2 3 2" xfId="41054" xr:uid="{00000000-0005-0000-0000-00004DA00000}"/>
    <cellStyle name="SAPBEXHLevel3 2 3 2 2" xfId="41055" xr:uid="{00000000-0005-0000-0000-00004EA00000}"/>
    <cellStyle name="SAPBEXHLevel3 2 4" xfId="41056" xr:uid="{00000000-0005-0000-0000-00004FA00000}"/>
    <cellStyle name="SAPBEXHLevel3 2 4 2" xfId="41057" xr:uid="{00000000-0005-0000-0000-000050A00000}"/>
    <cellStyle name="SAPBEXHLevel3 2 4 2 2" xfId="41058" xr:uid="{00000000-0005-0000-0000-000051A00000}"/>
    <cellStyle name="SAPBEXHLevel3 2 5" xfId="41059" xr:uid="{00000000-0005-0000-0000-000052A00000}"/>
    <cellStyle name="SAPBEXHLevel3 2 5 2" xfId="41060" xr:uid="{00000000-0005-0000-0000-000053A00000}"/>
    <cellStyle name="SAPBEXHLevel3 2 5 2 2" xfId="41061" xr:uid="{00000000-0005-0000-0000-000054A00000}"/>
    <cellStyle name="SAPBEXHLevel3 2 6" xfId="41062" xr:uid="{00000000-0005-0000-0000-000055A00000}"/>
    <cellStyle name="SAPBEXHLevel3 2 6 2" xfId="41063" xr:uid="{00000000-0005-0000-0000-000056A00000}"/>
    <cellStyle name="SAPBEXHLevel3 2 6 2 2" xfId="41064" xr:uid="{00000000-0005-0000-0000-000057A00000}"/>
    <cellStyle name="SAPBEXHLevel3 2 7" xfId="41065" xr:uid="{00000000-0005-0000-0000-000058A00000}"/>
    <cellStyle name="SAPBEXHLevel3 2 7 2" xfId="41066" xr:uid="{00000000-0005-0000-0000-000059A00000}"/>
    <cellStyle name="SAPBEXHLevel3 2 7 2 2" xfId="41067" xr:uid="{00000000-0005-0000-0000-00005AA00000}"/>
    <cellStyle name="SAPBEXHLevel3 2 7 3" xfId="41068" xr:uid="{00000000-0005-0000-0000-00005BA00000}"/>
    <cellStyle name="SAPBEXHLevel3 2 8" xfId="41069" xr:uid="{00000000-0005-0000-0000-00005CA00000}"/>
    <cellStyle name="SAPBEXHLevel3 2 8 2" xfId="41070" xr:uid="{00000000-0005-0000-0000-00005DA00000}"/>
    <cellStyle name="SAPBEXHLevel3 2 8 2 2" xfId="41071" xr:uid="{00000000-0005-0000-0000-00005EA00000}"/>
    <cellStyle name="SAPBEXHLevel3 2 8 3" xfId="41072" xr:uid="{00000000-0005-0000-0000-00005FA00000}"/>
    <cellStyle name="SAPBEXHLevel3 2 9" xfId="41073" xr:uid="{00000000-0005-0000-0000-000060A00000}"/>
    <cellStyle name="SAPBEXHLevel3 2 9 2" xfId="41074" xr:uid="{00000000-0005-0000-0000-000061A00000}"/>
    <cellStyle name="SAPBEXHLevel3 2 9 2 2" xfId="41075" xr:uid="{00000000-0005-0000-0000-000062A00000}"/>
    <cellStyle name="SAPBEXHLevel3 2 9 3" xfId="41076" xr:uid="{00000000-0005-0000-0000-000063A00000}"/>
    <cellStyle name="SAPBEXHLevel3 20" xfId="41077" xr:uid="{00000000-0005-0000-0000-000064A00000}"/>
    <cellStyle name="SAPBEXHLevel3 20 2" xfId="41078" xr:uid="{00000000-0005-0000-0000-000065A00000}"/>
    <cellStyle name="SAPBEXHLevel3 20 2 2" xfId="41079" xr:uid="{00000000-0005-0000-0000-000066A00000}"/>
    <cellStyle name="SAPBEXHLevel3 20 3" xfId="41080" xr:uid="{00000000-0005-0000-0000-000067A00000}"/>
    <cellStyle name="SAPBEXHLevel3 21" xfId="41081" xr:uid="{00000000-0005-0000-0000-000068A00000}"/>
    <cellStyle name="SAPBEXHLevel3 21 2" xfId="41082" xr:uid="{00000000-0005-0000-0000-000069A00000}"/>
    <cellStyle name="SAPBEXHLevel3 22" xfId="41083" xr:uid="{00000000-0005-0000-0000-00006AA00000}"/>
    <cellStyle name="SAPBEXHLevel3 22 2" xfId="41084" xr:uid="{00000000-0005-0000-0000-00006BA00000}"/>
    <cellStyle name="SAPBEXHLevel3 23" xfId="41085" xr:uid="{00000000-0005-0000-0000-00006CA00000}"/>
    <cellStyle name="SAPBEXHLevel3 23 2" xfId="41086" xr:uid="{00000000-0005-0000-0000-00006DA00000}"/>
    <cellStyle name="SAPBEXHLevel3 3" xfId="41087" xr:uid="{00000000-0005-0000-0000-00006EA00000}"/>
    <cellStyle name="SAPBEXHLevel3 3 10" xfId="41088" xr:uid="{00000000-0005-0000-0000-00006FA00000}"/>
    <cellStyle name="SAPBEXHLevel3 3 10 2" xfId="41089" xr:uid="{00000000-0005-0000-0000-000070A00000}"/>
    <cellStyle name="SAPBEXHLevel3 3 10 2 2" xfId="41090" xr:uid="{00000000-0005-0000-0000-000071A00000}"/>
    <cellStyle name="SAPBEXHLevel3 3 10 3" xfId="41091" xr:uid="{00000000-0005-0000-0000-000072A00000}"/>
    <cellStyle name="SAPBEXHLevel3 3 11" xfId="41092" xr:uid="{00000000-0005-0000-0000-000073A00000}"/>
    <cellStyle name="SAPBEXHLevel3 3 11 2" xfId="41093" xr:uid="{00000000-0005-0000-0000-000074A00000}"/>
    <cellStyle name="SAPBEXHLevel3 3 11 2 2" xfId="41094" xr:uid="{00000000-0005-0000-0000-000075A00000}"/>
    <cellStyle name="SAPBEXHLevel3 3 11 3" xfId="41095" xr:uid="{00000000-0005-0000-0000-000076A00000}"/>
    <cellStyle name="SAPBEXHLevel3 3 12" xfId="41096" xr:uid="{00000000-0005-0000-0000-000077A00000}"/>
    <cellStyle name="SAPBEXHLevel3 3 12 2" xfId="41097" xr:uid="{00000000-0005-0000-0000-000078A00000}"/>
    <cellStyle name="SAPBEXHLevel3 3 2" xfId="41098" xr:uid="{00000000-0005-0000-0000-000079A00000}"/>
    <cellStyle name="SAPBEXHLevel3 3 2 10" xfId="41099" xr:uid="{00000000-0005-0000-0000-00007AA00000}"/>
    <cellStyle name="SAPBEXHLevel3 3 2 10 2" xfId="41100" xr:uid="{00000000-0005-0000-0000-00007BA00000}"/>
    <cellStyle name="SAPBEXHLevel3 3 2 10 2 2" xfId="41101" xr:uid="{00000000-0005-0000-0000-00007CA00000}"/>
    <cellStyle name="SAPBEXHLevel3 3 2 10 3" xfId="41102" xr:uid="{00000000-0005-0000-0000-00007DA00000}"/>
    <cellStyle name="SAPBEXHLevel3 3 2 11" xfId="41103" xr:uid="{00000000-0005-0000-0000-00007EA00000}"/>
    <cellStyle name="SAPBEXHLevel3 3 2 11 2" xfId="41104" xr:uid="{00000000-0005-0000-0000-00007FA00000}"/>
    <cellStyle name="SAPBEXHLevel3 3 2 11 2 2" xfId="41105" xr:uid="{00000000-0005-0000-0000-000080A00000}"/>
    <cellStyle name="SAPBEXHLevel3 3 2 11 3" xfId="41106" xr:uid="{00000000-0005-0000-0000-000081A00000}"/>
    <cellStyle name="SAPBEXHLevel3 3 2 12" xfId="41107" xr:uid="{00000000-0005-0000-0000-000082A00000}"/>
    <cellStyle name="SAPBEXHLevel3 3 2 12 2" xfId="41108" xr:uid="{00000000-0005-0000-0000-000083A00000}"/>
    <cellStyle name="SAPBEXHLevel3 3 2 2" xfId="41109" xr:uid="{00000000-0005-0000-0000-000084A00000}"/>
    <cellStyle name="SAPBEXHLevel3 3 2 2 2" xfId="41110" xr:uid="{00000000-0005-0000-0000-000085A00000}"/>
    <cellStyle name="SAPBEXHLevel3 3 2 2 2 2" xfId="41111" xr:uid="{00000000-0005-0000-0000-000086A00000}"/>
    <cellStyle name="SAPBEXHLevel3 3 2 3" xfId="41112" xr:uid="{00000000-0005-0000-0000-000087A00000}"/>
    <cellStyle name="SAPBEXHLevel3 3 2 3 2" xfId="41113" xr:uid="{00000000-0005-0000-0000-000088A00000}"/>
    <cellStyle name="SAPBEXHLevel3 3 2 3 2 2" xfId="41114" xr:uid="{00000000-0005-0000-0000-000089A00000}"/>
    <cellStyle name="SAPBEXHLevel3 3 2 4" xfId="41115" xr:uid="{00000000-0005-0000-0000-00008AA00000}"/>
    <cellStyle name="SAPBEXHLevel3 3 2 4 2" xfId="41116" xr:uid="{00000000-0005-0000-0000-00008BA00000}"/>
    <cellStyle name="SAPBEXHLevel3 3 2 4 2 2" xfId="41117" xr:uid="{00000000-0005-0000-0000-00008CA00000}"/>
    <cellStyle name="SAPBEXHLevel3 3 2 5" xfId="41118" xr:uid="{00000000-0005-0000-0000-00008DA00000}"/>
    <cellStyle name="SAPBEXHLevel3 3 2 5 2" xfId="41119" xr:uid="{00000000-0005-0000-0000-00008EA00000}"/>
    <cellStyle name="SAPBEXHLevel3 3 2 5 2 2" xfId="41120" xr:uid="{00000000-0005-0000-0000-00008FA00000}"/>
    <cellStyle name="SAPBEXHLevel3 3 2 6" xfId="41121" xr:uid="{00000000-0005-0000-0000-000090A00000}"/>
    <cellStyle name="SAPBEXHLevel3 3 2 6 2" xfId="41122" xr:uid="{00000000-0005-0000-0000-000091A00000}"/>
    <cellStyle name="SAPBEXHLevel3 3 2 6 2 2" xfId="41123" xr:uid="{00000000-0005-0000-0000-000092A00000}"/>
    <cellStyle name="SAPBEXHLevel3 3 2 6 3" xfId="41124" xr:uid="{00000000-0005-0000-0000-000093A00000}"/>
    <cellStyle name="SAPBEXHLevel3 3 2 7" xfId="41125" xr:uid="{00000000-0005-0000-0000-000094A00000}"/>
    <cellStyle name="SAPBEXHLevel3 3 2 7 2" xfId="41126" xr:uid="{00000000-0005-0000-0000-000095A00000}"/>
    <cellStyle name="SAPBEXHLevel3 3 2 7 2 2" xfId="41127" xr:uid="{00000000-0005-0000-0000-000096A00000}"/>
    <cellStyle name="SAPBEXHLevel3 3 2 7 3" xfId="41128" xr:uid="{00000000-0005-0000-0000-000097A00000}"/>
    <cellStyle name="SAPBEXHLevel3 3 2 8" xfId="41129" xr:uid="{00000000-0005-0000-0000-000098A00000}"/>
    <cellStyle name="SAPBEXHLevel3 3 2 8 2" xfId="41130" xr:uid="{00000000-0005-0000-0000-000099A00000}"/>
    <cellStyle name="SAPBEXHLevel3 3 2 8 2 2" xfId="41131" xr:uid="{00000000-0005-0000-0000-00009AA00000}"/>
    <cellStyle name="SAPBEXHLevel3 3 2 8 3" xfId="41132" xr:uid="{00000000-0005-0000-0000-00009BA00000}"/>
    <cellStyle name="SAPBEXHLevel3 3 2 9" xfId="41133" xr:uid="{00000000-0005-0000-0000-00009CA00000}"/>
    <cellStyle name="SAPBEXHLevel3 3 2 9 2" xfId="41134" xr:uid="{00000000-0005-0000-0000-00009DA00000}"/>
    <cellStyle name="SAPBEXHLevel3 3 2 9 2 2" xfId="41135" xr:uid="{00000000-0005-0000-0000-00009EA00000}"/>
    <cellStyle name="SAPBEXHLevel3 3 2 9 3" xfId="41136" xr:uid="{00000000-0005-0000-0000-00009FA00000}"/>
    <cellStyle name="SAPBEXHLevel3 3 3" xfId="41137" xr:uid="{00000000-0005-0000-0000-0000A0A00000}"/>
    <cellStyle name="SAPBEXHLevel3 3 3 2" xfId="41138" xr:uid="{00000000-0005-0000-0000-0000A1A00000}"/>
    <cellStyle name="SAPBEXHLevel3 3 3 2 2" xfId="41139" xr:uid="{00000000-0005-0000-0000-0000A2A00000}"/>
    <cellStyle name="SAPBEXHLevel3 3 4" xfId="41140" xr:uid="{00000000-0005-0000-0000-0000A3A00000}"/>
    <cellStyle name="SAPBEXHLevel3 3 4 2" xfId="41141" xr:uid="{00000000-0005-0000-0000-0000A4A00000}"/>
    <cellStyle name="SAPBEXHLevel3 3 4 2 2" xfId="41142" xr:uid="{00000000-0005-0000-0000-0000A5A00000}"/>
    <cellStyle name="SAPBEXHLevel3 3 5" xfId="41143" xr:uid="{00000000-0005-0000-0000-0000A6A00000}"/>
    <cellStyle name="SAPBEXHLevel3 3 5 2" xfId="41144" xr:uid="{00000000-0005-0000-0000-0000A7A00000}"/>
    <cellStyle name="SAPBEXHLevel3 3 5 2 2" xfId="41145" xr:uid="{00000000-0005-0000-0000-0000A8A00000}"/>
    <cellStyle name="SAPBEXHLevel3 3 6" xfId="41146" xr:uid="{00000000-0005-0000-0000-0000A9A00000}"/>
    <cellStyle name="SAPBEXHLevel3 3 6 2" xfId="41147" xr:uid="{00000000-0005-0000-0000-0000AAA00000}"/>
    <cellStyle name="SAPBEXHLevel3 3 6 2 2" xfId="41148" xr:uid="{00000000-0005-0000-0000-0000ABA00000}"/>
    <cellStyle name="SAPBEXHLevel3 3 7" xfId="41149" xr:uid="{00000000-0005-0000-0000-0000ACA00000}"/>
    <cellStyle name="SAPBEXHLevel3 3 7 2" xfId="41150" xr:uid="{00000000-0005-0000-0000-0000ADA00000}"/>
    <cellStyle name="SAPBEXHLevel3 3 7 2 2" xfId="41151" xr:uid="{00000000-0005-0000-0000-0000AEA00000}"/>
    <cellStyle name="SAPBEXHLevel3 3 7 3" xfId="41152" xr:uid="{00000000-0005-0000-0000-0000AFA00000}"/>
    <cellStyle name="SAPBEXHLevel3 3 8" xfId="41153" xr:uid="{00000000-0005-0000-0000-0000B0A00000}"/>
    <cellStyle name="SAPBEXHLevel3 3 8 2" xfId="41154" xr:uid="{00000000-0005-0000-0000-0000B1A00000}"/>
    <cellStyle name="SAPBEXHLevel3 3 8 2 2" xfId="41155" xr:uid="{00000000-0005-0000-0000-0000B2A00000}"/>
    <cellStyle name="SAPBEXHLevel3 3 8 3" xfId="41156" xr:uid="{00000000-0005-0000-0000-0000B3A00000}"/>
    <cellStyle name="SAPBEXHLevel3 3 9" xfId="41157" xr:uid="{00000000-0005-0000-0000-0000B4A00000}"/>
    <cellStyle name="SAPBEXHLevel3 3 9 2" xfId="41158" xr:uid="{00000000-0005-0000-0000-0000B5A00000}"/>
    <cellStyle name="SAPBEXHLevel3 3 9 2 2" xfId="41159" xr:uid="{00000000-0005-0000-0000-0000B6A00000}"/>
    <cellStyle name="SAPBEXHLevel3 3 9 3" xfId="41160" xr:uid="{00000000-0005-0000-0000-0000B7A00000}"/>
    <cellStyle name="SAPBEXHLevel3 4" xfId="41161" xr:uid="{00000000-0005-0000-0000-0000B8A00000}"/>
    <cellStyle name="SAPBEXHLevel3 4 10" xfId="41162" xr:uid="{00000000-0005-0000-0000-0000B9A00000}"/>
    <cellStyle name="SAPBEXHLevel3 4 10 2" xfId="41163" xr:uid="{00000000-0005-0000-0000-0000BAA00000}"/>
    <cellStyle name="SAPBEXHLevel3 4 10 2 2" xfId="41164" xr:uid="{00000000-0005-0000-0000-0000BBA00000}"/>
    <cellStyle name="SAPBEXHLevel3 4 10 3" xfId="41165" xr:uid="{00000000-0005-0000-0000-0000BCA00000}"/>
    <cellStyle name="SAPBEXHLevel3 4 11" xfId="41166" xr:uid="{00000000-0005-0000-0000-0000BDA00000}"/>
    <cellStyle name="SAPBEXHLevel3 4 11 2" xfId="41167" xr:uid="{00000000-0005-0000-0000-0000BEA00000}"/>
    <cellStyle name="SAPBEXHLevel3 4 11 2 2" xfId="41168" xr:uid="{00000000-0005-0000-0000-0000BFA00000}"/>
    <cellStyle name="SAPBEXHLevel3 4 11 3" xfId="41169" xr:uid="{00000000-0005-0000-0000-0000C0A00000}"/>
    <cellStyle name="SAPBEXHLevel3 4 12" xfId="41170" xr:uid="{00000000-0005-0000-0000-0000C1A00000}"/>
    <cellStyle name="SAPBEXHLevel3 4 12 2" xfId="41171" xr:uid="{00000000-0005-0000-0000-0000C2A00000}"/>
    <cellStyle name="SAPBEXHLevel3 4 2" xfId="41172" xr:uid="{00000000-0005-0000-0000-0000C3A00000}"/>
    <cellStyle name="SAPBEXHLevel3 4 2 10" xfId="41173" xr:uid="{00000000-0005-0000-0000-0000C4A00000}"/>
    <cellStyle name="SAPBEXHLevel3 4 2 10 2" xfId="41174" xr:uid="{00000000-0005-0000-0000-0000C5A00000}"/>
    <cellStyle name="SAPBEXHLevel3 4 2 10 2 2" xfId="41175" xr:uid="{00000000-0005-0000-0000-0000C6A00000}"/>
    <cellStyle name="SAPBEXHLevel3 4 2 10 3" xfId="41176" xr:uid="{00000000-0005-0000-0000-0000C7A00000}"/>
    <cellStyle name="SAPBEXHLevel3 4 2 11" xfId="41177" xr:uid="{00000000-0005-0000-0000-0000C8A00000}"/>
    <cellStyle name="SAPBEXHLevel3 4 2 11 2" xfId="41178" xr:uid="{00000000-0005-0000-0000-0000C9A00000}"/>
    <cellStyle name="SAPBEXHLevel3 4 2 11 2 2" xfId="41179" xr:uid="{00000000-0005-0000-0000-0000CAA00000}"/>
    <cellStyle name="SAPBEXHLevel3 4 2 11 3" xfId="41180" xr:uid="{00000000-0005-0000-0000-0000CBA00000}"/>
    <cellStyle name="SAPBEXHLevel3 4 2 12" xfId="41181" xr:uid="{00000000-0005-0000-0000-0000CCA00000}"/>
    <cellStyle name="SAPBEXHLevel3 4 2 12 2" xfId="41182" xr:uid="{00000000-0005-0000-0000-0000CDA00000}"/>
    <cellStyle name="SAPBEXHLevel3 4 2 2" xfId="41183" xr:uid="{00000000-0005-0000-0000-0000CEA00000}"/>
    <cellStyle name="SAPBEXHLevel3 4 2 2 2" xfId="41184" xr:uid="{00000000-0005-0000-0000-0000CFA00000}"/>
    <cellStyle name="SAPBEXHLevel3 4 2 2 2 2" xfId="41185" xr:uid="{00000000-0005-0000-0000-0000D0A00000}"/>
    <cellStyle name="SAPBEXHLevel3 4 2 3" xfId="41186" xr:uid="{00000000-0005-0000-0000-0000D1A00000}"/>
    <cellStyle name="SAPBEXHLevel3 4 2 3 2" xfId="41187" xr:uid="{00000000-0005-0000-0000-0000D2A00000}"/>
    <cellStyle name="SAPBEXHLevel3 4 2 3 2 2" xfId="41188" xr:uid="{00000000-0005-0000-0000-0000D3A00000}"/>
    <cellStyle name="SAPBEXHLevel3 4 2 4" xfId="41189" xr:uid="{00000000-0005-0000-0000-0000D4A00000}"/>
    <cellStyle name="SAPBEXHLevel3 4 2 4 2" xfId="41190" xr:uid="{00000000-0005-0000-0000-0000D5A00000}"/>
    <cellStyle name="SAPBEXHLevel3 4 2 4 2 2" xfId="41191" xr:uid="{00000000-0005-0000-0000-0000D6A00000}"/>
    <cellStyle name="SAPBEXHLevel3 4 2 5" xfId="41192" xr:uid="{00000000-0005-0000-0000-0000D7A00000}"/>
    <cellStyle name="SAPBEXHLevel3 4 2 5 2" xfId="41193" xr:uid="{00000000-0005-0000-0000-0000D8A00000}"/>
    <cellStyle name="SAPBEXHLevel3 4 2 5 2 2" xfId="41194" xr:uid="{00000000-0005-0000-0000-0000D9A00000}"/>
    <cellStyle name="SAPBEXHLevel3 4 2 6" xfId="41195" xr:uid="{00000000-0005-0000-0000-0000DAA00000}"/>
    <cellStyle name="SAPBEXHLevel3 4 2 6 2" xfId="41196" xr:uid="{00000000-0005-0000-0000-0000DBA00000}"/>
    <cellStyle name="SAPBEXHLevel3 4 2 6 2 2" xfId="41197" xr:uid="{00000000-0005-0000-0000-0000DCA00000}"/>
    <cellStyle name="SAPBEXHLevel3 4 2 6 3" xfId="41198" xr:uid="{00000000-0005-0000-0000-0000DDA00000}"/>
    <cellStyle name="SAPBEXHLevel3 4 2 7" xfId="41199" xr:uid="{00000000-0005-0000-0000-0000DEA00000}"/>
    <cellStyle name="SAPBEXHLevel3 4 2 7 2" xfId="41200" xr:uid="{00000000-0005-0000-0000-0000DFA00000}"/>
    <cellStyle name="SAPBEXHLevel3 4 2 7 2 2" xfId="41201" xr:uid="{00000000-0005-0000-0000-0000E0A00000}"/>
    <cellStyle name="SAPBEXHLevel3 4 2 7 3" xfId="41202" xr:uid="{00000000-0005-0000-0000-0000E1A00000}"/>
    <cellStyle name="SAPBEXHLevel3 4 2 8" xfId="41203" xr:uid="{00000000-0005-0000-0000-0000E2A00000}"/>
    <cellStyle name="SAPBEXHLevel3 4 2 8 2" xfId="41204" xr:uid="{00000000-0005-0000-0000-0000E3A00000}"/>
    <cellStyle name="SAPBEXHLevel3 4 2 8 2 2" xfId="41205" xr:uid="{00000000-0005-0000-0000-0000E4A00000}"/>
    <cellStyle name="SAPBEXHLevel3 4 2 8 3" xfId="41206" xr:uid="{00000000-0005-0000-0000-0000E5A00000}"/>
    <cellStyle name="SAPBEXHLevel3 4 2 9" xfId="41207" xr:uid="{00000000-0005-0000-0000-0000E6A00000}"/>
    <cellStyle name="SAPBEXHLevel3 4 2 9 2" xfId="41208" xr:uid="{00000000-0005-0000-0000-0000E7A00000}"/>
    <cellStyle name="SAPBEXHLevel3 4 2 9 2 2" xfId="41209" xr:uid="{00000000-0005-0000-0000-0000E8A00000}"/>
    <cellStyle name="SAPBEXHLevel3 4 2 9 3" xfId="41210" xr:uid="{00000000-0005-0000-0000-0000E9A00000}"/>
    <cellStyle name="SAPBEXHLevel3 4 3" xfId="41211" xr:uid="{00000000-0005-0000-0000-0000EAA00000}"/>
    <cellStyle name="SAPBEXHLevel3 4 3 2" xfId="41212" xr:uid="{00000000-0005-0000-0000-0000EBA00000}"/>
    <cellStyle name="SAPBEXHLevel3 4 3 2 2" xfId="41213" xr:uid="{00000000-0005-0000-0000-0000ECA00000}"/>
    <cellStyle name="SAPBEXHLevel3 4 4" xfId="41214" xr:uid="{00000000-0005-0000-0000-0000EDA00000}"/>
    <cellStyle name="SAPBEXHLevel3 4 4 2" xfId="41215" xr:uid="{00000000-0005-0000-0000-0000EEA00000}"/>
    <cellStyle name="SAPBEXHLevel3 4 4 2 2" xfId="41216" xr:uid="{00000000-0005-0000-0000-0000EFA00000}"/>
    <cellStyle name="SAPBEXHLevel3 4 5" xfId="41217" xr:uid="{00000000-0005-0000-0000-0000F0A00000}"/>
    <cellStyle name="SAPBEXHLevel3 4 5 2" xfId="41218" xr:uid="{00000000-0005-0000-0000-0000F1A00000}"/>
    <cellStyle name="SAPBEXHLevel3 4 5 2 2" xfId="41219" xr:uid="{00000000-0005-0000-0000-0000F2A00000}"/>
    <cellStyle name="SAPBEXHLevel3 4 6" xfId="41220" xr:uid="{00000000-0005-0000-0000-0000F3A00000}"/>
    <cellStyle name="SAPBEXHLevel3 4 6 2" xfId="41221" xr:uid="{00000000-0005-0000-0000-0000F4A00000}"/>
    <cellStyle name="SAPBEXHLevel3 4 6 2 2" xfId="41222" xr:uid="{00000000-0005-0000-0000-0000F5A00000}"/>
    <cellStyle name="SAPBEXHLevel3 4 7" xfId="41223" xr:uid="{00000000-0005-0000-0000-0000F6A00000}"/>
    <cellStyle name="SAPBEXHLevel3 4 7 2" xfId="41224" xr:uid="{00000000-0005-0000-0000-0000F7A00000}"/>
    <cellStyle name="SAPBEXHLevel3 4 7 2 2" xfId="41225" xr:uid="{00000000-0005-0000-0000-0000F8A00000}"/>
    <cellStyle name="SAPBEXHLevel3 4 7 3" xfId="41226" xr:uid="{00000000-0005-0000-0000-0000F9A00000}"/>
    <cellStyle name="SAPBEXHLevel3 4 8" xfId="41227" xr:uid="{00000000-0005-0000-0000-0000FAA00000}"/>
    <cellStyle name="SAPBEXHLevel3 4 8 2" xfId="41228" xr:uid="{00000000-0005-0000-0000-0000FBA00000}"/>
    <cellStyle name="SAPBEXHLevel3 4 8 2 2" xfId="41229" xr:uid="{00000000-0005-0000-0000-0000FCA00000}"/>
    <cellStyle name="SAPBEXHLevel3 4 8 3" xfId="41230" xr:uid="{00000000-0005-0000-0000-0000FDA00000}"/>
    <cellStyle name="SAPBEXHLevel3 4 9" xfId="41231" xr:uid="{00000000-0005-0000-0000-0000FEA00000}"/>
    <cellStyle name="SAPBEXHLevel3 4 9 2" xfId="41232" xr:uid="{00000000-0005-0000-0000-0000FFA00000}"/>
    <cellStyle name="SAPBEXHLevel3 4 9 2 2" xfId="41233" xr:uid="{00000000-0005-0000-0000-000000A10000}"/>
    <cellStyle name="SAPBEXHLevel3 4 9 3" xfId="41234" xr:uid="{00000000-0005-0000-0000-000001A10000}"/>
    <cellStyle name="SAPBEXHLevel3 5" xfId="41235" xr:uid="{00000000-0005-0000-0000-000002A10000}"/>
    <cellStyle name="SAPBEXHLevel3 5 10" xfId="41236" xr:uid="{00000000-0005-0000-0000-000003A10000}"/>
    <cellStyle name="SAPBEXHLevel3 5 10 2" xfId="41237" xr:uid="{00000000-0005-0000-0000-000004A10000}"/>
    <cellStyle name="SAPBEXHLevel3 5 10 2 2" xfId="41238" xr:uid="{00000000-0005-0000-0000-000005A10000}"/>
    <cellStyle name="SAPBEXHLevel3 5 10 3" xfId="41239" xr:uid="{00000000-0005-0000-0000-000006A10000}"/>
    <cellStyle name="SAPBEXHLevel3 5 11" xfId="41240" xr:uid="{00000000-0005-0000-0000-000007A10000}"/>
    <cellStyle name="SAPBEXHLevel3 5 11 2" xfId="41241" xr:uid="{00000000-0005-0000-0000-000008A10000}"/>
    <cellStyle name="SAPBEXHLevel3 5 11 2 2" xfId="41242" xr:uid="{00000000-0005-0000-0000-000009A10000}"/>
    <cellStyle name="SAPBEXHLevel3 5 11 3" xfId="41243" xr:uid="{00000000-0005-0000-0000-00000AA10000}"/>
    <cellStyle name="SAPBEXHLevel3 5 12" xfId="41244" xr:uid="{00000000-0005-0000-0000-00000BA10000}"/>
    <cellStyle name="SAPBEXHLevel3 5 12 2" xfId="41245" xr:uid="{00000000-0005-0000-0000-00000CA10000}"/>
    <cellStyle name="SAPBEXHLevel3 5 2" xfId="41246" xr:uid="{00000000-0005-0000-0000-00000DA10000}"/>
    <cellStyle name="SAPBEXHLevel3 5 2 10" xfId="41247" xr:uid="{00000000-0005-0000-0000-00000EA10000}"/>
    <cellStyle name="SAPBEXHLevel3 5 2 10 2" xfId="41248" xr:uid="{00000000-0005-0000-0000-00000FA10000}"/>
    <cellStyle name="SAPBEXHLevel3 5 2 10 2 2" xfId="41249" xr:uid="{00000000-0005-0000-0000-000010A10000}"/>
    <cellStyle name="SAPBEXHLevel3 5 2 10 3" xfId="41250" xr:uid="{00000000-0005-0000-0000-000011A10000}"/>
    <cellStyle name="SAPBEXHLevel3 5 2 11" xfId="41251" xr:uid="{00000000-0005-0000-0000-000012A10000}"/>
    <cellStyle name="SAPBEXHLevel3 5 2 11 2" xfId="41252" xr:uid="{00000000-0005-0000-0000-000013A10000}"/>
    <cellStyle name="SAPBEXHLevel3 5 2 11 2 2" xfId="41253" xr:uid="{00000000-0005-0000-0000-000014A10000}"/>
    <cellStyle name="SAPBEXHLevel3 5 2 11 3" xfId="41254" xr:uid="{00000000-0005-0000-0000-000015A10000}"/>
    <cellStyle name="SAPBEXHLevel3 5 2 12" xfId="41255" xr:uid="{00000000-0005-0000-0000-000016A10000}"/>
    <cellStyle name="SAPBEXHLevel3 5 2 12 2" xfId="41256" xr:uid="{00000000-0005-0000-0000-000017A10000}"/>
    <cellStyle name="SAPBEXHLevel3 5 2 2" xfId="41257" xr:uid="{00000000-0005-0000-0000-000018A10000}"/>
    <cellStyle name="SAPBEXHLevel3 5 2 2 2" xfId="41258" xr:uid="{00000000-0005-0000-0000-000019A10000}"/>
    <cellStyle name="SAPBEXHLevel3 5 2 2 2 2" xfId="41259" xr:uid="{00000000-0005-0000-0000-00001AA10000}"/>
    <cellStyle name="SAPBEXHLevel3 5 2 3" xfId="41260" xr:uid="{00000000-0005-0000-0000-00001BA10000}"/>
    <cellStyle name="SAPBEXHLevel3 5 2 3 2" xfId="41261" xr:uid="{00000000-0005-0000-0000-00001CA10000}"/>
    <cellStyle name="SAPBEXHLevel3 5 2 3 2 2" xfId="41262" xr:uid="{00000000-0005-0000-0000-00001DA10000}"/>
    <cellStyle name="SAPBEXHLevel3 5 2 4" xfId="41263" xr:uid="{00000000-0005-0000-0000-00001EA10000}"/>
    <cellStyle name="SAPBEXHLevel3 5 2 4 2" xfId="41264" xr:uid="{00000000-0005-0000-0000-00001FA10000}"/>
    <cellStyle name="SAPBEXHLevel3 5 2 4 2 2" xfId="41265" xr:uid="{00000000-0005-0000-0000-000020A10000}"/>
    <cellStyle name="SAPBEXHLevel3 5 2 5" xfId="41266" xr:uid="{00000000-0005-0000-0000-000021A10000}"/>
    <cellStyle name="SAPBEXHLevel3 5 2 5 2" xfId="41267" xr:uid="{00000000-0005-0000-0000-000022A10000}"/>
    <cellStyle name="SAPBEXHLevel3 5 2 5 2 2" xfId="41268" xr:uid="{00000000-0005-0000-0000-000023A10000}"/>
    <cellStyle name="SAPBEXHLevel3 5 2 6" xfId="41269" xr:uid="{00000000-0005-0000-0000-000024A10000}"/>
    <cellStyle name="SAPBEXHLevel3 5 2 6 2" xfId="41270" xr:uid="{00000000-0005-0000-0000-000025A10000}"/>
    <cellStyle name="SAPBEXHLevel3 5 2 6 2 2" xfId="41271" xr:uid="{00000000-0005-0000-0000-000026A10000}"/>
    <cellStyle name="SAPBEXHLevel3 5 2 6 3" xfId="41272" xr:uid="{00000000-0005-0000-0000-000027A10000}"/>
    <cellStyle name="SAPBEXHLevel3 5 2 7" xfId="41273" xr:uid="{00000000-0005-0000-0000-000028A10000}"/>
    <cellStyle name="SAPBEXHLevel3 5 2 7 2" xfId="41274" xr:uid="{00000000-0005-0000-0000-000029A10000}"/>
    <cellStyle name="SAPBEXHLevel3 5 2 7 2 2" xfId="41275" xr:uid="{00000000-0005-0000-0000-00002AA10000}"/>
    <cellStyle name="SAPBEXHLevel3 5 2 7 3" xfId="41276" xr:uid="{00000000-0005-0000-0000-00002BA10000}"/>
    <cellStyle name="SAPBEXHLevel3 5 2 8" xfId="41277" xr:uid="{00000000-0005-0000-0000-00002CA10000}"/>
    <cellStyle name="SAPBEXHLevel3 5 2 8 2" xfId="41278" xr:uid="{00000000-0005-0000-0000-00002DA10000}"/>
    <cellStyle name="SAPBEXHLevel3 5 2 8 2 2" xfId="41279" xr:uid="{00000000-0005-0000-0000-00002EA10000}"/>
    <cellStyle name="SAPBEXHLevel3 5 2 8 3" xfId="41280" xr:uid="{00000000-0005-0000-0000-00002FA10000}"/>
    <cellStyle name="SAPBEXHLevel3 5 2 9" xfId="41281" xr:uid="{00000000-0005-0000-0000-000030A10000}"/>
    <cellStyle name="SAPBEXHLevel3 5 2 9 2" xfId="41282" xr:uid="{00000000-0005-0000-0000-000031A10000}"/>
    <cellStyle name="SAPBEXHLevel3 5 2 9 2 2" xfId="41283" xr:uid="{00000000-0005-0000-0000-000032A10000}"/>
    <cellStyle name="SAPBEXHLevel3 5 2 9 3" xfId="41284" xr:uid="{00000000-0005-0000-0000-000033A10000}"/>
    <cellStyle name="SAPBEXHLevel3 5 3" xfId="41285" xr:uid="{00000000-0005-0000-0000-000034A10000}"/>
    <cellStyle name="SAPBEXHLevel3 5 3 2" xfId="41286" xr:uid="{00000000-0005-0000-0000-000035A10000}"/>
    <cellStyle name="SAPBEXHLevel3 5 3 2 2" xfId="41287" xr:uid="{00000000-0005-0000-0000-000036A10000}"/>
    <cellStyle name="SAPBEXHLevel3 5 4" xfId="41288" xr:uid="{00000000-0005-0000-0000-000037A10000}"/>
    <cellStyle name="SAPBEXHLevel3 5 4 2" xfId="41289" xr:uid="{00000000-0005-0000-0000-000038A10000}"/>
    <cellStyle name="SAPBEXHLevel3 5 4 2 2" xfId="41290" xr:uid="{00000000-0005-0000-0000-000039A10000}"/>
    <cellStyle name="SAPBEXHLevel3 5 5" xfId="41291" xr:uid="{00000000-0005-0000-0000-00003AA10000}"/>
    <cellStyle name="SAPBEXHLevel3 5 5 2" xfId="41292" xr:uid="{00000000-0005-0000-0000-00003BA10000}"/>
    <cellStyle name="SAPBEXHLevel3 5 5 2 2" xfId="41293" xr:uid="{00000000-0005-0000-0000-00003CA10000}"/>
    <cellStyle name="SAPBEXHLevel3 5 6" xfId="41294" xr:uid="{00000000-0005-0000-0000-00003DA10000}"/>
    <cellStyle name="SAPBEXHLevel3 5 6 2" xfId="41295" xr:uid="{00000000-0005-0000-0000-00003EA10000}"/>
    <cellStyle name="SAPBEXHLevel3 5 6 2 2" xfId="41296" xr:uid="{00000000-0005-0000-0000-00003FA10000}"/>
    <cellStyle name="SAPBEXHLevel3 5 7" xfId="41297" xr:uid="{00000000-0005-0000-0000-000040A10000}"/>
    <cellStyle name="SAPBEXHLevel3 5 7 2" xfId="41298" xr:uid="{00000000-0005-0000-0000-000041A10000}"/>
    <cellStyle name="SAPBEXHLevel3 5 7 2 2" xfId="41299" xr:uid="{00000000-0005-0000-0000-000042A10000}"/>
    <cellStyle name="SAPBEXHLevel3 5 7 3" xfId="41300" xr:uid="{00000000-0005-0000-0000-000043A10000}"/>
    <cellStyle name="SAPBEXHLevel3 5 8" xfId="41301" xr:uid="{00000000-0005-0000-0000-000044A10000}"/>
    <cellStyle name="SAPBEXHLevel3 5 8 2" xfId="41302" xr:uid="{00000000-0005-0000-0000-000045A10000}"/>
    <cellStyle name="SAPBEXHLevel3 5 8 2 2" xfId="41303" xr:uid="{00000000-0005-0000-0000-000046A10000}"/>
    <cellStyle name="SAPBEXHLevel3 5 8 3" xfId="41304" xr:uid="{00000000-0005-0000-0000-000047A10000}"/>
    <cellStyle name="SAPBEXHLevel3 5 9" xfId="41305" xr:uid="{00000000-0005-0000-0000-000048A10000}"/>
    <cellStyle name="SAPBEXHLevel3 5 9 2" xfId="41306" xr:uid="{00000000-0005-0000-0000-000049A10000}"/>
    <cellStyle name="SAPBEXHLevel3 5 9 2 2" xfId="41307" xr:uid="{00000000-0005-0000-0000-00004AA10000}"/>
    <cellStyle name="SAPBEXHLevel3 5 9 3" xfId="41308" xr:uid="{00000000-0005-0000-0000-00004BA10000}"/>
    <cellStyle name="SAPBEXHLevel3 6" xfId="41309" xr:uid="{00000000-0005-0000-0000-00004CA10000}"/>
    <cellStyle name="SAPBEXHLevel3 6 10" xfId="41310" xr:uid="{00000000-0005-0000-0000-00004DA10000}"/>
    <cellStyle name="SAPBEXHLevel3 6 10 2" xfId="41311" xr:uid="{00000000-0005-0000-0000-00004EA10000}"/>
    <cellStyle name="SAPBEXHLevel3 6 10 2 2" xfId="41312" xr:uid="{00000000-0005-0000-0000-00004FA10000}"/>
    <cellStyle name="SAPBEXHLevel3 6 10 3" xfId="41313" xr:uid="{00000000-0005-0000-0000-000050A10000}"/>
    <cellStyle name="SAPBEXHLevel3 6 11" xfId="41314" xr:uid="{00000000-0005-0000-0000-000051A10000}"/>
    <cellStyle name="SAPBEXHLevel3 6 11 2" xfId="41315" xr:uid="{00000000-0005-0000-0000-000052A10000}"/>
    <cellStyle name="SAPBEXHLevel3 6 11 2 2" xfId="41316" xr:uid="{00000000-0005-0000-0000-000053A10000}"/>
    <cellStyle name="SAPBEXHLevel3 6 11 3" xfId="41317" xr:uid="{00000000-0005-0000-0000-000054A10000}"/>
    <cellStyle name="SAPBEXHLevel3 6 12" xfId="41318" xr:uid="{00000000-0005-0000-0000-000055A10000}"/>
    <cellStyle name="SAPBEXHLevel3 6 12 2" xfId="41319" xr:uid="{00000000-0005-0000-0000-000056A10000}"/>
    <cellStyle name="SAPBEXHLevel3 6 2" xfId="41320" xr:uid="{00000000-0005-0000-0000-000057A10000}"/>
    <cellStyle name="SAPBEXHLevel3 6 2 10" xfId="41321" xr:uid="{00000000-0005-0000-0000-000058A10000}"/>
    <cellStyle name="SAPBEXHLevel3 6 2 10 2" xfId="41322" xr:uid="{00000000-0005-0000-0000-000059A10000}"/>
    <cellStyle name="SAPBEXHLevel3 6 2 10 2 2" xfId="41323" xr:uid="{00000000-0005-0000-0000-00005AA10000}"/>
    <cellStyle name="SAPBEXHLevel3 6 2 10 3" xfId="41324" xr:uid="{00000000-0005-0000-0000-00005BA10000}"/>
    <cellStyle name="SAPBEXHLevel3 6 2 11" xfId="41325" xr:uid="{00000000-0005-0000-0000-00005CA10000}"/>
    <cellStyle name="SAPBEXHLevel3 6 2 11 2" xfId="41326" xr:uid="{00000000-0005-0000-0000-00005DA10000}"/>
    <cellStyle name="SAPBEXHLevel3 6 2 11 2 2" xfId="41327" xr:uid="{00000000-0005-0000-0000-00005EA10000}"/>
    <cellStyle name="SAPBEXHLevel3 6 2 11 3" xfId="41328" xr:uid="{00000000-0005-0000-0000-00005FA10000}"/>
    <cellStyle name="SAPBEXHLevel3 6 2 12" xfId="41329" xr:uid="{00000000-0005-0000-0000-000060A10000}"/>
    <cellStyle name="SAPBEXHLevel3 6 2 12 2" xfId="41330" xr:uid="{00000000-0005-0000-0000-000061A10000}"/>
    <cellStyle name="SAPBEXHLevel3 6 2 2" xfId="41331" xr:uid="{00000000-0005-0000-0000-000062A10000}"/>
    <cellStyle name="SAPBEXHLevel3 6 2 2 2" xfId="41332" xr:uid="{00000000-0005-0000-0000-000063A10000}"/>
    <cellStyle name="SAPBEXHLevel3 6 2 2 2 2" xfId="41333" xr:uid="{00000000-0005-0000-0000-000064A10000}"/>
    <cellStyle name="SAPBEXHLevel3 6 2 3" xfId="41334" xr:uid="{00000000-0005-0000-0000-000065A10000}"/>
    <cellStyle name="SAPBEXHLevel3 6 2 3 2" xfId="41335" xr:uid="{00000000-0005-0000-0000-000066A10000}"/>
    <cellStyle name="SAPBEXHLevel3 6 2 3 2 2" xfId="41336" xr:uid="{00000000-0005-0000-0000-000067A10000}"/>
    <cellStyle name="SAPBEXHLevel3 6 2 4" xfId="41337" xr:uid="{00000000-0005-0000-0000-000068A10000}"/>
    <cellStyle name="SAPBEXHLevel3 6 2 4 2" xfId="41338" xr:uid="{00000000-0005-0000-0000-000069A10000}"/>
    <cellStyle name="SAPBEXHLevel3 6 2 4 2 2" xfId="41339" xr:uid="{00000000-0005-0000-0000-00006AA10000}"/>
    <cellStyle name="SAPBEXHLevel3 6 2 5" xfId="41340" xr:uid="{00000000-0005-0000-0000-00006BA10000}"/>
    <cellStyle name="SAPBEXHLevel3 6 2 5 2" xfId="41341" xr:uid="{00000000-0005-0000-0000-00006CA10000}"/>
    <cellStyle name="SAPBEXHLevel3 6 2 5 2 2" xfId="41342" xr:uid="{00000000-0005-0000-0000-00006DA10000}"/>
    <cellStyle name="SAPBEXHLevel3 6 2 6" xfId="41343" xr:uid="{00000000-0005-0000-0000-00006EA10000}"/>
    <cellStyle name="SAPBEXHLevel3 6 2 6 2" xfId="41344" xr:uid="{00000000-0005-0000-0000-00006FA10000}"/>
    <cellStyle name="SAPBEXHLevel3 6 2 6 2 2" xfId="41345" xr:uid="{00000000-0005-0000-0000-000070A10000}"/>
    <cellStyle name="SAPBEXHLevel3 6 2 6 3" xfId="41346" xr:uid="{00000000-0005-0000-0000-000071A10000}"/>
    <cellStyle name="SAPBEXHLevel3 6 2 7" xfId="41347" xr:uid="{00000000-0005-0000-0000-000072A10000}"/>
    <cellStyle name="SAPBEXHLevel3 6 2 7 2" xfId="41348" xr:uid="{00000000-0005-0000-0000-000073A10000}"/>
    <cellStyle name="SAPBEXHLevel3 6 2 7 2 2" xfId="41349" xr:uid="{00000000-0005-0000-0000-000074A10000}"/>
    <cellStyle name="SAPBEXHLevel3 6 2 7 3" xfId="41350" xr:uid="{00000000-0005-0000-0000-000075A10000}"/>
    <cellStyle name="SAPBEXHLevel3 6 2 8" xfId="41351" xr:uid="{00000000-0005-0000-0000-000076A10000}"/>
    <cellStyle name="SAPBEXHLevel3 6 2 8 2" xfId="41352" xr:uid="{00000000-0005-0000-0000-000077A10000}"/>
    <cellStyle name="SAPBEXHLevel3 6 2 8 2 2" xfId="41353" xr:uid="{00000000-0005-0000-0000-000078A10000}"/>
    <cellStyle name="SAPBEXHLevel3 6 2 8 3" xfId="41354" xr:uid="{00000000-0005-0000-0000-000079A10000}"/>
    <cellStyle name="SAPBEXHLevel3 6 2 9" xfId="41355" xr:uid="{00000000-0005-0000-0000-00007AA10000}"/>
    <cellStyle name="SAPBEXHLevel3 6 2 9 2" xfId="41356" xr:uid="{00000000-0005-0000-0000-00007BA10000}"/>
    <cellStyle name="SAPBEXHLevel3 6 2 9 2 2" xfId="41357" xr:uid="{00000000-0005-0000-0000-00007CA10000}"/>
    <cellStyle name="SAPBEXHLevel3 6 2 9 3" xfId="41358" xr:uid="{00000000-0005-0000-0000-00007DA10000}"/>
    <cellStyle name="SAPBEXHLevel3 6 3" xfId="41359" xr:uid="{00000000-0005-0000-0000-00007EA10000}"/>
    <cellStyle name="SAPBEXHLevel3 6 3 2" xfId="41360" xr:uid="{00000000-0005-0000-0000-00007FA10000}"/>
    <cellStyle name="SAPBEXHLevel3 6 3 2 2" xfId="41361" xr:uid="{00000000-0005-0000-0000-000080A10000}"/>
    <cellStyle name="SAPBEXHLevel3 6 4" xfId="41362" xr:uid="{00000000-0005-0000-0000-000081A10000}"/>
    <cellStyle name="SAPBEXHLevel3 6 4 2" xfId="41363" xr:uid="{00000000-0005-0000-0000-000082A10000}"/>
    <cellStyle name="SAPBEXHLevel3 6 4 2 2" xfId="41364" xr:uid="{00000000-0005-0000-0000-000083A10000}"/>
    <cellStyle name="SAPBEXHLevel3 6 5" xfId="41365" xr:uid="{00000000-0005-0000-0000-000084A10000}"/>
    <cellStyle name="SAPBEXHLevel3 6 5 2" xfId="41366" xr:uid="{00000000-0005-0000-0000-000085A10000}"/>
    <cellStyle name="SAPBEXHLevel3 6 5 2 2" xfId="41367" xr:uid="{00000000-0005-0000-0000-000086A10000}"/>
    <cellStyle name="SAPBEXHLevel3 6 6" xfId="41368" xr:uid="{00000000-0005-0000-0000-000087A10000}"/>
    <cellStyle name="SAPBEXHLevel3 6 6 2" xfId="41369" xr:uid="{00000000-0005-0000-0000-000088A10000}"/>
    <cellStyle name="SAPBEXHLevel3 6 6 2 2" xfId="41370" xr:uid="{00000000-0005-0000-0000-000089A10000}"/>
    <cellStyle name="SAPBEXHLevel3 6 7" xfId="41371" xr:uid="{00000000-0005-0000-0000-00008AA10000}"/>
    <cellStyle name="SAPBEXHLevel3 6 7 2" xfId="41372" xr:uid="{00000000-0005-0000-0000-00008BA10000}"/>
    <cellStyle name="SAPBEXHLevel3 6 7 2 2" xfId="41373" xr:uid="{00000000-0005-0000-0000-00008CA10000}"/>
    <cellStyle name="SAPBEXHLevel3 6 7 3" xfId="41374" xr:uid="{00000000-0005-0000-0000-00008DA10000}"/>
    <cellStyle name="SAPBEXHLevel3 6 8" xfId="41375" xr:uid="{00000000-0005-0000-0000-00008EA10000}"/>
    <cellStyle name="SAPBEXHLevel3 6 8 2" xfId="41376" xr:uid="{00000000-0005-0000-0000-00008FA10000}"/>
    <cellStyle name="SAPBEXHLevel3 6 8 2 2" xfId="41377" xr:uid="{00000000-0005-0000-0000-000090A10000}"/>
    <cellStyle name="SAPBEXHLevel3 6 8 3" xfId="41378" xr:uid="{00000000-0005-0000-0000-000091A10000}"/>
    <cellStyle name="SAPBEXHLevel3 6 9" xfId="41379" xr:uid="{00000000-0005-0000-0000-000092A10000}"/>
    <cellStyle name="SAPBEXHLevel3 6 9 2" xfId="41380" xr:uid="{00000000-0005-0000-0000-000093A10000}"/>
    <cellStyle name="SAPBEXHLevel3 6 9 2 2" xfId="41381" xr:uid="{00000000-0005-0000-0000-000094A10000}"/>
    <cellStyle name="SAPBEXHLevel3 6 9 3" xfId="41382" xr:uid="{00000000-0005-0000-0000-000095A10000}"/>
    <cellStyle name="SAPBEXHLevel3 7" xfId="41383" xr:uid="{00000000-0005-0000-0000-000096A10000}"/>
    <cellStyle name="SAPBEXHLevel3 7 10" xfId="41384" xr:uid="{00000000-0005-0000-0000-000097A10000}"/>
    <cellStyle name="SAPBEXHLevel3 7 10 2" xfId="41385" xr:uid="{00000000-0005-0000-0000-000098A10000}"/>
    <cellStyle name="SAPBEXHLevel3 7 10 2 2" xfId="41386" xr:uid="{00000000-0005-0000-0000-000099A10000}"/>
    <cellStyle name="SAPBEXHLevel3 7 10 3" xfId="41387" xr:uid="{00000000-0005-0000-0000-00009AA10000}"/>
    <cellStyle name="SAPBEXHLevel3 7 11" xfId="41388" xr:uid="{00000000-0005-0000-0000-00009BA10000}"/>
    <cellStyle name="SAPBEXHLevel3 7 11 2" xfId="41389" xr:uid="{00000000-0005-0000-0000-00009CA10000}"/>
    <cellStyle name="SAPBEXHLevel3 7 11 2 2" xfId="41390" xr:uid="{00000000-0005-0000-0000-00009DA10000}"/>
    <cellStyle name="SAPBEXHLevel3 7 11 3" xfId="41391" xr:uid="{00000000-0005-0000-0000-00009EA10000}"/>
    <cellStyle name="SAPBEXHLevel3 7 12" xfId="41392" xr:uid="{00000000-0005-0000-0000-00009FA10000}"/>
    <cellStyle name="SAPBEXHLevel3 7 12 2" xfId="41393" xr:uid="{00000000-0005-0000-0000-0000A0A10000}"/>
    <cellStyle name="SAPBEXHLevel3 7 12 2 2" xfId="41394" xr:uid="{00000000-0005-0000-0000-0000A1A10000}"/>
    <cellStyle name="SAPBEXHLevel3 7 12 3" xfId="41395" xr:uid="{00000000-0005-0000-0000-0000A2A10000}"/>
    <cellStyle name="SAPBEXHLevel3 7 13" xfId="41396" xr:uid="{00000000-0005-0000-0000-0000A3A10000}"/>
    <cellStyle name="SAPBEXHLevel3 7 13 2" xfId="41397" xr:uid="{00000000-0005-0000-0000-0000A4A10000}"/>
    <cellStyle name="SAPBEXHLevel3 7 2" xfId="41398" xr:uid="{00000000-0005-0000-0000-0000A5A10000}"/>
    <cellStyle name="SAPBEXHLevel3 7 2 10" xfId="41399" xr:uid="{00000000-0005-0000-0000-0000A6A10000}"/>
    <cellStyle name="SAPBEXHLevel3 7 2 10 2" xfId="41400" xr:uid="{00000000-0005-0000-0000-0000A7A10000}"/>
    <cellStyle name="SAPBEXHLevel3 7 2 10 2 2" xfId="41401" xr:uid="{00000000-0005-0000-0000-0000A8A10000}"/>
    <cellStyle name="SAPBEXHLevel3 7 2 10 3" xfId="41402" xr:uid="{00000000-0005-0000-0000-0000A9A10000}"/>
    <cellStyle name="SAPBEXHLevel3 7 2 11" xfId="41403" xr:uid="{00000000-0005-0000-0000-0000AAA10000}"/>
    <cellStyle name="SAPBEXHLevel3 7 2 11 2" xfId="41404" xr:uid="{00000000-0005-0000-0000-0000ABA10000}"/>
    <cellStyle name="SAPBEXHLevel3 7 2 11 2 2" xfId="41405" xr:uid="{00000000-0005-0000-0000-0000ACA10000}"/>
    <cellStyle name="SAPBEXHLevel3 7 2 11 3" xfId="41406" xr:uid="{00000000-0005-0000-0000-0000ADA10000}"/>
    <cellStyle name="SAPBEXHLevel3 7 2 12" xfId="41407" xr:uid="{00000000-0005-0000-0000-0000AEA10000}"/>
    <cellStyle name="SAPBEXHLevel3 7 2 12 2" xfId="41408" xr:uid="{00000000-0005-0000-0000-0000AFA10000}"/>
    <cellStyle name="SAPBEXHLevel3 7 2 2" xfId="41409" xr:uid="{00000000-0005-0000-0000-0000B0A10000}"/>
    <cellStyle name="SAPBEXHLevel3 7 2 2 2" xfId="41410" xr:uid="{00000000-0005-0000-0000-0000B1A10000}"/>
    <cellStyle name="SAPBEXHLevel3 7 2 2 2 2" xfId="41411" xr:uid="{00000000-0005-0000-0000-0000B2A10000}"/>
    <cellStyle name="SAPBEXHLevel3 7 2 3" xfId="41412" xr:uid="{00000000-0005-0000-0000-0000B3A10000}"/>
    <cellStyle name="SAPBEXHLevel3 7 2 3 2" xfId="41413" xr:uid="{00000000-0005-0000-0000-0000B4A10000}"/>
    <cellStyle name="SAPBEXHLevel3 7 2 3 2 2" xfId="41414" xr:uid="{00000000-0005-0000-0000-0000B5A10000}"/>
    <cellStyle name="SAPBEXHLevel3 7 2 4" xfId="41415" xr:uid="{00000000-0005-0000-0000-0000B6A10000}"/>
    <cellStyle name="SAPBEXHLevel3 7 2 4 2" xfId="41416" xr:uid="{00000000-0005-0000-0000-0000B7A10000}"/>
    <cellStyle name="SAPBEXHLevel3 7 2 4 2 2" xfId="41417" xr:uid="{00000000-0005-0000-0000-0000B8A10000}"/>
    <cellStyle name="SAPBEXHLevel3 7 2 5" xfId="41418" xr:uid="{00000000-0005-0000-0000-0000B9A10000}"/>
    <cellStyle name="SAPBEXHLevel3 7 2 5 2" xfId="41419" xr:uid="{00000000-0005-0000-0000-0000BAA10000}"/>
    <cellStyle name="SAPBEXHLevel3 7 2 5 2 2" xfId="41420" xr:uid="{00000000-0005-0000-0000-0000BBA10000}"/>
    <cellStyle name="SAPBEXHLevel3 7 2 6" xfId="41421" xr:uid="{00000000-0005-0000-0000-0000BCA10000}"/>
    <cellStyle name="SAPBEXHLevel3 7 2 6 2" xfId="41422" xr:uid="{00000000-0005-0000-0000-0000BDA10000}"/>
    <cellStyle name="SAPBEXHLevel3 7 2 6 2 2" xfId="41423" xr:uid="{00000000-0005-0000-0000-0000BEA10000}"/>
    <cellStyle name="SAPBEXHLevel3 7 2 6 3" xfId="41424" xr:uid="{00000000-0005-0000-0000-0000BFA10000}"/>
    <cellStyle name="SAPBEXHLevel3 7 2 7" xfId="41425" xr:uid="{00000000-0005-0000-0000-0000C0A10000}"/>
    <cellStyle name="SAPBEXHLevel3 7 2 7 2" xfId="41426" xr:uid="{00000000-0005-0000-0000-0000C1A10000}"/>
    <cellStyle name="SAPBEXHLevel3 7 2 7 2 2" xfId="41427" xr:uid="{00000000-0005-0000-0000-0000C2A10000}"/>
    <cellStyle name="SAPBEXHLevel3 7 2 7 3" xfId="41428" xr:uid="{00000000-0005-0000-0000-0000C3A10000}"/>
    <cellStyle name="SAPBEXHLevel3 7 2 8" xfId="41429" xr:uid="{00000000-0005-0000-0000-0000C4A10000}"/>
    <cellStyle name="SAPBEXHLevel3 7 2 8 2" xfId="41430" xr:uid="{00000000-0005-0000-0000-0000C5A10000}"/>
    <cellStyle name="SAPBEXHLevel3 7 2 8 2 2" xfId="41431" xr:uid="{00000000-0005-0000-0000-0000C6A10000}"/>
    <cellStyle name="SAPBEXHLevel3 7 2 8 3" xfId="41432" xr:uid="{00000000-0005-0000-0000-0000C7A10000}"/>
    <cellStyle name="SAPBEXHLevel3 7 2 9" xfId="41433" xr:uid="{00000000-0005-0000-0000-0000C8A10000}"/>
    <cellStyle name="SAPBEXHLevel3 7 2 9 2" xfId="41434" xr:uid="{00000000-0005-0000-0000-0000C9A10000}"/>
    <cellStyle name="SAPBEXHLevel3 7 2 9 2 2" xfId="41435" xr:uid="{00000000-0005-0000-0000-0000CAA10000}"/>
    <cellStyle name="SAPBEXHLevel3 7 2 9 3" xfId="41436" xr:uid="{00000000-0005-0000-0000-0000CBA10000}"/>
    <cellStyle name="SAPBEXHLevel3 7 3" xfId="41437" xr:uid="{00000000-0005-0000-0000-0000CCA10000}"/>
    <cellStyle name="SAPBEXHLevel3 7 3 2" xfId="41438" xr:uid="{00000000-0005-0000-0000-0000CDA10000}"/>
    <cellStyle name="SAPBEXHLevel3 7 3 2 2" xfId="41439" xr:uid="{00000000-0005-0000-0000-0000CEA10000}"/>
    <cellStyle name="SAPBEXHLevel3 7 4" xfId="41440" xr:uid="{00000000-0005-0000-0000-0000CFA10000}"/>
    <cellStyle name="SAPBEXHLevel3 7 4 2" xfId="41441" xr:uid="{00000000-0005-0000-0000-0000D0A10000}"/>
    <cellStyle name="SAPBEXHLevel3 7 4 2 2" xfId="41442" xr:uid="{00000000-0005-0000-0000-0000D1A10000}"/>
    <cellStyle name="SAPBEXHLevel3 7 5" xfId="41443" xr:uid="{00000000-0005-0000-0000-0000D2A10000}"/>
    <cellStyle name="SAPBEXHLevel3 7 5 2" xfId="41444" xr:uid="{00000000-0005-0000-0000-0000D3A10000}"/>
    <cellStyle name="SAPBEXHLevel3 7 5 2 2" xfId="41445" xr:uid="{00000000-0005-0000-0000-0000D4A10000}"/>
    <cellStyle name="SAPBEXHLevel3 7 6" xfId="41446" xr:uid="{00000000-0005-0000-0000-0000D5A10000}"/>
    <cellStyle name="SAPBEXHLevel3 7 6 2" xfId="41447" xr:uid="{00000000-0005-0000-0000-0000D6A10000}"/>
    <cellStyle name="SAPBEXHLevel3 7 6 2 2" xfId="41448" xr:uid="{00000000-0005-0000-0000-0000D7A10000}"/>
    <cellStyle name="SAPBEXHLevel3 7 7" xfId="41449" xr:uid="{00000000-0005-0000-0000-0000D8A10000}"/>
    <cellStyle name="SAPBEXHLevel3 7 7 2" xfId="41450" xr:uid="{00000000-0005-0000-0000-0000D9A10000}"/>
    <cellStyle name="SAPBEXHLevel3 7 7 2 2" xfId="41451" xr:uid="{00000000-0005-0000-0000-0000DAA10000}"/>
    <cellStyle name="SAPBEXHLevel3 7 7 3" xfId="41452" xr:uid="{00000000-0005-0000-0000-0000DBA10000}"/>
    <cellStyle name="SAPBEXHLevel3 7 8" xfId="41453" xr:uid="{00000000-0005-0000-0000-0000DCA10000}"/>
    <cellStyle name="SAPBEXHLevel3 7 8 2" xfId="41454" xr:uid="{00000000-0005-0000-0000-0000DDA10000}"/>
    <cellStyle name="SAPBEXHLevel3 7 8 2 2" xfId="41455" xr:uid="{00000000-0005-0000-0000-0000DEA10000}"/>
    <cellStyle name="SAPBEXHLevel3 7 8 3" xfId="41456" xr:uid="{00000000-0005-0000-0000-0000DFA10000}"/>
    <cellStyle name="SAPBEXHLevel3 7 9" xfId="41457" xr:uid="{00000000-0005-0000-0000-0000E0A10000}"/>
    <cellStyle name="SAPBEXHLevel3 7 9 2" xfId="41458" xr:uid="{00000000-0005-0000-0000-0000E1A10000}"/>
    <cellStyle name="SAPBEXHLevel3 7 9 2 2" xfId="41459" xr:uid="{00000000-0005-0000-0000-0000E2A10000}"/>
    <cellStyle name="SAPBEXHLevel3 7 9 3" xfId="41460" xr:uid="{00000000-0005-0000-0000-0000E3A10000}"/>
    <cellStyle name="SAPBEXHLevel3 8" xfId="41461" xr:uid="{00000000-0005-0000-0000-0000E4A10000}"/>
    <cellStyle name="SAPBEXHLevel3 8 10" xfId="41462" xr:uid="{00000000-0005-0000-0000-0000E5A10000}"/>
    <cellStyle name="SAPBEXHLevel3 8 10 2" xfId="41463" xr:uid="{00000000-0005-0000-0000-0000E6A10000}"/>
    <cellStyle name="SAPBEXHLevel3 8 10 2 2" xfId="41464" xr:uid="{00000000-0005-0000-0000-0000E7A10000}"/>
    <cellStyle name="SAPBEXHLevel3 8 10 3" xfId="41465" xr:uid="{00000000-0005-0000-0000-0000E8A10000}"/>
    <cellStyle name="SAPBEXHLevel3 8 11" xfId="41466" xr:uid="{00000000-0005-0000-0000-0000E9A10000}"/>
    <cellStyle name="SAPBEXHLevel3 8 11 2" xfId="41467" xr:uid="{00000000-0005-0000-0000-0000EAA10000}"/>
    <cellStyle name="SAPBEXHLevel3 8 11 2 2" xfId="41468" xr:uid="{00000000-0005-0000-0000-0000EBA10000}"/>
    <cellStyle name="SAPBEXHLevel3 8 11 3" xfId="41469" xr:uid="{00000000-0005-0000-0000-0000ECA10000}"/>
    <cellStyle name="SAPBEXHLevel3 8 12" xfId="41470" xr:uid="{00000000-0005-0000-0000-0000EDA10000}"/>
    <cellStyle name="SAPBEXHLevel3 8 12 2" xfId="41471" xr:uid="{00000000-0005-0000-0000-0000EEA10000}"/>
    <cellStyle name="SAPBEXHLevel3 8 12 2 2" xfId="41472" xr:uid="{00000000-0005-0000-0000-0000EFA10000}"/>
    <cellStyle name="SAPBEXHLevel3 8 12 3" xfId="41473" xr:uid="{00000000-0005-0000-0000-0000F0A10000}"/>
    <cellStyle name="SAPBEXHLevel3 8 13" xfId="41474" xr:uid="{00000000-0005-0000-0000-0000F1A10000}"/>
    <cellStyle name="SAPBEXHLevel3 8 13 2" xfId="41475" xr:uid="{00000000-0005-0000-0000-0000F2A10000}"/>
    <cellStyle name="SAPBEXHLevel3 8 2" xfId="41476" xr:uid="{00000000-0005-0000-0000-0000F3A10000}"/>
    <cellStyle name="SAPBEXHLevel3 8 2 10" xfId="41477" xr:uid="{00000000-0005-0000-0000-0000F4A10000}"/>
    <cellStyle name="SAPBEXHLevel3 8 2 10 2" xfId="41478" xr:uid="{00000000-0005-0000-0000-0000F5A10000}"/>
    <cellStyle name="SAPBEXHLevel3 8 2 10 2 2" xfId="41479" xr:uid="{00000000-0005-0000-0000-0000F6A10000}"/>
    <cellStyle name="SAPBEXHLevel3 8 2 10 3" xfId="41480" xr:uid="{00000000-0005-0000-0000-0000F7A10000}"/>
    <cellStyle name="SAPBEXHLevel3 8 2 11" xfId="41481" xr:uid="{00000000-0005-0000-0000-0000F8A10000}"/>
    <cellStyle name="SAPBEXHLevel3 8 2 11 2" xfId="41482" xr:uid="{00000000-0005-0000-0000-0000F9A10000}"/>
    <cellStyle name="SAPBEXHLevel3 8 2 11 2 2" xfId="41483" xr:uid="{00000000-0005-0000-0000-0000FAA10000}"/>
    <cellStyle name="SAPBEXHLevel3 8 2 11 3" xfId="41484" xr:uid="{00000000-0005-0000-0000-0000FBA10000}"/>
    <cellStyle name="SAPBEXHLevel3 8 2 12" xfId="41485" xr:uid="{00000000-0005-0000-0000-0000FCA10000}"/>
    <cellStyle name="SAPBEXHLevel3 8 2 12 2" xfId="41486" xr:uid="{00000000-0005-0000-0000-0000FDA10000}"/>
    <cellStyle name="SAPBEXHLevel3 8 2 2" xfId="41487" xr:uid="{00000000-0005-0000-0000-0000FEA10000}"/>
    <cellStyle name="SAPBEXHLevel3 8 2 2 2" xfId="41488" xr:uid="{00000000-0005-0000-0000-0000FFA10000}"/>
    <cellStyle name="SAPBEXHLevel3 8 2 2 2 2" xfId="41489" xr:uid="{00000000-0005-0000-0000-000000A20000}"/>
    <cellStyle name="SAPBEXHLevel3 8 2 3" xfId="41490" xr:uid="{00000000-0005-0000-0000-000001A20000}"/>
    <cellStyle name="SAPBEXHLevel3 8 2 3 2" xfId="41491" xr:uid="{00000000-0005-0000-0000-000002A20000}"/>
    <cellStyle name="SAPBEXHLevel3 8 2 3 2 2" xfId="41492" xr:uid="{00000000-0005-0000-0000-000003A20000}"/>
    <cellStyle name="SAPBEXHLevel3 8 2 4" xfId="41493" xr:uid="{00000000-0005-0000-0000-000004A20000}"/>
    <cellStyle name="SAPBEXHLevel3 8 2 4 2" xfId="41494" xr:uid="{00000000-0005-0000-0000-000005A20000}"/>
    <cellStyle name="SAPBEXHLevel3 8 2 4 2 2" xfId="41495" xr:uid="{00000000-0005-0000-0000-000006A20000}"/>
    <cellStyle name="SAPBEXHLevel3 8 2 5" xfId="41496" xr:uid="{00000000-0005-0000-0000-000007A20000}"/>
    <cellStyle name="SAPBEXHLevel3 8 2 5 2" xfId="41497" xr:uid="{00000000-0005-0000-0000-000008A20000}"/>
    <cellStyle name="SAPBEXHLevel3 8 2 5 2 2" xfId="41498" xr:uid="{00000000-0005-0000-0000-000009A20000}"/>
    <cellStyle name="SAPBEXHLevel3 8 2 6" xfId="41499" xr:uid="{00000000-0005-0000-0000-00000AA20000}"/>
    <cellStyle name="SAPBEXHLevel3 8 2 6 2" xfId="41500" xr:uid="{00000000-0005-0000-0000-00000BA20000}"/>
    <cellStyle name="SAPBEXHLevel3 8 2 6 2 2" xfId="41501" xr:uid="{00000000-0005-0000-0000-00000CA20000}"/>
    <cellStyle name="SAPBEXHLevel3 8 2 6 3" xfId="41502" xr:uid="{00000000-0005-0000-0000-00000DA20000}"/>
    <cellStyle name="SAPBEXHLevel3 8 2 7" xfId="41503" xr:uid="{00000000-0005-0000-0000-00000EA20000}"/>
    <cellStyle name="SAPBEXHLevel3 8 2 7 2" xfId="41504" xr:uid="{00000000-0005-0000-0000-00000FA20000}"/>
    <cellStyle name="SAPBEXHLevel3 8 2 7 2 2" xfId="41505" xr:uid="{00000000-0005-0000-0000-000010A20000}"/>
    <cellStyle name="SAPBEXHLevel3 8 2 7 3" xfId="41506" xr:uid="{00000000-0005-0000-0000-000011A20000}"/>
    <cellStyle name="SAPBEXHLevel3 8 2 8" xfId="41507" xr:uid="{00000000-0005-0000-0000-000012A20000}"/>
    <cellStyle name="SAPBEXHLevel3 8 2 8 2" xfId="41508" xr:uid="{00000000-0005-0000-0000-000013A20000}"/>
    <cellStyle name="SAPBEXHLevel3 8 2 8 2 2" xfId="41509" xr:uid="{00000000-0005-0000-0000-000014A20000}"/>
    <cellStyle name="SAPBEXHLevel3 8 2 8 3" xfId="41510" xr:uid="{00000000-0005-0000-0000-000015A20000}"/>
    <cellStyle name="SAPBEXHLevel3 8 2 9" xfId="41511" xr:uid="{00000000-0005-0000-0000-000016A20000}"/>
    <cellStyle name="SAPBEXHLevel3 8 2 9 2" xfId="41512" xr:uid="{00000000-0005-0000-0000-000017A20000}"/>
    <cellStyle name="SAPBEXHLevel3 8 2 9 2 2" xfId="41513" xr:uid="{00000000-0005-0000-0000-000018A20000}"/>
    <cellStyle name="SAPBEXHLevel3 8 2 9 3" xfId="41514" xr:uid="{00000000-0005-0000-0000-000019A20000}"/>
    <cellStyle name="SAPBEXHLevel3 8 3" xfId="41515" xr:uid="{00000000-0005-0000-0000-00001AA20000}"/>
    <cellStyle name="SAPBEXHLevel3 8 3 2" xfId="41516" xr:uid="{00000000-0005-0000-0000-00001BA20000}"/>
    <cellStyle name="SAPBEXHLevel3 8 3 2 2" xfId="41517" xr:uid="{00000000-0005-0000-0000-00001CA20000}"/>
    <cellStyle name="SAPBEXHLevel3 8 4" xfId="41518" xr:uid="{00000000-0005-0000-0000-00001DA20000}"/>
    <cellStyle name="SAPBEXHLevel3 8 4 2" xfId="41519" xr:uid="{00000000-0005-0000-0000-00001EA20000}"/>
    <cellStyle name="SAPBEXHLevel3 8 4 2 2" xfId="41520" xr:uid="{00000000-0005-0000-0000-00001FA20000}"/>
    <cellStyle name="SAPBEXHLevel3 8 5" xfId="41521" xr:uid="{00000000-0005-0000-0000-000020A20000}"/>
    <cellStyle name="SAPBEXHLevel3 8 5 2" xfId="41522" xr:uid="{00000000-0005-0000-0000-000021A20000}"/>
    <cellStyle name="SAPBEXHLevel3 8 5 2 2" xfId="41523" xr:uid="{00000000-0005-0000-0000-000022A20000}"/>
    <cellStyle name="SAPBEXHLevel3 8 6" xfId="41524" xr:uid="{00000000-0005-0000-0000-000023A20000}"/>
    <cellStyle name="SAPBEXHLevel3 8 6 2" xfId="41525" xr:uid="{00000000-0005-0000-0000-000024A20000}"/>
    <cellStyle name="SAPBEXHLevel3 8 6 2 2" xfId="41526" xr:uid="{00000000-0005-0000-0000-000025A20000}"/>
    <cellStyle name="SAPBEXHLevel3 8 7" xfId="41527" xr:uid="{00000000-0005-0000-0000-000026A20000}"/>
    <cellStyle name="SAPBEXHLevel3 8 7 2" xfId="41528" xr:uid="{00000000-0005-0000-0000-000027A20000}"/>
    <cellStyle name="SAPBEXHLevel3 8 7 2 2" xfId="41529" xr:uid="{00000000-0005-0000-0000-000028A20000}"/>
    <cellStyle name="SAPBEXHLevel3 8 7 3" xfId="41530" xr:uid="{00000000-0005-0000-0000-000029A20000}"/>
    <cellStyle name="SAPBEXHLevel3 8 8" xfId="41531" xr:uid="{00000000-0005-0000-0000-00002AA20000}"/>
    <cellStyle name="SAPBEXHLevel3 8 8 2" xfId="41532" xr:uid="{00000000-0005-0000-0000-00002BA20000}"/>
    <cellStyle name="SAPBEXHLevel3 8 8 2 2" xfId="41533" xr:uid="{00000000-0005-0000-0000-00002CA20000}"/>
    <cellStyle name="SAPBEXHLevel3 8 8 3" xfId="41534" xr:uid="{00000000-0005-0000-0000-00002DA20000}"/>
    <cellStyle name="SAPBEXHLevel3 8 9" xfId="41535" xr:uid="{00000000-0005-0000-0000-00002EA20000}"/>
    <cellStyle name="SAPBEXHLevel3 8 9 2" xfId="41536" xr:uid="{00000000-0005-0000-0000-00002FA20000}"/>
    <cellStyle name="SAPBEXHLevel3 8 9 2 2" xfId="41537" xr:uid="{00000000-0005-0000-0000-000030A20000}"/>
    <cellStyle name="SAPBEXHLevel3 8 9 3" xfId="41538" xr:uid="{00000000-0005-0000-0000-000031A20000}"/>
    <cellStyle name="SAPBEXHLevel3 9" xfId="41539" xr:uid="{00000000-0005-0000-0000-000032A20000}"/>
    <cellStyle name="SAPBEXHLevel3 9 10" xfId="41540" xr:uid="{00000000-0005-0000-0000-000033A20000}"/>
    <cellStyle name="SAPBEXHLevel3 9 10 2" xfId="41541" xr:uid="{00000000-0005-0000-0000-000034A20000}"/>
    <cellStyle name="SAPBEXHLevel3 9 10 2 2" xfId="41542" xr:uid="{00000000-0005-0000-0000-000035A20000}"/>
    <cellStyle name="SAPBEXHLevel3 9 10 3" xfId="41543" xr:uid="{00000000-0005-0000-0000-000036A20000}"/>
    <cellStyle name="SAPBEXHLevel3 9 11" xfId="41544" xr:uid="{00000000-0005-0000-0000-000037A20000}"/>
    <cellStyle name="SAPBEXHLevel3 9 11 2" xfId="41545" xr:uid="{00000000-0005-0000-0000-000038A20000}"/>
    <cellStyle name="SAPBEXHLevel3 9 11 2 2" xfId="41546" xr:uid="{00000000-0005-0000-0000-000039A20000}"/>
    <cellStyle name="SAPBEXHLevel3 9 11 3" xfId="41547" xr:uid="{00000000-0005-0000-0000-00003AA20000}"/>
    <cellStyle name="SAPBEXHLevel3 9 12" xfId="41548" xr:uid="{00000000-0005-0000-0000-00003BA20000}"/>
    <cellStyle name="SAPBEXHLevel3 9 12 2" xfId="41549" xr:uid="{00000000-0005-0000-0000-00003CA20000}"/>
    <cellStyle name="SAPBEXHLevel3 9 12 2 2" xfId="41550" xr:uid="{00000000-0005-0000-0000-00003DA20000}"/>
    <cellStyle name="SAPBEXHLevel3 9 12 3" xfId="41551" xr:uid="{00000000-0005-0000-0000-00003EA20000}"/>
    <cellStyle name="SAPBEXHLevel3 9 13" xfId="41552" xr:uid="{00000000-0005-0000-0000-00003FA20000}"/>
    <cellStyle name="SAPBEXHLevel3 9 13 2" xfId="41553" xr:uid="{00000000-0005-0000-0000-000040A20000}"/>
    <cellStyle name="SAPBEXHLevel3 9 2" xfId="41554" xr:uid="{00000000-0005-0000-0000-000041A20000}"/>
    <cellStyle name="SAPBEXHLevel3 9 2 10" xfId="41555" xr:uid="{00000000-0005-0000-0000-000042A20000}"/>
    <cellStyle name="SAPBEXHLevel3 9 2 10 2" xfId="41556" xr:uid="{00000000-0005-0000-0000-000043A20000}"/>
    <cellStyle name="SAPBEXHLevel3 9 2 10 2 2" xfId="41557" xr:uid="{00000000-0005-0000-0000-000044A20000}"/>
    <cellStyle name="SAPBEXHLevel3 9 2 10 3" xfId="41558" xr:uid="{00000000-0005-0000-0000-000045A20000}"/>
    <cellStyle name="SAPBEXHLevel3 9 2 11" xfId="41559" xr:uid="{00000000-0005-0000-0000-000046A20000}"/>
    <cellStyle name="SAPBEXHLevel3 9 2 11 2" xfId="41560" xr:uid="{00000000-0005-0000-0000-000047A20000}"/>
    <cellStyle name="SAPBEXHLevel3 9 2 11 2 2" xfId="41561" xr:uid="{00000000-0005-0000-0000-000048A20000}"/>
    <cellStyle name="SAPBEXHLevel3 9 2 11 3" xfId="41562" xr:uid="{00000000-0005-0000-0000-000049A20000}"/>
    <cellStyle name="SAPBEXHLevel3 9 2 12" xfId="41563" xr:uid="{00000000-0005-0000-0000-00004AA20000}"/>
    <cellStyle name="SAPBEXHLevel3 9 2 12 2" xfId="41564" xr:uid="{00000000-0005-0000-0000-00004BA20000}"/>
    <cellStyle name="SAPBEXHLevel3 9 2 2" xfId="41565" xr:uid="{00000000-0005-0000-0000-00004CA20000}"/>
    <cellStyle name="SAPBEXHLevel3 9 2 2 2" xfId="41566" xr:uid="{00000000-0005-0000-0000-00004DA20000}"/>
    <cellStyle name="SAPBEXHLevel3 9 2 2 2 2" xfId="41567" xr:uid="{00000000-0005-0000-0000-00004EA20000}"/>
    <cellStyle name="SAPBEXHLevel3 9 2 3" xfId="41568" xr:uid="{00000000-0005-0000-0000-00004FA20000}"/>
    <cellStyle name="SAPBEXHLevel3 9 2 3 2" xfId="41569" xr:uid="{00000000-0005-0000-0000-000050A20000}"/>
    <cellStyle name="SAPBEXHLevel3 9 2 3 2 2" xfId="41570" xr:uid="{00000000-0005-0000-0000-000051A20000}"/>
    <cellStyle name="SAPBEXHLevel3 9 2 4" xfId="41571" xr:uid="{00000000-0005-0000-0000-000052A20000}"/>
    <cellStyle name="SAPBEXHLevel3 9 2 4 2" xfId="41572" xr:uid="{00000000-0005-0000-0000-000053A20000}"/>
    <cellStyle name="SAPBEXHLevel3 9 2 4 2 2" xfId="41573" xr:uid="{00000000-0005-0000-0000-000054A20000}"/>
    <cellStyle name="SAPBEXHLevel3 9 2 5" xfId="41574" xr:uid="{00000000-0005-0000-0000-000055A20000}"/>
    <cellStyle name="SAPBEXHLevel3 9 2 5 2" xfId="41575" xr:uid="{00000000-0005-0000-0000-000056A20000}"/>
    <cellStyle name="SAPBEXHLevel3 9 2 5 2 2" xfId="41576" xr:uid="{00000000-0005-0000-0000-000057A20000}"/>
    <cellStyle name="SAPBEXHLevel3 9 2 6" xfId="41577" xr:uid="{00000000-0005-0000-0000-000058A20000}"/>
    <cellStyle name="SAPBEXHLevel3 9 2 6 2" xfId="41578" xr:uid="{00000000-0005-0000-0000-000059A20000}"/>
    <cellStyle name="SAPBEXHLevel3 9 2 6 2 2" xfId="41579" xr:uid="{00000000-0005-0000-0000-00005AA20000}"/>
    <cellStyle name="SAPBEXHLevel3 9 2 6 3" xfId="41580" xr:uid="{00000000-0005-0000-0000-00005BA20000}"/>
    <cellStyle name="SAPBEXHLevel3 9 2 7" xfId="41581" xr:uid="{00000000-0005-0000-0000-00005CA20000}"/>
    <cellStyle name="SAPBEXHLevel3 9 2 7 2" xfId="41582" xr:uid="{00000000-0005-0000-0000-00005DA20000}"/>
    <cellStyle name="SAPBEXHLevel3 9 2 7 2 2" xfId="41583" xr:uid="{00000000-0005-0000-0000-00005EA20000}"/>
    <cellStyle name="SAPBEXHLevel3 9 2 7 3" xfId="41584" xr:uid="{00000000-0005-0000-0000-00005FA20000}"/>
    <cellStyle name="SAPBEXHLevel3 9 2 8" xfId="41585" xr:uid="{00000000-0005-0000-0000-000060A20000}"/>
    <cellStyle name="SAPBEXHLevel3 9 2 8 2" xfId="41586" xr:uid="{00000000-0005-0000-0000-000061A20000}"/>
    <cellStyle name="SAPBEXHLevel3 9 2 8 2 2" xfId="41587" xr:uid="{00000000-0005-0000-0000-000062A20000}"/>
    <cellStyle name="SAPBEXHLevel3 9 2 8 3" xfId="41588" xr:uid="{00000000-0005-0000-0000-000063A20000}"/>
    <cellStyle name="SAPBEXHLevel3 9 2 9" xfId="41589" xr:uid="{00000000-0005-0000-0000-000064A20000}"/>
    <cellStyle name="SAPBEXHLevel3 9 2 9 2" xfId="41590" xr:uid="{00000000-0005-0000-0000-000065A20000}"/>
    <cellStyle name="SAPBEXHLevel3 9 2 9 2 2" xfId="41591" xr:uid="{00000000-0005-0000-0000-000066A20000}"/>
    <cellStyle name="SAPBEXHLevel3 9 2 9 3" xfId="41592" xr:uid="{00000000-0005-0000-0000-000067A20000}"/>
    <cellStyle name="SAPBEXHLevel3 9 3" xfId="41593" xr:uid="{00000000-0005-0000-0000-000068A20000}"/>
    <cellStyle name="SAPBEXHLevel3 9 3 2" xfId="41594" xr:uid="{00000000-0005-0000-0000-000069A20000}"/>
    <cellStyle name="SAPBEXHLevel3 9 3 2 2" xfId="41595" xr:uid="{00000000-0005-0000-0000-00006AA20000}"/>
    <cellStyle name="SAPBEXHLevel3 9 4" xfId="41596" xr:uid="{00000000-0005-0000-0000-00006BA20000}"/>
    <cellStyle name="SAPBEXHLevel3 9 4 2" xfId="41597" xr:uid="{00000000-0005-0000-0000-00006CA20000}"/>
    <cellStyle name="SAPBEXHLevel3 9 4 2 2" xfId="41598" xr:uid="{00000000-0005-0000-0000-00006DA20000}"/>
    <cellStyle name="SAPBEXHLevel3 9 5" xfId="41599" xr:uid="{00000000-0005-0000-0000-00006EA20000}"/>
    <cellStyle name="SAPBEXHLevel3 9 5 2" xfId="41600" xr:uid="{00000000-0005-0000-0000-00006FA20000}"/>
    <cellStyle name="SAPBEXHLevel3 9 5 2 2" xfId="41601" xr:uid="{00000000-0005-0000-0000-000070A20000}"/>
    <cellStyle name="SAPBEXHLevel3 9 6" xfId="41602" xr:uid="{00000000-0005-0000-0000-000071A20000}"/>
    <cellStyle name="SAPBEXHLevel3 9 6 2" xfId="41603" xr:uid="{00000000-0005-0000-0000-000072A20000}"/>
    <cellStyle name="SAPBEXHLevel3 9 6 2 2" xfId="41604" xr:uid="{00000000-0005-0000-0000-000073A20000}"/>
    <cellStyle name="SAPBEXHLevel3 9 7" xfId="41605" xr:uid="{00000000-0005-0000-0000-000074A20000}"/>
    <cellStyle name="SAPBEXHLevel3 9 7 2" xfId="41606" xr:uid="{00000000-0005-0000-0000-000075A20000}"/>
    <cellStyle name="SAPBEXHLevel3 9 7 2 2" xfId="41607" xr:uid="{00000000-0005-0000-0000-000076A20000}"/>
    <cellStyle name="SAPBEXHLevel3 9 7 3" xfId="41608" xr:uid="{00000000-0005-0000-0000-000077A20000}"/>
    <cellStyle name="SAPBEXHLevel3 9 8" xfId="41609" xr:uid="{00000000-0005-0000-0000-000078A20000}"/>
    <cellStyle name="SAPBEXHLevel3 9 8 2" xfId="41610" xr:uid="{00000000-0005-0000-0000-000079A20000}"/>
    <cellStyle name="SAPBEXHLevel3 9 8 2 2" xfId="41611" xr:uid="{00000000-0005-0000-0000-00007AA20000}"/>
    <cellStyle name="SAPBEXHLevel3 9 8 3" xfId="41612" xr:uid="{00000000-0005-0000-0000-00007BA20000}"/>
    <cellStyle name="SAPBEXHLevel3 9 9" xfId="41613" xr:uid="{00000000-0005-0000-0000-00007CA20000}"/>
    <cellStyle name="SAPBEXHLevel3 9 9 2" xfId="41614" xr:uid="{00000000-0005-0000-0000-00007DA20000}"/>
    <cellStyle name="SAPBEXHLevel3 9 9 2 2" xfId="41615" xr:uid="{00000000-0005-0000-0000-00007EA20000}"/>
    <cellStyle name="SAPBEXHLevel3 9 9 3" xfId="41616" xr:uid="{00000000-0005-0000-0000-00007FA20000}"/>
    <cellStyle name="SAPBEXHLevel3X" xfId="41617" xr:uid="{00000000-0005-0000-0000-000080A20000}"/>
    <cellStyle name="SAPBEXHLevel3X 10" xfId="41618" xr:uid="{00000000-0005-0000-0000-000081A20000}"/>
    <cellStyle name="SAPBEXHLevel3X 10 10" xfId="41619" xr:uid="{00000000-0005-0000-0000-000082A20000}"/>
    <cellStyle name="SAPBEXHLevel3X 10 10 2" xfId="41620" xr:uid="{00000000-0005-0000-0000-000083A20000}"/>
    <cellStyle name="SAPBEXHLevel3X 10 10 2 2" xfId="41621" xr:uid="{00000000-0005-0000-0000-000084A20000}"/>
    <cellStyle name="SAPBEXHLevel3X 10 10 3" xfId="41622" xr:uid="{00000000-0005-0000-0000-000085A20000}"/>
    <cellStyle name="SAPBEXHLevel3X 10 11" xfId="41623" xr:uid="{00000000-0005-0000-0000-000086A20000}"/>
    <cellStyle name="SAPBEXHLevel3X 10 11 2" xfId="41624" xr:uid="{00000000-0005-0000-0000-000087A20000}"/>
    <cellStyle name="SAPBEXHLevel3X 10 11 2 2" xfId="41625" xr:uid="{00000000-0005-0000-0000-000088A20000}"/>
    <cellStyle name="SAPBEXHLevel3X 10 11 3" xfId="41626" xr:uid="{00000000-0005-0000-0000-000089A20000}"/>
    <cellStyle name="SAPBEXHLevel3X 10 12" xfId="41627" xr:uid="{00000000-0005-0000-0000-00008AA20000}"/>
    <cellStyle name="SAPBEXHLevel3X 10 12 2" xfId="41628" xr:uid="{00000000-0005-0000-0000-00008BA20000}"/>
    <cellStyle name="SAPBEXHLevel3X 10 12 2 2" xfId="41629" xr:uid="{00000000-0005-0000-0000-00008CA20000}"/>
    <cellStyle name="SAPBEXHLevel3X 10 12 3" xfId="41630" xr:uid="{00000000-0005-0000-0000-00008DA20000}"/>
    <cellStyle name="SAPBEXHLevel3X 10 13" xfId="41631" xr:uid="{00000000-0005-0000-0000-00008EA20000}"/>
    <cellStyle name="SAPBEXHLevel3X 10 13 2" xfId="41632" xr:uid="{00000000-0005-0000-0000-00008FA20000}"/>
    <cellStyle name="SAPBEXHLevel3X 10 2" xfId="41633" xr:uid="{00000000-0005-0000-0000-000090A20000}"/>
    <cellStyle name="SAPBEXHLevel3X 10 2 10" xfId="41634" xr:uid="{00000000-0005-0000-0000-000091A20000}"/>
    <cellStyle name="SAPBEXHLevel3X 10 2 10 2" xfId="41635" xr:uid="{00000000-0005-0000-0000-000092A20000}"/>
    <cellStyle name="SAPBEXHLevel3X 10 2 10 2 2" xfId="41636" xr:uid="{00000000-0005-0000-0000-000093A20000}"/>
    <cellStyle name="SAPBEXHLevel3X 10 2 10 3" xfId="41637" xr:uid="{00000000-0005-0000-0000-000094A20000}"/>
    <cellStyle name="SAPBEXHLevel3X 10 2 11" xfId="41638" xr:uid="{00000000-0005-0000-0000-000095A20000}"/>
    <cellStyle name="SAPBEXHLevel3X 10 2 11 2" xfId="41639" xr:uid="{00000000-0005-0000-0000-000096A20000}"/>
    <cellStyle name="SAPBEXHLevel3X 10 2 11 2 2" xfId="41640" xr:uid="{00000000-0005-0000-0000-000097A20000}"/>
    <cellStyle name="SAPBEXHLevel3X 10 2 11 3" xfId="41641" xr:uid="{00000000-0005-0000-0000-000098A20000}"/>
    <cellStyle name="SAPBEXHLevel3X 10 2 12" xfId="41642" xr:uid="{00000000-0005-0000-0000-000099A20000}"/>
    <cellStyle name="SAPBEXHLevel3X 10 2 12 2" xfId="41643" xr:uid="{00000000-0005-0000-0000-00009AA20000}"/>
    <cellStyle name="SAPBEXHLevel3X 10 2 2" xfId="41644" xr:uid="{00000000-0005-0000-0000-00009BA20000}"/>
    <cellStyle name="SAPBEXHLevel3X 10 2 2 2" xfId="41645" xr:uid="{00000000-0005-0000-0000-00009CA20000}"/>
    <cellStyle name="SAPBEXHLevel3X 10 2 2 2 2" xfId="41646" xr:uid="{00000000-0005-0000-0000-00009DA20000}"/>
    <cellStyle name="SAPBEXHLevel3X 10 2 3" xfId="41647" xr:uid="{00000000-0005-0000-0000-00009EA20000}"/>
    <cellStyle name="SAPBEXHLevel3X 10 2 3 2" xfId="41648" xr:uid="{00000000-0005-0000-0000-00009FA20000}"/>
    <cellStyle name="SAPBEXHLevel3X 10 2 3 2 2" xfId="41649" xr:uid="{00000000-0005-0000-0000-0000A0A20000}"/>
    <cellStyle name="SAPBEXHLevel3X 10 2 4" xfId="41650" xr:uid="{00000000-0005-0000-0000-0000A1A20000}"/>
    <cellStyle name="SAPBEXHLevel3X 10 2 4 2" xfId="41651" xr:uid="{00000000-0005-0000-0000-0000A2A20000}"/>
    <cellStyle name="SAPBEXHLevel3X 10 2 4 2 2" xfId="41652" xr:uid="{00000000-0005-0000-0000-0000A3A20000}"/>
    <cellStyle name="SAPBEXHLevel3X 10 2 5" xfId="41653" xr:uid="{00000000-0005-0000-0000-0000A4A20000}"/>
    <cellStyle name="SAPBEXHLevel3X 10 2 5 2" xfId="41654" xr:uid="{00000000-0005-0000-0000-0000A5A20000}"/>
    <cellStyle name="SAPBEXHLevel3X 10 2 5 2 2" xfId="41655" xr:uid="{00000000-0005-0000-0000-0000A6A20000}"/>
    <cellStyle name="SAPBEXHLevel3X 10 2 6" xfId="41656" xr:uid="{00000000-0005-0000-0000-0000A7A20000}"/>
    <cellStyle name="SAPBEXHLevel3X 10 2 6 2" xfId="41657" xr:uid="{00000000-0005-0000-0000-0000A8A20000}"/>
    <cellStyle name="SAPBEXHLevel3X 10 2 6 2 2" xfId="41658" xr:uid="{00000000-0005-0000-0000-0000A9A20000}"/>
    <cellStyle name="SAPBEXHLevel3X 10 2 6 3" xfId="41659" xr:uid="{00000000-0005-0000-0000-0000AAA20000}"/>
    <cellStyle name="SAPBEXHLevel3X 10 2 7" xfId="41660" xr:uid="{00000000-0005-0000-0000-0000ABA20000}"/>
    <cellStyle name="SAPBEXHLevel3X 10 2 7 2" xfId="41661" xr:uid="{00000000-0005-0000-0000-0000ACA20000}"/>
    <cellStyle name="SAPBEXHLevel3X 10 2 7 2 2" xfId="41662" xr:uid="{00000000-0005-0000-0000-0000ADA20000}"/>
    <cellStyle name="SAPBEXHLevel3X 10 2 7 3" xfId="41663" xr:uid="{00000000-0005-0000-0000-0000AEA20000}"/>
    <cellStyle name="SAPBEXHLevel3X 10 2 8" xfId="41664" xr:uid="{00000000-0005-0000-0000-0000AFA20000}"/>
    <cellStyle name="SAPBEXHLevel3X 10 2 8 2" xfId="41665" xr:uid="{00000000-0005-0000-0000-0000B0A20000}"/>
    <cellStyle name="SAPBEXHLevel3X 10 2 8 2 2" xfId="41666" xr:uid="{00000000-0005-0000-0000-0000B1A20000}"/>
    <cellStyle name="SAPBEXHLevel3X 10 2 8 3" xfId="41667" xr:uid="{00000000-0005-0000-0000-0000B2A20000}"/>
    <cellStyle name="SAPBEXHLevel3X 10 2 9" xfId="41668" xr:uid="{00000000-0005-0000-0000-0000B3A20000}"/>
    <cellStyle name="SAPBEXHLevel3X 10 2 9 2" xfId="41669" xr:uid="{00000000-0005-0000-0000-0000B4A20000}"/>
    <cellStyle name="SAPBEXHLevel3X 10 2 9 2 2" xfId="41670" xr:uid="{00000000-0005-0000-0000-0000B5A20000}"/>
    <cellStyle name="SAPBEXHLevel3X 10 2 9 3" xfId="41671" xr:uid="{00000000-0005-0000-0000-0000B6A20000}"/>
    <cellStyle name="SAPBEXHLevel3X 10 3" xfId="41672" xr:uid="{00000000-0005-0000-0000-0000B7A20000}"/>
    <cellStyle name="SAPBEXHLevel3X 10 3 2" xfId="41673" xr:uid="{00000000-0005-0000-0000-0000B8A20000}"/>
    <cellStyle name="SAPBEXHLevel3X 10 3 2 2" xfId="41674" xr:uid="{00000000-0005-0000-0000-0000B9A20000}"/>
    <cellStyle name="SAPBEXHLevel3X 10 4" xfId="41675" xr:uid="{00000000-0005-0000-0000-0000BAA20000}"/>
    <cellStyle name="SAPBEXHLevel3X 10 4 2" xfId="41676" xr:uid="{00000000-0005-0000-0000-0000BBA20000}"/>
    <cellStyle name="SAPBEXHLevel3X 10 4 2 2" xfId="41677" xr:uid="{00000000-0005-0000-0000-0000BCA20000}"/>
    <cellStyle name="SAPBEXHLevel3X 10 5" xfId="41678" xr:uid="{00000000-0005-0000-0000-0000BDA20000}"/>
    <cellStyle name="SAPBEXHLevel3X 10 5 2" xfId="41679" xr:uid="{00000000-0005-0000-0000-0000BEA20000}"/>
    <cellStyle name="SAPBEXHLevel3X 10 5 2 2" xfId="41680" xr:uid="{00000000-0005-0000-0000-0000BFA20000}"/>
    <cellStyle name="SAPBEXHLevel3X 10 6" xfId="41681" xr:uid="{00000000-0005-0000-0000-0000C0A20000}"/>
    <cellStyle name="SAPBEXHLevel3X 10 6 2" xfId="41682" xr:uid="{00000000-0005-0000-0000-0000C1A20000}"/>
    <cellStyle name="SAPBEXHLevel3X 10 6 2 2" xfId="41683" xr:uid="{00000000-0005-0000-0000-0000C2A20000}"/>
    <cellStyle name="SAPBEXHLevel3X 10 7" xfId="41684" xr:uid="{00000000-0005-0000-0000-0000C3A20000}"/>
    <cellStyle name="SAPBEXHLevel3X 10 7 2" xfId="41685" xr:uid="{00000000-0005-0000-0000-0000C4A20000}"/>
    <cellStyle name="SAPBEXHLevel3X 10 7 2 2" xfId="41686" xr:uid="{00000000-0005-0000-0000-0000C5A20000}"/>
    <cellStyle name="SAPBEXHLevel3X 10 7 3" xfId="41687" xr:uid="{00000000-0005-0000-0000-0000C6A20000}"/>
    <cellStyle name="SAPBEXHLevel3X 10 8" xfId="41688" xr:uid="{00000000-0005-0000-0000-0000C7A20000}"/>
    <cellStyle name="SAPBEXHLevel3X 10 8 2" xfId="41689" xr:uid="{00000000-0005-0000-0000-0000C8A20000}"/>
    <cellStyle name="SAPBEXHLevel3X 10 8 2 2" xfId="41690" xr:uid="{00000000-0005-0000-0000-0000C9A20000}"/>
    <cellStyle name="SAPBEXHLevel3X 10 8 3" xfId="41691" xr:uid="{00000000-0005-0000-0000-0000CAA20000}"/>
    <cellStyle name="SAPBEXHLevel3X 10 9" xfId="41692" xr:uid="{00000000-0005-0000-0000-0000CBA20000}"/>
    <cellStyle name="SAPBEXHLevel3X 10 9 2" xfId="41693" xr:uid="{00000000-0005-0000-0000-0000CCA20000}"/>
    <cellStyle name="SAPBEXHLevel3X 10 9 2 2" xfId="41694" xr:uid="{00000000-0005-0000-0000-0000CDA20000}"/>
    <cellStyle name="SAPBEXHLevel3X 10 9 3" xfId="41695" xr:uid="{00000000-0005-0000-0000-0000CEA20000}"/>
    <cellStyle name="SAPBEXHLevel3X 11" xfId="41696" xr:uid="{00000000-0005-0000-0000-0000CFA20000}"/>
    <cellStyle name="SAPBEXHLevel3X 11 10" xfId="41697" xr:uid="{00000000-0005-0000-0000-0000D0A20000}"/>
    <cellStyle name="SAPBEXHLevel3X 11 10 2" xfId="41698" xr:uid="{00000000-0005-0000-0000-0000D1A20000}"/>
    <cellStyle name="SAPBEXHLevel3X 11 10 2 2" xfId="41699" xr:uid="{00000000-0005-0000-0000-0000D2A20000}"/>
    <cellStyle name="SAPBEXHLevel3X 11 10 3" xfId="41700" xr:uid="{00000000-0005-0000-0000-0000D3A20000}"/>
    <cellStyle name="SAPBEXHLevel3X 11 11" xfId="41701" xr:uid="{00000000-0005-0000-0000-0000D4A20000}"/>
    <cellStyle name="SAPBEXHLevel3X 11 11 2" xfId="41702" xr:uid="{00000000-0005-0000-0000-0000D5A20000}"/>
    <cellStyle name="SAPBEXHLevel3X 11 11 2 2" xfId="41703" xr:uid="{00000000-0005-0000-0000-0000D6A20000}"/>
    <cellStyle name="SAPBEXHLevel3X 11 11 3" xfId="41704" xr:uid="{00000000-0005-0000-0000-0000D7A20000}"/>
    <cellStyle name="SAPBEXHLevel3X 11 12" xfId="41705" xr:uid="{00000000-0005-0000-0000-0000D8A20000}"/>
    <cellStyle name="SAPBEXHLevel3X 11 12 2" xfId="41706" xr:uid="{00000000-0005-0000-0000-0000D9A20000}"/>
    <cellStyle name="SAPBEXHLevel3X 11 12 2 2" xfId="41707" xr:uid="{00000000-0005-0000-0000-0000DAA20000}"/>
    <cellStyle name="SAPBEXHLevel3X 11 12 3" xfId="41708" xr:uid="{00000000-0005-0000-0000-0000DBA20000}"/>
    <cellStyle name="SAPBEXHLevel3X 11 13" xfId="41709" xr:uid="{00000000-0005-0000-0000-0000DCA20000}"/>
    <cellStyle name="SAPBEXHLevel3X 11 13 2" xfId="41710" xr:uid="{00000000-0005-0000-0000-0000DDA20000}"/>
    <cellStyle name="SAPBEXHLevel3X 11 2" xfId="41711" xr:uid="{00000000-0005-0000-0000-0000DEA20000}"/>
    <cellStyle name="SAPBEXHLevel3X 11 2 10" xfId="41712" xr:uid="{00000000-0005-0000-0000-0000DFA20000}"/>
    <cellStyle name="SAPBEXHLevel3X 11 2 10 2" xfId="41713" xr:uid="{00000000-0005-0000-0000-0000E0A20000}"/>
    <cellStyle name="SAPBEXHLevel3X 11 2 10 2 2" xfId="41714" xr:uid="{00000000-0005-0000-0000-0000E1A20000}"/>
    <cellStyle name="SAPBEXHLevel3X 11 2 10 3" xfId="41715" xr:uid="{00000000-0005-0000-0000-0000E2A20000}"/>
    <cellStyle name="SAPBEXHLevel3X 11 2 11" xfId="41716" xr:uid="{00000000-0005-0000-0000-0000E3A20000}"/>
    <cellStyle name="SAPBEXHLevel3X 11 2 11 2" xfId="41717" xr:uid="{00000000-0005-0000-0000-0000E4A20000}"/>
    <cellStyle name="SAPBEXHLevel3X 11 2 11 2 2" xfId="41718" xr:uid="{00000000-0005-0000-0000-0000E5A20000}"/>
    <cellStyle name="SAPBEXHLevel3X 11 2 11 3" xfId="41719" xr:uid="{00000000-0005-0000-0000-0000E6A20000}"/>
    <cellStyle name="SAPBEXHLevel3X 11 2 12" xfId="41720" xr:uid="{00000000-0005-0000-0000-0000E7A20000}"/>
    <cellStyle name="SAPBEXHLevel3X 11 2 12 2" xfId="41721" xr:uid="{00000000-0005-0000-0000-0000E8A20000}"/>
    <cellStyle name="SAPBEXHLevel3X 11 2 2" xfId="41722" xr:uid="{00000000-0005-0000-0000-0000E9A20000}"/>
    <cellStyle name="SAPBEXHLevel3X 11 2 2 2" xfId="41723" xr:uid="{00000000-0005-0000-0000-0000EAA20000}"/>
    <cellStyle name="SAPBEXHLevel3X 11 2 2 2 2" xfId="41724" xr:uid="{00000000-0005-0000-0000-0000EBA20000}"/>
    <cellStyle name="SAPBEXHLevel3X 11 2 3" xfId="41725" xr:uid="{00000000-0005-0000-0000-0000ECA20000}"/>
    <cellStyle name="SAPBEXHLevel3X 11 2 3 2" xfId="41726" xr:uid="{00000000-0005-0000-0000-0000EDA20000}"/>
    <cellStyle name="SAPBEXHLevel3X 11 2 3 2 2" xfId="41727" xr:uid="{00000000-0005-0000-0000-0000EEA20000}"/>
    <cellStyle name="SAPBEXHLevel3X 11 2 4" xfId="41728" xr:uid="{00000000-0005-0000-0000-0000EFA20000}"/>
    <cellStyle name="SAPBEXHLevel3X 11 2 4 2" xfId="41729" xr:uid="{00000000-0005-0000-0000-0000F0A20000}"/>
    <cellStyle name="SAPBEXHLevel3X 11 2 4 2 2" xfId="41730" xr:uid="{00000000-0005-0000-0000-0000F1A20000}"/>
    <cellStyle name="SAPBEXHLevel3X 11 2 5" xfId="41731" xr:uid="{00000000-0005-0000-0000-0000F2A20000}"/>
    <cellStyle name="SAPBEXHLevel3X 11 2 5 2" xfId="41732" xr:uid="{00000000-0005-0000-0000-0000F3A20000}"/>
    <cellStyle name="SAPBEXHLevel3X 11 2 5 2 2" xfId="41733" xr:uid="{00000000-0005-0000-0000-0000F4A20000}"/>
    <cellStyle name="SAPBEXHLevel3X 11 2 6" xfId="41734" xr:uid="{00000000-0005-0000-0000-0000F5A20000}"/>
    <cellStyle name="SAPBEXHLevel3X 11 2 6 2" xfId="41735" xr:uid="{00000000-0005-0000-0000-0000F6A20000}"/>
    <cellStyle name="SAPBEXHLevel3X 11 2 6 2 2" xfId="41736" xr:uid="{00000000-0005-0000-0000-0000F7A20000}"/>
    <cellStyle name="SAPBEXHLevel3X 11 2 6 3" xfId="41737" xr:uid="{00000000-0005-0000-0000-0000F8A20000}"/>
    <cellStyle name="SAPBEXHLevel3X 11 2 7" xfId="41738" xr:uid="{00000000-0005-0000-0000-0000F9A20000}"/>
    <cellStyle name="SAPBEXHLevel3X 11 2 7 2" xfId="41739" xr:uid="{00000000-0005-0000-0000-0000FAA20000}"/>
    <cellStyle name="SAPBEXHLevel3X 11 2 7 2 2" xfId="41740" xr:uid="{00000000-0005-0000-0000-0000FBA20000}"/>
    <cellStyle name="SAPBEXHLevel3X 11 2 7 3" xfId="41741" xr:uid="{00000000-0005-0000-0000-0000FCA20000}"/>
    <cellStyle name="SAPBEXHLevel3X 11 2 8" xfId="41742" xr:uid="{00000000-0005-0000-0000-0000FDA20000}"/>
    <cellStyle name="SAPBEXHLevel3X 11 2 8 2" xfId="41743" xr:uid="{00000000-0005-0000-0000-0000FEA20000}"/>
    <cellStyle name="SAPBEXHLevel3X 11 2 8 2 2" xfId="41744" xr:uid="{00000000-0005-0000-0000-0000FFA20000}"/>
    <cellStyle name="SAPBEXHLevel3X 11 2 8 3" xfId="41745" xr:uid="{00000000-0005-0000-0000-000000A30000}"/>
    <cellStyle name="SAPBEXHLevel3X 11 2 9" xfId="41746" xr:uid="{00000000-0005-0000-0000-000001A30000}"/>
    <cellStyle name="SAPBEXHLevel3X 11 2 9 2" xfId="41747" xr:uid="{00000000-0005-0000-0000-000002A30000}"/>
    <cellStyle name="SAPBEXHLevel3X 11 2 9 2 2" xfId="41748" xr:uid="{00000000-0005-0000-0000-000003A30000}"/>
    <cellStyle name="SAPBEXHLevel3X 11 2 9 3" xfId="41749" xr:uid="{00000000-0005-0000-0000-000004A30000}"/>
    <cellStyle name="SAPBEXHLevel3X 11 3" xfId="41750" xr:uid="{00000000-0005-0000-0000-000005A30000}"/>
    <cellStyle name="SAPBEXHLevel3X 11 3 2" xfId="41751" xr:uid="{00000000-0005-0000-0000-000006A30000}"/>
    <cellStyle name="SAPBEXHLevel3X 11 3 2 2" xfId="41752" xr:uid="{00000000-0005-0000-0000-000007A30000}"/>
    <cellStyle name="SAPBEXHLevel3X 11 4" xfId="41753" xr:uid="{00000000-0005-0000-0000-000008A30000}"/>
    <cellStyle name="SAPBEXHLevel3X 11 4 2" xfId="41754" xr:uid="{00000000-0005-0000-0000-000009A30000}"/>
    <cellStyle name="SAPBEXHLevel3X 11 4 2 2" xfId="41755" xr:uid="{00000000-0005-0000-0000-00000AA30000}"/>
    <cellStyle name="SAPBEXHLevel3X 11 5" xfId="41756" xr:uid="{00000000-0005-0000-0000-00000BA30000}"/>
    <cellStyle name="SAPBEXHLevel3X 11 5 2" xfId="41757" xr:uid="{00000000-0005-0000-0000-00000CA30000}"/>
    <cellStyle name="SAPBEXHLevel3X 11 5 2 2" xfId="41758" xr:uid="{00000000-0005-0000-0000-00000DA30000}"/>
    <cellStyle name="SAPBEXHLevel3X 11 6" xfId="41759" xr:uid="{00000000-0005-0000-0000-00000EA30000}"/>
    <cellStyle name="SAPBEXHLevel3X 11 6 2" xfId="41760" xr:uid="{00000000-0005-0000-0000-00000FA30000}"/>
    <cellStyle name="SAPBEXHLevel3X 11 6 2 2" xfId="41761" xr:uid="{00000000-0005-0000-0000-000010A30000}"/>
    <cellStyle name="SAPBEXHLevel3X 11 7" xfId="41762" xr:uid="{00000000-0005-0000-0000-000011A30000}"/>
    <cellStyle name="SAPBEXHLevel3X 11 7 2" xfId="41763" xr:uid="{00000000-0005-0000-0000-000012A30000}"/>
    <cellStyle name="SAPBEXHLevel3X 11 7 2 2" xfId="41764" xr:uid="{00000000-0005-0000-0000-000013A30000}"/>
    <cellStyle name="SAPBEXHLevel3X 11 7 3" xfId="41765" xr:uid="{00000000-0005-0000-0000-000014A30000}"/>
    <cellStyle name="SAPBEXHLevel3X 11 8" xfId="41766" xr:uid="{00000000-0005-0000-0000-000015A30000}"/>
    <cellStyle name="SAPBEXHLevel3X 11 8 2" xfId="41767" xr:uid="{00000000-0005-0000-0000-000016A30000}"/>
    <cellStyle name="SAPBEXHLevel3X 11 8 2 2" xfId="41768" xr:uid="{00000000-0005-0000-0000-000017A30000}"/>
    <cellStyle name="SAPBEXHLevel3X 11 8 3" xfId="41769" xr:uid="{00000000-0005-0000-0000-000018A30000}"/>
    <cellStyle name="SAPBEXHLevel3X 11 9" xfId="41770" xr:uid="{00000000-0005-0000-0000-000019A30000}"/>
    <cellStyle name="SAPBEXHLevel3X 11 9 2" xfId="41771" xr:uid="{00000000-0005-0000-0000-00001AA30000}"/>
    <cellStyle name="SAPBEXHLevel3X 11 9 2 2" xfId="41772" xr:uid="{00000000-0005-0000-0000-00001BA30000}"/>
    <cellStyle name="SAPBEXHLevel3X 11 9 3" xfId="41773" xr:uid="{00000000-0005-0000-0000-00001CA30000}"/>
    <cellStyle name="SAPBEXHLevel3X 12" xfId="41774" xr:uid="{00000000-0005-0000-0000-00001DA30000}"/>
    <cellStyle name="SAPBEXHLevel3X 12 10" xfId="41775" xr:uid="{00000000-0005-0000-0000-00001EA30000}"/>
    <cellStyle name="SAPBEXHLevel3X 12 10 2" xfId="41776" xr:uid="{00000000-0005-0000-0000-00001FA30000}"/>
    <cellStyle name="SAPBEXHLevel3X 12 10 2 2" xfId="41777" xr:uid="{00000000-0005-0000-0000-000020A30000}"/>
    <cellStyle name="SAPBEXHLevel3X 12 10 3" xfId="41778" xr:uid="{00000000-0005-0000-0000-000021A30000}"/>
    <cellStyle name="SAPBEXHLevel3X 12 11" xfId="41779" xr:uid="{00000000-0005-0000-0000-000022A30000}"/>
    <cellStyle name="SAPBEXHLevel3X 12 11 2" xfId="41780" xr:uid="{00000000-0005-0000-0000-000023A30000}"/>
    <cellStyle name="SAPBEXHLevel3X 12 11 2 2" xfId="41781" xr:uid="{00000000-0005-0000-0000-000024A30000}"/>
    <cellStyle name="SAPBEXHLevel3X 12 11 3" xfId="41782" xr:uid="{00000000-0005-0000-0000-000025A30000}"/>
    <cellStyle name="SAPBEXHLevel3X 12 12" xfId="41783" xr:uid="{00000000-0005-0000-0000-000026A30000}"/>
    <cellStyle name="SAPBEXHLevel3X 12 12 2" xfId="41784" xr:uid="{00000000-0005-0000-0000-000027A30000}"/>
    <cellStyle name="SAPBEXHLevel3X 12 12 2 2" xfId="41785" xr:uid="{00000000-0005-0000-0000-000028A30000}"/>
    <cellStyle name="SAPBEXHLevel3X 12 12 3" xfId="41786" xr:uid="{00000000-0005-0000-0000-000029A30000}"/>
    <cellStyle name="SAPBEXHLevel3X 12 13" xfId="41787" xr:uid="{00000000-0005-0000-0000-00002AA30000}"/>
    <cellStyle name="SAPBEXHLevel3X 12 13 2" xfId="41788" xr:uid="{00000000-0005-0000-0000-00002BA30000}"/>
    <cellStyle name="SAPBEXHLevel3X 12 2" xfId="41789" xr:uid="{00000000-0005-0000-0000-00002CA30000}"/>
    <cellStyle name="SAPBEXHLevel3X 12 2 10" xfId="41790" xr:uid="{00000000-0005-0000-0000-00002DA30000}"/>
    <cellStyle name="SAPBEXHLevel3X 12 2 10 2" xfId="41791" xr:uid="{00000000-0005-0000-0000-00002EA30000}"/>
    <cellStyle name="SAPBEXHLevel3X 12 2 10 2 2" xfId="41792" xr:uid="{00000000-0005-0000-0000-00002FA30000}"/>
    <cellStyle name="SAPBEXHLevel3X 12 2 10 3" xfId="41793" xr:uid="{00000000-0005-0000-0000-000030A30000}"/>
    <cellStyle name="SAPBEXHLevel3X 12 2 11" xfId="41794" xr:uid="{00000000-0005-0000-0000-000031A30000}"/>
    <cellStyle name="SAPBEXHLevel3X 12 2 11 2" xfId="41795" xr:uid="{00000000-0005-0000-0000-000032A30000}"/>
    <cellStyle name="SAPBEXHLevel3X 12 2 11 2 2" xfId="41796" xr:uid="{00000000-0005-0000-0000-000033A30000}"/>
    <cellStyle name="SAPBEXHLevel3X 12 2 11 3" xfId="41797" xr:uid="{00000000-0005-0000-0000-000034A30000}"/>
    <cellStyle name="SAPBEXHLevel3X 12 2 12" xfId="41798" xr:uid="{00000000-0005-0000-0000-000035A30000}"/>
    <cellStyle name="SAPBEXHLevel3X 12 2 12 2" xfId="41799" xr:uid="{00000000-0005-0000-0000-000036A30000}"/>
    <cellStyle name="SAPBEXHLevel3X 12 2 2" xfId="41800" xr:uid="{00000000-0005-0000-0000-000037A30000}"/>
    <cellStyle name="SAPBEXHLevel3X 12 2 2 2" xfId="41801" xr:uid="{00000000-0005-0000-0000-000038A30000}"/>
    <cellStyle name="SAPBEXHLevel3X 12 2 2 2 2" xfId="41802" xr:uid="{00000000-0005-0000-0000-000039A30000}"/>
    <cellStyle name="SAPBEXHLevel3X 12 2 3" xfId="41803" xr:uid="{00000000-0005-0000-0000-00003AA30000}"/>
    <cellStyle name="SAPBEXHLevel3X 12 2 3 2" xfId="41804" xr:uid="{00000000-0005-0000-0000-00003BA30000}"/>
    <cellStyle name="SAPBEXHLevel3X 12 2 3 2 2" xfId="41805" xr:uid="{00000000-0005-0000-0000-00003CA30000}"/>
    <cellStyle name="SAPBEXHLevel3X 12 2 4" xfId="41806" xr:uid="{00000000-0005-0000-0000-00003DA30000}"/>
    <cellStyle name="SAPBEXHLevel3X 12 2 4 2" xfId="41807" xr:uid="{00000000-0005-0000-0000-00003EA30000}"/>
    <cellStyle name="SAPBEXHLevel3X 12 2 4 2 2" xfId="41808" xr:uid="{00000000-0005-0000-0000-00003FA30000}"/>
    <cellStyle name="SAPBEXHLevel3X 12 2 5" xfId="41809" xr:uid="{00000000-0005-0000-0000-000040A30000}"/>
    <cellStyle name="SAPBEXHLevel3X 12 2 5 2" xfId="41810" xr:uid="{00000000-0005-0000-0000-000041A30000}"/>
    <cellStyle name="SAPBEXHLevel3X 12 2 5 2 2" xfId="41811" xr:uid="{00000000-0005-0000-0000-000042A30000}"/>
    <cellStyle name="SAPBEXHLevel3X 12 2 6" xfId="41812" xr:uid="{00000000-0005-0000-0000-000043A30000}"/>
    <cellStyle name="SAPBEXHLevel3X 12 2 6 2" xfId="41813" xr:uid="{00000000-0005-0000-0000-000044A30000}"/>
    <cellStyle name="SAPBEXHLevel3X 12 2 6 2 2" xfId="41814" xr:uid="{00000000-0005-0000-0000-000045A30000}"/>
    <cellStyle name="SAPBEXHLevel3X 12 2 6 3" xfId="41815" xr:uid="{00000000-0005-0000-0000-000046A30000}"/>
    <cellStyle name="SAPBEXHLevel3X 12 2 7" xfId="41816" xr:uid="{00000000-0005-0000-0000-000047A30000}"/>
    <cellStyle name="SAPBEXHLevel3X 12 2 7 2" xfId="41817" xr:uid="{00000000-0005-0000-0000-000048A30000}"/>
    <cellStyle name="SAPBEXHLevel3X 12 2 7 2 2" xfId="41818" xr:uid="{00000000-0005-0000-0000-000049A30000}"/>
    <cellStyle name="SAPBEXHLevel3X 12 2 7 3" xfId="41819" xr:uid="{00000000-0005-0000-0000-00004AA30000}"/>
    <cellStyle name="SAPBEXHLevel3X 12 2 8" xfId="41820" xr:uid="{00000000-0005-0000-0000-00004BA30000}"/>
    <cellStyle name="SAPBEXHLevel3X 12 2 8 2" xfId="41821" xr:uid="{00000000-0005-0000-0000-00004CA30000}"/>
    <cellStyle name="SAPBEXHLevel3X 12 2 8 2 2" xfId="41822" xr:uid="{00000000-0005-0000-0000-00004DA30000}"/>
    <cellStyle name="SAPBEXHLevel3X 12 2 8 3" xfId="41823" xr:uid="{00000000-0005-0000-0000-00004EA30000}"/>
    <cellStyle name="SAPBEXHLevel3X 12 2 9" xfId="41824" xr:uid="{00000000-0005-0000-0000-00004FA30000}"/>
    <cellStyle name="SAPBEXHLevel3X 12 2 9 2" xfId="41825" xr:uid="{00000000-0005-0000-0000-000050A30000}"/>
    <cellStyle name="SAPBEXHLevel3X 12 2 9 2 2" xfId="41826" xr:uid="{00000000-0005-0000-0000-000051A30000}"/>
    <cellStyle name="SAPBEXHLevel3X 12 2 9 3" xfId="41827" xr:uid="{00000000-0005-0000-0000-000052A30000}"/>
    <cellStyle name="SAPBEXHLevel3X 12 3" xfId="41828" xr:uid="{00000000-0005-0000-0000-000053A30000}"/>
    <cellStyle name="SAPBEXHLevel3X 12 3 2" xfId="41829" xr:uid="{00000000-0005-0000-0000-000054A30000}"/>
    <cellStyle name="SAPBEXHLevel3X 12 3 2 2" xfId="41830" xr:uid="{00000000-0005-0000-0000-000055A30000}"/>
    <cellStyle name="SAPBEXHLevel3X 12 4" xfId="41831" xr:uid="{00000000-0005-0000-0000-000056A30000}"/>
    <cellStyle name="SAPBEXHLevel3X 12 4 2" xfId="41832" xr:uid="{00000000-0005-0000-0000-000057A30000}"/>
    <cellStyle name="SAPBEXHLevel3X 12 4 2 2" xfId="41833" xr:uid="{00000000-0005-0000-0000-000058A30000}"/>
    <cellStyle name="SAPBEXHLevel3X 12 5" xfId="41834" xr:uid="{00000000-0005-0000-0000-000059A30000}"/>
    <cellStyle name="SAPBEXHLevel3X 12 5 2" xfId="41835" xr:uid="{00000000-0005-0000-0000-00005AA30000}"/>
    <cellStyle name="SAPBEXHLevel3X 12 5 2 2" xfId="41836" xr:uid="{00000000-0005-0000-0000-00005BA30000}"/>
    <cellStyle name="SAPBEXHLevel3X 12 6" xfId="41837" xr:uid="{00000000-0005-0000-0000-00005CA30000}"/>
    <cellStyle name="SAPBEXHLevel3X 12 6 2" xfId="41838" xr:uid="{00000000-0005-0000-0000-00005DA30000}"/>
    <cellStyle name="SAPBEXHLevel3X 12 6 2 2" xfId="41839" xr:uid="{00000000-0005-0000-0000-00005EA30000}"/>
    <cellStyle name="SAPBEXHLevel3X 12 7" xfId="41840" xr:uid="{00000000-0005-0000-0000-00005FA30000}"/>
    <cellStyle name="SAPBEXHLevel3X 12 7 2" xfId="41841" xr:uid="{00000000-0005-0000-0000-000060A30000}"/>
    <cellStyle name="SAPBEXHLevel3X 12 7 2 2" xfId="41842" xr:uid="{00000000-0005-0000-0000-000061A30000}"/>
    <cellStyle name="SAPBEXHLevel3X 12 7 3" xfId="41843" xr:uid="{00000000-0005-0000-0000-000062A30000}"/>
    <cellStyle name="SAPBEXHLevel3X 12 8" xfId="41844" xr:uid="{00000000-0005-0000-0000-000063A30000}"/>
    <cellStyle name="SAPBEXHLevel3X 12 8 2" xfId="41845" xr:uid="{00000000-0005-0000-0000-000064A30000}"/>
    <cellStyle name="SAPBEXHLevel3X 12 8 2 2" xfId="41846" xr:uid="{00000000-0005-0000-0000-000065A30000}"/>
    <cellStyle name="SAPBEXHLevel3X 12 8 3" xfId="41847" xr:uid="{00000000-0005-0000-0000-000066A30000}"/>
    <cellStyle name="SAPBEXHLevel3X 12 9" xfId="41848" xr:uid="{00000000-0005-0000-0000-000067A30000}"/>
    <cellStyle name="SAPBEXHLevel3X 12 9 2" xfId="41849" xr:uid="{00000000-0005-0000-0000-000068A30000}"/>
    <cellStyle name="SAPBEXHLevel3X 12 9 2 2" xfId="41850" xr:uid="{00000000-0005-0000-0000-000069A30000}"/>
    <cellStyle name="SAPBEXHLevel3X 12 9 3" xfId="41851" xr:uid="{00000000-0005-0000-0000-00006AA30000}"/>
    <cellStyle name="SAPBEXHLevel3X 13" xfId="41852" xr:uid="{00000000-0005-0000-0000-00006BA30000}"/>
    <cellStyle name="SAPBEXHLevel3X 13 10" xfId="41853" xr:uid="{00000000-0005-0000-0000-00006CA30000}"/>
    <cellStyle name="SAPBEXHLevel3X 13 10 2" xfId="41854" xr:uid="{00000000-0005-0000-0000-00006DA30000}"/>
    <cellStyle name="SAPBEXHLevel3X 13 10 2 2" xfId="41855" xr:uid="{00000000-0005-0000-0000-00006EA30000}"/>
    <cellStyle name="SAPBEXHLevel3X 13 10 3" xfId="41856" xr:uid="{00000000-0005-0000-0000-00006FA30000}"/>
    <cellStyle name="SAPBEXHLevel3X 13 11" xfId="41857" xr:uid="{00000000-0005-0000-0000-000070A30000}"/>
    <cellStyle name="SAPBEXHLevel3X 13 11 2" xfId="41858" xr:uid="{00000000-0005-0000-0000-000071A30000}"/>
    <cellStyle name="SAPBEXHLevel3X 13 11 2 2" xfId="41859" xr:uid="{00000000-0005-0000-0000-000072A30000}"/>
    <cellStyle name="SAPBEXHLevel3X 13 11 3" xfId="41860" xr:uid="{00000000-0005-0000-0000-000073A30000}"/>
    <cellStyle name="SAPBEXHLevel3X 13 12" xfId="41861" xr:uid="{00000000-0005-0000-0000-000074A30000}"/>
    <cellStyle name="SAPBEXHLevel3X 13 12 2" xfId="41862" xr:uid="{00000000-0005-0000-0000-000075A30000}"/>
    <cellStyle name="SAPBEXHLevel3X 13 12 2 2" xfId="41863" xr:uid="{00000000-0005-0000-0000-000076A30000}"/>
    <cellStyle name="SAPBEXHLevel3X 13 12 3" xfId="41864" xr:uid="{00000000-0005-0000-0000-000077A30000}"/>
    <cellStyle name="SAPBEXHLevel3X 13 13" xfId="41865" xr:uid="{00000000-0005-0000-0000-000078A30000}"/>
    <cellStyle name="SAPBEXHLevel3X 13 13 2" xfId="41866" xr:uid="{00000000-0005-0000-0000-000079A30000}"/>
    <cellStyle name="SAPBEXHLevel3X 13 2" xfId="41867" xr:uid="{00000000-0005-0000-0000-00007AA30000}"/>
    <cellStyle name="SAPBEXHLevel3X 13 2 10" xfId="41868" xr:uid="{00000000-0005-0000-0000-00007BA30000}"/>
    <cellStyle name="SAPBEXHLevel3X 13 2 10 2" xfId="41869" xr:uid="{00000000-0005-0000-0000-00007CA30000}"/>
    <cellStyle name="SAPBEXHLevel3X 13 2 10 2 2" xfId="41870" xr:uid="{00000000-0005-0000-0000-00007DA30000}"/>
    <cellStyle name="SAPBEXHLevel3X 13 2 10 3" xfId="41871" xr:uid="{00000000-0005-0000-0000-00007EA30000}"/>
    <cellStyle name="SAPBEXHLevel3X 13 2 11" xfId="41872" xr:uid="{00000000-0005-0000-0000-00007FA30000}"/>
    <cellStyle name="SAPBEXHLevel3X 13 2 11 2" xfId="41873" xr:uid="{00000000-0005-0000-0000-000080A30000}"/>
    <cellStyle name="SAPBEXHLevel3X 13 2 11 2 2" xfId="41874" xr:uid="{00000000-0005-0000-0000-000081A30000}"/>
    <cellStyle name="SAPBEXHLevel3X 13 2 11 3" xfId="41875" xr:uid="{00000000-0005-0000-0000-000082A30000}"/>
    <cellStyle name="SAPBEXHLevel3X 13 2 12" xfId="41876" xr:uid="{00000000-0005-0000-0000-000083A30000}"/>
    <cellStyle name="SAPBEXHLevel3X 13 2 12 2" xfId="41877" xr:uid="{00000000-0005-0000-0000-000084A30000}"/>
    <cellStyle name="SAPBEXHLevel3X 13 2 2" xfId="41878" xr:uid="{00000000-0005-0000-0000-000085A30000}"/>
    <cellStyle name="SAPBEXHLevel3X 13 2 2 2" xfId="41879" xr:uid="{00000000-0005-0000-0000-000086A30000}"/>
    <cellStyle name="SAPBEXHLevel3X 13 2 2 2 2" xfId="41880" xr:uid="{00000000-0005-0000-0000-000087A30000}"/>
    <cellStyle name="SAPBEXHLevel3X 13 2 3" xfId="41881" xr:uid="{00000000-0005-0000-0000-000088A30000}"/>
    <cellStyle name="SAPBEXHLevel3X 13 2 3 2" xfId="41882" xr:uid="{00000000-0005-0000-0000-000089A30000}"/>
    <cellStyle name="SAPBEXHLevel3X 13 2 3 2 2" xfId="41883" xr:uid="{00000000-0005-0000-0000-00008AA30000}"/>
    <cellStyle name="SAPBEXHLevel3X 13 2 4" xfId="41884" xr:uid="{00000000-0005-0000-0000-00008BA30000}"/>
    <cellStyle name="SAPBEXHLevel3X 13 2 4 2" xfId="41885" xr:uid="{00000000-0005-0000-0000-00008CA30000}"/>
    <cellStyle name="SAPBEXHLevel3X 13 2 4 2 2" xfId="41886" xr:uid="{00000000-0005-0000-0000-00008DA30000}"/>
    <cellStyle name="SAPBEXHLevel3X 13 2 5" xfId="41887" xr:uid="{00000000-0005-0000-0000-00008EA30000}"/>
    <cellStyle name="SAPBEXHLevel3X 13 2 5 2" xfId="41888" xr:uid="{00000000-0005-0000-0000-00008FA30000}"/>
    <cellStyle name="SAPBEXHLevel3X 13 2 5 2 2" xfId="41889" xr:uid="{00000000-0005-0000-0000-000090A30000}"/>
    <cellStyle name="SAPBEXHLevel3X 13 2 6" xfId="41890" xr:uid="{00000000-0005-0000-0000-000091A30000}"/>
    <cellStyle name="SAPBEXHLevel3X 13 2 6 2" xfId="41891" xr:uid="{00000000-0005-0000-0000-000092A30000}"/>
    <cellStyle name="SAPBEXHLevel3X 13 2 6 2 2" xfId="41892" xr:uid="{00000000-0005-0000-0000-000093A30000}"/>
    <cellStyle name="SAPBEXHLevel3X 13 2 6 3" xfId="41893" xr:uid="{00000000-0005-0000-0000-000094A30000}"/>
    <cellStyle name="SAPBEXHLevel3X 13 2 7" xfId="41894" xr:uid="{00000000-0005-0000-0000-000095A30000}"/>
    <cellStyle name="SAPBEXHLevel3X 13 2 7 2" xfId="41895" xr:uid="{00000000-0005-0000-0000-000096A30000}"/>
    <cellStyle name="SAPBEXHLevel3X 13 2 7 2 2" xfId="41896" xr:uid="{00000000-0005-0000-0000-000097A30000}"/>
    <cellStyle name="SAPBEXHLevel3X 13 2 7 3" xfId="41897" xr:uid="{00000000-0005-0000-0000-000098A30000}"/>
    <cellStyle name="SAPBEXHLevel3X 13 2 8" xfId="41898" xr:uid="{00000000-0005-0000-0000-000099A30000}"/>
    <cellStyle name="SAPBEXHLevel3X 13 2 8 2" xfId="41899" xr:uid="{00000000-0005-0000-0000-00009AA30000}"/>
    <cellStyle name="SAPBEXHLevel3X 13 2 8 2 2" xfId="41900" xr:uid="{00000000-0005-0000-0000-00009BA30000}"/>
    <cellStyle name="SAPBEXHLevel3X 13 2 8 3" xfId="41901" xr:uid="{00000000-0005-0000-0000-00009CA30000}"/>
    <cellStyle name="SAPBEXHLevel3X 13 2 9" xfId="41902" xr:uid="{00000000-0005-0000-0000-00009DA30000}"/>
    <cellStyle name="SAPBEXHLevel3X 13 2 9 2" xfId="41903" xr:uid="{00000000-0005-0000-0000-00009EA30000}"/>
    <cellStyle name="SAPBEXHLevel3X 13 2 9 2 2" xfId="41904" xr:uid="{00000000-0005-0000-0000-00009FA30000}"/>
    <cellStyle name="SAPBEXHLevel3X 13 2 9 3" xfId="41905" xr:uid="{00000000-0005-0000-0000-0000A0A30000}"/>
    <cellStyle name="SAPBEXHLevel3X 13 3" xfId="41906" xr:uid="{00000000-0005-0000-0000-0000A1A30000}"/>
    <cellStyle name="SAPBEXHLevel3X 13 3 2" xfId="41907" xr:uid="{00000000-0005-0000-0000-0000A2A30000}"/>
    <cellStyle name="SAPBEXHLevel3X 13 3 2 2" xfId="41908" xr:uid="{00000000-0005-0000-0000-0000A3A30000}"/>
    <cellStyle name="SAPBEXHLevel3X 13 4" xfId="41909" xr:uid="{00000000-0005-0000-0000-0000A4A30000}"/>
    <cellStyle name="SAPBEXHLevel3X 13 4 2" xfId="41910" xr:uid="{00000000-0005-0000-0000-0000A5A30000}"/>
    <cellStyle name="SAPBEXHLevel3X 13 4 2 2" xfId="41911" xr:uid="{00000000-0005-0000-0000-0000A6A30000}"/>
    <cellStyle name="SAPBEXHLevel3X 13 5" xfId="41912" xr:uid="{00000000-0005-0000-0000-0000A7A30000}"/>
    <cellStyle name="SAPBEXHLevel3X 13 5 2" xfId="41913" xr:uid="{00000000-0005-0000-0000-0000A8A30000}"/>
    <cellStyle name="SAPBEXHLevel3X 13 5 2 2" xfId="41914" xr:uid="{00000000-0005-0000-0000-0000A9A30000}"/>
    <cellStyle name="SAPBEXHLevel3X 13 6" xfId="41915" xr:uid="{00000000-0005-0000-0000-0000AAA30000}"/>
    <cellStyle name="SAPBEXHLevel3X 13 6 2" xfId="41916" xr:uid="{00000000-0005-0000-0000-0000ABA30000}"/>
    <cellStyle name="SAPBEXHLevel3X 13 6 2 2" xfId="41917" xr:uid="{00000000-0005-0000-0000-0000ACA30000}"/>
    <cellStyle name="SAPBEXHLevel3X 13 7" xfId="41918" xr:uid="{00000000-0005-0000-0000-0000ADA30000}"/>
    <cellStyle name="SAPBEXHLevel3X 13 7 2" xfId="41919" xr:uid="{00000000-0005-0000-0000-0000AEA30000}"/>
    <cellStyle name="SAPBEXHLevel3X 13 7 2 2" xfId="41920" xr:uid="{00000000-0005-0000-0000-0000AFA30000}"/>
    <cellStyle name="SAPBEXHLevel3X 13 7 3" xfId="41921" xr:uid="{00000000-0005-0000-0000-0000B0A30000}"/>
    <cellStyle name="SAPBEXHLevel3X 13 8" xfId="41922" xr:uid="{00000000-0005-0000-0000-0000B1A30000}"/>
    <cellStyle name="SAPBEXHLevel3X 13 8 2" xfId="41923" xr:uid="{00000000-0005-0000-0000-0000B2A30000}"/>
    <cellStyle name="SAPBEXHLevel3X 13 8 2 2" xfId="41924" xr:uid="{00000000-0005-0000-0000-0000B3A30000}"/>
    <cellStyle name="SAPBEXHLevel3X 13 8 3" xfId="41925" xr:uid="{00000000-0005-0000-0000-0000B4A30000}"/>
    <cellStyle name="SAPBEXHLevel3X 13 9" xfId="41926" xr:uid="{00000000-0005-0000-0000-0000B5A30000}"/>
    <cellStyle name="SAPBEXHLevel3X 13 9 2" xfId="41927" xr:uid="{00000000-0005-0000-0000-0000B6A30000}"/>
    <cellStyle name="SAPBEXHLevel3X 13 9 2 2" xfId="41928" xr:uid="{00000000-0005-0000-0000-0000B7A30000}"/>
    <cellStyle name="SAPBEXHLevel3X 13 9 3" xfId="41929" xr:uid="{00000000-0005-0000-0000-0000B8A30000}"/>
    <cellStyle name="SAPBEXHLevel3X 14" xfId="41930" xr:uid="{00000000-0005-0000-0000-0000B9A30000}"/>
    <cellStyle name="SAPBEXHLevel3X 14 10" xfId="41931" xr:uid="{00000000-0005-0000-0000-0000BAA30000}"/>
    <cellStyle name="SAPBEXHLevel3X 14 10 2" xfId="41932" xr:uid="{00000000-0005-0000-0000-0000BBA30000}"/>
    <cellStyle name="SAPBEXHLevel3X 14 10 2 2" xfId="41933" xr:uid="{00000000-0005-0000-0000-0000BCA30000}"/>
    <cellStyle name="SAPBEXHLevel3X 14 10 3" xfId="41934" xr:uid="{00000000-0005-0000-0000-0000BDA30000}"/>
    <cellStyle name="SAPBEXHLevel3X 14 11" xfId="41935" xr:uid="{00000000-0005-0000-0000-0000BEA30000}"/>
    <cellStyle name="SAPBEXHLevel3X 14 11 2" xfId="41936" xr:uid="{00000000-0005-0000-0000-0000BFA30000}"/>
    <cellStyle name="SAPBEXHLevel3X 14 2" xfId="41937" xr:uid="{00000000-0005-0000-0000-0000C0A30000}"/>
    <cellStyle name="SAPBEXHLevel3X 14 2 2" xfId="41938" xr:uid="{00000000-0005-0000-0000-0000C1A30000}"/>
    <cellStyle name="SAPBEXHLevel3X 14 2 2 2" xfId="41939" xr:uid="{00000000-0005-0000-0000-0000C2A30000}"/>
    <cellStyle name="SAPBEXHLevel3X 14 3" xfId="41940" xr:uid="{00000000-0005-0000-0000-0000C3A30000}"/>
    <cellStyle name="SAPBEXHLevel3X 14 3 2" xfId="41941" xr:uid="{00000000-0005-0000-0000-0000C4A30000}"/>
    <cellStyle name="SAPBEXHLevel3X 14 3 2 2" xfId="41942" xr:uid="{00000000-0005-0000-0000-0000C5A30000}"/>
    <cellStyle name="SAPBEXHLevel3X 14 4" xfId="41943" xr:uid="{00000000-0005-0000-0000-0000C6A30000}"/>
    <cellStyle name="SAPBEXHLevel3X 14 4 2" xfId="41944" xr:uid="{00000000-0005-0000-0000-0000C7A30000}"/>
    <cellStyle name="SAPBEXHLevel3X 14 4 2 2" xfId="41945" xr:uid="{00000000-0005-0000-0000-0000C8A30000}"/>
    <cellStyle name="SAPBEXHLevel3X 14 5" xfId="41946" xr:uid="{00000000-0005-0000-0000-0000C9A30000}"/>
    <cellStyle name="SAPBEXHLevel3X 14 5 2" xfId="41947" xr:uid="{00000000-0005-0000-0000-0000CAA30000}"/>
    <cellStyle name="SAPBEXHLevel3X 14 5 2 2" xfId="41948" xr:uid="{00000000-0005-0000-0000-0000CBA30000}"/>
    <cellStyle name="SAPBEXHLevel3X 14 6" xfId="41949" xr:uid="{00000000-0005-0000-0000-0000CCA30000}"/>
    <cellStyle name="SAPBEXHLevel3X 14 6 2" xfId="41950" xr:uid="{00000000-0005-0000-0000-0000CDA30000}"/>
    <cellStyle name="SAPBEXHLevel3X 14 6 2 2" xfId="41951" xr:uid="{00000000-0005-0000-0000-0000CEA30000}"/>
    <cellStyle name="SAPBEXHLevel3X 14 6 3" xfId="41952" xr:uid="{00000000-0005-0000-0000-0000CFA30000}"/>
    <cellStyle name="SAPBEXHLevel3X 14 7" xfId="41953" xr:uid="{00000000-0005-0000-0000-0000D0A30000}"/>
    <cellStyle name="SAPBEXHLevel3X 14 7 2" xfId="41954" xr:uid="{00000000-0005-0000-0000-0000D1A30000}"/>
    <cellStyle name="SAPBEXHLevel3X 14 7 2 2" xfId="41955" xr:uid="{00000000-0005-0000-0000-0000D2A30000}"/>
    <cellStyle name="SAPBEXHLevel3X 14 7 3" xfId="41956" xr:uid="{00000000-0005-0000-0000-0000D3A30000}"/>
    <cellStyle name="SAPBEXHLevel3X 14 8" xfId="41957" xr:uid="{00000000-0005-0000-0000-0000D4A30000}"/>
    <cellStyle name="SAPBEXHLevel3X 14 8 2" xfId="41958" xr:uid="{00000000-0005-0000-0000-0000D5A30000}"/>
    <cellStyle name="SAPBEXHLevel3X 14 8 2 2" xfId="41959" xr:uid="{00000000-0005-0000-0000-0000D6A30000}"/>
    <cellStyle name="SAPBEXHLevel3X 14 8 3" xfId="41960" xr:uid="{00000000-0005-0000-0000-0000D7A30000}"/>
    <cellStyle name="SAPBEXHLevel3X 14 9" xfId="41961" xr:uid="{00000000-0005-0000-0000-0000D8A30000}"/>
    <cellStyle name="SAPBEXHLevel3X 14 9 2" xfId="41962" xr:uid="{00000000-0005-0000-0000-0000D9A30000}"/>
    <cellStyle name="SAPBEXHLevel3X 14 9 2 2" xfId="41963" xr:uid="{00000000-0005-0000-0000-0000DAA30000}"/>
    <cellStyle name="SAPBEXHLevel3X 14 9 3" xfId="41964" xr:uid="{00000000-0005-0000-0000-0000DBA30000}"/>
    <cellStyle name="SAPBEXHLevel3X 15" xfId="41965" xr:uid="{00000000-0005-0000-0000-0000DCA30000}"/>
    <cellStyle name="SAPBEXHLevel3X 15 10" xfId="41966" xr:uid="{00000000-0005-0000-0000-0000DDA30000}"/>
    <cellStyle name="SAPBEXHLevel3X 15 10 2" xfId="41967" xr:uid="{00000000-0005-0000-0000-0000DEA30000}"/>
    <cellStyle name="SAPBEXHLevel3X 15 10 2 2" xfId="41968" xr:uid="{00000000-0005-0000-0000-0000DFA30000}"/>
    <cellStyle name="SAPBEXHLevel3X 15 10 3" xfId="41969" xr:uid="{00000000-0005-0000-0000-0000E0A30000}"/>
    <cellStyle name="SAPBEXHLevel3X 15 11" xfId="41970" xr:uid="{00000000-0005-0000-0000-0000E1A30000}"/>
    <cellStyle name="SAPBEXHLevel3X 15 11 2" xfId="41971" xr:uid="{00000000-0005-0000-0000-0000E2A30000}"/>
    <cellStyle name="SAPBEXHLevel3X 15 11 2 2" xfId="41972" xr:uid="{00000000-0005-0000-0000-0000E3A30000}"/>
    <cellStyle name="SAPBEXHLevel3X 15 11 3" xfId="41973" xr:uid="{00000000-0005-0000-0000-0000E4A30000}"/>
    <cellStyle name="SAPBEXHLevel3X 15 12" xfId="41974" xr:uid="{00000000-0005-0000-0000-0000E5A30000}"/>
    <cellStyle name="SAPBEXHLevel3X 15 12 2" xfId="41975" xr:uid="{00000000-0005-0000-0000-0000E6A30000}"/>
    <cellStyle name="SAPBEXHLevel3X 15 2" xfId="41976" xr:uid="{00000000-0005-0000-0000-0000E7A30000}"/>
    <cellStyle name="SAPBEXHLevel3X 15 2 2" xfId="41977" xr:uid="{00000000-0005-0000-0000-0000E8A30000}"/>
    <cellStyle name="SAPBEXHLevel3X 15 2 2 2" xfId="41978" xr:uid="{00000000-0005-0000-0000-0000E9A30000}"/>
    <cellStyle name="SAPBEXHLevel3X 15 3" xfId="41979" xr:uid="{00000000-0005-0000-0000-0000EAA30000}"/>
    <cellStyle name="SAPBEXHLevel3X 15 3 2" xfId="41980" xr:uid="{00000000-0005-0000-0000-0000EBA30000}"/>
    <cellStyle name="SAPBEXHLevel3X 15 3 2 2" xfId="41981" xr:uid="{00000000-0005-0000-0000-0000ECA30000}"/>
    <cellStyle name="SAPBEXHLevel3X 15 4" xfId="41982" xr:uid="{00000000-0005-0000-0000-0000EDA30000}"/>
    <cellStyle name="SAPBEXHLevel3X 15 4 2" xfId="41983" xr:uid="{00000000-0005-0000-0000-0000EEA30000}"/>
    <cellStyle name="SAPBEXHLevel3X 15 4 2 2" xfId="41984" xr:uid="{00000000-0005-0000-0000-0000EFA30000}"/>
    <cellStyle name="SAPBEXHLevel3X 15 5" xfId="41985" xr:uid="{00000000-0005-0000-0000-0000F0A30000}"/>
    <cellStyle name="SAPBEXHLevel3X 15 5 2" xfId="41986" xr:uid="{00000000-0005-0000-0000-0000F1A30000}"/>
    <cellStyle name="SAPBEXHLevel3X 15 5 2 2" xfId="41987" xr:uid="{00000000-0005-0000-0000-0000F2A30000}"/>
    <cellStyle name="SAPBEXHLevel3X 15 6" xfId="41988" xr:uid="{00000000-0005-0000-0000-0000F3A30000}"/>
    <cellStyle name="SAPBEXHLevel3X 15 6 2" xfId="41989" xr:uid="{00000000-0005-0000-0000-0000F4A30000}"/>
    <cellStyle name="SAPBEXHLevel3X 15 6 2 2" xfId="41990" xr:uid="{00000000-0005-0000-0000-0000F5A30000}"/>
    <cellStyle name="SAPBEXHLevel3X 15 6 3" xfId="41991" xr:uid="{00000000-0005-0000-0000-0000F6A30000}"/>
    <cellStyle name="SAPBEXHLevel3X 15 7" xfId="41992" xr:uid="{00000000-0005-0000-0000-0000F7A30000}"/>
    <cellStyle name="SAPBEXHLevel3X 15 7 2" xfId="41993" xr:uid="{00000000-0005-0000-0000-0000F8A30000}"/>
    <cellStyle name="SAPBEXHLevel3X 15 7 2 2" xfId="41994" xr:uid="{00000000-0005-0000-0000-0000F9A30000}"/>
    <cellStyle name="SAPBEXHLevel3X 15 7 3" xfId="41995" xr:uid="{00000000-0005-0000-0000-0000FAA30000}"/>
    <cellStyle name="SAPBEXHLevel3X 15 8" xfId="41996" xr:uid="{00000000-0005-0000-0000-0000FBA30000}"/>
    <cellStyle name="SAPBEXHLevel3X 15 8 2" xfId="41997" xr:uid="{00000000-0005-0000-0000-0000FCA30000}"/>
    <cellStyle name="SAPBEXHLevel3X 15 8 2 2" xfId="41998" xr:uid="{00000000-0005-0000-0000-0000FDA30000}"/>
    <cellStyle name="SAPBEXHLevel3X 15 8 3" xfId="41999" xr:uid="{00000000-0005-0000-0000-0000FEA30000}"/>
    <cellStyle name="SAPBEXHLevel3X 15 9" xfId="42000" xr:uid="{00000000-0005-0000-0000-0000FFA30000}"/>
    <cellStyle name="SAPBEXHLevel3X 15 9 2" xfId="42001" xr:uid="{00000000-0005-0000-0000-000000A40000}"/>
    <cellStyle name="SAPBEXHLevel3X 15 9 2 2" xfId="42002" xr:uid="{00000000-0005-0000-0000-000001A40000}"/>
    <cellStyle name="SAPBEXHLevel3X 15 9 3" xfId="42003" xr:uid="{00000000-0005-0000-0000-000002A40000}"/>
    <cellStyle name="SAPBEXHLevel3X 16" xfId="42004" xr:uid="{00000000-0005-0000-0000-000003A40000}"/>
    <cellStyle name="SAPBEXHLevel3X 16 10" xfId="42005" xr:uid="{00000000-0005-0000-0000-000004A40000}"/>
    <cellStyle name="SAPBEXHLevel3X 16 10 2" xfId="42006" xr:uid="{00000000-0005-0000-0000-000005A40000}"/>
    <cellStyle name="SAPBEXHLevel3X 16 10 2 2" xfId="42007" xr:uid="{00000000-0005-0000-0000-000006A40000}"/>
    <cellStyle name="SAPBEXHLevel3X 16 10 3" xfId="42008" xr:uid="{00000000-0005-0000-0000-000007A40000}"/>
    <cellStyle name="SAPBEXHLevel3X 16 11" xfId="42009" xr:uid="{00000000-0005-0000-0000-000008A40000}"/>
    <cellStyle name="SAPBEXHLevel3X 16 11 2" xfId="42010" xr:uid="{00000000-0005-0000-0000-000009A40000}"/>
    <cellStyle name="SAPBEXHLevel3X 16 11 2 2" xfId="42011" xr:uid="{00000000-0005-0000-0000-00000AA40000}"/>
    <cellStyle name="SAPBEXHLevel3X 16 11 3" xfId="42012" xr:uid="{00000000-0005-0000-0000-00000BA40000}"/>
    <cellStyle name="SAPBEXHLevel3X 16 12" xfId="42013" xr:uid="{00000000-0005-0000-0000-00000CA40000}"/>
    <cellStyle name="SAPBEXHLevel3X 16 12 2" xfId="42014" xr:uid="{00000000-0005-0000-0000-00000DA40000}"/>
    <cellStyle name="SAPBEXHLevel3X 16 2" xfId="42015" xr:uid="{00000000-0005-0000-0000-00000EA40000}"/>
    <cellStyle name="SAPBEXHLevel3X 16 2 2" xfId="42016" xr:uid="{00000000-0005-0000-0000-00000FA40000}"/>
    <cellStyle name="SAPBEXHLevel3X 16 2 2 2" xfId="42017" xr:uid="{00000000-0005-0000-0000-000010A40000}"/>
    <cellStyle name="SAPBEXHLevel3X 16 3" xfId="42018" xr:uid="{00000000-0005-0000-0000-000011A40000}"/>
    <cellStyle name="SAPBEXHLevel3X 16 3 2" xfId="42019" xr:uid="{00000000-0005-0000-0000-000012A40000}"/>
    <cellStyle name="SAPBEXHLevel3X 16 3 2 2" xfId="42020" xr:uid="{00000000-0005-0000-0000-000013A40000}"/>
    <cellStyle name="SAPBEXHLevel3X 16 4" xfId="42021" xr:uid="{00000000-0005-0000-0000-000014A40000}"/>
    <cellStyle name="SAPBEXHLevel3X 16 4 2" xfId="42022" xr:uid="{00000000-0005-0000-0000-000015A40000}"/>
    <cellStyle name="SAPBEXHLevel3X 16 4 2 2" xfId="42023" xr:uid="{00000000-0005-0000-0000-000016A40000}"/>
    <cellStyle name="SAPBEXHLevel3X 16 5" xfId="42024" xr:uid="{00000000-0005-0000-0000-000017A40000}"/>
    <cellStyle name="SAPBEXHLevel3X 16 5 2" xfId="42025" xr:uid="{00000000-0005-0000-0000-000018A40000}"/>
    <cellStyle name="SAPBEXHLevel3X 16 5 2 2" xfId="42026" xr:uid="{00000000-0005-0000-0000-000019A40000}"/>
    <cellStyle name="SAPBEXHLevel3X 16 6" xfId="42027" xr:uid="{00000000-0005-0000-0000-00001AA40000}"/>
    <cellStyle name="SAPBEXHLevel3X 16 6 2" xfId="42028" xr:uid="{00000000-0005-0000-0000-00001BA40000}"/>
    <cellStyle name="SAPBEXHLevel3X 16 6 2 2" xfId="42029" xr:uid="{00000000-0005-0000-0000-00001CA40000}"/>
    <cellStyle name="SAPBEXHLevel3X 16 6 3" xfId="42030" xr:uid="{00000000-0005-0000-0000-00001DA40000}"/>
    <cellStyle name="SAPBEXHLevel3X 16 7" xfId="42031" xr:uid="{00000000-0005-0000-0000-00001EA40000}"/>
    <cellStyle name="SAPBEXHLevel3X 16 7 2" xfId="42032" xr:uid="{00000000-0005-0000-0000-00001FA40000}"/>
    <cellStyle name="SAPBEXHLevel3X 16 7 2 2" xfId="42033" xr:uid="{00000000-0005-0000-0000-000020A40000}"/>
    <cellStyle name="SAPBEXHLevel3X 16 7 3" xfId="42034" xr:uid="{00000000-0005-0000-0000-000021A40000}"/>
    <cellStyle name="SAPBEXHLevel3X 16 8" xfId="42035" xr:uid="{00000000-0005-0000-0000-000022A40000}"/>
    <cellStyle name="SAPBEXHLevel3X 16 8 2" xfId="42036" xr:uid="{00000000-0005-0000-0000-000023A40000}"/>
    <cellStyle name="SAPBEXHLevel3X 16 8 2 2" xfId="42037" xr:uid="{00000000-0005-0000-0000-000024A40000}"/>
    <cellStyle name="SAPBEXHLevel3X 16 8 3" xfId="42038" xr:uid="{00000000-0005-0000-0000-000025A40000}"/>
    <cellStyle name="SAPBEXHLevel3X 16 9" xfId="42039" xr:uid="{00000000-0005-0000-0000-000026A40000}"/>
    <cellStyle name="SAPBEXHLevel3X 16 9 2" xfId="42040" xr:uid="{00000000-0005-0000-0000-000027A40000}"/>
    <cellStyle name="SAPBEXHLevel3X 16 9 2 2" xfId="42041" xr:uid="{00000000-0005-0000-0000-000028A40000}"/>
    <cellStyle name="SAPBEXHLevel3X 16 9 3" xfId="42042" xr:uid="{00000000-0005-0000-0000-000029A40000}"/>
    <cellStyle name="SAPBEXHLevel3X 17" xfId="42043" xr:uid="{00000000-0005-0000-0000-00002AA40000}"/>
    <cellStyle name="SAPBEXHLevel3X 17 10" xfId="42044" xr:uid="{00000000-0005-0000-0000-00002BA40000}"/>
    <cellStyle name="SAPBEXHLevel3X 17 10 2" xfId="42045" xr:uid="{00000000-0005-0000-0000-00002CA40000}"/>
    <cellStyle name="SAPBEXHLevel3X 17 10 2 2" xfId="42046" xr:uid="{00000000-0005-0000-0000-00002DA40000}"/>
    <cellStyle name="SAPBEXHLevel3X 17 10 3" xfId="42047" xr:uid="{00000000-0005-0000-0000-00002EA40000}"/>
    <cellStyle name="SAPBEXHLevel3X 17 11" xfId="42048" xr:uid="{00000000-0005-0000-0000-00002FA40000}"/>
    <cellStyle name="SAPBEXHLevel3X 17 11 2" xfId="42049" xr:uid="{00000000-0005-0000-0000-000030A40000}"/>
    <cellStyle name="SAPBEXHLevel3X 17 11 2 2" xfId="42050" xr:uid="{00000000-0005-0000-0000-000031A40000}"/>
    <cellStyle name="SAPBEXHLevel3X 17 11 3" xfId="42051" xr:uid="{00000000-0005-0000-0000-000032A40000}"/>
    <cellStyle name="SAPBEXHLevel3X 17 12" xfId="42052" xr:uid="{00000000-0005-0000-0000-000033A40000}"/>
    <cellStyle name="SAPBEXHLevel3X 17 12 2" xfId="42053" xr:uid="{00000000-0005-0000-0000-000034A40000}"/>
    <cellStyle name="SAPBEXHLevel3X 17 2" xfId="42054" xr:uid="{00000000-0005-0000-0000-000035A40000}"/>
    <cellStyle name="SAPBEXHLevel3X 17 2 2" xfId="42055" xr:uid="{00000000-0005-0000-0000-000036A40000}"/>
    <cellStyle name="SAPBEXHLevel3X 17 2 2 2" xfId="42056" xr:uid="{00000000-0005-0000-0000-000037A40000}"/>
    <cellStyle name="SAPBEXHLevel3X 17 3" xfId="42057" xr:uid="{00000000-0005-0000-0000-000038A40000}"/>
    <cellStyle name="SAPBEXHLevel3X 17 3 2" xfId="42058" xr:uid="{00000000-0005-0000-0000-000039A40000}"/>
    <cellStyle name="SAPBEXHLevel3X 17 3 2 2" xfId="42059" xr:uid="{00000000-0005-0000-0000-00003AA40000}"/>
    <cellStyle name="SAPBEXHLevel3X 17 4" xfId="42060" xr:uid="{00000000-0005-0000-0000-00003BA40000}"/>
    <cellStyle name="SAPBEXHLevel3X 17 4 2" xfId="42061" xr:uid="{00000000-0005-0000-0000-00003CA40000}"/>
    <cellStyle name="SAPBEXHLevel3X 17 4 2 2" xfId="42062" xr:uid="{00000000-0005-0000-0000-00003DA40000}"/>
    <cellStyle name="SAPBEXHLevel3X 17 5" xfId="42063" xr:uid="{00000000-0005-0000-0000-00003EA40000}"/>
    <cellStyle name="SAPBEXHLevel3X 17 5 2" xfId="42064" xr:uid="{00000000-0005-0000-0000-00003FA40000}"/>
    <cellStyle name="SAPBEXHLevel3X 17 5 2 2" xfId="42065" xr:uid="{00000000-0005-0000-0000-000040A40000}"/>
    <cellStyle name="SAPBEXHLevel3X 17 6" xfId="42066" xr:uid="{00000000-0005-0000-0000-000041A40000}"/>
    <cellStyle name="SAPBEXHLevel3X 17 6 2" xfId="42067" xr:uid="{00000000-0005-0000-0000-000042A40000}"/>
    <cellStyle name="SAPBEXHLevel3X 17 6 2 2" xfId="42068" xr:uid="{00000000-0005-0000-0000-000043A40000}"/>
    <cellStyle name="SAPBEXHLevel3X 17 6 3" xfId="42069" xr:uid="{00000000-0005-0000-0000-000044A40000}"/>
    <cellStyle name="SAPBEXHLevel3X 17 7" xfId="42070" xr:uid="{00000000-0005-0000-0000-000045A40000}"/>
    <cellStyle name="SAPBEXHLevel3X 17 7 2" xfId="42071" xr:uid="{00000000-0005-0000-0000-000046A40000}"/>
    <cellStyle name="SAPBEXHLevel3X 17 7 2 2" xfId="42072" xr:uid="{00000000-0005-0000-0000-000047A40000}"/>
    <cellStyle name="SAPBEXHLevel3X 17 7 3" xfId="42073" xr:uid="{00000000-0005-0000-0000-000048A40000}"/>
    <cellStyle name="SAPBEXHLevel3X 17 8" xfId="42074" xr:uid="{00000000-0005-0000-0000-000049A40000}"/>
    <cellStyle name="SAPBEXHLevel3X 17 8 2" xfId="42075" xr:uid="{00000000-0005-0000-0000-00004AA40000}"/>
    <cellStyle name="SAPBEXHLevel3X 17 8 2 2" xfId="42076" xr:uid="{00000000-0005-0000-0000-00004BA40000}"/>
    <cellStyle name="SAPBEXHLevel3X 17 8 3" xfId="42077" xr:uid="{00000000-0005-0000-0000-00004CA40000}"/>
    <cellStyle name="SAPBEXHLevel3X 17 9" xfId="42078" xr:uid="{00000000-0005-0000-0000-00004DA40000}"/>
    <cellStyle name="SAPBEXHLevel3X 17 9 2" xfId="42079" xr:uid="{00000000-0005-0000-0000-00004EA40000}"/>
    <cellStyle name="SAPBEXHLevel3X 17 9 2 2" xfId="42080" xr:uid="{00000000-0005-0000-0000-00004FA40000}"/>
    <cellStyle name="SAPBEXHLevel3X 17 9 3" xfId="42081" xr:uid="{00000000-0005-0000-0000-000050A40000}"/>
    <cellStyle name="SAPBEXHLevel3X 18" xfId="42082" xr:uid="{00000000-0005-0000-0000-000051A40000}"/>
    <cellStyle name="SAPBEXHLevel3X 18 2" xfId="42083" xr:uid="{00000000-0005-0000-0000-000052A40000}"/>
    <cellStyle name="SAPBEXHLevel3X 18 2 2" xfId="42084" xr:uid="{00000000-0005-0000-0000-000053A40000}"/>
    <cellStyle name="SAPBEXHLevel3X 19" xfId="42085" xr:uid="{00000000-0005-0000-0000-000054A40000}"/>
    <cellStyle name="SAPBEXHLevel3X 19 2" xfId="42086" xr:uid="{00000000-0005-0000-0000-000055A40000}"/>
    <cellStyle name="SAPBEXHLevel3X 19 2 2" xfId="42087" xr:uid="{00000000-0005-0000-0000-000056A40000}"/>
    <cellStyle name="SAPBEXHLevel3X 19 3" xfId="42088" xr:uid="{00000000-0005-0000-0000-000057A40000}"/>
    <cellStyle name="SAPBEXHLevel3X 2" xfId="42089" xr:uid="{00000000-0005-0000-0000-000058A40000}"/>
    <cellStyle name="SAPBEXHLevel3X 2 10" xfId="42090" xr:uid="{00000000-0005-0000-0000-000059A40000}"/>
    <cellStyle name="SAPBEXHLevel3X 2 10 2" xfId="42091" xr:uid="{00000000-0005-0000-0000-00005AA40000}"/>
    <cellStyle name="SAPBEXHLevel3X 2 10 2 2" xfId="42092" xr:uid="{00000000-0005-0000-0000-00005BA40000}"/>
    <cellStyle name="SAPBEXHLevel3X 2 10 3" xfId="42093" xr:uid="{00000000-0005-0000-0000-00005CA40000}"/>
    <cellStyle name="SAPBEXHLevel3X 2 11" xfId="42094" xr:uid="{00000000-0005-0000-0000-00005DA40000}"/>
    <cellStyle name="SAPBEXHLevel3X 2 11 2" xfId="42095" xr:uid="{00000000-0005-0000-0000-00005EA40000}"/>
    <cellStyle name="SAPBEXHLevel3X 2 11 2 2" xfId="42096" xr:uid="{00000000-0005-0000-0000-00005FA40000}"/>
    <cellStyle name="SAPBEXHLevel3X 2 11 3" xfId="42097" xr:uid="{00000000-0005-0000-0000-000060A40000}"/>
    <cellStyle name="SAPBEXHLevel3X 2 12" xfId="42098" xr:uid="{00000000-0005-0000-0000-000061A40000}"/>
    <cellStyle name="SAPBEXHLevel3X 2 12 2" xfId="42099" xr:uid="{00000000-0005-0000-0000-000062A40000}"/>
    <cellStyle name="SAPBEXHLevel3X 2 2" xfId="42100" xr:uid="{00000000-0005-0000-0000-000063A40000}"/>
    <cellStyle name="SAPBEXHLevel3X 2 2 10" xfId="42101" xr:uid="{00000000-0005-0000-0000-000064A40000}"/>
    <cellStyle name="SAPBEXHLevel3X 2 2 10 2" xfId="42102" xr:uid="{00000000-0005-0000-0000-000065A40000}"/>
    <cellStyle name="SAPBEXHLevel3X 2 2 10 2 2" xfId="42103" xr:uid="{00000000-0005-0000-0000-000066A40000}"/>
    <cellStyle name="SAPBEXHLevel3X 2 2 10 3" xfId="42104" xr:uid="{00000000-0005-0000-0000-000067A40000}"/>
    <cellStyle name="SAPBEXHLevel3X 2 2 11" xfId="42105" xr:uid="{00000000-0005-0000-0000-000068A40000}"/>
    <cellStyle name="SAPBEXHLevel3X 2 2 11 2" xfId="42106" xr:uid="{00000000-0005-0000-0000-000069A40000}"/>
    <cellStyle name="SAPBEXHLevel3X 2 2 11 2 2" xfId="42107" xr:uid="{00000000-0005-0000-0000-00006AA40000}"/>
    <cellStyle name="SAPBEXHLevel3X 2 2 11 3" xfId="42108" xr:uid="{00000000-0005-0000-0000-00006BA40000}"/>
    <cellStyle name="SAPBEXHLevel3X 2 2 12" xfId="42109" xr:uid="{00000000-0005-0000-0000-00006CA40000}"/>
    <cellStyle name="SAPBEXHLevel3X 2 2 12 2" xfId="42110" xr:uid="{00000000-0005-0000-0000-00006DA40000}"/>
    <cellStyle name="SAPBEXHLevel3X 2 2 2" xfId="42111" xr:uid="{00000000-0005-0000-0000-00006EA40000}"/>
    <cellStyle name="SAPBEXHLevel3X 2 2 2 2" xfId="42112" xr:uid="{00000000-0005-0000-0000-00006FA40000}"/>
    <cellStyle name="SAPBEXHLevel3X 2 2 2 2 2" xfId="42113" xr:uid="{00000000-0005-0000-0000-000070A40000}"/>
    <cellStyle name="SAPBEXHLevel3X 2 2 3" xfId="42114" xr:uid="{00000000-0005-0000-0000-000071A40000}"/>
    <cellStyle name="SAPBEXHLevel3X 2 2 3 2" xfId="42115" xr:uid="{00000000-0005-0000-0000-000072A40000}"/>
    <cellStyle name="SAPBEXHLevel3X 2 2 3 2 2" xfId="42116" xr:uid="{00000000-0005-0000-0000-000073A40000}"/>
    <cellStyle name="SAPBEXHLevel3X 2 2 4" xfId="42117" xr:uid="{00000000-0005-0000-0000-000074A40000}"/>
    <cellStyle name="SAPBEXHLevel3X 2 2 4 2" xfId="42118" xr:uid="{00000000-0005-0000-0000-000075A40000}"/>
    <cellStyle name="SAPBEXHLevel3X 2 2 4 2 2" xfId="42119" xr:uid="{00000000-0005-0000-0000-000076A40000}"/>
    <cellStyle name="SAPBEXHLevel3X 2 2 5" xfId="42120" xr:uid="{00000000-0005-0000-0000-000077A40000}"/>
    <cellStyle name="SAPBEXHLevel3X 2 2 5 2" xfId="42121" xr:uid="{00000000-0005-0000-0000-000078A40000}"/>
    <cellStyle name="SAPBEXHLevel3X 2 2 5 2 2" xfId="42122" xr:uid="{00000000-0005-0000-0000-000079A40000}"/>
    <cellStyle name="SAPBEXHLevel3X 2 2 6" xfId="42123" xr:uid="{00000000-0005-0000-0000-00007AA40000}"/>
    <cellStyle name="SAPBEXHLevel3X 2 2 6 2" xfId="42124" xr:uid="{00000000-0005-0000-0000-00007BA40000}"/>
    <cellStyle name="SAPBEXHLevel3X 2 2 6 2 2" xfId="42125" xr:uid="{00000000-0005-0000-0000-00007CA40000}"/>
    <cellStyle name="SAPBEXHLevel3X 2 2 6 3" xfId="42126" xr:uid="{00000000-0005-0000-0000-00007DA40000}"/>
    <cellStyle name="SAPBEXHLevel3X 2 2 7" xfId="42127" xr:uid="{00000000-0005-0000-0000-00007EA40000}"/>
    <cellStyle name="SAPBEXHLevel3X 2 2 7 2" xfId="42128" xr:uid="{00000000-0005-0000-0000-00007FA40000}"/>
    <cellStyle name="SAPBEXHLevel3X 2 2 7 2 2" xfId="42129" xr:uid="{00000000-0005-0000-0000-000080A40000}"/>
    <cellStyle name="SAPBEXHLevel3X 2 2 7 3" xfId="42130" xr:uid="{00000000-0005-0000-0000-000081A40000}"/>
    <cellStyle name="SAPBEXHLevel3X 2 2 8" xfId="42131" xr:uid="{00000000-0005-0000-0000-000082A40000}"/>
    <cellStyle name="SAPBEXHLevel3X 2 2 8 2" xfId="42132" xr:uid="{00000000-0005-0000-0000-000083A40000}"/>
    <cellStyle name="SAPBEXHLevel3X 2 2 8 2 2" xfId="42133" xr:uid="{00000000-0005-0000-0000-000084A40000}"/>
    <cellStyle name="SAPBEXHLevel3X 2 2 8 3" xfId="42134" xr:uid="{00000000-0005-0000-0000-000085A40000}"/>
    <cellStyle name="SAPBEXHLevel3X 2 2 9" xfId="42135" xr:uid="{00000000-0005-0000-0000-000086A40000}"/>
    <cellStyle name="SAPBEXHLevel3X 2 2 9 2" xfId="42136" xr:uid="{00000000-0005-0000-0000-000087A40000}"/>
    <cellStyle name="SAPBEXHLevel3X 2 2 9 2 2" xfId="42137" xr:uid="{00000000-0005-0000-0000-000088A40000}"/>
    <cellStyle name="SAPBEXHLevel3X 2 2 9 3" xfId="42138" xr:uid="{00000000-0005-0000-0000-000089A40000}"/>
    <cellStyle name="SAPBEXHLevel3X 2 3" xfId="42139" xr:uid="{00000000-0005-0000-0000-00008AA40000}"/>
    <cellStyle name="SAPBEXHLevel3X 2 3 2" xfId="42140" xr:uid="{00000000-0005-0000-0000-00008BA40000}"/>
    <cellStyle name="SAPBEXHLevel3X 2 3 2 2" xfId="42141" xr:uid="{00000000-0005-0000-0000-00008CA40000}"/>
    <cellStyle name="SAPBEXHLevel3X 2 4" xfId="42142" xr:uid="{00000000-0005-0000-0000-00008DA40000}"/>
    <cellStyle name="SAPBEXHLevel3X 2 4 2" xfId="42143" xr:uid="{00000000-0005-0000-0000-00008EA40000}"/>
    <cellStyle name="SAPBEXHLevel3X 2 4 2 2" xfId="42144" xr:uid="{00000000-0005-0000-0000-00008FA40000}"/>
    <cellStyle name="SAPBEXHLevel3X 2 5" xfId="42145" xr:uid="{00000000-0005-0000-0000-000090A40000}"/>
    <cellStyle name="SAPBEXHLevel3X 2 5 2" xfId="42146" xr:uid="{00000000-0005-0000-0000-000091A40000}"/>
    <cellStyle name="SAPBEXHLevel3X 2 5 2 2" xfId="42147" xr:uid="{00000000-0005-0000-0000-000092A40000}"/>
    <cellStyle name="SAPBEXHLevel3X 2 6" xfId="42148" xr:uid="{00000000-0005-0000-0000-000093A40000}"/>
    <cellStyle name="SAPBEXHLevel3X 2 6 2" xfId="42149" xr:uid="{00000000-0005-0000-0000-000094A40000}"/>
    <cellStyle name="SAPBEXHLevel3X 2 6 2 2" xfId="42150" xr:uid="{00000000-0005-0000-0000-000095A40000}"/>
    <cellStyle name="SAPBEXHLevel3X 2 7" xfId="42151" xr:uid="{00000000-0005-0000-0000-000096A40000}"/>
    <cellStyle name="SAPBEXHLevel3X 2 7 2" xfId="42152" xr:uid="{00000000-0005-0000-0000-000097A40000}"/>
    <cellStyle name="SAPBEXHLevel3X 2 7 2 2" xfId="42153" xr:uid="{00000000-0005-0000-0000-000098A40000}"/>
    <cellStyle name="SAPBEXHLevel3X 2 7 3" xfId="42154" xr:uid="{00000000-0005-0000-0000-000099A40000}"/>
    <cellStyle name="SAPBEXHLevel3X 2 8" xfId="42155" xr:uid="{00000000-0005-0000-0000-00009AA40000}"/>
    <cellStyle name="SAPBEXHLevel3X 2 8 2" xfId="42156" xr:uid="{00000000-0005-0000-0000-00009BA40000}"/>
    <cellStyle name="SAPBEXHLevel3X 2 8 2 2" xfId="42157" xr:uid="{00000000-0005-0000-0000-00009CA40000}"/>
    <cellStyle name="SAPBEXHLevel3X 2 8 3" xfId="42158" xr:uid="{00000000-0005-0000-0000-00009DA40000}"/>
    <cellStyle name="SAPBEXHLevel3X 2 9" xfId="42159" xr:uid="{00000000-0005-0000-0000-00009EA40000}"/>
    <cellStyle name="SAPBEXHLevel3X 2 9 2" xfId="42160" xr:uid="{00000000-0005-0000-0000-00009FA40000}"/>
    <cellStyle name="SAPBEXHLevel3X 2 9 2 2" xfId="42161" xr:uid="{00000000-0005-0000-0000-0000A0A40000}"/>
    <cellStyle name="SAPBEXHLevel3X 2 9 3" xfId="42162" xr:uid="{00000000-0005-0000-0000-0000A1A40000}"/>
    <cellStyle name="SAPBEXHLevel3X 20" xfId="42163" xr:uid="{00000000-0005-0000-0000-0000A2A40000}"/>
    <cellStyle name="SAPBEXHLevel3X 20 2" xfId="42164" xr:uid="{00000000-0005-0000-0000-0000A3A40000}"/>
    <cellStyle name="SAPBEXHLevel3X 20 2 2" xfId="42165" xr:uid="{00000000-0005-0000-0000-0000A4A40000}"/>
    <cellStyle name="SAPBEXHLevel3X 20 3" xfId="42166" xr:uid="{00000000-0005-0000-0000-0000A5A40000}"/>
    <cellStyle name="SAPBEXHLevel3X 21" xfId="42167" xr:uid="{00000000-0005-0000-0000-0000A6A40000}"/>
    <cellStyle name="SAPBEXHLevel3X 21 2" xfId="42168" xr:uid="{00000000-0005-0000-0000-0000A7A40000}"/>
    <cellStyle name="SAPBEXHLevel3X 22" xfId="42169" xr:uid="{00000000-0005-0000-0000-0000A8A40000}"/>
    <cellStyle name="SAPBEXHLevel3X 22 2" xfId="42170" xr:uid="{00000000-0005-0000-0000-0000A9A40000}"/>
    <cellStyle name="SAPBEXHLevel3X 23" xfId="42171" xr:uid="{00000000-0005-0000-0000-0000AAA40000}"/>
    <cellStyle name="SAPBEXHLevel3X 23 2" xfId="42172" xr:uid="{00000000-0005-0000-0000-0000ABA40000}"/>
    <cellStyle name="SAPBEXHLevel3X 3" xfId="42173" xr:uid="{00000000-0005-0000-0000-0000ACA40000}"/>
    <cellStyle name="SAPBEXHLevel3X 3 10" xfId="42174" xr:uid="{00000000-0005-0000-0000-0000ADA40000}"/>
    <cellStyle name="SAPBEXHLevel3X 3 10 2" xfId="42175" xr:uid="{00000000-0005-0000-0000-0000AEA40000}"/>
    <cellStyle name="SAPBEXHLevel3X 3 10 2 2" xfId="42176" xr:uid="{00000000-0005-0000-0000-0000AFA40000}"/>
    <cellStyle name="SAPBEXHLevel3X 3 10 3" xfId="42177" xr:uid="{00000000-0005-0000-0000-0000B0A40000}"/>
    <cellStyle name="SAPBEXHLevel3X 3 11" xfId="42178" xr:uid="{00000000-0005-0000-0000-0000B1A40000}"/>
    <cellStyle name="SAPBEXHLevel3X 3 11 2" xfId="42179" xr:uid="{00000000-0005-0000-0000-0000B2A40000}"/>
    <cellStyle name="SAPBEXHLevel3X 3 11 2 2" xfId="42180" xr:uid="{00000000-0005-0000-0000-0000B3A40000}"/>
    <cellStyle name="SAPBEXHLevel3X 3 11 3" xfId="42181" xr:uid="{00000000-0005-0000-0000-0000B4A40000}"/>
    <cellStyle name="SAPBEXHLevel3X 3 12" xfId="42182" xr:uid="{00000000-0005-0000-0000-0000B5A40000}"/>
    <cellStyle name="SAPBEXHLevel3X 3 12 2" xfId="42183" xr:uid="{00000000-0005-0000-0000-0000B6A40000}"/>
    <cellStyle name="SAPBEXHLevel3X 3 2" xfId="42184" xr:uid="{00000000-0005-0000-0000-0000B7A40000}"/>
    <cellStyle name="SAPBEXHLevel3X 3 2 10" xfId="42185" xr:uid="{00000000-0005-0000-0000-0000B8A40000}"/>
    <cellStyle name="SAPBEXHLevel3X 3 2 10 2" xfId="42186" xr:uid="{00000000-0005-0000-0000-0000B9A40000}"/>
    <cellStyle name="SAPBEXHLevel3X 3 2 10 2 2" xfId="42187" xr:uid="{00000000-0005-0000-0000-0000BAA40000}"/>
    <cellStyle name="SAPBEXHLevel3X 3 2 10 3" xfId="42188" xr:uid="{00000000-0005-0000-0000-0000BBA40000}"/>
    <cellStyle name="SAPBEXHLevel3X 3 2 11" xfId="42189" xr:uid="{00000000-0005-0000-0000-0000BCA40000}"/>
    <cellStyle name="SAPBEXHLevel3X 3 2 11 2" xfId="42190" xr:uid="{00000000-0005-0000-0000-0000BDA40000}"/>
    <cellStyle name="SAPBEXHLevel3X 3 2 11 2 2" xfId="42191" xr:uid="{00000000-0005-0000-0000-0000BEA40000}"/>
    <cellStyle name="SAPBEXHLevel3X 3 2 11 3" xfId="42192" xr:uid="{00000000-0005-0000-0000-0000BFA40000}"/>
    <cellStyle name="SAPBEXHLevel3X 3 2 12" xfId="42193" xr:uid="{00000000-0005-0000-0000-0000C0A40000}"/>
    <cellStyle name="SAPBEXHLevel3X 3 2 12 2" xfId="42194" xr:uid="{00000000-0005-0000-0000-0000C1A40000}"/>
    <cellStyle name="SAPBEXHLevel3X 3 2 2" xfId="42195" xr:uid="{00000000-0005-0000-0000-0000C2A40000}"/>
    <cellStyle name="SAPBEXHLevel3X 3 2 2 2" xfId="42196" xr:uid="{00000000-0005-0000-0000-0000C3A40000}"/>
    <cellStyle name="SAPBEXHLevel3X 3 2 2 2 2" xfId="42197" xr:uid="{00000000-0005-0000-0000-0000C4A40000}"/>
    <cellStyle name="SAPBEXHLevel3X 3 2 3" xfId="42198" xr:uid="{00000000-0005-0000-0000-0000C5A40000}"/>
    <cellStyle name="SAPBEXHLevel3X 3 2 3 2" xfId="42199" xr:uid="{00000000-0005-0000-0000-0000C6A40000}"/>
    <cellStyle name="SAPBEXHLevel3X 3 2 3 2 2" xfId="42200" xr:uid="{00000000-0005-0000-0000-0000C7A40000}"/>
    <cellStyle name="SAPBEXHLevel3X 3 2 4" xfId="42201" xr:uid="{00000000-0005-0000-0000-0000C8A40000}"/>
    <cellStyle name="SAPBEXHLevel3X 3 2 4 2" xfId="42202" xr:uid="{00000000-0005-0000-0000-0000C9A40000}"/>
    <cellStyle name="SAPBEXHLevel3X 3 2 4 2 2" xfId="42203" xr:uid="{00000000-0005-0000-0000-0000CAA40000}"/>
    <cellStyle name="SAPBEXHLevel3X 3 2 5" xfId="42204" xr:uid="{00000000-0005-0000-0000-0000CBA40000}"/>
    <cellStyle name="SAPBEXHLevel3X 3 2 5 2" xfId="42205" xr:uid="{00000000-0005-0000-0000-0000CCA40000}"/>
    <cellStyle name="SAPBEXHLevel3X 3 2 5 2 2" xfId="42206" xr:uid="{00000000-0005-0000-0000-0000CDA40000}"/>
    <cellStyle name="SAPBEXHLevel3X 3 2 6" xfId="42207" xr:uid="{00000000-0005-0000-0000-0000CEA40000}"/>
    <cellStyle name="SAPBEXHLevel3X 3 2 6 2" xfId="42208" xr:uid="{00000000-0005-0000-0000-0000CFA40000}"/>
    <cellStyle name="SAPBEXHLevel3X 3 2 6 2 2" xfId="42209" xr:uid="{00000000-0005-0000-0000-0000D0A40000}"/>
    <cellStyle name="SAPBEXHLevel3X 3 2 6 3" xfId="42210" xr:uid="{00000000-0005-0000-0000-0000D1A40000}"/>
    <cellStyle name="SAPBEXHLevel3X 3 2 7" xfId="42211" xr:uid="{00000000-0005-0000-0000-0000D2A40000}"/>
    <cellStyle name="SAPBEXHLevel3X 3 2 7 2" xfId="42212" xr:uid="{00000000-0005-0000-0000-0000D3A40000}"/>
    <cellStyle name="SAPBEXHLevel3X 3 2 7 2 2" xfId="42213" xr:uid="{00000000-0005-0000-0000-0000D4A40000}"/>
    <cellStyle name="SAPBEXHLevel3X 3 2 7 3" xfId="42214" xr:uid="{00000000-0005-0000-0000-0000D5A40000}"/>
    <cellStyle name="SAPBEXHLevel3X 3 2 8" xfId="42215" xr:uid="{00000000-0005-0000-0000-0000D6A40000}"/>
    <cellStyle name="SAPBEXHLevel3X 3 2 8 2" xfId="42216" xr:uid="{00000000-0005-0000-0000-0000D7A40000}"/>
    <cellStyle name="SAPBEXHLevel3X 3 2 8 2 2" xfId="42217" xr:uid="{00000000-0005-0000-0000-0000D8A40000}"/>
    <cellStyle name="SAPBEXHLevel3X 3 2 8 3" xfId="42218" xr:uid="{00000000-0005-0000-0000-0000D9A40000}"/>
    <cellStyle name="SAPBEXHLevel3X 3 2 9" xfId="42219" xr:uid="{00000000-0005-0000-0000-0000DAA40000}"/>
    <cellStyle name="SAPBEXHLevel3X 3 2 9 2" xfId="42220" xr:uid="{00000000-0005-0000-0000-0000DBA40000}"/>
    <cellStyle name="SAPBEXHLevel3X 3 2 9 2 2" xfId="42221" xr:uid="{00000000-0005-0000-0000-0000DCA40000}"/>
    <cellStyle name="SAPBEXHLevel3X 3 2 9 3" xfId="42222" xr:uid="{00000000-0005-0000-0000-0000DDA40000}"/>
    <cellStyle name="SAPBEXHLevel3X 3 3" xfId="42223" xr:uid="{00000000-0005-0000-0000-0000DEA40000}"/>
    <cellStyle name="SAPBEXHLevel3X 3 3 2" xfId="42224" xr:uid="{00000000-0005-0000-0000-0000DFA40000}"/>
    <cellStyle name="SAPBEXHLevel3X 3 3 2 2" xfId="42225" xr:uid="{00000000-0005-0000-0000-0000E0A40000}"/>
    <cellStyle name="SAPBEXHLevel3X 3 4" xfId="42226" xr:uid="{00000000-0005-0000-0000-0000E1A40000}"/>
    <cellStyle name="SAPBEXHLevel3X 3 4 2" xfId="42227" xr:uid="{00000000-0005-0000-0000-0000E2A40000}"/>
    <cellStyle name="SAPBEXHLevel3X 3 4 2 2" xfId="42228" xr:uid="{00000000-0005-0000-0000-0000E3A40000}"/>
    <cellStyle name="SAPBEXHLevel3X 3 5" xfId="42229" xr:uid="{00000000-0005-0000-0000-0000E4A40000}"/>
    <cellStyle name="SAPBEXHLevel3X 3 5 2" xfId="42230" xr:uid="{00000000-0005-0000-0000-0000E5A40000}"/>
    <cellStyle name="SAPBEXHLevel3X 3 5 2 2" xfId="42231" xr:uid="{00000000-0005-0000-0000-0000E6A40000}"/>
    <cellStyle name="SAPBEXHLevel3X 3 6" xfId="42232" xr:uid="{00000000-0005-0000-0000-0000E7A40000}"/>
    <cellStyle name="SAPBEXHLevel3X 3 6 2" xfId="42233" xr:uid="{00000000-0005-0000-0000-0000E8A40000}"/>
    <cellStyle name="SAPBEXHLevel3X 3 6 2 2" xfId="42234" xr:uid="{00000000-0005-0000-0000-0000E9A40000}"/>
    <cellStyle name="SAPBEXHLevel3X 3 7" xfId="42235" xr:uid="{00000000-0005-0000-0000-0000EAA40000}"/>
    <cellStyle name="SAPBEXHLevel3X 3 7 2" xfId="42236" xr:uid="{00000000-0005-0000-0000-0000EBA40000}"/>
    <cellStyle name="SAPBEXHLevel3X 3 7 2 2" xfId="42237" xr:uid="{00000000-0005-0000-0000-0000ECA40000}"/>
    <cellStyle name="SAPBEXHLevel3X 3 7 3" xfId="42238" xr:uid="{00000000-0005-0000-0000-0000EDA40000}"/>
    <cellStyle name="SAPBEXHLevel3X 3 8" xfId="42239" xr:uid="{00000000-0005-0000-0000-0000EEA40000}"/>
    <cellStyle name="SAPBEXHLevel3X 3 8 2" xfId="42240" xr:uid="{00000000-0005-0000-0000-0000EFA40000}"/>
    <cellStyle name="SAPBEXHLevel3X 3 8 2 2" xfId="42241" xr:uid="{00000000-0005-0000-0000-0000F0A40000}"/>
    <cellStyle name="SAPBEXHLevel3X 3 8 3" xfId="42242" xr:uid="{00000000-0005-0000-0000-0000F1A40000}"/>
    <cellStyle name="SAPBEXHLevel3X 3 9" xfId="42243" xr:uid="{00000000-0005-0000-0000-0000F2A40000}"/>
    <cellStyle name="SAPBEXHLevel3X 3 9 2" xfId="42244" xr:uid="{00000000-0005-0000-0000-0000F3A40000}"/>
    <cellStyle name="SAPBEXHLevel3X 3 9 2 2" xfId="42245" xr:uid="{00000000-0005-0000-0000-0000F4A40000}"/>
    <cellStyle name="SAPBEXHLevel3X 3 9 3" xfId="42246" xr:uid="{00000000-0005-0000-0000-0000F5A40000}"/>
    <cellStyle name="SAPBEXHLevel3X 4" xfId="42247" xr:uid="{00000000-0005-0000-0000-0000F6A40000}"/>
    <cellStyle name="SAPBEXHLevel3X 4 10" xfId="42248" xr:uid="{00000000-0005-0000-0000-0000F7A40000}"/>
    <cellStyle name="SAPBEXHLevel3X 4 10 2" xfId="42249" xr:uid="{00000000-0005-0000-0000-0000F8A40000}"/>
    <cellStyle name="SAPBEXHLevel3X 4 10 2 2" xfId="42250" xr:uid="{00000000-0005-0000-0000-0000F9A40000}"/>
    <cellStyle name="SAPBEXHLevel3X 4 10 3" xfId="42251" xr:uid="{00000000-0005-0000-0000-0000FAA40000}"/>
    <cellStyle name="SAPBEXHLevel3X 4 11" xfId="42252" xr:uid="{00000000-0005-0000-0000-0000FBA40000}"/>
    <cellStyle name="SAPBEXHLevel3X 4 11 2" xfId="42253" xr:uid="{00000000-0005-0000-0000-0000FCA40000}"/>
    <cellStyle name="SAPBEXHLevel3X 4 11 2 2" xfId="42254" xr:uid="{00000000-0005-0000-0000-0000FDA40000}"/>
    <cellStyle name="SAPBEXHLevel3X 4 11 3" xfId="42255" xr:uid="{00000000-0005-0000-0000-0000FEA40000}"/>
    <cellStyle name="SAPBEXHLevel3X 4 12" xfId="42256" xr:uid="{00000000-0005-0000-0000-0000FFA40000}"/>
    <cellStyle name="SAPBEXHLevel3X 4 12 2" xfId="42257" xr:uid="{00000000-0005-0000-0000-000000A50000}"/>
    <cellStyle name="SAPBEXHLevel3X 4 2" xfId="42258" xr:uid="{00000000-0005-0000-0000-000001A50000}"/>
    <cellStyle name="SAPBEXHLevel3X 4 2 10" xfId="42259" xr:uid="{00000000-0005-0000-0000-000002A50000}"/>
    <cellStyle name="SAPBEXHLevel3X 4 2 10 2" xfId="42260" xr:uid="{00000000-0005-0000-0000-000003A50000}"/>
    <cellStyle name="SAPBEXHLevel3X 4 2 10 2 2" xfId="42261" xr:uid="{00000000-0005-0000-0000-000004A50000}"/>
    <cellStyle name="SAPBEXHLevel3X 4 2 10 3" xfId="42262" xr:uid="{00000000-0005-0000-0000-000005A50000}"/>
    <cellStyle name="SAPBEXHLevel3X 4 2 11" xfId="42263" xr:uid="{00000000-0005-0000-0000-000006A50000}"/>
    <cellStyle name="SAPBEXHLevel3X 4 2 11 2" xfId="42264" xr:uid="{00000000-0005-0000-0000-000007A50000}"/>
    <cellStyle name="SAPBEXHLevel3X 4 2 11 2 2" xfId="42265" xr:uid="{00000000-0005-0000-0000-000008A50000}"/>
    <cellStyle name="SAPBEXHLevel3X 4 2 11 3" xfId="42266" xr:uid="{00000000-0005-0000-0000-000009A50000}"/>
    <cellStyle name="SAPBEXHLevel3X 4 2 12" xfId="42267" xr:uid="{00000000-0005-0000-0000-00000AA50000}"/>
    <cellStyle name="SAPBEXHLevel3X 4 2 12 2" xfId="42268" xr:uid="{00000000-0005-0000-0000-00000BA50000}"/>
    <cellStyle name="SAPBEXHLevel3X 4 2 2" xfId="42269" xr:uid="{00000000-0005-0000-0000-00000CA50000}"/>
    <cellStyle name="SAPBEXHLevel3X 4 2 2 2" xfId="42270" xr:uid="{00000000-0005-0000-0000-00000DA50000}"/>
    <cellStyle name="SAPBEXHLevel3X 4 2 2 2 2" xfId="42271" xr:uid="{00000000-0005-0000-0000-00000EA50000}"/>
    <cellStyle name="SAPBEXHLevel3X 4 2 3" xfId="42272" xr:uid="{00000000-0005-0000-0000-00000FA50000}"/>
    <cellStyle name="SAPBEXHLevel3X 4 2 3 2" xfId="42273" xr:uid="{00000000-0005-0000-0000-000010A50000}"/>
    <cellStyle name="SAPBEXHLevel3X 4 2 3 2 2" xfId="42274" xr:uid="{00000000-0005-0000-0000-000011A50000}"/>
    <cellStyle name="SAPBEXHLevel3X 4 2 4" xfId="42275" xr:uid="{00000000-0005-0000-0000-000012A50000}"/>
    <cellStyle name="SAPBEXHLevel3X 4 2 4 2" xfId="42276" xr:uid="{00000000-0005-0000-0000-000013A50000}"/>
    <cellStyle name="SAPBEXHLevel3X 4 2 4 2 2" xfId="42277" xr:uid="{00000000-0005-0000-0000-000014A50000}"/>
    <cellStyle name="SAPBEXHLevel3X 4 2 5" xfId="42278" xr:uid="{00000000-0005-0000-0000-000015A50000}"/>
    <cellStyle name="SAPBEXHLevel3X 4 2 5 2" xfId="42279" xr:uid="{00000000-0005-0000-0000-000016A50000}"/>
    <cellStyle name="SAPBEXHLevel3X 4 2 5 2 2" xfId="42280" xr:uid="{00000000-0005-0000-0000-000017A50000}"/>
    <cellStyle name="SAPBEXHLevel3X 4 2 6" xfId="42281" xr:uid="{00000000-0005-0000-0000-000018A50000}"/>
    <cellStyle name="SAPBEXHLevel3X 4 2 6 2" xfId="42282" xr:uid="{00000000-0005-0000-0000-000019A50000}"/>
    <cellStyle name="SAPBEXHLevel3X 4 2 6 2 2" xfId="42283" xr:uid="{00000000-0005-0000-0000-00001AA50000}"/>
    <cellStyle name="SAPBEXHLevel3X 4 2 6 3" xfId="42284" xr:uid="{00000000-0005-0000-0000-00001BA50000}"/>
    <cellStyle name="SAPBEXHLevel3X 4 2 7" xfId="42285" xr:uid="{00000000-0005-0000-0000-00001CA50000}"/>
    <cellStyle name="SAPBEXHLevel3X 4 2 7 2" xfId="42286" xr:uid="{00000000-0005-0000-0000-00001DA50000}"/>
    <cellStyle name="SAPBEXHLevel3X 4 2 7 2 2" xfId="42287" xr:uid="{00000000-0005-0000-0000-00001EA50000}"/>
    <cellStyle name="SAPBEXHLevel3X 4 2 7 3" xfId="42288" xr:uid="{00000000-0005-0000-0000-00001FA50000}"/>
    <cellStyle name="SAPBEXHLevel3X 4 2 8" xfId="42289" xr:uid="{00000000-0005-0000-0000-000020A50000}"/>
    <cellStyle name="SAPBEXHLevel3X 4 2 8 2" xfId="42290" xr:uid="{00000000-0005-0000-0000-000021A50000}"/>
    <cellStyle name="SAPBEXHLevel3X 4 2 8 2 2" xfId="42291" xr:uid="{00000000-0005-0000-0000-000022A50000}"/>
    <cellStyle name="SAPBEXHLevel3X 4 2 8 3" xfId="42292" xr:uid="{00000000-0005-0000-0000-000023A50000}"/>
    <cellStyle name="SAPBEXHLevel3X 4 2 9" xfId="42293" xr:uid="{00000000-0005-0000-0000-000024A50000}"/>
    <cellStyle name="SAPBEXHLevel3X 4 2 9 2" xfId="42294" xr:uid="{00000000-0005-0000-0000-000025A50000}"/>
    <cellStyle name="SAPBEXHLevel3X 4 2 9 2 2" xfId="42295" xr:uid="{00000000-0005-0000-0000-000026A50000}"/>
    <cellStyle name="SAPBEXHLevel3X 4 2 9 3" xfId="42296" xr:uid="{00000000-0005-0000-0000-000027A50000}"/>
    <cellStyle name="SAPBEXHLevel3X 4 3" xfId="42297" xr:uid="{00000000-0005-0000-0000-000028A50000}"/>
    <cellStyle name="SAPBEXHLevel3X 4 3 2" xfId="42298" xr:uid="{00000000-0005-0000-0000-000029A50000}"/>
    <cellStyle name="SAPBEXHLevel3X 4 3 2 2" xfId="42299" xr:uid="{00000000-0005-0000-0000-00002AA50000}"/>
    <cellStyle name="SAPBEXHLevel3X 4 4" xfId="42300" xr:uid="{00000000-0005-0000-0000-00002BA50000}"/>
    <cellStyle name="SAPBEXHLevel3X 4 4 2" xfId="42301" xr:uid="{00000000-0005-0000-0000-00002CA50000}"/>
    <cellStyle name="SAPBEXHLevel3X 4 4 2 2" xfId="42302" xr:uid="{00000000-0005-0000-0000-00002DA50000}"/>
    <cellStyle name="SAPBEXHLevel3X 4 5" xfId="42303" xr:uid="{00000000-0005-0000-0000-00002EA50000}"/>
    <cellStyle name="SAPBEXHLevel3X 4 5 2" xfId="42304" xr:uid="{00000000-0005-0000-0000-00002FA50000}"/>
    <cellStyle name="SAPBEXHLevel3X 4 5 2 2" xfId="42305" xr:uid="{00000000-0005-0000-0000-000030A50000}"/>
    <cellStyle name="SAPBEXHLevel3X 4 6" xfId="42306" xr:uid="{00000000-0005-0000-0000-000031A50000}"/>
    <cellStyle name="SAPBEXHLevel3X 4 6 2" xfId="42307" xr:uid="{00000000-0005-0000-0000-000032A50000}"/>
    <cellStyle name="SAPBEXHLevel3X 4 6 2 2" xfId="42308" xr:uid="{00000000-0005-0000-0000-000033A50000}"/>
    <cellStyle name="SAPBEXHLevel3X 4 7" xfId="42309" xr:uid="{00000000-0005-0000-0000-000034A50000}"/>
    <cellStyle name="SAPBEXHLevel3X 4 7 2" xfId="42310" xr:uid="{00000000-0005-0000-0000-000035A50000}"/>
    <cellStyle name="SAPBEXHLevel3X 4 7 2 2" xfId="42311" xr:uid="{00000000-0005-0000-0000-000036A50000}"/>
    <cellStyle name="SAPBEXHLevel3X 4 7 3" xfId="42312" xr:uid="{00000000-0005-0000-0000-000037A50000}"/>
    <cellStyle name="SAPBEXHLevel3X 4 8" xfId="42313" xr:uid="{00000000-0005-0000-0000-000038A50000}"/>
    <cellStyle name="SAPBEXHLevel3X 4 8 2" xfId="42314" xr:uid="{00000000-0005-0000-0000-000039A50000}"/>
    <cellStyle name="SAPBEXHLevel3X 4 8 2 2" xfId="42315" xr:uid="{00000000-0005-0000-0000-00003AA50000}"/>
    <cellStyle name="SAPBEXHLevel3X 4 8 3" xfId="42316" xr:uid="{00000000-0005-0000-0000-00003BA50000}"/>
    <cellStyle name="SAPBEXHLevel3X 4 9" xfId="42317" xr:uid="{00000000-0005-0000-0000-00003CA50000}"/>
    <cellStyle name="SAPBEXHLevel3X 4 9 2" xfId="42318" xr:uid="{00000000-0005-0000-0000-00003DA50000}"/>
    <cellStyle name="SAPBEXHLevel3X 4 9 2 2" xfId="42319" xr:uid="{00000000-0005-0000-0000-00003EA50000}"/>
    <cellStyle name="SAPBEXHLevel3X 4 9 3" xfId="42320" xr:uid="{00000000-0005-0000-0000-00003FA50000}"/>
    <cellStyle name="SAPBEXHLevel3X 5" xfId="42321" xr:uid="{00000000-0005-0000-0000-000040A50000}"/>
    <cellStyle name="SAPBEXHLevel3X 5 10" xfId="42322" xr:uid="{00000000-0005-0000-0000-000041A50000}"/>
    <cellStyle name="SAPBEXHLevel3X 5 10 2" xfId="42323" xr:uid="{00000000-0005-0000-0000-000042A50000}"/>
    <cellStyle name="SAPBEXHLevel3X 5 10 2 2" xfId="42324" xr:uid="{00000000-0005-0000-0000-000043A50000}"/>
    <cellStyle name="SAPBEXHLevel3X 5 10 3" xfId="42325" xr:uid="{00000000-0005-0000-0000-000044A50000}"/>
    <cellStyle name="SAPBEXHLevel3X 5 11" xfId="42326" xr:uid="{00000000-0005-0000-0000-000045A50000}"/>
    <cellStyle name="SAPBEXHLevel3X 5 11 2" xfId="42327" xr:uid="{00000000-0005-0000-0000-000046A50000}"/>
    <cellStyle name="SAPBEXHLevel3X 5 11 2 2" xfId="42328" xr:uid="{00000000-0005-0000-0000-000047A50000}"/>
    <cellStyle name="SAPBEXHLevel3X 5 11 3" xfId="42329" xr:uid="{00000000-0005-0000-0000-000048A50000}"/>
    <cellStyle name="SAPBEXHLevel3X 5 12" xfId="42330" xr:uid="{00000000-0005-0000-0000-000049A50000}"/>
    <cellStyle name="SAPBEXHLevel3X 5 12 2" xfId="42331" xr:uid="{00000000-0005-0000-0000-00004AA50000}"/>
    <cellStyle name="SAPBEXHLevel3X 5 2" xfId="42332" xr:uid="{00000000-0005-0000-0000-00004BA50000}"/>
    <cellStyle name="SAPBEXHLevel3X 5 2 10" xfId="42333" xr:uid="{00000000-0005-0000-0000-00004CA50000}"/>
    <cellStyle name="SAPBEXHLevel3X 5 2 10 2" xfId="42334" xr:uid="{00000000-0005-0000-0000-00004DA50000}"/>
    <cellStyle name="SAPBEXHLevel3X 5 2 10 2 2" xfId="42335" xr:uid="{00000000-0005-0000-0000-00004EA50000}"/>
    <cellStyle name="SAPBEXHLevel3X 5 2 10 3" xfId="42336" xr:uid="{00000000-0005-0000-0000-00004FA50000}"/>
    <cellStyle name="SAPBEXHLevel3X 5 2 11" xfId="42337" xr:uid="{00000000-0005-0000-0000-000050A50000}"/>
    <cellStyle name="SAPBEXHLevel3X 5 2 11 2" xfId="42338" xr:uid="{00000000-0005-0000-0000-000051A50000}"/>
    <cellStyle name="SAPBEXHLevel3X 5 2 11 2 2" xfId="42339" xr:uid="{00000000-0005-0000-0000-000052A50000}"/>
    <cellStyle name="SAPBEXHLevel3X 5 2 11 3" xfId="42340" xr:uid="{00000000-0005-0000-0000-000053A50000}"/>
    <cellStyle name="SAPBEXHLevel3X 5 2 12" xfId="42341" xr:uid="{00000000-0005-0000-0000-000054A50000}"/>
    <cellStyle name="SAPBEXHLevel3X 5 2 12 2" xfId="42342" xr:uid="{00000000-0005-0000-0000-000055A50000}"/>
    <cellStyle name="SAPBEXHLevel3X 5 2 2" xfId="42343" xr:uid="{00000000-0005-0000-0000-000056A50000}"/>
    <cellStyle name="SAPBEXHLevel3X 5 2 2 2" xfId="42344" xr:uid="{00000000-0005-0000-0000-000057A50000}"/>
    <cellStyle name="SAPBEXHLevel3X 5 2 2 2 2" xfId="42345" xr:uid="{00000000-0005-0000-0000-000058A50000}"/>
    <cellStyle name="SAPBEXHLevel3X 5 2 3" xfId="42346" xr:uid="{00000000-0005-0000-0000-000059A50000}"/>
    <cellStyle name="SAPBEXHLevel3X 5 2 3 2" xfId="42347" xr:uid="{00000000-0005-0000-0000-00005AA50000}"/>
    <cellStyle name="SAPBEXHLevel3X 5 2 3 2 2" xfId="42348" xr:uid="{00000000-0005-0000-0000-00005BA50000}"/>
    <cellStyle name="SAPBEXHLevel3X 5 2 4" xfId="42349" xr:uid="{00000000-0005-0000-0000-00005CA50000}"/>
    <cellStyle name="SAPBEXHLevel3X 5 2 4 2" xfId="42350" xr:uid="{00000000-0005-0000-0000-00005DA50000}"/>
    <cellStyle name="SAPBEXHLevel3X 5 2 4 2 2" xfId="42351" xr:uid="{00000000-0005-0000-0000-00005EA50000}"/>
    <cellStyle name="SAPBEXHLevel3X 5 2 5" xfId="42352" xr:uid="{00000000-0005-0000-0000-00005FA50000}"/>
    <cellStyle name="SAPBEXHLevel3X 5 2 5 2" xfId="42353" xr:uid="{00000000-0005-0000-0000-000060A50000}"/>
    <cellStyle name="SAPBEXHLevel3X 5 2 5 2 2" xfId="42354" xr:uid="{00000000-0005-0000-0000-000061A50000}"/>
    <cellStyle name="SAPBEXHLevel3X 5 2 6" xfId="42355" xr:uid="{00000000-0005-0000-0000-000062A50000}"/>
    <cellStyle name="SAPBEXHLevel3X 5 2 6 2" xfId="42356" xr:uid="{00000000-0005-0000-0000-000063A50000}"/>
    <cellStyle name="SAPBEXHLevel3X 5 2 6 2 2" xfId="42357" xr:uid="{00000000-0005-0000-0000-000064A50000}"/>
    <cellStyle name="SAPBEXHLevel3X 5 2 6 3" xfId="42358" xr:uid="{00000000-0005-0000-0000-000065A50000}"/>
    <cellStyle name="SAPBEXHLevel3X 5 2 7" xfId="42359" xr:uid="{00000000-0005-0000-0000-000066A50000}"/>
    <cellStyle name="SAPBEXHLevel3X 5 2 7 2" xfId="42360" xr:uid="{00000000-0005-0000-0000-000067A50000}"/>
    <cellStyle name="SAPBEXHLevel3X 5 2 7 2 2" xfId="42361" xr:uid="{00000000-0005-0000-0000-000068A50000}"/>
    <cellStyle name="SAPBEXHLevel3X 5 2 7 3" xfId="42362" xr:uid="{00000000-0005-0000-0000-000069A50000}"/>
    <cellStyle name="SAPBEXHLevel3X 5 2 8" xfId="42363" xr:uid="{00000000-0005-0000-0000-00006AA50000}"/>
    <cellStyle name="SAPBEXHLevel3X 5 2 8 2" xfId="42364" xr:uid="{00000000-0005-0000-0000-00006BA50000}"/>
    <cellStyle name="SAPBEXHLevel3X 5 2 8 2 2" xfId="42365" xr:uid="{00000000-0005-0000-0000-00006CA50000}"/>
    <cellStyle name="SAPBEXHLevel3X 5 2 8 3" xfId="42366" xr:uid="{00000000-0005-0000-0000-00006DA50000}"/>
    <cellStyle name="SAPBEXHLevel3X 5 2 9" xfId="42367" xr:uid="{00000000-0005-0000-0000-00006EA50000}"/>
    <cellStyle name="SAPBEXHLevel3X 5 2 9 2" xfId="42368" xr:uid="{00000000-0005-0000-0000-00006FA50000}"/>
    <cellStyle name="SAPBEXHLevel3X 5 2 9 2 2" xfId="42369" xr:uid="{00000000-0005-0000-0000-000070A50000}"/>
    <cellStyle name="SAPBEXHLevel3X 5 2 9 3" xfId="42370" xr:uid="{00000000-0005-0000-0000-000071A50000}"/>
    <cellStyle name="SAPBEXHLevel3X 5 3" xfId="42371" xr:uid="{00000000-0005-0000-0000-000072A50000}"/>
    <cellStyle name="SAPBEXHLevel3X 5 3 2" xfId="42372" xr:uid="{00000000-0005-0000-0000-000073A50000}"/>
    <cellStyle name="SAPBEXHLevel3X 5 3 2 2" xfId="42373" xr:uid="{00000000-0005-0000-0000-000074A50000}"/>
    <cellStyle name="SAPBEXHLevel3X 5 4" xfId="42374" xr:uid="{00000000-0005-0000-0000-000075A50000}"/>
    <cellStyle name="SAPBEXHLevel3X 5 4 2" xfId="42375" xr:uid="{00000000-0005-0000-0000-000076A50000}"/>
    <cellStyle name="SAPBEXHLevel3X 5 4 2 2" xfId="42376" xr:uid="{00000000-0005-0000-0000-000077A50000}"/>
    <cellStyle name="SAPBEXHLevel3X 5 5" xfId="42377" xr:uid="{00000000-0005-0000-0000-000078A50000}"/>
    <cellStyle name="SAPBEXHLevel3X 5 5 2" xfId="42378" xr:uid="{00000000-0005-0000-0000-000079A50000}"/>
    <cellStyle name="SAPBEXHLevel3X 5 5 2 2" xfId="42379" xr:uid="{00000000-0005-0000-0000-00007AA50000}"/>
    <cellStyle name="SAPBEXHLevel3X 5 6" xfId="42380" xr:uid="{00000000-0005-0000-0000-00007BA50000}"/>
    <cellStyle name="SAPBEXHLevel3X 5 6 2" xfId="42381" xr:uid="{00000000-0005-0000-0000-00007CA50000}"/>
    <cellStyle name="SAPBEXHLevel3X 5 6 2 2" xfId="42382" xr:uid="{00000000-0005-0000-0000-00007DA50000}"/>
    <cellStyle name="SAPBEXHLevel3X 5 7" xfId="42383" xr:uid="{00000000-0005-0000-0000-00007EA50000}"/>
    <cellStyle name="SAPBEXHLevel3X 5 7 2" xfId="42384" xr:uid="{00000000-0005-0000-0000-00007FA50000}"/>
    <cellStyle name="SAPBEXHLevel3X 5 7 2 2" xfId="42385" xr:uid="{00000000-0005-0000-0000-000080A50000}"/>
    <cellStyle name="SAPBEXHLevel3X 5 7 3" xfId="42386" xr:uid="{00000000-0005-0000-0000-000081A50000}"/>
    <cellStyle name="SAPBEXHLevel3X 5 8" xfId="42387" xr:uid="{00000000-0005-0000-0000-000082A50000}"/>
    <cellStyle name="SAPBEXHLevel3X 5 8 2" xfId="42388" xr:uid="{00000000-0005-0000-0000-000083A50000}"/>
    <cellStyle name="SAPBEXHLevel3X 5 8 2 2" xfId="42389" xr:uid="{00000000-0005-0000-0000-000084A50000}"/>
    <cellStyle name="SAPBEXHLevel3X 5 8 3" xfId="42390" xr:uid="{00000000-0005-0000-0000-000085A50000}"/>
    <cellStyle name="SAPBEXHLevel3X 5 9" xfId="42391" xr:uid="{00000000-0005-0000-0000-000086A50000}"/>
    <cellStyle name="SAPBEXHLevel3X 5 9 2" xfId="42392" xr:uid="{00000000-0005-0000-0000-000087A50000}"/>
    <cellStyle name="SAPBEXHLevel3X 5 9 2 2" xfId="42393" xr:uid="{00000000-0005-0000-0000-000088A50000}"/>
    <cellStyle name="SAPBEXHLevel3X 5 9 3" xfId="42394" xr:uid="{00000000-0005-0000-0000-000089A50000}"/>
    <cellStyle name="SAPBEXHLevel3X 6" xfId="42395" xr:uid="{00000000-0005-0000-0000-00008AA50000}"/>
    <cellStyle name="SAPBEXHLevel3X 6 10" xfId="42396" xr:uid="{00000000-0005-0000-0000-00008BA50000}"/>
    <cellStyle name="SAPBEXHLevel3X 6 10 2" xfId="42397" xr:uid="{00000000-0005-0000-0000-00008CA50000}"/>
    <cellStyle name="SAPBEXHLevel3X 6 10 2 2" xfId="42398" xr:uid="{00000000-0005-0000-0000-00008DA50000}"/>
    <cellStyle name="SAPBEXHLevel3X 6 10 3" xfId="42399" xr:uid="{00000000-0005-0000-0000-00008EA50000}"/>
    <cellStyle name="SAPBEXHLevel3X 6 11" xfId="42400" xr:uid="{00000000-0005-0000-0000-00008FA50000}"/>
    <cellStyle name="SAPBEXHLevel3X 6 11 2" xfId="42401" xr:uid="{00000000-0005-0000-0000-000090A50000}"/>
    <cellStyle name="SAPBEXHLevel3X 6 11 2 2" xfId="42402" xr:uid="{00000000-0005-0000-0000-000091A50000}"/>
    <cellStyle name="SAPBEXHLevel3X 6 11 3" xfId="42403" xr:uid="{00000000-0005-0000-0000-000092A50000}"/>
    <cellStyle name="SAPBEXHLevel3X 6 12" xfId="42404" xr:uid="{00000000-0005-0000-0000-000093A50000}"/>
    <cellStyle name="SAPBEXHLevel3X 6 12 2" xfId="42405" xr:uid="{00000000-0005-0000-0000-000094A50000}"/>
    <cellStyle name="SAPBEXHLevel3X 6 2" xfId="42406" xr:uid="{00000000-0005-0000-0000-000095A50000}"/>
    <cellStyle name="SAPBEXHLevel3X 6 2 10" xfId="42407" xr:uid="{00000000-0005-0000-0000-000096A50000}"/>
    <cellStyle name="SAPBEXHLevel3X 6 2 10 2" xfId="42408" xr:uid="{00000000-0005-0000-0000-000097A50000}"/>
    <cellStyle name="SAPBEXHLevel3X 6 2 10 2 2" xfId="42409" xr:uid="{00000000-0005-0000-0000-000098A50000}"/>
    <cellStyle name="SAPBEXHLevel3X 6 2 10 3" xfId="42410" xr:uid="{00000000-0005-0000-0000-000099A50000}"/>
    <cellStyle name="SAPBEXHLevel3X 6 2 11" xfId="42411" xr:uid="{00000000-0005-0000-0000-00009AA50000}"/>
    <cellStyle name="SAPBEXHLevel3X 6 2 11 2" xfId="42412" xr:uid="{00000000-0005-0000-0000-00009BA50000}"/>
    <cellStyle name="SAPBEXHLevel3X 6 2 11 2 2" xfId="42413" xr:uid="{00000000-0005-0000-0000-00009CA50000}"/>
    <cellStyle name="SAPBEXHLevel3X 6 2 11 3" xfId="42414" xr:uid="{00000000-0005-0000-0000-00009DA50000}"/>
    <cellStyle name="SAPBEXHLevel3X 6 2 12" xfId="42415" xr:uid="{00000000-0005-0000-0000-00009EA50000}"/>
    <cellStyle name="SAPBEXHLevel3X 6 2 12 2" xfId="42416" xr:uid="{00000000-0005-0000-0000-00009FA50000}"/>
    <cellStyle name="SAPBEXHLevel3X 6 2 2" xfId="42417" xr:uid="{00000000-0005-0000-0000-0000A0A50000}"/>
    <cellStyle name="SAPBEXHLevel3X 6 2 2 2" xfId="42418" xr:uid="{00000000-0005-0000-0000-0000A1A50000}"/>
    <cellStyle name="SAPBEXHLevel3X 6 2 2 2 2" xfId="42419" xr:uid="{00000000-0005-0000-0000-0000A2A50000}"/>
    <cellStyle name="SAPBEXHLevel3X 6 2 3" xfId="42420" xr:uid="{00000000-0005-0000-0000-0000A3A50000}"/>
    <cellStyle name="SAPBEXHLevel3X 6 2 3 2" xfId="42421" xr:uid="{00000000-0005-0000-0000-0000A4A50000}"/>
    <cellStyle name="SAPBEXHLevel3X 6 2 3 2 2" xfId="42422" xr:uid="{00000000-0005-0000-0000-0000A5A50000}"/>
    <cellStyle name="SAPBEXHLevel3X 6 2 4" xfId="42423" xr:uid="{00000000-0005-0000-0000-0000A6A50000}"/>
    <cellStyle name="SAPBEXHLevel3X 6 2 4 2" xfId="42424" xr:uid="{00000000-0005-0000-0000-0000A7A50000}"/>
    <cellStyle name="SAPBEXHLevel3X 6 2 4 2 2" xfId="42425" xr:uid="{00000000-0005-0000-0000-0000A8A50000}"/>
    <cellStyle name="SAPBEXHLevel3X 6 2 5" xfId="42426" xr:uid="{00000000-0005-0000-0000-0000A9A50000}"/>
    <cellStyle name="SAPBEXHLevel3X 6 2 5 2" xfId="42427" xr:uid="{00000000-0005-0000-0000-0000AAA50000}"/>
    <cellStyle name="SAPBEXHLevel3X 6 2 5 2 2" xfId="42428" xr:uid="{00000000-0005-0000-0000-0000ABA50000}"/>
    <cellStyle name="SAPBEXHLevel3X 6 2 6" xfId="42429" xr:uid="{00000000-0005-0000-0000-0000ACA50000}"/>
    <cellStyle name="SAPBEXHLevel3X 6 2 6 2" xfId="42430" xr:uid="{00000000-0005-0000-0000-0000ADA50000}"/>
    <cellStyle name="SAPBEXHLevel3X 6 2 6 2 2" xfId="42431" xr:uid="{00000000-0005-0000-0000-0000AEA50000}"/>
    <cellStyle name="SAPBEXHLevel3X 6 2 6 3" xfId="42432" xr:uid="{00000000-0005-0000-0000-0000AFA50000}"/>
    <cellStyle name="SAPBEXHLevel3X 6 2 7" xfId="42433" xr:uid="{00000000-0005-0000-0000-0000B0A50000}"/>
    <cellStyle name="SAPBEXHLevel3X 6 2 7 2" xfId="42434" xr:uid="{00000000-0005-0000-0000-0000B1A50000}"/>
    <cellStyle name="SAPBEXHLevel3X 6 2 7 2 2" xfId="42435" xr:uid="{00000000-0005-0000-0000-0000B2A50000}"/>
    <cellStyle name="SAPBEXHLevel3X 6 2 7 3" xfId="42436" xr:uid="{00000000-0005-0000-0000-0000B3A50000}"/>
    <cellStyle name="SAPBEXHLevel3X 6 2 8" xfId="42437" xr:uid="{00000000-0005-0000-0000-0000B4A50000}"/>
    <cellStyle name="SAPBEXHLevel3X 6 2 8 2" xfId="42438" xr:uid="{00000000-0005-0000-0000-0000B5A50000}"/>
    <cellStyle name="SAPBEXHLevel3X 6 2 8 2 2" xfId="42439" xr:uid="{00000000-0005-0000-0000-0000B6A50000}"/>
    <cellStyle name="SAPBEXHLevel3X 6 2 8 3" xfId="42440" xr:uid="{00000000-0005-0000-0000-0000B7A50000}"/>
    <cellStyle name="SAPBEXHLevel3X 6 2 9" xfId="42441" xr:uid="{00000000-0005-0000-0000-0000B8A50000}"/>
    <cellStyle name="SAPBEXHLevel3X 6 2 9 2" xfId="42442" xr:uid="{00000000-0005-0000-0000-0000B9A50000}"/>
    <cellStyle name="SAPBEXHLevel3X 6 2 9 2 2" xfId="42443" xr:uid="{00000000-0005-0000-0000-0000BAA50000}"/>
    <cellStyle name="SAPBEXHLevel3X 6 2 9 3" xfId="42444" xr:uid="{00000000-0005-0000-0000-0000BBA50000}"/>
    <cellStyle name="SAPBEXHLevel3X 6 3" xfId="42445" xr:uid="{00000000-0005-0000-0000-0000BCA50000}"/>
    <cellStyle name="SAPBEXHLevel3X 6 3 2" xfId="42446" xr:uid="{00000000-0005-0000-0000-0000BDA50000}"/>
    <cellStyle name="SAPBEXHLevel3X 6 3 2 2" xfId="42447" xr:uid="{00000000-0005-0000-0000-0000BEA50000}"/>
    <cellStyle name="SAPBEXHLevel3X 6 4" xfId="42448" xr:uid="{00000000-0005-0000-0000-0000BFA50000}"/>
    <cellStyle name="SAPBEXHLevel3X 6 4 2" xfId="42449" xr:uid="{00000000-0005-0000-0000-0000C0A50000}"/>
    <cellStyle name="SAPBEXHLevel3X 6 4 2 2" xfId="42450" xr:uid="{00000000-0005-0000-0000-0000C1A50000}"/>
    <cellStyle name="SAPBEXHLevel3X 6 5" xfId="42451" xr:uid="{00000000-0005-0000-0000-0000C2A50000}"/>
    <cellStyle name="SAPBEXHLevel3X 6 5 2" xfId="42452" xr:uid="{00000000-0005-0000-0000-0000C3A50000}"/>
    <cellStyle name="SAPBEXHLevel3X 6 5 2 2" xfId="42453" xr:uid="{00000000-0005-0000-0000-0000C4A50000}"/>
    <cellStyle name="SAPBEXHLevel3X 6 6" xfId="42454" xr:uid="{00000000-0005-0000-0000-0000C5A50000}"/>
    <cellStyle name="SAPBEXHLevel3X 6 6 2" xfId="42455" xr:uid="{00000000-0005-0000-0000-0000C6A50000}"/>
    <cellStyle name="SAPBEXHLevel3X 6 6 2 2" xfId="42456" xr:uid="{00000000-0005-0000-0000-0000C7A50000}"/>
    <cellStyle name="SAPBEXHLevel3X 6 7" xfId="42457" xr:uid="{00000000-0005-0000-0000-0000C8A50000}"/>
    <cellStyle name="SAPBEXHLevel3X 6 7 2" xfId="42458" xr:uid="{00000000-0005-0000-0000-0000C9A50000}"/>
    <cellStyle name="SAPBEXHLevel3X 6 7 2 2" xfId="42459" xr:uid="{00000000-0005-0000-0000-0000CAA50000}"/>
    <cellStyle name="SAPBEXHLevel3X 6 7 3" xfId="42460" xr:uid="{00000000-0005-0000-0000-0000CBA50000}"/>
    <cellStyle name="SAPBEXHLevel3X 6 8" xfId="42461" xr:uid="{00000000-0005-0000-0000-0000CCA50000}"/>
    <cellStyle name="SAPBEXHLevel3X 6 8 2" xfId="42462" xr:uid="{00000000-0005-0000-0000-0000CDA50000}"/>
    <cellStyle name="SAPBEXHLevel3X 6 8 2 2" xfId="42463" xr:uid="{00000000-0005-0000-0000-0000CEA50000}"/>
    <cellStyle name="SAPBEXHLevel3X 6 8 3" xfId="42464" xr:uid="{00000000-0005-0000-0000-0000CFA50000}"/>
    <cellStyle name="SAPBEXHLevel3X 6 9" xfId="42465" xr:uid="{00000000-0005-0000-0000-0000D0A50000}"/>
    <cellStyle name="SAPBEXHLevel3X 6 9 2" xfId="42466" xr:uid="{00000000-0005-0000-0000-0000D1A50000}"/>
    <cellStyle name="SAPBEXHLevel3X 6 9 2 2" xfId="42467" xr:uid="{00000000-0005-0000-0000-0000D2A50000}"/>
    <cellStyle name="SAPBEXHLevel3X 6 9 3" xfId="42468" xr:uid="{00000000-0005-0000-0000-0000D3A50000}"/>
    <cellStyle name="SAPBEXHLevel3X 7" xfId="42469" xr:uid="{00000000-0005-0000-0000-0000D4A50000}"/>
    <cellStyle name="SAPBEXHLevel3X 7 10" xfId="42470" xr:uid="{00000000-0005-0000-0000-0000D5A50000}"/>
    <cellStyle name="SAPBEXHLevel3X 7 10 2" xfId="42471" xr:uid="{00000000-0005-0000-0000-0000D6A50000}"/>
    <cellStyle name="SAPBEXHLevel3X 7 10 2 2" xfId="42472" xr:uid="{00000000-0005-0000-0000-0000D7A50000}"/>
    <cellStyle name="SAPBEXHLevel3X 7 10 3" xfId="42473" xr:uid="{00000000-0005-0000-0000-0000D8A50000}"/>
    <cellStyle name="SAPBEXHLevel3X 7 11" xfId="42474" xr:uid="{00000000-0005-0000-0000-0000D9A50000}"/>
    <cellStyle name="SAPBEXHLevel3X 7 11 2" xfId="42475" xr:uid="{00000000-0005-0000-0000-0000DAA50000}"/>
    <cellStyle name="SAPBEXHLevel3X 7 11 2 2" xfId="42476" xr:uid="{00000000-0005-0000-0000-0000DBA50000}"/>
    <cellStyle name="SAPBEXHLevel3X 7 11 3" xfId="42477" xr:uid="{00000000-0005-0000-0000-0000DCA50000}"/>
    <cellStyle name="SAPBEXHLevel3X 7 12" xfId="42478" xr:uid="{00000000-0005-0000-0000-0000DDA50000}"/>
    <cellStyle name="SAPBEXHLevel3X 7 12 2" xfId="42479" xr:uid="{00000000-0005-0000-0000-0000DEA50000}"/>
    <cellStyle name="SAPBEXHLevel3X 7 12 2 2" xfId="42480" xr:uid="{00000000-0005-0000-0000-0000DFA50000}"/>
    <cellStyle name="SAPBEXHLevel3X 7 12 3" xfId="42481" xr:uid="{00000000-0005-0000-0000-0000E0A50000}"/>
    <cellStyle name="SAPBEXHLevel3X 7 13" xfId="42482" xr:uid="{00000000-0005-0000-0000-0000E1A50000}"/>
    <cellStyle name="SAPBEXHLevel3X 7 13 2" xfId="42483" xr:uid="{00000000-0005-0000-0000-0000E2A50000}"/>
    <cellStyle name="SAPBEXHLevel3X 7 2" xfId="42484" xr:uid="{00000000-0005-0000-0000-0000E3A50000}"/>
    <cellStyle name="SAPBEXHLevel3X 7 2 10" xfId="42485" xr:uid="{00000000-0005-0000-0000-0000E4A50000}"/>
    <cellStyle name="SAPBEXHLevel3X 7 2 10 2" xfId="42486" xr:uid="{00000000-0005-0000-0000-0000E5A50000}"/>
    <cellStyle name="SAPBEXHLevel3X 7 2 10 2 2" xfId="42487" xr:uid="{00000000-0005-0000-0000-0000E6A50000}"/>
    <cellStyle name="SAPBEXHLevel3X 7 2 10 3" xfId="42488" xr:uid="{00000000-0005-0000-0000-0000E7A50000}"/>
    <cellStyle name="SAPBEXHLevel3X 7 2 11" xfId="42489" xr:uid="{00000000-0005-0000-0000-0000E8A50000}"/>
    <cellStyle name="SAPBEXHLevel3X 7 2 11 2" xfId="42490" xr:uid="{00000000-0005-0000-0000-0000E9A50000}"/>
    <cellStyle name="SAPBEXHLevel3X 7 2 11 2 2" xfId="42491" xr:uid="{00000000-0005-0000-0000-0000EAA50000}"/>
    <cellStyle name="SAPBEXHLevel3X 7 2 11 3" xfId="42492" xr:uid="{00000000-0005-0000-0000-0000EBA50000}"/>
    <cellStyle name="SAPBEXHLevel3X 7 2 12" xfId="42493" xr:uid="{00000000-0005-0000-0000-0000ECA50000}"/>
    <cellStyle name="SAPBEXHLevel3X 7 2 12 2" xfId="42494" xr:uid="{00000000-0005-0000-0000-0000EDA50000}"/>
    <cellStyle name="SAPBEXHLevel3X 7 2 2" xfId="42495" xr:uid="{00000000-0005-0000-0000-0000EEA50000}"/>
    <cellStyle name="SAPBEXHLevel3X 7 2 2 2" xfId="42496" xr:uid="{00000000-0005-0000-0000-0000EFA50000}"/>
    <cellStyle name="SAPBEXHLevel3X 7 2 2 2 2" xfId="42497" xr:uid="{00000000-0005-0000-0000-0000F0A50000}"/>
    <cellStyle name="SAPBEXHLevel3X 7 2 3" xfId="42498" xr:uid="{00000000-0005-0000-0000-0000F1A50000}"/>
    <cellStyle name="SAPBEXHLevel3X 7 2 3 2" xfId="42499" xr:uid="{00000000-0005-0000-0000-0000F2A50000}"/>
    <cellStyle name="SAPBEXHLevel3X 7 2 3 2 2" xfId="42500" xr:uid="{00000000-0005-0000-0000-0000F3A50000}"/>
    <cellStyle name="SAPBEXHLevel3X 7 2 4" xfId="42501" xr:uid="{00000000-0005-0000-0000-0000F4A50000}"/>
    <cellStyle name="SAPBEXHLevel3X 7 2 4 2" xfId="42502" xr:uid="{00000000-0005-0000-0000-0000F5A50000}"/>
    <cellStyle name="SAPBEXHLevel3X 7 2 4 2 2" xfId="42503" xr:uid="{00000000-0005-0000-0000-0000F6A50000}"/>
    <cellStyle name="SAPBEXHLevel3X 7 2 5" xfId="42504" xr:uid="{00000000-0005-0000-0000-0000F7A50000}"/>
    <cellStyle name="SAPBEXHLevel3X 7 2 5 2" xfId="42505" xr:uid="{00000000-0005-0000-0000-0000F8A50000}"/>
    <cellStyle name="SAPBEXHLevel3X 7 2 5 2 2" xfId="42506" xr:uid="{00000000-0005-0000-0000-0000F9A50000}"/>
    <cellStyle name="SAPBEXHLevel3X 7 2 6" xfId="42507" xr:uid="{00000000-0005-0000-0000-0000FAA50000}"/>
    <cellStyle name="SAPBEXHLevel3X 7 2 6 2" xfId="42508" xr:uid="{00000000-0005-0000-0000-0000FBA50000}"/>
    <cellStyle name="SAPBEXHLevel3X 7 2 6 2 2" xfId="42509" xr:uid="{00000000-0005-0000-0000-0000FCA50000}"/>
    <cellStyle name="SAPBEXHLevel3X 7 2 6 3" xfId="42510" xr:uid="{00000000-0005-0000-0000-0000FDA50000}"/>
    <cellStyle name="SAPBEXHLevel3X 7 2 7" xfId="42511" xr:uid="{00000000-0005-0000-0000-0000FEA50000}"/>
    <cellStyle name="SAPBEXHLevel3X 7 2 7 2" xfId="42512" xr:uid="{00000000-0005-0000-0000-0000FFA50000}"/>
    <cellStyle name="SAPBEXHLevel3X 7 2 7 2 2" xfId="42513" xr:uid="{00000000-0005-0000-0000-000000A60000}"/>
    <cellStyle name="SAPBEXHLevel3X 7 2 7 3" xfId="42514" xr:uid="{00000000-0005-0000-0000-000001A60000}"/>
    <cellStyle name="SAPBEXHLevel3X 7 2 8" xfId="42515" xr:uid="{00000000-0005-0000-0000-000002A60000}"/>
    <cellStyle name="SAPBEXHLevel3X 7 2 8 2" xfId="42516" xr:uid="{00000000-0005-0000-0000-000003A60000}"/>
    <cellStyle name="SAPBEXHLevel3X 7 2 8 2 2" xfId="42517" xr:uid="{00000000-0005-0000-0000-000004A60000}"/>
    <cellStyle name="SAPBEXHLevel3X 7 2 8 3" xfId="42518" xr:uid="{00000000-0005-0000-0000-000005A60000}"/>
    <cellStyle name="SAPBEXHLevel3X 7 2 9" xfId="42519" xr:uid="{00000000-0005-0000-0000-000006A60000}"/>
    <cellStyle name="SAPBEXHLevel3X 7 2 9 2" xfId="42520" xr:uid="{00000000-0005-0000-0000-000007A60000}"/>
    <cellStyle name="SAPBEXHLevel3X 7 2 9 2 2" xfId="42521" xr:uid="{00000000-0005-0000-0000-000008A60000}"/>
    <cellStyle name="SAPBEXHLevel3X 7 2 9 3" xfId="42522" xr:uid="{00000000-0005-0000-0000-000009A60000}"/>
    <cellStyle name="SAPBEXHLevel3X 7 3" xfId="42523" xr:uid="{00000000-0005-0000-0000-00000AA60000}"/>
    <cellStyle name="SAPBEXHLevel3X 7 3 2" xfId="42524" xr:uid="{00000000-0005-0000-0000-00000BA60000}"/>
    <cellStyle name="SAPBEXHLevel3X 7 3 2 2" xfId="42525" xr:uid="{00000000-0005-0000-0000-00000CA60000}"/>
    <cellStyle name="SAPBEXHLevel3X 7 4" xfId="42526" xr:uid="{00000000-0005-0000-0000-00000DA60000}"/>
    <cellStyle name="SAPBEXHLevel3X 7 4 2" xfId="42527" xr:uid="{00000000-0005-0000-0000-00000EA60000}"/>
    <cellStyle name="SAPBEXHLevel3X 7 4 2 2" xfId="42528" xr:uid="{00000000-0005-0000-0000-00000FA60000}"/>
    <cellStyle name="SAPBEXHLevel3X 7 5" xfId="42529" xr:uid="{00000000-0005-0000-0000-000010A60000}"/>
    <cellStyle name="SAPBEXHLevel3X 7 5 2" xfId="42530" xr:uid="{00000000-0005-0000-0000-000011A60000}"/>
    <cellStyle name="SAPBEXHLevel3X 7 5 2 2" xfId="42531" xr:uid="{00000000-0005-0000-0000-000012A60000}"/>
    <cellStyle name="SAPBEXHLevel3X 7 6" xfId="42532" xr:uid="{00000000-0005-0000-0000-000013A60000}"/>
    <cellStyle name="SAPBEXHLevel3X 7 6 2" xfId="42533" xr:uid="{00000000-0005-0000-0000-000014A60000}"/>
    <cellStyle name="SAPBEXHLevel3X 7 6 2 2" xfId="42534" xr:uid="{00000000-0005-0000-0000-000015A60000}"/>
    <cellStyle name="SAPBEXHLevel3X 7 7" xfId="42535" xr:uid="{00000000-0005-0000-0000-000016A60000}"/>
    <cellStyle name="SAPBEXHLevel3X 7 7 2" xfId="42536" xr:uid="{00000000-0005-0000-0000-000017A60000}"/>
    <cellStyle name="SAPBEXHLevel3X 7 7 2 2" xfId="42537" xr:uid="{00000000-0005-0000-0000-000018A60000}"/>
    <cellStyle name="SAPBEXHLevel3X 7 7 3" xfId="42538" xr:uid="{00000000-0005-0000-0000-000019A60000}"/>
    <cellStyle name="SAPBEXHLevel3X 7 8" xfId="42539" xr:uid="{00000000-0005-0000-0000-00001AA60000}"/>
    <cellStyle name="SAPBEXHLevel3X 7 8 2" xfId="42540" xr:uid="{00000000-0005-0000-0000-00001BA60000}"/>
    <cellStyle name="SAPBEXHLevel3X 7 8 2 2" xfId="42541" xr:uid="{00000000-0005-0000-0000-00001CA60000}"/>
    <cellStyle name="SAPBEXHLevel3X 7 8 3" xfId="42542" xr:uid="{00000000-0005-0000-0000-00001DA60000}"/>
    <cellStyle name="SAPBEXHLevel3X 7 9" xfId="42543" xr:uid="{00000000-0005-0000-0000-00001EA60000}"/>
    <cellStyle name="SAPBEXHLevel3X 7 9 2" xfId="42544" xr:uid="{00000000-0005-0000-0000-00001FA60000}"/>
    <cellStyle name="SAPBEXHLevel3X 7 9 2 2" xfId="42545" xr:uid="{00000000-0005-0000-0000-000020A60000}"/>
    <cellStyle name="SAPBEXHLevel3X 7 9 3" xfId="42546" xr:uid="{00000000-0005-0000-0000-000021A60000}"/>
    <cellStyle name="SAPBEXHLevel3X 8" xfId="42547" xr:uid="{00000000-0005-0000-0000-000022A60000}"/>
    <cellStyle name="SAPBEXHLevel3X 8 10" xfId="42548" xr:uid="{00000000-0005-0000-0000-000023A60000}"/>
    <cellStyle name="SAPBEXHLevel3X 8 10 2" xfId="42549" xr:uid="{00000000-0005-0000-0000-000024A60000}"/>
    <cellStyle name="SAPBEXHLevel3X 8 10 2 2" xfId="42550" xr:uid="{00000000-0005-0000-0000-000025A60000}"/>
    <cellStyle name="SAPBEXHLevel3X 8 10 3" xfId="42551" xr:uid="{00000000-0005-0000-0000-000026A60000}"/>
    <cellStyle name="SAPBEXHLevel3X 8 11" xfId="42552" xr:uid="{00000000-0005-0000-0000-000027A60000}"/>
    <cellStyle name="SAPBEXHLevel3X 8 11 2" xfId="42553" xr:uid="{00000000-0005-0000-0000-000028A60000}"/>
    <cellStyle name="SAPBEXHLevel3X 8 11 2 2" xfId="42554" xr:uid="{00000000-0005-0000-0000-000029A60000}"/>
    <cellStyle name="SAPBEXHLevel3X 8 11 3" xfId="42555" xr:uid="{00000000-0005-0000-0000-00002AA60000}"/>
    <cellStyle name="SAPBEXHLevel3X 8 12" xfId="42556" xr:uid="{00000000-0005-0000-0000-00002BA60000}"/>
    <cellStyle name="SAPBEXHLevel3X 8 12 2" xfId="42557" xr:uid="{00000000-0005-0000-0000-00002CA60000}"/>
    <cellStyle name="SAPBEXHLevel3X 8 12 2 2" xfId="42558" xr:uid="{00000000-0005-0000-0000-00002DA60000}"/>
    <cellStyle name="SAPBEXHLevel3X 8 12 3" xfId="42559" xr:uid="{00000000-0005-0000-0000-00002EA60000}"/>
    <cellStyle name="SAPBEXHLevel3X 8 13" xfId="42560" xr:uid="{00000000-0005-0000-0000-00002FA60000}"/>
    <cellStyle name="SAPBEXHLevel3X 8 13 2" xfId="42561" xr:uid="{00000000-0005-0000-0000-000030A60000}"/>
    <cellStyle name="SAPBEXHLevel3X 8 2" xfId="42562" xr:uid="{00000000-0005-0000-0000-000031A60000}"/>
    <cellStyle name="SAPBEXHLevel3X 8 2 10" xfId="42563" xr:uid="{00000000-0005-0000-0000-000032A60000}"/>
    <cellStyle name="SAPBEXHLevel3X 8 2 10 2" xfId="42564" xr:uid="{00000000-0005-0000-0000-000033A60000}"/>
    <cellStyle name="SAPBEXHLevel3X 8 2 10 2 2" xfId="42565" xr:uid="{00000000-0005-0000-0000-000034A60000}"/>
    <cellStyle name="SAPBEXHLevel3X 8 2 10 3" xfId="42566" xr:uid="{00000000-0005-0000-0000-000035A60000}"/>
    <cellStyle name="SAPBEXHLevel3X 8 2 11" xfId="42567" xr:uid="{00000000-0005-0000-0000-000036A60000}"/>
    <cellStyle name="SAPBEXHLevel3X 8 2 11 2" xfId="42568" xr:uid="{00000000-0005-0000-0000-000037A60000}"/>
    <cellStyle name="SAPBEXHLevel3X 8 2 11 2 2" xfId="42569" xr:uid="{00000000-0005-0000-0000-000038A60000}"/>
    <cellStyle name="SAPBEXHLevel3X 8 2 11 3" xfId="42570" xr:uid="{00000000-0005-0000-0000-000039A60000}"/>
    <cellStyle name="SAPBEXHLevel3X 8 2 12" xfId="42571" xr:uid="{00000000-0005-0000-0000-00003AA60000}"/>
    <cellStyle name="SAPBEXHLevel3X 8 2 12 2" xfId="42572" xr:uid="{00000000-0005-0000-0000-00003BA60000}"/>
    <cellStyle name="SAPBEXHLevel3X 8 2 2" xfId="42573" xr:uid="{00000000-0005-0000-0000-00003CA60000}"/>
    <cellStyle name="SAPBEXHLevel3X 8 2 2 2" xfId="42574" xr:uid="{00000000-0005-0000-0000-00003DA60000}"/>
    <cellStyle name="SAPBEXHLevel3X 8 2 2 2 2" xfId="42575" xr:uid="{00000000-0005-0000-0000-00003EA60000}"/>
    <cellStyle name="SAPBEXHLevel3X 8 2 3" xfId="42576" xr:uid="{00000000-0005-0000-0000-00003FA60000}"/>
    <cellStyle name="SAPBEXHLevel3X 8 2 3 2" xfId="42577" xr:uid="{00000000-0005-0000-0000-000040A60000}"/>
    <cellStyle name="SAPBEXHLevel3X 8 2 3 2 2" xfId="42578" xr:uid="{00000000-0005-0000-0000-000041A60000}"/>
    <cellStyle name="SAPBEXHLevel3X 8 2 4" xfId="42579" xr:uid="{00000000-0005-0000-0000-000042A60000}"/>
    <cellStyle name="SAPBEXHLevel3X 8 2 4 2" xfId="42580" xr:uid="{00000000-0005-0000-0000-000043A60000}"/>
    <cellStyle name="SAPBEXHLevel3X 8 2 4 2 2" xfId="42581" xr:uid="{00000000-0005-0000-0000-000044A60000}"/>
    <cellStyle name="SAPBEXHLevel3X 8 2 5" xfId="42582" xr:uid="{00000000-0005-0000-0000-000045A60000}"/>
    <cellStyle name="SAPBEXHLevel3X 8 2 5 2" xfId="42583" xr:uid="{00000000-0005-0000-0000-000046A60000}"/>
    <cellStyle name="SAPBEXHLevel3X 8 2 5 2 2" xfId="42584" xr:uid="{00000000-0005-0000-0000-000047A60000}"/>
    <cellStyle name="SAPBEXHLevel3X 8 2 6" xfId="42585" xr:uid="{00000000-0005-0000-0000-000048A60000}"/>
    <cellStyle name="SAPBEXHLevel3X 8 2 6 2" xfId="42586" xr:uid="{00000000-0005-0000-0000-000049A60000}"/>
    <cellStyle name="SAPBEXHLevel3X 8 2 6 2 2" xfId="42587" xr:uid="{00000000-0005-0000-0000-00004AA60000}"/>
    <cellStyle name="SAPBEXHLevel3X 8 2 6 3" xfId="42588" xr:uid="{00000000-0005-0000-0000-00004BA60000}"/>
    <cellStyle name="SAPBEXHLevel3X 8 2 7" xfId="42589" xr:uid="{00000000-0005-0000-0000-00004CA60000}"/>
    <cellStyle name="SAPBEXHLevel3X 8 2 7 2" xfId="42590" xr:uid="{00000000-0005-0000-0000-00004DA60000}"/>
    <cellStyle name="SAPBEXHLevel3X 8 2 7 2 2" xfId="42591" xr:uid="{00000000-0005-0000-0000-00004EA60000}"/>
    <cellStyle name="SAPBEXHLevel3X 8 2 7 3" xfId="42592" xr:uid="{00000000-0005-0000-0000-00004FA60000}"/>
    <cellStyle name="SAPBEXHLevel3X 8 2 8" xfId="42593" xr:uid="{00000000-0005-0000-0000-000050A60000}"/>
    <cellStyle name="SAPBEXHLevel3X 8 2 8 2" xfId="42594" xr:uid="{00000000-0005-0000-0000-000051A60000}"/>
    <cellStyle name="SAPBEXHLevel3X 8 2 8 2 2" xfId="42595" xr:uid="{00000000-0005-0000-0000-000052A60000}"/>
    <cellStyle name="SAPBEXHLevel3X 8 2 8 3" xfId="42596" xr:uid="{00000000-0005-0000-0000-000053A60000}"/>
    <cellStyle name="SAPBEXHLevel3X 8 2 9" xfId="42597" xr:uid="{00000000-0005-0000-0000-000054A60000}"/>
    <cellStyle name="SAPBEXHLevel3X 8 2 9 2" xfId="42598" xr:uid="{00000000-0005-0000-0000-000055A60000}"/>
    <cellStyle name="SAPBEXHLevel3X 8 2 9 2 2" xfId="42599" xr:uid="{00000000-0005-0000-0000-000056A60000}"/>
    <cellStyle name="SAPBEXHLevel3X 8 2 9 3" xfId="42600" xr:uid="{00000000-0005-0000-0000-000057A60000}"/>
    <cellStyle name="SAPBEXHLevel3X 8 3" xfId="42601" xr:uid="{00000000-0005-0000-0000-000058A60000}"/>
    <cellStyle name="SAPBEXHLevel3X 8 3 2" xfId="42602" xr:uid="{00000000-0005-0000-0000-000059A60000}"/>
    <cellStyle name="SAPBEXHLevel3X 8 3 2 2" xfId="42603" xr:uid="{00000000-0005-0000-0000-00005AA60000}"/>
    <cellStyle name="SAPBEXHLevel3X 8 4" xfId="42604" xr:uid="{00000000-0005-0000-0000-00005BA60000}"/>
    <cellStyle name="SAPBEXHLevel3X 8 4 2" xfId="42605" xr:uid="{00000000-0005-0000-0000-00005CA60000}"/>
    <cellStyle name="SAPBEXHLevel3X 8 4 2 2" xfId="42606" xr:uid="{00000000-0005-0000-0000-00005DA60000}"/>
    <cellStyle name="SAPBEXHLevel3X 8 5" xfId="42607" xr:uid="{00000000-0005-0000-0000-00005EA60000}"/>
    <cellStyle name="SAPBEXHLevel3X 8 5 2" xfId="42608" xr:uid="{00000000-0005-0000-0000-00005FA60000}"/>
    <cellStyle name="SAPBEXHLevel3X 8 5 2 2" xfId="42609" xr:uid="{00000000-0005-0000-0000-000060A60000}"/>
    <cellStyle name="SAPBEXHLevel3X 8 6" xfId="42610" xr:uid="{00000000-0005-0000-0000-000061A60000}"/>
    <cellStyle name="SAPBEXHLevel3X 8 6 2" xfId="42611" xr:uid="{00000000-0005-0000-0000-000062A60000}"/>
    <cellStyle name="SAPBEXHLevel3X 8 6 2 2" xfId="42612" xr:uid="{00000000-0005-0000-0000-000063A60000}"/>
    <cellStyle name="SAPBEXHLevel3X 8 7" xfId="42613" xr:uid="{00000000-0005-0000-0000-000064A60000}"/>
    <cellStyle name="SAPBEXHLevel3X 8 7 2" xfId="42614" xr:uid="{00000000-0005-0000-0000-000065A60000}"/>
    <cellStyle name="SAPBEXHLevel3X 8 7 2 2" xfId="42615" xr:uid="{00000000-0005-0000-0000-000066A60000}"/>
    <cellStyle name="SAPBEXHLevel3X 8 7 3" xfId="42616" xr:uid="{00000000-0005-0000-0000-000067A60000}"/>
    <cellStyle name="SAPBEXHLevel3X 8 8" xfId="42617" xr:uid="{00000000-0005-0000-0000-000068A60000}"/>
    <cellStyle name="SAPBEXHLevel3X 8 8 2" xfId="42618" xr:uid="{00000000-0005-0000-0000-000069A60000}"/>
    <cellStyle name="SAPBEXHLevel3X 8 8 2 2" xfId="42619" xr:uid="{00000000-0005-0000-0000-00006AA60000}"/>
    <cellStyle name="SAPBEXHLevel3X 8 8 3" xfId="42620" xr:uid="{00000000-0005-0000-0000-00006BA60000}"/>
    <cellStyle name="SAPBEXHLevel3X 8 9" xfId="42621" xr:uid="{00000000-0005-0000-0000-00006CA60000}"/>
    <cellStyle name="SAPBEXHLevel3X 8 9 2" xfId="42622" xr:uid="{00000000-0005-0000-0000-00006DA60000}"/>
    <cellStyle name="SAPBEXHLevel3X 8 9 2 2" xfId="42623" xr:uid="{00000000-0005-0000-0000-00006EA60000}"/>
    <cellStyle name="SAPBEXHLevel3X 8 9 3" xfId="42624" xr:uid="{00000000-0005-0000-0000-00006FA60000}"/>
    <cellStyle name="SAPBEXHLevel3X 9" xfId="42625" xr:uid="{00000000-0005-0000-0000-000070A60000}"/>
    <cellStyle name="SAPBEXHLevel3X 9 10" xfId="42626" xr:uid="{00000000-0005-0000-0000-000071A60000}"/>
    <cellStyle name="SAPBEXHLevel3X 9 10 2" xfId="42627" xr:uid="{00000000-0005-0000-0000-000072A60000}"/>
    <cellStyle name="SAPBEXHLevel3X 9 10 2 2" xfId="42628" xr:uid="{00000000-0005-0000-0000-000073A60000}"/>
    <cellStyle name="SAPBEXHLevel3X 9 10 3" xfId="42629" xr:uid="{00000000-0005-0000-0000-000074A60000}"/>
    <cellStyle name="SAPBEXHLevel3X 9 11" xfId="42630" xr:uid="{00000000-0005-0000-0000-000075A60000}"/>
    <cellStyle name="SAPBEXHLevel3X 9 11 2" xfId="42631" xr:uid="{00000000-0005-0000-0000-000076A60000}"/>
    <cellStyle name="SAPBEXHLevel3X 9 11 2 2" xfId="42632" xr:uid="{00000000-0005-0000-0000-000077A60000}"/>
    <cellStyle name="SAPBEXHLevel3X 9 11 3" xfId="42633" xr:uid="{00000000-0005-0000-0000-000078A60000}"/>
    <cellStyle name="SAPBEXHLevel3X 9 12" xfId="42634" xr:uid="{00000000-0005-0000-0000-000079A60000}"/>
    <cellStyle name="SAPBEXHLevel3X 9 12 2" xfId="42635" xr:uid="{00000000-0005-0000-0000-00007AA60000}"/>
    <cellStyle name="SAPBEXHLevel3X 9 12 2 2" xfId="42636" xr:uid="{00000000-0005-0000-0000-00007BA60000}"/>
    <cellStyle name="SAPBEXHLevel3X 9 12 3" xfId="42637" xr:uid="{00000000-0005-0000-0000-00007CA60000}"/>
    <cellStyle name="SAPBEXHLevel3X 9 13" xfId="42638" xr:uid="{00000000-0005-0000-0000-00007DA60000}"/>
    <cellStyle name="SAPBEXHLevel3X 9 13 2" xfId="42639" xr:uid="{00000000-0005-0000-0000-00007EA60000}"/>
    <cellStyle name="SAPBEXHLevel3X 9 2" xfId="42640" xr:uid="{00000000-0005-0000-0000-00007FA60000}"/>
    <cellStyle name="SAPBEXHLevel3X 9 2 10" xfId="42641" xr:uid="{00000000-0005-0000-0000-000080A60000}"/>
    <cellStyle name="SAPBEXHLevel3X 9 2 10 2" xfId="42642" xr:uid="{00000000-0005-0000-0000-000081A60000}"/>
    <cellStyle name="SAPBEXHLevel3X 9 2 10 2 2" xfId="42643" xr:uid="{00000000-0005-0000-0000-000082A60000}"/>
    <cellStyle name="SAPBEXHLevel3X 9 2 10 3" xfId="42644" xr:uid="{00000000-0005-0000-0000-000083A60000}"/>
    <cellStyle name="SAPBEXHLevel3X 9 2 11" xfId="42645" xr:uid="{00000000-0005-0000-0000-000084A60000}"/>
    <cellStyle name="SAPBEXHLevel3X 9 2 11 2" xfId="42646" xr:uid="{00000000-0005-0000-0000-000085A60000}"/>
    <cellStyle name="SAPBEXHLevel3X 9 2 11 2 2" xfId="42647" xr:uid="{00000000-0005-0000-0000-000086A60000}"/>
    <cellStyle name="SAPBEXHLevel3X 9 2 11 3" xfId="42648" xr:uid="{00000000-0005-0000-0000-000087A60000}"/>
    <cellStyle name="SAPBEXHLevel3X 9 2 12" xfId="42649" xr:uid="{00000000-0005-0000-0000-000088A60000}"/>
    <cellStyle name="SAPBEXHLevel3X 9 2 12 2" xfId="42650" xr:uid="{00000000-0005-0000-0000-000089A60000}"/>
    <cellStyle name="SAPBEXHLevel3X 9 2 2" xfId="42651" xr:uid="{00000000-0005-0000-0000-00008AA60000}"/>
    <cellStyle name="SAPBEXHLevel3X 9 2 2 2" xfId="42652" xr:uid="{00000000-0005-0000-0000-00008BA60000}"/>
    <cellStyle name="SAPBEXHLevel3X 9 2 2 2 2" xfId="42653" xr:uid="{00000000-0005-0000-0000-00008CA60000}"/>
    <cellStyle name="SAPBEXHLevel3X 9 2 3" xfId="42654" xr:uid="{00000000-0005-0000-0000-00008DA60000}"/>
    <cellStyle name="SAPBEXHLevel3X 9 2 3 2" xfId="42655" xr:uid="{00000000-0005-0000-0000-00008EA60000}"/>
    <cellStyle name="SAPBEXHLevel3X 9 2 3 2 2" xfId="42656" xr:uid="{00000000-0005-0000-0000-00008FA60000}"/>
    <cellStyle name="SAPBEXHLevel3X 9 2 4" xfId="42657" xr:uid="{00000000-0005-0000-0000-000090A60000}"/>
    <cellStyle name="SAPBEXHLevel3X 9 2 4 2" xfId="42658" xr:uid="{00000000-0005-0000-0000-000091A60000}"/>
    <cellStyle name="SAPBEXHLevel3X 9 2 4 2 2" xfId="42659" xr:uid="{00000000-0005-0000-0000-000092A60000}"/>
    <cellStyle name="SAPBEXHLevel3X 9 2 5" xfId="42660" xr:uid="{00000000-0005-0000-0000-000093A60000}"/>
    <cellStyle name="SAPBEXHLevel3X 9 2 5 2" xfId="42661" xr:uid="{00000000-0005-0000-0000-000094A60000}"/>
    <cellStyle name="SAPBEXHLevel3X 9 2 5 2 2" xfId="42662" xr:uid="{00000000-0005-0000-0000-000095A60000}"/>
    <cellStyle name="SAPBEXHLevel3X 9 2 6" xfId="42663" xr:uid="{00000000-0005-0000-0000-000096A60000}"/>
    <cellStyle name="SAPBEXHLevel3X 9 2 6 2" xfId="42664" xr:uid="{00000000-0005-0000-0000-000097A60000}"/>
    <cellStyle name="SAPBEXHLevel3X 9 2 6 2 2" xfId="42665" xr:uid="{00000000-0005-0000-0000-000098A60000}"/>
    <cellStyle name="SAPBEXHLevel3X 9 2 6 3" xfId="42666" xr:uid="{00000000-0005-0000-0000-000099A60000}"/>
    <cellStyle name="SAPBEXHLevel3X 9 2 7" xfId="42667" xr:uid="{00000000-0005-0000-0000-00009AA60000}"/>
    <cellStyle name="SAPBEXHLevel3X 9 2 7 2" xfId="42668" xr:uid="{00000000-0005-0000-0000-00009BA60000}"/>
    <cellStyle name="SAPBEXHLevel3X 9 2 7 2 2" xfId="42669" xr:uid="{00000000-0005-0000-0000-00009CA60000}"/>
    <cellStyle name="SAPBEXHLevel3X 9 2 7 3" xfId="42670" xr:uid="{00000000-0005-0000-0000-00009DA60000}"/>
    <cellStyle name="SAPBEXHLevel3X 9 2 8" xfId="42671" xr:uid="{00000000-0005-0000-0000-00009EA60000}"/>
    <cellStyle name="SAPBEXHLevel3X 9 2 8 2" xfId="42672" xr:uid="{00000000-0005-0000-0000-00009FA60000}"/>
    <cellStyle name="SAPBEXHLevel3X 9 2 8 2 2" xfId="42673" xr:uid="{00000000-0005-0000-0000-0000A0A60000}"/>
    <cellStyle name="SAPBEXHLevel3X 9 2 8 3" xfId="42674" xr:uid="{00000000-0005-0000-0000-0000A1A60000}"/>
    <cellStyle name="SAPBEXHLevel3X 9 2 9" xfId="42675" xr:uid="{00000000-0005-0000-0000-0000A2A60000}"/>
    <cellStyle name="SAPBEXHLevel3X 9 2 9 2" xfId="42676" xr:uid="{00000000-0005-0000-0000-0000A3A60000}"/>
    <cellStyle name="SAPBEXHLevel3X 9 2 9 2 2" xfId="42677" xr:uid="{00000000-0005-0000-0000-0000A4A60000}"/>
    <cellStyle name="SAPBEXHLevel3X 9 2 9 3" xfId="42678" xr:uid="{00000000-0005-0000-0000-0000A5A60000}"/>
    <cellStyle name="SAPBEXHLevel3X 9 3" xfId="42679" xr:uid="{00000000-0005-0000-0000-0000A6A60000}"/>
    <cellStyle name="SAPBEXHLevel3X 9 3 2" xfId="42680" xr:uid="{00000000-0005-0000-0000-0000A7A60000}"/>
    <cellStyle name="SAPBEXHLevel3X 9 3 2 2" xfId="42681" xr:uid="{00000000-0005-0000-0000-0000A8A60000}"/>
    <cellStyle name="SAPBEXHLevel3X 9 4" xfId="42682" xr:uid="{00000000-0005-0000-0000-0000A9A60000}"/>
    <cellStyle name="SAPBEXHLevel3X 9 4 2" xfId="42683" xr:uid="{00000000-0005-0000-0000-0000AAA60000}"/>
    <cellStyle name="SAPBEXHLevel3X 9 4 2 2" xfId="42684" xr:uid="{00000000-0005-0000-0000-0000ABA60000}"/>
    <cellStyle name="SAPBEXHLevel3X 9 5" xfId="42685" xr:uid="{00000000-0005-0000-0000-0000ACA60000}"/>
    <cellStyle name="SAPBEXHLevel3X 9 5 2" xfId="42686" xr:uid="{00000000-0005-0000-0000-0000ADA60000}"/>
    <cellStyle name="SAPBEXHLevel3X 9 5 2 2" xfId="42687" xr:uid="{00000000-0005-0000-0000-0000AEA60000}"/>
    <cellStyle name="SAPBEXHLevel3X 9 6" xfId="42688" xr:uid="{00000000-0005-0000-0000-0000AFA60000}"/>
    <cellStyle name="SAPBEXHLevel3X 9 6 2" xfId="42689" xr:uid="{00000000-0005-0000-0000-0000B0A60000}"/>
    <cellStyle name="SAPBEXHLevel3X 9 6 2 2" xfId="42690" xr:uid="{00000000-0005-0000-0000-0000B1A60000}"/>
    <cellStyle name="SAPBEXHLevel3X 9 7" xfId="42691" xr:uid="{00000000-0005-0000-0000-0000B2A60000}"/>
    <cellStyle name="SAPBEXHLevel3X 9 7 2" xfId="42692" xr:uid="{00000000-0005-0000-0000-0000B3A60000}"/>
    <cellStyle name="SAPBEXHLevel3X 9 7 2 2" xfId="42693" xr:uid="{00000000-0005-0000-0000-0000B4A60000}"/>
    <cellStyle name="SAPBEXHLevel3X 9 7 3" xfId="42694" xr:uid="{00000000-0005-0000-0000-0000B5A60000}"/>
    <cellStyle name="SAPBEXHLevel3X 9 8" xfId="42695" xr:uid="{00000000-0005-0000-0000-0000B6A60000}"/>
    <cellStyle name="SAPBEXHLevel3X 9 8 2" xfId="42696" xr:uid="{00000000-0005-0000-0000-0000B7A60000}"/>
    <cellStyle name="SAPBEXHLevel3X 9 8 2 2" xfId="42697" xr:uid="{00000000-0005-0000-0000-0000B8A60000}"/>
    <cellStyle name="SAPBEXHLevel3X 9 8 3" xfId="42698" xr:uid="{00000000-0005-0000-0000-0000B9A60000}"/>
    <cellStyle name="SAPBEXHLevel3X 9 9" xfId="42699" xr:uid="{00000000-0005-0000-0000-0000BAA60000}"/>
    <cellStyle name="SAPBEXHLevel3X 9 9 2" xfId="42700" xr:uid="{00000000-0005-0000-0000-0000BBA60000}"/>
    <cellStyle name="SAPBEXHLevel3X 9 9 2 2" xfId="42701" xr:uid="{00000000-0005-0000-0000-0000BCA60000}"/>
    <cellStyle name="SAPBEXHLevel3X 9 9 3" xfId="42702" xr:uid="{00000000-0005-0000-0000-0000BDA60000}"/>
    <cellStyle name="SAPBEXinputData" xfId="42703" xr:uid="{00000000-0005-0000-0000-0000BEA60000}"/>
    <cellStyle name="SAPBEXinputData 10" xfId="42704" xr:uid="{00000000-0005-0000-0000-0000BFA60000}"/>
    <cellStyle name="SAPBEXinputData 11" xfId="42705" xr:uid="{00000000-0005-0000-0000-0000C0A60000}"/>
    <cellStyle name="SAPBEXinputData 12" xfId="42706" xr:uid="{00000000-0005-0000-0000-0000C1A60000}"/>
    <cellStyle name="SAPBEXinputData 13" xfId="42707" xr:uid="{00000000-0005-0000-0000-0000C2A60000}"/>
    <cellStyle name="SAPBEXinputData 14" xfId="42708" xr:uid="{00000000-0005-0000-0000-0000C3A60000}"/>
    <cellStyle name="SAPBEXinputData 14 10" xfId="42709" xr:uid="{00000000-0005-0000-0000-0000C4A60000}"/>
    <cellStyle name="SAPBEXinputData 14 10 2" xfId="42710" xr:uid="{00000000-0005-0000-0000-0000C5A60000}"/>
    <cellStyle name="SAPBEXinputData 14 10 2 2" xfId="42711" xr:uid="{00000000-0005-0000-0000-0000C6A60000}"/>
    <cellStyle name="SAPBEXinputData 14 10 3" xfId="42712" xr:uid="{00000000-0005-0000-0000-0000C7A60000}"/>
    <cellStyle name="SAPBEXinputData 14 11" xfId="42713" xr:uid="{00000000-0005-0000-0000-0000C8A60000}"/>
    <cellStyle name="SAPBEXinputData 14 11 2" xfId="42714" xr:uid="{00000000-0005-0000-0000-0000C9A60000}"/>
    <cellStyle name="SAPBEXinputData 14 11 2 2" xfId="42715" xr:uid="{00000000-0005-0000-0000-0000CAA60000}"/>
    <cellStyle name="SAPBEXinputData 14 11 3" xfId="42716" xr:uid="{00000000-0005-0000-0000-0000CBA60000}"/>
    <cellStyle name="SAPBEXinputData 14 12" xfId="42717" xr:uid="{00000000-0005-0000-0000-0000CCA60000}"/>
    <cellStyle name="SAPBEXinputData 14 12 2" xfId="42718" xr:uid="{00000000-0005-0000-0000-0000CDA60000}"/>
    <cellStyle name="SAPBEXinputData 14 12 2 2" xfId="42719" xr:uid="{00000000-0005-0000-0000-0000CEA60000}"/>
    <cellStyle name="SAPBEXinputData 14 12 3" xfId="42720" xr:uid="{00000000-0005-0000-0000-0000CFA60000}"/>
    <cellStyle name="SAPBEXinputData 14 13" xfId="42721" xr:uid="{00000000-0005-0000-0000-0000D0A60000}"/>
    <cellStyle name="SAPBEXinputData 14 13 2" xfId="42722" xr:uid="{00000000-0005-0000-0000-0000D1A60000}"/>
    <cellStyle name="SAPBEXinputData 14 13 2 2" xfId="42723" xr:uid="{00000000-0005-0000-0000-0000D2A60000}"/>
    <cellStyle name="SAPBEXinputData 14 13 3" xfId="42724" xr:uid="{00000000-0005-0000-0000-0000D3A60000}"/>
    <cellStyle name="SAPBEXinputData 14 14" xfId="42725" xr:uid="{00000000-0005-0000-0000-0000D4A60000}"/>
    <cellStyle name="SAPBEXinputData 14 14 2" xfId="42726" xr:uid="{00000000-0005-0000-0000-0000D5A60000}"/>
    <cellStyle name="SAPBEXinputData 14 14 2 2" xfId="42727" xr:uid="{00000000-0005-0000-0000-0000D6A60000}"/>
    <cellStyle name="SAPBEXinputData 14 14 3" xfId="42728" xr:uid="{00000000-0005-0000-0000-0000D7A60000}"/>
    <cellStyle name="SAPBEXinputData 14 15" xfId="42729" xr:uid="{00000000-0005-0000-0000-0000D8A60000}"/>
    <cellStyle name="SAPBEXinputData 14 15 2" xfId="42730" xr:uid="{00000000-0005-0000-0000-0000D9A60000}"/>
    <cellStyle name="SAPBEXinputData 14 15 2 2" xfId="42731" xr:uid="{00000000-0005-0000-0000-0000DAA60000}"/>
    <cellStyle name="SAPBEXinputData 14 15 3" xfId="42732" xr:uid="{00000000-0005-0000-0000-0000DBA60000}"/>
    <cellStyle name="SAPBEXinputData 14 16" xfId="42733" xr:uid="{00000000-0005-0000-0000-0000DCA60000}"/>
    <cellStyle name="SAPBEXinputData 14 16 2" xfId="42734" xr:uid="{00000000-0005-0000-0000-0000DDA60000}"/>
    <cellStyle name="SAPBEXinputData 14 16 2 2" xfId="42735" xr:uid="{00000000-0005-0000-0000-0000DEA60000}"/>
    <cellStyle name="SAPBEXinputData 14 16 3" xfId="42736" xr:uid="{00000000-0005-0000-0000-0000DFA60000}"/>
    <cellStyle name="SAPBEXinputData 14 17" xfId="42737" xr:uid="{00000000-0005-0000-0000-0000E0A60000}"/>
    <cellStyle name="SAPBEXinputData 14 17 2" xfId="42738" xr:uid="{00000000-0005-0000-0000-0000E1A60000}"/>
    <cellStyle name="SAPBEXinputData 14 17 2 2" xfId="42739" xr:uid="{00000000-0005-0000-0000-0000E2A60000}"/>
    <cellStyle name="SAPBEXinputData 14 17 3" xfId="42740" xr:uid="{00000000-0005-0000-0000-0000E3A60000}"/>
    <cellStyle name="SAPBEXinputData 14 18" xfId="42741" xr:uid="{00000000-0005-0000-0000-0000E4A60000}"/>
    <cellStyle name="SAPBEXinputData 14 18 2" xfId="42742" xr:uid="{00000000-0005-0000-0000-0000E5A60000}"/>
    <cellStyle name="SAPBEXinputData 14 18 2 2" xfId="42743" xr:uid="{00000000-0005-0000-0000-0000E6A60000}"/>
    <cellStyle name="SAPBEXinputData 14 18 3" xfId="42744" xr:uid="{00000000-0005-0000-0000-0000E7A60000}"/>
    <cellStyle name="SAPBEXinputData 14 19" xfId="42745" xr:uid="{00000000-0005-0000-0000-0000E8A60000}"/>
    <cellStyle name="SAPBEXinputData 14 19 2" xfId="42746" xr:uid="{00000000-0005-0000-0000-0000E9A60000}"/>
    <cellStyle name="SAPBEXinputData 14 19 2 2" xfId="42747" xr:uid="{00000000-0005-0000-0000-0000EAA60000}"/>
    <cellStyle name="SAPBEXinputData 14 19 3" xfId="42748" xr:uid="{00000000-0005-0000-0000-0000EBA60000}"/>
    <cellStyle name="SAPBEXinputData 14 2" xfId="42749" xr:uid="{00000000-0005-0000-0000-0000ECA60000}"/>
    <cellStyle name="SAPBEXinputData 14 2 2" xfId="42750" xr:uid="{00000000-0005-0000-0000-0000EDA60000}"/>
    <cellStyle name="SAPBEXinputData 14 2 2 2" xfId="42751" xr:uid="{00000000-0005-0000-0000-0000EEA60000}"/>
    <cellStyle name="SAPBEXinputData 14 2 3" xfId="42752" xr:uid="{00000000-0005-0000-0000-0000EFA60000}"/>
    <cellStyle name="SAPBEXinputData 14 20" xfId="42753" xr:uid="{00000000-0005-0000-0000-0000F0A60000}"/>
    <cellStyle name="SAPBEXinputData 14 20 2" xfId="42754" xr:uid="{00000000-0005-0000-0000-0000F1A60000}"/>
    <cellStyle name="SAPBEXinputData 14 20 2 2" xfId="42755" xr:uid="{00000000-0005-0000-0000-0000F2A60000}"/>
    <cellStyle name="SAPBEXinputData 14 20 3" xfId="42756" xr:uid="{00000000-0005-0000-0000-0000F3A60000}"/>
    <cellStyle name="SAPBEXinputData 14 21" xfId="42757" xr:uid="{00000000-0005-0000-0000-0000F4A60000}"/>
    <cellStyle name="SAPBEXinputData 14 21 2" xfId="42758" xr:uid="{00000000-0005-0000-0000-0000F5A60000}"/>
    <cellStyle name="SAPBEXinputData 14 21 2 2" xfId="42759" xr:uid="{00000000-0005-0000-0000-0000F6A60000}"/>
    <cellStyle name="SAPBEXinputData 14 21 3" xfId="42760" xr:uid="{00000000-0005-0000-0000-0000F7A60000}"/>
    <cellStyle name="SAPBEXinputData 14 22" xfId="42761" xr:uid="{00000000-0005-0000-0000-0000F8A60000}"/>
    <cellStyle name="SAPBEXinputData 14 22 2" xfId="42762" xr:uid="{00000000-0005-0000-0000-0000F9A60000}"/>
    <cellStyle name="SAPBEXinputData 14 22 2 2" xfId="42763" xr:uid="{00000000-0005-0000-0000-0000FAA60000}"/>
    <cellStyle name="SAPBEXinputData 14 22 3" xfId="42764" xr:uid="{00000000-0005-0000-0000-0000FBA60000}"/>
    <cellStyle name="SAPBEXinputData 14 23" xfId="42765" xr:uid="{00000000-0005-0000-0000-0000FCA60000}"/>
    <cellStyle name="SAPBEXinputData 14 23 2" xfId="42766" xr:uid="{00000000-0005-0000-0000-0000FDA60000}"/>
    <cellStyle name="SAPBEXinputData 14 23 2 2" xfId="42767" xr:uid="{00000000-0005-0000-0000-0000FEA60000}"/>
    <cellStyle name="SAPBEXinputData 14 23 3" xfId="42768" xr:uid="{00000000-0005-0000-0000-0000FFA60000}"/>
    <cellStyle name="SAPBEXinputData 14 24" xfId="42769" xr:uid="{00000000-0005-0000-0000-000000A70000}"/>
    <cellStyle name="SAPBEXinputData 14 24 2" xfId="42770" xr:uid="{00000000-0005-0000-0000-000001A70000}"/>
    <cellStyle name="SAPBEXinputData 14 24 2 2" xfId="42771" xr:uid="{00000000-0005-0000-0000-000002A70000}"/>
    <cellStyle name="SAPBEXinputData 14 24 3" xfId="42772" xr:uid="{00000000-0005-0000-0000-000003A70000}"/>
    <cellStyle name="SAPBEXinputData 14 25" xfId="42773" xr:uid="{00000000-0005-0000-0000-000004A70000}"/>
    <cellStyle name="SAPBEXinputData 14 25 2" xfId="42774" xr:uid="{00000000-0005-0000-0000-000005A70000}"/>
    <cellStyle name="SAPBEXinputData 14 25 2 2" xfId="42775" xr:uid="{00000000-0005-0000-0000-000006A70000}"/>
    <cellStyle name="SAPBEXinputData 14 25 3" xfId="42776" xr:uid="{00000000-0005-0000-0000-000007A70000}"/>
    <cellStyle name="SAPBEXinputData 14 26" xfId="42777" xr:uid="{00000000-0005-0000-0000-000008A70000}"/>
    <cellStyle name="SAPBEXinputData 14 26 2" xfId="42778" xr:uid="{00000000-0005-0000-0000-000009A70000}"/>
    <cellStyle name="SAPBEXinputData 14 26 2 2" xfId="42779" xr:uid="{00000000-0005-0000-0000-00000AA70000}"/>
    <cellStyle name="SAPBEXinputData 14 26 3" xfId="42780" xr:uid="{00000000-0005-0000-0000-00000BA70000}"/>
    <cellStyle name="SAPBEXinputData 14 27" xfId="42781" xr:uid="{00000000-0005-0000-0000-00000CA70000}"/>
    <cellStyle name="SAPBEXinputData 14 27 2" xfId="42782" xr:uid="{00000000-0005-0000-0000-00000DA70000}"/>
    <cellStyle name="SAPBEXinputData 14 27 2 2" xfId="42783" xr:uid="{00000000-0005-0000-0000-00000EA70000}"/>
    <cellStyle name="SAPBEXinputData 14 27 3" xfId="42784" xr:uid="{00000000-0005-0000-0000-00000FA70000}"/>
    <cellStyle name="SAPBEXinputData 14 28" xfId="42785" xr:uid="{00000000-0005-0000-0000-000010A70000}"/>
    <cellStyle name="SAPBEXinputData 14 28 2" xfId="42786" xr:uid="{00000000-0005-0000-0000-000011A70000}"/>
    <cellStyle name="SAPBEXinputData 14 28 2 2" xfId="42787" xr:uid="{00000000-0005-0000-0000-000012A70000}"/>
    <cellStyle name="SAPBEXinputData 14 28 3" xfId="42788" xr:uid="{00000000-0005-0000-0000-000013A70000}"/>
    <cellStyle name="SAPBEXinputData 14 29" xfId="42789" xr:uid="{00000000-0005-0000-0000-000014A70000}"/>
    <cellStyle name="SAPBEXinputData 14 29 2" xfId="42790" xr:uid="{00000000-0005-0000-0000-000015A70000}"/>
    <cellStyle name="SAPBEXinputData 14 29 2 2" xfId="42791" xr:uid="{00000000-0005-0000-0000-000016A70000}"/>
    <cellStyle name="SAPBEXinputData 14 29 3" xfId="42792" xr:uid="{00000000-0005-0000-0000-000017A70000}"/>
    <cellStyle name="SAPBEXinputData 14 3" xfId="42793" xr:uid="{00000000-0005-0000-0000-000018A70000}"/>
    <cellStyle name="SAPBEXinputData 14 3 2" xfId="42794" xr:uid="{00000000-0005-0000-0000-000019A70000}"/>
    <cellStyle name="SAPBEXinputData 14 3 2 2" xfId="42795" xr:uid="{00000000-0005-0000-0000-00001AA70000}"/>
    <cellStyle name="SAPBEXinputData 14 3 3" xfId="42796" xr:uid="{00000000-0005-0000-0000-00001BA70000}"/>
    <cellStyle name="SAPBEXinputData 14 30" xfId="42797" xr:uid="{00000000-0005-0000-0000-00001CA70000}"/>
    <cellStyle name="SAPBEXinputData 14 30 2" xfId="42798" xr:uid="{00000000-0005-0000-0000-00001DA70000}"/>
    <cellStyle name="SAPBEXinputData 14 30 2 2" xfId="42799" xr:uid="{00000000-0005-0000-0000-00001EA70000}"/>
    <cellStyle name="SAPBEXinputData 14 30 3" xfId="42800" xr:uid="{00000000-0005-0000-0000-00001FA70000}"/>
    <cellStyle name="SAPBEXinputData 14 31" xfId="42801" xr:uid="{00000000-0005-0000-0000-000020A70000}"/>
    <cellStyle name="SAPBEXinputData 14 31 2" xfId="42802" xr:uid="{00000000-0005-0000-0000-000021A70000}"/>
    <cellStyle name="SAPBEXinputData 14 31 2 2" xfId="42803" xr:uid="{00000000-0005-0000-0000-000022A70000}"/>
    <cellStyle name="SAPBEXinputData 14 31 3" xfId="42804" xr:uid="{00000000-0005-0000-0000-000023A70000}"/>
    <cellStyle name="SAPBEXinputData 14 32" xfId="42805" xr:uid="{00000000-0005-0000-0000-000024A70000}"/>
    <cellStyle name="SAPBEXinputData 14 32 2" xfId="42806" xr:uid="{00000000-0005-0000-0000-000025A70000}"/>
    <cellStyle name="SAPBEXinputData 14 32 2 2" xfId="42807" xr:uid="{00000000-0005-0000-0000-000026A70000}"/>
    <cellStyle name="SAPBEXinputData 14 32 3" xfId="42808" xr:uid="{00000000-0005-0000-0000-000027A70000}"/>
    <cellStyle name="SAPBEXinputData 14 33" xfId="42809" xr:uid="{00000000-0005-0000-0000-000028A70000}"/>
    <cellStyle name="SAPBEXinputData 14 33 2" xfId="42810" xr:uid="{00000000-0005-0000-0000-000029A70000}"/>
    <cellStyle name="SAPBEXinputData 14 33 2 2" xfId="42811" xr:uid="{00000000-0005-0000-0000-00002AA70000}"/>
    <cellStyle name="SAPBEXinputData 14 33 3" xfId="42812" xr:uid="{00000000-0005-0000-0000-00002BA70000}"/>
    <cellStyle name="SAPBEXinputData 14 34" xfId="42813" xr:uid="{00000000-0005-0000-0000-00002CA70000}"/>
    <cellStyle name="SAPBEXinputData 14 34 2" xfId="42814" xr:uid="{00000000-0005-0000-0000-00002DA70000}"/>
    <cellStyle name="SAPBEXinputData 14 34 2 2" xfId="42815" xr:uid="{00000000-0005-0000-0000-00002EA70000}"/>
    <cellStyle name="SAPBEXinputData 14 34 3" xfId="42816" xr:uid="{00000000-0005-0000-0000-00002FA70000}"/>
    <cellStyle name="SAPBEXinputData 14 35" xfId="42817" xr:uid="{00000000-0005-0000-0000-000030A70000}"/>
    <cellStyle name="SAPBEXinputData 14 35 2" xfId="42818" xr:uid="{00000000-0005-0000-0000-000031A70000}"/>
    <cellStyle name="SAPBEXinputData 14 35 2 2" xfId="42819" xr:uid="{00000000-0005-0000-0000-000032A70000}"/>
    <cellStyle name="SAPBEXinputData 14 35 3" xfId="42820" xr:uid="{00000000-0005-0000-0000-000033A70000}"/>
    <cellStyle name="SAPBEXinputData 14 36" xfId="42821" xr:uid="{00000000-0005-0000-0000-000034A70000}"/>
    <cellStyle name="SAPBEXinputData 14 36 2" xfId="42822" xr:uid="{00000000-0005-0000-0000-000035A70000}"/>
    <cellStyle name="SAPBEXinputData 14 36 2 2" xfId="42823" xr:uid="{00000000-0005-0000-0000-000036A70000}"/>
    <cellStyle name="SAPBEXinputData 14 36 3" xfId="42824" xr:uid="{00000000-0005-0000-0000-000037A70000}"/>
    <cellStyle name="SAPBEXinputData 14 37" xfId="42825" xr:uid="{00000000-0005-0000-0000-000038A70000}"/>
    <cellStyle name="SAPBEXinputData 14 37 2" xfId="42826" xr:uid="{00000000-0005-0000-0000-000039A70000}"/>
    <cellStyle name="SAPBEXinputData 14 37 2 2" xfId="42827" xr:uid="{00000000-0005-0000-0000-00003AA70000}"/>
    <cellStyle name="SAPBEXinputData 14 37 3" xfId="42828" xr:uid="{00000000-0005-0000-0000-00003BA70000}"/>
    <cellStyle name="SAPBEXinputData 14 38" xfId="42829" xr:uid="{00000000-0005-0000-0000-00003CA70000}"/>
    <cellStyle name="SAPBEXinputData 14 38 2" xfId="42830" xr:uid="{00000000-0005-0000-0000-00003DA70000}"/>
    <cellStyle name="SAPBEXinputData 14 38 2 2" xfId="42831" xr:uid="{00000000-0005-0000-0000-00003EA70000}"/>
    <cellStyle name="SAPBEXinputData 14 38 3" xfId="42832" xr:uid="{00000000-0005-0000-0000-00003FA70000}"/>
    <cellStyle name="SAPBEXinputData 14 39" xfId="42833" xr:uid="{00000000-0005-0000-0000-000040A70000}"/>
    <cellStyle name="SAPBEXinputData 14 39 2" xfId="42834" xr:uid="{00000000-0005-0000-0000-000041A70000}"/>
    <cellStyle name="SAPBEXinputData 14 39 2 2" xfId="42835" xr:uid="{00000000-0005-0000-0000-000042A70000}"/>
    <cellStyle name="SAPBEXinputData 14 39 3" xfId="42836" xr:uid="{00000000-0005-0000-0000-000043A70000}"/>
    <cellStyle name="SAPBEXinputData 14 4" xfId="42837" xr:uid="{00000000-0005-0000-0000-000044A70000}"/>
    <cellStyle name="SAPBEXinputData 14 4 2" xfId="42838" xr:uid="{00000000-0005-0000-0000-000045A70000}"/>
    <cellStyle name="SAPBEXinputData 14 4 2 2" xfId="42839" xr:uid="{00000000-0005-0000-0000-000046A70000}"/>
    <cellStyle name="SAPBEXinputData 14 4 3" xfId="42840" xr:uid="{00000000-0005-0000-0000-000047A70000}"/>
    <cellStyle name="SAPBEXinputData 14 40" xfId="42841" xr:uid="{00000000-0005-0000-0000-000048A70000}"/>
    <cellStyle name="SAPBEXinputData 14 40 2" xfId="42842" xr:uid="{00000000-0005-0000-0000-000049A70000}"/>
    <cellStyle name="SAPBEXinputData 14 40 2 2" xfId="42843" xr:uid="{00000000-0005-0000-0000-00004AA70000}"/>
    <cellStyle name="SAPBEXinputData 14 40 3" xfId="42844" xr:uid="{00000000-0005-0000-0000-00004BA70000}"/>
    <cellStyle name="SAPBEXinputData 14 41" xfId="42845" xr:uid="{00000000-0005-0000-0000-00004CA70000}"/>
    <cellStyle name="SAPBEXinputData 14 41 2" xfId="42846" xr:uid="{00000000-0005-0000-0000-00004DA70000}"/>
    <cellStyle name="SAPBEXinputData 14 42" xfId="42847" xr:uid="{00000000-0005-0000-0000-00004EA70000}"/>
    <cellStyle name="SAPBEXinputData 14 5" xfId="42848" xr:uid="{00000000-0005-0000-0000-00004FA70000}"/>
    <cellStyle name="SAPBEXinputData 14 5 2" xfId="42849" xr:uid="{00000000-0005-0000-0000-000050A70000}"/>
    <cellStyle name="SAPBEXinputData 14 5 2 2" xfId="42850" xr:uid="{00000000-0005-0000-0000-000051A70000}"/>
    <cellStyle name="SAPBEXinputData 14 5 3" xfId="42851" xr:uid="{00000000-0005-0000-0000-000052A70000}"/>
    <cellStyle name="SAPBEXinputData 14 6" xfId="42852" xr:uid="{00000000-0005-0000-0000-000053A70000}"/>
    <cellStyle name="SAPBEXinputData 14 6 2" xfId="42853" xr:uid="{00000000-0005-0000-0000-000054A70000}"/>
    <cellStyle name="SAPBEXinputData 14 6 2 2" xfId="42854" xr:uid="{00000000-0005-0000-0000-000055A70000}"/>
    <cellStyle name="SAPBEXinputData 14 6 3" xfId="42855" xr:uid="{00000000-0005-0000-0000-000056A70000}"/>
    <cellStyle name="SAPBEXinputData 14 7" xfId="42856" xr:uid="{00000000-0005-0000-0000-000057A70000}"/>
    <cellStyle name="SAPBEXinputData 14 7 2" xfId="42857" xr:uid="{00000000-0005-0000-0000-000058A70000}"/>
    <cellStyle name="SAPBEXinputData 14 7 2 2" xfId="42858" xr:uid="{00000000-0005-0000-0000-000059A70000}"/>
    <cellStyle name="SAPBEXinputData 14 7 3" xfId="42859" xr:uid="{00000000-0005-0000-0000-00005AA70000}"/>
    <cellStyle name="SAPBEXinputData 14 8" xfId="42860" xr:uid="{00000000-0005-0000-0000-00005BA70000}"/>
    <cellStyle name="SAPBEXinputData 14 8 2" xfId="42861" xr:uid="{00000000-0005-0000-0000-00005CA70000}"/>
    <cellStyle name="SAPBEXinputData 14 8 2 2" xfId="42862" xr:uid="{00000000-0005-0000-0000-00005DA70000}"/>
    <cellStyle name="SAPBEXinputData 14 8 3" xfId="42863" xr:uid="{00000000-0005-0000-0000-00005EA70000}"/>
    <cellStyle name="SAPBEXinputData 14 9" xfId="42864" xr:uid="{00000000-0005-0000-0000-00005FA70000}"/>
    <cellStyle name="SAPBEXinputData 14 9 2" xfId="42865" xr:uid="{00000000-0005-0000-0000-000060A70000}"/>
    <cellStyle name="SAPBEXinputData 14 9 2 2" xfId="42866" xr:uid="{00000000-0005-0000-0000-000061A70000}"/>
    <cellStyle name="SAPBEXinputData 14 9 3" xfId="42867" xr:uid="{00000000-0005-0000-0000-000062A70000}"/>
    <cellStyle name="SAPBEXinputData 15" xfId="42868" xr:uid="{00000000-0005-0000-0000-000063A70000}"/>
    <cellStyle name="SAPBEXinputData 15 10" xfId="42869" xr:uid="{00000000-0005-0000-0000-000064A70000}"/>
    <cellStyle name="SAPBEXinputData 15 10 2" xfId="42870" xr:uid="{00000000-0005-0000-0000-000065A70000}"/>
    <cellStyle name="SAPBEXinputData 15 10 2 2" xfId="42871" xr:uid="{00000000-0005-0000-0000-000066A70000}"/>
    <cellStyle name="SAPBEXinputData 15 10 3" xfId="42872" xr:uid="{00000000-0005-0000-0000-000067A70000}"/>
    <cellStyle name="SAPBEXinputData 15 11" xfId="42873" xr:uid="{00000000-0005-0000-0000-000068A70000}"/>
    <cellStyle name="SAPBEXinputData 15 11 2" xfId="42874" xr:uid="{00000000-0005-0000-0000-000069A70000}"/>
    <cellStyle name="SAPBEXinputData 15 11 2 2" xfId="42875" xr:uid="{00000000-0005-0000-0000-00006AA70000}"/>
    <cellStyle name="SAPBEXinputData 15 11 3" xfId="42876" xr:uid="{00000000-0005-0000-0000-00006BA70000}"/>
    <cellStyle name="SAPBEXinputData 15 12" xfId="42877" xr:uid="{00000000-0005-0000-0000-00006CA70000}"/>
    <cellStyle name="SAPBEXinputData 15 12 2" xfId="42878" xr:uid="{00000000-0005-0000-0000-00006DA70000}"/>
    <cellStyle name="SAPBEXinputData 15 12 2 2" xfId="42879" xr:uid="{00000000-0005-0000-0000-00006EA70000}"/>
    <cellStyle name="SAPBEXinputData 15 12 3" xfId="42880" xr:uid="{00000000-0005-0000-0000-00006FA70000}"/>
    <cellStyle name="SAPBEXinputData 15 13" xfId="42881" xr:uid="{00000000-0005-0000-0000-000070A70000}"/>
    <cellStyle name="SAPBEXinputData 15 13 2" xfId="42882" xr:uid="{00000000-0005-0000-0000-000071A70000}"/>
    <cellStyle name="SAPBEXinputData 15 13 2 2" xfId="42883" xr:uid="{00000000-0005-0000-0000-000072A70000}"/>
    <cellStyle name="SAPBEXinputData 15 13 3" xfId="42884" xr:uid="{00000000-0005-0000-0000-000073A70000}"/>
    <cellStyle name="SAPBEXinputData 15 14" xfId="42885" xr:uid="{00000000-0005-0000-0000-000074A70000}"/>
    <cellStyle name="SAPBEXinputData 15 14 2" xfId="42886" xr:uid="{00000000-0005-0000-0000-000075A70000}"/>
    <cellStyle name="SAPBEXinputData 15 14 2 2" xfId="42887" xr:uid="{00000000-0005-0000-0000-000076A70000}"/>
    <cellStyle name="SAPBEXinputData 15 14 3" xfId="42888" xr:uid="{00000000-0005-0000-0000-000077A70000}"/>
    <cellStyle name="SAPBEXinputData 15 15" xfId="42889" xr:uid="{00000000-0005-0000-0000-000078A70000}"/>
    <cellStyle name="SAPBEXinputData 15 15 2" xfId="42890" xr:uid="{00000000-0005-0000-0000-000079A70000}"/>
    <cellStyle name="SAPBEXinputData 15 15 2 2" xfId="42891" xr:uid="{00000000-0005-0000-0000-00007AA70000}"/>
    <cellStyle name="SAPBEXinputData 15 15 3" xfId="42892" xr:uid="{00000000-0005-0000-0000-00007BA70000}"/>
    <cellStyle name="SAPBEXinputData 15 16" xfId="42893" xr:uid="{00000000-0005-0000-0000-00007CA70000}"/>
    <cellStyle name="SAPBEXinputData 15 16 2" xfId="42894" xr:uid="{00000000-0005-0000-0000-00007DA70000}"/>
    <cellStyle name="SAPBEXinputData 15 16 2 2" xfId="42895" xr:uid="{00000000-0005-0000-0000-00007EA70000}"/>
    <cellStyle name="SAPBEXinputData 15 16 3" xfId="42896" xr:uid="{00000000-0005-0000-0000-00007FA70000}"/>
    <cellStyle name="SAPBEXinputData 15 17" xfId="42897" xr:uid="{00000000-0005-0000-0000-000080A70000}"/>
    <cellStyle name="SAPBEXinputData 15 17 2" xfId="42898" xr:uid="{00000000-0005-0000-0000-000081A70000}"/>
    <cellStyle name="SAPBEXinputData 15 17 2 2" xfId="42899" xr:uid="{00000000-0005-0000-0000-000082A70000}"/>
    <cellStyle name="SAPBEXinputData 15 17 3" xfId="42900" xr:uid="{00000000-0005-0000-0000-000083A70000}"/>
    <cellStyle name="SAPBEXinputData 15 18" xfId="42901" xr:uid="{00000000-0005-0000-0000-000084A70000}"/>
    <cellStyle name="SAPBEXinputData 15 18 2" xfId="42902" xr:uid="{00000000-0005-0000-0000-000085A70000}"/>
    <cellStyle name="SAPBEXinputData 15 18 2 2" xfId="42903" xr:uid="{00000000-0005-0000-0000-000086A70000}"/>
    <cellStyle name="SAPBEXinputData 15 18 3" xfId="42904" xr:uid="{00000000-0005-0000-0000-000087A70000}"/>
    <cellStyle name="SAPBEXinputData 15 19" xfId="42905" xr:uid="{00000000-0005-0000-0000-000088A70000}"/>
    <cellStyle name="SAPBEXinputData 15 19 2" xfId="42906" xr:uid="{00000000-0005-0000-0000-000089A70000}"/>
    <cellStyle name="SAPBEXinputData 15 19 2 2" xfId="42907" xr:uid="{00000000-0005-0000-0000-00008AA70000}"/>
    <cellStyle name="SAPBEXinputData 15 19 3" xfId="42908" xr:uid="{00000000-0005-0000-0000-00008BA70000}"/>
    <cellStyle name="SAPBEXinputData 15 2" xfId="42909" xr:uid="{00000000-0005-0000-0000-00008CA70000}"/>
    <cellStyle name="SAPBEXinputData 15 2 2" xfId="42910" xr:uid="{00000000-0005-0000-0000-00008DA70000}"/>
    <cellStyle name="SAPBEXinputData 15 2 2 2" xfId="42911" xr:uid="{00000000-0005-0000-0000-00008EA70000}"/>
    <cellStyle name="SAPBEXinputData 15 2 3" xfId="42912" xr:uid="{00000000-0005-0000-0000-00008FA70000}"/>
    <cellStyle name="SAPBEXinputData 15 20" xfId="42913" xr:uid="{00000000-0005-0000-0000-000090A70000}"/>
    <cellStyle name="SAPBEXinputData 15 20 2" xfId="42914" xr:uid="{00000000-0005-0000-0000-000091A70000}"/>
    <cellStyle name="SAPBEXinputData 15 20 2 2" xfId="42915" xr:uid="{00000000-0005-0000-0000-000092A70000}"/>
    <cellStyle name="SAPBEXinputData 15 20 3" xfId="42916" xr:uid="{00000000-0005-0000-0000-000093A70000}"/>
    <cellStyle name="SAPBEXinputData 15 21" xfId="42917" xr:uid="{00000000-0005-0000-0000-000094A70000}"/>
    <cellStyle name="SAPBEXinputData 15 21 2" xfId="42918" xr:uid="{00000000-0005-0000-0000-000095A70000}"/>
    <cellStyle name="SAPBEXinputData 15 21 2 2" xfId="42919" xr:uid="{00000000-0005-0000-0000-000096A70000}"/>
    <cellStyle name="SAPBEXinputData 15 21 3" xfId="42920" xr:uid="{00000000-0005-0000-0000-000097A70000}"/>
    <cellStyle name="SAPBEXinputData 15 22" xfId="42921" xr:uid="{00000000-0005-0000-0000-000098A70000}"/>
    <cellStyle name="SAPBEXinputData 15 22 2" xfId="42922" xr:uid="{00000000-0005-0000-0000-000099A70000}"/>
    <cellStyle name="SAPBEXinputData 15 22 2 2" xfId="42923" xr:uid="{00000000-0005-0000-0000-00009AA70000}"/>
    <cellStyle name="SAPBEXinputData 15 22 3" xfId="42924" xr:uid="{00000000-0005-0000-0000-00009BA70000}"/>
    <cellStyle name="SAPBEXinputData 15 23" xfId="42925" xr:uid="{00000000-0005-0000-0000-00009CA70000}"/>
    <cellStyle name="SAPBEXinputData 15 23 2" xfId="42926" xr:uid="{00000000-0005-0000-0000-00009DA70000}"/>
    <cellStyle name="SAPBEXinputData 15 23 2 2" xfId="42927" xr:uid="{00000000-0005-0000-0000-00009EA70000}"/>
    <cellStyle name="SAPBEXinputData 15 23 3" xfId="42928" xr:uid="{00000000-0005-0000-0000-00009FA70000}"/>
    <cellStyle name="SAPBEXinputData 15 24" xfId="42929" xr:uid="{00000000-0005-0000-0000-0000A0A70000}"/>
    <cellStyle name="SAPBEXinputData 15 24 2" xfId="42930" xr:uid="{00000000-0005-0000-0000-0000A1A70000}"/>
    <cellStyle name="SAPBEXinputData 15 24 2 2" xfId="42931" xr:uid="{00000000-0005-0000-0000-0000A2A70000}"/>
    <cellStyle name="SAPBEXinputData 15 24 3" xfId="42932" xr:uid="{00000000-0005-0000-0000-0000A3A70000}"/>
    <cellStyle name="SAPBEXinputData 15 25" xfId="42933" xr:uid="{00000000-0005-0000-0000-0000A4A70000}"/>
    <cellStyle name="SAPBEXinputData 15 25 2" xfId="42934" xr:uid="{00000000-0005-0000-0000-0000A5A70000}"/>
    <cellStyle name="SAPBEXinputData 15 25 2 2" xfId="42935" xr:uid="{00000000-0005-0000-0000-0000A6A70000}"/>
    <cellStyle name="SAPBEXinputData 15 25 3" xfId="42936" xr:uid="{00000000-0005-0000-0000-0000A7A70000}"/>
    <cellStyle name="SAPBEXinputData 15 26" xfId="42937" xr:uid="{00000000-0005-0000-0000-0000A8A70000}"/>
    <cellStyle name="SAPBEXinputData 15 26 2" xfId="42938" xr:uid="{00000000-0005-0000-0000-0000A9A70000}"/>
    <cellStyle name="SAPBEXinputData 15 26 2 2" xfId="42939" xr:uid="{00000000-0005-0000-0000-0000AAA70000}"/>
    <cellStyle name="SAPBEXinputData 15 26 3" xfId="42940" xr:uid="{00000000-0005-0000-0000-0000ABA70000}"/>
    <cellStyle name="SAPBEXinputData 15 27" xfId="42941" xr:uid="{00000000-0005-0000-0000-0000ACA70000}"/>
    <cellStyle name="SAPBEXinputData 15 27 2" xfId="42942" xr:uid="{00000000-0005-0000-0000-0000ADA70000}"/>
    <cellStyle name="SAPBEXinputData 15 27 2 2" xfId="42943" xr:uid="{00000000-0005-0000-0000-0000AEA70000}"/>
    <cellStyle name="SAPBEXinputData 15 27 3" xfId="42944" xr:uid="{00000000-0005-0000-0000-0000AFA70000}"/>
    <cellStyle name="SAPBEXinputData 15 28" xfId="42945" xr:uid="{00000000-0005-0000-0000-0000B0A70000}"/>
    <cellStyle name="SAPBEXinputData 15 28 2" xfId="42946" xr:uid="{00000000-0005-0000-0000-0000B1A70000}"/>
    <cellStyle name="SAPBEXinputData 15 28 2 2" xfId="42947" xr:uid="{00000000-0005-0000-0000-0000B2A70000}"/>
    <cellStyle name="SAPBEXinputData 15 28 3" xfId="42948" xr:uid="{00000000-0005-0000-0000-0000B3A70000}"/>
    <cellStyle name="SAPBEXinputData 15 29" xfId="42949" xr:uid="{00000000-0005-0000-0000-0000B4A70000}"/>
    <cellStyle name="SAPBEXinputData 15 29 2" xfId="42950" xr:uid="{00000000-0005-0000-0000-0000B5A70000}"/>
    <cellStyle name="SAPBEXinputData 15 29 2 2" xfId="42951" xr:uid="{00000000-0005-0000-0000-0000B6A70000}"/>
    <cellStyle name="SAPBEXinputData 15 29 3" xfId="42952" xr:uid="{00000000-0005-0000-0000-0000B7A70000}"/>
    <cellStyle name="SAPBEXinputData 15 3" xfId="42953" xr:uid="{00000000-0005-0000-0000-0000B8A70000}"/>
    <cellStyle name="SAPBEXinputData 15 3 2" xfId="42954" xr:uid="{00000000-0005-0000-0000-0000B9A70000}"/>
    <cellStyle name="SAPBEXinputData 15 3 2 2" xfId="42955" xr:uid="{00000000-0005-0000-0000-0000BAA70000}"/>
    <cellStyle name="SAPBEXinputData 15 3 3" xfId="42956" xr:uid="{00000000-0005-0000-0000-0000BBA70000}"/>
    <cellStyle name="SAPBEXinputData 15 30" xfId="42957" xr:uid="{00000000-0005-0000-0000-0000BCA70000}"/>
    <cellStyle name="SAPBEXinputData 15 30 2" xfId="42958" xr:uid="{00000000-0005-0000-0000-0000BDA70000}"/>
    <cellStyle name="SAPBEXinputData 15 30 2 2" xfId="42959" xr:uid="{00000000-0005-0000-0000-0000BEA70000}"/>
    <cellStyle name="SAPBEXinputData 15 30 3" xfId="42960" xr:uid="{00000000-0005-0000-0000-0000BFA70000}"/>
    <cellStyle name="SAPBEXinputData 15 31" xfId="42961" xr:uid="{00000000-0005-0000-0000-0000C0A70000}"/>
    <cellStyle name="SAPBEXinputData 15 31 2" xfId="42962" xr:uid="{00000000-0005-0000-0000-0000C1A70000}"/>
    <cellStyle name="SAPBEXinputData 15 31 2 2" xfId="42963" xr:uid="{00000000-0005-0000-0000-0000C2A70000}"/>
    <cellStyle name="SAPBEXinputData 15 31 3" xfId="42964" xr:uid="{00000000-0005-0000-0000-0000C3A70000}"/>
    <cellStyle name="SAPBEXinputData 15 32" xfId="42965" xr:uid="{00000000-0005-0000-0000-0000C4A70000}"/>
    <cellStyle name="SAPBEXinputData 15 32 2" xfId="42966" xr:uid="{00000000-0005-0000-0000-0000C5A70000}"/>
    <cellStyle name="SAPBEXinputData 15 32 2 2" xfId="42967" xr:uid="{00000000-0005-0000-0000-0000C6A70000}"/>
    <cellStyle name="SAPBEXinputData 15 32 3" xfId="42968" xr:uid="{00000000-0005-0000-0000-0000C7A70000}"/>
    <cellStyle name="SAPBEXinputData 15 33" xfId="42969" xr:uid="{00000000-0005-0000-0000-0000C8A70000}"/>
    <cellStyle name="SAPBEXinputData 15 33 2" xfId="42970" xr:uid="{00000000-0005-0000-0000-0000C9A70000}"/>
    <cellStyle name="SAPBEXinputData 15 33 2 2" xfId="42971" xr:uid="{00000000-0005-0000-0000-0000CAA70000}"/>
    <cellStyle name="SAPBEXinputData 15 33 3" xfId="42972" xr:uid="{00000000-0005-0000-0000-0000CBA70000}"/>
    <cellStyle name="SAPBEXinputData 15 34" xfId="42973" xr:uid="{00000000-0005-0000-0000-0000CCA70000}"/>
    <cellStyle name="SAPBEXinputData 15 34 2" xfId="42974" xr:uid="{00000000-0005-0000-0000-0000CDA70000}"/>
    <cellStyle name="SAPBEXinputData 15 34 2 2" xfId="42975" xr:uid="{00000000-0005-0000-0000-0000CEA70000}"/>
    <cellStyle name="SAPBEXinputData 15 34 3" xfId="42976" xr:uid="{00000000-0005-0000-0000-0000CFA70000}"/>
    <cellStyle name="SAPBEXinputData 15 35" xfId="42977" xr:uid="{00000000-0005-0000-0000-0000D0A70000}"/>
    <cellStyle name="SAPBEXinputData 15 35 2" xfId="42978" xr:uid="{00000000-0005-0000-0000-0000D1A70000}"/>
    <cellStyle name="SAPBEXinputData 15 35 2 2" xfId="42979" xr:uid="{00000000-0005-0000-0000-0000D2A70000}"/>
    <cellStyle name="SAPBEXinputData 15 35 3" xfId="42980" xr:uid="{00000000-0005-0000-0000-0000D3A70000}"/>
    <cellStyle name="SAPBEXinputData 15 36" xfId="42981" xr:uid="{00000000-0005-0000-0000-0000D4A70000}"/>
    <cellStyle name="SAPBEXinputData 15 36 2" xfId="42982" xr:uid="{00000000-0005-0000-0000-0000D5A70000}"/>
    <cellStyle name="SAPBEXinputData 15 36 2 2" xfId="42983" xr:uid="{00000000-0005-0000-0000-0000D6A70000}"/>
    <cellStyle name="SAPBEXinputData 15 36 3" xfId="42984" xr:uid="{00000000-0005-0000-0000-0000D7A70000}"/>
    <cellStyle name="SAPBEXinputData 15 37" xfId="42985" xr:uid="{00000000-0005-0000-0000-0000D8A70000}"/>
    <cellStyle name="SAPBEXinputData 15 37 2" xfId="42986" xr:uid="{00000000-0005-0000-0000-0000D9A70000}"/>
    <cellStyle name="SAPBEXinputData 15 37 2 2" xfId="42987" xr:uid="{00000000-0005-0000-0000-0000DAA70000}"/>
    <cellStyle name="SAPBEXinputData 15 37 3" xfId="42988" xr:uid="{00000000-0005-0000-0000-0000DBA70000}"/>
    <cellStyle name="SAPBEXinputData 15 38" xfId="42989" xr:uid="{00000000-0005-0000-0000-0000DCA70000}"/>
    <cellStyle name="SAPBEXinputData 15 38 2" xfId="42990" xr:uid="{00000000-0005-0000-0000-0000DDA70000}"/>
    <cellStyle name="SAPBEXinputData 15 38 2 2" xfId="42991" xr:uid="{00000000-0005-0000-0000-0000DEA70000}"/>
    <cellStyle name="SAPBEXinputData 15 38 3" xfId="42992" xr:uid="{00000000-0005-0000-0000-0000DFA70000}"/>
    <cellStyle name="SAPBEXinputData 15 39" xfId="42993" xr:uid="{00000000-0005-0000-0000-0000E0A70000}"/>
    <cellStyle name="SAPBEXinputData 15 39 2" xfId="42994" xr:uid="{00000000-0005-0000-0000-0000E1A70000}"/>
    <cellStyle name="SAPBEXinputData 15 39 2 2" xfId="42995" xr:uid="{00000000-0005-0000-0000-0000E2A70000}"/>
    <cellStyle name="SAPBEXinputData 15 39 3" xfId="42996" xr:uid="{00000000-0005-0000-0000-0000E3A70000}"/>
    <cellStyle name="SAPBEXinputData 15 4" xfId="42997" xr:uid="{00000000-0005-0000-0000-0000E4A70000}"/>
    <cellStyle name="SAPBEXinputData 15 4 2" xfId="42998" xr:uid="{00000000-0005-0000-0000-0000E5A70000}"/>
    <cellStyle name="SAPBEXinputData 15 4 2 2" xfId="42999" xr:uid="{00000000-0005-0000-0000-0000E6A70000}"/>
    <cellStyle name="SAPBEXinputData 15 4 3" xfId="43000" xr:uid="{00000000-0005-0000-0000-0000E7A70000}"/>
    <cellStyle name="SAPBEXinputData 15 40" xfId="43001" xr:uid="{00000000-0005-0000-0000-0000E8A70000}"/>
    <cellStyle name="SAPBEXinputData 15 40 2" xfId="43002" xr:uid="{00000000-0005-0000-0000-0000E9A70000}"/>
    <cellStyle name="SAPBEXinputData 15 40 2 2" xfId="43003" xr:uid="{00000000-0005-0000-0000-0000EAA70000}"/>
    <cellStyle name="SAPBEXinputData 15 40 3" xfId="43004" xr:uid="{00000000-0005-0000-0000-0000EBA70000}"/>
    <cellStyle name="SAPBEXinputData 15 41" xfId="43005" xr:uid="{00000000-0005-0000-0000-0000ECA70000}"/>
    <cellStyle name="SAPBEXinputData 15 41 2" xfId="43006" xr:uid="{00000000-0005-0000-0000-0000EDA70000}"/>
    <cellStyle name="SAPBEXinputData 15 41 2 2" xfId="43007" xr:uid="{00000000-0005-0000-0000-0000EEA70000}"/>
    <cellStyle name="SAPBEXinputData 15 41 3" xfId="43008" xr:uid="{00000000-0005-0000-0000-0000EFA70000}"/>
    <cellStyle name="SAPBEXinputData 15 42" xfId="43009" xr:uid="{00000000-0005-0000-0000-0000F0A70000}"/>
    <cellStyle name="SAPBEXinputData 15 42 2" xfId="43010" xr:uid="{00000000-0005-0000-0000-0000F1A70000}"/>
    <cellStyle name="SAPBEXinputData 15 43" xfId="43011" xr:uid="{00000000-0005-0000-0000-0000F2A70000}"/>
    <cellStyle name="SAPBEXinputData 15 5" xfId="43012" xr:uid="{00000000-0005-0000-0000-0000F3A70000}"/>
    <cellStyle name="SAPBEXinputData 15 5 2" xfId="43013" xr:uid="{00000000-0005-0000-0000-0000F4A70000}"/>
    <cellStyle name="SAPBEXinputData 15 5 2 2" xfId="43014" xr:uid="{00000000-0005-0000-0000-0000F5A70000}"/>
    <cellStyle name="SAPBEXinputData 15 5 3" xfId="43015" xr:uid="{00000000-0005-0000-0000-0000F6A70000}"/>
    <cellStyle name="SAPBEXinputData 15 6" xfId="43016" xr:uid="{00000000-0005-0000-0000-0000F7A70000}"/>
    <cellStyle name="SAPBEXinputData 15 6 2" xfId="43017" xr:uid="{00000000-0005-0000-0000-0000F8A70000}"/>
    <cellStyle name="SAPBEXinputData 15 6 2 2" xfId="43018" xr:uid="{00000000-0005-0000-0000-0000F9A70000}"/>
    <cellStyle name="SAPBEXinputData 15 6 3" xfId="43019" xr:uid="{00000000-0005-0000-0000-0000FAA70000}"/>
    <cellStyle name="SAPBEXinputData 15 7" xfId="43020" xr:uid="{00000000-0005-0000-0000-0000FBA70000}"/>
    <cellStyle name="SAPBEXinputData 15 7 2" xfId="43021" xr:uid="{00000000-0005-0000-0000-0000FCA70000}"/>
    <cellStyle name="SAPBEXinputData 15 7 2 2" xfId="43022" xr:uid="{00000000-0005-0000-0000-0000FDA70000}"/>
    <cellStyle name="SAPBEXinputData 15 7 3" xfId="43023" xr:uid="{00000000-0005-0000-0000-0000FEA70000}"/>
    <cellStyle name="SAPBEXinputData 15 8" xfId="43024" xr:uid="{00000000-0005-0000-0000-0000FFA70000}"/>
    <cellStyle name="SAPBEXinputData 15 8 2" xfId="43025" xr:uid="{00000000-0005-0000-0000-000000A80000}"/>
    <cellStyle name="SAPBEXinputData 15 8 2 2" xfId="43026" xr:uid="{00000000-0005-0000-0000-000001A80000}"/>
    <cellStyle name="SAPBEXinputData 15 8 3" xfId="43027" xr:uid="{00000000-0005-0000-0000-000002A80000}"/>
    <cellStyle name="SAPBEXinputData 15 9" xfId="43028" xr:uid="{00000000-0005-0000-0000-000003A80000}"/>
    <cellStyle name="SAPBEXinputData 15 9 2" xfId="43029" xr:uid="{00000000-0005-0000-0000-000004A80000}"/>
    <cellStyle name="SAPBEXinputData 15 9 2 2" xfId="43030" xr:uid="{00000000-0005-0000-0000-000005A80000}"/>
    <cellStyle name="SAPBEXinputData 15 9 3" xfId="43031" xr:uid="{00000000-0005-0000-0000-000006A80000}"/>
    <cellStyle name="SAPBEXinputData 16" xfId="43032" xr:uid="{00000000-0005-0000-0000-000007A80000}"/>
    <cellStyle name="SAPBEXinputData 16 10" xfId="43033" xr:uid="{00000000-0005-0000-0000-000008A80000}"/>
    <cellStyle name="SAPBEXinputData 16 10 2" xfId="43034" xr:uid="{00000000-0005-0000-0000-000009A80000}"/>
    <cellStyle name="SAPBEXinputData 16 10 2 2" xfId="43035" xr:uid="{00000000-0005-0000-0000-00000AA80000}"/>
    <cellStyle name="SAPBEXinputData 16 10 3" xfId="43036" xr:uid="{00000000-0005-0000-0000-00000BA80000}"/>
    <cellStyle name="SAPBEXinputData 16 11" xfId="43037" xr:uid="{00000000-0005-0000-0000-00000CA80000}"/>
    <cellStyle name="SAPBEXinputData 16 11 2" xfId="43038" xr:uid="{00000000-0005-0000-0000-00000DA80000}"/>
    <cellStyle name="SAPBEXinputData 16 11 2 2" xfId="43039" xr:uid="{00000000-0005-0000-0000-00000EA80000}"/>
    <cellStyle name="SAPBEXinputData 16 11 3" xfId="43040" xr:uid="{00000000-0005-0000-0000-00000FA80000}"/>
    <cellStyle name="SAPBEXinputData 16 12" xfId="43041" xr:uid="{00000000-0005-0000-0000-000010A80000}"/>
    <cellStyle name="SAPBEXinputData 16 12 2" xfId="43042" xr:uid="{00000000-0005-0000-0000-000011A80000}"/>
    <cellStyle name="SAPBEXinputData 16 12 2 2" xfId="43043" xr:uid="{00000000-0005-0000-0000-000012A80000}"/>
    <cellStyle name="SAPBEXinputData 16 12 3" xfId="43044" xr:uid="{00000000-0005-0000-0000-000013A80000}"/>
    <cellStyle name="SAPBEXinputData 16 13" xfId="43045" xr:uid="{00000000-0005-0000-0000-000014A80000}"/>
    <cellStyle name="SAPBEXinputData 16 13 2" xfId="43046" xr:uid="{00000000-0005-0000-0000-000015A80000}"/>
    <cellStyle name="SAPBEXinputData 16 13 2 2" xfId="43047" xr:uid="{00000000-0005-0000-0000-000016A80000}"/>
    <cellStyle name="SAPBEXinputData 16 13 3" xfId="43048" xr:uid="{00000000-0005-0000-0000-000017A80000}"/>
    <cellStyle name="SAPBEXinputData 16 14" xfId="43049" xr:uid="{00000000-0005-0000-0000-000018A80000}"/>
    <cellStyle name="SAPBEXinputData 16 14 2" xfId="43050" xr:uid="{00000000-0005-0000-0000-000019A80000}"/>
    <cellStyle name="SAPBEXinputData 16 14 2 2" xfId="43051" xr:uid="{00000000-0005-0000-0000-00001AA80000}"/>
    <cellStyle name="SAPBEXinputData 16 14 3" xfId="43052" xr:uid="{00000000-0005-0000-0000-00001BA80000}"/>
    <cellStyle name="SAPBEXinputData 16 15" xfId="43053" xr:uid="{00000000-0005-0000-0000-00001CA80000}"/>
    <cellStyle name="SAPBEXinputData 16 15 2" xfId="43054" xr:uid="{00000000-0005-0000-0000-00001DA80000}"/>
    <cellStyle name="SAPBEXinputData 16 15 2 2" xfId="43055" xr:uid="{00000000-0005-0000-0000-00001EA80000}"/>
    <cellStyle name="SAPBEXinputData 16 15 3" xfId="43056" xr:uid="{00000000-0005-0000-0000-00001FA80000}"/>
    <cellStyle name="SAPBEXinputData 16 16" xfId="43057" xr:uid="{00000000-0005-0000-0000-000020A80000}"/>
    <cellStyle name="SAPBEXinputData 16 16 2" xfId="43058" xr:uid="{00000000-0005-0000-0000-000021A80000}"/>
    <cellStyle name="SAPBEXinputData 16 16 2 2" xfId="43059" xr:uid="{00000000-0005-0000-0000-000022A80000}"/>
    <cellStyle name="SAPBEXinputData 16 16 3" xfId="43060" xr:uid="{00000000-0005-0000-0000-000023A80000}"/>
    <cellStyle name="SAPBEXinputData 16 17" xfId="43061" xr:uid="{00000000-0005-0000-0000-000024A80000}"/>
    <cellStyle name="SAPBEXinputData 16 17 2" xfId="43062" xr:uid="{00000000-0005-0000-0000-000025A80000}"/>
    <cellStyle name="SAPBEXinputData 16 17 2 2" xfId="43063" xr:uid="{00000000-0005-0000-0000-000026A80000}"/>
    <cellStyle name="SAPBEXinputData 16 17 3" xfId="43064" xr:uid="{00000000-0005-0000-0000-000027A80000}"/>
    <cellStyle name="SAPBEXinputData 16 18" xfId="43065" xr:uid="{00000000-0005-0000-0000-000028A80000}"/>
    <cellStyle name="SAPBEXinputData 16 18 2" xfId="43066" xr:uid="{00000000-0005-0000-0000-000029A80000}"/>
    <cellStyle name="SAPBEXinputData 16 18 2 2" xfId="43067" xr:uid="{00000000-0005-0000-0000-00002AA80000}"/>
    <cellStyle name="SAPBEXinputData 16 18 3" xfId="43068" xr:uid="{00000000-0005-0000-0000-00002BA80000}"/>
    <cellStyle name="SAPBEXinputData 16 19" xfId="43069" xr:uid="{00000000-0005-0000-0000-00002CA80000}"/>
    <cellStyle name="SAPBEXinputData 16 19 2" xfId="43070" xr:uid="{00000000-0005-0000-0000-00002DA80000}"/>
    <cellStyle name="SAPBEXinputData 16 19 2 2" xfId="43071" xr:uid="{00000000-0005-0000-0000-00002EA80000}"/>
    <cellStyle name="SAPBEXinputData 16 19 3" xfId="43072" xr:uid="{00000000-0005-0000-0000-00002FA80000}"/>
    <cellStyle name="SAPBEXinputData 16 2" xfId="43073" xr:uid="{00000000-0005-0000-0000-000030A80000}"/>
    <cellStyle name="SAPBEXinputData 16 2 2" xfId="43074" xr:uid="{00000000-0005-0000-0000-000031A80000}"/>
    <cellStyle name="SAPBEXinputData 16 2 2 2" xfId="43075" xr:uid="{00000000-0005-0000-0000-000032A80000}"/>
    <cellStyle name="SAPBEXinputData 16 2 3" xfId="43076" xr:uid="{00000000-0005-0000-0000-000033A80000}"/>
    <cellStyle name="SAPBEXinputData 16 20" xfId="43077" xr:uid="{00000000-0005-0000-0000-000034A80000}"/>
    <cellStyle name="SAPBEXinputData 16 20 2" xfId="43078" xr:uid="{00000000-0005-0000-0000-000035A80000}"/>
    <cellStyle name="SAPBEXinputData 16 20 2 2" xfId="43079" xr:uid="{00000000-0005-0000-0000-000036A80000}"/>
    <cellStyle name="SAPBEXinputData 16 20 3" xfId="43080" xr:uid="{00000000-0005-0000-0000-000037A80000}"/>
    <cellStyle name="SAPBEXinputData 16 21" xfId="43081" xr:uid="{00000000-0005-0000-0000-000038A80000}"/>
    <cellStyle name="SAPBEXinputData 16 21 2" xfId="43082" xr:uid="{00000000-0005-0000-0000-000039A80000}"/>
    <cellStyle name="SAPBEXinputData 16 21 2 2" xfId="43083" xr:uid="{00000000-0005-0000-0000-00003AA80000}"/>
    <cellStyle name="SAPBEXinputData 16 21 3" xfId="43084" xr:uid="{00000000-0005-0000-0000-00003BA80000}"/>
    <cellStyle name="SAPBEXinputData 16 22" xfId="43085" xr:uid="{00000000-0005-0000-0000-00003CA80000}"/>
    <cellStyle name="SAPBEXinputData 16 22 2" xfId="43086" xr:uid="{00000000-0005-0000-0000-00003DA80000}"/>
    <cellStyle name="SAPBEXinputData 16 22 2 2" xfId="43087" xr:uid="{00000000-0005-0000-0000-00003EA80000}"/>
    <cellStyle name="SAPBEXinputData 16 22 3" xfId="43088" xr:uid="{00000000-0005-0000-0000-00003FA80000}"/>
    <cellStyle name="SAPBEXinputData 16 23" xfId="43089" xr:uid="{00000000-0005-0000-0000-000040A80000}"/>
    <cellStyle name="SAPBEXinputData 16 23 2" xfId="43090" xr:uid="{00000000-0005-0000-0000-000041A80000}"/>
    <cellStyle name="SAPBEXinputData 16 23 2 2" xfId="43091" xr:uid="{00000000-0005-0000-0000-000042A80000}"/>
    <cellStyle name="SAPBEXinputData 16 23 3" xfId="43092" xr:uid="{00000000-0005-0000-0000-000043A80000}"/>
    <cellStyle name="SAPBEXinputData 16 24" xfId="43093" xr:uid="{00000000-0005-0000-0000-000044A80000}"/>
    <cellStyle name="SAPBEXinputData 16 24 2" xfId="43094" xr:uid="{00000000-0005-0000-0000-000045A80000}"/>
    <cellStyle name="SAPBEXinputData 16 24 2 2" xfId="43095" xr:uid="{00000000-0005-0000-0000-000046A80000}"/>
    <cellStyle name="SAPBEXinputData 16 24 3" xfId="43096" xr:uid="{00000000-0005-0000-0000-000047A80000}"/>
    <cellStyle name="SAPBEXinputData 16 25" xfId="43097" xr:uid="{00000000-0005-0000-0000-000048A80000}"/>
    <cellStyle name="SAPBEXinputData 16 25 2" xfId="43098" xr:uid="{00000000-0005-0000-0000-000049A80000}"/>
    <cellStyle name="SAPBEXinputData 16 25 2 2" xfId="43099" xr:uid="{00000000-0005-0000-0000-00004AA80000}"/>
    <cellStyle name="SAPBEXinputData 16 25 3" xfId="43100" xr:uid="{00000000-0005-0000-0000-00004BA80000}"/>
    <cellStyle name="SAPBEXinputData 16 26" xfId="43101" xr:uid="{00000000-0005-0000-0000-00004CA80000}"/>
    <cellStyle name="SAPBEXinputData 16 26 2" xfId="43102" xr:uid="{00000000-0005-0000-0000-00004DA80000}"/>
    <cellStyle name="SAPBEXinputData 16 26 2 2" xfId="43103" xr:uid="{00000000-0005-0000-0000-00004EA80000}"/>
    <cellStyle name="SAPBEXinputData 16 26 3" xfId="43104" xr:uid="{00000000-0005-0000-0000-00004FA80000}"/>
    <cellStyle name="SAPBEXinputData 16 27" xfId="43105" xr:uid="{00000000-0005-0000-0000-000050A80000}"/>
    <cellStyle name="SAPBEXinputData 16 27 2" xfId="43106" xr:uid="{00000000-0005-0000-0000-000051A80000}"/>
    <cellStyle name="SAPBEXinputData 16 27 2 2" xfId="43107" xr:uid="{00000000-0005-0000-0000-000052A80000}"/>
    <cellStyle name="SAPBEXinputData 16 27 3" xfId="43108" xr:uid="{00000000-0005-0000-0000-000053A80000}"/>
    <cellStyle name="SAPBEXinputData 16 28" xfId="43109" xr:uid="{00000000-0005-0000-0000-000054A80000}"/>
    <cellStyle name="SAPBEXinputData 16 28 2" xfId="43110" xr:uid="{00000000-0005-0000-0000-000055A80000}"/>
    <cellStyle name="SAPBEXinputData 16 28 2 2" xfId="43111" xr:uid="{00000000-0005-0000-0000-000056A80000}"/>
    <cellStyle name="SAPBEXinputData 16 28 3" xfId="43112" xr:uid="{00000000-0005-0000-0000-000057A80000}"/>
    <cellStyle name="SAPBEXinputData 16 29" xfId="43113" xr:uid="{00000000-0005-0000-0000-000058A80000}"/>
    <cellStyle name="SAPBEXinputData 16 29 2" xfId="43114" xr:uid="{00000000-0005-0000-0000-000059A80000}"/>
    <cellStyle name="SAPBEXinputData 16 29 2 2" xfId="43115" xr:uid="{00000000-0005-0000-0000-00005AA80000}"/>
    <cellStyle name="SAPBEXinputData 16 29 3" xfId="43116" xr:uid="{00000000-0005-0000-0000-00005BA80000}"/>
    <cellStyle name="SAPBEXinputData 16 3" xfId="43117" xr:uid="{00000000-0005-0000-0000-00005CA80000}"/>
    <cellStyle name="SAPBEXinputData 16 3 2" xfId="43118" xr:uid="{00000000-0005-0000-0000-00005DA80000}"/>
    <cellStyle name="SAPBEXinputData 16 3 2 2" xfId="43119" xr:uid="{00000000-0005-0000-0000-00005EA80000}"/>
    <cellStyle name="SAPBEXinputData 16 3 3" xfId="43120" xr:uid="{00000000-0005-0000-0000-00005FA80000}"/>
    <cellStyle name="SAPBEXinputData 16 30" xfId="43121" xr:uid="{00000000-0005-0000-0000-000060A80000}"/>
    <cellStyle name="SAPBEXinputData 16 30 2" xfId="43122" xr:uid="{00000000-0005-0000-0000-000061A80000}"/>
    <cellStyle name="SAPBEXinputData 16 30 2 2" xfId="43123" xr:uid="{00000000-0005-0000-0000-000062A80000}"/>
    <cellStyle name="SAPBEXinputData 16 30 3" xfId="43124" xr:uid="{00000000-0005-0000-0000-000063A80000}"/>
    <cellStyle name="SAPBEXinputData 16 31" xfId="43125" xr:uid="{00000000-0005-0000-0000-000064A80000}"/>
    <cellStyle name="SAPBEXinputData 16 31 2" xfId="43126" xr:uid="{00000000-0005-0000-0000-000065A80000}"/>
    <cellStyle name="SAPBEXinputData 16 31 2 2" xfId="43127" xr:uid="{00000000-0005-0000-0000-000066A80000}"/>
    <cellStyle name="SAPBEXinputData 16 31 3" xfId="43128" xr:uid="{00000000-0005-0000-0000-000067A80000}"/>
    <cellStyle name="SAPBEXinputData 16 32" xfId="43129" xr:uid="{00000000-0005-0000-0000-000068A80000}"/>
    <cellStyle name="SAPBEXinputData 16 32 2" xfId="43130" xr:uid="{00000000-0005-0000-0000-000069A80000}"/>
    <cellStyle name="SAPBEXinputData 16 32 2 2" xfId="43131" xr:uid="{00000000-0005-0000-0000-00006AA80000}"/>
    <cellStyle name="SAPBEXinputData 16 32 3" xfId="43132" xr:uid="{00000000-0005-0000-0000-00006BA80000}"/>
    <cellStyle name="SAPBEXinputData 16 33" xfId="43133" xr:uid="{00000000-0005-0000-0000-00006CA80000}"/>
    <cellStyle name="SAPBEXinputData 16 33 2" xfId="43134" xr:uid="{00000000-0005-0000-0000-00006DA80000}"/>
    <cellStyle name="SAPBEXinputData 16 33 2 2" xfId="43135" xr:uid="{00000000-0005-0000-0000-00006EA80000}"/>
    <cellStyle name="SAPBEXinputData 16 33 3" xfId="43136" xr:uid="{00000000-0005-0000-0000-00006FA80000}"/>
    <cellStyle name="SAPBEXinputData 16 34" xfId="43137" xr:uid="{00000000-0005-0000-0000-000070A80000}"/>
    <cellStyle name="SAPBEXinputData 16 34 2" xfId="43138" xr:uid="{00000000-0005-0000-0000-000071A80000}"/>
    <cellStyle name="SAPBEXinputData 16 34 2 2" xfId="43139" xr:uid="{00000000-0005-0000-0000-000072A80000}"/>
    <cellStyle name="SAPBEXinputData 16 34 3" xfId="43140" xr:uid="{00000000-0005-0000-0000-000073A80000}"/>
    <cellStyle name="SAPBEXinputData 16 35" xfId="43141" xr:uid="{00000000-0005-0000-0000-000074A80000}"/>
    <cellStyle name="SAPBEXinputData 16 35 2" xfId="43142" xr:uid="{00000000-0005-0000-0000-000075A80000}"/>
    <cellStyle name="SAPBEXinputData 16 35 2 2" xfId="43143" xr:uid="{00000000-0005-0000-0000-000076A80000}"/>
    <cellStyle name="SAPBEXinputData 16 35 3" xfId="43144" xr:uid="{00000000-0005-0000-0000-000077A80000}"/>
    <cellStyle name="SAPBEXinputData 16 36" xfId="43145" xr:uid="{00000000-0005-0000-0000-000078A80000}"/>
    <cellStyle name="SAPBEXinputData 16 36 2" xfId="43146" xr:uid="{00000000-0005-0000-0000-000079A80000}"/>
    <cellStyle name="SAPBEXinputData 16 36 2 2" xfId="43147" xr:uid="{00000000-0005-0000-0000-00007AA80000}"/>
    <cellStyle name="SAPBEXinputData 16 36 3" xfId="43148" xr:uid="{00000000-0005-0000-0000-00007BA80000}"/>
    <cellStyle name="SAPBEXinputData 16 37" xfId="43149" xr:uid="{00000000-0005-0000-0000-00007CA80000}"/>
    <cellStyle name="SAPBEXinputData 16 37 2" xfId="43150" xr:uid="{00000000-0005-0000-0000-00007DA80000}"/>
    <cellStyle name="SAPBEXinputData 16 37 2 2" xfId="43151" xr:uid="{00000000-0005-0000-0000-00007EA80000}"/>
    <cellStyle name="SAPBEXinputData 16 37 3" xfId="43152" xr:uid="{00000000-0005-0000-0000-00007FA80000}"/>
    <cellStyle name="SAPBEXinputData 16 38" xfId="43153" xr:uid="{00000000-0005-0000-0000-000080A80000}"/>
    <cellStyle name="SAPBEXinputData 16 38 2" xfId="43154" xr:uid="{00000000-0005-0000-0000-000081A80000}"/>
    <cellStyle name="SAPBEXinputData 16 38 2 2" xfId="43155" xr:uid="{00000000-0005-0000-0000-000082A80000}"/>
    <cellStyle name="SAPBEXinputData 16 38 3" xfId="43156" xr:uid="{00000000-0005-0000-0000-000083A80000}"/>
    <cellStyle name="SAPBEXinputData 16 39" xfId="43157" xr:uid="{00000000-0005-0000-0000-000084A80000}"/>
    <cellStyle name="SAPBEXinputData 16 39 2" xfId="43158" xr:uid="{00000000-0005-0000-0000-000085A80000}"/>
    <cellStyle name="SAPBEXinputData 16 39 2 2" xfId="43159" xr:uid="{00000000-0005-0000-0000-000086A80000}"/>
    <cellStyle name="SAPBEXinputData 16 39 3" xfId="43160" xr:uid="{00000000-0005-0000-0000-000087A80000}"/>
    <cellStyle name="SAPBEXinputData 16 4" xfId="43161" xr:uid="{00000000-0005-0000-0000-000088A80000}"/>
    <cellStyle name="SAPBEXinputData 16 4 2" xfId="43162" xr:uid="{00000000-0005-0000-0000-000089A80000}"/>
    <cellStyle name="SAPBEXinputData 16 4 2 2" xfId="43163" xr:uid="{00000000-0005-0000-0000-00008AA80000}"/>
    <cellStyle name="SAPBEXinputData 16 4 3" xfId="43164" xr:uid="{00000000-0005-0000-0000-00008BA80000}"/>
    <cellStyle name="SAPBEXinputData 16 40" xfId="43165" xr:uid="{00000000-0005-0000-0000-00008CA80000}"/>
    <cellStyle name="SAPBEXinputData 16 40 2" xfId="43166" xr:uid="{00000000-0005-0000-0000-00008DA80000}"/>
    <cellStyle name="SAPBEXinputData 16 40 2 2" xfId="43167" xr:uid="{00000000-0005-0000-0000-00008EA80000}"/>
    <cellStyle name="SAPBEXinputData 16 40 3" xfId="43168" xr:uid="{00000000-0005-0000-0000-00008FA80000}"/>
    <cellStyle name="SAPBEXinputData 16 41" xfId="43169" xr:uid="{00000000-0005-0000-0000-000090A80000}"/>
    <cellStyle name="SAPBEXinputData 16 41 2" xfId="43170" xr:uid="{00000000-0005-0000-0000-000091A80000}"/>
    <cellStyle name="SAPBEXinputData 16 41 2 2" xfId="43171" xr:uid="{00000000-0005-0000-0000-000092A80000}"/>
    <cellStyle name="SAPBEXinputData 16 41 3" xfId="43172" xr:uid="{00000000-0005-0000-0000-000093A80000}"/>
    <cellStyle name="SAPBEXinputData 16 42" xfId="43173" xr:uid="{00000000-0005-0000-0000-000094A80000}"/>
    <cellStyle name="SAPBEXinputData 16 42 2" xfId="43174" xr:uid="{00000000-0005-0000-0000-000095A80000}"/>
    <cellStyle name="SAPBEXinputData 16 43" xfId="43175" xr:uid="{00000000-0005-0000-0000-000096A80000}"/>
    <cellStyle name="SAPBEXinputData 16 5" xfId="43176" xr:uid="{00000000-0005-0000-0000-000097A80000}"/>
    <cellStyle name="SAPBEXinputData 16 5 2" xfId="43177" xr:uid="{00000000-0005-0000-0000-000098A80000}"/>
    <cellStyle name="SAPBEXinputData 16 5 2 2" xfId="43178" xr:uid="{00000000-0005-0000-0000-000099A80000}"/>
    <cellStyle name="SAPBEXinputData 16 5 3" xfId="43179" xr:uid="{00000000-0005-0000-0000-00009AA80000}"/>
    <cellStyle name="SAPBEXinputData 16 6" xfId="43180" xr:uid="{00000000-0005-0000-0000-00009BA80000}"/>
    <cellStyle name="SAPBEXinputData 16 6 2" xfId="43181" xr:uid="{00000000-0005-0000-0000-00009CA80000}"/>
    <cellStyle name="SAPBEXinputData 16 6 2 2" xfId="43182" xr:uid="{00000000-0005-0000-0000-00009DA80000}"/>
    <cellStyle name="SAPBEXinputData 16 6 3" xfId="43183" xr:uid="{00000000-0005-0000-0000-00009EA80000}"/>
    <cellStyle name="SAPBEXinputData 16 7" xfId="43184" xr:uid="{00000000-0005-0000-0000-00009FA80000}"/>
    <cellStyle name="SAPBEXinputData 16 7 2" xfId="43185" xr:uid="{00000000-0005-0000-0000-0000A0A80000}"/>
    <cellStyle name="SAPBEXinputData 16 7 2 2" xfId="43186" xr:uid="{00000000-0005-0000-0000-0000A1A80000}"/>
    <cellStyle name="SAPBEXinputData 16 7 3" xfId="43187" xr:uid="{00000000-0005-0000-0000-0000A2A80000}"/>
    <cellStyle name="SAPBEXinputData 16 8" xfId="43188" xr:uid="{00000000-0005-0000-0000-0000A3A80000}"/>
    <cellStyle name="SAPBEXinputData 16 8 2" xfId="43189" xr:uid="{00000000-0005-0000-0000-0000A4A80000}"/>
    <cellStyle name="SAPBEXinputData 16 8 2 2" xfId="43190" xr:uid="{00000000-0005-0000-0000-0000A5A80000}"/>
    <cellStyle name="SAPBEXinputData 16 8 3" xfId="43191" xr:uid="{00000000-0005-0000-0000-0000A6A80000}"/>
    <cellStyle name="SAPBEXinputData 16 9" xfId="43192" xr:uid="{00000000-0005-0000-0000-0000A7A80000}"/>
    <cellStyle name="SAPBEXinputData 16 9 2" xfId="43193" xr:uid="{00000000-0005-0000-0000-0000A8A80000}"/>
    <cellStyle name="SAPBEXinputData 16 9 2 2" xfId="43194" xr:uid="{00000000-0005-0000-0000-0000A9A80000}"/>
    <cellStyle name="SAPBEXinputData 16 9 3" xfId="43195" xr:uid="{00000000-0005-0000-0000-0000AAA80000}"/>
    <cellStyle name="SAPBEXinputData 17" xfId="43196" xr:uid="{00000000-0005-0000-0000-0000ABA80000}"/>
    <cellStyle name="SAPBEXinputData 17 10" xfId="43197" xr:uid="{00000000-0005-0000-0000-0000ACA80000}"/>
    <cellStyle name="SAPBEXinputData 17 10 2" xfId="43198" xr:uid="{00000000-0005-0000-0000-0000ADA80000}"/>
    <cellStyle name="SAPBEXinputData 17 10 2 2" xfId="43199" xr:uid="{00000000-0005-0000-0000-0000AEA80000}"/>
    <cellStyle name="SAPBEXinputData 17 10 3" xfId="43200" xr:uid="{00000000-0005-0000-0000-0000AFA80000}"/>
    <cellStyle name="SAPBEXinputData 17 11" xfId="43201" xr:uid="{00000000-0005-0000-0000-0000B0A80000}"/>
    <cellStyle name="SAPBEXinputData 17 11 2" xfId="43202" xr:uid="{00000000-0005-0000-0000-0000B1A80000}"/>
    <cellStyle name="SAPBEXinputData 17 11 2 2" xfId="43203" xr:uid="{00000000-0005-0000-0000-0000B2A80000}"/>
    <cellStyle name="SAPBEXinputData 17 11 3" xfId="43204" xr:uid="{00000000-0005-0000-0000-0000B3A80000}"/>
    <cellStyle name="SAPBEXinputData 17 12" xfId="43205" xr:uid="{00000000-0005-0000-0000-0000B4A80000}"/>
    <cellStyle name="SAPBEXinputData 17 12 2" xfId="43206" xr:uid="{00000000-0005-0000-0000-0000B5A80000}"/>
    <cellStyle name="SAPBEXinputData 17 12 2 2" xfId="43207" xr:uid="{00000000-0005-0000-0000-0000B6A80000}"/>
    <cellStyle name="SAPBEXinputData 17 12 3" xfId="43208" xr:uid="{00000000-0005-0000-0000-0000B7A80000}"/>
    <cellStyle name="SAPBEXinputData 17 13" xfId="43209" xr:uid="{00000000-0005-0000-0000-0000B8A80000}"/>
    <cellStyle name="SAPBEXinputData 17 13 2" xfId="43210" xr:uid="{00000000-0005-0000-0000-0000B9A80000}"/>
    <cellStyle name="SAPBEXinputData 17 13 2 2" xfId="43211" xr:uid="{00000000-0005-0000-0000-0000BAA80000}"/>
    <cellStyle name="SAPBEXinputData 17 13 3" xfId="43212" xr:uid="{00000000-0005-0000-0000-0000BBA80000}"/>
    <cellStyle name="SAPBEXinputData 17 14" xfId="43213" xr:uid="{00000000-0005-0000-0000-0000BCA80000}"/>
    <cellStyle name="SAPBEXinputData 17 14 2" xfId="43214" xr:uid="{00000000-0005-0000-0000-0000BDA80000}"/>
    <cellStyle name="SAPBEXinputData 17 14 2 2" xfId="43215" xr:uid="{00000000-0005-0000-0000-0000BEA80000}"/>
    <cellStyle name="SAPBEXinputData 17 14 3" xfId="43216" xr:uid="{00000000-0005-0000-0000-0000BFA80000}"/>
    <cellStyle name="SAPBEXinputData 17 15" xfId="43217" xr:uid="{00000000-0005-0000-0000-0000C0A80000}"/>
    <cellStyle name="SAPBEXinputData 17 15 2" xfId="43218" xr:uid="{00000000-0005-0000-0000-0000C1A80000}"/>
    <cellStyle name="SAPBEXinputData 17 15 2 2" xfId="43219" xr:uid="{00000000-0005-0000-0000-0000C2A80000}"/>
    <cellStyle name="SAPBEXinputData 17 15 3" xfId="43220" xr:uid="{00000000-0005-0000-0000-0000C3A80000}"/>
    <cellStyle name="SAPBEXinputData 17 16" xfId="43221" xr:uid="{00000000-0005-0000-0000-0000C4A80000}"/>
    <cellStyle name="SAPBEXinputData 17 16 2" xfId="43222" xr:uid="{00000000-0005-0000-0000-0000C5A80000}"/>
    <cellStyle name="SAPBEXinputData 17 16 2 2" xfId="43223" xr:uid="{00000000-0005-0000-0000-0000C6A80000}"/>
    <cellStyle name="SAPBEXinputData 17 16 3" xfId="43224" xr:uid="{00000000-0005-0000-0000-0000C7A80000}"/>
    <cellStyle name="SAPBEXinputData 17 17" xfId="43225" xr:uid="{00000000-0005-0000-0000-0000C8A80000}"/>
    <cellStyle name="SAPBEXinputData 17 17 2" xfId="43226" xr:uid="{00000000-0005-0000-0000-0000C9A80000}"/>
    <cellStyle name="SAPBEXinputData 17 17 2 2" xfId="43227" xr:uid="{00000000-0005-0000-0000-0000CAA80000}"/>
    <cellStyle name="SAPBEXinputData 17 17 3" xfId="43228" xr:uid="{00000000-0005-0000-0000-0000CBA80000}"/>
    <cellStyle name="SAPBEXinputData 17 18" xfId="43229" xr:uid="{00000000-0005-0000-0000-0000CCA80000}"/>
    <cellStyle name="SAPBEXinputData 17 18 2" xfId="43230" xr:uid="{00000000-0005-0000-0000-0000CDA80000}"/>
    <cellStyle name="SAPBEXinputData 17 18 2 2" xfId="43231" xr:uid="{00000000-0005-0000-0000-0000CEA80000}"/>
    <cellStyle name="SAPBEXinputData 17 18 3" xfId="43232" xr:uid="{00000000-0005-0000-0000-0000CFA80000}"/>
    <cellStyle name="SAPBEXinputData 17 19" xfId="43233" xr:uid="{00000000-0005-0000-0000-0000D0A80000}"/>
    <cellStyle name="SAPBEXinputData 17 19 2" xfId="43234" xr:uid="{00000000-0005-0000-0000-0000D1A80000}"/>
    <cellStyle name="SAPBEXinputData 17 19 2 2" xfId="43235" xr:uid="{00000000-0005-0000-0000-0000D2A80000}"/>
    <cellStyle name="SAPBEXinputData 17 19 3" xfId="43236" xr:uid="{00000000-0005-0000-0000-0000D3A80000}"/>
    <cellStyle name="SAPBEXinputData 17 2" xfId="43237" xr:uid="{00000000-0005-0000-0000-0000D4A80000}"/>
    <cellStyle name="SAPBEXinputData 17 2 2" xfId="43238" xr:uid="{00000000-0005-0000-0000-0000D5A80000}"/>
    <cellStyle name="SAPBEXinputData 17 2 2 2" xfId="43239" xr:uid="{00000000-0005-0000-0000-0000D6A80000}"/>
    <cellStyle name="SAPBEXinputData 17 2 3" xfId="43240" xr:uid="{00000000-0005-0000-0000-0000D7A80000}"/>
    <cellStyle name="SAPBEXinputData 17 20" xfId="43241" xr:uid="{00000000-0005-0000-0000-0000D8A80000}"/>
    <cellStyle name="SAPBEXinputData 17 20 2" xfId="43242" xr:uid="{00000000-0005-0000-0000-0000D9A80000}"/>
    <cellStyle name="SAPBEXinputData 17 20 2 2" xfId="43243" xr:uid="{00000000-0005-0000-0000-0000DAA80000}"/>
    <cellStyle name="SAPBEXinputData 17 20 3" xfId="43244" xr:uid="{00000000-0005-0000-0000-0000DBA80000}"/>
    <cellStyle name="SAPBEXinputData 17 21" xfId="43245" xr:uid="{00000000-0005-0000-0000-0000DCA80000}"/>
    <cellStyle name="SAPBEXinputData 17 21 2" xfId="43246" xr:uid="{00000000-0005-0000-0000-0000DDA80000}"/>
    <cellStyle name="SAPBEXinputData 17 21 2 2" xfId="43247" xr:uid="{00000000-0005-0000-0000-0000DEA80000}"/>
    <cellStyle name="SAPBEXinputData 17 21 3" xfId="43248" xr:uid="{00000000-0005-0000-0000-0000DFA80000}"/>
    <cellStyle name="SAPBEXinputData 17 22" xfId="43249" xr:uid="{00000000-0005-0000-0000-0000E0A80000}"/>
    <cellStyle name="SAPBEXinputData 17 22 2" xfId="43250" xr:uid="{00000000-0005-0000-0000-0000E1A80000}"/>
    <cellStyle name="SAPBEXinputData 17 22 2 2" xfId="43251" xr:uid="{00000000-0005-0000-0000-0000E2A80000}"/>
    <cellStyle name="SAPBEXinputData 17 22 3" xfId="43252" xr:uid="{00000000-0005-0000-0000-0000E3A80000}"/>
    <cellStyle name="SAPBEXinputData 17 23" xfId="43253" xr:uid="{00000000-0005-0000-0000-0000E4A80000}"/>
    <cellStyle name="SAPBEXinputData 17 23 2" xfId="43254" xr:uid="{00000000-0005-0000-0000-0000E5A80000}"/>
    <cellStyle name="SAPBEXinputData 17 23 2 2" xfId="43255" xr:uid="{00000000-0005-0000-0000-0000E6A80000}"/>
    <cellStyle name="SAPBEXinputData 17 23 3" xfId="43256" xr:uid="{00000000-0005-0000-0000-0000E7A80000}"/>
    <cellStyle name="SAPBEXinputData 17 24" xfId="43257" xr:uid="{00000000-0005-0000-0000-0000E8A80000}"/>
    <cellStyle name="SAPBEXinputData 17 24 2" xfId="43258" xr:uid="{00000000-0005-0000-0000-0000E9A80000}"/>
    <cellStyle name="SAPBEXinputData 17 24 2 2" xfId="43259" xr:uid="{00000000-0005-0000-0000-0000EAA80000}"/>
    <cellStyle name="SAPBEXinputData 17 24 3" xfId="43260" xr:uid="{00000000-0005-0000-0000-0000EBA80000}"/>
    <cellStyle name="SAPBEXinputData 17 25" xfId="43261" xr:uid="{00000000-0005-0000-0000-0000ECA80000}"/>
    <cellStyle name="SAPBEXinputData 17 25 2" xfId="43262" xr:uid="{00000000-0005-0000-0000-0000EDA80000}"/>
    <cellStyle name="SAPBEXinputData 17 25 2 2" xfId="43263" xr:uid="{00000000-0005-0000-0000-0000EEA80000}"/>
    <cellStyle name="SAPBEXinputData 17 25 3" xfId="43264" xr:uid="{00000000-0005-0000-0000-0000EFA80000}"/>
    <cellStyle name="SAPBEXinputData 17 26" xfId="43265" xr:uid="{00000000-0005-0000-0000-0000F0A80000}"/>
    <cellStyle name="SAPBEXinputData 17 26 2" xfId="43266" xr:uid="{00000000-0005-0000-0000-0000F1A80000}"/>
    <cellStyle name="SAPBEXinputData 17 26 2 2" xfId="43267" xr:uid="{00000000-0005-0000-0000-0000F2A80000}"/>
    <cellStyle name="SAPBEXinputData 17 26 3" xfId="43268" xr:uid="{00000000-0005-0000-0000-0000F3A80000}"/>
    <cellStyle name="SAPBEXinputData 17 27" xfId="43269" xr:uid="{00000000-0005-0000-0000-0000F4A80000}"/>
    <cellStyle name="SAPBEXinputData 17 27 2" xfId="43270" xr:uid="{00000000-0005-0000-0000-0000F5A80000}"/>
    <cellStyle name="SAPBEXinputData 17 27 2 2" xfId="43271" xr:uid="{00000000-0005-0000-0000-0000F6A80000}"/>
    <cellStyle name="SAPBEXinputData 17 27 3" xfId="43272" xr:uid="{00000000-0005-0000-0000-0000F7A80000}"/>
    <cellStyle name="SAPBEXinputData 17 28" xfId="43273" xr:uid="{00000000-0005-0000-0000-0000F8A80000}"/>
    <cellStyle name="SAPBEXinputData 17 28 2" xfId="43274" xr:uid="{00000000-0005-0000-0000-0000F9A80000}"/>
    <cellStyle name="SAPBEXinputData 17 28 2 2" xfId="43275" xr:uid="{00000000-0005-0000-0000-0000FAA80000}"/>
    <cellStyle name="SAPBEXinputData 17 28 3" xfId="43276" xr:uid="{00000000-0005-0000-0000-0000FBA80000}"/>
    <cellStyle name="SAPBEXinputData 17 29" xfId="43277" xr:uid="{00000000-0005-0000-0000-0000FCA80000}"/>
    <cellStyle name="SAPBEXinputData 17 29 2" xfId="43278" xr:uid="{00000000-0005-0000-0000-0000FDA80000}"/>
    <cellStyle name="SAPBEXinputData 17 29 2 2" xfId="43279" xr:uid="{00000000-0005-0000-0000-0000FEA80000}"/>
    <cellStyle name="SAPBEXinputData 17 29 3" xfId="43280" xr:uid="{00000000-0005-0000-0000-0000FFA80000}"/>
    <cellStyle name="SAPBEXinputData 17 3" xfId="43281" xr:uid="{00000000-0005-0000-0000-000000A90000}"/>
    <cellStyle name="SAPBEXinputData 17 3 2" xfId="43282" xr:uid="{00000000-0005-0000-0000-000001A90000}"/>
    <cellStyle name="SAPBEXinputData 17 3 2 2" xfId="43283" xr:uid="{00000000-0005-0000-0000-000002A90000}"/>
    <cellStyle name="SAPBEXinputData 17 3 3" xfId="43284" xr:uid="{00000000-0005-0000-0000-000003A90000}"/>
    <cellStyle name="SAPBEXinputData 17 30" xfId="43285" xr:uid="{00000000-0005-0000-0000-000004A90000}"/>
    <cellStyle name="SAPBEXinputData 17 30 2" xfId="43286" xr:uid="{00000000-0005-0000-0000-000005A90000}"/>
    <cellStyle name="SAPBEXinputData 17 30 2 2" xfId="43287" xr:uid="{00000000-0005-0000-0000-000006A90000}"/>
    <cellStyle name="SAPBEXinputData 17 30 3" xfId="43288" xr:uid="{00000000-0005-0000-0000-000007A90000}"/>
    <cellStyle name="SAPBEXinputData 17 31" xfId="43289" xr:uid="{00000000-0005-0000-0000-000008A90000}"/>
    <cellStyle name="SAPBEXinputData 17 31 2" xfId="43290" xr:uid="{00000000-0005-0000-0000-000009A90000}"/>
    <cellStyle name="SAPBEXinputData 17 31 2 2" xfId="43291" xr:uid="{00000000-0005-0000-0000-00000AA90000}"/>
    <cellStyle name="SAPBEXinputData 17 31 3" xfId="43292" xr:uid="{00000000-0005-0000-0000-00000BA90000}"/>
    <cellStyle name="SAPBEXinputData 17 32" xfId="43293" xr:uid="{00000000-0005-0000-0000-00000CA90000}"/>
    <cellStyle name="SAPBEXinputData 17 32 2" xfId="43294" xr:uid="{00000000-0005-0000-0000-00000DA90000}"/>
    <cellStyle name="SAPBEXinputData 17 32 2 2" xfId="43295" xr:uid="{00000000-0005-0000-0000-00000EA90000}"/>
    <cellStyle name="SAPBEXinputData 17 32 3" xfId="43296" xr:uid="{00000000-0005-0000-0000-00000FA90000}"/>
    <cellStyle name="SAPBEXinputData 17 33" xfId="43297" xr:uid="{00000000-0005-0000-0000-000010A90000}"/>
    <cellStyle name="SAPBEXinputData 17 33 2" xfId="43298" xr:uid="{00000000-0005-0000-0000-000011A90000}"/>
    <cellStyle name="SAPBEXinputData 17 33 2 2" xfId="43299" xr:uid="{00000000-0005-0000-0000-000012A90000}"/>
    <cellStyle name="SAPBEXinputData 17 33 3" xfId="43300" xr:uid="{00000000-0005-0000-0000-000013A90000}"/>
    <cellStyle name="SAPBEXinputData 17 34" xfId="43301" xr:uid="{00000000-0005-0000-0000-000014A90000}"/>
    <cellStyle name="SAPBEXinputData 17 34 2" xfId="43302" xr:uid="{00000000-0005-0000-0000-000015A90000}"/>
    <cellStyle name="SAPBEXinputData 17 34 2 2" xfId="43303" xr:uid="{00000000-0005-0000-0000-000016A90000}"/>
    <cellStyle name="SAPBEXinputData 17 34 3" xfId="43304" xr:uid="{00000000-0005-0000-0000-000017A90000}"/>
    <cellStyle name="SAPBEXinputData 17 35" xfId="43305" xr:uid="{00000000-0005-0000-0000-000018A90000}"/>
    <cellStyle name="SAPBEXinputData 17 35 2" xfId="43306" xr:uid="{00000000-0005-0000-0000-000019A90000}"/>
    <cellStyle name="SAPBEXinputData 17 35 2 2" xfId="43307" xr:uid="{00000000-0005-0000-0000-00001AA90000}"/>
    <cellStyle name="SAPBEXinputData 17 35 3" xfId="43308" xr:uid="{00000000-0005-0000-0000-00001BA90000}"/>
    <cellStyle name="SAPBEXinputData 17 36" xfId="43309" xr:uid="{00000000-0005-0000-0000-00001CA90000}"/>
    <cellStyle name="SAPBEXinputData 17 36 2" xfId="43310" xr:uid="{00000000-0005-0000-0000-00001DA90000}"/>
    <cellStyle name="SAPBEXinputData 17 36 2 2" xfId="43311" xr:uid="{00000000-0005-0000-0000-00001EA90000}"/>
    <cellStyle name="SAPBEXinputData 17 36 3" xfId="43312" xr:uid="{00000000-0005-0000-0000-00001FA90000}"/>
    <cellStyle name="SAPBEXinputData 17 37" xfId="43313" xr:uid="{00000000-0005-0000-0000-000020A90000}"/>
    <cellStyle name="SAPBEXinputData 17 37 2" xfId="43314" xr:uid="{00000000-0005-0000-0000-000021A90000}"/>
    <cellStyle name="SAPBEXinputData 17 37 2 2" xfId="43315" xr:uid="{00000000-0005-0000-0000-000022A90000}"/>
    <cellStyle name="SAPBEXinputData 17 37 3" xfId="43316" xr:uid="{00000000-0005-0000-0000-000023A90000}"/>
    <cellStyle name="SAPBEXinputData 17 38" xfId="43317" xr:uid="{00000000-0005-0000-0000-000024A90000}"/>
    <cellStyle name="SAPBEXinputData 17 38 2" xfId="43318" xr:uid="{00000000-0005-0000-0000-000025A90000}"/>
    <cellStyle name="SAPBEXinputData 17 38 2 2" xfId="43319" xr:uid="{00000000-0005-0000-0000-000026A90000}"/>
    <cellStyle name="SAPBEXinputData 17 38 3" xfId="43320" xr:uid="{00000000-0005-0000-0000-000027A90000}"/>
    <cellStyle name="SAPBEXinputData 17 39" xfId="43321" xr:uid="{00000000-0005-0000-0000-000028A90000}"/>
    <cellStyle name="SAPBEXinputData 17 39 2" xfId="43322" xr:uid="{00000000-0005-0000-0000-000029A90000}"/>
    <cellStyle name="SAPBEXinputData 17 39 2 2" xfId="43323" xr:uid="{00000000-0005-0000-0000-00002AA90000}"/>
    <cellStyle name="SAPBEXinputData 17 39 3" xfId="43324" xr:uid="{00000000-0005-0000-0000-00002BA90000}"/>
    <cellStyle name="SAPBEXinputData 17 4" xfId="43325" xr:uid="{00000000-0005-0000-0000-00002CA90000}"/>
    <cellStyle name="SAPBEXinputData 17 4 2" xfId="43326" xr:uid="{00000000-0005-0000-0000-00002DA90000}"/>
    <cellStyle name="SAPBEXinputData 17 4 2 2" xfId="43327" xr:uid="{00000000-0005-0000-0000-00002EA90000}"/>
    <cellStyle name="SAPBEXinputData 17 4 3" xfId="43328" xr:uid="{00000000-0005-0000-0000-00002FA90000}"/>
    <cellStyle name="SAPBEXinputData 17 40" xfId="43329" xr:uid="{00000000-0005-0000-0000-000030A90000}"/>
    <cellStyle name="SAPBEXinputData 17 40 2" xfId="43330" xr:uid="{00000000-0005-0000-0000-000031A90000}"/>
    <cellStyle name="SAPBEXinputData 17 40 2 2" xfId="43331" xr:uid="{00000000-0005-0000-0000-000032A90000}"/>
    <cellStyle name="SAPBEXinputData 17 40 3" xfId="43332" xr:uid="{00000000-0005-0000-0000-000033A90000}"/>
    <cellStyle name="SAPBEXinputData 17 41" xfId="43333" xr:uid="{00000000-0005-0000-0000-000034A90000}"/>
    <cellStyle name="SAPBEXinputData 17 41 2" xfId="43334" xr:uid="{00000000-0005-0000-0000-000035A90000}"/>
    <cellStyle name="SAPBEXinputData 17 42" xfId="43335" xr:uid="{00000000-0005-0000-0000-000036A90000}"/>
    <cellStyle name="SAPBEXinputData 17 5" xfId="43336" xr:uid="{00000000-0005-0000-0000-000037A90000}"/>
    <cellStyle name="SAPBEXinputData 17 5 2" xfId="43337" xr:uid="{00000000-0005-0000-0000-000038A90000}"/>
    <cellStyle name="SAPBEXinputData 17 5 2 2" xfId="43338" xr:uid="{00000000-0005-0000-0000-000039A90000}"/>
    <cellStyle name="SAPBEXinputData 17 5 3" xfId="43339" xr:uid="{00000000-0005-0000-0000-00003AA90000}"/>
    <cellStyle name="SAPBEXinputData 17 6" xfId="43340" xr:uid="{00000000-0005-0000-0000-00003BA90000}"/>
    <cellStyle name="SAPBEXinputData 17 6 2" xfId="43341" xr:uid="{00000000-0005-0000-0000-00003CA90000}"/>
    <cellStyle name="SAPBEXinputData 17 6 2 2" xfId="43342" xr:uid="{00000000-0005-0000-0000-00003DA90000}"/>
    <cellStyle name="SAPBEXinputData 17 6 3" xfId="43343" xr:uid="{00000000-0005-0000-0000-00003EA90000}"/>
    <cellStyle name="SAPBEXinputData 17 7" xfId="43344" xr:uid="{00000000-0005-0000-0000-00003FA90000}"/>
    <cellStyle name="SAPBEXinputData 17 7 2" xfId="43345" xr:uid="{00000000-0005-0000-0000-000040A90000}"/>
    <cellStyle name="SAPBEXinputData 17 7 2 2" xfId="43346" xr:uid="{00000000-0005-0000-0000-000041A90000}"/>
    <cellStyle name="SAPBEXinputData 17 7 3" xfId="43347" xr:uid="{00000000-0005-0000-0000-000042A90000}"/>
    <cellStyle name="SAPBEXinputData 17 8" xfId="43348" xr:uid="{00000000-0005-0000-0000-000043A90000}"/>
    <cellStyle name="SAPBEXinputData 17 8 2" xfId="43349" xr:uid="{00000000-0005-0000-0000-000044A90000}"/>
    <cellStyle name="SAPBEXinputData 17 8 2 2" xfId="43350" xr:uid="{00000000-0005-0000-0000-000045A90000}"/>
    <cellStyle name="SAPBEXinputData 17 8 3" xfId="43351" xr:uid="{00000000-0005-0000-0000-000046A90000}"/>
    <cellStyle name="SAPBEXinputData 17 9" xfId="43352" xr:uid="{00000000-0005-0000-0000-000047A90000}"/>
    <cellStyle name="SAPBEXinputData 17 9 2" xfId="43353" xr:uid="{00000000-0005-0000-0000-000048A90000}"/>
    <cellStyle name="SAPBEXinputData 17 9 2 2" xfId="43354" xr:uid="{00000000-0005-0000-0000-000049A90000}"/>
    <cellStyle name="SAPBEXinputData 17 9 3" xfId="43355" xr:uid="{00000000-0005-0000-0000-00004AA90000}"/>
    <cellStyle name="SAPBEXinputData 18" xfId="43356" xr:uid="{00000000-0005-0000-0000-00004BA90000}"/>
    <cellStyle name="SAPBEXinputData 18 10" xfId="43357" xr:uid="{00000000-0005-0000-0000-00004CA90000}"/>
    <cellStyle name="SAPBEXinputData 18 10 2" xfId="43358" xr:uid="{00000000-0005-0000-0000-00004DA90000}"/>
    <cellStyle name="SAPBEXinputData 18 10 2 2" xfId="43359" xr:uid="{00000000-0005-0000-0000-00004EA90000}"/>
    <cellStyle name="SAPBEXinputData 18 10 3" xfId="43360" xr:uid="{00000000-0005-0000-0000-00004FA90000}"/>
    <cellStyle name="SAPBEXinputData 18 11" xfId="43361" xr:uid="{00000000-0005-0000-0000-000050A90000}"/>
    <cellStyle name="SAPBEXinputData 18 11 2" xfId="43362" xr:uid="{00000000-0005-0000-0000-000051A90000}"/>
    <cellStyle name="SAPBEXinputData 18 11 2 2" xfId="43363" xr:uid="{00000000-0005-0000-0000-000052A90000}"/>
    <cellStyle name="SAPBEXinputData 18 11 3" xfId="43364" xr:uid="{00000000-0005-0000-0000-000053A90000}"/>
    <cellStyle name="SAPBEXinputData 18 12" xfId="43365" xr:uid="{00000000-0005-0000-0000-000054A90000}"/>
    <cellStyle name="SAPBEXinputData 18 12 2" xfId="43366" xr:uid="{00000000-0005-0000-0000-000055A90000}"/>
    <cellStyle name="SAPBEXinputData 18 12 2 2" xfId="43367" xr:uid="{00000000-0005-0000-0000-000056A90000}"/>
    <cellStyle name="SAPBEXinputData 18 12 3" xfId="43368" xr:uid="{00000000-0005-0000-0000-000057A90000}"/>
    <cellStyle name="SAPBEXinputData 18 13" xfId="43369" xr:uid="{00000000-0005-0000-0000-000058A90000}"/>
    <cellStyle name="SAPBEXinputData 18 13 2" xfId="43370" xr:uid="{00000000-0005-0000-0000-000059A90000}"/>
    <cellStyle name="SAPBEXinputData 18 13 2 2" xfId="43371" xr:uid="{00000000-0005-0000-0000-00005AA90000}"/>
    <cellStyle name="SAPBEXinputData 18 13 3" xfId="43372" xr:uid="{00000000-0005-0000-0000-00005BA90000}"/>
    <cellStyle name="SAPBEXinputData 18 14" xfId="43373" xr:uid="{00000000-0005-0000-0000-00005CA90000}"/>
    <cellStyle name="SAPBEXinputData 18 14 2" xfId="43374" xr:uid="{00000000-0005-0000-0000-00005DA90000}"/>
    <cellStyle name="SAPBEXinputData 18 14 2 2" xfId="43375" xr:uid="{00000000-0005-0000-0000-00005EA90000}"/>
    <cellStyle name="SAPBEXinputData 18 14 3" xfId="43376" xr:uid="{00000000-0005-0000-0000-00005FA90000}"/>
    <cellStyle name="SAPBEXinputData 18 15" xfId="43377" xr:uid="{00000000-0005-0000-0000-000060A90000}"/>
    <cellStyle name="SAPBEXinputData 18 15 2" xfId="43378" xr:uid="{00000000-0005-0000-0000-000061A90000}"/>
    <cellStyle name="SAPBEXinputData 18 15 2 2" xfId="43379" xr:uid="{00000000-0005-0000-0000-000062A90000}"/>
    <cellStyle name="SAPBEXinputData 18 15 3" xfId="43380" xr:uid="{00000000-0005-0000-0000-000063A90000}"/>
    <cellStyle name="SAPBEXinputData 18 16" xfId="43381" xr:uid="{00000000-0005-0000-0000-000064A90000}"/>
    <cellStyle name="SAPBEXinputData 18 16 2" xfId="43382" xr:uid="{00000000-0005-0000-0000-000065A90000}"/>
    <cellStyle name="SAPBEXinputData 18 16 2 2" xfId="43383" xr:uid="{00000000-0005-0000-0000-000066A90000}"/>
    <cellStyle name="SAPBEXinputData 18 16 3" xfId="43384" xr:uid="{00000000-0005-0000-0000-000067A90000}"/>
    <cellStyle name="SAPBEXinputData 18 17" xfId="43385" xr:uid="{00000000-0005-0000-0000-000068A90000}"/>
    <cellStyle name="SAPBEXinputData 18 17 2" xfId="43386" xr:uid="{00000000-0005-0000-0000-000069A90000}"/>
    <cellStyle name="SAPBEXinputData 18 17 2 2" xfId="43387" xr:uid="{00000000-0005-0000-0000-00006AA90000}"/>
    <cellStyle name="SAPBEXinputData 18 17 3" xfId="43388" xr:uid="{00000000-0005-0000-0000-00006BA90000}"/>
    <cellStyle name="SAPBEXinputData 18 18" xfId="43389" xr:uid="{00000000-0005-0000-0000-00006CA90000}"/>
    <cellStyle name="SAPBEXinputData 18 18 2" xfId="43390" xr:uid="{00000000-0005-0000-0000-00006DA90000}"/>
    <cellStyle name="SAPBEXinputData 18 18 2 2" xfId="43391" xr:uid="{00000000-0005-0000-0000-00006EA90000}"/>
    <cellStyle name="SAPBEXinputData 18 18 3" xfId="43392" xr:uid="{00000000-0005-0000-0000-00006FA90000}"/>
    <cellStyle name="SAPBEXinputData 18 19" xfId="43393" xr:uid="{00000000-0005-0000-0000-000070A90000}"/>
    <cellStyle name="SAPBEXinputData 18 19 2" xfId="43394" xr:uid="{00000000-0005-0000-0000-000071A90000}"/>
    <cellStyle name="SAPBEXinputData 18 19 2 2" xfId="43395" xr:uid="{00000000-0005-0000-0000-000072A90000}"/>
    <cellStyle name="SAPBEXinputData 18 19 3" xfId="43396" xr:uid="{00000000-0005-0000-0000-000073A90000}"/>
    <cellStyle name="SAPBEXinputData 18 2" xfId="43397" xr:uid="{00000000-0005-0000-0000-000074A90000}"/>
    <cellStyle name="SAPBEXinputData 18 2 2" xfId="43398" xr:uid="{00000000-0005-0000-0000-000075A90000}"/>
    <cellStyle name="SAPBEXinputData 18 2 2 2" xfId="43399" xr:uid="{00000000-0005-0000-0000-000076A90000}"/>
    <cellStyle name="SAPBEXinputData 18 2 3" xfId="43400" xr:uid="{00000000-0005-0000-0000-000077A90000}"/>
    <cellStyle name="SAPBEXinputData 18 20" xfId="43401" xr:uid="{00000000-0005-0000-0000-000078A90000}"/>
    <cellStyle name="SAPBEXinputData 18 20 2" xfId="43402" xr:uid="{00000000-0005-0000-0000-000079A90000}"/>
    <cellStyle name="SAPBEXinputData 18 20 2 2" xfId="43403" xr:uid="{00000000-0005-0000-0000-00007AA90000}"/>
    <cellStyle name="SAPBEXinputData 18 20 3" xfId="43404" xr:uid="{00000000-0005-0000-0000-00007BA90000}"/>
    <cellStyle name="SAPBEXinputData 18 21" xfId="43405" xr:uid="{00000000-0005-0000-0000-00007CA90000}"/>
    <cellStyle name="SAPBEXinputData 18 21 2" xfId="43406" xr:uid="{00000000-0005-0000-0000-00007DA90000}"/>
    <cellStyle name="SAPBEXinputData 18 21 2 2" xfId="43407" xr:uid="{00000000-0005-0000-0000-00007EA90000}"/>
    <cellStyle name="SAPBEXinputData 18 21 3" xfId="43408" xr:uid="{00000000-0005-0000-0000-00007FA90000}"/>
    <cellStyle name="SAPBEXinputData 18 22" xfId="43409" xr:uid="{00000000-0005-0000-0000-000080A90000}"/>
    <cellStyle name="SAPBEXinputData 18 22 2" xfId="43410" xr:uid="{00000000-0005-0000-0000-000081A90000}"/>
    <cellStyle name="SAPBEXinputData 18 22 2 2" xfId="43411" xr:uid="{00000000-0005-0000-0000-000082A90000}"/>
    <cellStyle name="SAPBEXinputData 18 22 3" xfId="43412" xr:uid="{00000000-0005-0000-0000-000083A90000}"/>
    <cellStyle name="SAPBEXinputData 18 23" xfId="43413" xr:uid="{00000000-0005-0000-0000-000084A90000}"/>
    <cellStyle name="SAPBEXinputData 18 23 2" xfId="43414" xr:uid="{00000000-0005-0000-0000-000085A90000}"/>
    <cellStyle name="SAPBEXinputData 18 23 2 2" xfId="43415" xr:uid="{00000000-0005-0000-0000-000086A90000}"/>
    <cellStyle name="SAPBEXinputData 18 23 3" xfId="43416" xr:uid="{00000000-0005-0000-0000-000087A90000}"/>
    <cellStyle name="SAPBEXinputData 18 24" xfId="43417" xr:uid="{00000000-0005-0000-0000-000088A90000}"/>
    <cellStyle name="SAPBEXinputData 18 24 2" xfId="43418" xr:uid="{00000000-0005-0000-0000-000089A90000}"/>
    <cellStyle name="SAPBEXinputData 18 24 2 2" xfId="43419" xr:uid="{00000000-0005-0000-0000-00008AA90000}"/>
    <cellStyle name="SAPBEXinputData 18 24 3" xfId="43420" xr:uid="{00000000-0005-0000-0000-00008BA90000}"/>
    <cellStyle name="SAPBEXinputData 18 25" xfId="43421" xr:uid="{00000000-0005-0000-0000-00008CA90000}"/>
    <cellStyle name="SAPBEXinputData 18 25 2" xfId="43422" xr:uid="{00000000-0005-0000-0000-00008DA90000}"/>
    <cellStyle name="SAPBEXinputData 18 25 2 2" xfId="43423" xr:uid="{00000000-0005-0000-0000-00008EA90000}"/>
    <cellStyle name="SAPBEXinputData 18 25 3" xfId="43424" xr:uid="{00000000-0005-0000-0000-00008FA90000}"/>
    <cellStyle name="SAPBEXinputData 18 26" xfId="43425" xr:uid="{00000000-0005-0000-0000-000090A90000}"/>
    <cellStyle name="SAPBEXinputData 18 26 2" xfId="43426" xr:uid="{00000000-0005-0000-0000-000091A90000}"/>
    <cellStyle name="SAPBEXinputData 18 26 2 2" xfId="43427" xr:uid="{00000000-0005-0000-0000-000092A90000}"/>
    <cellStyle name="SAPBEXinputData 18 26 3" xfId="43428" xr:uid="{00000000-0005-0000-0000-000093A90000}"/>
    <cellStyle name="SAPBEXinputData 18 27" xfId="43429" xr:uid="{00000000-0005-0000-0000-000094A90000}"/>
    <cellStyle name="SAPBEXinputData 18 27 2" xfId="43430" xr:uid="{00000000-0005-0000-0000-000095A90000}"/>
    <cellStyle name="SAPBEXinputData 18 27 2 2" xfId="43431" xr:uid="{00000000-0005-0000-0000-000096A90000}"/>
    <cellStyle name="SAPBEXinputData 18 27 3" xfId="43432" xr:uid="{00000000-0005-0000-0000-000097A90000}"/>
    <cellStyle name="SAPBEXinputData 18 28" xfId="43433" xr:uid="{00000000-0005-0000-0000-000098A90000}"/>
    <cellStyle name="SAPBEXinputData 18 28 2" xfId="43434" xr:uid="{00000000-0005-0000-0000-000099A90000}"/>
    <cellStyle name="SAPBEXinputData 18 28 2 2" xfId="43435" xr:uid="{00000000-0005-0000-0000-00009AA90000}"/>
    <cellStyle name="SAPBEXinputData 18 28 3" xfId="43436" xr:uid="{00000000-0005-0000-0000-00009BA90000}"/>
    <cellStyle name="SAPBEXinputData 18 29" xfId="43437" xr:uid="{00000000-0005-0000-0000-00009CA90000}"/>
    <cellStyle name="SAPBEXinputData 18 29 2" xfId="43438" xr:uid="{00000000-0005-0000-0000-00009DA90000}"/>
    <cellStyle name="SAPBEXinputData 18 29 2 2" xfId="43439" xr:uid="{00000000-0005-0000-0000-00009EA90000}"/>
    <cellStyle name="SAPBEXinputData 18 29 3" xfId="43440" xr:uid="{00000000-0005-0000-0000-00009FA90000}"/>
    <cellStyle name="SAPBEXinputData 18 3" xfId="43441" xr:uid="{00000000-0005-0000-0000-0000A0A90000}"/>
    <cellStyle name="SAPBEXinputData 18 3 2" xfId="43442" xr:uid="{00000000-0005-0000-0000-0000A1A90000}"/>
    <cellStyle name="SAPBEXinputData 18 3 2 2" xfId="43443" xr:uid="{00000000-0005-0000-0000-0000A2A90000}"/>
    <cellStyle name="SAPBEXinputData 18 3 3" xfId="43444" xr:uid="{00000000-0005-0000-0000-0000A3A90000}"/>
    <cellStyle name="SAPBEXinputData 18 30" xfId="43445" xr:uid="{00000000-0005-0000-0000-0000A4A90000}"/>
    <cellStyle name="SAPBEXinputData 18 30 2" xfId="43446" xr:uid="{00000000-0005-0000-0000-0000A5A90000}"/>
    <cellStyle name="SAPBEXinputData 18 30 2 2" xfId="43447" xr:uid="{00000000-0005-0000-0000-0000A6A90000}"/>
    <cellStyle name="SAPBEXinputData 18 30 3" xfId="43448" xr:uid="{00000000-0005-0000-0000-0000A7A90000}"/>
    <cellStyle name="SAPBEXinputData 18 31" xfId="43449" xr:uid="{00000000-0005-0000-0000-0000A8A90000}"/>
    <cellStyle name="SAPBEXinputData 18 31 2" xfId="43450" xr:uid="{00000000-0005-0000-0000-0000A9A90000}"/>
    <cellStyle name="SAPBEXinputData 18 31 2 2" xfId="43451" xr:uid="{00000000-0005-0000-0000-0000AAA90000}"/>
    <cellStyle name="SAPBEXinputData 18 31 3" xfId="43452" xr:uid="{00000000-0005-0000-0000-0000ABA90000}"/>
    <cellStyle name="SAPBEXinputData 18 32" xfId="43453" xr:uid="{00000000-0005-0000-0000-0000ACA90000}"/>
    <cellStyle name="SAPBEXinputData 18 32 2" xfId="43454" xr:uid="{00000000-0005-0000-0000-0000ADA90000}"/>
    <cellStyle name="SAPBEXinputData 18 32 2 2" xfId="43455" xr:uid="{00000000-0005-0000-0000-0000AEA90000}"/>
    <cellStyle name="SAPBEXinputData 18 32 3" xfId="43456" xr:uid="{00000000-0005-0000-0000-0000AFA90000}"/>
    <cellStyle name="SAPBEXinputData 18 33" xfId="43457" xr:uid="{00000000-0005-0000-0000-0000B0A90000}"/>
    <cellStyle name="SAPBEXinputData 18 33 2" xfId="43458" xr:uid="{00000000-0005-0000-0000-0000B1A90000}"/>
    <cellStyle name="SAPBEXinputData 18 33 2 2" xfId="43459" xr:uid="{00000000-0005-0000-0000-0000B2A90000}"/>
    <cellStyle name="SAPBEXinputData 18 33 3" xfId="43460" xr:uid="{00000000-0005-0000-0000-0000B3A90000}"/>
    <cellStyle name="SAPBEXinputData 18 34" xfId="43461" xr:uid="{00000000-0005-0000-0000-0000B4A90000}"/>
    <cellStyle name="SAPBEXinputData 18 34 2" xfId="43462" xr:uid="{00000000-0005-0000-0000-0000B5A90000}"/>
    <cellStyle name="SAPBEXinputData 18 34 2 2" xfId="43463" xr:uid="{00000000-0005-0000-0000-0000B6A90000}"/>
    <cellStyle name="SAPBEXinputData 18 34 3" xfId="43464" xr:uid="{00000000-0005-0000-0000-0000B7A90000}"/>
    <cellStyle name="SAPBEXinputData 18 35" xfId="43465" xr:uid="{00000000-0005-0000-0000-0000B8A90000}"/>
    <cellStyle name="SAPBEXinputData 18 35 2" xfId="43466" xr:uid="{00000000-0005-0000-0000-0000B9A90000}"/>
    <cellStyle name="SAPBEXinputData 18 35 2 2" xfId="43467" xr:uid="{00000000-0005-0000-0000-0000BAA90000}"/>
    <cellStyle name="SAPBEXinputData 18 35 3" xfId="43468" xr:uid="{00000000-0005-0000-0000-0000BBA90000}"/>
    <cellStyle name="SAPBEXinputData 18 36" xfId="43469" xr:uid="{00000000-0005-0000-0000-0000BCA90000}"/>
    <cellStyle name="SAPBEXinputData 18 36 2" xfId="43470" xr:uid="{00000000-0005-0000-0000-0000BDA90000}"/>
    <cellStyle name="SAPBEXinputData 18 36 2 2" xfId="43471" xr:uid="{00000000-0005-0000-0000-0000BEA90000}"/>
    <cellStyle name="SAPBEXinputData 18 36 3" xfId="43472" xr:uid="{00000000-0005-0000-0000-0000BFA90000}"/>
    <cellStyle name="SAPBEXinputData 18 37" xfId="43473" xr:uid="{00000000-0005-0000-0000-0000C0A90000}"/>
    <cellStyle name="SAPBEXinputData 18 37 2" xfId="43474" xr:uid="{00000000-0005-0000-0000-0000C1A90000}"/>
    <cellStyle name="SAPBEXinputData 18 37 2 2" xfId="43475" xr:uid="{00000000-0005-0000-0000-0000C2A90000}"/>
    <cellStyle name="SAPBEXinputData 18 37 3" xfId="43476" xr:uid="{00000000-0005-0000-0000-0000C3A90000}"/>
    <cellStyle name="SAPBEXinputData 18 38" xfId="43477" xr:uid="{00000000-0005-0000-0000-0000C4A90000}"/>
    <cellStyle name="SAPBEXinputData 18 38 2" xfId="43478" xr:uid="{00000000-0005-0000-0000-0000C5A90000}"/>
    <cellStyle name="SAPBEXinputData 18 38 2 2" xfId="43479" xr:uid="{00000000-0005-0000-0000-0000C6A90000}"/>
    <cellStyle name="SAPBEXinputData 18 38 3" xfId="43480" xr:uid="{00000000-0005-0000-0000-0000C7A90000}"/>
    <cellStyle name="SAPBEXinputData 18 39" xfId="43481" xr:uid="{00000000-0005-0000-0000-0000C8A90000}"/>
    <cellStyle name="SAPBEXinputData 18 39 2" xfId="43482" xr:uid="{00000000-0005-0000-0000-0000C9A90000}"/>
    <cellStyle name="SAPBEXinputData 18 39 2 2" xfId="43483" xr:uid="{00000000-0005-0000-0000-0000CAA90000}"/>
    <cellStyle name="SAPBEXinputData 18 39 3" xfId="43484" xr:uid="{00000000-0005-0000-0000-0000CBA90000}"/>
    <cellStyle name="SAPBEXinputData 18 4" xfId="43485" xr:uid="{00000000-0005-0000-0000-0000CCA90000}"/>
    <cellStyle name="SAPBEXinputData 18 4 2" xfId="43486" xr:uid="{00000000-0005-0000-0000-0000CDA90000}"/>
    <cellStyle name="SAPBEXinputData 18 4 2 2" xfId="43487" xr:uid="{00000000-0005-0000-0000-0000CEA90000}"/>
    <cellStyle name="SAPBEXinputData 18 4 3" xfId="43488" xr:uid="{00000000-0005-0000-0000-0000CFA90000}"/>
    <cellStyle name="SAPBEXinputData 18 40" xfId="43489" xr:uid="{00000000-0005-0000-0000-0000D0A90000}"/>
    <cellStyle name="SAPBEXinputData 18 40 2" xfId="43490" xr:uid="{00000000-0005-0000-0000-0000D1A90000}"/>
    <cellStyle name="SAPBEXinputData 18 40 2 2" xfId="43491" xr:uid="{00000000-0005-0000-0000-0000D2A90000}"/>
    <cellStyle name="SAPBEXinputData 18 40 3" xfId="43492" xr:uid="{00000000-0005-0000-0000-0000D3A90000}"/>
    <cellStyle name="SAPBEXinputData 18 41" xfId="43493" xr:uid="{00000000-0005-0000-0000-0000D4A90000}"/>
    <cellStyle name="SAPBEXinputData 18 41 2" xfId="43494" xr:uid="{00000000-0005-0000-0000-0000D5A90000}"/>
    <cellStyle name="SAPBEXinputData 18 42" xfId="43495" xr:uid="{00000000-0005-0000-0000-0000D6A90000}"/>
    <cellStyle name="SAPBEXinputData 18 5" xfId="43496" xr:uid="{00000000-0005-0000-0000-0000D7A90000}"/>
    <cellStyle name="SAPBEXinputData 18 5 2" xfId="43497" xr:uid="{00000000-0005-0000-0000-0000D8A90000}"/>
    <cellStyle name="SAPBEXinputData 18 5 2 2" xfId="43498" xr:uid="{00000000-0005-0000-0000-0000D9A90000}"/>
    <cellStyle name="SAPBEXinputData 18 5 3" xfId="43499" xr:uid="{00000000-0005-0000-0000-0000DAA90000}"/>
    <cellStyle name="SAPBEXinputData 18 6" xfId="43500" xr:uid="{00000000-0005-0000-0000-0000DBA90000}"/>
    <cellStyle name="SAPBEXinputData 18 6 2" xfId="43501" xr:uid="{00000000-0005-0000-0000-0000DCA90000}"/>
    <cellStyle name="SAPBEXinputData 18 6 2 2" xfId="43502" xr:uid="{00000000-0005-0000-0000-0000DDA90000}"/>
    <cellStyle name="SAPBEXinputData 18 6 3" xfId="43503" xr:uid="{00000000-0005-0000-0000-0000DEA90000}"/>
    <cellStyle name="SAPBEXinputData 18 7" xfId="43504" xr:uid="{00000000-0005-0000-0000-0000DFA90000}"/>
    <cellStyle name="SAPBEXinputData 18 7 2" xfId="43505" xr:uid="{00000000-0005-0000-0000-0000E0A90000}"/>
    <cellStyle name="SAPBEXinputData 18 7 2 2" xfId="43506" xr:uid="{00000000-0005-0000-0000-0000E1A90000}"/>
    <cellStyle name="SAPBEXinputData 18 7 3" xfId="43507" xr:uid="{00000000-0005-0000-0000-0000E2A90000}"/>
    <cellStyle name="SAPBEXinputData 18 8" xfId="43508" xr:uid="{00000000-0005-0000-0000-0000E3A90000}"/>
    <cellStyle name="SAPBEXinputData 18 8 2" xfId="43509" xr:uid="{00000000-0005-0000-0000-0000E4A90000}"/>
    <cellStyle name="SAPBEXinputData 18 8 2 2" xfId="43510" xr:uid="{00000000-0005-0000-0000-0000E5A90000}"/>
    <cellStyle name="SAPBEXinputData 18 8 3" xfId="43511" xr:uid="{00000000-0005-0000-0000-0000E6A90000}"/>
    <cellStyle name="SAPBEXinputData 18 9" xfId="43512" xr:uid="{00000000-0005-0000-0000-0000E7A90000}"/>
    <cellStyle name="SAPBEXinputData 18 9 2" xfId="43513" xr:uid="{00000000-0005-0000-0000-0000E8A90000}"/>
    <cellStyle name="SAPBEXinputData 18 9 2 2" xfId="43514" xr:uid="{00000000-0005-0000-0000-0000E9A90000}"/>
    <cellStyle name="SAPBEXinputData 18 9 3" xfId="43515" xr:uid="{00000000-0005-0000-0000-0000EAA90000}"/>
    <cellStyle name="SAPBEXinputData 19" xfId="43516" xr:uid="{00000000-0005-0000-0000-0000EBA90000}"/>
    <cellStyle name="SAPBEXinputData 19 10" xfId="43517" xr:uid="{00000000-0005-0000-0000-0000ECA90000}"/>
    <cellStyle name="SAPBEXinputData 19 10 2" xfId="43518" xr:uid="{00000000-0005-0000-0000-0000EDA90000}"/>
    <cellStyle name="SAPBEXinputData 19 10 2 2" xfId="43519" xr:uid="{00000000-0005-0000-0000-0000EEA90000}"/>
    <cellStyle name="SAPBEXinputData 19 10 3" xfId="43520" xr:uid="{00000000-0005-0000-0000-0000EFA90000}"/>
    <cellStyle name="SAPBEXinputData 19 11" xfId="43521" xr:uid="{00000000-0005-0000-0000-0000F0A90000}"/>
    <cellStyle name="SAPBEXinputData 19 11 2" xfId="43522" xr:uid="{00000000-0005-0000-0000-0000F1A90000}"/>
    <cellStyle name="SAPBEXinputData 19 11 2 2" xfId="43523" xr:uid="{00000000-0005-0000-0000-0000F2A90000}"/>
    <cellStyle name="SAPBEXinputData 19 11 3" xfId="43524" xr:uid="{00000000-0005-0000-0000-0000F3A90000}"/>
    <cellStyle name="SAPBEXinputData 19 12" xfId="43525" xr:uid="{00000000-0005-0000-0000-0000F4A90000}"/>
    <cellStyle name="SAPBEXinputData 19 12 2" xfId="43526" xr:uid="{00000000-0005-0000-0000-0000F5A90000}"/>
    <cellStyle name="SAPBEXinputData 19 12 2 2" xfId="43527" xr:uid="{00000000-0005-0000-0000-0000F6A90000}"/>
    <cellStyle name="SAPBEXinputData 19 12 3" xfId="43528" xr:uid="{00000000-0005-0000-0000-0000F7A90000}"/>
    <cellStyle name="SAPBEXinputData 19 13" xfId="43529" xr:uid="{00000000-0005-0000-0000-0000F8A90000}"/>
    <cellStyle name="SAPBEXinputData 19 13 2" xfId="43530" xr:uid="{00000000-0005-0000-0000-0000F9A90000}"/>
    <cellStyle name="SAPBEXinputData 19 13 2 2" xfId="43531" xr:uid="{00000000-0005-0000-0000-0000FAA90000}"/>
    <cellStyle name="SAPBEXinputData 19 13 3" xfId="43532" xr:uid="{00000000-0005-0000-0000-0000FBA90000}"/>
    <cellStyle name="SAPBEXinputData 19 14" xfId="43533" xr:uid="{00000000-0005-0000-0000-0000FCA90000}"/>
    <cellStyle name="SAPBEXinputData 19 14 2" xfId="43534" xr:uid="{00000000-0005-0000-0000-0000FDA90000}"/>
    <cellStyle name="SAPBEXinputData 19 14 2 2" xfId="43535" xr:uid="{00000000-0005-0000-0000-0000FEA90000}"/>
    <cellStyle name="SAPBEXinputData 19 14 3" xfId="43536" xr:uid="{00000000-0005-0000-0000-0000FFA90000}"/>
    <cellStyle name="SAPBEXinputData 19 15" xfId="43537" xr:uid="{00000000-0005-0000-0000-000000AA0000}"/>
    <cellStyle name="SAPBEXinputData 19 15 2" xfId="43538" xr:uid="{00000000-0005-0000-0000-000001AA0000}"/>
    <cellStyle name="SAPBEXinputData 19 15 2 2" xfId="43539" xr:uid="{00000000-0005-0000-0000-000002AA0000}"/>
    <cellStyle name="SAPBEXinputData 19 15 3" xfId="43540" xr:uid="{00000000-0005-0000-0000-000003AA0000}"/>
    <cellStyle name="SAPBEXinputData 19 16" xfId="43541" xr:uid="{00000000-0005-0000-0000-000004AA0000}"/>
    <cellStyle name="SAPBEXinputData 19 16 2" xfId="43542" xr:uid="{00000000-0005-0000-0000-000005AA0000}"/>
    <cellStyle name="SAPBEXinputData 19 16 2 2" xfId="43543" xr:uid="{00000000-0005-0000-0000-000006AA0000}"/>
    <cellStyle name="SAPBEXinputData 19 16 3" xfId="43544" xr:uid="{00000000-0005-0000-0000-000007AA0000}"/>
    <cellStyle name="SAPBEXinputData 19 17" xfId="43545" xr:uid="{00000000-0005-0000-0000-000008AA0000}"/>
    <cellStyle name="SAPBEXinputData 19 17 2" xfId="43546" xr:uid="{00000000-0005-0000-0000-000009AA0000}"/>
    <cellStyle name="SAPBEXinputData 19 17 2 2" xfId="43547" xr:uid="{00000000-0005-0000-0000-00000AAA0000}"/>
    <cellStyle name="SAPBEXinputData 19 17 3" xfId="43548" xr:uid="{00000000-0005-0000-0000-00000BAA0000}"/>
    <cellStyle name="SAPBEXinputData 19 18" xfId="43549" xr:uid="{00000000-0005-0000-0000-00000CAA0000}"/>
    <cellStyle name="SAPBEXinputData 19 18 2" xfId="43550" xr:uid="{00000000-0005-0000-0000-00000DAA0000}"/>
    <cellStyle name="SAPBEXinputData 19 18 2 2" xfId="43551" xr:uid="{00000000-0005-0000-0000-00000EAA0000}"/>
    <cellStyle name="SAPBEXinputData 19 18 3" xfId="43552" xr:uid="{00000000-0005-0000-0000-00000FAA0000}"/>
    <cellStyle name="SAPBEXinputData 19 19" xfId="43553" xr:uid="{00000000-0005-0000-0000-000010AA0000}"/>
    <cellStyle name="SAPBEXinputData 19 19 2" xfId="43554" xr:uid="{00000000-0005-0000-0000-000011AA0000}"/>
    <cellStyle name="SAPBEXinputData 19 19 2 2" xfId="43555" xr:uid="{00000000-0005-0000-0000-000012AA0000}"/>
    <cellStyle name="SAPBEXinputData 19 19 3" xfId="43556" xr:uid="{00000000-0005-0000-0000-000013AA0000}"/>
    <cellStyle name="SAPBEXinputData 19 2" xfId="43557" xr:uid="{00000000-0005-0000-0000-000014AA0000}"/>
    <cellStyle name="SAPBEXinputData 19 2 2" xfId="43558" xr:uid="{00000000-0005-0000-0000-000015AA0000}"/>
    <cellStyle name="SAPBEXinputData 19 2 2 2" xfId="43559" xr:uid="{00000000-0005-0000-0000-000016AA0000}"/>
    <cellStyle name="SAPBEXinputData 19 2 3" xfId="43560" xr:uid="{00000000-0005-0000-0000-000017AA0000}"/>
    <cellStyle name="SAPBEXinputData 19 20" xfId="43561" xr:uid="{00000000-0005-0000-0000-000018AA0000}"/>
    <cellStyle name="SAPBEXinputData 19 20 2" xfId="43562" xr:uid="{00000000-0005-0000-0000-000019AA0000}"/>
    <cellStyle name="SAPBEXinputData 19 20 2 2" xfId="43563" xr:uid="{00000000-0005-0000-0000-00001AAA0000}"/>
    <cellStyle name="SAPBEXinputData 19 20 3" xfId="43564" xr:uid="{00000000-0005-0000-0000-00001BAA0000}"/>
    <cellStyle name="SAPBEXinputData 19 21" xfId="43565" xr:uid="{00000000-0005-0000-0000-00001CAA0000}"/>
    <cellStyle name="SAPBEXinputData 19 21 2" xfId="43566" xr:uid="{00000000-0005-0000-0000-00001DAA0000}"/>
    <cellStyle name="SAPBEXinputData 19 21 2 2" xfId="43567" xr:uid="{00000000-0005-0000-0000-00001EAA0000}"/>
    <cellStyle name="SAPBEXinputData 19 21 3" xfId="43568" xr:uid="{00000000-0005-0000-0000-00001FAA0000}"/>
    <cellStyle name="SAPBEXinputData 19 22" xfId="43569" xr:uid="{00000000-0005-0000-0000-000020AA0000}"/>
    <cellStyle name="SAPBEXinputData 19 22 2" xfId="43570" xr:uid="{00000000-0005-0000-0000-000021AA0000}"/>
    <cellStyle name="SAPBEXinputData 19 22 2 2" xfId="43571" xr:uid="{00000000-0005-0000-0000-000022AA0000}"/>
    <cellStyle name="SAPBEXinputData 19 22 3" xfId="43572" xr:uid="{00000000-0005-0000-0000-000023AA0000}"/>
    <cellStyle name="SAPBEXinputData 19 23" xfId="43573" xr:uid="{00000000-0005-0000-0000-000024AA0000}"/>
    <cellStyle name="SAPBEXinputData 19 23 2" xfId="43574" xr:uid="{00000000-0005-0000-0000-000025AA0000}"/>
    <cellStyle name="SAPBEXinputData 19 23 2 2" xfId="43575" xr:uid="{00000000-0005-0000-0000-000026AA0000}"/>
    <cellStyle name="SAPBEXinputData 19 23 3" xfId="43576" xr:uid="{00000000-0005-0000-0000-000027AA0000}"/>
    <cellStyle name="SAPBEXinputData 19 24" xfId="43577" xr:uid="{00000000-0005-0000-0000-000028AA0000}"/>
    <cellStyle name="SAPBEXinputData 19 24 2" xfId="43578" xr:uid="{00000000-0005-0000-0000-000029AA0000}"/>
    <cellStyle name="SAPBEXinputData 19 24 2 2" xfId="43579" xr:uid="{00000000-0005-0000-0000-00002AAA0000}"/>
    <cellStyle name="SAPBEXinputData 19 24 3" xfId="43580" xr:uid="{00000000-0005-0000-0000-00002BAA0000}"/>
    <cellStyle name="SAPBEXinputData 19 25" xfId="43581" xr:uid="{00000000-0005-0000-0000-00002CAA0000}"/>
    <cellStyle name="SAPBEXinputData 19 25 2" xfId="43582" xr:uid="{00000000-0005-0000-0000-00002DAA0000}"/>
    <cellStyle name="SAPBEXinputData 19 25 2 2" xfId="43583" xr:uid="{00000000-0005-0000-0000-00002EAA0000}"/>
    <cellStyle name="SAPBEXinputData 19 25 3" xfId="43584" xr:uid="{00000000-0005-0000-0000-00002FAA0000}"/>
    <cellStyle name="SAPBEXinputData 19 26" xfId="43585" xr:uid="{00000000-0005-0000-0000-000030AA0000}"/>
    <cellStyle name="SAPBEXinputData 19 26 2" xfId="43586" xr:uid="{00000000-0005-0000-0000-000031AA0000}"/>
    <cellStyle name="SAPBEXinputData 19 26 2 2" xfId="43587" xr:uid="{00000000-0005-0000-0000-000032AA0000}"/>
    <cellStyle name="SAPBEXinputData 19 26 3" xfId="43588" xr:uid="{00000000-0005-0000-0000-000033AA0000}"/>
    <cellStyle name="SAPBEXinputData 19 27" xfId="43589" xr:uid="{00000000-0005-0000-0000-000034AA0000}"/>
    <cellStyle name="SAPBEXinputData 19 27 2" xfId="43590" xr:uid="{00000000-0005-0000-0000-000035AA0000}"/>
    <cellStyle name="SAPBEXinputData 19 27 2 2" xfId="43591" xr:uid="{00000000-0005-0000-0000-000036AA0000}"/>
    <cellStyle name="SAPBEXinputData 19 27 3" xfId="43592" xr:uid="{00000000-0005-0000-0000-000037AA0000}"/>
    <cellStyle name="SAPBEXinputData 19 28" xfId="43593" xr:uid="{00000000-0005-0000-0000-000038AA0000}"/>
    <cellStyle name="SAPBEXinputData 19 28 2" xfId="43594" xr:uid="{00000000-0005-0000-0000-000039AA0000}"/>
    <cellStyle name="SAPBEXinputData 19 28 2 2" xfId="43595" xr:uid="{00000000-0005-0000-0000-00003AAA0000}"/>
    <cellStyle name="SAPBEXinputData 19 28 3" xfId="43596" xr:uid="{00000000-0005-0000-0000-00003BAA0000}"/>
    <cellStyle name="SAPBEXinputData 19 29" xfId="43597" xr:uid="{00000000-0005-0000-0000-00003CAA0000}"/>
    <cellStyle name="SAPBEXinputData 19 29 2" xfId="43598" xr:uid="{00000000-0005-0000-0000-00003DAA0000}"/>
    <cellStyle name="SAPBEXinputData 19 29 2 2" xfId="43599" xr:uid="{00000000-0005-0000-0000-00003EAA0000}"/>
    <cellStyle name="SAPBEXinputData 19 29 3" xfId="43600" xr:uid="{00000000-0005-0000-0000-00003FAA0000}"/>
    <cellStyle name="SAPBEXinputData 19 3" xfId="43601" xr:uid="{00000000-0005-0000-0000-000040AA0000}"/>
    <cellStyle name="SAPBEXinputData 19 3 2" xfId="43602" xr:uid="{00000000-0005-0000-0000-000041AA0000}"/>
    <cellStyle name="SAPBEXinputData 19 3 2 2" xfId="43603" xr:uid="{00000000-0005-0000-0000-000042AA0000}"/>
    <cellStyle name="SAPBEXinputData 19 3 3" xfId="43604" xr:uid="{00000000-0005-0000-0000-000043AA0000}"/>
    <cellStyle name="SAPBEXinputData 19 30" xfId="43605" xr:uid="{00000000-0005-0000-0000-000044AA0000}"/>
    <cellStyle name="SAPBEXinputData 19 30 2" xfId="43606" xr:uid="{00000000-0005-0000-0000-000045AA0000}"/>
    <cellStyle name="SAPBEXinputData 19 30 2 2" xfId="43607" xr:uid="{00000000-0005-0000-0000-000046AA0000}"/>
    <cellStyle name="SAPBEXinputData 19 30 3" xfId="43608" xr:uid="{00000000-0005-0000-0000-000047AA0000}"/>
    <cellStyle name="SAPBEXinputData 19 31" xfId="43609" xr:uid="{00000000-0005-0000-0000-000048AA0000}"/>
    <cellStyle name="SAPBEXinputData 19 31 2" xfId="43610" xr:uid="{00000000-0005-0000-0000-000049AA0000}"/>
    <cellStyle name="SAPBEXinputData 19 31 2 2" xfId="43611" xr:uid="{00000000-0005-0000-0000-00004AAA0000}"/>
    <cellStyle name="SAPBEXinputData 19 31 3" xfId="43612" xr:uid="{00000000-0005-0000-0000-00004BAA0000}"/>
    <cellStyle name="SAPBEXinputData 19 32" xfId="43613" xr:uid="{00000000-0005-0000-0000-00004CAA0000}"/>
    <cellStyle name="SAPBEXinputData 19 32 2" xfId="43614" xr:uid="{00000000-0005-0000-0000-00004DAA0000}"/>
    <cellStyle name="SAPBEXinputData 19 32 2 2" xfId="43615" xr:uid="{00000000-0005-0000-0000-00004EAA0000}"/>
    <cellStyle name="SAPBEXinputData 19 32 3" xfId="43616" xr:uid="{00000000-0005-0000-0000-00004FAA0000}"/>
    <cellStyle name="SAPBEXinputData 19 33" xfId="43617" xr:uid="{00000000-0005-0000-0000-000050AA0000}"/>
    <cellStyle name="SAPBEXinputData 19 33 2" xfId="43618" xr:uid="{00000000-0005-0000-0000-000051AA0000}"/>
    <cellStyle name="SAPBEXinputData 19 33 2 2" xfId="43619" xr:uid="{00000000-0005-0000-0000-000052AA0000}"/>
    <cellStyle name="SAPBEXinputData 19 33 3" xfId="43620" xr:uid="{00000000-0005-0000-0000-000053AA0000}"/>
    <cellStyle name="SAPBEXinputData 19 34" xfId="43621" xr:uid="{00000000-0005-0000-0000-000054AA0000}"/>
    <cellStyle name="SAPBEXinputData 19 34 2" xfId="43622" xr:uid="{00000000-0005-0000-0000-000055AA0000}"/>
    <cellStyle name="SAPBEXinputData 19 34 2 2" xfId="43623" xr:uid="{00000000-0005-0000-0000-000056AA0000}"/>
    <cellStyle name="SAPBEXinputData 19 34 3" xfId="43624" xr:uid="{00000000-0005-0000-0000-000057AA0000}"/>
    <cellStyle name="SAPBEXinputData 19 35" xfId="43625" xr:uid="{00000000-0005-0000-0000-000058AA0000}"/>
    <cellStyle name="SAPBEXinputData 19 35 2" xfId="43626" xr:uid="{00000000-0005-0000-0000-000059AA0000}"/>
    <cellStyle name="SAPBEXinputData 19 35 2 2" xfId="43627" xr:uid="{00000000-0005-0000-0000-00005AAA0000}"/>
    <cellStyle name="SAPBEXinputData 19 35 3" xfId="43628" xr:uid="{00000000-0005-0000-0000-00005BAA0000}"/>
    <cellStyle name="SAPBEXinputData 19 36" xfId="43629" xr:uid="{00000000-0005-0000-0000-00005CAA0000}"/>
    <cellStyle name="SAPBEXinputData 19 36 2" xfId="43630" xr:uid="{00000000-0005-0000-0000-00005DAA0000}"/>
    <cellStyle name="SAPBEXinputData 19 36 2 2" xfId="43631" xr:uid="{00000000-0005-0000-0000-00005EAA0000}"/>
    <cellStyle name="SAPBEXinputData 19 36 3" xfId="43632" xr:uid="{00000000-0005-0000-0000-00005FAA0000}"/>
    <cellStyle name="SAPBEXinputData 19 37" xfId="43633" xr:uid="{00000000-0005-0000-0000-000060AA0000}"/>
    <cellStyle name="SAPBEXinputData 19 37 2" xfId="43634" xr:uid="{00000000-0005-0000-0000-000061AA0000}"/>
    <cellStyle name="SAPBEXinputData 19 37 2 2" xfId="43635" xr:uid="{00000000-0005-0000-0000-000062AA0000}"/>
    <cellStyle name="SAPBEXinputData 19 37 3" xfId="43636" xr:uid="{00000000-0005-0000-0000-000063AA0000}"/>
    <cellStyle name="SAPBEXinputData 19 38" xfId="43637" xr:uid="{00000000-0005-0000-0000-000064AA0000}"/>
    <cellStyle name="SAPBEXinputData 19 38 2" xfId="43638" xr:uid="{00000000-0005-0000-0000-000065AA0000}"/>
    <cellStyle name="SAPBEXinputData 19 38 2 2" xfId="43639" xr:uid="{00000000-0005-0000-0000-000066AA0000}"/>
    <cellStyle name="SAPBEXinputData 19 38 3" xfId="43640" xr:uid="{00000000-0005-0000-0000-000067AA0000}"/>
    <cellStyle name="SAPBEXinputData 19 39" xfId="43641" xr:uid="{00000000-0005-0000-0000-000068AA0000}"/>
    <cellStyle name="SAPBEXinputData 19 39 2" xfId="43642" xr:uid="{00000000-0005-0000-0000-000069AA0000}"/>
    <cellStyle name="SAPBEXinputData 19 39 2 2" xfId="43643" xr:uid="{00000000-0005-0000-0000-00006AAA0000}"/>
    <cellStyle name="SAPBEXinputData 19 39 3" xfId="43644" xr:uid="{00000000-0005-0000-0000-00006BAA0000}"/>
    <cellStyle name="SAPBEXinputData 19 4" xfId="43645" xr:uid="{00000000-0005-0000-0000-00006CAA0000}"/>
    <cellStyle name="SAPBEXinputData 19 4 2" xfId="43646" xr:uid="{00000000-0005-0000-0000-00006DAA0000}"/>
    <cellStyle name="SAPBEXinputData 19 4 2 2" xfId="43647" xr:uid="{00000000-0005-0000-0000-00006EAA0000}"/>
    <cellStyle name="SAPBEXinputData 19 4 3" xfId="43648" xr:uid="{00000000-0005-0000-0000-00006FAA0000}"/>
    <cellStyle name="SAPBEXinputData 19 40" xfId="43649" xr:uid="{00000000-0005-0000-0000-000070AA0000}"/>
    <cellStyle name="SAPBEXinputData 19 40 2" xfId="43650" xr:uid="{00000000-0005-0000-0000-000071AA0000}"/>
    <cellStyle name="SAPBEXinputData 19 40 2 2" xfId="43651" xr:uid="{00000000-0005-0000-0000-000072AA0000}"/>
    <cellStyle name="SAPBEXinputData 19 40 3" xfId="43652" xr:uid="{00000000-0005-0000-0000-000073AA0000}"/>
    <cellStyle name="SAPBEXinputData 19 41" xfId="43653" xr:uid="{00000000-0005-0000-0000-000074AA0000}"/>
    <cellStyle name="SAPBEXinputData 19 41 2" xfId="43654" xr:uid="{00000000-0005-0000-0000-000075AA0000}"/>
    <cellStyle name="SAPBEXinputData 19 42" xfId="43655" xr:uid="{00000000-0005-0000-0000-000076AA0000}"/>
    <cellStyle name="SAPBEXinputData 19 5" xfId="43656" xr:uid="{00000000-0005-0000-0000-000077AA0000}"/>
    <cellStyle name="SAPBEXinputData 19 5 2" xfId="43657" xr:uid="{00000000-0005-0000-0000-000078AA0000}"/>
    <cellStyle name="SAPBEXinputData 19 5 2 2" xfId="43658" xr:uid="{00000000-0005-0000-0000-000079AA0000}"/>
    <cellStyle name="SAPBEXinputData 19 5 3" xfId="43659" xr:uid="{00000000-0005-0000-0000-00007AAA0000}"/>
    <cellStyle name="SAPBEXinputData 19 6" xfId="43660" xr:uid="{00000000-0005-0000-0000-00007BAA0000}"/>
    <cellStyle name="SAPBEXinputData 19 6 2" xfId="43661" xr:uid="{00000000-0005-0000-0000-00007CAA0000}"/>
    <cellStyle name="SAPBEXinputData 19 6 2 2" xfId="43662" xr:uid="{00000000-0005-0000-0000-00007DAA0000}"/>
    <cellStyle name="SAPBEXinputData 19 6 3" xfId="43663" xr:uid="{00000000-0005-0000-0000-00007EAA0000}"/>
    <cellStyle name="SAPBEXinputData 19 7" xfId="43664" xr:uid="{00000000-0005-0000-0000-00007FAA0000}"/>
    <cellStyle name="SAPBEXinputData 19 7 2" xfId="43665" xr:uid="{00000000-0005-0000-0000-000080AA0000}"/>
    <cellStyle name="SAPBEXinputData 19 7 2 2" xfId="43666" xr:uid="{00000000-0005-0000-0000-000081AA0000}"/>
    <cellStyle name="SAPBEXinputData 19 7 3" xfId="43667" xr:uid="{00000000-0005-0000-0000-000082AA0000}"/>
    <cellStyle name="SAPBEXinputData 19 8" xfId="43668" xr:uid="{00000000-0005-0000-0000-000083AA0000}"/>
    <cellStyle name="SAPBEXinputData 19 8 2" xfId="43669" xr:uid="{00000000-0005-0000-0000-000084AA0000}"/>
    <cellStyle name="SAPBEXinputData 19 8 2 2" xfId="43670" xr:uid="{00000000-0005-0000-0000-000085AA0000}"/>
    <cellStyle name="SAPBEXinputData 19 8 3" xfId="43671" xr:uid="{00000000-0005-0000-0000-000086AA0000}"/>
    <cellStyle name="SAPBEXinputData 19 9" xfId="43672" xr:uid="{00000000-0005-0000-0000-000087AA0000}"/>
    <cellStyle name="SAPBEXinputData 19 9 2" xfId="43673" xr:uid="{00000000-0005-0000-0000-000088AA0000}"/>
    <cellStyle name="SAPBEXinputData 19 9 2 2" xfId="43674" xr:uid="{00000000-0005-0000-0000-000089AA0000}"/>
    <cellStyle name="SAPBEXinputData 19 9 3" xfId="43675" xr:uid="{00000000-0005-0000-0000-00008AAA0000}"/>
    <cellStyle name="SAPBEXinputData 2" xfId="43676" xr:uid="{00000000-0005-0000-0000-00008BAA0000}"/>
    <cellStyle name="SAPBEXinputData 20" xfId="43677" xr:uid="{00000000-0005-0000-0000-00008CAA0000}"/>
    <cellStyle name="SAPBEXinputData 20 10" xfId="43678" xr:uid="{00000000-0005-0000-0000-00008DAA0000}"/>
    <cellStyle name="SAPBEXinputData 20 10 2" xfId="43679" xr:uid="{00000000-0005-0000-0000-00008EAA0000}"/>
    <cellStyle name="SAPBEXinputData 20 10 2 2" xfId="43680" xr:uid="{00000000-0005-0000-0000-00008FAA0000}"/>
    <cellStyle name="SAPBEXinputData 20 10 3" xfId="43681" xr:uid="{00000000-0005-0000-0000-000090AA0000}"/>
    <cellStyle name="SAPBEXinputData 20 11" xfId="43682" xr:uid="{00000000-0005-0000-0000-000091AA0000}"/>
    <cellStyle name="SAPBEXinputData 20 11 2" xfId="43683" xr:uid="{00000000-0005-0000-0000-000092AA0000}"/>
    <cellStyle name="SAPBEXinputData 20 11 2 2" xfId="43684" xr:uid="{00000000-0005-0000-0000-000093AA0000}"/>
    <cellStyle name="SAPBEXinputData 20 11 3" xfId="43685" xr:uid="{00000000-0005-0000-0000-000094AA0000}"/>
    <cellStyle name="SAPBEXinputData 20 12" xfId="43686" xr:uid="{00000000-0005-0000-0000-000095AA0000}"/>
    <cellStyle name="SAPBEXinputData 20 12 2" xfId="43687" xr:uid="{00000000-0005-0000-0000-000096AA0000}"/>
    <cellStyle name="SAPBEXinputData 20 12 2 2" xfId="43688" xr:uid="{00000000-0005-0000-0000-000097AA0000}"/>
    <cellStyle name="SAPBEXinputData 20 12 3" xfId="43689" xr:uid="{00000000-0005-0000-0000-000098AA0000}"/>
    <cellStyle name="SAPBEXinputData 20 13" xfId="43690" xr:uid="{00000000-0005-0000-0000-000099AA0000}"/>
    <cellStyle name="SAPBEXinputData 20 13 2" xfId="43691" xr:uid="{00000000-0005-0000-0000-00009AAA0000}"/>
    <cellStyle name="SAPBEXinputData 20 13 2 2" xfId="43692" xr:uid="{00000000-0005-0000-0000-00009BAA0000}"/>
    <cellStyle name="SAPBEXinputData 20 13 3" xfId="43693" xr:uid="{00000000-0005-0000-0000-00009CAA0000}"/>
    <cellStyle name="SAPBEXinputData 20 14" xfId="43694" xr:uid="{00000000-0005-0000-0000-00009DAA0000}"/>
    <cellStyle name="SAPBEXinputData 20 14 2" xfId="43695" xr:uid="{00000000-0005-0000-0000-00009EAA0000}"/>
    <cellStyle name="SAPBEXinputData 20 14 2 2" xfId="43696" xr:uid="{00000000-0005-0000-0000-00009FAA0000}"/>
    <cellStyle name="SAPBEXinputData 20 14 3" xfId="43697" xr:uid="{00000000-0005-0000-0000-0000A0AA0000}"/>
    <cellStyle name="SAPBEXinputData 20 15" xfId="43698" xr:uid="{00000000-0005-0000-0000-0000A1AA0000}"/>
    <cellStyle name="SAPBEXinputData 20 15 2" xfId="43699" xr:uid="{00000000-0005-0000-0000-0000A2AA0000}"/>
    <cellStyle name="SAPBEXinputData 20 15 2 2" xfId="43700" xr:uid="{00000000-0005-0000-0000-0000A3AA0000}"/>
    <cellStyle name="SAPBEXinputData 20 15 3" xfId="43701" xr:uid="{00000000-0005-0000-0000-0000A4AA0000}"/>
    <cellStyle name="SAPBEXinputData 20 16" xfId="43702" xr:uid="{00000000-0005-0000-0000-0000A5AA0000}"/>
    <cellStyle name="SAPBEXinputData 20 16 2" xfId="43703" xr:uid="{00000000-0005-0000-0000-0000A6AA0000}"/>
    <cellStyle name="SAPBEXinputData 20 16 2 2" xfId="43704" xr:uid="{00000000-0005-0000-0000-0000A7AA0000}"/>
    <cellStyle name="SAPBEXinputData 20 16 3" xfId="43705" xr:uid="{00000000-0005-0000-0000-0000A8AA0000}"/>
    <cellStyle name="SAPBEXinputData 20 17" xfId="43706" xr:uid="{00000000-0005-0000-0000-0000A9AA0000}"/>
    <cellStyle name="SAPBEXinputData 20 17 2" xfId="43707" xr:uid="{00000000-0005-0000-0000-0000AAAA0000}"/>
    <cellStyle name="SAPBEXinputData 20 17 2 2" xfId="43708" xr:uid="{00000000-0005-0000-0000-0000ABAA0000}"/>
    <cellStyle name="SAPBEXinputData 20 17 3" xfId="43709" xr:uid="{00000000-0005-0000-0000-0000ACAA0000}"/>
    <cellStyle name="SAPBEXinputData 20 18" xfId="43710" xr:uid="{00000000-0005-0000-0000-0000ADAA0000}"/>
    <cellStyle name="SAPBEXinputData 20 18 2" xfId="43711" xr:uid="{00000000-0005-0000-0000-0000AEAA0000}"/>
    <cellStyle name="SAPBEXinputData 20 18 2 2" xfId="43712" xr:uid="{00000000-0005-0000-0000-0000AFAA0000}"/>
    <cellStyle name="SAPBEXinputData 20 18 3" xfId="43713" xr:uid="{00000000-0005-0000-0000-0000B0AA0000}"/>
    <cellStyle name="SAPBEXinputData 20 19" xfId="43714" xr:uid="{00000000-0005-0000-0000-0000B1AA0000}"/>
    <cellStyle name="SAPBEXinputData 20 19 2" xfId="43715" xr:uid="{00000000-0005-0000-0000-0000B2AA0000}"/>
    <cellStyle name="SAPBEXinputData 20 19 2 2" xfId="43716" xr:uid="{00000000-0005-0000-0000-0000B3AA0000}"/>
    <cellStyle name="SAPBEXinputData 20 19 3" xfId="43717" xr:uid="{00000000-0005-0000-0000-0000B4AA0000}"/>
    <cellStyle name="SAPBEXinputData 20 2" xfId="43718" xr:uid="{00000000-0005-0000-0000-0000B5AA0000}"/>
    <cellStyle name="SAPBEXinputData 20 2 2" xfId="43719" xr:uid="{00000000-0005-0000-0000-0000B6AA0000}"/>
    <cellStyle name="SAPBEXinputData 20 2 2 2" xfId="43720" xr:uid="{00000000-0005-0000-0000-0000B7AA0000}"/>
    <cellStyle name="SAPBEXinputData 20 2 3" xfId="43721" xr:uid="{00000000-0005-0000-0000-0000B8AA0000}"/>
    <cellStyle name="SAPBEXinputData 20 20" xfId="43722" xr:uid="{00000000-0005-0000-0000-0000B9AA0000}"/>
    <cellStyle name="SAPBEXinputData 20 20 2" xfId="43723" xr:uid="{00000000-0005-0000-0000-0000BAAA0000}"/>
    <cellStyle name="SAPBEXinputData 20 20 2 2" xfId="43724" xr:uid="{00000000-0005-0000-0000-0000BBAA0000}"/>
    <cellStyle name="SAPBEXinputData 20 20 3" xfId="43725" xr:uid="{00000000-0005-0000-0000-0000BCAA0000}"/>
    <cellStyle name="SAPBEXinputData 20 21" xfId="43726" xr:uid="{00000000-0005-0000-0000-0000BDAA0000}"/>
    <cellStyle name="SAPBEXinputData 20 21 2" xfId="43727" xr:uid="{00000000-0005-0000-0000-0000BEAA0000}"/>
    <cellStyle name="SAPBEXinputData 20 21 2 2" xfId="43728" xr:uid="{00000000-0005-0000-0000-0000BFAA0000}"/>
    <cellStyle name="SAPBEXinputData 20 21 3" xfId="43729" xr:uid="{00000000-0005-0000-0000-0000C0AA0000}"/>
    <cellStyle name="SAPBEXinputData 20 22" xfId="43730" xr:uid="{00000000-0005-0000-0000-0000C1AA0000}"/>
    <cellStyle name="SAPBEXinputData 20 22 2" xfId="43731" xr:uid="{00000000-0005-0000-0000-0000C2AA0000}"/>
    <cellStyle name="SAPBEXinputData 20 22 2 2" xfId="43732" xr:uid="{00000000-0005-0000-0000-0000C3AA0000}"/>
    <cellStyle name="SAPBEXinputData 20 22 3" xfId="43733" xr:uid="{00000000-0005-0000-0000-0000C4AA0000}"/>
    <cellStyle name="SAPBEXinputData 20 23" xfId="43734" xr:uid="{00000000-0005-0000-0000-0000C5AA0000}"/>
    <cellStyle name="SAPBEXinputData 20 23 2" xfId="43735" xr:uid="{00000000-0005-0000-0000-0000C6AA0000}"/>
    <cellStyle name="SAPBEXinputData 20 23 2 2" xfId="43736" xr:uid="{00000000-0005-0000-0000-0000C7AA0000}"/>
    <cellStyle name="SAPBEXinputData 20 23 3" xfId="43737" xr:uid="{00000000-0005-0000-0000-0000C8AA0000}"/>
    <cellStyle name="SAPBEXinputData 20 24" xfId="43738" xr:uid="{00000000-0005-0000-0000-0000C9AA0000}"/>
    <cellStyle name="SAPBEXinputData 20 24 2" xfId="43739" xr:uid="{00000000-0005-0000-0000-0000CAAA0000}"/>
    <cellStyle name="SAPBEXinputData 20 24 2 2" xfId="43740" xr:uid="{00000000-0005-0000-0000-0000CBAA0000}"/>
    <cellStyle name="SAPBEXinputData 20 24 3" xfId="43741" xr:uid="{00000000-0005-0000-0000-0000CCAA0000}"/>
    <cellStyle name="SAPBEXinputData 20 25" xfId="43742" xr:uid="{00000000-0005-0000-0000-0000CDAA0000}"/>
    <cellStyle name="SAPBEXinputData 20 25 2" xfId="43743" xr:uid="{00000000-0005-0000-0000-0000CEAA0000}"/>
    <cellStyle name="SAPBEXinputData 20 25 2 2" xfId="43744" xr:uid="{00000000-0005-0000-0000-0000CFAA0000}"/>
    <cellStyle name="SAPBEXinputData 20 25 3" xfId="43745" xr:uid="{00000000-0005-0000-0000-0000D0AA0000}"/>
    <cellStyle name="SAPBEXinputData 20 26" xfId="43746" xr:uid="{00000000-0005-0000-0000-0000D1AA0000}"/>
    <cellStyle name="SAPBEXinputData 20 26 2" xfId="43747" xr:uid="{00000000-0005-0000-0000-0000D2AA0000}"/>
    <cellStyle name="SAPBEXinputData 20 26 2 2" xfId="43748" xr:uid="{00000000-0005-0000-0000-0000D3AA0000}"/>
    <cellStyle name="SAPBEXinputData 20 26 3" xfId="43749" xr:uid="{00000000-0005-0000-0000-0000D4AA0000}"/>
    <cellStyle name="SAPBEXinputData 20 27" xfId="43750" xr:uid="{00000000-0005-0000-0000-0000D5AA0000}"/>
    <cellStyle name="SAPBEXinputData 20 27 2" xfId="43751" xr:uid="{00000000-0005-0000-0000-0000D6AA0000}"/>
    <cellStyle name="SAPBEXinputData 20 27 2 2" xfId="43752" xr:uid="{00000000-0005-0000-0000-0000D7AA0000}"/>
    <cellStyle name="SAPBEXinputData 20 27 3" xfId="43753" xr:uid="{00000000-0005-0000-0000-0000D8AA0000}"/>
    <cellStyle name="SAPBEXinputData 20 28" xfId="43754" xr:uid="{00000000-0005-0000-0000-0000D9AA0000}"/>
    <cellStyle name="SAPBEXinputData 20 28 2" xfId="43755" xr:uid="{00000000-0005-0000-0000-0000DAAA0000}"/>
    <cellStyle name="SAPBEXinputData 20 28 2 2" xfId="43756" xr:uid="{00000000-0005-0000-0000-0000DBAA0000}"/>
    <cellStyle name="SAPBEXinputData 20 28 3" xfId="43757" xr:uid="{00000000-0005-0000-0000-0000DCAA0000}"/>
    <cellStyle name="SAPBEXinputData 20 29" xfId="43758" xr:uid="{00000000-0005-0000-0000-0000DDAA0000}"/>
    <cellStyle name="SAPBEXinputData 20 29 2" xfId="43759" xr:uid="{00000000-0005-0000-0000-0000DEAA0000}"/>
    <cellStyle name="SAPBEXinputData 20 29 2 2" xfId="43760" xr:uid="{00000000-0005-0000-0000-0000DFAA0000}"/>
    <cellStyle name="SAPBEXinputData 20 29 3" xfId="43761" xr:uid="{00000000-0005-0000-0000-0000E0AA0000}"/>
    <cellStyle name="SAPBEXinputData 20 3" xfId="43762" xr:uid="{00000000-0005-0000-0000-0000E1AA0000}"/>
    <cellStyle name="SAPBEXinputData 20 3 2" xfId="43763" xr:uid="{00000000-0005-0000-0000-0000E2AA0000}"/>
    <cellStyle name="SAPBEXinputData 20 3 2 2" xfId="43764" xr:uid="{00000000-0005-0000-0000-0000E3AA0000}"/>
    <cellStyle name="SAPBEXinputData 20 3 3" xfId="43765" xr:uid="{00000000-0005-0000-0000-0000E4AA0000}"/>
    <cellStyle name="SAPBEXinputData 20 30" xfId="43766" xr:uid="{00000000-0005-0000-0000-0000E5AA0000}"/>
    <cellStyle name="SAPBEXinputData 20 30 2" xfId="43767" xr:uid="{00000000-0005-0000-0000-0000E6AA0000}"/>
    <cellStyle name="SAPBEXinputData 20 30 2 2" xfId="43768" xr:uid="{00000000-0005-0000-0000-0000E7AA0000}"/>
    <cellStyle name="SAPBEXinputData 20 30 3" xfId="43769" xr:uid="{00000000-0005-0000-0000-0000E8AA0000}"/>
    <cellStyle name="SAPBEXinputData 20 31" xfId="43770" xr:uid="{00000000-0005-0000-0000-0000E9AA0000}"/>
    <cellStyle name="SAPBEXinputData 20 31 2" xfId="43771" xr:uid="{00000000-0005-0000-0000-0000EAAA0000}"/>
    <cellStyle name="SAPBEXinputData 20 31 2 2" xfId="43772" xr:uid="{00000000-0005-0000-0000-0000EBAA0000}"/>
    <cellStyle name="SAPBEXinputData 20 31 3" xfId="43773" xr:uid="{00000000-0005-0000-0000-0000ECAA0000}"/>
    <cellStyle name="SAPBEXinputData 20 32" xfId="43774" xr:uid="{00000000-0005-0000-0000-0000EDAA0000}"/>
    <cellStyle name="SAPBEXinputData 20 32 2" xfId="43775" xr:uid="{00000000-0005-0000-0000-0000EEAA0000}"/>
    <cellStyle name="SAPBEXinputData 20 32 2 2" xfId="43776" xr:uid="{00000000-0005-0000-0000-0000EFAA0000}"/>
    <cellStyle name="SAPBEXinputData 20 32 3" xfId="43777" xr:uid="{00000000-0005-0000-0000-0000F0AA0000}"/>
    <cellStyle name="SAPBEXinputData 20 33" xfId="43778" xr:uid="{00000000-0005-0000-0000-0000F1AA0000}"/>
    <cellStyle name="SAPBEXinputData 20 33 2" xfId="43779" xr:uid="{00000000-0005-0000-0000-0000F2AA0000}"/>
    <cellStyle name="SAPBEXinputData 20 33 2 2" xfId="43780" xr:uid="{00000000-0005-0000-0000-0000F3AA0000}"/>
    <cellStyle name="SAPBEXinputData 20 33 3" xfId="43781" xr:uid="{00000000-0005-0000-0000-0000F4AA0000}"/>
    <cellStyle name="SAPBEXinputData 20 34" xfId="43782" xr:uid="{00000000-0005-0000-0000-0000F5AA0000}"/>
    <cellStyle name="SAPBEXinputData 20 34 2" xfId="43783" xr:uid="{00000000-0005-0000-0000-0000F6AA0000}"/>
    <cellStyle name="SAPBEXinputData 20 34 2 2" xfId="43784" xr:uid="{00000000-0005-0000-0000-0000F7AA0000}"/>
    <cellStyle name="SAPBEXinputData 20 34 3" xfId="43785" xr:uid="{00000000-0005-0000-0000-0000F8AA0000}"/>
    <cellStyle name="SAPBEXinputData 20 35" xfId="43786" xr:uid="{00000000-0005-0000-0000-0000F9AA0000}"/>
    <cellStyle name="SAPBEXinputData 20 35 2" xfId="43787" xr:uid="{00000000-0005-0000-0000-0000FAAA0000}"/>
    <cellStyle name="SAPBEXinputData 20 35 2 2" xfId="43788" xr:uid="{00000000-0005-0000-0000-0000FBAA0000}"/>
    <cellStyle name="SAPBEXinputData 20 35 3" xfId="43789" xr:uid="{00000000-0005-0000-0000-0000FCAA0000}"/>
    <cellStyle name="SAPBEXinputData 20 36" xfId="43790" xr:uid="{00000000-0005-0000-0000-0000FDAA0000}"/>
    <cellStyle name="SAPBEXinputData 20 36 2" xfId="43791" xr:uid="{00000000-0005-0000-0000-0000FEAA0000}"/>
    <cellStyle name="SAPBEXinputData 20 36 2 2" xfId="43792" xr:uid="{00000000-0005-0000-0000-0000FFAA0000}"/>
    <cellStyle name="SAPBEXinputData 20 36 3" xfId="43793" xr:uid="{00000000-0005-0000-0000-000000AB0000}"/>
    <cellStyle name="SAPBEXinputData 20 37" xfId="43794" xr:uid="{00000000-0005-0000-0000-000001AB0000}"/>
    <cellStyle name="SAPBEXinputData 20 37 2" xfId="43795" xr:uid="{00000000-0005-0000-0000-000002AB0000}"/>
    <cellStyle name="SAPBEXinputData 20 37 2 2" xfId="43796" xr:uid="{00000000-0005-0000-0000-000003AB0000}"/>
    <cellStyle name="SAPBEXinputData 20 37 3" xfId="43797" xr:uid="{00000000-0005-0000-0000-000004AB0000}"/>
    <cellStyle name="SAPBEXinputData 20 38" xfId="43798" xr:uid="{00000000-0005-0000-0000-000005AB0000}"/>
    <cellStyle name="SAPBEXinputData 20 38 2" xfId="43799" xr:uid="{00000000-0005-0000-0000-000006AB0000}"/>
    <cellStyle name="SAPBEXinputData 20 38 2 2" xfId="43800" xr:uid="{00000000-0005-0000-0000-000007AB0000}"/>
    <cellStyle name="SAPBEXinputData 20 38 3" xfId="43801" xr:uid="{00000000-0005-0000-0000-000008AB0000}"/>
    <cellStyle name="SAPBEXinputData 20 39" xfId="43802" xr:uid="{00000000-0005-0000-0000-000009AB0000}"/>
    <cellStyle name="SAPBEXinputData 20 39 2" xfId="43803" xr:uid="{00000000-0005-0000-0000-00000AAB0000}"/>
    <cellStyle name="SAPBEXinputData 20 39 2 2" xfId="43804" xr:uid="{00000000-0005-0000-0000-00000BAB0000}"/>
    <cellStyle name="SAPBEXinputData 20 39 3" xfId="43805" xr:uid="{00000000-0005-0000-0000-00000CAB0000}"/>
    <cellStyle name="SAPBEXinputData 20 4" xfId="43806" xr:uid="{00000000-0005-0000-0000-00000DAB0000}"/>
    <cellStyle name="SAPBEXinputData 20 4 2" xfId="43807" xr:uid="{00000000-0005-0000-0000-00000EAB0000}"/>
    <cellStyle name="SAPBEXinputData 20 4 2 2" xfId="43808" xr:uid="{00000000-0005-0000-0000-00000FAB0000}"/>
    <cellStyle name="SAPBEXinputData 20 4 3" xfId="43809" xr:uid="{00000000-0005-0000-0000-000010AB0000}"/>
    <cellStyle name="SAPBEXinputData 20 40" xfId="43810" xr:uid="{00000000-0005-0000-0000-000011AB0000}"/>
    <cellStyle name="SAPBEXinputData 20 40 2" xfId="43811" xr:uid="{00000000-0005-0000-0000-000012AB0000}"/>
    <cellStyle name="SAPBEXinputData 20 40 2 2" xfId="43812" xr:uid="{00000000-0005-0000-0000-000013AB0000}"/>
    <cellStyle name="SAPBEXinputData 20 40 3" xfId="43813" xr:uid="{00000000-0005-0000-0000-000014AB0000}"/>
    <cellStyle name="SAPBEXinputData 20 41" xfId="43814" xr:uid="{00000000-0005-0000-0000-000015AB0000}"/>
    <cellStyle name="SAPBEXinputData 20 41 2" xfId="43815" xr:uid="{00000000-0005-0000-0000-000016AB0000}"/>
    <cellStyle name="SAPBEXinputData 20 42" xfId="43816" xr:uid="{00000000-0005-0000-0000-000017AB0000}"/>
    <cellStyle name="SAPBEXinputData 20 5" xfId="43817" xr:uid="{00000000-0005-0000-0000-000018AB0000}"/>
    <cellStyle name="SAPBEXinputData 20 5 2" xfId="43818" xr:uid="{00000000-0005-0000-0000-000019AB0000}"/>
    <cellStyle name="SAPBEXinputData 20 5 2 2" xfId="43819" xr:uid="{00000000-0005-0000-0000-00001AAB0000}"/>
    <cellStyle name="SAPBEXinputData 20 5 3" xfId="43820" xr:uid="{00000000-0005-0000-0000-00001BAB0000}"/>
    <cellStyle name="SAPBEXinputData 20 6" xfId="43821" xr:uid="{00000000-0005-0000-0000-00001CAB0000}"/>
    <cellStyle name="SAPBEXinputData 20 6 2" xfId="43822" xr:uid="{00000000-0005-0000-0000-00001DAB0000}"/>
    <cellStyle name="SAPBEXinputData 20 6 2 2" xfId="43823" xr:uid="{00000000-0005-0000-0000-00001EAB0000}"/>
    <cellStyle name="SAPBEXinputData 20 6 3" xfId="43824" xr:uid="{00000000-0005-0000-0000-00001FAB0000}"/>
    <cellStyle name="SAPBEXinputData 20 7" xfId="43825" xr:uid="{00000000-0005-0000-0000-000020AB0000}"/>
    <cellStyle name="SAPBEXinputData 20 7 2" xfId="43826" xr:uid="{00000000-0005-0000-0000-000021AB0000}"/>
    <cellStyle name="SAPBEXinputData 20 7 2 2" xfId="43827" xr:uid="{00000000-0005-0000-0000-000022AB0000}"/>
    <cellStyle name="SAPBEXinputData 20 7 3" xfId="43828" xr:uid="{00000000-0005-0000-0000-000023AB0000}"/>
    <cellStyle name="SAPBEXinputData 20 8" xfId="43829" xr:uid="{00000000-0005-0000-0000-000024AB0000}"/>
    <cellStyle name="SAPBEXinputData 20 8 2" xfId="43830" xr:uid="{00000000-0005-0000-0000-000025AB0000}"/>
    <cellStyle name="SAPBEXinputData 20 8 2 2" xfId="43831" xr:uid="{00000000-0005-0000-0000-000026AB0000}"/>
    <cellStyle name="SAPBEXinputData 20 8 3" xfId="43832" xr:uid="{00000000-0005-0000-0000-000027AB0000}"/>
    <cellStyle name="SAPBEXinputData 20 9" xfId="43833" xr:uid="{00000000-0005-0000-0000-000028AB0000}"/>
    <cellStyle name="SAPBEXinputData 20 9 2" xfId="43834" xr:uid="{00000000-0005-0000-0000-000029AB0000}"/>
    <cellStyle name="SAPBEXinputData 20 9 2 2" xfId="43835" xr:uid="{00000000-0005-0000-0000-00002AAB0000}"/>
    <cellStyle name="SAPBEXinputData 20 9 3" xfId="43836" xr:uid="{00000000-0005-0000-0000-00002BAB0000}"/>
    <cellStyle name="SAPBEXinputData 21" xfId="43837" xr:uid="{00000000-0005-0000-0000-00002CAB0000}"/>
    <cellStyle name="SAPBEXinputData 21 10" xfId="43838" xr:uid="{00000000-0005-0000-0000-00002DAB0000}"/>
    <cellStyle name="SAPBEXinputData 21 10 2" xfId="43839" xr:uid="{00000000-0005-0000-0000-00002EAB0000}"/>
    <cellStyle name="SAPBEXinputData 21 10 2 2" xfId="43840" xr:uid="{00000000-0005-0000-0000-00002FAB0000}"/>
    <cellStyle name="SAPBEXinputData 21 10 3" xfId="43841" xr:uid="{00000000-0005-0000-0000-000030AB0000}"/>
    <cellStyle name="SAPBEXinputData 21 11" xfId="43842" xr:uid="{00000000-0005-0000-0000-000031AB0000}"/>
    <cellStyle name="SAPBEXinputData 21 11 2" xfId="43843" xr:uid="{00000000-0005-0000-0000-000032AB0000}"/>
    <cellStyle name="SAPBEXinputData 21 11 2 2" xfId="43844" xr:uid="{00000000-0005-0000-0000-000033AB0000}"/>
    <cellStyle name="SAPBEXinputData 21 11 3" xfId="43845" xr:uid="{00000000-0005-0000-0000-000034AB0000}"/>
    <cellStyle name="SAPBEXinputData 21 12" xfId="43846" xr:uid="{00000000-0005-0000-0000-000035AB0000}"/>
    <cellStyle name="SAPBEXinputData 21 12 2" xfId="43847" xr:uid="{00000000-0005-0000-0000-000036AB0000}"/>
    <cellStyle name="SAPBEXinputData 21 12 2 2" xfId="43848" xr:uid="{00000000-0005-0000-0000-000037AB0000}"/>
    <cellStyle name="SAPBEXinputData 21 12 3" xfId="43849" xr:uid="{00000000-0005-0000-0000-000038AB0000}"/>
    <cellStyle name="SAPBEXinputData 21 13" xfId="43850" xr:uid="{00000000-0005-0000-0000-000039AB0000}"/>
    <cellStyle name="SAPBEXinputData 21 13 2" xfId="43851" xr:uid="{00000000-0005-0000-0000-00003AAB0000}"/>
    <cellStyle name="SAPBEXinputData 21 13 2 2" xfId="43852" xr:uid="{00000000-0005-0000-0000-00003BAB0000}"/>
    <cellStyle name="SAPBEXinputData 21 13 3" xfId="43853" xr:uid="{00000000-0005-0000-0000-00003CAB0000}"/>
    <cellStyle name="SAPBEXinputData 21 14" xfId="43854" xr:uid="{00000000-0005-0000-0000-00003DAB0000}"/>
    <cellStyle name="SAPBEXinputData 21 14 2" xfId="43855" xr:uid="{00000000-0005-0000-0000-00003EAB0000}"/>
    <cellStyle name="SAPBEXinputData 21 14 2 2" xfId="43856" xr:uid="{00000000-0005-0000-0000-00003FAB0000}"/>
    <cellStyle name="SAPBEXinputData 21 14 3" xfId="43857" xr:uid="{00000000-0005-0000-0000-000040AB0000}"/>
    <cellStyle name="SAPBEXinputData 21 15" xfId="43858" xr:uid="{00000000-0005-0000-0000-000041AB0000}"/>
    <cellStyle name="SAPBEXinputData 21 15 2" xfId="43859" xr:uid="{00000000-0005-0000-0000-000042AB0000}"/>
    <cellStyle name="SAPBEXinputData 21 15 2 2" xfId="43860" xr:uid="{00000000-0005-0000-0000-000043AB0000}"/>
    <cellStyle name="SAPBEXinputData 21 15 3" xfId="43861" xr:uid="{00000000-0005-0000-0000-000044AB0000}"/>
    <cellStyle name="SAPBEXinputData 21 16" xfId="43862" xr:uid="{00000000-0005-0000-0000-000045AB0000}"/>
    <cellStyle name="SAPBEXinputData 21 16 2" xfId="43863" xr:uid="{00000000-0005-0000-0000-000046AB0000}"/>
    <cellStyle name="SAPBEXinputData 21 16 2 2" xfId="43864" xr:uid="{00000000-0005-0000-0000-000047AB0000}"/>
    <cellStyle name="SAPBEXinputData 21 16 3" xfId="43865" xr:uid="{00000000-0005-0000-0000-000048AB0000}"/>
    <cellStyle name="SAPBEXinputData 21 17" xfId="43866" xr:uid="{00000000-0005-0000-0000-000049AB0000}"/>
    <cellStyle name="SAPBEXinputData 21 17 2" xfId="43867" xr:uid="{00000000-0005-0000-0000-00004AAB0000}"/>
    <cellStyle name="SAPBEXinputData 21 17 2 2" xfId="43868" xr:uid="{00000000-0005-0000-0000-00004BAB0000}"/>
    <cellStyle name="SAPBEXinputData 21 17 3" xfId="43869" xr:uid="{00000000-0005-0000-0000-00004CAB0000}"/>
    <cellStyle name="SAPBEXinputData 21 18" xfId="43870" xr:uid="{00000000-0005-0000-0000-00004DAB0000}"/>
    <cellStyle name="SAPBEXinputData 21 18 2" xfId="43871" xr:uid="{00000000-0005-0000-0000-00004EAB0000}"/>
    <cellStyle name="SAPBEXinputData 21 18 2 2" xfId="43872" xr:uid="{00000000-0005-0000-0000-00004FAB0000}"/>
    <cellStyle name="SAPBEXinputData 21 18 3" xfId="43873" xr:uid="{00000000-0005-0000-0000-000050AB0000}"/>
    <cellStyle name="SAPBEXinputData 21 19" xfId="43874" xr:uid="{00000000-0005-0000-0000-000051AB0000}"/>
    <cellStyle name="SAPBEXinputData 21 19 2" xfId="43875" xr:uid="{00000000-0005-0000-0000-000052AB0000}"/>
    <cellStyle name="SAPBEXinputData 21 19 2 2" xfId="43876" xr:uid="{00000000-0005-0000-0000-000053AB0000}"/>
    <cellStyle name="SAPBEXinputData 21 19 3" xfId="43877" xr:uid="{00000000-0005-0000-0000-000054AB0000}"/>
    <cellStyle name="SAPBEXinputData 21 2" xfId="43878" xr:uid="{00000000-0005-0000-0000-000055AB0000}"/>
    <cellStyle name="SAPBEXinputData 21 2 2" xfId="43879" xr:uid="{00000000-0005-0000-0000-000056AB0000}"/>
    <cellStyle name="SAPBEXinputData 21 2 2 2" xfId="43880" xr:uid="{00000000-0005-0000-0000-000057AB0000}"/>
    <cellStyle name="SAPBEXinputData 21 2 3" xfId="43881" xr:uid="{00000000-0005-0000-0000-000058AB0000}"/>
    <cellStyle name="SAPBEXinputData 21 20" xfId="43882" xr:uid="{00000000-0005-0000-0000-000059AB0000}"/>
    <cellStyle name="SAPBEXinputData 21 20 2" xfId="43883" xr:uid="{00000000-0005-0000-0000-00005AAB0000}"/>
    <cellStyle name="SAPBEXinputData 21 20 2 2" xfId="43884" xr:uid="{00000000-0005-0000-0000-00005BAB0000}"/>
    <cellStyle name="SAPBEXinputData 21 20 3" xfId="43885" xr:uid="{00000000-0005-0000-0000-00005CAB0000}"/>
    <cellStyle name="SAPBEXinputData 21 21" xfId="43886" xr:uid="{00000000-0005-0000-0000-00005DAB0000}"/>
    <cellStyle name="SAPBEXinputData 21 21 2" xfId="43887" xr:uid="{00000000-0005-0000-0000-00005EAB0000}"/>
    <cellStyle name="SAPBEXinputData 21 21 2 2" xfId="43888" xr:uid="{00000000-0005-0000-0000-00005FAB0000}"/>
    <cellStyle name="SAPBEXinputData 21 21 3" xfId="43889" xr:uid="{00000000-0005-0000-0000-000060AB0000}"/>
    <cellStyle name="SAPBEXinputData 21 22" xfId="43890" xr:uid="{00000000-0005-0000-0000-000061AB0000}"/>
    <cellStyle name="SAPBEXinputData 21 22 2" xfId="43891" xr:uid="{00000000-0005-0000-0000-000062AB0000}"/>
    <cellStyle name="SAPBEXinputData 21 22 2 2" xfId="43892" xr:uid="{00000000-0005-0000-0000-000063AB0000}"/>
    <cellStyle name="SAPBEXinputData 21 22 3" xfId="43893" xr:uid="{00000000-0005-0000-0000-000064AB0000}"/>
    <cellStyle name="SAPBEXinputData 21 23" xfId="43894" xr:uid="{00000000-0005-0000-0000-000065AB0000}"/>
    <cellStyle name="SAPBEXinputData 21 23 2" xfId="43895" xr:uid="{00000000-0005-0000-0000-000066AB0000}"/>
    <cellStyle name="SAPBEXinputData 21 23 2 2" xfId="43896" xr:uid="{00000000-0005-0000-0000-000067AB0000}"/>
    <cellStyle name="SAPBEXinputData 21 23 3" xfId="43897" xr:uid="{00000000-0005-0000-0000-000068AB0000}"/>
    <cellStyle name="SAPBEXinputData 21 24" xfId="43898" xr:uid="{00000000-0005-0000-0000-000069AB0000}"/>
    <cellStyle name="SAPBEXinputData 21 24 2" xfId="43899" xr:uid="{00000000-0005-0000-0000-00006AAB0000}"/>
    <cellStyle name="SAPBEXinputData 21 24 2 2" xfId="43900" xr:uid="{00000000-0005-0000-0000-00006BAB0000}"/>
    <cellStyle name="SAPBEXinputData 21 24 3" xfId="43901" xr:uid="{00000000-0005-0000-0000-00006CAB0000}"/>
    <cellStyle name="SAPBEXinputData 21 25" xfId="43902" xr:uid="{00000000-0005-0000-0000-00006DAB0000}"/>
    <cellStyle name="SAPBEXinputData 21 25 2" xfId="43903" xr:uid="{00000000-0005-0000-0000-00006EAB0000}"/>
    <cellStyle name="SAPBEXinputData 21 25 2 2" xfId="43904" xr:uid="{00000000-0005-0000-0000-00006FAB0000}"/>
    <cellStyle name="SAPBEXinputData 21 25 3" xfId="43905" xr:uid="{00000000-0005-0000-0000-000070AB0000}"/>
    <cellStyle name="SAPBEXinputData 21 26" xfId="43906" xr:uid="{00000000-0005-0000-0000-000071AB0000}"/>
    <cellStyle name="SAPBEXinputData 21 26 2" xfId="43907" xr:uid="{00000000-0005-0000-0000-000072AB0000}"/>
    <cellStyle name="SAPBEXinputData 21 26 2 2" xfId="43908" xr:uid="{00000000-0005-0000-0000-000073AB0000}"/>
    <cellStyle name="SAPBEXinputData 21 26 3" xfId="43909" xr:uid="{00000000-0005-0000-0000-000074AB0000}"/>
    <cellStyle name="SAPBEXinputData 21 27" xfId="43910" xr:uid="{00000000-0005-0000-0000-000075AB0000}"/>
    <cellStyle name="SAPBEXinputData 21 27 2" xfId="43911" xr:uid="{00000000-0005-0000-0000-000076AB0000}"/>
    <cellStyle name="SAPBEXinputData 21 27 2 2" xfId="43912" xr:uid="{00000000-0005-0000-0000-000077AB0000}"/>
    <cellStyle name="SAPBEXinputData 21 27 3" xfId="43913" xr:uid="{00000000-0005-0000-0000-000078AB0000}"/>
    <cellStyle name="SAPBEXinputData 21 28" xfId="43914" xr:uid="{00000000-0005-0000-0000-000079AB0000}"/>
    <cellStyle name="SAPBEXinputData 21 28 2" xfId="43915" xr:uid="{00000000-0005-0000-0000-00007AAB0000}"/>
    <cellStyle name="SAPBEXinputData 21 28 2 2" xfId="43916" xr:uid="{00000000-0005-0000-0000-00007BAB0000}"/>
    <cellStyle name="SAPBEXinputData 21 28 3" xfId="43917" xr:uid="{00000000-0005-0000-0000-00007CAB0000}"/>
    <cellStyle name="SAPBEXinputData 21 29" xfId="43918" xr:uid="{00000000-0005-0000-0000-00007DAB0000}"/>
    <cellStyle name="SAPBEXinputData 21 29 2" xfId="43919" xr:uid="{00000000-0005-0000-0000-00007EAB0000}"/>
    <cellStyle name="SAPBEXinputData 21 29 2 2" xfId="43920" xr:uid="{00000000-0005-0000-0000-00007FAB0000}"/>
    <cellStyle name="SAPBEXinputData 21 29 3" xfId="43921" xr:uid="{00000000-0005-0000-0000-000080AB0000}"/>
    <cellStyle name="SAPBEXinputData 21 3" xfId="43922" xr:uid="{00000000-0005-0000-0000-000081AB0000}"/>
    <cellStyle name="SAPBEXinputData 21 3 2" xfId="43923" xr:uid="{00000000-0005-0000-0000-000082AB0000}"/>
    <cellStyle name="SAPBEXinputData 21 3 2 2" xfId="43924" xr:uid="{00000000-0005-0000-0000-000083AB0000}"/>
    <cellStyle name="SAPBEXinputData 21 3 3" xfId="43925" xr:uid="{00000000-0005-0000-0000-000084AB0000}"/>
    <cellStyle name="SAPBEXinputData 21 30" xfId="43926" xr:uid="{00000000-0005-0000-0000-000085AB0000}"/>
    <cellStyle name="SAPBEXinputData 21 30 2" xfId="43927" xr:uid="{00000000-0005-0000-0000-000086AB0000}"/>
    <cellStyle name="SAPBEXinputData 21 30 2 2" xfId="43928" xr:uid="{00000000-0005-0000-0000-000087AB0000}"/>
    <cellStyle name="SAPBEXinputData 21 30 3" xfId="43929" xr:uid="{00000000-0005-0000-0000-000088AB0000}"/>
    <cellStyle name="SAPBEXinputData 21 31" xfId="43930" xr:uid="{00000000-0005-0000-0000-000089AB0000}"/>
    <cellStyle name="SAPBEXinputData 21 31 2" xfId="43931" xr:uid="{00000000-0005-0000-0000-00008AAB0000}"/>
    <cellStyle name="SAPBEXinputData 21 31 2 2" xfId="43932" xr:uid="{00000000-0005-0000-0000-00008BAB0000}"/>
    <cellStyle name="SAPBEXinputData 21 31 3" xfId="43933" xr:uid="{00000000-0005-0000-0000-00008CAB0000}"/>
    <cellStyle name="SAPBEXinputData 21 32" xfId="43934" xr:uid="{00000000-0005-0000-0000-00008DAB0000}"/>
    <cellStyle name="SAPBEXinputData 21 32 2" xfId="43935" xr:uid="{00000000-0005-0000-0000-00008EAB0000}"/>
    <cellStyle name="SAPBEXinputData 21 32 2 2" xfId="43936" xr:uid="{00000000-0005-0000-0000-00008FAB0000}"/>
    <cellStyle name="SAPBEXinputData 21 32 3" xfId="43937" xr:uid="{00000000-0005-0000-0000-000090AB0000}"/>
    <cellStyle name="SAPBEXinputData 21 33" xfId="43938" xr:uid="{00000000-0005-0000-0000-000091AB0000}"/>
    <cellStyle name="SAPBEXinputData 21 33 2" xfId="43939" xr:uid="{00000000-0005-0000-0000-000092AB0000}"/>
    <cellStyle name="SAPBEXinputData 21 33 2 2" xfId="43940" xr:uid="{00000000-0005-0000-0000-000093AB0000}"/>
    <cellStyle name="SAPBEXinputData 21 33 3" xfId="43941" xr:uid="{00000000-0005-0000-0000-000094AB0000}"/>
    <cellStyle name="SAPBEXinputData 21 34" xfId="43942" xr:uid="{00000000-0005-0000-0000-000095AB0000}"/>
    <cellStyle name="SAPBEXinputData 21 34 2" xfId="43943" xr:uid="{00000000-0005-0000-0000-000096AB0000}"/>
    <cellStyle name="SAPBEXinputData 21 34 2 2" xfId="43944" xr:uid="{00000000-0005-0000-0000-000097AB0000}"/>
    <cellStyle name="SAPBEXinputData 21 34 3" xfId="43945" xr:uid="{00000000-0005-0000-0000-000098AB0000}"/>
    <cellStyle name="SAPBEXinputData 21 35" xfId="43946" xr:uid="{00000000-0005-0000-0000-000099AB0000}"/>
    <cellStyle name="SAPBEXinputData 21 35 2" xfId="43947" xr:uid="{00000000-0005-0000-0000-00009AAB0000}"/>
    <cellStyle name="SAPBEXinputData 21 35 2 2" xfId="43948" xr:uid="{00000000-0005-0000-0000-00009BAB0000}"/>
    <cellStyle name="SAPBEXinputData 21 35 3" xfId="43949" xr:uid="{00000000-0005-0000-0000-00009CAB0000}"/>
    <cellStyle name="SAPBEXinputData 21 36" xfId="43950" xr:uid="{00000000-0005-0000-0000-00009DAB0000}"/>
    <cellStyle name="SAPBEXinputData 21 36 2" xfId="43951" xr:uid="{00000000-0005-0000-0000-00009EAB0000}"/>
    <cellStyle name="SAPBEXinputData 21 36 2 2" xfId="43952" xr:uid="{00000000-0005-0000-0000-00009FAB0000}"/>
    <cellStyle name="SAPBEXinputData 21 36 3" xfId="43953" xr:uid="{00000000-0005-0000-0000-0000A0AB0000}"/>
    <cellStyle name="SAPBEXinputData 21 37" xfId="43954" xr:uid="{00000000-0005-0000-0000-0000A1AB0000}"/>
    <cellStyle name="SAPBEXinputData 21 37 2" xfId="43955" xr:uid="{00000000-0005-0000-0000-0000A2AB0000}"/>
    <cellStyle name="SAPBEXinputData 21 37 2 2" xfId="43956" xr:uid="{00000000-0005-0000-0000-0000A3AB0000}"/>
    <cellStyle name="SAPBEXinputData 21 37 3" xfId="43957" xr:uid="{00000000-0005-0000-0000-0000A4AB0000}"/>
    <cellStyle name="SAPBEXinputData 21 38" xfId="43958" xr:uid="{00000000-0005-0000-0000-0000A5AB0000}"/>
    <cellStyle name="SAPBEXinputData 21 38 2" xfId="43959" xr:uid="{00000000-0005-0000-0000-0000A6AB0000}"/>
    <cellStyle name="SAPBEXinputData 21 38 2 2" xfId="43960" xr:uid="{00000000-0005-0000-0000-0000A7AB0000}"/>
    <cellStyle name="SAPBEXinputData 21 38 3" xfId="43961" xr:uid="{00000000-0005-0000-0000-0000A8AB0000}"/>
    <cellStyle name="SAPBEXinputData 21 39" xfId="43962" xr:uid="{00000000-0005-0000-0000-0000A9AB0000}"/>
    <cellStyle name="SAPBEXinputData 21 39 2" xfId="43963" xr:uid="{00000000-0005-0000-0000-0000AAAB0000}"/>
    <cellStyle name="SAPBEXinputData 21 39 2 2" xfId="43964" xr:uid="{00000000-0005-0000-0000-0000ABAB0000}"/>
    <cellStyle name="SAPBEXinputData 21 39 3" xfId="43965" xr:uid="{00000000-0005-0000-0000-0000ACAB0000}"/>
    <cellStyle name="SAPBEXinputData 21 4" xfId="43966" xr:uid="{00000000-0005-0000-0000-0000ADAB0000}"/>
    <cellStyle name="SAPBEXinputData 21 4 2" xfId="43967" xr:uid="{00000000-0005-0000-0000-0000AEAB0000}"/>
    <cellStyle name="SAPBEXinputData 21 4 2 2" xfId="43968" xr:uid="{00000000-0005-0000-0000-0000AFAB0000}"/>
    <cellStyle name="SAPBEXinputData 21 4 3" xfId="43969" xr:uid="{00000000-0005-0000-0000-0000B0AB0000}"/>
    <cellStyle name="SAPBEXinputData 21 40" xfId="43970" xr:uid="{00000000-0005-0000-0000-0000B1AB0000}"/>
    <cellStyle name="SAPBEXinputData 21 40 2" xfId="43971" xr:uid="{00000000-0005-0000-0000-0000B2AB0000}"/>
    <cellStyle name="SAPBEXinputData 21 40 2 2" xfId="43972" xr:uid="{00000000-0005-0000-0000-0000B3AB0000}"/>
    <cellStyle name="SAPBEXinputData 21 40 3" xfId="43973" xr:uid="{00000000-0005-0000-0000-0000B4AB0000}"/>
    <cellStyle name="SAPBEXinputData 21 41" xfId="43974" xr:uid="{00000000-0005-0000-0000-0000B5AB0000}"/>
    <cellStyle name="SAPBEXinputData 21 41 2" xfId="43975" xr:uid="{00000000-0005-0000-0000-0000B6AB0000}"/>
    <cellStyle name="SAPBEXinputData 21 42" xfId="43976" xr:uid="{00000000-0005-0000-0000-0000B7AB0000}"/>
    <cellStyle name="SAPBEXinputData 21 5" xfId="43977" xr:uid="{00000000-0005-0000-0000-0000B8AB0000}"/>
    <cellStyle name="SAPBEXinputData 21 5 2" xfId="43978" xr:uid="{00000000-0005-0000-0000-0000B9AB0000}"/>
    <cellStyle name="SAPBEXinputData 21 5 2 2" xfId="43979" xr:uid="{00000000-0005-0000-0000-0000BAAB0000}"/>
    <cellStyle name="SAPBEXinputData 21 5 3" xfId="43980" xr:uid="{00000000-0005-0000-0000-0000BBAB0000}"/>
    <cellStyle name="SAPBEXinputData 21 6" xfId="43981" xr:uid="{00000000-0005-0000-0000-0000BCAB0000}"/>
    <cellStyle name="SAPBEXinputData 21 6 2" xfId="43982" xr:uid="{00000000-0005-0000-0000-0000BDAB0000}"/>
    <cellStyle name="SAPBEXinputData 21 6 2 2" xfId="43983" xr:uid="{00000000-0005-0000-0000-0000BEAB0000}"/>
    <cellStyle name="SAPBEXinputData 21 6 3" xfId="43984" xr:uid="{00000000-0005-0000-0000-0000BFAB0000}"/>
    <cellStyle name="SAPBEXinputData 21 7" xfId="43985" xr:uid="{00000000-0005-0000-0000-0000C0AB0000}"/>
    <cellStyle name="SAPBEXinputData 21 7 2" xfId="43986" xr:uid="{00000000-0005-0000-0000-0000C1AB0000}"/>
    <cellStyle name="SAPBEXinputData 21 7 2 2" xfId="43987" xr:uid="{00000000-0005-0000-0000-0000C2AB0000}"/>
    <cellStyle name="SAPBEXinputData 21 7 3" xfId="43988" xr:uid="{00000000-0005-0000-0000-0000C3AB0000}"/>
    <cellStyle name="SAPBEXinputData 21 8" xfId="43989" xr:uid="{00000000-0005-0000-0000-0000C4AB0000}"/>
    <cellStyle name="SAPBEXinputData 21 8 2" xfId="43990" xr:uid="{00000000-0005-0000-0000-0000C5AB0000}"/>
    <cellStyle name="SAPBEXinputData 21 8 2 2" xfId="43991" xr:uid="{00000000-0005-0000-0000-0000C6AB0000}"/>
    <cellStyle name="SAPBEXinputData 21 8 3" xfId="43992" xr:uid="{00000000-0005-0000-0000-0000C7AB0000}"/>
    <cellStyle name="SAPBEXinputData 21 9" xfId="43993" xr:uid="{00000000-0005-0000-0000-0000C8AB0000}"/>
    <cellStyle name="SAPBEXinputData 21 9 2" xfId="43994" xr:uid="{00000000-0005-0000-0000-0000C9AB0000}"/>
    <cellStyle name="SAPBEXinputData 21 9 2 2" xfId="43995" xr:uid="{00000000-0005-0000-0000-0000CAAB0000}"/>
    <cellStyle name="SAPBEXinputData 21 9 3" xfId="43996" xr:uid="{00000000-0005-0000-0000-0000CBAB0000}"/>
    <cellStyle name="SAPBEXinputData 22" xfId="43997" xr:uid="{00000000-0005-0000-0000-0000CCAB0000}"/>
    <cellStyle name="SAPBEXinputData 22 10" xfId="43998" xr:uid="{00000000-0005-0000-0000-0000CDAB0000}"/>
    <cellStyle name="SAPBEXinputData 22 10 2" xfId="43999" xr:uid="{00000000-0005-0000-0000-0000CEAB0000}"/>
    <cellStyle name="SAPBEXinputData 22 10 2 2" xfId="44000" xr:uid="{00000000-0005-0000-0000-0000CFAB0000}"/>
    <cellStyle name="SAPBEXinputData 22 10 3" xfId="44001" xr:uid="{00000000-0005-0000-0000-0000D0AB0000}"/>
    <cellStyle name="SAPBEXinputData 22 11" xfId="44002" xr:uid="{00000000-0005-0000-0000-0000D1AB0000}"/>
    <cellStyle name="SAPBEXinputData 22 11 2" xfId="44003" xr:uid="{00000000-0005-0000-0000-0000D2AB0000}"/>
    <cellStyle name="SAPBEXinputData 22 11 2 2" xfId="44004" xr:uid="{00000000-0005-0000-0000-0000D3AB0000}"/>
    <cellStyle name="SAPBEXinputData 22 11 3" xfId="44005" xr:uid="{00000000-0005-0000-0000-0000D4AB0000}"/>
    <cellStyle name="SAPBEXinputData 22 12" xfId="44006" xr:uid="{00000000-0005-0000-0000-0000D5AB0000}"/>
    <cellStyle name="SAPBEXinputData 22 12 2" xfId="44007" xr:uid="{00000000-0005-0000-0000-0000D6AB0000}"/>
    <cellStyle name="SAPBEXinputData 22 12 2 2" xfId="44008" xr:uid="{00000000-0005-0000-0000-0000D7AB0000}"/>
    <cellStyle name="SAPBEXinputData 22 12 3" xfId="44009" xr:uid="{00000000-0005-0000-0000-0000D8AB0000}"/>
    <cellStyle name="SAPBEXinputData 22 13" xfId="44010" xr:uid="{00000000-0005-0000-0000-0000D9AB0000}"/>
    <cellStyle name="SAPBEXinputData 22 13 2" xfId="44011" xr:uid="{00000000-0005-0000-0000-0000DAAB0000}"/>
    <cellStyle name="SAPBEXinputData 22 13 2 2" xfId="44012" xr:uid="{00000000-0005-0000-0000-0000DBAB0000}"/>
    <cellStyle name="SAPBEXinputData 22 13 3" xfId="44013" xr:uid="{00000000-0005-0000-0000-0000DCAB0000}"/>
    <cellStyle name="SAPBEXinputData 22 14" xfId="44014" xr:uid="{00000000-0005-0000-0000-0000DDAB0000}"/>
    <cellStyle name="SAPBEXinputData 22 14 2" xfId="44015" xr:uid="{00000000-0005-0000-0000-0000DEAB0000}"/>
    <cellStyle name="SAPBEXinputData 22 14 2 2" xfId="44016" xr:uid="{00000000-0005-0000-0000-0000DFAB0000}"/>
    <cellStyle name="SAPBEXinputData 22 14 3" xfId="44017" xr:uid="{00000000-0005-0000-0000-0000E0AB0000}"/>
    <cellStyle name="SAPBEXinputData 22 15" xfId="44018" xr:uid="{00000000-0005-0000-0000-0000E1AB0000}"/>
    <cellStyle name="SAPBEXinputData 22 15 2" xfId="44019" xr:uid="{00000000-0005-0000-0000-0000E2AB0000}"/>
    <cellStyle name="SAPBEXinputData 22 15 2 2" xfId="44020" xr:uid="{00000000-0005-0000-0000-0000E3AB0000}"/>
    <cellStyle name="SAPBEXinputData 22 15 3" xfId="44021" xr:uid="{00000000-0005-0000-0000-0000E4AB0000}"/>
    <cellStyle name="SAPBEXinputData 22 16" xfId="44022" xr:uid="{00000000-0005-0000-0000-0000E5AB0000}"/>
    <cellStyle name="SAPBEXinputData 22 16 2" xfId="44023" xr:uid="{00000000-0005-0000-0000-0000E6AB0000}"/>
    <cellStyle name="SAPBEXinputData 22 16 2 2" xfId="44024" xr:uid="{00000000-0005-0000-0000-0000E7AB0000}"/>
    <cellStyle name="SAPBEXinputData 22 16 3" xfId="44025" xr:uid="{00000000-0005-0000-0000-0000E8AB0000}"/>
    <cellStyle name="SAPBEXinputData 22 17" xfId="44026" xr:uid="{00000000-0005-0000-0000-0000E9AB0000}"/>
    <cellStyle name="SAPBEXinputData 22 17 2" xfId="44027" xr:uid="{00000000-0005-0000-0000-0000EAAB0000}"/>
    <cellStyle name="SAPBEXinputData 22 17 2 2" xfId="44028" xr:uid="{00000000-0005-0000-0000-0000EBAB0000}"/>
    <cellStyle name="SAPBEXinputData 22 17 3" xfId="44029" xr:uid="{00000000-0005-0000-0000-0000ECAB0000}"/>
    <cellStyle name="SAPBEXinputData 22 18" xfId="44030" xr:uid="{00000000-0005-0000-0000-0000EDAB0000}"/>
    <cellStyle name="SAPBEXinputData 22 18 2" xfId="44031" xr:uid="{00000000-0005-0000-0000-0000EEAB0000}"/>
    <cellStyle name="SAPBEXinputData 22 18 2 2" xfId="44032" xr:uid="{00000000-0005-0000-0000-0000EFAB0000}"/>
    <cellStyle name="SAPBEXinputData 22 18 3" xfId="44033" xr:uid="{00000000-0005-0000-0000-0000F0AB0000}"/>
    <cellStyle name="SAPBEXinputData 22 19" xfId="44034" xr:uid="{00000000-0005-0000-0000-0000F1AB0000}"/>
    <cellStyle name="SAPBEXinputData 22 19 2" xfId="44035" xr:uid="{00000000-0005-0000-0000-0000F2AB0000}"/>
    <cellStyle name="SAPBEXinputData 22 19 2 2" xfId="44036" xr:uid="{00000000-0005-0000-0000-0000F3AB0000}"/>
    <cellStyle name="SAPBEXinputData 22 19 3" xfId="44037" xr:uid="{00000000-0005-0000-0000-0000F4AB0000}"/>
    <cellStyle name="SAPBEXinputData 22 2" xfId="44038" xr:uid="{00000000-0005-0000-0000-0000F5AB0000}"/>
    <cellStyle name="SAPBEXinputData 22 2 2" xfId="44039" xr:uid="{00000000-0005-0000-0000-0000F6AB0000}"/>
    <cellStyle name="SAPBEXinputData 22 2 2 2" xfId="44040" xr:uid="{00000000-0005-0000-0000-0000F7AB0000}"/>
    <cellStyle name="SAPBEXinputData 22 2 3" xfId="44041" xr:uid="{00000000-0005-0000-0000-0000F8AB0000}"/>
    <cellStyle name="SAPBEXinputData 22 20" xfId="44042" xr:uid="{00000000-0005-0000-0000-0000F9AB0000}"/>
    <cellStyle name="SAPBEXinputData 22 20 2" xfId="44043" xr:uid="{00000000-0005-0000-0000-0000FAAB0000}"/>
    <cellStyle name="SAPBEXinputData 22 20 2 2" xfId="44044" xr:uid="{00000000-0005-0000-0000-0000FBAB0000}"/>
    <cellStyle name="SAPBEXinputData 22 20 3" xfId="44045" xr:uid="{00000000-0005-0000-0000-0000FCAB0000}"/>
    <cellStyle name="SAPBEXinputData 22 21" xfId="44046" xr:uid="{00000000-0005-0000-0000-0000FDAB0000}"/>
    <cellStyle name="SAPBEXinputData 22 21 2" xfId="44047" xr:uid="{00000000-0005-0000-0000-0000FEAB0000}"/>
    <cellStyle name="SAPBEXinputData 22 21 2 2" xfId="44048" xr:uid="{00000000-0005-0000-0000-0000FFAB0000}"/>
    <cellStyle name="SAPBEXinputData 22 21 3" xfId="44049" xr:uid="{00000000-0005-0000-0000-000000AC0000}"/>
    <cellStyle name="SAPBEXinputData 22 22" xfId="44050" xr:uid="{00000000-0005-0000-0000-000001AC0000}"/>
    <cellStyle name="SAPBEXinputData 22 22 2" xfId="44051" xr:uid="{00000000-0005-0000-0000-000002AC0000}"/>
    <cellStyle name="SAPBEXinputData 22 22 2 2" xfId="44052" xr:uid="{00000000-0005-0000-0000-000003AC0000}"/>
    <cellStyle name="SAPBEXinputData 22 22 3" xfId="44053" xr:uid="{00000000-0005-0000-0000-000004AC0000}"/>
    <cellStyle name="SAPBEXinputData 22 23" xfId="44054" xr:uid="{00000000-0005-0000-0000-000005AC0000}"/>
    <cellStyle name="SAPBEXinputData 22 23 2" xfId="44055" xr:uid="{00000000-0005-0000-0000-000006AC0000}"/>
    <cellStyle name="SAPBEXinputData 22 23 2 2" xfId="44056" xr:uid="{00000000-0005-0000-0000-000007AC0000}"/>
    <cellStyle name="SAPBEXinputData 22 23 3" xfId="44057" xr:uid="{00000000-0005-0000-0000-000008AC0000}"/>
    <cellStyle name="SAPBEXinputData 22 24" xfId="44058" xr:uid="{00000000-0005-0000-0000-000009AC0000}"/>
    <cellStyle name="SAPBEXinputData 22 24 2" xfId="44059" xr:uid="{00000000-0005-0000-0000-00000AAC0000}"/>
    <cellStyle name="SAPBEXinputData 22 24 2 2" xfId="44060" xr:uid="{00000000-0005-0000-0000-00000BAC0000}"/>
    <cellStyle name="SAPBEXinputData 22 24 3" xfId="44061" xr:uid="{00000000-0005-0000-0000-00000CAC0000}"/>
    <cellStyle name="SAPBEXinputData 22 25" xfId="44062" xr:uid="{00000000-0005-0000-0000-00000DAC0000}"/>
    <cellStyle name="SAPBEXinputData 22 25 2" xfId="44063" xr:uid="{00000000-0005-0000-0000-00000EAC0000}"/>
    <cellStyle name="SAPBEXinputData 22 25 2 2" xfId="44064" xr:uid="{00000000-0005-0000-0000-00000FAC0000}"/>
    <cellStyle name="SAPBEXinputData 22 25 3" xfId="44065" xr:uid="{00000000-0005-0000-0000-000010AC0000}"/>
    <cellStyle name="SAPBEXinputData 22 26" xfId="44066" xr:uid="{00000000-0005-0000-0000-000011AC0000}"/>
    <cellStyle name="SAPBEXinputData 22 26 2" xfId="44067" xr:uid="{00000000-0005-0000-0000-000012AC0000}"/>
    <cellStyle name="SAPBEXinputData 22 26 2 2" xfId="44068" xr:uid="{00000000-0005-0000-0000-000013AC0000}"/>
    <cellStyle name="SAPBEXinputData 22 26 3" xfId="44069" xr:uid="{00000000-0005-0000-0000-000014AC0000}"/>
    <cellStyle name="SAPBEXinputData 22 27" xfId="44070" xr:uid="{00000000-0005-0000-0000-000015AC0000}"/>
    <cellStyle name="SAPBEXinputData 22 27 2" xfId="44071" xr:uid="{00000000-0005-0000-0000-000016AC0000}"/>
    <cellStyle name="SAPBEXinputData 22 27 2 2" xfId="44072" xr:uid="{00000000-0005-0000-0000-000017AC0000}"/>
    <cellStyle name="SAPBEXinputData 22 27 3" xfId="44073" xr:uid="{00000000-0005-0000-0000-000018AC0000}"/>
    <cellStyle name="SAPBEXinputData 22 28" xfId="44074" xr:uid="{00000000-0005-0000-0000-000019AC0000}"/>
    <cellStyle name="SAPBEXinputData 22 28 2" xfId="44075" xr:uid="{00000000-0005-0000-0000-00001AAC0000}"/>
    <cellStyle name="SAPBEXinputData 22 28 2 2" xfId="44076" xr:uid="{00000000-0005-0000-0000-00001BAC0000}"/>
    <cellStyle name="SAPBEXinputData 22 28 3" xfId="44077" xr:uid="{00000000-0005-0000-0000-00001CAC0000}"/>
    <cellStyle name="SAPBEXinputData 22 29" xfId="44078" xr:uid="{00000000-0005-0000-0000-00001DAC0000}"/>
    <cellStyle name="SAPBEXinputData 22 29 2" xfId="44079" xr:uid="{00000000-0005-0000-0000-00001EAC0000}"/>
    <cellStyle name="SAPBEXinputData 22 29 2 2" xfId="44080" xr:uid="{00000000-0005-0000-0000-00001FAC0000}"/>
    <cellStyle name="SAPBEXinputData 22 29 3" xfId="44081" xr:uid="{00000000-0005-0000-0000-000020AC0000}"/>
    <cellStyle name="SAPBEXinputData 22 3" xfId="44082" xr:uid="{00000000-0005-0000-0000-000021AC0000}"/>
    <cellStyle name="SAPBEXinputData 22 3 2" xfId="44083" xr:uid="{00000000-0005-0000-0000-000022AC0000}"/>
    <cellStyle name="SAPBEXinputData 22 3 2 2" xfId="44084" xr:uid="{00000000-0005-0000-0000-000023AC0000}"/>
    <cellStyle name="SAPBEXinputData 22 3 3" xfId="44085" xr:uid="{00000000-0005-0000-0000-000024AC0000}"/>
    <cellStyle name="SAPBEXinputData 22 30" xfId="44086" xr:uid="{00000000-0005-0000-0000-000025AC0000}"/>
    <cellStyle name="SAPBEXinputData 22 30 2" xfId="44087" xr:uid="{00000000-0005-0000-0000-000026AC0000}"/>
    <cellStyle name="SAPBEXinputData 22 30 2 2" xfId="44088" xr:uid="{00000000-0005-0000-0000-000027AC0000}"/>
    <cellStyle name="SAPBEXinputData 22 30 3" xfId="44089" xr:uid="{00000000-0005-0000-0000-000028AC0000}"/>
    <cellStyle name="SAPBEXinputData 22 31" xfId="44090" xr:uid="{00000000-0005-0000-0000-000029AC0000}"/>
    <cellStyle name="SAPBEXinputData 22 31 2" xfId="44091" xr:uid="{00000000-0005-0000-0000-00002AAC0000}"/>
    <cellStyle name="SAPBEXinputData 22 31 2 2" xfId="44092" xr:uid="{00000000-0005-0000-0000-00002BAC0000}"/>
    <cellStyle name="SAPBEXinputData 22 31 3" xfId="44093" xr:uid="{00000000-0005-0000-0000-00002CAC0000}"/>
    <cellStyle name="SAPBEXinputData 22 32" xfId="44094" xr:uid="{00000000-0005-0000-0000-00002DAC0000}"/>
    <cellStyle name="SAPBEXinputData 22 32 2" xfId="44095" xr:uid="{00000000-0005-0000-0000-00002EAC0000}"/>
    <cellStyle name="SAPBEXinputData 22 32 2 2" xfId="44096" xr:uid="{00000000-0005-0000-0000-00002FAC0000}"/>
    <cellStyle name="SAPBEXinputData 22 32 3" xfId="44097" xr:uid="{00000000-0005-0000-0000-000030AC0000}"/>
    <cellStyle name="SAPBEXinputData 22 33" xfId="44098" xr:uid="{00000000-0005-0000-0000-000031AC0000}"/>
    <cellStyle name="SAPBEXinputData 22 33 2" xfId="44099" xr:uid="{00000000-0005-0000-0000-000032AC0000}"/>
    <cellStyle name="SAPBEXinputData 22 33 2 2" xfId="44100" xr:uid="{00000000-0005-0000-0000-000033AC0000}"/>
    <cellStyle name="SAPBEXinputData 22 33 3" xfId="44101" xr:uid="{00000000-0005-0000-0000-000034AC0000}"/>
    <cellStyle name="SAPBEXinputData 22 34" xfId="44102" xr:uid="{00000000-0005-0000-0000-000035AC0000}"/>
    <cellStyle name="SAPBEXinputData 22 34 2" xfId="44103" xr:uid="{00000000-0005-0000-0000-000036AC0000}"/>
    <cellStyle name="SAPBEXinputData 22 34 2 2" xfId="44104" xr:uid="{00000000-0005-0000-0000-000037AC0000}"/>
    <cellStyle name="SAPBEXinputData 22 34 3" xfId="44105" xr:uid="{00000000-0005-0000-0000-000038AC0000}"/>
    <cellStyle name="SAPBEXinputData 22 35" xfId="44106" xr:uid="{00000000-0005-0000-0000-000039AC0000}"/>
    <cellStyle name="SAPBEXinputData 22 35 2" xfId="44107" xr:uid="{00000000-0005-0000-0000-00003AAC0000}"/>
    <cellStyle name="SAPBEXinputData 22 35 2 2" xfId="44108" xr:uid="{00000000-0005-0000-0000-00003BAC0000}"/>
    <cellStyle name="SAPBEXinputData 22 35 3" xfId="44109" xr:uid="{00000000-0005-0000-0000-00003CAC0000}"/>
    <cellStyle name="SAPBEXinputData 22 36" xfId="44110" xr:uid="{00000000-0005-0000-0000-00003DAC0000}"/>
    <cellStyle name="SAPBEXinputData 22 36 2" xfId="44111" xr:uid="{00000000-0005-0000-0000-00003EAC0000}"/>
    <cellStyle name="SAPBEXinputData 22 36 2 2" xfId="44112" xr:uid="{00000000-0005-0000-0000-00003FAC0000}"/>
    <cellStyle name="SAPBEXinputData 22 36 3" xfId="44113" xr:uid="{00000000-0005-0000-0000-000040AC0000}"/>
    <cellStyle name="SAPBEXinputData 22 37" xfId="44114" xr:uid="{00000000-0005-0000-0000-000041AC0000}"/>
    <cellStyle name="SAPBEXinputData 22 37 2" xfId="44115" xr:uid="{00000000-0005-0000-0000-000042AC0000}"/>
    <cellStyle name="SAPBEXinputData 22 37 2 2" xfId="44116" xr:uid="{00000000-0005-0000-0000-000043AC0000}"/>
    <cellStyle name="SAPBEXinputData 22 37 3" xfId="44117" xr:uid="{00000000-0005-0000-0000-000044AC0000}"/>
    <cellStyle name="SAPBEXinputData 22 38" xfId="44118" xr:uid="{00000000-0005-0000-0000-000045AC0000}"/>
    <cellStyle name="SAPBEXinputData 22 38 2" xfId="44119" xr:uid="{00000000-0005-0000-0000-000046AC0000}"/>
    <cellStyle name="SAPBEXinputData 22 38 2 2" xfId="44120" xr:uid="{00000000-0005-0000-0000-000047AC0000}"/>
    <cellStyle name="SAPBEXinputData 22 38 3" xfId="44121" xr:uid="{00000000-0005-0000-0000-000048AC0000}"/>
    <cellStyle name="SAPBEXinputData 22 39" xfId="44122" xr:uid="{00000000-0005-0000-0000-000049AC0000}"/>
    <cellStyle name="SAPBEXinputData 22 39 2" xfId="44123" xr:uid="{00000000-0005-0000-0000-00004AAC0000}"/>
    <cellStyle name="SAPBEXinputData 22 39 2 2" xfId="44124" xr:uid="{00000000-0005-0000-0000-00004BAC0000}"/>
    <cellStyle name="SAPBEXinputData 22 39 3" xfId="44125" xr:uid="{00000000-0005-0000-0000-00004CAC0000}"/>
    <cellStyle name="SAPBEXinputData 22 4" xfId="44126" xr:uid="{00000000-0005-0000-0000-00004DAC0000}"/>
    <cellStyle name="SAPBEXinputData 22 4 2" xfId="44127" xr:uid="{00000000-0005-0000-0000-00004EAC0000}"/>
    <cellStyle name="SAPBEXinputData 22 4 2 2" xfId="44128" xr:uid="{00000000-0005-0000-0000-00004FAC0000}"/>
    <cellStyle name="SAPBEXinputData 22 4 3" xfId="44129" xr:uid="{00000000-0005-0000-0000-000050AC0000}"/>
    <cellStyle name="SAPBEXinputData 22 40" xfId="44130" xr:uid="{00000000-0005-0000-0000-000051AC0000}"/>
    <cellStyle name="SAPBEXinputData 22 40 2" xfId="44131" xr:uid="{00000000-0005-0000-0000-000052AC0000}"/>
    <cellStyle name="SAPBEXinputData 22 40 2 2" xfId="44132" xr:uid="{00000000-0005-0000-0000-000053AC0000}"/>
    <cellStyle name="SAPBEXinputData 22 40 3" xfId="44133" xr:uid="{00000000-0005-0000-0000-000054AC0000}"/>
    <cellStyle name="SAPBEXinputData 22 41" xfId="44134" xr:uid="{00000000-0005-0000-0000-000055AC0000}"/>
    <cellStyle name="SAPBEXinputData 22 41 2" xfId="44135" xr:uid="{00000000-0005-0000-0000-000056AC0000}"/>
    <cellStyle name="SAPBEXinputData 22 42" xfId="44136" xr:uid="{00000000-0005-0000-0000-000057AC0000}"/>
    <cellStyle name="SAPBEXinputData 22 5" xfId="44137" xr:uid="{00000000-0005-0000-0000-000058AC0000}"/>
    <cellStyle name="SAPBEXinputData 22 5 2" xfId="44138" xr:uid="{00000000-0005-0000-0000-000059AC0000}"/>
    <cellStyle name="SAPBEXinputData 22 5 2 2" xfId="44139" xr:uid="{00000000-0005-0000-0000-00005AAC0000}"/>
    <cellStyle name="SAPBEXinputData 22 5 3" xfId="44140" xr:uid="{00000000-0005-0000-0000-00005BAC0000}"/>
    <cellStyle name="SAPBEXinputData 22 6" xfId="44141" xr:uid="{00000000-0005-0000-0000-00005CAC0000}"/>
    <cellStyle name="SAPBEXinputData 22 6 2" xfId="44142" xr:uid="{00000000-0005-0000-0000-00005DAC0000}"/>
    <cellStyle name="SAPBEXinputData 22 6 2 2" xfId="44143" xr:uid="{00000000-0005-0000-0000-00005EAC0000}"/>
    <cellStyle name="SAPBEXinputData 22 6 3" xfId="44144" xr:uid="{00000000-0005-0000-0000-00005FAC0000}"/>
    <cellStyle name="SAPBEXinputData 22 7" xfId="44145" xr:uid="{00000000-0005-0000-0000-000060AC0000}"/>
    <cellStyle name="SAPBEXinputData 22 7 2" xfId="44146" xr:uid="{00000000-0005-0000-0000-000061AC0000}"/>
    <cellStyle name="SAPBEXinputData 22 7 2 2" xfId="44147" xr:uid="{00000000-0005-0000-0000-000062AC0000}"/>
    <cellStyle name="SAPBEXinputData 22 7 3" xfId="44148" xr:uid="{00000000-0005-0000-0000-000063AC0000}"/>
    <cellStyle name="SAPBEXinputData 22 8" xfId="44149" xr:uid="{00000000-0005-0000-0000-000064AC0000}"/>
    <cellStyle name="SAPBEXinputData 22 8 2" xfId="44150" xr:uid="{00000000-0005-0000-0000-000065AC0000}"/>
    <cellStyle name="SAPBEXinputData 22 8 2 2" xfId="44151" xr:uid="{00000000-0005-0000-0000-000066AC0000}"/>
    <cellStyle name="SAPBEXinputData 22 8 3" xfId="44152" xr:uid="{00000000-0005-0000-0000-000067AC0000}"/>
    <cellStyle name="SAPBEXinputData 22 9" xfId="44153" xr:uid="{00000000-0005-0000-0000-000068AC0000}"/>
    <cellStyle name="SAPBEXinputData 22 9 2" xfId="44154" xr:uid="{00000000-0005-0000-0000-000069AC0000}"/>
    <cellStyle name="SAPBEXinputData 22 9 2 2" xfId="44155" xr:uid="{00000000-0005-0000-0000-00006AAC0000}"/>
    <cellStyle name="SAPBEXinputData 22 9 3" xfId="44156" xr:uid="{00000000-0005-0000-0000-00006BAC0000}"/>
    <cellStyle name="SAPBEXinputData 23" xfId="44157" xr:uid="{00000000-0005-0000-0000-00006CAC0000}"/>
    <cellStyle name="SAPBEXinputData 23 10" xfId="44158" xr:uid="{00000000-0005-0000-0000-00006DAC0000}"/>
    <cellStyle name="SAPBEXinputData 23 10 2" xfId="44159" xr:uid="{00000000-0005-0000-0000-00006EAC0000}"/>
    <cellStyle name="SAPBEXinputData 23 10 2 2" xfId="44160" xr:uid="{00000000-0005-0000-0000-00006FAC0000}"/>
    <cellStyle name="SAPBEXinputData 23 10 3" xfId="44161" xr:uid="{00000000-0005-0000-0000-000070AC0000}"/>
    <cellStyle name="SAPBEXinputData 23 11" xfId="44162" xr:uid="{00000000-0005-0000-0000-000071AC0000}"/>
    <cellStyle name="SAPBEXinputData 23 11 2" xfId="44163" xr:uid="{00000000-0005-0000-0000-000072AC0000}"/>
    <cellStyle name="SAPBEXinputData 23 11 2 2" xfId="44164" xr:uid="{00000000-0005-0000-0000-000073AC0000}"/>
    <cellStyle name="SAPBEXinputData 23 11 3" xfId="44165" xr:uid="{00000000-0005-0000-0000-000074AC0000}"/>
    <cellStyle name="SAPBEXinputData 23 12" xfId="44166" xr:uid="{00000000-0005-0000-0000-000075AC0000}"/>
    <cellStyle name="SAPBEXinputData 23 12 2" xfId="44167" xr:uid="{00000000-0005-0000-0000-000076AC0000}"/>
    <cellStyle name="SAPBEXinputData 23 12 2 2" xfId="44168" xr:uid="{00000000-0005-0000-0000-000077AC0000}"/>
    <cellStyle name="SAPBEXinputData 23 12 3" xfId="44169" xr:uid="{00000000-0005-0000-0000-000078AC0000}"/>
    <cellStyle name="SAPBEXinputData 23 13" xfId="44170" xr:uid="{00000000-0005-0000-0000-000079AC0000}"/>
    <cellStyle name="SAPBEXinputData 23 13 2" xfId="44171" xr:uid="{00000000-0005-0000-0000-00007AAC0000}"/>
    <cellStyle name="SAPBEXinputData 23 13 2 2" xfId="44172" xr:uid="{00000000-0005-0000-0000-00007BAC0000}"/>
    <cellStyle name="SAPBEXinputData 23 13 3" xfId="44173" xr:uid="{00000000-0005-0000-0000-00007CAC0000}"/>
    <cellStyle name="SAPBEXinputData 23 14" xfId="44174" xr:uid="{00000000-0005-0000-0000-00007DAC0000}"/>
    <cellStyle name="SAPBEXinputData 23 14 2" xfId="44175" xr:uid="{00000000-0005-0000-0000-00007EAC0000}"/>
    <cellStyle name="SAPBEXinputData 23 14 2 2" xfId="44176" xr:uid="{00000000-0005-0000-0000-00007FAC0000}"/>
    <cellStyle name="SAPBEXinputData 23 14 3" xfId="44177" xr:uid="{00000000-0005-0000-0000-000080AC0000}"/>
    <cellStyle name="SAPBEXinputData 23 15" xfId="44178" xr:uid="{00000000-0005-0000-0000-000081AC0000}"/>
    <cellStyle name="SAPBEXinputData 23 15 2" xfId="44179" xr:uid="{00000000-0005-0000-0000-000082AC0000}"/>
    <cellStyle name="SAPBEXinputData 23 15 2 2" xfId="44180" xr:uid="{00000000-0005-0000-0000-000083AC0000}"/>
    <cellStyle name="SAPBEXinputData 23 15 3" xfId="44181" xr:uid="{00000000-0005-0000-0000-000084AC0000}"/>
    <cellStyle name="SAPBEXinputData 23 16" xfId="44182" xr:uid="{00000000-0005-0000-0000-000085AC0000}"/>
    <cellStyle name="SAPBEXinputData 23 16 2" xfId="44183" xr:uid="{00000000-0005-0000-0000-000086AC0000}"/>
    <cellStyle name="SAPBEXinputData 23 16 2 2" xfId="44184" xr:uid="{00000000-0005-0000-0000-000087AC0000}"/>
    <cellStyle name="SAPBEXinputData 23 16 3" xfId="44185" xr:uid="{00000000-0005-0000-0000-000088AC0000}"/>
    <cellStyle name="SAPBEXinputData 23 17" xfId="44186" xr:uid="{00000000-0005-0000-0000-000089AC0000}"/>
    <cellStyle name="SAPBEXinputData 23 17 2" xfId="44187" xr:uid="{00000000-0005-0000-0000-00008AAC0000}"/>
    <cellStyle name="SAPBEXinputData 23 17 2 2" xfId="44188" xr:uid="{00000000-0005-0000-0000-00008BAC0000}"/>
    <cellStyle name="SAPBEXinputData 23 17 3" xfId="44189" xr:uid="{00000000-0005-0000-0000-00008CAC0000}"/>
    <cellStyle name="SAPBEXinputData 23 18" xfId="44190" xr:uid="{00000000-0005-0000-0000-00008DAC0000}"/>
    <cellStyle name="SAPBEXinputData 23 18 2" xfId="44191" xr:uid="{00000000-0005-0000-0000-00008EAC0000}"/>
    <cellStyle name="SAPBEXinputData 23 18 2 2" xfId="44192" xr:uid="{00000000-0005-0000-0000-00008FAC0000}"/>
    <cellStyle name="SAPBEXinputData 23 18 3" xfId="44193" xr:uid="{00000000-0005-0000-0000-000090AC0000}"/>
    <cellStyle name="SAPBEXinputData 23 19" xfId="44194" xr:uid="{00000000-0005-0000-0000-000091AC0000}"/>
    <cellStyle name="SAPBEXinputData 23 19 2" xfId="44195" xr:uid="{00000000-0005-0000-0000-000092AC0000}"/>
    <cellStyle name="SAPBEXinputData 23 19 2 2" xfId="44196" xr:uid="{00000000-0005-0000-0000-000093AC0000}"/>
    <cellStyle name="SAPBEXinputData 23 19 3" xfId="44197" xr:uid="{00000000-0005-0000-0000-000094AC0000}"/>
    <cellStyle name="SAPBEXinputData 23 2" xfId="44198" xr:uid="{00000000-0005-0000-0000-000095AC0000}"/>
    <cellStyle name="SAPBEXinputData 23 2 2" xfId="44199" xr:uid="{00000000-0005-0000-0000-000096AC0000}"/>
    <cellStyle name="SAPBEXinputData 23 2 2 2" xfId="44200" xr:uid="{00000000-0005-0000-0000-000097AC0000}"/>
    <cellStyle name="SAPBEXinputData 23 2 3" xfId="44201" xr:uid="{00000000-0005-0000-0000-000098AC0000}"/>
    <cellStyle name="SAPBEXinputData 23 20" xfId="44202" xr:uid="{00000000-0005-0000-0000-000099AC0000}"/>
    <cellStyle name="SAPBEXinputData 23 20 2" xfId="44203" xr:uid="{00000000-0005-0000-0000-00009AAC0000}"/>
    <cellStyle name="SAPBEXinputData 23 20 2 2" xfId="44204" xr:uid="{00000000-0005-0000-0000-00009BAC0000}"/>
    <cellStyle name="SAPBEXinputData 23 20 3" xfId="44205" xr:uid="{00000000-0005-0000-0000-00009CAC0000}"/>
    <cellStyle name="SAPBEXinputData 23 21" xfId="44206" xr:uid="{00000000-0005-0000-0000-00009DAC0000}"/>
    <cellStyle name="SAPBEXinputData 23 21 2" xfId="44207" xr:uid="{00000000-0005-0000-0000-00009EAC0000}"/>
    <cellStyle name="SAPBEXinputData 23 21 2 2" xfId="44208" xr:uid="{00000000-0005-0000-0000-00009FAC0000}"/>
    <cellStyle name="SAPBEXinputData 23 21 3" xfId="44209" xr:uid="{00000000-0005-0000-0000-0000A0AC0000}"/>
    <cellStyle name="SAPBEXinputData 23 22" xfId="44210" xr:uid="{00000000-0005-0000-0000-0000A1AC0000}"/>
    <cellStyle name="SAPBEXinputData 23 22 2" xfId="44211" xr:uid="{00000000-0005-0000-0000-0000A2AC0000}"/>
    <cellStyle name="SAPBEXinputData 23 22 2 2" xfId="44212" xr:uid="{00000000-0005-0000-0000-0000A3AC0000}"/>
    <cellStyle name="SAPBEXinputData 23 22 3" xfId="44213" xr:uid="{00000000-0005-0000-0000-0000A4AC0000}"/>
    <cellStyle name="SAPBEXinputData 23 23" xfId="44214" xr:uid="{00000000-0005-0000-0000-0000A5AC0000}"/>
    <cellStyle name="SAPBEXinputData 23 23 2" xfId="44215" xr:uid="{00000000-0005-0000-0000-0000A6AC0000}"/>
    <cellStyle name="SAPBEXinputData 23 23 2 2" xfId="44216" xr:uid="{00000000-0005-0000-0000-0000A7AC0000}"/>
    <cellStyle name="SAPBEXinputData 23 23 3" xfId="44217" xr:uid="{00000000-0005-0000-0000-0000A8AC0000}"/>
    <cellStyle name="SAPBEXinputData 23 24" xfId="44218" xr:uid="{00000000-0005-0000-0000-0000A9AC0000}"/>
    <cellStyle name="SAPBEXinputData 23 24 2" xfId="44219" xr:uid="{00000000-0005-0000-0000-0000AAAC0000}"/>
    <cellStyle name="SAPBEXinputData 23 24 2 2" xfId="44220" xr:uid="{00000000-0005-0000-0000-0000ABAC0000}"/>
    <cellStyle name="SAPBEXinputData 23 24 3" xfId="44221" xr:uid="{00000000-0005-0000-0000-0000ACAC0000}"/>
    <cellStyle name="SAPBEXinputData 23 25" xfId="44222" xr:uid="{00000000-0005-0000-0000-0000ADAC0000}"/>
    <cellStyle name="SAPBEXinputData 23 25 2" xfId="44223" xr:uid="{00000000-0005-0000-0000-0000AEAC0000}"/>
    <cellStyle name="SAPBEXinputData 23 25 2 2" xfId="44224" xr:uid="{00000000-0005-0000-0000-0000AFAC0000}"/>
    <cellStyle name="SAPBEXinputData 23 25 3" xfId="44225" xr:uid="{00000000-0005-0000-0000-0000B0AC0000}"/>
    <cellStyle name="SAPBEXinputData 23 26" xfId="44226" xr:uid="{00000000-0005-0000-0000-0000B1AC0000}"/>
    <cellStyle name="SAPBEXinputData 23 26 2" xfId="44227" xr:uid="{00000000-0005-0000-0000-0000B2AC0000}"/>
    <cellStyle name="SAPBEXinputData 23 26 2 2" xfId="44228" xr:uid="{00000000-0005-0000-0000-0000B3AC0000}"/>
    <cellStyle name="SAPBEXinputData 23 26 3" xfId="44229" xr:uid="{00000000-0005-0000-0000-0000B4AC0000}"/>
    <cellStyle name="SAPBEXinputData 23 27" xfId="44230" xr:uid="{00000000-0005-0000-0000-0000B5AC0000}"/>
    <cellStyle name="SAPBEXinputData 23 27 2" xfId="44231" xr:uid="{00000000-0005-0000-0000-0000B6AC0000}"/>
    <cellStyle name="SAPBEXinputData 23 27 2 2" xfId="44232" xr:uid="{00000000-0005-0000-0000-0000B7AC0000}"/>
    <cellStyle name="SAPBEXinputData 23 27 3" xfId="44233" xr:uid="{00000000-0005-0000-0000-0000B8AC0000}"/>
    <cellStyle name="SAPBEXinputData 23 28" xfId="44234" xr:uid="{00000000-0005-0000-0000-0000B9AC0000}"/>
    <cellStyle name="SAPBEXinputData 23 28 2" xfId="44235" xr:uid="{00000000-0005-0000-0000-0000BAAC0000}"/>
    <cellStyle name="SAPBEXinputData 23 28 2 2" xfId="44236" xr:uid="{00000000-0005-0000-0000-0000BBAC0000}"/>
    <cellStyle name="SAPBEXinputData 23 28 3" xfId="44237" xr:uid="{00000000-0005-0000-0000-0000BCAC0000}"/>
    <cellStyle name="SAPBEXinputData 23 29" xfId="44238" xr:uid="{00000000-0005-0000-0000-0000BDAC0000}"/>
    <cellStyle name="SAPBEXinputData 23 29 2" xfId="44239" xr:uid="{00000000-0005-0000-0000-0000BEAC0000}"/>
    <cellStyle name="SAPBEXinputData 23 29 2 2" xfId="44240" xr:uid="{00000000-0005-0000-0000-0000BFAC0000}"/>
    <cellStyle name="SAPBEXinputData 23 29 3" xfId="44241" xr:uid="{00000000-0005-0000-0000-0000C0AC0000}"/>
    <cellStyle name="SAPBEXinputData 23 3" xfId="44242" xr:uid="{00000000-0005-0000-0000-0000C1AC0000}"/>
    <cellStyle name="SAPBEXinputData 23 3 2" xfId="44243" xr:uid="{00000000-0005-0000-0000-0000C2AC0000}"/>
    <cellStyle name="SAPBEXinputData 23 3 2 2" xfId="44244" xr:uid="{00000000-0005-0000-0000-0000C3AC0000}"/>
    <cellStyle name="SAPBEXinputData 23 3 3" xfId="44245" xr:uid="{00000000-0005-0000-0000-0000C4AC0000}"/>
    <cellStyle name="SAPBEXinputData 23 30" xfId="44246" xr:uid="{00000000-0005-0000-0000-0000C5AC0000}"/>
    <cellStyle name="SAPBEXinputData 23 30 2" xfId="44247" xr:uid="{00000000-0005-0000-0000-0000C6AC0000}"/>
    <cellStyle name="SAPBEXinputData 23 30 2 2" xfId="44248" xr:uid="{00000000-0005-0000-0000-0000C7AC0000}"/>
    <cellStyle name="SAPBEXinputData 23 30 3" xfId="44249" xr:uid="{00000000-0005-0000-0000-0000C8AC0000}"/>
    <cellStyle name="SAPBEXinputData 23 31" xfId="44250" xr:uid="{00000000-0005-0000-0000-0000C9AC0000}"/>
    <cellStyle name="SAPBEXinputData 23 31 2" xfId="44251" xr:uid="{00000000-0005-0000-0000-0000CAAC0000}"/>
    <cellStyle name="SAPBEXinputData 23 31 2 2" xfId="44252" xr:uid="{00000000-0005-0000-0000-0000CBAC0000}"/>
    <cellStyle name="SAPBEXinputData 23 31 3" xfId="44253" xr:uid="{00000000-0005-0000-0000-0000CCAC0000}"/>
    <cellStyle name="SAPBEXinputData 23 32" xfId="44254" xr:uid="{00000000-0005-0000-0000-0000CDAC0000}"/>
    <cellStyle name="SAPBEXinputData 23 32 2" xfId="44255" xr:uid="{00000000-0005-0000-0000-0000CEAC0000}"/>
    <cellStyle name="SAPBEXinputData 23 32 2 2" xfId="44256" xr:uid="{00000000-0005-0000-0000-0000CFAC0000}"/>
    <cellStyle name="SAPBEXinputData 23 32 3" xfId="44257" xr:uid="{00000000-0005-0000-0000-0000D0AC0000}"/>
    <cellStyle name="SAPBEXinputData 23 33" xfId="44258" xr:uid="{00000000-0005-0000-0000-0000D1AC0000}"/>
    <cellStyle name="SAPBEXinputData 23 33 2" xfId="44259" xr:uid="{00000000-0005-0000-0000-0000D2AC0000}"/>
    <cellStyle name="SAPBEXinputData 23 33 2 2" xfId="44260" xr:uid="{00000000-0005-0000-0000-0000D3AC0000}"/>
    <cellStyle name="SAPBEXinputData 23 33 3" xfId="44261" xr:uid="{00000000-0005-0000-0000-0000D4AC0000}"/>
    <cellStyle name="SAPBEXinputData 23 34" xfId="44262" xr:uid="{00000000-0005-0000-0000-0000D5AC0000}"/>
    <cellStyle name="SAPBEXinputData 23 34 2" xfId="44263" xr:uid="{00000000-0005-0000-0000-0000D6AC0000}"/>
    <cellStyle name="SAPBEXinputData 23 34 2 2" xfId="44264" xr:uid="{00000000-0005-0000-0000-0000D7AC0000}"/>
    <cellStyle name="SAPBEXinputData 23 34 3" xfId="44265" xr:uid="{00000000-0005-0000-0000-0000D8AC0000}"/>
    <cellStyle name="SAPBEXinputData 23 35" xfId="44266" xr:uid="{00000000-0005-0000-0000-0000D9AC0000}"/>
    <cellStyle name="SAPBEXinputData 23 35 2" xfId="44267" xr:uid="{00000000-0005-0000-0000-0000DAAC0000}"/>
    <cellStyle name="SAPBEXinputData 23 35 2 2" xfId="44268" xr:uid="{00000000-0005-0000-0000-0000DBAC0000}"/>
    <cellStyle name="SAPBEXinputData 23 35 3" xfId="44269" xr:uid="{00000000-0005-0000-0000-0000DCAC0000}"/>
    <cellStyle name="SAPBEXinputData 23 36" xfId="44270" xr:uid="{00000000-0005-0000-0000-0000DDAC0000}"/>
    <cellStyle name="SAPBEXinputData 23 36 2" xfId="44271" xr:uid="{00000000-0005-0000-0000-0000DEAC0000}"/>
    <cellStyle name="SAPBEXinputData 23 36 2 2" xfId="44272" xr:uid="{00000000-0005-0000-0000-0000DFAC0000}"/>
    <cellStyle name="SAPBEXinputData 23 36 3" xfId="44273" xr:uid="{00000000-0005-0000-0000-0000E0AC0000}"/>
    <cellStyle name="SAPBEXinputData 23 37" xfId="44274" xr:uid="{00000000-0005-0000-0000-0000E1AC0000}"/>
    <cellStyle name="SAPBEXinputData 23 37 2" xfId="44275" xr:uid="{00000000-0005-0000-0000-0000E2AC0000}"/>
    <cellStyle name="SAPBEXinputData 23 37 2 2" xfId="44276" xr:uid="{00000000-0005-0000-0000-0000E3AC0000}"/>
    <cellStyle name="SAPBEXinputData 23 37 3" xfId="44277" xr:uid="{00000000-0005-0000-0000-0000E4AC0000}"/>
    <cellStyle name="SAPBEXinputData 23 38" xfId="44278" xr:uid="{00000000-0005-0000-0000-0000E5AC0000}"/>
    <cellStyle name="SAPBEXinputData 23 38 2" xfId="44279" xr:uid="{00000000-0005-0000-0000-0000E6AC0000}"/>
    <cellStyle name="SAPBEXinputData 23 38 2 2" xfId="44280" xr:uid="{00000000-0005-0000-0000-0000E7AC0000}"/>
    <cellStyle name="SAPBEXinputData 23 38 3" xfId="44281" xr:uid="{00000000-0005-0000-0000-0000E8AC0000}"/>
    <cellStyle name="SAPBEXinputData 23 39" xfId="44282" xr:uid="{00000000-0005-0000-0000-0000E9AC0000}"/>
    <cellStyle name="SAPBEXinputData 23 39 2" xfId="44283" xr:uid="{00000000-0005-0000-0000-0000EAAC0000}"/>
    <cellStyle name="SAPBEXinputData 23 39 2 2" xfId="44284" xr:uid="{00000000-0005-0000-0000-0000EBAC0000}"/>
    <cellStyle name="SAPBEXinputData 23 39 3" xfId="44285" xr:uid="{00000000-0005-0000-0000-0000ECAC0000}"/>
    <cellStyle name="SAPBEXinputData 23 4" xfId="44286" xr:uid="{00000000-0005-0000-0000-0000EDAC0000}"/>
    <cellStyle name="SAPBEXinputData 23 4 2" xfId="44287" xr:uid="{00000000-0005-0000-0000-0000EEAC0000}"/>
    <cellStyle name="SAPBEXinputData 23 4 2 2" xfId="44288" xr:uid="{00000000-0005-0000-0000-0000EFAC0000}"/>
    <cellStyle name="SAPBEXinputData 23 4 3" xfId="44289" xr:uid="{00000000-0005-0000-0000-0000F0AC0000}"/>
    <cellStyle name="SAPBEXinputData 23 40" xfId="44290" xr:uid="{00000000-0005-0000-0000-0000F1AC0000}"/>
    <cellStyle name="SAPBEXinputData 23 40 2" xfId="44291" xr:uid="{00000000-0005-0000-0000-0000F2AC0000}"/>
    <cellStyle name="SAPBEXinputData 23 40 2 2" xfId="44292" xr:uid="{00000000-0005-0000-0000-0000F3AC0000}"/>
    <cellStyle name="SAPBEXinputData 23 40 3" xfId="44293" xr:uid="{00000000-0005-0000-0000-0000F4AC0000}"/>
    <cellStyle name="SAPBEXinputData 23 41" xfId="44294" xr:uid="{00000000-0005-0000-0000-0000F5AC0000}"/>
    <cellStyle name="SAPBEXinputData 23 41 2" xfId="44295" xr:uid="{00000000-0005-0000-0000-0000F6AC0000}"/>
    <cellStyle name="SAPBEXinputData 23 42" xfId="44296" xr:uid="{00000000-0005-0000-0000-0000F7AC0000}"/>
    <cellStyle name="SAPBEXinputData 23 5" xfId="44297" xr:uid="{00000000-0005-0000-0000-0000F8AC0000}"/>
    <cellStyle name="SAPBEXinputData 23 5 2" xfId="44298" xr:uid="{00000000-0005-0000-0000-0000F9AC0000}"/>
    <cellStyle name="SAPBEXinputData 23 5 2 2" xfId="44299" xr:uid="{00000000-0005-0000-0000-0000FAAC0000}"/>
    <cellStyle name="SAPBEXinputData 23 5 3" xfId="44300" xr:uid="{00000000-0005-0000-0000-0000FBAC0000}"/>
    <cellStyle name="SAPBEXinputData 23 6" xfId="44301" xr:uid="{00000000-0005-0000-0000-0000FCAC0000}"/>
    <cellStyle name="SAPBEXinputData 23 6 2" xfId="44302" xr:uid="{00000000-0005-0000-0000-0000FDAC0000}"/>
    <cellStyle name="SAPBEXinputData 23 6 2 2" xfId="44303" xr:uid="{00000000-0005-0000-0000-0000FEAC0000}"/>
    <cellStyle name="SAPBEXinputData 23 6 3" xfId="44304" xr:uid="{00000000-0005-0000-0000-0000FFAC0000}"/>
    <cellStyle name="SAPBEXinputData 23 7" xfId="44305" xr:uid="{00000000-0005-0000-0000-000000AD0000}"/>
    <cellStyle name="SAPBEXinputData 23 7 2" xfId="44306" xr:uid="{00000000-0005-0000-0000-000001AD0000}"/>
    <cellStyle name="SAPBEXinputData 23 7 2 2" xfId="44307" xr:uid="{00000000-0005-0000-0000-000002AD0000}"/>
    <cellStyle name="SAPBEXinputData 23 7 3" xfId="44308" xr:uid="{00000000-0005-0000-0000-000003AD0000}"/>
    <cellStyle name="SAPBEXinputData 23 8" xfId="44309" xr:uid="{00000000-0005-0000-0000-000004AD0000}"/>
    <cellStyle name="SAPBEXinputData 23 8 2" xfId="44310" xr:uid="{00000000-0005-0000-0000-000005AD0000}"/>
    <cellStyle name="SAPBEXinputData 23 8 2 2" xfId="44311" xr:uid="{00000000-0005-0000-0000-000006AD0000}"/>
    <cellStyle name="SAPBEXinputData 23 8 3" xfId="44312" xr:uid="{00000000-0005-0000-0000-000007AD0000}"/>
    <cellStyle name="SAPBEXinputData 23 9" xfId="44313" xr:uid="{00000000-0005-0000-0000-000008AD0000}"/>
    <cellStyle name="SAPBEXinputData 23 9 2" xfId="44314" xr:uid="{00000000-0005-0000-0000-000009AD0000}"/>
    <cellStyle name="SAPBEXinputData 23 9 2 2" xfId="44315" xr:uid="{00000000-0005-0000-0000-00000AAD0000}"/>
    <cellStyle name="SAPBEXinputData 23 9 3" xfId="44316" xr:uid="{00000000-0005-0000-0000-00000BAD0000}"/>
    <cellStyle name="SAPBEXinputData 24" xfId="44317" xr:uid="{00000000-0005-0000-0000-00000CAD0000}"/>
    <cellStyle name="SAPBEXinputData 24 10" xfId="44318" xr:uid="{00000000-0005-0000-0000-00000DAD0000}"/>
    <cellStyle name="SAPBEXinputData 24 10 2" xfId="44319" xr:uid="{00000000-0005-0000-0000-00000EAD0000}"/>
    <cellStyle name="SAPBEXinputData 24 10 2 2" xfId="44320" xr:uid="{00000000-0005-0000-0000-00000FAD0000}"/>
    <cellStyle name="SAPBEXinputData 24 10 3" xfId="44321" xr:uid="{00000000-0005-0000-0000-000010AD0000}"/>
    <cellStyle name="SAPBEXinputData 24 11" xfId="44322" xr:uid="{00000000-0005-0000-0000-000011AD0000}"/>
    <cellStyle name="SAPBEXinputData 24 11 2" xfId="44323" xr:uid="{00000000-0005-0000-0000-000012AD0000}"/>
    <cellStyle name="SAPBEXinputData 24 11 2 2" xfId="44324" xr:uid="{00000000-0005-0000-0000-000013AD0000}"/>
    <cellStyle name="SAPBEXinputData 24 11 3" xfId="44325" xr:uid="{00000000-0005-0000-0000-000014AD0000}"/>
    <cellStyle name="SAPBEXinputData 24 12" xfId="44326" xr:uid="{00000000-0005-0000-0000-000015AD0000}"/>
    <cellStyle name="SAPBEXinputData 24 12 2" xfId="44327" xr:uid="{00000000-0005-0000-0000-000016AD0000}"/>
    <cellStyle name="SAPBEXinputData 24 12 2 2" xfId="44328" xr:uid="{00000000-0005-0000-0000-000017AD0000}"/>
    <cellStyle name="SAPBEXinputData 24 12 3" xfId="44329" xr:uid="{00000000-0005-0000-0000-000018AD0000}"/>
    <cellStyle name="SAPBEXinputData 24 13" xfId="44330" xr:uid="{00000000-0005-0000-0000-000019AD0000}"/>
    <cellStyle name="SAPBEXinputData 24 13 2" xfId="44331" xr:uid="{00000000-0005-0000-0000-00001AAD0000}"/>
    <cellStyle name="SAPBEXinputData 24 13 2 2" xfId="44332" xr:uid="{00000000-0005-0000-0000-00001BAD0000}"/>
    <cellStyle name="SAPBEXinputData 24 13 3" xfId="44333" xr:uid="{00000000-0005-0000-0000-00001CAD0000}"/>
    <cellStyle name="SAPBEXinputData 24 14" xfId="44334" xr:uid="{00000000-0005-0000-0000-00001DAD0000}"/>
    <cellStyle name="SAPBEXinputData 24 14 2" xfId="44335" xr:uid="{00000000-0005-0000-0000-00001EAD0000}"/>
    <cellStyle name="SAPBEXinputData 24 14 2 2" xfId="44336" xr:uid="{00000000-0005-0000-0000-00001FAD0000}"/>
    <cellStyle name="SAPBEXinputData 24 14 3" xfId="44337" xr:uid="{00000000-0005-0000-0000-000020AD0000}"/>
    <cellStyle name="SAPBEXinputData 24 15" xfId="44338" xr:uid="{00000000-0005-0000-0000-000021AD0000}"/>
    <cellStyle name="SAPBEXinputData 24 15 2" xfId="44339" xr:uid="{00000000-0005-0000-0000-000022AD0000}"/>
    <cellStyle name="SAPBEXinputData 24 15 2 2" xfId="44340" xr:uid="{00000000-0005-0000-0000-000023AD0000}"/>
    <cellStyle name="SAPBEXinputData 24 15 3" xfId="44341" xr:uid="{00000000-0005-0000-0000-000024AD0000}"/>
    <cellStyle name="SAPBEXinputData 24 16" xfId="44342" xr:uid="{00000000-0005-0000-0000-000025AD0000}"/>
    <cellStyle name="SAPBEXinputData 24 16 2" xfId="44343" xr:uid="{00000000-0005-0000-0000-000026AD0000}"/>
    <cellStyle name="SAPBEXinputData 24 16 2 2" xfId="44344" xr:uid="{00000000-0005-0000-0000-000027AD0000}"/>
    <cellStyle name="SAPBEXinputData 24 16 3" xfId="44345" xr:uid="{00000000-0005-0000-0000-000028AD0000}"/>
    <cellStyle name="SAPBEXinputData 24 17" xfId="44346" xr:uid="{00000000-0005-0000-0000-000029AD0000}"/>
    <cellStyle name="SAPBEXinputData 24 17 2" xfId="44347" xr:uid="{00000000-0005-0000-0000-00002AAD0000}"/>
    <cellStyle name="SAPBEXinputData 24 17 2 2" xfId="44348" xr:uid="{00000000-0005-0000-0000-00002BAD0000}"/>
    <cellStyle name="SAPBEXinputData 24 17 3" xfId="44349" xr:uid="{00000000-0005-0000-0000-00002CAD0000}"/>
    <cellStyle name="SAPBEXinputData 24 18" xfId="44350" xr:uid="{00000000-0005-0000-0000-00002DAD0000}"/>
    <cellStyle name="SAPBEXinputData 24 18 2" xfId="44351" xr:uid="{00000000-0005-0000-0000-00002EAD0000}"/>
    <cellStyle name="SAPBEXinputData 24 18 2 2" xfId="44352" xr:uid="{00000000-0005-0000-0000-00002FAD0000}"/>
    <cellStyle name="SAPBEXinputData 24 18 3" xfId="44353" xr:uid="{00000000-0005-0000-0000-000030AD0000}"/>
    <cellStyle name="SAPBEXinputData 24 19" xfId="44354" xr:uid="{00000000-0005-0000-0000-000031AD0000}"/>
    <cellStyle name="SAPBEXinputData 24 19 2" xfId="44355" xr:uid="{00000000-0005-0000-0000-000032AD0000}"/>
    <cellStyle name="SAPBEXinputData 24 19 2 2" xfId="44356" xr:uid="{00000000-0005-0000-0000-000033AD0000}"/>
    <cellStyle name="SAPBEXinputData 24 19 3" xfId="44357" xr:uid="{00000000-0005-0000-0000-000034AD0000}"/>
    <cellStyle name="SAPBEXinputData 24 2" xfId="44358" xr:uid="{00000000-0005-0000-0000-000035AD0000}"/>
    <cellStyle name="SAPBEXinputData 24 2 2" xfId="44359" xr:uid="{00000000-0005-0000-0000-000036AD0000}"/>
    <cellStyle name="SAPBEXinputData 24 2 2 2" xfId="44360" xr:uid="{00000000-0005-0000-0000-000037AD0000}"/>
    <cellStyle name="SAPBEXinputData 24 2 3" xfId="44361" xr:uid="{00000000-0005-0000-0000-000038AD0000}"/>
    <cellStyle name="SAPBEXinputData 24 20" xfId="44362" xr:uid="{00000000-0005-0000-0000-000039AD0000}"/>
    <cellStyle name="SAPBEXinputData 24 20 2" xfId="44363" xr:uid="{00000000-0005-0000-0000-00003AAD0000}"/>
    <cellStyle name="SAPBEXinputData 24 20 2 2" xfId="44364" xr:uid="{00000000-0005-0000-0000-00003BAD0000}"/>
    <cellStyle name="SAPBEXinputData 24 20 3" xfId="44365" xr:uid="{00000000-0005-0000-0000-00003CAD0000}"/>
    <cellStyle name="SAPBEXinputData 24 21" xfId="44366" xr:uid="{00000000-0005-0000-0000-00003DAD0000}"/>
    <cellStyle name="SAPBEXinputData 24 21 2" xfId="44367" xr:uid="{00000000-0005-0000-0000-00003EAD0000}"/>
    <cellStyle name="SAPBEXinputData 24 21 2 2" xfId="44368" xr:uid="{00000000-0005-0000-0000-00003FAD0000}"/>
    <cellStyle name="SAPBEXinputData 24 21 3" xfId="44369" xr:uid="{00000000-0005-0000-0000-000040AD0000}"/>
    <cellStyle name="SAPBEXinputData 24 22" xfId="44370" xr:uid="{00000000-0005-0000-0000-000041AD0000}"/>
    <cellStyle name="SAPBEXinputData 24 22 2" xfId="44371" xr:uid="{00000000-0005-0000-0000-000042AD0000}"/>
    <cellStyle name="SAPBEXinputData 24 22 2 2" xfId="44372" xr:uid="{00000000-0005-0000-0000-000043AD0000}"/>
    <cellStyle name="SAPBEXinputData 24 22 3" xfId="44373" xr:uid="{00000000-0005-0000-0000-000044AD0000}"/>
    <cellStyle name="SAPBEXinputData 24 23" xfId="44374" xr:uid="{00000000-0005-0000-0000-000045AD0000}"/>
    <cellStyle name="SAPBEXinputData 24 23 2" xfId="44375" xr:uid="{00000000-0005-0000-0000-000046AD0000}"/>
    <cellStyle name="SAPBEXinputData 24 23 2 2" xfId="44376" xr:uid="{00000000-0005-0000-0000-000047AD0000}"/>
    <cellStyle name="SAPBEXinputData 24 23 3" xfId="44377" xr:uid="{00000000-0005-0000-0000-000048AD0000}"/>
    <cellStyle name="SAPBEXinputData 24 24" xfId="44378" xr:uid="{00000000-0005-0000-0000-000049AD0000}"/>
    <cellStyle name="SAPBEXinputData 24 24 2" xfId="44379" xr:uid="{00000000-0005-0000-0000-00004AAD0000}"/>
    <cellStyle name="SAPBEXinputData 24 24 2 2" xfId="44380" xr:uid="{00000000-0005-0000-0000-00004BAD0000}"/>
    <cellStyle name="SAPBEXinputData 24 24 3" xfId="44381" xr:uid="{00000000-0005-0000-0000-00004CAD0000}"/>
    <cellStyle name="SAPBEXinputData 24 25" xfId="44382" xr:uid="{00000000-0005-0000-0000-00004DAD0000}"/>
    <cellStyle name="SAPBEXinputData 24 25 2" xfId="44383" xr:uid="{00000000-0005-0000-0000-00004EAD0000}"/>
    <cellStyle name="SAPBEXinputData 24 25 2 2" xfId="44384" xr:uid="{00000000-0005-0000-0000-00004FAD0000}"/>
    <cellStyle name="SAPBEXinputData 24 25 3" xfId="44385" xr:uid="{00000000-0005-0000-0000-000050AD0000}"/>
    <cellStyle name="SAPBEXinputData 24 26" xfId="44386" xr:uid="{00000000-0005-0000-0000-000051AD0000}"/>
    <cellStyle name="SAPBEXinputData 24 26 2" xfId="44387" xr:uid="{00000000-0005-0000-0000-000052AD0000}"/>
    <cellStyle name="SAPBEXinputData 24 26 2 2" xfId="44388" xr:uid="{00000000-0005-0000-0000-000053AD0000}"/>
    <cellStyle name="SAPBEXinputData 24 26 3" xfId="44389" xr:uid="{00000000-0005-0000-0000-000054AD0000}"/>
    <cellStyle name="SAPBEXinputData 24 27" xfId="44390" xr:uid="{00000000-0005-0000-0000-000055AD0000}"/>
    <cellStyle name="SAPBEXinputData 24 27 2" xfId="44391" xr:uid="{00000000-0005-0000-0000-000056AD0000}"/>
    <cellStyle name="SAPBEXinputData 24 27 2 2" xfId="44392" xr:uid="{00000000-0005-0000-0000-000057AD0000}"/>
    <cellStyle name="SAPBEXinputData 24 27 3" xfId="44393" xr:uid="{00000000-0005-0000-0000-000058AD0000}"/>
    <cellStyle name="SAPBEXinputData 24 28" xfId="44394" xr:uid="{00000000-0005-0000-0000-000059AD0000}"/>
    <cellStyle name="SAPBEXinputData 24 28 2" xfId="44395" xr:uid="{00000000-0005-0000-0000-00005AAD0000}"/>
    <cellStyle name="SAPBEXinputData 24 28 2 2" xfId="44396" xr:uid="{00000000-0005-0000-0000-00005BAD0000}"/>
    <cellStyle name="SAPBEXinputData 24 28 3" xfId="44397" xr:uid="{00000000-0005-0000-0000-00005CAD0000}"/>
    <cellStyle name="SAPBEXinputData 24 29" xfId="44398" xr:uid="{00000000-0005-0000-0000-00005DAD0000}"/>
    <cellStyle name="SAPBEXinputData 24 29 2" xfId="44399" xr:uid="{00000000-0005-0000-0000-00005EAD0000}"/>
    <cellStyle name="SAPBEXinputData 24 29 2 2" xfId="44400" xr:uid="{00000000-0005-0000-0000-00005FAD0000}"/>
    <cellStyle name="SAPBEXinputData 24 29 3" xfId="44401" xr:uid="{00000000-0005-0000-0000-000060AD0000}"/>
    <cellStyle name="SAPBEXinputData 24 3" xfId="44402" xr:uid="{00000000-0005-0000-0000-000061AD0000}"/>
    <cellStyle name="SAPBEXinputData 24 3 2" xfId="44403" xr:uid="{00000000-0005-0000-0000-000062AD0000}"/>
    <cellStyle name="SAPBEXinputData 24 3 2 2" xfId="44404" xr:uid="{00000000-0005-0000-0000-000063AD0000}"/>
    <cellStyle name="SAPBEXinputData 24 3 3" xfId="44405" xr:uid="{00000000-0005-0000-0000-000064AD0000}"/>
    <cellStyle name="SAPBEXinputData 24 30" xfId="44406" xr:uid="{00000000-0005-0000-0000-000065AD0000}"/>
    <cellStyle name="SAPBEXinputData 24 30 2" xfId="44407" xr:uid="{00000000-0005-0000-0000-000066AD0000}"/>
    <cellStyle name="SAPBEXinputData 24 30 2 2" xfId="44408" xr:uid="{00000000-0005-0000-0000-000067AD0000}"/>
    <cellStyle name="SAPBEXinputData 24 30 3" xfId="44409" xr:uid="{00000000-0005-0000-0000-000068AD0000}"/>
    <cellStyle name="SAPBEXinputData 24 31" xfId="44410" xr:uid="{00000000-0005-0000-0000-000069AD0000}"/>
    <cellStyle name="SAPBEXinputData 24 31 2" xfId="44411" xr:uid="{00000000-0005-0000-0000-00006AAD0000}"/>
    <cellStyle name="SAPBEXinputData 24 31 2 2" xfId="44412" xr:uid="{00000000-0005-0000-0000-00006BAD0000}"/>
    <cellStyle name="SAPBEXinputData 24 31 3" xfId="44413" xr:uid="{00000000-0005-0000-0000-00006CAD0000}"/>
    <cellStyle name="SAPBEXinputData 24 32" xfId="44414" xr:uid="{00000000-0005-0000-0000-00006DAD0000}"/>
    <cellStyle name="SAPBEXinputData 24 32 2" xfId="44415" xr:uid="{00000000-0005-0000-0000-00006EAD0000}"/>
    <cellStyle name="SAPBEXinputData 24 32 2 2" xfId="44416" xr:uid="{00000000-0005-0000-0000-00006FAD0000}"/>
    <cellStyle name="SAPBEXinputData 24 32 3" xfId="44417" xr:uid="{00000000-0005-0000-0000-000070AD0000}"/>
    <cellStyle name="SAPBEXinputData 24 33" xfId="44418" xr:uid="{00000000-0005-0000-0000-000071AD0000}"/>
    <cellStyle name="SAPBEXinputData 24 33 2" xfId="44419" xr:uid="{00000000-0005-0000-0000-000072AD0000}"/>
    <cellStyle name="SAPBEXinputData 24 33 2 2" xfId="44420" xr:uid="{00000000-0005-0000-0000-000073AD0000}"/>
    <cellStyle name="SAPBEXinputData 24 33 3" xfId="44421" xr:uid="{00000000-0005-0000-0000-000074AD0000}"/>
    <cellStyle name="SAPBEXinputData 24 34" xfId="44422" xr:uid="{00000000-0005-0000-0000-000075AD0000}"/>
    <cellStyle name="SAPBEXinputData 24 34 2" xfId="44423" xr:uid="{00000000-0005-0000-0000-000076AD0000}"/>
    <cellStyle name="SAPBEXinputData 24 34 2 2" xfId="44424" xr:uid="{00000000-0005-0000-0000-000077AD0000}"/>
    <cellStyle name="SAPBEXinputData 24 34 3" xfId="44425" xr:uid="{00000000-0005-0000-0000-000078AD0000}"/>
    <cellStyle name="SAPBEXinputData 24 35" xfId="44426" xr:uid="{00000000-0005-0000-0000-000079AD0000}"/>
    <cellStyle name="SAPBEXinputData 24 35 2" xfId="44427" xr:uid="{00000000-0005-0000-0000-00007AAD0000}"/>
    <cellStyle name="SAPBEXinputData 24 35 2 2" xfId="44428" xr:uid="{00000000-0005-0000-0000-00007BAD0000}"/>
    <cellStyle name="SAPBEXinputData 24 35 3" xfId="44429" xr:uid="{00000000-0005-0000-0000-00007CAD0000}"/>
    <cellStyle name="SAPBEXinputData 24 36" xfId="44430" xr:uid="{00000000-0005-0000-0000-00007DAD0000}"/>
    <cellStyle name="SAPBEXinputData 24 36 2" xfId="44431" xr:uid="{00000000-0005-0000-0000-00007EAD0000}"/>
    <cellStyle name="SAPBEXinputData 24 36 2 2" xfId="44432" xr:uid="{00000000-0005-0000-0000-00007FAD0000}"/>
    <cellStyle name="SAPBEXinputData 24 36 3" xfId="44433" xr:uid="{00000000-0005-0000-0000-000080AD0000}"/>
    <cellStyle name="SAPBEXinputData 24 37" xfId="44434" xr:uid="{00000000-0005-0000-0000-000081AD0000}"/>
    <cellStyle name="SAPBEXinputData 24 37 2" xfId="44435" xr:uid="{00000000-0005-0000-0000-000082AD0000}"/>
    <cellStyle name="SAPBEXinputData 24 37 2 2" xfId="44436" xr:uid="{00000000-0005-0000-0000-000083AD0000}"/>
    <cellStyle name="SAPBEXinputData 24 37 3" xfId="44437" xr:uid="{00000000-0005-0000-0000-000084AD0000}"/>
    <cellStyle name="SAPBEXinputData 24 38" xfId="44438" xr:uid="{00000000-0005-0000-0000-000085AD0000}"/>
    <cellStyle name="SAPBEXinputData 24 38 2" xfId="44439" xr:uid="{00000000-0005-0000-0000-000086AD0000}"/>
    <cellStyle name="SAPBEXinputData 24 38 2 2" xfId="44440" xr:uid="{00000000-0005-0000-0000-000087AD0000}"/>
    <cellStyle name="SAPBEXinputData 24 38 3" xfId="44441" xr:uid="{00000000-0005-0000-0000-000088AD0000}"/>
    <cellStyle name="SAPBEXinputData 24 39" xfId="44442" xr:uid="{00000000-0005-0000-0000-000089AD0000}"/>
    <cellStyle name="SAPBEXinputData 24 39 2" xfId="44443" xr:uid="{00000000-0005-0000-0000-00008AAD0000}"/>
    <cellStyle name="SAPBEXinputData 24 39 2 2" xfId="44444" xr:uid="{00000000-0005-0000-0000-00008BAD0000}"/>
    <cellStyle name="SAPBEXinputData 24 39 3" xfId="44445" xr:uid="{00000000-0005-0000-0000-00008CAD0000}"/>
    <cellStyle name="SAPBEXinputData 24 4" xfId="44446" xr:uid="{00000000-0005-0000-0000-00008DAD0000}"/>
    <cellStyle name="SAPBEXinputData 24 4 2" xfId="44447" xr:uid="{00000000-0005-0000-0000-00008EAD0000}"/>
    <cellStyle name="SAPBEXinputData 24 4 2 2" xfId="44448" xr:uid="{00000000-0005-0000-0000-00008FAD0000}"/>
    <cellStyle name="SAPBEXinputData 24 4 3" xfId="44449" xr:uid="{00000000-0005-0000-0000-000090AD0000}"/>
    <cellStyle name="SAPBEXinputData 24 40" xfId="44450" xr:uid="{00000000-0005-0000-0000-000091AD0000}"/>
    <cellStyle name="SAPBEXinputData 24 40 2" xfId="44451" xr:uid="{00000000-0005-0000-0000-000092AD0000}"/>
    <cellStyle name="SAPBEXinputData 24 40 2 2" xfId="44452" xr:uid="{00000000-0005-0000-0000-000093AD0000}"/>
    <cellStyle name="SAPBEXinputData 24 40 3" xfId="44453" xr:uid="{00000000-0005-0000-0000-000094AD0000}"/>
    <cellStyle name="SAPBEXinputData 24 41" xfId="44454" xr:uid="{00000000-0005-0000-0000-000095AD0000}"/>
    <cellStyle name="SAPBEXinputData 24 41 2" xfId="44455" xr:uid="{00000000-0005-0000-0000-000096AD0000}"/>
    <cellStyle name="SAPBEXinputData 24 42" xfId="44456" xr:uid="{00000000-0005-0000-0000-000097AD0000}"/>
    <cellStyle name="SAPBEXinputData 24 5" xfId="44457" xr:uid="{00000000-0005-0000-0000-000098AD0000}"/>
    <cellStyle name="SAPBEXinputData 24 5 2" xfId="44458" xr:uid="{00000000-0005-0000-0000-000099AD0000}"/>
    <cellStyle name="SAPBEXinputData 24 5 2 2" xfId="44459" xr:uid="{00000000-0005-0000-0000-00009AAD0000}"/>
    <cellStyle name="SAPBEXinputData 24 5 3" xfId="44460" xr:uid="{00000000-0005-0000-0000-00009BAD0000}"/>
    <cellStyle name="SAPBEXinputData 24 6" xfId="44461" xr:uid="{00000000-0005-0000-0000-00009CAD0000}"/>
    <cellStyle name="SAPBEXinputData 24 6 2" xfId="44462" xr:uid="{00000000-0005-0000-0000-00009DAD0000}"/>
    <cellStyle name="SAPBEXinputData 24 6 2 2" xfId="44463" xr:uid="{00000000-0005-0000-0000-00009EAD0000}"/>
    <cellStyle name="SAPBEXinputData 24 6 3" xfId="44464" xr:uid="{00000000-0005-0000-0000-00009FAD0000}"/>
    <cellStyle name="SAPBEXinputData 24 7" xfId="44465" xr:uid="{00000000-0005-0000-0000-0000A0AD0000}"/>
    <cellStyle name="SAPBEXinputData 24 7 2" xfId="44466" xr:uid="{00000000-0005-0000-0000-0000A1AD0000}"/>
    <cellStyle name="SAPBEXinputData 24 7 2 2" xfId="44467" xr:uid="{00000000-0005-0000-0000-0000A2AD0000}"/>
    <cellStyle name="SAPBEXinputData 24 7 3" xfId="44468" xr:uid="{00000000-0005-0000-0000-0000A3AD0000}"/>
    <cellStyle name="SAPBEXinputData 24 8" xfId="44469" xr:uid="{00000000-0005-0000-0000-0000A4AD0000}"/>
    <cellStyle name="SAPBEXinputData 24 8 2" xfId="44470" xr:uid="{00000000-0005-0000-0000-0000A5AD0000}"/>
    <cellStyle name="SAPBEXinputData 24 8 2 2" xfId="44471" xr:uid="{00000000-0005-0000-0000-0000A6AD0000}"/>
    <cellStyle name="SAPBEXinputData 24 8 3" xfId="44472" xr:uid="{00000000-0005-0000-0000-0000A7AD0000}"/>
    <cellStyle name="SAPBEXinputData 24 9" xfId="44473" xr:uid="{00000000-0005-0000-0000-0000A8AD0000}"/>
    <cellStyle name="SAPBEXinputData 24 9 2" xfId="44474" xr:uid="{00000000-0005-0000-0000-0000A9AD0000}"/>
    <cellStyle name="SAPBEXinputData 24 9 2 2" xfId="44475" xr:uid="{00000000-0005-0000-0000-0000AAAD0000}"/>
    <cellStyle name="SAPBEXinputData 24 9 3" xfId="44476" xr:uid="{00000000-0005-0000-0000-0000ABAD0000}"/>
    <cellStyle name="SAPBEXinputData 25" xfId="44477" xr:uid="{00000000-0005-0000-0000-0000ACAD0000}"/>
    <cellStyle name="SAPBEXinputData 25 10" xfId="44478" xr:uid="{00000000-0005-0000-0000-0000ADAD0000}"/>
    <cellStyle name="SAPBEXinputData 25 10 2" xfId="44479" xr:uid="{00000000-0005-0000-0000-0000AEAD0000}"/>
    <cellStyle name="SAPBEXinputData 25 10 2 2" xfId="44480" xr:uid="{00000000-0005-0000-0000-0000AFAD0000}"/>
    <cellStyle name="SAPBEXinputData 25 10 3" xfId="44481" xr:uid="{00000000-0005-0000-0000-0000B0AD0000}"/>
    <cellStyle name="SAPBEXinputData 25 11" xfId="44482" xr:uid="{00000000-0005-0000-0000-0000B1AD0000}"/>
    <cellStyle name="SAPBEXinputData 25 11 2" xfId="44483" xr:uid="{00000000-0005-0000-0000-0000B2AD0000}"/>
    <cellStyle name="SAPBEXinputData 25 11 2 2" xfId="44484" xr:uid="{00000000-0005-0000-0000-0000B3AD0000}"/>
    <cellStyle name="SAPBEXinputData 25 11 3" xfId="44485" xr:uid="{00000000-0005-0000-0000-0000B4AD0000}"/>
    <cellStyle name="SAPBEXinputData 25 12" xfId="44486" xr:uid="{00000000-0005-0000-0000-0000B5AD0000}"/>
    <cellStyle name="SAPBEXinputData 25 12 2" xfId="44487" xr:uid="{00000000-0005-0000-0000-0000B6AD0000}"/>
    <cellStyle name="SAPBEXinputData 25 12 2 2" xfId="44488" xr:uid="{00000000-0005-0000-0000-0000B7AD0000}"/>
    <cellStyle name="SAPBEXinputData 25 12 3" xfId="44489" xr:uid="{00000000-0005-0000-0000-0000B8AD0000}"/>
    <cellStyle name="SAPBEXinputData 25 13" xfId="44490" xr:uid="{00000000-0005-0000-0000-0000B9AD0000}"/>
    <cellStyle name="SAPBEXinputData 25 13 2" xfId="44491" xr:uid="{00000000-0005-0000-0000-0000BAAD0000}"/>
    <cellStyle name="SAPBEXinputData 25 13 2 2" xfId="44492" xr:uid="{00000000-0005-0000-0000-0000BBAD0000}"/>
    <cellStyle name="SAPBEXinputData 25 13 3" xfId="44493" xr:uid="{00000000-0005-0000-0000-0000BCAD0000}"/>
    <cellStyle name="SAPBEXinputData 25 14" xfId="44494" xr:uid="{00000000-0005-0000-0000-0000BDAD0000}"/>
    <cellStyle name="SAPBEXinputData 25 14 2" xfId="44495" xr:uid="{00000000-0005-0000-0000-0000BEAD0000}"/>
    <cellStyle name="SAPBEXinputData 25 14 2 2" xfId="44496" xr:uid="{00000000-0005-0000-0000-0000BFAD0000}"/>
    <cellStyle name="SAPBEXinputData 25 14 3" xfId="44497" xr:uid="{00000000-0005-0000-0000-0000C0AD0000}"/>
    <cellStyle name="SAPBEXinputData 25 15" xfId="44498" xr:uid="{00000000-0005-0000-0000-0000C1AD0000}"/>
    <cellStyle name="SAPBEXinputData 25 15 2" xfId="44499" xr:uid="{00000000-0005-0000-0000-0000C2AD0000}"/>
    <cellStyle name="SAPBEXinputData 25 15 2 2" xfId="44500" xr:uid="{00000000-0005-0000-0000-0000C3AD0000}"/>
    <cellStyle name="SAPBEXinputData 25 15 3" xfId="44501" xr:uid="{00000000-0005-0000-0000-0000C4AD0000}"/>
    <cellStyle name="SAPBEXinputData 25 16" xfId="44502" xr:uid="{00000000-0005-0000-0000-0000C5AD0000}"/>
    <cellStyle name="SAPBEXinputData 25 16 2" xfId="44503" xr:uid="{00000000-0005-0000-0000-0000C6AD0000}"/>
    <cellStyle name="SAPBEXinputData 25 16 2 2" xfId="44504" xr:uid="{00000000-0005-0000-0000-0000C7AD0000}"/>
    <cellStyle name="SAPBEXinputData 25 16 3" xfId="44505" xr:uid="{00000000-0005-0000-0000-0000C8AD0000}"/>
    <cellStyle name="SAPBEXinputData 25 17" xfId="44506" xr:uid="{00000000-0005-0000-0000-0000C9AD0000}"/>
    <cellStyle name="SAPBEXinputData 25 17 2" xfId="44507" xr:uid="{00000000-0005-0000-0000-0000CAAD0000}"/>
    <cellStyle name="SAPBEXinputData 25 17 2 2" xfId="44508" xr:uid="{00000000-0005-0000-0000-0000CBAD0000}"/>
    <cellStyle name="SAPBEXinputData 25 17 3" xfId="44509" xr:uid="{00000000-0005-0000-0000-0000CCAD0000}"/>
    <cellStyle name="SAPBEXinputData 25 18" xfId="44510" xr:uid="{00000000-0005-0000-0000-0000CDAD0000}"/>
    <cellStyle name="SAPBEXinputData 25 18 2" xfId="44511" xr:uid="{00000000-0005-0000-0000-0000CEAD0000}"/>
    <cellStyle name="SAPBEXinputData 25 18 2 2" xfId="44512" xr:uid="{00000000-0005-0000-0000-0000CFAD0000}"/>
    <cellStyle name="SAPBEXinputData 25 18 3" xfId="44513" xr:uid="{00000000-0005-0000-0000-0000D0AD0000}"/>
    <cellStyle name="SAPBEXinputData 25 19" xfId="44514" xr:uid="{00000000-0005-0000-0000-0000D1AD0000}"/>
    <cellStyle name="SAPBEXinputData 25 19 2" xfId="44515" xr:uid="{00000000-0005-0000-0000-0000D2AD0000}"/>
    <cellStyle name="SAPBEXinputData 25 19 2 2" xfId="44516" xr:uid="{00000000-0005-0000-0000-0000D3AD0000}"/>
    <cellStyle name="SAPBEXinputData 25 19 3" xfId="44517" xr:uid="{00000000-0005-0000-0000-0000D4AD0000}"/>
    <cellStyle name="SAPBEXinputData 25 2" xfId="44518" xr:uid="{00000000-0005-0000-0000-0000D5AD0000}"/>
    <cellStyle name="SAPBEXinputData 25 2 2" xfId="44519" xr:uid="{00000000-0005-0000-0000-0000D6AD0000}"/>
    <cellStyle name="SAPBEXinputData 25 2 2 2" xfId="44520" xr:uid="{00000000-0005-0000-0000-0000D7AD0000}"/>
    <cellStyle name="SAPBEXinputData 25 2 3" xfId="44521" xr:uid="{00000000-0005-0000-0000-0000D8AD0000}"/>
    <cellStyle name="SAPBEXinputData 25 20" xfId="44522" xr:uid="{00000000-0005-0000-0000-0000D9AD0000}"/>
    <cellStyle name="SAPBEXinputData 25 20 2" xfId="44523" xr:uid="{00000000-0005-0000-0000-0000DAAD0000}"/>
    <cellStyle name="SAPBEXinputData 25 20 2 2" xfId="44524" xr:uid="{00000000-0005-0000-0000-0000DBAD0000}"/>
    <cellStyle name="SAPBEXinputData 25 20 3" xfId="44525" xr:uid="{00000000-0005-0000-0000-0000DCAD0000}"/>
    <cellStyle name="SAPBEXinputData 25 21" xfId="44526" xr:uid="{00000000-0005-0000-0000-0000DDAD0000}"/>
    <cellStyle name="SAPBEXinputData 25 21 2" xfId="44527" xr:uid="{00000000-0005-0000-0000-0000DEAD0000}"/>
    <cellStyle name="SAPBEXinputData 25 21 2 2" xfId="44528" xr:uid="{00000000-0005-0000-0000-0000DFAD0000}"/>
    <cellStyle name="SAPBEXinputData 25 21 3" xfId="44529" xr:uid="{00000000-0005-0000-0000-0000E0AD0000}"/>
    <cellStyle name="SAPBEXinputData 25 22" xfId="44530" xr:uid="{00000000-0005-0000-0000-0000E1AD0000}"/>
    <cellStyle name="SAPBEXinputData 25 22 2" xfId="44531" xr:uid="{00000000-0005-0000-0000-0000E2AD0000}"/>
    <cellStyle name="SAPBEXinputData 25 22 2 2" xfId="44532" xr:uid="{00000000-0005-0000-0000-0000E3AD0000}"/>
    <cellStyle name="SAPBEXinputData 25 22 3" xfId="44533" xr:uid="{00000000-0005-0000-0000-0000E4AD0000}"/>
    <cellStyle name="SAPBEXinputData 25 23" xfId="44534" xr:uid="{00000000-0005-0000-0000-0000E5AD0000}"/>
    <cellStyle name="SAPBEXinputData 25 23 2" xfId="44535" xr:uid="{00000000-0005-0000-0000-0000E6AD0000}"/>
    <cellStyle name="SAPBEXinputData 25 23 2 2" xfId="44536" xr:uid="{00000000-0005-0000-0000-0000E7AD0000}"/>
    <cellStyle name="SAPBEXinputData 25 23 3" xfId="44537" xr:uid="{00000000-0005-0000-0000-0000E8AD0000}"/>
    <cellStyle name="SAPBEXinputData 25 24" xfId="44538" xr:uid="{00000000-0005-0000-0000-0000E9AD0000}"/>
    <cellStyle name="SAPBEXinputData 25 24 2" xfId="44539" xr:uid="{00000000-0005-0000-0000-0000EAAD0000}"/>
    <cellStyle name="SAPBEXinputData 25 24 2 2" xfId="44540" xr:uid="{00000000-0005-0000-0000-0000EBAD0000}"/>
    <cellStyle name="SAPBEXinputData 25 24 3" xfId="44541" xr:uid="{00000000-0005-0000-0000-0000ECAD0000}"/>
    <cellStyle name="SAPBEXinputData 25 25" xfId="44542" xr:uid="{00000000-0005-0000-0000-0000EDAD0000}"/>
    <cellStyle name="SAPBEXinputData 25 25 2" xfId="44543" xr:uid="{00000000-0005-0000-0000-0000EEAD0000}"/>
    <cellStyle name="SAPBEXinputData 25 25 2 2" xfId="44544" xr:uid="{00000000-0005-0000-0000-0000EFAD0000}"/>
    <cellStyle name="SAPBEXinputData 25 25 3" xfId="44545" xr:uid="{00000000-0005-0000-0000-0000F0AD0000}"/>
    <cellStyle name="SAPBEXinputData 25 26" xfId="44546" xr:uid="{00000000-0005-0000-0000-0000F1AD0000}"/>
    <cellStyle name="SAPBEXinputData 25 26 2" xfId="44547" xr:uid="{00000000-0005-0000-0000-0000F2AD0000}"/>
    <cellStyle name="SAPBEXinputData 25 26 2 2" xfId="44548" xr:uid="{00000000-0005-0000-0000-0000F3AD0000}"/>
    <cellStyle name="SAPBEXinputData 25 26 3" xfId="44549" xr:uid="{00000000-0005-0000-0000-0000F4AD0000}"/>
    <cellStyle name="SAPBEXinputData 25 27" xfId="44550" xr:uid="{00000000-0005-0000-0000-0000F5AD0000}"/>
    <cellStyle name="SAPBEXinputData 25 27 2" xfId="44551" xr:uid="{00000000-0005-0000-0000-0000F6AD0000}"/>
    <cellStyle name="SAPBEXinputData 25 27 2 2" xfId="44552" xr:uid="{00000000-0005-0000-0000-0000F7AD0000}"/>
    <cellStyle name="SAPBEXinputData 25 27 3" xfId="44553" xr:uid="{00000000-0005-0000-0000-0000F8AD0000}"/>
    <cellStyle name="SAPBEXinputData 25 28" xfId="44554" xr:uid="{00000000-0005-0000-0000-0000F9AD0000}"/>
    <cellStyle name="SAPBEXinputData 25 28 2" xfId="44555" xr:uid="{00000000-0005-0000-0000-0000FAAD0000}"/>
    <cellStyle name="SAPBEXinputData 25 28 2 2" xfId="44556" xr:uid="{00000000-0005-0000-0000-0000FBAD0000}"/>
    <cellStyle name="SAPBEXinputData 25 28 3" xfId="44557" xr:uid="{00000000-0005-0000-0000-0000FCAD0000}"/>
    <cellStyle name="SAPBEXinputData 25 29" xfId="44558" xr:uid="{00000000-0005-0000-0000-0000FDAD0000}"/>
    <cellStyle name="SAPBEXinputData 25 29 2" xfId="44559" xr:uid="{00000000-0005-0000-0000-0000FEAD0000}"/>
    <cellStyle name="SAPBEXinputData 25 29 2 2" xfId="44560" xr:uid="{00000000-0005-0000-0000-0000FFAD0000}"/>
    <cellStyle name="SAPBEXinputData 25 29 3" xfId="44561" xr:uid="{00000000-0005-0000-0000-000000AE0000}"/>
    <cellStyle name="SAPBEXinputData 25 3" xfId="44562" xr:uid="{00000000-0005-0000-0000-000001AE0000}"/>
    <cellStyle name="SAPBEXinputData 25 3 2" xfId="44563" xr:uid="{00000000-0005-0000-0000-000002AE0000}"/>
    <cellStyle name="SAPBEXinputData 25 3 2 2" xfId="44564" xr:uid="{00000000-0005-0000-0000-000003AE0000}"/>
    <cellStyle name="SAPBEXinputData 25 3 3" xfId="44565" xr:uid="{00000000-0005-0000-0000-000004AE0000}"/>
    <cellStyle name="SAPBEXinputData 25 30" xfId="44566" xr:uid="{00000000-0005-0000-0000-000005AE0000}"/>
    <cellStyle name="SAPBEXinputData 25 30 2" xfId="44567" xr:uid="{00000000-0005-0000-0000-000006AE0000}"/>
    <cellStyle name="SAPBEXinputData 25 30 2 2" xfId="44568" xr:uid="{00000000-0005-0000-0000-000007AE0000}"/>
    <cellStyle name="SAPBEXinputData 25 30 3" xfId="44569" xr:uid="{00000000-0005-0000-0000-000008AE0000}"/>
    <cellStyle name="SAPBEXinputData 25 31" xfId="44570" xr:uid="{00000000-0005-0000-0000-000009AE0000}"/>
    <cellStyle name="SAPBEXinputData 25 31 2" xfId="44571" xr:uid="{00000000-0005-0000-0000-00000AAE0000}"/>
    <cellStyle name="SAPBEXinputData 25 31 2 2" xfId="44572" xr:uid="{00000000-0005-0000-0000-00000BAE0000}"/>
    <cellStyle name="SAPBEXinputData 25 31 3" xfId="44573" xr:uid="{00000000-0005-0000-0000-00000CAE0000}"/>
    <cellStyle name="SAPBEXinputData 25 32" xfId="44574" xr:uid="{00000000-0005-0000-0000-00000DAE0000}"/>
    <cellStyle name="SAPBEXinputData 25 32 2" xfId="44575" xr:uid="{00000000-0005-0000-0000-00000EAE0000}"/>
    <cellStyle name="SAPBEXinputData 25 32 2 2" xfId="44576" xr:uid="{00000000-0005-0000-0000-00000FAE0000}"/>
    <cellStyle name="SAPBEXinputData 25 32 3" xfId="44577" xr:uid="{00000000-0005-0000-0000-000010AE0000}"/>
    <cellStyle name="SAPBEXinputData 25 33" xfId="44578" xr:uid="{00000000-0005-0000-0000-000011AE0000}"/>
    <cellStyle name="SAPBEXinputData 25 33 2" xfId="44579" xr:uid="{00000000-0005-0000-0000-000012AE0000}"/>
    <cellStyle name="SAPBEXinputData 25 33 2 2" xfId="44580" xr:uid="{00000000-0005-0000-0000-000013AE0000}"/>
    <cellStyle name="SAPBEXinputData 25 33 3" xfId="44581" xr:uid="{00000000-0005-0000-0000-000014AE0000}"/>
    <cellStyle name="SAPBEXinputData 25 34" xfId="44582" xr:uid="{00000000-0005-0000-0000-000015AE0000}"/>
    <cellStyle name="SAPBEXinputData 25 34 2" xfId="44583" xr:uid="{00000000-0005-0000-0000-000016AE0000}"/>
    <cellStyle name="SAPBEXinputData 25 34 2 2" xfId="44584" xr:uid="{00000000-0005-0000-0000-000017AE0000}"/>
    <cellStyle name="SAPBEXinputData 25 34 3" xfId="44585" xr:uid="{00000000-0005-0000-0000-000018AE0000}"/>
    <cellStyle name="SAPBEXinputData 25 35" xfId="44586" xr:uid="{00000000-0005-0000-0000-000019AE0000}"/>
    <cellStyle name="SAPBEXinputData 25 35 2" xfId="44587" xr:uid="{00000000-0005-0000-0000-00001AAE0000}"/>
    <cellStyle name="SAPBEXinputData 25 35 2 2" xfId="44588" xr:uid="{00000000-0005-0000-0000-00001BAE0000}"/>
    <cellStyle name="SAPBEXinputData 25 35 3" xfId="44589" xr:uid="{00000000-0005-0000-0000-00001CAE0000}"/>
    <cellStyle name="SAPBEXinputData 25 36" xfId="44590" xr:uid="{00000000-0005-0000-0000-00001DAE0000}"/>
    <cellStyle name="SAPBEXinputData 25 36 2" xfId="44591" xr:uid="{00000000-0005-0000-0000-00001EAE0000}"/>
    <cellStyle name="SAPBEXinputData 25 36 2 2" xfId="44592" xr:uid="{00000000-0005-0000-0000-00001FAE0000}"/>
    <cellStyle name="SAPBEXinputData 25 36 3" xfId="44593" xr:uid="{00000000-0005-0000-0000-000020AE0000}"/>
    <cellStyle name="SAPBEXinputData 25 37" xfId="44594" xr:uid="{00000000-0005-0000-0000-000021AE0000}"/>
    <cellStyle name="SAPBEXinputData 25 37 2" xfId="44595" xr:uid="{00000000-0005-0000-0000-000022AE0000}"/>
    <cellStyle name="SAPBEXinputData 25 37 2 2" xfId="44596" xr:uid="{00000000-0005-0000-0000-000023AE0000}"/>
    <cellStyle name="SAPBEXinputData 25 37 3" xfId="44597" xr:uid="{00000000-0005-0000-0000-000024AE0000}"/>
    <cellStyle name="SAPBEXinputData 25 38" xfId="44598" xr:uid="{00000000-0005-0000-0000-000025AE0000}"/>
    <cellStyle name="SAPBEXinputData 25 38 2" xfId="44599" xr:uid="{00000000-0005-0000-0000-000026AE0000}"/>
    <cellStyle name="SAPBEXinputData 25 38 2 2" xfId="44600" xr:uid="{00000000-0005-0000-0000-000027AE0000}"/>
    <cellStyle name="SAPBEXinputData 25 38 3" xfId="44601" xr:uid="{00000000-0005-0000-0000-000028AE0000}"/>
    <cellStyle name="SAPBEXinputData 25 39" xfId="44602" xr:uid="{00000000-0005-0000-0000-000029AE0000}"/>
    <cellStyle name="SAPBEXinputData 25 39 2" xfId="44603" xr:uid="{00000000-0005-0000-0000-00002AAE0000}"/>
    <cellStyle name="SAPBEXinputData 25 39 2 2" xfId="44604" xr:uid="{00000000-0005-0000-0000-00002BAE0000}"/>
    <cellStyle name="SAPBEXinputData 25 39 3" xfId="44605" xr:uid="{00000000-0005-0000-0000-00002CAE0000}"/>
    <cellStyle name="SAPBEXinputData 25 4" xfId="44606" xr:uid="{00000000-0005-0000-0000-00002DAE0000}"/>
    <cellStyle name="SAPBEXinputData 25 4 2" xfId="44607" xr:uid="{00000000-0005-0000-0000-00002EAE0000}"/>
    <cellStyle name="SAPBEXinputData 25 4 2 2" xfId="44608" xr:uid="{00000000-0005-0000-0000-00002FAE0000}"/>
    <cellStyle name="SAPBEXinputData 25 4 3" xfId="44609" xr:uid="{00000000-0005-0000-0000-000030AE0000}"/>
    <cellStyle name="SAPBEXinputData 25 40" xfId="44610" xr:uid="{00000000-0005-0000-0000-000031AE0000}"/>
    <cellStyle name="SAPBEXinputData 25 40 2" xfId="44611" xr:uid="{00000000-0005-0000-0000-000032AE0000}"/>
    <cellStyle name="SAPBEXinputData 25 40 2 2" xfId="44612" xr:uid="{00000000-0005-0000-0000-000033AE0000}"/>
    <cellStyle name="SAPBEXinputData 25 40 3" xfId="44613" xr:uid="{00000000-0005-0000-0000-000034AE0000}"/>
    <cellStyle name="SAPBEXinputData 25 41" xfId="44614" xr:uid="{00000000-0005-0000-0000-000035AE0000}"/>
    <cellStyle name="SAPBEXinputData 25 41 2" xfId="44615" xr:uid="{00000000-0005-0000-0000-000036AE0000}"/>
    <cellStyle name="SAPBEXinputData 25 42" xfId="44616" xr:uid="{00000000-0005-0000-0000-000037AE0000}"/>
    <cellStyle name="SAPBEXinputData 25 5" xfId="44617" xr:uid="{00000000-0005-0000-0000-000038AE0000}"/>
    <cellStyle name="SAPBEXinputData 25 5 2" xfId="44618" xr:uid="{00000000-0005-0000-0000-000039AE0000}"/>
    <cellStyle name="SAPBEXinputData 25 5 2 2" xfId="44619" xr:uid="{00000000-0005-0000-0000-00003AAE0000}"/>
    <cellStyle name="SAPBEXinputData 25 5 3" xfId="44620" xr:uid="{00000000-0005-0000-0000-00003BAE0000}"/>
    <cellStyle name="SAPBEXinputData 25 6" xfId="44621" xr:uid="{00000000-0005-0000-0000-00003CAE0000}"/>
    <cellStyle name="SAPBEXinputData 25 6 2" xfId="44622" xr:uid="{00000000-0005-0000-0000-00003DAE0000}"/>
    <cellStyle name="SAPBEXinputData 25 6 2 2" xfId="44623" xr:uid="{00000000-0005-0000-0000-00003EAE0000}"/>
    <cellStyle name="SAPBEXinputData 25 6 3" xfId="44624" xr:uid="{00000000-0005-0000-0000-00003FAE0000}"/>
    <cellStyle name="SAPBEXinputData 25 7" xfId="44625" xr:uid="{00000000-0005-0000-0000-000040AE0000}"/>
    <cellStyle name="SAPBEXinputData 25 7 2" xfId="44626" xr:uid="{00000000-0005-0000-0000-000041AE0000}"/>
    <cellStyle name="SAPBEXinputData 25 7 2 2" xfId="44627" xr:uid="{00000000-0005-0000-0000-000042AE0000}"/>
    <cellStyle name="SAPBEXinputData 25 7 3" xfId="44628" xr:uid="{00000000-0005-0000-0000-000043AE0000}"/>
    <cellStyle name="SAPBEXinputData 25 8" xfId="44629" xr:uid="{00000000-0005-0000-0000-000044AE0000}"/>
    <cellStyle name="SAPBEXinputData 25 8 2" xfId="44630" xr:uid="{00000000-0005-0000-0000-000045AE0000}"/>
    <cellStyle name="SAPBEXinputData 25 8 2 2" xfId="44631" xr:uid="{00000000-0005-0000-0000-000046AE0000}"/>
    <cellStyle name="SAPBEXinputData 25 8 3" xfId="44632" xr:uid="{00000000-0005-0000-0000-000047AE0000}"/>
    <cellStyle name="SAPBEXinputData 25 9" xfId="44633" xr:uid="{00000000-0005-0000-0000-000048AE0000}"/>
    <cellStyle name="SAPBEXinputData 25 9 2" xfId="44634" xr:uid="{00000000-0005-0000-0000-000049AE0000}"/>
    <cellStyle name="SAPBEXinputData 25 9 2 2" xfId="44635" xr:uid="{00000000-0005-0000-0000-00004AAE0000}"/>
    <cellStyle name="SAPBEXinputData 25 9 3" xfId="44636" xr:uid="{00000000-0005-0000-0000-00004BAE0000}"/>
    <cellStyle name="SAPBEXinputData 26" xfId="44637" xr:uid="{00000000-0005-0000-0000-00004CAE0000}"/>
    <cellStyle name="SAPBEXinputData 26 2" xfId="44638" xr:uid="{00000000-0005-0000-0000-00004DAE0000}"/>
    <cellStyle name="SAPBEXinputData 26 2 2" xfId="44639" xr:uid="{00000000-0005-0000-0000-00004EAE0000}"/>
    <cellStyle name="SAPBEXinputData 26 3" xfId="44640" xr:uid="{00000000-0005-0000-0000-00004FAE0000}"/>
    <cellStyle name="SAPBEXinputData 27" xfId="44641" xr:uid="{00000000-0005-0000-0000-000050AE0000}"/>
    <cellStyle name="SAPBEXinputData 27 2" xfId="44642" xr:uid="{00000000-0005-0000-0000-000051AE0000}"/>
    <cellStyle name="SAPBEXinputData 27 2 2" xfId="44643" xr:uid="{00000000-0005-0000-0000-000052AE0000}"/>
    <cellStyle name="SAPBEXinputData 27 3" xfId="44644" xr:uid="{00000000-0005-0000-0000-000053AE0000}"/>
    <cellStyle name="SAPBEXinputData 28" xfId="44645" xr:uid="{00000000-0005-0000-0000-000054AE0000}"/>
    <cellStyle name="SAPBEXinputData 28 2" xfId="44646" xr:uid="{00000000-0005-0000-0000-000055AE0000}"/>
    <cellStyle name="SAPBEXinputData 28 2 2" xfId="44647" xr:uid="{00000000-0005-0000-0000-000056AE0000}"/>
    <cellStyle name="SAPBEXinputData 28 3" xfId="44648" xr:uid="{00000000-0005-0000-0000-000057AE0000}"/>
    <cellStyle name="SAPBEXinputData 29" xfId="44649" xr:uid="{00000000-0005-0000-0000-000058AE0000}"/>
    <cellStyle name="SAPBEXinputData 29 2" xfId="44650" xr:uid="{00000000-0005-0000-0000-000059AE0000}"/>
    <cellStyle name="SAPBEXinputData 29 2 2" xfId="44651" xr:uid="{00000000-0005-0000-0000-00005AAE0000}"/>
    <cellStyle name="SAPBEXinputData 29 3" xfId="44652" xr:uid="{00000000-0005-0000-0000-00005BAE0000}"/>
    <cellStyle name="SAPBEXinputData 3" xfId="44653" xr:uid="{00000000-0005-0000-0000-00005CAE0000}"/>
    <cellStyle name="SAPBEXinputData 30" xfId="44654" xr:uid="{00000000-0005-0000-0000-00005DAE0000}"/>
    <cellStyle name="SAPBEXinputData 30 2" xfId="44655" xr:uid="{00000000-0005-0000-0000-00005EAE0000}"/>
    <cellStyle name="SAPBEXinputData 30 2 2" xfId="44656" xr:uid="{00000000-0005-0000-0000-00005FAE0000}"/>
    <cellStyle name="SAPBEXinputData 30 3" xfId="44657" xr:uid="{00000000-0005-0000-0000-000060AE0000}"/>
    <cellStyle name="SAPBEXinputData 31" xfId="44658" xr:uid="{00000000-0005-0000-0000-000061AE0000}"/>
    <cellStyle name="SAPBEXinputData 31 2" xfId="44659" xr:uid="{00000000-0005-0000-0000-000062AE0000}"/>
    <cellStyle name="SAPBEXinputData 31 2 2" xfId="44660" xr:uid="{00000000-0005-0000-0000-000063AE0000}"/>
    <cellStyle name="SAPBEXinputData 31 3" xfId="44661" xr:uid="{00000000-0005-0000-0000-000064AE0000}"/>
    <cellStyle name="SAPBEXinputData 32" xfId="44662" xr:uid="{00000000-0005-0000-0000-000065AE0000}"/>
    <cellStyle name="SAPBEXinputData 32 2" xfId="44663" xr:uid="{00000000-0005-0000-0000-000066AE0000}"/>
    <cellStyle name="SAPBEXinputData 32 2 2" xfId="44664" xr:uid="{00000000-0005-0000-0000-000067AE0000}"/>
    <cellStyle name="SAPBEXinputData 32 3" xfId="44665" xr:uid="{00000000-0005-0000-0000-000068AE0000}"/>
    <cellStyle name="SAPBEXinputData 33" xfId="44666" xr:uid="{00000000-0005-0000-0000-000069AE0000}"/>
    <cellStyle name="SAPBEXinputData 33 2" xfId="44667" xr:uid="{00000000-0005-0000-0000-00006AAE0000}"/>
    <cellStyle name="SAPBEXinputData 33 2 2" xfId="44668" xr:uid="{00000000-0005-0000-0000-00006BAE0000}"/>
    <cellStyle name="SAPBEXinputData 33 3" xfId="44669" xr:uid="{00000000-0005-0000-0000-00006CAE0000}"/>
    <cellStyle name="SAPBEXinputData 34" xfId="44670" xr:uid="{00000000-0005-0000-0000-00006DAE0000}"/>
    <cellStyle name="SAPBEXinputData 34 2" xfId="44671" xr:uid="{00000000-0005-0000-0000-00006EAE0000}"/>
    <cellStyle name="SAPBEXinputData 34 2 2" xfId="44672" xr:uid="{00000000-0005-0000-0000-00006FAE0000}"/>
    <cellStyle name="SAPBEXinputData 34 3" xfId="44673" xr:uid="{00000000-0005-0000-0000-000070AE0000}"/>
    <cellStyle name="SAPBEXinputData 35" xfId="44674" xr:uid="{00000000-0005-0000-0000-000071AE0000}"/>
    <cellStyle name="SAPBEXinputData 35 2" xfId="44675" xr:uid="{00000000-0005-0000-0000-000072AE0000}"/>
    <cellStyle name="SAPBEXinputData 35 2 2" xfId="44676" xr:uid="{00000000-0005-0000-0000-000073AE0000}"/>
    <cellStyle name="SAPBEXinputData 35 3" xfId="44677" xr:uid="{00000000-0005-0000-0000-000074AE0000}"/>
    <cellStyle name="SAPBEXinputData 36" xfId="44678" xr:uid="{00000000-0005-0000-0000-000075AE0000}"/>
    <cellStyle name="SAPBEXinputData 36 2" xfId="44679" xr:uid="{00000000-0005-0000-0000-000076AE0000}"/>
    <cellStyle name="SAPBEXinputData 36 2 2" xfId="44680" xr:uid="{00000000-0005-0000-0000-000077AE0000}"/>
    <cellStyle name="SAPBEXinputData 36 3" xfId="44681" xr:uid="{00000000-0005-0000-0000-000078AE0000}"/>
    <cellStyle name="SAPBEXinputData 37" xfId="44682" xr:uid="{00000000-0005-0000-0000-000079AE0000}"/>
    <cellStyle name="SAPBEXinputData 37 2" xfId="44683" xr:uid="{00000000-0005-0000-0000-00007AAE0000}"/>
    <cellStyle name="SAPBEXinputData 37 2 2" xfId="44684" xr:uid="{00000000-0005-0000-0000-00007BAE0000}"/>
    <cellStyle name="SAPBEXinputData 37 3" xfId="44685" xr:uid="{00000000-0005-0000-0000-00007CAE0000}"/>
    <cellStyle name="SAPBEXinputData 38" xfId="44686" xr:uid="{00000000-0005-0000-0000-00007DAE0000}"/>
    <cellStyle name="SAPBEXinputData 38 2" xfId="44687" xr:uid="{00000000-0005-0000-0000-00007EAE0000}"/>
    <cellStyle name="SAPBEXinputData 38 2 2" xfId="44688" xr:uid="{00000000-0005-0000-0000-00007FAE0000}"/>
    <cellStyle name="SAPBEXinputData 38 3" xfId="44689" xr:uid="{00000000-0005-0000-0000-000080AE0000}"/>
    <cellStyle name="SAPBEXinputData 39" xfId="44690" xr:uid="{00000000-0005-0000-0000-000081AE0000}"/>
    <cellStyle name="SAPBEXinputData 39 2" xfId="44691" xr:uid="{00000000-0005-0000-0000-000082AE0000}"/>
    <cellStyle name="SAPBEXinputData 39 2 2" xfId="44692" xr:uid="{00000000-0005-0000-0000-000083AE0000}"/>
    <cellStyle name="SAPBEXinputData 39 3" xfId="44693" xr:uid="{00000000-0005-0000-0000-000084AE0000}"/>
    <cellStyle name="SAPBEXinputData 4" xfId="44694" xr:uid="{00000000-0005-0000-0000-000085AE0000}"/>
    <cellStyle name="SAPBEXinputData 40" xfId="44695" xr:uid="{00000000-0005-0000-0000-000086AE0000}"/>
    <cellStyle name="SAPBEXinputData 40 2" xfId="44696" xr:uid="{00000000-0005-0000-0000-000087AE0000}"/>
    <cellStyle name="SAPBEXinputData 40 2 2" xfId="44697" xr:uid="{00000000-0005-0000-0000-000088AE0000}"/>
    <cellStyle name="SAPBEXinputData 40 3" xfId="44698" xr:uid="{00000000-0005-0000-0000-000089AE0000}"/>
    <cellStyle name="SAPBEXinputData 41" xfId="44699" xr:uid="{00000000-0005-0000-0000-00008AAE0000}"/>
    <cellStyle name="SAPBEXinputData 41 2" xfId="44700" xr:uid="{00000000-0005-0000-0000-00008BAE0000}"/>
    <cellStyle name="SAPBEXinputData 41 2 2" xfId="44701" xr:uid="{00000000-0005-0000-0000-00008CAE0000}"/>
    <cellStyle name="SAPBEXinputData 41 3" xfId="44702" xr:uid="{00000000-0005-0000-0000-00008DAE0000}"/>
    <cellStyle name="SAPBEXinputData 42" xfId="44703" xr:uid="{00000000-0005-0000-0000-00008EAE0000}"/>
    <cellStyle name="SAPBEXinputData 42 2" xfId="44704" xr:uid="{00000000-0005-0000-0000-00008FAE0000}"/>
    <cellStyle name="SAPBEXinputData 42 2 2" xfId="44705" xr:uid="{00000000-0005-0000-0000-000090AE0000}"/>
    <cellStyle name="SAPBEXinputData 42 3" xfId="44706" xr:uid="{00000000-0005-0000-0000-000091AE0000}"/>
    <cellStyle name="SAPBEXinputData 43" xfId="44707" xr:uid="{00000000-0005-0000-0000-000092AE0000}"/>
    <cellStyle name="SAPBEXinputData 43 2" xfId="44708" xr:uid="{00000000-0005-0000-0000-000093AE0000}"/>
    <cellStyle name="SAPBEXinputData 43 2 2" xfId="44709" xr:uid="{00000000-0005-0000-0000-000094AE0000}"/>
    <cellStyle name="SAPBEXinputData 43 3" xfId="44710" xr:uid="{00000000-0005-0000-0000-000095AE0000}"/>
    <cellStyle name="SAPBEXinputData 44" xfId="44711" xr:uid="{00000000-0005-0000-0000-000096AE0000}"/>
    <cellStyle name="SAPBEXinputData 44 2" xfId="44712" xr:uid="{00000000-0005-0000-0000-000097AE0000}"/>
    <cellStyle name="SAPBEXinputData 44 2 2" xfId="44713" xr:uid="{00000000-0005-0000-0000-000098AE0000}"/>
    <cellStyle name="SAPBEXinputData 44 3" xfId="44714" xr:uid="{00000000-0005-0000-0000-000099AE0000}"/>
    <cellStyle name="SAPBEXinputData 45" xfId="44715" xr:uid="{00000000-0005-0000-0000-00009AAE0000}"/>
    <cellStyle name="SAPBEXinputData 45 2" xfId="44716" xr:uid="{00000000-0005-0000-0000-00009BAE0000}"/>
    <cellStyle name="SAPBEXinputData 45 2 2" xfId="44717" xr:uid="{00000000-0005-0000-0000-00009CAE0000}"/>
    <cellStyle name="SAPBEXinputData 45 3" xfId="44718" xr:uid="{00000000-0005-0000-0000-00009DAE0000}"/>
    <cellStyle name="SAPBEXinputData 46" xfId="44719" xr:uid="{00000000-0005-0000-0000-00009EAE0000}"/>
    <cellStyle name="SAPBEXinputData 46 2" xfId="44720" xr:uid="{00000000-0005-0000-0000-00009FAE0000}"/>
    <cellStyle name="SAPBEXinputData 46 2 2" xfId="44721" xr:uid="{00000000-0005-0000-0000-0000A0AE0000}"/>
    <cellStyle name="SAPBEXinputData 46 3" xfId="44722" xr:uid="{00000000-0005-0000-0000-0000A1AE0000}"/>
    <cellStyle name="SAPBEXinputData 47" xfId="44723" xr:uid="{00000000-0005-0000-0000-0000A2AE0000}"/>
    <cellStyle name="SAPBEXinputData 47 2" xfId="44724" xr:uid="{00000000-0005-0000-0000-0000A3AE0000}"/>
    <cellStyle name="SAPBEXinputData 47 2 2" xfId="44725" xr:uid="{00000000-0005-0000-0000-0000A4AE0000}"/>
    <cellStyle name="SAPBEXinputData 47 3" xfId="44726" xr:uid="{00000000-0005-0000-0000-0000A5AE0000}"/>
    <cellStyle name="SAPBEXinputData 48" xfId="44727" xr:uid="{00000000-0005-0000-0000-0000A6AE0000}"/>
    <cellStyle name="SAPBEXinputData 48 2" xfId="44728" xr:uid="{00000000-0005-0000-0000-0000A7AE0000}"/>
    <cellStyle name="SAPBEXinputData 48 2 2" xfId="44729" xr:uid="{00000000-0005-0000-0000-0000A8AE0000}"/>
    <cellStyle name="SAPBEXinputData 48 3" xfId="44730" xr:uid="{00000000-0005-0000-0000-0000A9AE0000}"/>
    <cellStyle name="SAPBEXinputData 49" xfId="44731" xr:uid="{00000000-0005-0000-0000-0000AAAE0000}"/>
    <cellStyle name="SAPBEXinputData 49 2" xfId="44732" xr:uid="{00000000-0005-0000-0000-0000ABAE0000}"/>
    <cellStyle name="SAPBEXinputData 49 2 2" xfId="44733" xr:uid="{00000000-0005-0000-0000-0000ACAE0000}"/>
    <cellStyle name="SAPBEXinputData 49 3" xfId="44734" xr:uid="{00000000-0005-0000-0000-0000ADAE0000}"/>
    <cellStyle name="SAPBEXinputData 5" xfId="44735" xr:uid="{00000000-0005-0000-0000-0000AEAE0000}"/>
    <cellStyle name="SAPBEXinputData 50" xfId="44736" xr:uid="{00000000-0005-0000-0000-0000AFAE0000}"/>
    <cellStyle name="SAPBEXinputData 50 2" xfId="44737" xr:uid="{00000000-0005-0000-0000-0000B0AE0000}"/>
    <cellStyle name="SAPBEXinputData 50 2 2" xfId="44738" xr:uid="{00000000-0005-0000-0000-0000B1AE0000}"/>
    <cellStyle name="SAPBEXinputData 50 3" xfId="44739" xr:uid="{00000000-0005-0000-0000-0000B2AE0000}"/>
    <cellStyle name="SAPBEXinputData 51" xfId="44740" xr:uid="{00000000-0005-0000-0000-0000B3AE0000}"/>
    <cellStyle name="SAPBEXinputData 51 2" xfId="44741" xr:uid="{00000000-0005-0000-0000-0000B4AE0000}"/>
    <cellStyle name="SAPBEXinputData 51 2 2" xfId="44742" xr:uid="{00000000-0005-0000-0000-0000B5AE0000}"/>
    <cellStyle name="SAPBEXinputData 51 3" xfId="44743" xr:uid="{00000000-0005-0000-0000-0000B6AE0000}"/>
    <cellStyle name="SAPBEXinputData 52" xfId="44744" xr:uid="{00000000-0005-0000-0000-0000B7AE0000}"/>
    <cellStyle name="SAPBEXinputData 52 2" xfId="44745" xr:uid="{00000000-0005-0000-0000-0000B8AE0000}"/>
    <cellStyle name="SAPBEXinputData 52 2 2" xfId="44746" xr:uid="{00000000-0005-0000-0000-0000B9AE0000}"/>
    <cellStyle name="SAPBEXinputData 52 3" xfId="44747" xr:uid="{00000000-0005-0000-0000-0000BAAE0000}"/>
    <cellStyle name="SAPBEXinputData 53" xfId="44748" xr:uid="{00000000-0005-0000-0000-0000BBAE0000}"/>
    <cellStyle name="SAPBEXinputData 53 2" xfId="44749" xr:uid="{00000000-0005-0000-0000-0000BCAE0000}"/>
    <cellStyle name="SAPBEXinputData 53 2 2" xfId="44750" xr:uid="{00000000-0005-0000-0000-0000BDAE0000}"/>
    <cellStyle name="SAPBEXinputData 53 3" xfId="44751" xr:uid="{00000000-0005-0000-0000-0000BEAE0000}"/>
    <cellStyle name="SAPBEXinputData 54" xfId="44752" xr:uid="{00000000-0005-0000-0000-0000BFAE0000}"/>
    <cellStyle name="SAPBEXinputData 54 2" xfId="44753" xr:uid="{00000000-0005-0000-0000-0000C0AE0000}"/>
    <cellStyle name="SAPBEXinputData 54 2 2" xfId="44754" xr:uid="{00000000-0005-0000-0000-0000C1AE0000}"/>
    <cellStyle name="SAPBEXinputData 54 3" xfId="44755" xr:uid="{00000000-0005-0000-0000-0000C2AE0000}"/>
    <cellStyle name="SAPBEXinputData 55" xfId="44756" xr:uid="{00000000-0005-0000-0000-0000C3AE0000}"/>
    <cellStyle name="SAPBEXinputData 55 2" xfId="44757" xr:uid="{00000000-0005-0000-0000-0000C4AE0000}"/>
    <cellStyle name="SAPBEXinputData 55 2 2" xfId="44758" xr:uid="{00000000-0005-0000-0000-0000C5AE0000}"/>
    <cellStyle name="SAPBEXinputData 55 3" xfId="44759" xr:uid="{00000000-0005-0000-0000-0000C6AE0000}"/>
    <cellStyle name="SAPBEXinputData 56" xfId="44760" xr:uid="{00000000-0005-0000-0000-0000C7AE0000}"/>
    <cellStyle name="SAPBEXinputData 56 2" xfId="44761" xr:uid="{00000000-0005-0000-0000-0000C8AE0000}"/>
    <cellStyle name="SAPBEXinputData 56 2 2" xfId="44762" xr:uid="{00000000-0005-0000-0000-0000C9AE0000}"/>
    <cellStyle name="SAPBEXinputData 56 3" xfId="44763" xr:uid="{00000000-0005-0000-0000-0000CAAE0000}"/>
    <cellStyle name="SAPBEXinputData 57" xfId="44764" xr:uid="{00000000-0005-0000-0000-0000CBAE0000}"/>
    <cellStyle name="SAPBEXinputData 57 2" xfId="44765" xr:uid="{00000000-0005-0000-0000-0000CCAE0000}"/>
    <cellStyle name="SAPBEXinputData 57 2 2" xfId="44766" xr:uid="{00000000-0005-0000-0000-0000CDAE0000}"/>
    <cellStyle name="SAPBEXinputData 57 3" xfId="44767" xr:uid="{00000000-0005-0000-0000-0000CEAE0000}"/>
    <cellStyle name="SAPBEXinputData 58" xfId="44768" xr:uid="{00000000-0005-0000-0000-0000CFAE0000}"/>
    <cellStyle name="SAPBEXinputData 58 2" xfId="44769" xr:uid="{00000000-0005-0000-0000-0000D0AE0000}"/>
    <cellStyle name="SAPBEXinputData 58 2 2" xfId="44770" xr:uid="{00000000-0005-0000-0000-0000D1AE0000}"/>
    <cellStyle name="SAPBEXinputData 58 3" xfId="44771" xr:uid="{00000000-0005-0000-0000-0000D2AE0000}"/>
    <cellStyle name="SAPBEXinputData 59" xfId="44772" xr:uid="{00000000-0005-0000-0000-0000D3AE0000}"/>
    <cellStyle name="SAPBEXinputData 59 2" xfId="44773" xr:uid="{00000000-0005-0000-0000-0000D4AE0000}"/>
    <cellStyle name="SAPBEXinputData 59 2 2" xfId="44774" xr:uid="{00000000-0005-0000-0000-0000D5AE0000}"/>
    <cellStyle name="SAPBEXinputData 59 3" xfId="44775" xr:uid="{00000000-0005-0000-0000-0000D6AE0000}"/>
    <cellStyle name="SAPBEXinputData 6" xfId="44776" xr:uid="{00000000-0005-0000-0000-0000D7AE0000}"/>
    <cellStyle name="SAPBEXinputData 60" xfId="44777" xr:uid="{00000000-0005-0000-0000-0000D8AE0000}"/>
    <cellStyle name="SAPBEXinputData 60 2" xfId="44778" xr:uid="{00000000-0005-0000-0000-0000D9AE0000}"/>
    <cellStyle name="SAPBEXinputData 60 2 2" xfId="44779" xr:uid="{00000000-0005-0000-0000-0000DAAE0000}"/>
    <cellStyle name="SAPBEXinputData 60 3" xfId="44780" xr:uid="{00000000-0005-0000-0000-0000DBAE0000}"/>
    <cellStyle name="SAPBEXinputData 61" xfId="44781" xr:uid="{00000000-0005-0000-0000-0000DCAE0000}"/>
    <cellStyle name="SAPBEXinputData 61 2" xfId="44782" xr:uid="{00000000-0005-0000-0000-0000DDAE0000}"/>
    <cellStyle name="SAPBEXinputData 61 2 2" xfId="44783" xr:uid="{00000000-0005-0000-0000-0000DEAE0000}"/>
    <cellStyle name="SAPBEXinputData 61 3" xfId="44784" xr:uid="{00000000-0005-0000-0000-0000DFAE0000}"/>
    <cellStyle name="SAPBEXinputData 62" xfId="44785" xr:uid="{00000000-0005-0000-0000-0000E0AE0000}"/>
    <cellStyle name="SAPBEXinputData 62 2" xfId="44786" xr:uid="{00000000-0005-0000-0000-0000E1AE0000}"/>
    <cellStyle name="SAPBEXinputData 62 2 2" xfId="44787" xr:uid="{00000000-0005-0000-0000-0000E2AE0000}"/>
    <cellStyle name="SAPBEXinputData 62 3" xfId="44788" xr:uid="{00000000-0005-0000-0000-0000E3AE0000}"/>
    <cellStyle name="SAPBEXinputData 63" xfId="44789" xr:uid="{00000000-0005-0000-0000-0000E4AE0000}"/>
    <cellStyle name="SAPBEXinputData 63 2" xfId="44790" xr:uid="{00000000-0005-0000-0000-0000E5AE0000}"/>
    <cellStyle name="SAPBEXinputData 63 2 2" xfId="44791" xr:uid="{00000000-0005-0000-0000-0000E6AE0000}"/>
    <cellStyle name="SAPBEXinputData 63 3" xfId="44792" xr:uid="{00000000-0005-0000-0000-0000E7AE0000}"/>
    <cellStyle name="SAPBEXinputData 64" xfId="44793" xr:uid="{00000000-0005-0000-0000-0000E8AE0000}"/>
    <cellStyle name="SAPBEXinputData 64 2" xfId="44794" xr:uid="{00000000-0005-0000-0000-0000E9AE0000}"/>
    <cellStyle name="SAPBEXinputData 64 2 2" xfId="44795" xr:uid="{00000000-0005-0000-0000-0000EAAE0000}"/>
    <cellStyle name="SAPBEXinputData 64 3" xfId="44796" xr:uid="{00000000-0005-0000-0000-0000EBAE0000}"/>
    <cellStyle name="SAPBEXinputData 65" xfId="44797" xr:uid="{00000000-0005-0000-0000-0000ECAE0000}"/>
    <cellStyle name="SAPBEXinputData 65 2" xfId="44798" xr:uid="{00000000-0005-0000-0000-0000EDAE0000}"/>
    <cellStyle name="SAPBEXinputData 65 2 2" xfId="44799" xr:uid="{00000000-0005-0000-0000-0000EEAE0000}"/>
    <cellStyle name="SAPBEXinputData 65 3" xfId="44800" xr:uid="{00000000-0005-0000-0000-0000EFAE0000}"/>
    <cellStyle name="SAPBEXinputData 66" xfId="44801" xr:uid="{00000000-0005-0000-0000-0000F0AE0000}"/>
    <cellStyle name="SAPBEXinputData 66 2" xfId="44802" xr:uid="{00000000-0005-0000-0000-0000F1AE0000}"/>
    <cellStyle name="SAPBEXinputData 66 2 2" xfId="44803" xr:uid="{00000000-0005-0000-0000-0000F2AE0000}"/>
    <cellStyle name="SAPBEXinputData 66 3" xfId="44804" xr:uid="{00000000-0005-0000-0000-0000F3AE0000}"/>
    <cellStyle name="SAPBEXinputData 67" xfId="44805" xr:uid="{00000000-0005-0000-0000-0000F4AE0000}"/>
    <cellStyle name="SAPBEXinputData 67 2" xfId="44806" xr:uid="{00000000-0005-0000-0000-0000F5AE0000}"/>
    <cellStyle name="SAPBEXinputData 68" xfId="44807" xr:uid="{00000000-0005-0000-0000-0000F6AE0000}"/>
    <cellStyle name="SAPBEXinputData 7" xfId="44808" xr:uid="{00000000-0005-0000-0000-0000F7AE0000}"/>
    <cellStyle name="SAPBEXinputData 8" xfId="44809" xr:uid="{00000000-0005-0000-0000-0000F8AE0000}"/>
    <cellStyle name="SAPBEXinputData 9" xfId="44810" xr:uid="{00000000-0005-0000-0000-0000F9AE0000}"/>
    <cellStyle name="SAPBEXItemHeader" xfId="44811" xr:uid="{00000000-0005-0000-0000-0000FAAE0000}"/>
    <cellStyle name="SAPBEXItemHeader 10" xfId="44812" xr:uid="{00000000-0005-0000-0000-0000FBAE0000}"/>
    <cellStyle name="SAPBEXItemHeader 10 2" xfId="44813" xr:uid="{00000000-0005-0000-0000-0000FCAE0000}"/>
    <cellStyle name="SAPBEXItemHeader 2" xfId="44814" xr:uid="{00000000-0005-0000-0000-0000FDAE0000}"/>
    <cellStyle name="SAPBEXItemHeader 2 2" xfId="44815" xr:uid="{00000000-0005-0000-0000-0000FEAE0000}"/>
    <cellStyle name="SAPBEXItemHeader 2 2 2" xfId="44816" xr:uid="{00000000-0005-0000-0000-0000FFAE0000}"/>
    <cellStyle name="SAPBEXItemHeader 3" xfId="44817" xr:uid="{00000000-0005-0000-0000-000000AF0000}"/>
    <cellStyle name="SAPBEXItemHeader 3 2" xfId="44818" xr:uid="{00000000-0005-0000-0000-000001AF0000}"/>
    <cellStyle name="SAPBEXItemHeader 3 2 2" xfId="44819" xr:uid="{00000000-0005-0000-0000-000002AF0000}"/>
    <cellStyle name="SAPBEXItemHeader 4" xfId="44820" xr:uid="{00000000-0005-0000-0000-000003AF0000}"/>
    <cellStyle name="SAPBEXItemHeader 4 2" xfId="44821" xr:uid="{00000000-0005-0000-0000-000004AF0000}"/>
    <cellStyle name="SAPBEXItemHeader 4 2 2" xfId="44822" xr:uid="{00000000-0005-0000-0000-000005AF0000}"/>
    <cellStyle name="SAPBEXItemHeader 4 3" xfId="44823" xr:uid="{00000000-0005-0000-0000-000006AF0000}"/>
    <cellStyle name="SAPBEXItemHeader 5" xfId="44824" xr:uid="{00000000-0005-0000-0000-000007AF0000}"/>
    <cellStyle name="SAPBEXItemHeader 5 2" xfId="44825" xr:uid="{00000000-0005-0000-0000-000008AF0000}"/>
    <cellStyle name="SAPBEXItemHeader 5 2 2" xfId="44826" xr:uid="{00000000-0005-0000-0000-000009AF0000}"/>
    <cellStyle name="SAPBEXItemHeader 5 3" xfId="44827" xr:uid="{00000000-0005-0000-0000-00000AAF0000}"/>
    <cellStyle name="SAPBEXItemHeader 6" xfId="44828" xr:uid="{00000000-0005-0000-0000-00000BAF0000}"/>
    <cellStyle name="SAPBEXItemHeader 6 2" xfId="44829" xr:uid="{00000000-0005-0000-0000-00000CAF0000}"/>
    <cellStyle name="SAPBEXItemHeader 6 2 2" xfId="44830" xr:uid="{00000000-0005-0000-0000-00000DAF0000}"/>
    <cellStyle name="SAPBEXItemHeader 6 3" xfId="44831" xr:uid="{00000000-0005-0000-0000-00000EAF0000}"/>
    <cellStyle name="SAPBEXItemHeader 7" xfId="44832" xr:uid="{00000000-0005-0000-0000-00000FAF0000}"/>
    <cellStyle name="SAPBEXItemHeader 7 2" xfId="44833" xr:uid="{00000000-0005-0000-0000-000010AF0000}"/>
    <cellStyle name="SAPBEXItemHeader 7 2 2" xfId="44834" xr:uid="{00000000-0005-0000-0000-000011AF0000}"/>
    <cellStyle name="SAPBEXItemHeader 7 3" xfId="44835" xr:uid="{00000000-0005-0000-0000-000012AF0000}"/>
    <cellStyle name="SAPBEXItemHeader 8" xfId="44836" xr:uid="{00000000-0005-0000-0000-000013AF0000}"/>
    <cellStyle name="SAPBEXItemHeader 8 2" xfId="44837" xr:uid="{00000000-0005-0000-0000-000014AF0000}"/>
    <cellStyle name="SAPBEXItemHeader 8 2 2" xfId="44838" xr:uid="{00000000-0005-0000-0000-000015AF0000}"/>
    <cellStyle name="SAPBEXItemHeader 8 3" xfId="44839" xr:uid="{00000000-0005-0000-0000-000016AF0000}"/>
    <cellStyle name="SAPBEXItemHeader 9" xfId="44840" xr:uid="{00000000-0005-0000-0000-000017AF0000}"/>
    <cellStyle name="SAPBEXItemHeader 9 2" xfId="44841" xr:uid="{00000000-0005-0000-0000-000018AF0000}"/>
    <cellStyle name="SAPBEXItemHeader 9 2 2" xfId="44842" xr:uid="{00000000-0005-0000-0000-000019AF0000}"/>
    <cellStyle name="SAPBEXItemHeader 9 3" xfId="44843" xr:uid="{00000000-0005-0000-0000-00001AAF0000}"/>
    <cellStyle name="SAPBEXresData" xfId="44844" xr:uid="{00000000-0005-0000-0000-00001BAF0000}"/>
    <cellStyle name="SAPBEXresData 10" xfId="44845" xr:uid="{00000000-0005-0000-0000-00001CAF0000}"/>
    <cellStyle name="SAPBEXresData 10 10" xfId="44846" xr:uid="{00000000-0005-0000-0000-00001DAF0000}"/>
    <cellStyle name="SAPBEXresData 10 10 2" xfId="44847" xr:uid="{00000000-0005-0000-0000-00001EAF0000}"/>
    <cellStyle name="SAPBEXresData 10 10 2 2" xfId="44848" xr:uid="{00000000-0005-0000-0000-00001FAF0000}"/>
    <cellStyle name="SAPBEXresData 10 10 3" xfId="44849" xr:uid="{00000000-0005-0000-0000-000020AF0000}"/>
    <cellStyle name="SAPBEXresData 10 11" xfId="44850" xr:uid="{00000000-0005-0000-0000-000021AF0000}"/>
    <cellStyle name="SAPBEXresData 10 11 2" xfId="44851" xr:uid="{00000000-0005-0000-0000-000022AF0000}"/>
    <cellStyle name="SAPBEXresData 10 2" xfId="44852" xr:uid="{00000000-0005-0000-0000-000023AF0000}"/>
    <cellStyle name="SAPBEXresData 10 2 2" xfId="44853" xr:uid="{00000000-0005-0000-0000-000024AF0000}"/>
    <cellStyle name="SAPBEXresData 10 2 2 2" xfId="44854" xr:uid="{00000000-0005-0000-0000-000025AF0000}"/>
    <cellStyle name="SAPBEXresData 10 3" xfId="44855" xr:uid="{00000000-0005-0000-0000-000026AF0000}"/>
    <cellStyle name="SAPBEXresData 10 3 2" xfId="44856" xr:uid="{00000000-0005-0000-0000-000027AF0000}"/>
    <cellStyle name="SAPBEXresData 10 3 2 2" xfId="44857" xr:uid="{00000000-0005-0000-0000-000028AF0000}"/>
    <cellStyle name="SAPBEXresData 10 4" xfId="44858" xr:uid="{00000000-0005-0000-0000-000029AF0000}"/>
    <cellStyle name="SAPBEXresData 10 4 2" xfId="44859" xr:uid="{00000000-0005-0000-0000-00002AAF0000}"/>
    <cellStyle name="SAPBEXresData 10 4 2 2" xfId="44860" xr:uid="{00000000-0005-0000-0000-00002BAF0000}"/>
    <cellStyle name="SAPBEXresData 10 5" xfId="44861" xr:uid="{00000000-0005-0000-0000-00002CAF0000}"/>
    <cellStyle name="SAPBEXresData 10 5 2" xfId="44862" xr:uid="{00000000-0005-0000-0000-00002DAF0000}"/>
    <cellStyle name="SAPBEXresData 10 5 2 2" xfId="44863" xr:uid="{00000000-0005-0000-0000-00002EAF0000}"/>
    <cellStyle name="SAPBEXresData 10 6" xfId="44864" xr:uid="{00000000-0005-0000-0000-00002FAF0000}"/>
    <cellStyle name="SAPBEXresData 10 6 2" xfId="44865" xr:uid="{00000000-0005-0000-0000-000030AF0000}"/>
    <cellStyle name="SAPBEXresData 10 6 2 2" xfId="44866" xr:uid="{00000000-0005-0000-0000-000031AF0000}"/>
    <cellStyle name="SAPBEXresData 10 6 3" xfId="44867" xr:uid="{00000000-0005-0000-0000-000032AF0000}"/>
    <cellStyle name="SAPBEXresData 10 7" xfId="44868" xr:uid="{00000000-0005-0000-0000-000033AF0000}"/>
    <cellStyle name="SAPBEXresData 10 7 2" xfId="44869" xr:uid="{00000000-0005-0000-0000-000034AF0000}"/>
    <cellStyle name="SAPBEXresData 10 7 2 2" xfId="44870" xr:uid="{00000000-0005-0000-0000-000035AF0000}"/>
    <cellStyle name="SAPBEXresData 10 7 3" xfId="44871" xr:uid="{00000000-0005-0000-0000-000036AF0000}"/>
    <cellStyle name="SAPBEXresData 10 8" xfId="44872" xr:uid="{00000000-0005-0000-0000-000037AF0000}"/>
    <cellStyle name="SAPBEXresData 10 8 2" xfId="44873" xr:uid="{00000000-0005-0000-0000-000038AF0000}"/>
    <cellStyle name="SAPBEXresData 10 8 2 2" xfId="44874" xr:uid="{00000000-0005-0000-0000-000039AF0000}"/>
    <cellStyle name="SAPBEXresData 10 8 3" xfId="44875" xr:uid="{00000000-0005-0000-0000-00003AAF0000}"/>
    <cellStyle name="SAPBEXresData 10 9" xfId="44876" xr:uid="{00000000-0005-0000-0000-00003BAF0000}"/>
    <cellStyle name="SAPBEXresData 10 9 2" xfId="44877" xr:uid="{00000000-0005-0000-0000-00003CAF0000}"/>
    <cellStyle name="SAPBEXresData 10 9 2 2" xfId="44878" xr:uid="{00000000-0005-0000-0000-00003DAF0000}"/>
    <cellStyle name="SAPBEXresData 10 9 3" xfId="44879" xr:uid="{00000000-0005-0000-0000-00003EAF0000}"/>
    <cellStyle name="SAPBEXresData 11" xfId="44880" xr:uid="{00000000-0005-0000-0000-00003FAF0000}"/>
    <cellStyle name="SAPBEXresData 11 10" xfId="44881" xr:uid="{00000000-0005-0000-0000-000040AF0000}"/>
    <cellStyle name="SAPBEXresData 11 10 2" xfId="44882" xr:uid="{00000000-0005-0000-0000-000041AF0000}"/>
    <cellStyle name="SAPBEXresData 11 10 2 2" xfId="44883" xr:uid="{00000000-0005-0000-0000-000042AF0000}"/>
    <cellStyle name="SAPBEXresData 11 10 3" xfId="44884" xr:uid="{00000000-0005-0000-0000-000043AF0000}"/>
    <cellStyle name="SAPBEXresData 11 11" xfId="44885" xr:uid="{00000000-0005-0000-0000-000044AF0000}"/>
    <cellStyle name="SAPBEXresData 11 11 2" xfId="44886" xr:uid="{00000000-0005-0000-0000-000045AF0000}"/>
    <cellStyle name="SAPBEXresData 11 2" xfId="44887" xr:uid="{00000000-0005-0000-0000-000046AF0000}"/>
    <cellStyle name="SAPBEXresData 11 2 2" xfId="44888" xr:uid="{00000000-0005-0000-0000-000047AF0000}"/>
    <cellStyle name="SAPBEXresData 11 2 2 2" xfId="44889" xr:uid="{00000000-0005-0000-0000-000048AF0000}"/>
    <cellStyle name="SAPBEXresData 11 3" xfId="44890" xr:uid="{00000000-0005-0000-0000-000049AF0000}"/>
    <cellStyle name="SAPBEXresData 11 3 2" xfId="44891" xr:uid="{00000000-0005-0000-0000-00004AAF0000}"/>
    <cellStyle name="SAPBEXresData 11 3 2 2" xfId="44892" xr:uid="{00000000-0005-0000-0000-00004BAF0000}"/>
    <cellStyle name="SAPBEXresData 11 4" xfId="44893" xr:uid="{00000000-0005-0000-0000-00004CAF0000}"/>
    <cellStyle name="SAPBEXresData 11 4 2" xfId="44894" xr:uid="{00000000-0005-0000-0000-00004DAF0000}"/>
    <cellStyle name="SAPBEXresData 11 4 2 2" xfId="44895" xr:uid="{00000000-0005-0000-0000-00004EAF0000}"/>
    <cellStyle name="SAPBEXresData 11 5" xfId="44896" xr:uid="{00000000-0005-0000-0000-00004FAF0000}"/>
    <cellStyle name="SAPBEXresData 11 5 2" xfId="44897" xr:uid="{00000000-0005-0000-0000-000050AF0000}"/>
    <cellStyle name="SAPBEXresData 11 5 2 2" xfId="44898" xr:uid="{00000000-0005-0000-0000-000051AF0000}"/>
    <cellStyle name="SAPBEXresData 11 6" xfId="44899" xr:uid="{00000000-0005-0000-0000-000052AF0000}"/>
    <cellStyle name="SAPBEXresData 11 6 2" xfId="44900" xr:uid="{00000000-0005-0000-0000-000053AF0000}"/>
    <cellStyle name="SAPBEXresData 11 6 2 2" xfId="44901" xr:uid="{00000000-0005-0000-0000-000054AF0000}"/>
    <cellStyle name="SAPBEXresData 11 6 3" xfId="44902" xr:uid="{00000000-0005-0000-0000-000055AF0000}"/>
    <cellStyle name="SAPBEXresData 11 7" xfId="44903" xr:uid="{00000000-0005-0000-0000-000056AF0000}"/>
    <cellStyle name="SAPBEXresData 11 7 2" xfId="44904" xr:uid="{00000000-0005-0000-0000-000057AF0000}"/>
    <cellStyle name="SAPBEXresData 11 7 2 2" xfId="44905" xr:uid="{00000000-0005-0000-0000-000058AF0000}"/>
    <cellStyle name="SAPBEXresData 11 7 3" xfId="44906" xr:uid="{00000000-0005-0000-0000-000059AF0000}"/>
    <cellStyle name="SAPBEXresData 11 8" xfId="44907" xr:uid="{00000000-0005-0000-0000-00005AAF0000}"/>
    <cellStyle name="SAPBEXresData 11 8 2" xfId="44908" xr:uid="{00000000-0005-0000-0000-00005BAF0000}"/>
    <cellStyle name="SAPBEXresData 11 8 2 2" xfId="44909" xr:uid="{00000000-0005-0000-0000-00005CAF0000}"/>
    <cellStyle name="SAPBEXresData 11 8 3" xfId="44910" xr:uid="{00000000-0005-0000-0000-00005DAF0000}"/>
    <cellStyle name="SAPBEXresData 11 9" xfId="44911" xr:uid="{00000000-0005-0000-0000-00005EAF0000}"/>
    <cellStyle name="SAPBEXresData 11 9 2" xfId="44912" xr:uid="{00000000-0005-0000-0000-00005FAF0000}"/>
    <cellStyle name="SAPBEXresData 11 9 2 2" xfId="44913" xr:uid="{00000000-0005-0000-0000-000060AF0000}"/>
    <cellStyle name="SAPBEXresData 11 9 3" xfId="44914" xr:uid="{00000000-0005-0000-0000-000061AF0000}"/>
    <cellStyle name="SAPBEXresData 12" xfId="44915" xr:uid="{00000000-0005-0000-0000-000062AF0000}"/>
    <cellStyle name="SAPBEXresData 12 10" xfId="44916" xr:uid="{00000000-0005-0000-0000-000063AF0000}"/>
    <cellStyle name="SAPBEXresData 12 10 2" xfId="44917" xr:uid="{00000000-0005-0000-0000-000064AF0000}"/>
    <cellStyle name="SAPBEXresData 12 10 2 2" xfId="44918" xr:uid="{00000000-0005-0000-0000-000065AF0000}"/>
    <cellStyle name="SAPBEXresData 12 10 3" xfId="44919" xr:uid="{00000000-0005-0000-0000-000066AF0000}"/>
    <cellStyle name="SAPBEXresData 12 11" xfId="44920" xr:uid="{00000000-0005-0000-0000-000067AF0000}"/>
    <cellStyle name="SAPBEXresData 12 11 2" xfId="44921" xr:uid="{00000000-0005-0000-0000-000068AF0000}"/>
    <cellStyle name="SAPBEXresData 12 2" xfId="44922" xr:uid="{00000000-0005-0000-0000-000069AF0000}"/>
    <cellStyle name="SAPBEXresData 12 2 2" xfId="44923" xr:uid="{00000000-0005-0000-0000-00006AAF0000}"/>
    <cellStyle name="SAPBEXresData 12 2 2 2" xfId="44924" xr:uid="{00000000-0005-0000-0000-00006BAF0000}"/>
    <cellStyle name="SAPBEXresData 12 3" xfId="44925" xr:uid="{00000000-0005-0000-0000-00006CAF0000}"/>
    <cellStyle name="SAPBEXresData 12 3 2" xfId="44926" xr:uid="{00000000-0005-0000-0000-00006DAF0000}"/>
    <cellStyle name="SAPBEXresData 12 3 2 2" xfId="44927" xr:uid="{00000000-0005-0000-0000-00006EAF0000}"/>
    <cellStyle name="SAPBEXresData 12 4" xfId="44928" xr:uid="{00000000-0005-0000-0000-00006FAF0000}"/>
    <cellStyle name="SAPBEXresData 12 4 2" xfId="44929" xr:uid="{00000000-0005-0000-0000-000070AF0000}"/>
    <cellStyle name="SAPBEXresData 12 4 2 2" xfId="44930" xr:uid="{00000000-0005-0000-0000-000071AF0000}"/>
    <cellStyle name="SAPBEXresData 12 5" xfId="44931" xr:uid="{00000000-0005-0000-0000-000072AF0000}"/>
    <cellStyle name="SAPBEXresData 12 5 2" xfId="44932" xr:uid="{00000000-0005-0000-0000-000073AF0000}"/>
    <cellStyle name="SAPBEXresData 12 5 2 2" xfId="44933" xr:uid="{00000000-0005-0000-0000-000074AF0000}"/>
    <cellStyle name="SAPBEXresData 12 6" xfId="44934" xr:uid="{00000000-0005-0000-0000-000075AF0000}"/>
    <cellStyle name="SAPBEXresData 12 6 2" xfId="44935" xr:uid="{00000000-0005-0000-0000-000076AF0000}"/>
    <cellStyle name="SAPBEXresData 12 6 2 2" xfId="44936" xr:uid="{00000000-0005-0000-0000-000077AF0000}"/>
    <cellStyle name="SAPBEXresData 12 6 3" xfId="44937" xr:uid="{00000000-0005-0000-0000-000078AF0000}"/>
    <cellStyle name="SAPBEXresData 12 7" xfId="44938" xr:uid="{00000000-0005-0000-0000-000079AF0000}"/>
    <cellStyle name="SAPBEXresData 12 7 2" xfId="44939" xr:uid="{00000000-0005-0000-0000-00007AAF0000}"/>
    <cellStyle name="SAPBEXresData 12 7 2 2" xfId="44940" xr:uid="{00000000-0005-0000-0000-00007BAF0000}"/>
    <cellStyle name="SAPBEXresData 12 7 3" xfId="44941" xr:uid="{00000000-0005-0000-0000-00007CAF0000}"/>
    <cellStyle name="SAPBEXresData 12 8" xfId="44942" xr:uid="{00000000-0005-0000-0000-00007DAF0000}"/>
    <cellStyle name="SAPBEXresData 12 8 2" xfId="44943" xr:uid="{00000000-0005-0000-0000-00007EAF0000}"/>
    <cellStyle name="SAPBEXresData 12 8 2 2" xfId="44944" xr:uid="{00000000-0005-0000-0000-00007FAF0000}"/>
    <cellStyle name="SAPBEXresData 12 8 3" xfId="44945" xr:uid="{00000000-0005-0000-0000-000080AF0000}"/>
    <cellStyle name="SAPBEXresData 12 9" xfId="44946" xr:uid="{00000000-0005-0000-0000-000081AF0000}"/>
    <cellStyle name="SAPBEXresData 12 9 2" xfId="44947" xr:uid="{00000000-0005-0000-0000-000082AF0000}"/>
    <cellStyle name="SAPBEXresData 12 9 2 2" xfId="44948" xr:uid="{00000000-0005-0000-0000-000083AF0000}"/>
    <cellStyle name="SAPBEXresData 12 9 3" xfId="44949" xr:uid="{00000000-0005-0000-0000-000084AF0000}"/>
    <cellStyle name="SAPBEXresData 13" xfId="44950" xr:uid="{00000000-0005-0000-0000-000085AF0000}"/>
    <cellStyle name="SAPBEXresData 13 10" xfId="44951" xr:uid="{00000000-0005-0000-0000-000086AF0000}"/>
    <cellStyle name="SAPBEXresData 13 10 2" xfId="44952" xr:uid="{00000000-0005-0000-0000-000087AF0000}"/>
    <cellStyle name="SAPBEXresData 13 10 2 2" xfId="44953" xr:uid="{00000000-0005-0000-0000-000088AF0000}"/>
    <cellStyle name="SAPBEXresData 13 10 3" xfId="44954" xr:uid="{00000000-0005-0000-0000-000089AF0000}"/>
    <cellStyle name="SAPBEXresData 13 11" xfId="44955" xr:uid="{00000000-0005-0000-0000-00008AAF0000}"/>
    <cellStyle name="SAPBEXresData 13 11 2" xfId="44956" xr:uid="{00000000-0005-0000-0000-00008BAF0000}"/>
    <cellStyle name="SAPBEXresData 13 2" xfId="44957" xr:uid="{00000000-0005-0000-0000-00008CAF0000}"/>
    <cellStyle name="SAPBEXresData 13 2 2" xfId="44958" xr:uid="{00000000-0005-0000-0000-00008DAF0000}"/>
    <cellStyle name="SAPBEXresData 13 2 2 2" xfId="44959" xr:uid="{00000000-0005-0000-0000-00008EAF0000}"/>
    <cellStyle name="SAPBEXresData 13 3" xfId="44960" xr:uid="{00000000-0005-0000-0000-00008FAF0000}"/>
    <cellStyle name="SAPBEXresData 13 3 2" xfId="44961" xr:uid="{00000000-0005-0000-0000-000090AF0000}"/>
    <cellStyle name="SAPBEXresData 13 3 2 2" xfId="44962" xr:uid="{00000000-0005-0000-0000-000091AF0000}"/>
    <cellStyle name="SAPBEXresData 13 4" xfId="44963" xr:uid="{00000000-0005-0000-0000-000092AF0000}"/>
    <cellStyle name="SAPBEXresData 13 4 2" xfId="44964" xr:uid="{00000000-0005-0000-0000-000093AF0000}"/>
    <cellStyle name="SAPBEXresData 13 4 2 2" xfId="44965" xr:uid="{00000000-0005-0000-0000-000094AF0000}"/>
    <cellStyle name="SAPBEXresData 13 5" xfId="44966" xr:uid="{00000000-0005-0000-0000-000095AF0000}"/>
    <cellStyle name="SAPBEXresData 13 5 2" xfId="44967" xr:uid="{00000000-0005-0000-0000-000096AF0000}"/>
    <cellStyle name="SAPBEXresData 13 5 2 2" xfId="44968" xr:uid="{00000000-0005-0000-0000-000097AF0000}"/>
    <cellStyle name="SAPBEXresData 13 6" xfId="44969" xr:uid="{00000000-0005-0000-0000-000098AF0000}"/>
    <cellStyle name="SAPBEXresData 13 6 2" xfId="44970" xr:uid="{00000000-0005-0000-0000-000099AF0000}"/>
    <cellStyle name="SAPBEXresData 13 6 2 2" xfId="44971" xr:uid="{00000000-0005-0000-0000-00009AAF0000}"/>
    <cellStyle name="SAPBEXresData 13 6 3" xfId="44972" xr:uid="{00000000-0005-0000-0000-00009BAF0000}"/>
    <cellStyle name="SAPBEXresData 13 7" xfId="44973" xr:uid="{00000000-0005-0000-0000-00009CAF0000}"/>
    <cellStyle name="SAPBEXresData 13 7 2" xfId="44974" xr:uid="{00000000-0005-0000-0000-00009DAF0000}"/>
    <cellStyle name="SAPBEXresData 13 7 2 2" xfId="44975" xr:uid="{00000000-0005-0000-0000-00009EAF0000}"/>
    <cellStyle name="SAPBEXresData 13 7 3" xfId="44976" xr:uid="{00000000-0005-0000-0000-00009FAF0000}"/>
    <cellStyle name="SAPBEXresData 13 8" xfId="44977" xr:uid="{00000000-0005-0000-0000-0000A0AF0000}"/>
    <cellStyle name="SAPBEXresData 13 8 2" xfId="44978" xr:uid="{00000000-0005-0000-0000-0000A1AF0000}"/>
    <cellStyle name="SAPBEXresData 13 8 2 2" xfId="44979" xr:uid="{00000000-0005-0000-0000-0000A2AF0000}"/>
    <cellStyle name="SAPBEXresData 13 8 3" xfId="44980" xr:uid="{00000000-0005-0000-0000-0000A3AF0000}"/>
    <cellStyle name="SAPBEXresData 13 9" xfId="44981" xr:uid="{00000000-0005-0000-0000-0000A4AF0000}"/>
    <cellStyle name="SAPBEXresData 13 9 2" xfId="44982" xr:uid="{00000000-0005-0000-0000-0000A5AF0000}"/>
    <cellStyle name="SAPBEXresData 13 9 2 2" xfId="44983" xr:uid="{00000000-0005-0000-0000-0000A6AF0000}"/>
    <cellStyle name="SAPBEXresData 13 9 3" xfId="44984" xr:uid="{00000000-0005-0000-0000-0000A7AF0000}"/>
    <cellStyle name="SAPBEXresData 14" xfId="44985" xr:uid="{00000000-0005-0000-0000-0000A8AF0000}"/>
    <cellStyle name="SAPBEXresData 14 10" xfId="44986" xr:uid="{00000000-0005-0000-0000-0000A9AF0000}"/>
    <cellStyle name="SAPBEXresData 14 10 2" xfId="44987" xr:uid="{00000000-0005-0000-0000-0000AAAF0000}"/>
    <cellStyle name="SAPBEXresData 14 10 2 2" xfId="44988" xr:uid="{00000000-0005-0000-0000-0000ABAF0000}"/>
    <cellStyle name="SAPBEXresData 14 10 3" xfId="44989" xr:uid="{00000000-0005-0000-0000-0000ACAF0000}"/>
    <cellStyle name="SAPBEXresData 14 11" xfId="44990" xr:uid="{00000000-0005-0000-0000-0000ADAF0000}"/>
    <cellStyle name="SAPBEXresData 14 11 2" xfId="44991" xr:uid="{00000000-0005-0000-0000-0000AEAF0000}"/>
    <cellStyle name="SAPBEXresData 14 2" xfId="44992" xr:uid="{00000000-0005-0000-0000-0000AFAF0000}"/>
    <cellStyle name="SAPBEXresData 14 2 2" xfId="44993" xr:uid="{00000000-0005-0000-0000-0000B0AF0000}"/>
    <cellStyle name="SAPBEXresData 14 2 2 2" xfId="44994" xr:uid="{00000000-0005-0000-0000-0000B1AF0000}"/>
    <cellStyle name="SAPBEXresData 14 3" xfId="44995" xr:uid="{00000000-0005-0000-0000-0000B2AF0000}"/>
    <cellStyle name="SAPBEXresData 14 3 2" xfId="44996" xr:uid="{00000000-0005-0000-0000-0000B3AF0000}"/>
    <cellStyle name="SAPBEXresData 14 3 2 2" xfId="44997" xr:uid="{00000000-0005-0000-0000-0000B4AF0000}"/>
    <cellStyle name="SAPBEXresData 14 4" xfId="44998" xr:uid="{00000000-0005-0000-0000-0000B5AF0000}"/>
    <cellStyle name="SAPBEXresData 14 4 2" xfId="44999" xr:uid="{00000000-0005-0000-0000-0000B6AF0000}"/>
    <cellStyle name="SAPBEXresData 14 4 2 2" xfId="45000" xr:uid="{00000000-0005-0000-0000-0000B7AF0000}"/>
    <cellStyle name="SAPBEXresData 14 5" xfId="45001" xr:uid="{00000000-0005-0000-0000-0000B8AF0000}"/>
    <cellStyle name="SAPBEXresData 14 5 2" xfId="45002" xr:uid="{00000000-0005-0000-0000-0000B9AF0000}"/>
    <cellStyle name="SAPBEXresData 14 5 2 2" xfId="45003" xr:uid="{00000000-0005-0000-0000-0000BAAF0000}"/>
    <cellStyle name="SAPBEXresData 14 6" xfId="45004" xr:uid="{00000000-0005-0000-0000-0000BBAF0000}"/>
    <cellStyle name="SAPBEXresData 14 6 2" xfId="45005" xr:uid="{00000000-0005-0000-0000-0000BCAF0000}"/>
    <cellStyle name="SAPBEXresData 14 6 2 2" xfId="45006" xr:uid="{00000000-0005-0000-0000-0000BDAF0000}"/>
    <cellStyle name="SAPBEXresData 14 6 3" xfId="45007" xr:uid="{00000000-0005-0000-0000-0000BEAF0000}"/>
    <cellStyle name="SAPBEXresData 14 7" xfId="45008" xr:uid="{00000000-0005-0000-0000-0000BFAF0000}"/>
    <cellStyle name="SAPBEXresData 14 7 2" xfId="45009" xr:uid="{00000000-0005-0000-0000-0000C0AF0000}"/>
    <cellStyle name="SAPBEXresData 14 7 2 2" xfId="45010" xr:uid="{00000000-0005-0000-0000-0000C1AF0000}"/>
    <cellStyle name="SAPBEXresData 14 7 3" xfId="45011" xr:uid="{00000000-0005-0000-0000-0000C2AF0000}"/>
    <cellStyle name="SAPBEXresData 14 8" xfId="45012" xr:uid="{00000000-0005-0000-0000-0000C3AF0000}"/>
    <cellStyle name="SAPBEXresData 14 8 2" xfId="45013" xr:uid="{00000000-0005-0000-0000-0000C4AF0000}"/>
    <cellStyle name="SAPBEXresData 14 8 2 2" xfId="45014" xr:uid="{00000000-0005-0000-0000-0000C5AF0000}"/>
    <cellStyle name="SAPBEXresData 14 8 3" xfId="45015" xr:uid="{00000000-0005-0000-0000-0000C6AF0000}"/>
    <cellStyle name="SAPBEXresData 14 9" xfId="45016" xr:uid="{00000000-0005-0000-0000-0000C7AF0000}"/>
    <cellStyle name="SAPBEXresData 14 9 2" xfId="45017" xr:uid="{00000000-0005-0000-0000-0000C8AF0000}"/>
    <cellStyle name="SAPBEXresData 14 9 2 2" xfId="45018" xr:uid="{00000000-0005-0000-0000-0000C9AF0000}"/>
    <cellStyle name="SAPBEXresData 14 9 3" xfId="45019" xr:uid="{00000000-0005-0000-0000-0000CAAF0000}"/>
    <cellStyle name="SAPBEXresData 15" xfId="45020" xr:uid="{00000000-0005-0000-0000-0000CBAF0000}"/>
    <cellStyle name="SAPBEXresData 15 10" xfId="45021" xr:uid="{00000000-0005-0000-0000-0000CCAF0000}"/>
    <cellStyle name="SAPBEXresData 15 10 2" xfId="45022" xr:uid="{00000000-0005-0000-0000-0000CDAF0000}"/>
    <cellStyle name="SAPBEXresData 15 10 2 2" xfId="45023" xr:uid="{00000000-0005-0000-0000-0000CEAF0000}"/>
    <cellStyle name="SAPBEXresData 15 10 3" xfId="45024" xr:uid="{00000000-0005-0000-0000-0000CFAF0000}"/>
    <cellStyle name="SAPBEXresData 15 11" xfId="45025" xr:uid="{00000000-0005-0000-0000-0000D0AF0000}"/>
    <cellStyle name="SAPBEXresData 15 11 2" xfId="45026" xr:uid="{00000000-0005-0000-0000-0000D1AF0000}"/>
    <cellStyle name="SAPBEXresData 15 11 2 2" xfId="45027" xr:uid="{00000000-0005-0000-0000-0000D2AF0000}"/>
    <cellStyle name="SAPBEXresData 15 11 3" xfId="45028" xr:uid="{00000000-0005-0000-0000-0000D3AF0000}"/>
    <cellStyle name="SAPBEXresData 15 12" xfId="45029" xr:uid="{00000000-0005-0000-0000-0000D4AF0000}"/>
    <cellStyle name="SAPBEXresData 15 12 2" xfId="45030" xr:uid="{00000000-0005-0000-0000-0000D5AF0000}"/>
    <cellStyle name="SAPBEXresData 15 2" xfId="45031" xr:uid="{00000000-0005-0000-0000-0000D6AF0000}"/>
    <cellStyle name="SAPBEXresData 15 2 2" xfId="45032" xr:uid="{00000000-0005-0000-0000-0000D7AF0000}"/>
    <cellStyle name="SAPBEXresData 15 2 2 2" xfId="45033" xr:uid="{00000000-0005-0000-0000-0000D8AF0000}"/>
    <cellStyle name="SAPBEXresData 15 3" xfId="45034" xr:uid="{00000000-0005-0000-0000-0000D9AF0000}"/>
    <cellStyle name="SAPBEXresData 15 3 2" xfId="45035" xr:uid="{00000000-0005-0000-0000-0000DAAF0000}"/>
    <cellStyle name="SAPBEXresData 15 3 2 2" xfId="45036" xr:uid="{00000000-0005-0000-0000-0000DBAF0000}"/>
    <cellStyle name="SAPBEXresData 15 4" xfId="45037" xr:uid="{00000000-0005-0000-0000-0000DCAF0000}"/>
    <cellStyle name="SAPBEXresData 15 4 2" xfId="45038" xr:uid="{00000000-0005-0000-0000-0000DDAF0000}"/>
    <cellStyle name="SAPBEXresData 15 4 2 2" xfId="45039" xr:uid="{00000000-0005-0000-0000-0000DEAF0000}"/>
    <cellStyle name="SAPBEXresData 15 5" xfId="45040" xr:uid="{00000000-0005-0000-0000-0000DFAF0000}"/>
    <cellStyle name="SAPBEXresData 15 5 2" xfId="45041" xr:uid="{00000000-0005-0000-0000-0000E0AF0000}"/>
    <cellStyle name="SAPBEXresData 15 5 2 2" xfId="45042" xr:uid="{00000000-0005-0000-0000-0000E1AF0000}"/>
    <cellStyle name="SAPBEXresData 15 6" xfId="45043" xr:uid="{00000000-0005-0000-0000-0000E2AF0000}"/>
    <cellStyle name="SAPBEXresData 15 6 2" xfId="45044" xr:uid="{00000000-0005-0000-0000-0000E3AF0000}"/>
    <cellStyle name="SAPBEXresData 15 6 2 2" xfId="45045" xr:uid="{00000000-0005-0000-0000-0000E4AF0000}"/>
    <cellStyle name="SAPBEXresData 15 6 3" xfId="45046" xr:uid="{00000000-0005-0000-0000-0000E5AF0000}"/>
    <cellStyle name="SAPBEXresData 15 7" xfId="45047" xr:uid="{00000000-0005-0000-0000-0000E6AF0000}"/>
    <cellStyle name="SAPBEXresData 15 7 2" xfId="45048" xr:uid="{00000000-0005-0000-0000-0000E7AF0000}"/>
    <cellStyle name="SAPBEXresData 15 7 2 2" xfId="45049" xr:uid="{00000000-0005-0000-0000-0000E8AF0000}"/>
    <cellStyle name="SAPBEXresData 15 7 3" xfId="45050" xr:uid="{00000000-0005-0000-0000-0000E9AF0000}"/>
    <cellStyle name="SAPBEXresData 15 8" xfId="45051" xr:uid="{00000000-0005-0000-0000-0000EAAF0000}"/>
    <cellStyle name="SAPBEXresData 15 8 2" xfId="45052" xr:uid="{00000000-0005-0000-0000-0000EBAF0000}"/>
    <cellStyle name="SAPBEXresData 15 8 2 2" xfId="45053" xr:uid="{00000000-0005-0000-0000-0000ECAF0000}"/>
    <cellStyle name="SAPBEXresData 15 8 3" xfId="45054" xr:uid="{00000000-0005-0000-0000-0000EDAF0000}"/>
    <cellStyle name="SAPBEXresData 15 9" xfId="45055" xr:uid="{00000000-0005-0000-0000-0000EEAF0000}"/>
    <cellStyle name="SAPBEXresData 15 9 2" xfId="45056" xr:uid="{00000000-0005-0000-0000-0000EFAF0000}"/>
    <cellStyle name="SAPBEXresData 15 9 2 2" xfId="45057" xr:uid="{00000000-0005-0000-0000-0000F0AF0000}"/>
    <cellStyle name="SAPBEXresData 15 9 3" xfId="45058" xr:uid="{00000000-0005-0000-0000-0000F1AF0000}"/>
    <cellStyle name="SAPBEXresData 16" xfId="45059" xr:uid="{00000000-0005-0000-0000-0000F2AF0000}"/>
    <cellStyle name="SAPBEXresData 16 10" xfId="45060" xr:uid="{00000000-0005-0000-0000-0000F3AF0000}"/>
    <cellStyle name="SAPBEXresData 16 10 2" xfId="45061" xr:uid="{00000000-0005-0000-0000-0000F4AF0000}"/>
    <cellStyle name="SAPBEXresData 16 10 2 2" xfId="45062" xr:uid="{00000000-0005-0000-0000-0000F5AF0000}"/>
    <cellStyle name="SAPBEXresData 16 10 3" xfId="45063" xr:uid="{00000000-0005-0000-0000-0000F6AF0000}"/>
    <cellStyle name="SAPBEXresData 16 11" xfId="45064" xr:uid="{00000000-0005-0000-0000-0000F7AF0000}"/>
    <cellStyle name="SAPBEXresData 16 11 2" xfId="45065" xr:uid="{00000000-0005-0000-0000-0000F8AF0000}"/>
    <cellStyle name="SAPBEXresData 16 11 2 2" xfId="45066" xr:uid="{00000000-0005-0000-0000-0000F9AF0000}"/>
    <cellStyle name="SAPBEXresData 16 11 3" xfId="45067" xr:uid="{00000000-0005-0000-0000-0000FAAF0000}"/>
    <cellStyle name="SAPBEXresData 16 12" xfId="45068" xr:uid="{00000000-0005-0000-0000-0000FBAF0000}"/>
    <cellStyle name="SAPBEXresData 16 12 2" xfId="45069" xr:uid="{00000000-0005-0000-0000-0000FCAF0000}"/>
    <cellStyle name="SAPBEXresData 16 2" xfId="45070" xr:uid="{00000000-0005-0000-0000-0000FDAF0000}"/>
    <cellStyle name="SAPBEXresData 16 2 2" xfId="45071" xr:uid="{00000000-0005-0000-0000-0000FEAF0000}"/>
    <cellStyle name="SAPBEXresData 16 2 2 2" xfId="45072" xr:uid="{00000000-0005-0000-0000-0000FFAF0000}"/>
    <cellStyle name="SAPBEXresData 16 3" xfId="45073" xr:uid="{00000000-0005-0000-0000-000000B00000}"/>
    <cellStyle name="SAPBEXresData 16 3 2" xfId="45074" xr:uid="{00000000-0005-0000-0000-000001B00000}"/>
    <cellStyle name="SAPBEXresData 16 3 2 2" xfId="45075" xr:uid="{00000000-0005-0000-0000-000002B00000}"/>
    <cellStyle name="SAPBEXresData 16 4" xfId="45076" xr:uid="{00000000-0005-0000-0000-000003B00000}"/>
    <cellStyle name="SAPBEXresData 16 4 2" xfId="45077" xr:uid="{00000000-0005-0000-0000-000004B00000}"/>
    <cellStyle name="SAPBEXresData 16 4 2 2" xfId="45078" xr:uid="{00000000-0005-0000-0000-000005B00000}"/>
    <cellStyle name="SAPBEXresData 16 5" xfId="45079" xr:uid="{00000000-0005-0000-0000-000006B00000}"/>
    <cellStyle name="SAPBEXresData 16 5 2" xfId="45080" xr:uid="{00000000-0005-0000-0000-000007B00000}"/>
    <cellStyle name="SAPBEXresData 16 5 2 2" xfId="45081" xr:uid="{00000000-0005-0000-0000-000008B00000}"/>
    <cellStyle name="SAPBEXresData 16 6" xfId="45082" xr:uid="{00000000-0005-0000-0000-000009B00000}"/>
    <cellStyle name="SAPBEXresData 16 6 2" xfId="45083" xr:uid="{00000000-0005-0000-0000-00000AB00000}"/>
    <cellStyle name="SAPBEXresData 16 6 2 2" xfId="45084" xr:uid="{00000000-0005-0000-0000-00000BB00000}"/>
    <cellStyle name="SAPBEXresData 16 6 3" xfId="45085" xr:uid="{00000000-0005-0000-0000-00000CB00000}"/>
    <cellStyle name="SAPBEXresData 16 7" xfId="45086" xr:uid="{00000000-0005-0000-0000-00000DB00000}"/>
    <cellStyle name="SAPBEXresData 16 7 2" xfId="45087" xr:uid="{00000000-0005-0000-0000-00000EB00000}"/>
    <cellStyle name="SAPBEXresData 16 7 2 2" xfId="45088" xr:uid="{00000000-0005-0000-0000-00000FB00000}"/>
    <cellStyle name="SAPBEXresData 16 7 3" xfId="45089" xr:uid="{00000000-0005-0000-0000-000010B00000}"/>
    <cellStyle name="SAPBEXresData 16 8" xfId="45090" xr:uid="{00000000-0005-0000-0000-000011B00000}"/>
    <cellStyle name="SAPBEXresData 16 8 2" xfId="45091" xr:uid="{00000000-0005-0000-0000-000012B00000}"/>
    <cellStyle name="SAPBEXresData 16 8 2 2" xfId="45092" xr:uid="{00000000-0005-0000-0000-000013B00000}"/>
    <cellStyle name="SAPBEXresData 16 8 3" xfId="45093" xr:uid="{00000000-0005-0000-0000-000014B00000}"/>
    <cellStyle name="SAPBEXresData 16 9" xfId="45094" xr:uid="{00000000-0005-0000-0000-000015B00000}"/>
    <cellStyle name="SAPBEXresData 16 9 2" xfId="45095" xr:uid="{00000000-0005-0000-0000-000016B00000}"/>
    <cellStyle name="SAPBEXresData 16 9 2 2" xfId="45096" xr:uid="{00000000-0005-0000-0000-000017B00000}"/>
    <cellStyle name="SAPBEXresData 16 9 3" xfId="45097" xr:uid="{00000000-0005-0000-0000-000018B00000}"/>
    <cellStyle name="SAPBEXresData 17" xfId="45098" xr:uid="{00000000-0005-0000-0000-000019B00000}"/>
    <cellStyle name="SAPBEXresData 17 10" xfId="45099" xr:uid="{00000000-0005-0000-0000-00001AB00000}"/>
    <cellStyle name="SAPBEXresData 17 10 2" xfId="45100" xr:uid="{00000000-0005-0000-0000-00001BB00000}"/>
    <cellStyle name="SAPBEXresData 17 10 2 2" xfId="45101" xr:uid="{00000000-0005-0000-0000-00001CB00000}"/>
    <cellStyle name="SAPBEXresData 17 10 3" xfId="45102" xr:uid="{00000000-0005-0000-0000-00001DB00000}"/>
    <cellStyle name="SAPBEXresData 17 11" xfId="45103" xr:uid="{00000000-0005-0000-0000-00001EB00000}"/>
    <cellStyle name="SAPBEXresData 17 11 2" xfId="45104" xr:uid="{00000000-0005-0000-0000-00001FB00000}"/>
    <cellStyle name="SAPBEXresData 17 11 2 2" xfId="45105" xr:uid="{00000000-0005-0000-0000-000020B00000}"/>
    <cellStyle name="SAPBEXresData 17 11 3" xfId="45106" xr:uid="{00000000-0005-0000-0000-000021B00000}"/>
    <cellStyle name="SAPBEXresData 17 12" xfId="45107" xr:uid="{00000000-0005-0000-0000-000022B00000}"/>
    <cellStyle name="SAPBEXresData 17 12 2" xfId="45108" xr:uid="{00000000-0005-0000-0000-000023B00000}"/>
    <cellStyle name="SAPBEXresData 17 2" xfId="45109" xr:uid="{00000000-0005-0000-0000-000024B00000}"/>
    <cellStyle name="SAPBEXresData 17 2 2" xfId="45110" xr:uid="{00000000-0005-0000-0000-000025B00000}"/>
    <cellStyle name="SAPBEXresData 17 2 2 2" xfId="45111" xr:uid="{00000000-0005-0000-0000-000026B00000}"/>
    <cellStyle name="SAPBEXresData 17 3" xfId="45112" xr:uid="{00000000-0005-0000-0000-000027B00000}"/>
    <cellStyle name="SAPBEXresData 17 3 2" xfId="45113" xr:uid="{00000000-0005-0000-0000-000028B00000}"/>
    <cellStyle name="SAPBEXresData 17 3 2 2" xfId="45114" xr:uid="{00000000-0005-0000-0000-000029B00000}"/>
    <cellStyle name="SAPBEXresData 17 4" xfId="45115" xr:uid="{00000000-0005-0000-0000-00002AB00000}"/>
    <cellStyle name="SAPBEXresData 17 4 2" xfId="45116" xr:uid="{00000000-0005-0000-0000-00002BB00000}"/>
    <cellStyle name="SAPBEXresData 17 4 2 2" xfId="45117" xr:uid="{00000000-0005-0000-0000-00002CB00000}"/>
    <cellStyle name="SAPBEXresData 17 5" xfId="45118" xr:uid="{00000000-0005-0000-0000-00002DB00000}"/>
    <cellStyle name="SAPBEXresData 17 5 2" xfId="45119" xr:uid="{00000000-0005-0000-0000-00002EB00000}"/>
    <cellStyle name="SAPBEXresData 17 5 2 2" xfId="45120" xr:uid="{00000000-0005-0000-0000-00002FB00000}"/>
    <cellStyle name="SAPBEXresData 17 6" xfId="45121" xr:uid="{00000000-0005-0000-0000-000030B00000}"/>
    <cellStyle name="SAPBEXresData 17 6 2" xfId="45122" xr:uid="{00000000-0005-0000-0000-000031B00000}"/>
    <cellStyle name="SAPBEXresData 17 6 2 2" xfId="45123" xr:uid="{00000000-0005-0000-0000-000032B00000}"/>
    <cellStyle name="SAPBEXresData 17 6 3" xfId="45124" xr:uid="{00000000-0005-0000-0000-000033B00000}"/>
    <cellStyle name="SAPBEXresData 17 7" xfId="45125" xr:uid="{00000000-0005-0000-0000-000034B00000}"/>
    <cellStyle name="SAPBEXresData 17 7 2" xfId="45126" xr:uid="{00000000-0005-0000-0000-000035B00000}"/>
    <cellStyle name="SAPBEXresData 17 7 2 2" xfId="45127" xr:uid="{00000000-0005-0000-0000-000036B00000}"/>
    <cellStyle name="SAPBEXresData 17 7 3" xfId="45128" xr:uid="{00000000-0005-0000-0000-000037B00000}"/>
    <cellStyle name="SAPBEXresData 17 8" xfId="45129" xr:uid="{00000000-0005-0000-0000-000038B00000}"/>
    <cellStyle name="SAPBEXresData 17 8 2" xfId="45130" xr:uid="{00000000-0005-0000-0000-000039B00000}"/>
    <cellStyle name="SAPBEXresData 17 8 2 2" xfId="45131" xr:uid="{00000000-0005-0000-0000-00003AB00000}"/>
    <cellStyle name="SAPBEXresData 17 8 3" xfId="45132" xr:uid="{00000000-0005-0000-0000-00003BB00000}"/>
    <cellStyle name="SAPBEXresData 17 9" xfId="45133" xr:uid="{00000000-0005-0000-0000-00003CB00000}"/>
    <cellStyle name="SAPBEXresData 17 9 2" xfId="45134" xr:uid="{00000000-0005-0000-0000-00003DB00000}"/>
    <cellStyle name="SAPBEXresData 17 9 2 2" xfId="45135" xr:uid="{00000000-0005-0000-0000-00003EB00000}"/>
    <cellStyle name="SAPBEXresData 17 9 3" xfId="45136" xr:uid="{00000000-0005-0000-0000-00003FB00000}"/>
    <cellStyle name="SAPBEXresData 18" xfId="45137" xr:uid="{00000000-0005-0000-0000-000040B00000}"/>
    <cellStyle name="SAPBEXresData 18 2" xfId="45138" xr:uid="{00000000-0005-0000-0000-000041B00000}"/>
    <cellStyle name="SAPBEXresData 18 2 2" xfId="45139" xr:uid="{00000000-0005-0000-0000-000042B00000}"/>
    <cellStyle name="SAPBEXresData 19" xfId="45140" xr:uid="{00000000-0005-0000-0000-000043B00000}"/>
    <cellStyle name="SAPBEXresData 19 2" xfId="45141" xr:uid="{00000000-0005-0000-0000-000044B00000}"/>
    <cellStyle name="SAPBEXresData 19 2 2" xfId="45142" xr:uid="{00000000-0005-0000-0000-000045B00000}"/>
    <cellStyle name="SAPBEXresData 19 3" xfId="45143" xr:uid="{00000000-0005-0000-0000-000046B00000}"/>
    <cellStyle name="SAPBEXresData 2" xfId="45144" xr:uid="{00000000-0005-0000-0000-000047B00000}"/>
    <cellStyle name="SAPBEXresData 2 10" xfId="45145" xr:uid="{00000000-0005-0000-0000-000048B00000}"/>
    <cellStyle name="SAPBEXresData 2 10 2" xfId="45146" xr:uid="{00000000-0005-0000-0000-000049B00000}"/>
    <cellStyle name="SAPBEXresData 2 10 2 2" xfId="45147" xr:uid="{00000000-0005-0000-0000-00004AB00000}"/>
    <cellStyle name="SAPBEXresData 2 10 3" xfId="45148" xr:uid="{00000000-0005-0000-0000-00004BB00000}"/>
    <cellStyle name="SAPBEXresData 2 11" xfId="45149" xr:uid="{00000000-0005-0000-0000-00004CB00000}"/>
    <cellStyle name="SAPBEXresData 2 11 2" xfId="45150" xr:uid="{00000000-0005-0000-0000-00004DB00000}"/>
    <cellStyle name="SAPBEXresData 2 11 2 2" xfId="45151" xr:uid="{00000000-0005-0000-0000-00004EB00000}"/>
    <cellStyle name="SAPBEXresData 2 11 3" xfId="45152" xr:uid="{00000000-0005-0000-0000-00004FB00000}"/>
    <cellStyle name="SAPBEXresData 2 12" xfId="45153" xr:uid="{00000000-0005-0000-0000-000050B00000}"/>
    <cellStyle name="SAPBEXresData 2 12 2" xfId="45154" xr:uid="{00000000-0005-0000-0000-000051B00000}"/>
    <cellStyle name="SAPBEXresData 2 2" xfId="45155" xr:uid="{00000000-0005-0000-0000-000052B00000}"/>
    <cellStyle name="SAPBEXresData 2 2 10" xfId="45156" xr:uid="{00000000-0005-0000-0000-000053B00000}"/>
    <cellStyle name="SAPBEXresData 2 2 10 2" xfId="45157" xr:uid="{00000000-0005-0000-0000-000054B00000}"/>
    <cellStyle name="SAPBEXresData 2 2 10 2 2" xfId="45158" xr:uid="{00000000-0005-0000-0000-000055B00000}"/>
    <cellStyle name="SAPBEXresData 2 2 10 3" xfId="45159" xr:uid="{00000000-0005-0000-0000-000056B00000}"/>
    <cellStyle name="SAPBEXresData 2 2 11" xfId="45160" xr:uid="{00000000-0005-0000-0000-000057B00000}"/>
    <cellStyle name="SAPBEXresData 2 2 11 2" xfId="45161" xr:uid="{00000000-0005-0000-0000-000058B00000}"/>
    <cellStyle name="SAPBEXresData 2 2 11 2 2" xfId="45162" xr:uid="{00000000-0005-0000-0000-000059B00000}"/>
    <cellStyle name="SAPBEXresData 2 2 11 3" xfId="45163" xr:uid="{00000000-0005-0000-0000-00005AB00000}"/>
    <cellStyle name="SAPBEXresData 2 2 12" xfId="45164" xr:uid="{00000000-0005-0000-0000-00005BB00000}"/>
    <cellStyle name="SAPBEXresData 2 2 12 2" xfId="45165" xr:uid="{00000000-0005-0000-0000-00005CB00000}"/>
    <cellStyle name="SAPBEXresData 2 2 2" xfId="45166" xr:uid="{00000000-0005-0000-0000-00005DB00000}"/>
    <cellStyle name="SAPBEXresData 2 2 2 2" xfId="45167" xr:uid="{00000000-0005-0000-0000-00005EB00000}"/>
    <cellStyle name="SAPBEXresData 2 2 2 2 2" xfId="45168" xr:uid="{00000000-0005-0000-0000-00005FB00000}"/>
    <cellStyle name="SAPBEXresData 2 2 3" xfId="45169" xr:uid="{00000000-0005-0000-0000-000060B00000}"/>
    <cellStyle name="SAPBEXresData 2 2 3 2" xfId="45170" xr:uid="{00000000-0005-0000-0000-000061B00000}"/>
    <cellStyle name="SAPBEXresData 2 2 3 2 2" xfId="45171" xr:uid="{00000000-0005-0000-0000-000062B00000}"/>
    <cellStyle name="SAPBEXresData 2 2 4" xfId="45172" xr:uid="{00000000-0005-0000-0000-000063B00000}"/>
    <cellStyle name="SAPBEXresData 2 2 4 2" xfId="45173" xr:uid="{00000000-0005-0000-0000-000064B00000}"/>
    <cellStyle name="SAPBEXresData 2 2 4 2 2" xfId="45174" xr:uid="{00000000-0005-0000-0000-000065B00000}"/>
    <cellStyle name="SAPBEXresData 2 2 5" xfId="45175" xr:uid="{00000000-0005-0000-0000-000066B00000}"/>
    <cellStyle name="SAPBEXresData 2 2 5 2" xfId="45176" xr:uid="{00000000-0005-0000-0000-000067B00000}"/>
    <cellStyle name="SAPBEXresData 2 2 5 2 2" xfId="45177" xr:uid="{00000000-0005-0000-0000-000068B00000}"/>
    <cellStyle name="SAPBEXresData 2 2 6" xfId="45178" xr:uid="{00000000-0005-0000-0000-000069B00000}"/>
    <cellStyle name="SAPBEXresData 2 2 6 2" xfId="45179" xr:uid="{00000000-0005-0000-0000-00006AB00000}"/>
    <cellStyle name="SAPBEXresData 2 2 6 2 2" xfId="45180" xr:uid="{00000000-0005-0000-0000-00006BB00000}"/>
    <cellStyle name="SAPBEXresData 2 2 6 3" xfId="45181" xr:uid="{00000000-0005-0000-0000-00006CB00000}"/>
    <cellStyle name="SAPBEXresData 2 2 7" xfId="45182" xr:uid="{00000000-0005-0000-0000-00006DB00000}"/>
    <cellStyle name="SAPBEXresData 2 2 7 2" xfId="45183" xr:uid="{00000000-0005-0000-0000-00006EB00000}"/>
    <cellStyle name="SAPBEXresData 2 2 7 2 2" xfId="45184" xr:uid="{00000000-0005-0000-0000-00006FB00000}"/>
    <cellStyle name="SAPBEXresData 2 2 7 3" xfId="45185" xr:uid="{00000000-0005-0000-0000-000070B00000}"/>
    <cellStyle name="SAPBEXresData 2 2 8" xfId="45186" xr:uid="{00000000-0005-0000-0000-000071B00000}"/>
    <cellStyle name="SAPBEXresData 2 2 8 2" xfId="45187" xr:uid="{00000000-0005-0000-0000-000072B00000}"/>
    <cellStyle name="SAPBEXresData 2 2 8 2 2" xfId="45188" xr:uid="{00000000-0005-0000-0000-000073B00000}"/>
    <cellStyle name="SAPBEXresData 2 2 8 3" xfId="45189" xr:uid="{00000000-0005-0000-0000-000074B00000}"/>
    <cellStyle name="SAPBEXresData 2 2 9" xfId="45190" xr:uid="{00000000-0005-0000-0000-000075B00000}"/>
    <cellStyle name="SAPBEXresData 2 2 9 2" xfId="45191" xr:uid="{00000000-0005-0000-0000-000076B00000}"/>
    <cellStyle name="SAPBEXresData 2 2 9 2 2" xfId="45192" xr:uid="{00000000-0005-0000-0000-000077B00000}"/>
    <cellStyle name="SAPBEXresData 2 2 9 3" xfId="45193" xr:uid="{00000000-0005-0000-0000-000078B00000}"/>
    <cellStyle name="SAPBEXresData 2 3" xfId="45194" xr:uid="{00000000-0005-0000-0000-000079B00000}"/>
    <cellStyle name="SAPBEXresData 2 3 2" xfId="45195" xr:uid="{00000000-0005-0000-0000-00007AB00000}"/>
    <cellStyle name="SAPBEXresData 2 3 2 2" xfId="45196" xr:uid="{00000000-0005-0000-0000-00007BB00000}"/>
    <cellStyle name="SAPBEXresData 2 4" xfId="45197" xr:uid="{00000000-0005-0000-0000-00007CB00000}"/>
    <cellStyle name="SAPBEXresData 2 4 2" xfId="45198" xr:uid="{00000000-0005-0000-0000-00007DB00000}"/>
    <cellStyle name="SAPBEXresData 2 4 2 2" xfId="45199" xr:uid="{00000000-0005-0000-0000-00007EB00000}"/>
    <cellStyle name="SAPBEXresData 2 5" xfId="45200" xr:uid="{00000000-0005-0000-0000-00007FB00000}"/>
    <cellStyle name="SAPBEXresData 2 5 2" xfId="45201" xr:uid="{00000000-0005-0000-0000-000080B00000}"/>
    <cellStyle name="SAPBEXresData 2 5 2 2" xfId="45202" xr:uid="{00000000-0005-0000-0000-000081B00000}"/>
    <cellStyle name="SAPBEXresData 2 6" xfId="45203" xr:uid="{00000000-0005-0000-0000-000082B00000}"/>
    <cellStyle name="SAPBEXresData 2 6 2" xfId="45204" xr:uid="{00000000-0005-0000-0000-000083B00000}"/>
    <cellStyle name="SAPBEXresData 2 6 2 2" xfId="45205" xr:uid="{00000000-0005-0000-0000-000084B00000}"/>
    <cellStyle name="SAPBEXresData 2 7" xfId="45206" xr:uid="{00000000-0005-0000-0000-000085B00000}"/>
    <cellStyle name="SAPBEXresData 2 7 2" xfId="45207" xr:uid="{00000000-0005-0000-0000-000086B00000}"/>
    <cellStyle name="SAPBEXresData 2 7 2 2" xfId="45208" xr:uid="{00000000-0005-0000-0000-000087B00000}"/>
    <cellStyle name="SAPBEXresData 2 7 3" xfId="45209" xr:uid="{00000000-0005-0000-0000-000088B00000}"/>
    <cellStyle name="SAPBEXresData 2 8" xfId="45210" xr:uid="{00000000-0005-0000-0000-000089B00000}"/>
    <cellStyle name="SAPBEXresData 2 8 2" xfId="45211" xr:uid="{00000000-0005-0000-0000-00008AB00000}"/>
    <cellStyle name="SAPBEXresData 2 8 2 2" xfId="45212" xr:uid="{00000000-0005-0000-0000-00008BB00000}"/>
    <cellStyle name="SAPBEXresData 2 8 3" xfId="45213" xr:uid="{00000000-0005-0000-0000-00008CB00000}"/>
    <cellStyle name="SAPBEXresData 2 9" xfId="45214" xr:uid="{00000000-0005-0000-0000-00008DB00000}"/>
    <cellStyle name="SAPBEXresData 2 9 2" xfId="45215" xr:uid="{00000000-0005-0000-0000-00008EB00000}"/>
    <cellStyle name="SAPBEXresData 2 9 2 2" xfId="45216" xr:uid="{00000000-0005-0000-0000-00008FB00000}"/>
    <cellStyle name="SAPBEXresData 2 9 3" xfId="45217" xr:uid="{00000000-0005-0000-0000-000090B00000}"/>
    <cellStyle name="SAPBEXresData 20" xfId="45218" xr:uid="{00000000-0005-0000-0000-000091B00000}"/>
    <cellStyle name="SAPBEXresData 20 2" xfId="45219" xr:uid="{00000000-0005-0000-0000-000092B00000}"/>
    <cellStyle name="SAPBEXresData 20 2 2" xfId="45220" xr:uid="{00000000-0005-0000-0000-000093B00000}"/>
    <cellStyle name="SAPBEXresData 20 3" xfId="45221" xr:uid="{00000000-0005-0000-0000-000094B00000}"/>
    <cellStyle name="SAPBEXresData 21" xfId="45222" xr:uid="{00000000-0005-0000-0000-000095B00000}"/>
    <cellStyle name="SAPBEXresData 21 2" xfId="45223" xr:uid="{00000000-0005-0000-0000-000096B00000}"/>
    <cellStyle name="SAPBEXresData 22" xfId="45224" xr:uid="{00000000-0005-0000-0000-000097B00000}"/>
    <cellStyle name="SAPBEXresData 22 2" xfId="45225" xr:uid="{00000000-0005-0000-0000-000098B00000}"/>
    <cellStyle name="SAPBEXresData 23" xfId="45226" xr:uid="{00000000-0005-0000-0000-000099B00000}"/>
    <cellStyle name="SAPBEXresData 23 2" xfId="45227" xr:uid="{00000000-0005-0000-0000-00009AB00000}"/>
    <cellStyle name="SAPBEXresData 3" xfId="45228" xr:uid="{00000000-0005-0000-0000-00009BB00000}"/>
    <cellStyle name="SAPBEXresData 3 10" xfId="45229" xr:uid="{00000000-0005-0000-0000-00009CB00000}"/>
    <cellStyle name="SAPBEXresData 3 10 2" xfId="45230" xr:uid="{00000000-0005-0000-0000-00009DB00000}"/>
    <cellStyle name="SAPBEXresData 3 10 2 2" xfId="45231" xr:uid="{00000000-0005-0000-0000-00009EB00000}"/>
    <cellStyle name="SAPBEXresData 3 10 3" xfId="45232" xr:uid="{00000000-0005-0000-0000-00009FB00000}"/>
    <cellStyle name="SAPBEXresData 3 11" xfId="45233" xr:uid="{00000000-0005-0000-0000-0000A0B00000}"/>
    <cellStyle name="SAPBEXresData 3 11 2" xfId="45234" xr:uid="{00000000-0005-0000-0000-0000A1B00000}"/>
    <cellStyle name="SAPBEXresData 3 11 2 2" xfId="45235" xr:uid="{00000000-0005-0000-0000-0000A2B00000}"/>
    <cellStyle name="SAPBEXresData 3 11 3" xfId="45236" xr:uid="{00000000-0005-0000-0000-0000A3B00000}"/>
    <cellStyle name="SAPBEXresData 3 12" xfId="45237" xr:uid="{00000000-0005-0000-0000-0000A4B00000}"/>
    <cellStyle name="SAPBEXresData 3 12 2" xfId="45238" xr:uid="{00000000-0005-0000-0000-0000A5B00000}"/>
    <cellStyle name="SAPBEXresData 3 12 2 2" xfId="45239" xr:uid="{00000000-0005-0000-0000-0000A6B00000}"/>
    <cellStyle name="SAPBEXresData 3 12 3" xfId="45240" xr:uid="{00000000-0005-0000-0000-0000A7B00000}"/>
    <cellStyle name="SAPBEXresData 3 13" xfId="45241" xr:uid="{00000000-0005-0000-0000-0000A8B00000}"/>
    <cellStyle name="SAPBEXresData 3 13 2" xfId="45242" xr:uid="{00000000-0005-0000-0000-0000A9B00000}"/>
    <cellStyle name="SAPBEXresData 3 13 2 2" xfId="45243" xr:uid="{00000000-0005-0000-0000-0000AAB00000}"/>
    <cellStyle name="SAPBEXresData 3 13 3" xfId="45244" xr:uid="{00000000-0005-0000-0000-0000ABB00000}"/>
    <cellStyle name="SAPBEXresData 3 14" xfId="45245" xr:uid="{00000000-0005-0000-0000-0000ACB00000}"/>
    <cellStyle name="SAPBEXresData 3 14 2" xfId="45246" xr:uid="{00000000-0005-0000-0000-0000ADB00000}"/>
    <cellStyle name="SAPBEXresData 3 2" xfId="45247" xr:uid="{00000000-0005-0000-0000-0000AEB00000}"/>
    <cellStyle name="SAPBEXresData 3 2 2" xfId="45248" xr:uid="{00000000-0005-0000-0000-0000AFB00000}"/>
    <cellStyle name="SAPBEXresData 3 2 2 2" xfId="45249" xr:uid="{00000000-0005-0000-0000-0000B0B00000}"/>
    <cellStyle name="SAPBEXresData 3 3" xfId="45250" xr:uid="{00000000-0005-0000-0000-0000B1B00000}"/>
    <cellStyle name="SAPBEXresData 3 3 2" xfId="45251" xr:uid="{00000000-0005-0000-0000-0000B2B00000}"/>
    <cellStyle name="SAPBEXresData 3 3 2 2" xfId="45252" xr:uid="{00000000-0005-0000-0000-0000B3B00000}"/>
    <cellStyle name="SAPBEXresData 3 4" xfId="45253" xr:uid="{00000000-0005-0000-0000-0000B4B00000}"/>
    <cellStyle name="SAPBEXresData 3 4 2" xfId="45254" xr:uid="{00000000-0005-0000-0000-0000B5B00000}"/>
    <cellStyle name="SAPBEXresData 3 4 2 2" xfId="45255" xr:uid="{00000000-0005-0000-0000-0000B6B00000}"/>
    <cellStyle name="SAPBEXresData 3 5" xfId="45256" xr:uid="{00000000-0005-0000-0000-0000B7B00000}"/>
    <cellStyle name="SAPBEXresData 3 5 2" xfId="45257" xr:uid="{00000000-0005-0000-0000-0000B8B00000}"/>
    <cellStyle name="SAPBEXresData 3 5 2 2" xfId="45258" xr:uid="{00000000-0005-0000-0000-0000B9B00000}"/>
    <cellStyle name="SAPBEXresData 3 6" xfId="45259" xr:uid="{00000000-0005-0000-0000-0000BAB00000}"/>
    <cellStyle name="SAPBEXresData 3 6 2" xfId="45260" xr:uid="{00000000-0005-0000-0000-0000BBB00000}"/>
    <cellStyle name="SAPBEXresData 3 6 2 2" xfId="45261" xr:uid="{00000000-0005-0000-0000-0000BCB00000}"/>
    <cellStyle name="SAPBEXresData 3 7" xfId="45262" xr:uid="{00000000-0005-0000-0000-0000BDB00000}"/>
    <cellStyle name="SAPBEXresData 3 7 2" xfId="45263" xr:uid="{00000000-0005-0000-0000-0000BEB00000}"/>
    <cellStyle name="SAPBEXresData 3 7 2 2" xfId="45264" xr:uid="{00000000-0005-0000-0000-0000BFB00000}"/>
    <cellStyle name="SAPBEXresData 3 8" xfId="45265" xr:uid="{00000000-0005-0000-0000-0000C0B00000}"/>
    <cellStyle name="SAPBEXresData 3 8 2" xfId="45266" xr:uid="{00000000-0005-0000-0000-0000C1B00000}"/>
    <cellStyle name="SAPBEXresData 3 8 2 2" xfId="45267" xr:uid="{00000000-0005-0000-0000-0000C2B00000}"/>
    <cellStyle name="SAPBEXresData 3 8 3" xfId="45268" xr:uid="{00000000-0005-0000-0000-0000C3B00000}"/>
    <cellStyle name="SAPBEXresData 3 9" xfId="45269" xr:uid="{00000000-0005-0000-0000-0000C4B00000}"/>
    <cellStyle name="SAPBEXresData 3 9 2" xfId="45270" xr:uid="{00000000-0005-0000-0000-0000C5B00000}"/>
    <cellStyle name="SAPBEXresData 3 9 2 2" xfId="45271" xr:uid="{00000000-0005-0000-0000-0000C6B00000}"/>
    <cellStyle name="SAPBEXresData 3 9 3" xfId="45272" xr:uid="{00000000-0005-0000-0000-0000C7B00000}"/>
    <cellStyle name="SAPBEXresData 4" xfId="45273" xr:uid="{00000000-0005-0000-0000-0000C8B00000}"/>
    <cellStyle name="SAPBEXresData 4 10" xfId="45274" xr:uid="{00000000-0005-0000-0000-0000C9B00000}"/>
    <cellStyle name="SAPBEXresData 4 10 2" xfId="45275" xr:uid="{00000000-0005-0000-0000-0000CAB00000}"/>
    <cellStyle name="SAPBEXresData 4 10 2 2" xfId="45276" xr:uid="{00000000-0005-0000-0000-0000CBB00000}"/>
    <cellStyle name="SAPBEXresData 4 10 3" xfId="45277" xr:uid="{00000000-0005-0000-0000-0000CCB00000}"/>
    <cellStyle name="SAPBEXresData 4 11" xfId="45278" xr:uid="{00000000-0005-0000-0000-0000CDB00000}"/>
    <cellStyle name="SAPBEXresData 4 11 2" xfId="45279" xr:uid="{00000000-0005-0000-0000-0000CEB00000}"/>
    <cellStyle name="SAPBEXresData 4 11 2 2" xfId="45280" xr:uid="{00000000-0005-0000-0000-0000CFB00000}"/>
    <cellStyle name="SAPBEXresData 4 11 3" xfId="45281" xr:uid="{00000000-0005-0000-0000-0000D0B00000}"/>
    <cellStyle name="SAPBEXresData 4 12" xfId="45282" xr:uid="{00000000-0005-0000-0000-0000D1B00000}"/>
    <cellStyle name="SAPBEXresData 4 12 2" xfId="45283" xr:uid="{00000000-0005-0000-0000-0000D2B00000}"/>
    <cellStyle name="SAPBEXresData 4 12 2 2" xfId="45284" xr:uid="{00000000-0005-0000-0000-0000D3B00000}"/>
    <cellStyle name="SAPBEXresData 4 12 3" xfId="45285" xr:uid="{00000000-0005-0000-0000-0000D4B00000}"/>
    <cellStyle name="SAPBEXresData 4 13" xfId="45286" xr:uid="{00000000-0005-0000-0000-0000D5B00000}"/>
    <cellStyle name="SAPBEXresData 4 13 2" xfId="45287" xr:uid="{00000000-0005-0000-0000-0000D6B00000}"/>
    <cellStyle name="SAPBEXresData 4 13 2 2" xfId="45288" xr:uid="{00000000-0005-0000-0000-0000D7B00000}"/>
    <cellStyle name="SAPBEXresData 4 13 3" xfId="45289" xr:uid="{00000000-0005-0000-0000-0000D8B00000}"/>
    <cellStyle name="SAPBEXresData 4 14" xfId="45290" xr:uid="{00000000-0005-0000-0000-0000D9B00000}"/>
    <cellStyle name="SAPBEXresData 4 14 2" xfId="45291" xr:uid="{00000000-0005-0000-0000-0000DAB00000}"/>
    <cellStyle name="SAPBEXresData 4 2" xfId="45292" xr:uid="{00000000-0005-0000-0000-0000DBB00000}"/>
    <cellStyle name="SAPBEXresData 4 2 2" xfId="45293" xr:uid="{00000000-0005-0000-0000-0000DCB00000}"/>
    <cellStyle name="SAPBEXresData 4 2 2 2" xfId="45294" xr:uid="{00000000-0005-0000-0000-0000DDB00000}"/>
    <cellStyle name="SAPBEXresData 4 3" xfId="45295" xr:uid="{00000000-0005-0000-0000-0000DEB00000}"/>
    <cellStyle name="SAPBEXresData 4 3 2" xfId="45296" xr:uid="{00000000-0005-0000-0000-0000DFB00000}"/>
    <cellStyle name="SAPBEXresData 4 3 2 2" xfId="45297" xr:uid="{00000000-0005-0000-0000-0000E0B00000}"/>
    <cellStyle name="SAPBEXresData 4 4" xfId="45298" xr:uid="{00000000-0005-0000-0000-0000E1B00000}"/>
    <cellStyle name="SAPBEXresData 4 4 2" xfId="45299" xr:uid="{00000000-0005-0000-0000-0000E2B00000}"/>
    <cellStyle name="SAPBEXresData 4 4 2 2" xfId="45300" xr:uid="{00000000-0005-0000-0000-0000E3B00000}"/>
    <cellStyle name="SAPBEXresData 4 5" xfId="45301" xr:uid="{00000000-0005-0000-0000-0000E4B00000}"/>
    <cellStyle name="SAPBEXresData 4 5 2" xfId="45302" xr:uid="{00000000-0005-0000-0000-0000E5B00000}"/>
    <cellStyle name="SAPBEXresData 4 5 2 2" xfId="45303" xr:uid="{00000000-0005-0000-0000-0000E6B00000}"/>
    <cellStyle name="SAPBEXresData 4 6" xfId="45304" xr:uid="{00000000-0005-0000-0000-0000E7B00000}"/>
    <cellStyle name="SAPBEXresData 4 6 2" xfId="45305" xr:uid="{00000000-0005-0000-0000-0000E8B00000}"/>
    <cellStyle name="SAPBEXresData 4 6 2 2" xfId="45306" xr:uid="{00000000-0005-0000-0000-0000E9B00000}"/>
    <cellStyle name="SAPBEXresData 4 7" xfId="45307" xr:uid="{00000000-0005-0000-0000-0000EAB00000}"/>
    <cellStyle name="SAPBEXresData 4 7 2" xfId="45308" xr:uid="{00000000-0005-0000-0000-0000EBB00000}"/>
    <cellStyle name="SAPBEXresData 4 7 2 2" xfId="45309" xr:uid="{00000000-0005-0000-0000-0000ECB00000}"/>
    <cellStyle name="SAPBEXresData 4 8" xfId="45310" xr:uid="{00000000-0005-0000-0000-0000EDB00000}"/>
    <cellStyle name="SAPBEXresData 4 8 2" xfId="45311" xr:uid="{00000000-0005-0000-0000-0000EEB00000}"/>
    <cellStyle name="SAPBEXresData 4 8 2 2" xfId="45312" xr:uid="{00000000-0005-0000-0000-0000EFB00000}"/>
    <cellStyle name="SAPBEXresData 4 8 3" xfId="45313" xr:uid="{00000000-0005-0000-0000-0000F0B00000}"/>
    <cellStyle name="SAPBEXresData 4 9" xfId="45314" xr:uid="{00000000-0005-0000-0000-0000F1B00000}"/>
    <cellStyle name="SAPBEXresData 4 9 2" xfId="45315" xr:uid="{00000000-0005-0000-0000-0000F2B00000}"/>
    <cellStyle name="SAPBEXresData 4 9 2 2" xfId="45316" xr:uid="{00000000-0005-0000-0000-0000F3B00000}"/>
    <cellStyle name="SAPBEXresData 4 9 3" xfId="45317" xr:uid="{00000000-0005-0000-0000-0000F4B00000}"/>
    <cellStyle name="SAPBEXresData 5" xfId="45318" xr:uid="{00000000-0005-0000-0000-0000F5B00000}"/>
    <cellStyle name="SAPBEXresData 5 10" xfId="45319" xr:uid="{00000000-0005-0000-0000-0000F6B00000}"/>
    <cellStyle name="SAPBEXresData 5 10 2" xfId="45320" xr:uid="{00000000-0005-0000-0000-0000F7B00000}"/>
    <cellStyle name="SAPBEXresData 5 10 2 2" xfId="45321" xr:uid="{00000000-0005-0000-0000-0000F8B00000}"/>
    <cellStyle name="SAPBEXresData 5 10 3" xfId="45322" xr:uid="{00000000-0005-0000-0000-0000F9B00000}"/>
    <cellStyle name="SAPBEXresData 5 11" xfId="45323" xr:uid="{00000000-0005-0000-0000-0000FAB00000}"/>
    <cellStyle name="SAPBEXresData 5 11 2" xfId="45324" xr:uid="{00000000-0005-0000-0000-0000FBB00000}"/>
    <cellStyle name="SAPBEXresData 5 11 2 2" xfId="45325" xr:uid="{00000000-0005-0000-0000-0000FCB00000}"/>
    <cellStyle name="SAPBEXresData 5 11 3" xfId="45326" xr:uid="{00000000-0005-0000-0000-0000FDB00000}"/>
    <cellStyle name="SAPBEXresData 5 12" xfId="45327" xr:uid="{00000000-0005-0000-0000-0000FEB00000}"/>
    <cellStyle name="SAPBEXresData 5 12 2" xfId="45328" xr:uid="{00000000-0005-0000-0000-0000FFB00000}"/>
    <cellStyle name="SAPBEXresData 5 12 2 2" xfId="45329" xr:uid="{00000000-0005-0000-0000-000000B10000}"/>
    <cellStyle name="SAPBEXresData 5 12 3" xfId="45330" xr:uid="{00000000-0005-0000-0000-000001B10000}"/>
    <cellStyle name="SAPBEXresData 5 13" xfId="45331" xr:uid="{00000000-0005-0000-0000-000002B10000}"/>
    <cellStyle name="SAPBEXresData 5 13 2" xfId="45332" xr:uid="{00000000-0005-0000-0000-000003B10000}"/>
    <cellStyle name="SAPBEXresData 5 13 2 2" xfId="45333" xr:uid="{00000000-0005-0000-0000-000004B10000}"/>
    <cellStyle name="SAPBEXresData 5 13 3" xfId="45334" xr:uid="{00000000-0005-0000-0000-000005B10000}"/>
    <cellStyle name="SAPBEXresData 5 14" xfId="45335" xr:uid="{00000000-0005-0000-0000-000006B10000}"/>
    <cellStyle name="SAPBEXresData 5 14 2" xfId="45336" xr:uid="{00000000-0005-0000-0000-000007B10000}"/>
    <cellStyle name="SAPBEXresData 5 2" xfId="45337" xr:uid="{00000000-0005-0000-0000-000008B10000}"/>
    <cellStyle name="SAPBEXresData 5 2 2" xfId="45338" xr:uid="{00000000-0005-0000-0000-000009B10000}"/>
    <cellStyle name="SAPBEXresData 5 2 2 2" xfId="45339" xr:uid="{00000000-0005-0000-0000-00000AB10000}"/>
    <cellStyle name="SAPBEXresData 5 3" xfId="45340" xr:uid="{00000000-0005-0000-0000-00000BB10000}"/>
    <cellStyle name="SAPBEXresData 5 3 2" xfId="45341" xr:uid="{00000000-0005-0000-0000-00000CB10000}"/>
    <cellStyle name="SAPBEXresData 5 3 2 2" xfId="45342" xr:uid="{00000000-0005-0000-0000-00000DB10000}"/>
    <cellStyle name="SAPBEXresData 5 4" xfId="45343" xr:uid="{00000000-0005-0000-0000-00000EB10000}"/>
    <cellStyle name="SAPBEXresData 5 4 2" xfId="45344" xr:uid="{00000000-0005-0000-0000-00000FB10000}"/>
    <cellStyle name="SAPBEXresData 5 4 2 2" xfId="45345" xr:uid="{00000000-0005-0000-0000-000010B10000}"/>
    <cellStyle name="SAPBEXresData 5 5" xfId="45346" xr:uid="{00000000-0005-0000-0000-000011B10000}"/>
    <cellStyle name="SAPBEXresData 5 5 2" xfId="45347" xr:uid="{00000000-0005-0000-0000-000012B10000}"/>
    <cellStyle name="SAPBEXresData 5 5 2 2" xfId="45348" xr:uid="{00000000-0005-0000-0000-000013B10000}"/>
    <cellStyle name="SAPBEXresData 5 6" xfId="45349" xr:uid="{00000000-0005-0000-0000-000014B10000}"/>
    <cellStyle name="SAPBEXresData 5 6 2" xfId="45350" xr:uid="{00000000-0005-0000-0000-000015B10000}"/>
    <cellStyle name="SAPBEXresData 5 6 2 2" xfId="45351" xr:uid="{00000000-0005-0000-0000-000016B10000}"/>
    <cellStyle name="SAPBEXresData 5 7" xfId="45352" xr:uid="{00000000-0005-0000-0000-000017B10000}"/>
    <cellStyle name="SAPBEXresData 5 7 2" xfId="45353" xr:uid="{00000000-0005-0000-0000-000018B10000}"/>
    <cellStyle name="SAPBEXresData 5 7 2 2" xfId="45354" xr:uid="{00000000-0005-0000-0000-000019B10000}"/>
    <cellStyle name="SAPBEXresData 5 8" xfId="45355" xr:uid="{00000000-0005-0000-0000-00001AB10000}"/>
    <cellStyle name="SAPBEXresData 5 8 2" xfId="45356" xr:uid="{00000000-0005-0000-0000-00001BB10000}"/>
    <cellStyle name="SAPBEXresData 5 8 2 2" xfId="45357" xr:uid="{00000000-0005-0000-0000-00001CB10000}"/>
    <cellStyle name="SAPBEXresData 5 8 3" xfId="45358" xr:uid="{00000000-0005-0000-0000-00001DB10000}"/>
    <cellStyle name="SAPBEXresData 5 9" xfId="45359" xr:uid="{00000000-0005-0000-0000-00001EB10000}"/>
    <cellStyle name="SAPBEXresData 5 9 2" xfId="45360" xr:uid="{00000000-0005-0000-0000-00001FB10000}"/>
    <cellStyle name="SAPBEXresData 5 9 2 2" xfId="45361" xr:uid="{00000000-0005-0000-0000-000020B10000}"/>
    <cellStyle name="SAPBEXresData 5 9 3" xfId="45362" xr:uid="{00000000-0005-0000-0000-000021B10000}"/>
    <cellStyle name="SAPBEXresData 6" xfId="45363" xr:uid="{00000000-0005-0000-0000-000022B10000}"/>
    <cellStyle name="SAPBEXresData 6 10" xfId="45364" xr:uid="{00000000-0005-0000-0000-000023B10000}"/>
    <cellStyle name="SAPBEXresData 6 10 2" xfId="45365" xr:uid="{00000000-0005-0000-0000-000024B10000}"/>
    <cellStyle name="SAPBEXresData 6 10 2 2" xfId="45366" xr:uid="{00000000-0005-0000-0000-000025B10000}"/>
    <cellStyle name="SAPBEXresData 6 10 3" xfId="45367" xr:uid="{00000000-0005-0000-0000-000026B10000}"/>
    <cellStyle name="SAPBEXresData 6 11" xfId="45368" xr:uid="{00000000-0005-0000-0000-000027B10000}"/>
    <cellStyle name="SAPBEXresData 6 11 2" xfId="45369" xr:uid="{00000000-0005-0000-0000-000028B10000}"/>
    <cellStyle name="SAPBEXresData 6 11 2 2" xfId="45370" xr:uid="{00000000-0005-0000-0000-000029B10000}"/>
    <cellStyle name="SAPBEXresData 6 11 3" xfId="45371" xr:uid="{00000000-0005-0000-0000-00002AB10000}"/>
    <cellStyle name="SAPBEXresData 6 12" xfId="45372" xr:uid="{00000000-0005-0000-0000-00002BB10000}"/>
    <cellStyle name="SAPBEXresData 6 12 2" xfId="45373" xr:uid="{00000000-0005-0000-0000-00002CB10000}"/>
    <cellStyle name="SAPBEXresData 6 12 2 2" xfId="45374" xr:uid="{00000000-0005-0000-0000-00002DB10000}"/>
    <cellStyle name="SAPBEXresData 6 12 3" xfId="45375" xr:uid="{00000000-0005-0000-0000-00002EB10000}"/>
    <cellStyle name="SAPBEXresData 6 13" xfId="45376" xr:uid="{00000000-0005-0000-0000-00002FB10000}"/>
    <cellStyle name="SAPBEXresData 6 13 2" xfId="45377" xr:uid="{00000000-0005-0000-0000-000030B10000}"/>
    <cellStyle name="SAPBEXresData 6 13 2 2" xfId="45378" xr:uid="{00000000-0005-0000-0000-000031B10000}"/>
    <cellStyle name="SAPBEXresData 6 13 3" xfId="45379" xr:uid="{00000000-0005-0000-0000-000032B10000}"/>
    <cellStyle name="SAPBEXresData 6 14" xfId="45380" xr:uid="{00000000-0005-0000-0000-000033B10000}"/>
    <cellStyle name="SAPBEXresData 6 14 2" xfId="45381" xr:uid="{00000000-0005-0000-0000-000034B10000}"/>
    <cellStyle name="SAPBEXresData 6 2" xfId="45382" xr:uid="{00000000-0005-0000-0000-000035B10000}"/>
    <cellStyle name="SAPBEXresData 6 2 2" xfId="45383" xr:uid="{00000000-0005-0000-0000-000036B10000}"/>
    <cellStyle name="SAPBEXresData 6 2 2 2" xfId="45384" xr:uid="{00000000-0005-0000-0000-000037B10000}"/>
    <cellStyle name="SAPBEXresData 6 3" xfId="45385" xr:uid="{00000000-0005-0000-0000-000038B10000}"/>
    <cellStyle name="SAPBEXresData 6 3 2" xfId="45386" xr:uid="{00000000-0005-0000-0000-000039B10000}"/>
    <cellStyle name="SAPBEXresData 6 3 2 2" xfId="45387" xr:uid="{00000000-0005-0000-0000-00003AB10000}"/>
    <cellStyle name="SAPBEXresData 6 4" xfId="45388" xr:uid="{00000000-0005-0000-0000-00003BB10000}"/>
    <cellStyle name="SAPBEXresData 6 4 2" xfId="45389" xr:uid="{00000000-0005-0000-0000-00003CB10000}"/>
    <cellStyle name="SAPBEXresData 6 4 2 2" xfId="45390" xr:uid="{00000000-0005-0000-0000-00003DB10000}"/>
    <cellStyle name="SAPBEXresData 6 5" xfId="45391" xr:uid="{00000000-0005-0000-0000-00003EB10000}"/>
    <cellStyle name="SAPBEXresData 6 5 2" xfId="45392" xr:uid="{00000000-0005-0000-0000-00003FB10000}"/>
    <cellStyle name="SAPBEXresData 6 5 2 2" xfId="45393" xr:uid="{00000000-0005-0000-0000-000040B10000}"/>
    <cellStyle name="SAPBEXresData 6 6" xfId="45394" xr:uid="{00000000-0005-0000-0000-000041B10000}"/>
    <cellStyle name="SAPBEXresData 6 6 2" xfId="45395" xr:uid="{00000000-0005-0000-0000-000042B10000}"/>
    <cellStyle name="SAPBEXresData 6 6 2 2" xfId="45396" xr:uid="{00000000-0005-0000-0000-000043B10000}"/>
    <cellStyle name="SAPBEXresData 6 7" xfId="45397" xr:uid="{00000000-0005-0000-0000-000044B10000}"/>
    <cellStyle name="SAPBEXresData 6 7 2" xfId="45398" xr:uid="{00000000-0005-0000-0000-000045B10000}"/>
    <cellStyle name="SAPBEXresData 6 7 2 2" xfId="45399" xr:uid="{00000000-0005-0000-0000-000046B10000}"/>
    <cellStyle name="SAPBEXresData 6 8" xfId="45400" xr:uid="{00000000-0005-0000-0000-000047B10000}"/>
    <cellStyle name="SAPBEXresData 6 8 2" xfId="45401" xr:uid="{00000000-0005-0000-0000-000048B10000}"/>
    <cellStyle name="SAPBEXresData 6 8 2 2" xfId="45402" xr:uid="{00000000-0005-0000-0000-000049B10000}"/>
    <cellStyle name="SAPBEXresData 6 8 3" xfId="45403" xr:uid="{00000000-0005-0000-0000-00004AB10000}"/>
    <cellStyle name="SAPBEXresData 6 9" xfId="45404" xr:uid="{00000000-0005-0000-0000-00004BB10000}"/>
    <cellStyle name="SAPBEXresData 6 9 2" xfId="45405" xr:uid="{00000000-0005-0000-0000-00004CB10000}"/>
    <cellStyle name="SAPBEXresData 6 9 2 2" xfId="45406" xr:uid="{00000000-0005-0000-0000-00004DB10000}"/>
    <cellStyle name="SAPBEXresData 6 9 3" xfId="45407" xr:uid="{00000000-0005-0000-0000-00004EB10000}"/>
    <cellStyle name="SAPBEXresData 7" xfId="45408" xr:uid="{00000000-0005-0000-0000-00004FB10000}"/>
    <cellStyle name="SAPBEXresData 7 10" xfId="45409" xr:uid="{00000000-0005-0000-0000-000050B10000}"/>
    <cellStyle name="SAPBEXresData 7 10 2" xfId="45410" xr:uid="{00000000-0005-0000-0000-000051B10000}"/>
    <cellStyle name="SAPBEXresData 7 10 2 2" xfId="45411" xr:uid="{00000000-0005-0000-0000-000052B10000}"/>
    <cellStyle name="SAPBEXresData 7 10 3" xfId="45412" xr:uid="{00000000-0005-0000-0000-000053B10000}"/>
    <cellStyle name="SAPBEXresData 7 11" xfId="45413" xr:uid="{00000000-0005-0000-0000-000054B10000}"/>
    <cellStyle name="SAPBEXresData 7 11 2" xfId="45414" xr:uid="{00000000-0005-0000-0000-000055B10000}"/>
    <cellStyle name="SAPBEXresData 7 2" xfId="45415" xr:uid="{00000000-0005-0000-0000-000056B10000}"/>
    <cellStyle name="SAPBEXresData 7 2 2" xfId="45416" xr:uid="{00000000-0005-0000-0000-000057B10000}"/>
    <cellStyle name="SAPBEXresData 7 2 2 2" xfId="45417" xr:uid="{00000000-0005-0000-0000-000058B10000}"/>
    <cellStyle name="SAPBEXresData 7 3" xfId="45418" xr:uid="{00000000-0005-0000-0000-000059B10000}"/>
    <cellStyle name="SAPBEXresData 7 3 2" xfId="45419" xr:uid="{00000000-0005-0000-0000-00005AB10000}"/>
    <cellStyle name="SAPBEXresData 7 3 2 2" xfId="45420" xr:uid="{00000000-0005-0000-0000-00005BB10000}"/>
    <cellStyle name="SAPBEXresData 7 4" xfId="45421" xr:uid="{00000000-0005-0000-0000-00005CB10000}"/>
    <cellStyle name="SAPBEXresData 7 4 2" xfId="45422" xr:uid="{00000000-0005-0000-0000-00005DB10000}"/>
    <cellStyle name="SAPBEXresData 7 4 2 2" xfId="45423" xr:uid="{00000000-0005-0000-0000-00005EB10000}"/>
    <cellStyle name="SAPBEXresData 7 5" xfId="45424" xr:uid="{00000000-0005-0000-0000-00005FB10000}"/>
    <cellStyle name="SAPBEXresData 7 5 2" xfId="45425" xr:uid="{00000000-0005-0000-0000-000060B10000}"/>
    <cellStyle name="SAPBEXresData 7 5 2 2" xfId="45426" xr:uid="{00000000-0005-0000-0000-000061B10000}"/>
    <cellStyle name="SAPBEXresData 7 6" xfId="45427" xr:uid="{00000000-0005-0000-0000-000062B10000}"/>
    <cellStyle name="SAPBEXresData 7 6 2" xfId="45428" xr:uid="{00000000-0005-0000-0000-000063B10000}"/>
    <cellStyle name="SAPBEXresData 7 6 2 2" xfId="45429" xr:uid="{00000000-0005-0000-0000-000064B10000}"/>
    <cellStyle name="SAPBEXresData 7 6 3" xfId="45430" xr:uid="{00000000-0005-0000-0000-000065B10000}"/>
    <cellStyle name="SAPBEXresData 7 7" xfId="45431" xr:uid="{00000000-0005-0000-0000-000066B10000}"/>
    <cellStyle name="SAPBEXresData 7 7 2" xfId="45432" xr:uid="{00000000-0005-0000-0000-000067B10000}"/>
    <cellStyle name="SAPBEXresData 7 7 2 2" xfId="45433" xr:uid="{00000000-0005-0000-0000-000068B10000}"/>
    <cellStyle name="SAPBEXresData 7 7 3" xfId="45434" xr:uid="{00000000-0005-0000-0000-000069B10000}"/>
    <cellStyle name="SAPBEXresData 7 8" xfId="45435" xr:uid="{00000000-0005-0000-0000-00006AB10000}"/>
    <cellStyle name="SAPBEXresData 7 8 2" xfId="45436" xr:uid="{00000000-0005-0000-0000-00006BB10000}"/>
    <cellStyle name="SAPBEXresData 7 8 2 2" xfId="45437" xr:uid="{00000000-0005-0000-0000-00006CB10000}"/>
    <cellStyle name="SAPBEXresData 7 8 3" xfId="45438" xr:uid="{00000000-0005-0000-0000-00006DB10000}"/>
    <cellStyle name="SAPBEXresData 7 9" xfId="45439" xr:uid="{00000000-0005-0000-0000-00006EB10000}"/>
    <cellStyle name="SAPBEXresData 7 9 2" xfId="45440" xr:uid="{00000000-0005-0000-0000-00006FB10000}"/>
    <cellStyle name="SAPBEXresData 7 9 2 2" xfId="45441" xr:uid="{00000000-0005-0000-0000-000070B10000}"/>
    <cellStyle name="SAPBEXresData 7 9 3" xfId="45442" xr:uid="{00000000-0005-0000-0000-000071B10000}"/>
    <cellStyle name="SAPBEXresData 8" xfId="45443" xr:uid="{00000000-0005-0000-0000-000072B10000}"/>
    <cellStyle name="SAPBEXresData 8 10" xfId="45444" xr:uid="{00000000-0005-0000-0000-000073B10000}"/>
    <cellStyle name="SAPBEXresData 8 10 2" xfId="45445" xr:uid="{00000000-0005-0000-0000-000074B10000}"/>
    <cellStyle name="SAPBEXresData 8 10 2 2" xfId="45446" xr:uid="{00000000-0005-0000-0000-000075B10000}"/>
    <cellStyle name="SAPBEXresData 8 10 3" xfId="45447" xr:uid="{00000000-0005-0000-0000-000076B10000}"/>
    <cellStyle name="SAPBEXresData 8 11" xfId="45448" xr:uid="{00000000-0005-0000-0000-000077B10000}"/>
    <cellStyle name="SAPBEXresData 8 11 2" xfId="45449" xr:uid="{00000000-0005-0000-0000-000078B10000}"/>
    <cellStyle name="SAPBEXresData 8 2" xfId="45450" xr:uid="{00000000-0005-0000-0000-000079B10000}"/>
    <cellStyle name="SAPBEXresData 8 2 2" xfId="45451" xr:uid="{00000000-0005-0000-0000-00007AB10000}"/>
    <cellStyle name="SAPBEXresData 8 2 2 2" xfId="45452" xr:uid="{00000000-0005-0000-0000-00007BB10000}"/>
    <cellStyle name="SAPBEXresData 8 3" xfId="45453" xr:uid="{00000000-0005-0000-0000-00007CB10000}"/>
    <cellStyle name="SAPBEXresData 8 3 2" xfId="45454" xr:uid="{00000000-0005-0000-0000-00007DB10000}"/>
    <cellStyle name="SAPBEXresData 8 3 2 2" xfId="45455" xr:uid="{00000000-0005-0000-0000-00007EB10000}"/>
    <cellStyle name="SAPBEXresData 8 4" xfId="45456" xr:uid="{00000000-0005-0000-0000-00007FB10000}"/>
    <cellStyle name="SAPBEXresData 8 4 2" xfId="45457" xr:uid="{00000000-0005-0000-0000-000080B10000}"/>
    <cellStyle name="SAPBEXresData 8 4 2 2" xfId="45458" xr:uid="{00000000-0005-0000-0000-000081B10000}"/>
    <cellStyle name="SAPBEXresData 8 5" xfId="45459" xr:uid="{00000000-0005-0000-0000-000082B10000}"/>
    <cellStyle name="SAPBEXresData 8 5 2" xfId="45460" xr:uid="{00000000-0005-0000-0000-000083B10000}"/>
    <cellStyle name="SAPBEXresData 8 5 2 2" xfId="45461" xr:uid="{00000000-0005-0000-0000-000084B10000}"/>
    <cellStyle name="SAPBEXresData 8 6" xfId="45462" xr:uid="{00000000-0005-0000-0000-000085B10000}"/>
    <cellStyle name="SAPBEXresData 8 6 2" xfId="45463" xr:uid="{00000000-0005-0000-0000-000086B10000}"/>
    <cellStyle name="SAPBEXresData 8 6 2 2" xfId="45464" xr:uid="{00000000-0005-0000-0000-000087B10000}"/>
    <cellStyle name="SAPBEXresData 8 6 3" xfId="45465" xr:uid="{00000000-0005-0000-0000-000088B10000}"/>
    <cellStyle name="SAPBEXresData 8 7" xfId="45466" xr:uid="{00000000-0005-0000-0000-000089B10000}"/>
    <cellStyle name="SAPBEXresData 8 7 2" xfId="45467" xr:uid="{00000000-0005-0000-0000-00008AB10000}"/>
    <cellStyle name="SAPBEXresData 8 7 2 2" xfId="45468" xr:uid="{00000000-0005-0000-0000-00008BB10000}"/>
    <cellStyle name="SAPBEXresData 8 7 3" xfId="45469" xr:uid="{00000000-0005-0000-0000-00008CB10000}"/>
    <cellStyle name="SAPBEXresData 8 8" xfId="45470" xr:uid="{00000000-0005-0000-0000-00008DB10000}"/>
    <cellStyle name="SAPBEXresData 8 8 2" xfId="45471" xr:uid="{00000000-0005-0000-0000-00008EB10000}"/>
    <cellStyle name="SAPBEXresData 8 8 2 2" xfId="45472" xr:uid="{00000000-0005-0000-0000-00008FB10000}"/>
    <cellStyle name="SAPBEXresData 8 8 3" xfId="45473" xr:uid="{00000000-0005-0000-0000-000090B10000}"/>
    <cellStyle name="SAPBEXresData 8 9" xfId="45474" xr:uid="{00000000-0005-0000-0000-000091B10000}"/>
    <cellStyle name="SAPBEXresData 8 9 2" xfId="45475" xr:uid="{00000000-0005-0000-0000-000092B10000}"/>
    <cellStyle name="SAPBEXresData 8 9 2 2" xfId="45476" xr:uid="{00000000-0005-0000-0000-000093B10000}"/>
    <cellStyle name="SAPBEXresData 8 9 3" xfId="45477" xr:uid="{00000000-0005-0000-0000-000094B10000}"/>
    <cellStyle name="SAPBEXresData 9" xfId="45478" xr:uid="{00000000-0005-0000-0000-000095B10000}"/>
    <cellStyle name="SAPBEXresData 9 10" xfId="45479" xr:uid="{00000000-0005-0000-0000-000096B10000}"/>
    <cellStyle name="SAPBEXresData 9 10 2" xfId="45480" xr:uid="{00000000-0005-0000-0000-000097B10000}"/>
    <cellStyle name="SAPBEXresData 9 10 2 2" xfId="45481" xr:uid="{00000000-0005-0000-0000-000098B10000}"/>
    <cellStyle name="SAPBEXresData 9 10 3" xfId="45482" xr:uid="{00000000-0005-0000-0000-000099B10000}"/>
    <cellStyle name="SAPBEXresData 9 11" xfId="45483" xr:uid="{00000000-0005-0000-0000-00009AB10000}"/>
    <cellStyle name="SAPBEXresData 9 11 2" xfId="45484" xr:uid="{00000000-0005-0000-0000-00009BB10000}"/>
    <cellStyle name="SAPBEXresData 9 2" xfId="45485" xr:uid="{00000000-0005-0000-0000-00009CB10000}"/>
    <cellStyle name="SAPBEXresData 9 2 2" xfId="45486" xr:uid="{00000000-0005-0000-0000-00009DB10000}"/>
    <cellStyle name="SAPBEXresData 9 2 2 2" xfId="45487" xr:uid="{00000000-0005-0000-0000-00009EB10000}"/>
    <cellStyle name="SAPBEXresData 9 3" xfId="45488" xr:uid="{00000000-0005-0000-0000-00009FB10000}"/>
    <cellStyle name="SAPBEXresData 9 3 2" xfId="45489" xr:uid="{00000000-0005-0000-0000-0000A0B10000}"/>
    <cellStyle name="SAPBEXresData 9 3 2 2" xfId="45490" xr:uid="{00000000-0005-0000-0000-0000A1B10000}"/>
    <cellStyle name="SAPBEXresData 9 4" xfId="45491" xr:uid="{00000000-0005-0000-0000-0000A2B10000}"/>
    <cellStyle name="SAPBEXresData 9 4 2" xfId="45492" xr:uid="{00000000-0005-0000-0000-0000A3B10000}"/>
    <cellStyle name="SAPBEXresData 9 4 2 2" xfId="45493" xr:uid="{00000000-0005-0000-0000-0000A4B10000}"/>
    <cellStyle name="SAPBEXresData 9 5" xfId="45494" xr:uid="{00000000-0005-0000-0000-0000A5B10000}"/>
    <cellStyle name="SAPBEXresData 9 5 2" xfId="45495" xr:uid="{00000000-0005-0000-0000-0000A6B10000}"/>
    <cellStyle name="SAPBEXresData 9 5 2 2" xfId="45496" xr:uid="{00000000-0005-0000-0000-0000A7B10000}"/>
    <cellStyle name="SAPBEXresData 9 6" xfId="45497" xr:uid="{00000000-0005-0000-0000-0000A8B10000}"/>
    <cellStyle name="SAPBEXresData 9 6 2" xfId="45498" xr:uid="{00000000-0005-0000-0000-0000A9B10000}"/>
    <cellStyle name="SAPBEXresData 9 6 2 2" xfId="45499" xr:uid="{00000000-0005-0000-0000-0000AAB10000}"/>
    <cellStyle name="SAPBEXresData 9 6 3" xfId="45500" xr:uid="{00000000-0005-0000-0000-0000ABB10000}"/>
    <cellStyle name="SAPBEXresData 9 7" xfId="45501" xr:uid="{00000000-0005-0000-0000-0000ACB10000}"/>
    <cellStyle name="SAPBEXresData 9 7 2" xfId="45502" xr:uid="{00000000-0005-0000-0000-0000ADB10000}"/>
    <cellStyle name="SAPBEXresData 9 7 2 2" xfId="45503" xr:uid="{00000000-0005-0000-0000-0000AEB10000}"/>
    <cellStyle name="SAPBEXresData 9 7 3" xfId="45504" xr:uid="{00000000-0005-0000-0000-0000AFB10000}"/>
    <cellStyle name="SAPBEXresData 9 8" xfId="45505" xr:uid="{00000000-0005-0000-0000-0000B0B10000}"/>
    <cellStyle name="SAPBEXresData 9 8 2" xfId="45506" xr:uid="{00000000-0005-0000-0000-0000B1B10000}"/>
    <cellStyle name="SAPBEXresData 9 8 2 2" xfId="45507" xr:uid="{00000000-0005-0000-0000-0000B2B10000}"/>
    <cellStyle name="SAPBEXresData 9 8 3" xfId="45508" xr:uid="{00000000-0005-0000-0000-0000B3B10000}"/>
    <cellStyle name="SAPBEXresData 9 9" xfId="45509" xr:uid="{00000000-0005-0000-0000-0000B4B10000}"/>
    <cellStyle name="SAPBEXresData 9 9 2" xfId="45510" xr:uid="{00000000-0005-0000-0000-0000B5B10000}"/>
    <cellStyle name="SAPBEXresData 9 9 2 2" xfId="45511" xr:uid="{00000000-0005-0000-0000-0000B6B10000}"/>
    <cellStyle name="SAPBEXresData 9 9 3" xfId="45512" xr:uid="{00000000-0005-0000-0000-0000B7B10000}"/>
    <cellStyle name="SAPBEXresDataEmph" xfId="45513" xr:uid="{00000000-0005-0000-0000-0000B8B10000}"/>
    <cellStyle name="SAPBEXresDataEmph 10" xfId="45514" xr:uid="{00000000-0005-0000-0000-0000B9B10000}"/>
    <cellStyle name="SAPBEXresDataEmph 10 10" xfId="45515" xr:uid="{00000000-0005-0000-0000-0000BAB10000}"/>
    <cellStyle name="SAPBEXresDataEmph 10 10 2" xfId="45516" xr:uid="{00000000-0005-0000-0000-0000BBB10000}"/>
    <cellStyle name="SAPBEXresDataEmph 10 10 2 2" xfId="45517" xr:uid="{00000000-0005-0000-0000-0000BCB10000}"/>
    <cellStyle name="SAPBEXresDataEmph 10 10 3" xfId="45518" xr:uid="{00000000-0005-0000-0000-0000BDB10000}"/>
    <cellStyle name="SAPBEXresDataEmph 10 11" xfId="45519" xr:uid="{00000000-0005-0000-0000-0000BEB10000}"/>
    <cellStyle name="SAPBEXresDataEmph 10 11 2" xfId="45520" xr:uid="{00000000-0005-0000-0000-0000BFB10000}"/>
    <cellStyle name="SAPBEXresDataEmph 10 2" xfId="45521" xr:uid="{00000000-0005-0000-0000-0000C0B10000}"/>
    <cellStyle name="SAPBEXresDataEmph 10 2 2" xfId="45522" xr:uid="{00000000-0005-0000-0000-0000C1B10000}"/>
    <cellStyle name="SAPBEXresDataEmph 10 2 2 2" xfId="45523" xr:uid="{00000000-0005-0000-0000-0000C2B10000}"/>
    <cellStyle name="SAPBEXresDataEmph 10 3" xfId="45524" xr:uid="{00000000-0005-0000-0000-0000C3B10000}"/>
    <cellStyle name="SAPBEXresDataEmph 10 3 2" xfId="45525" xr:uid="{00000000-0005-0000-0000-0000C4B10000}"/>
    <cellStyle name="SAPBEXresDataEmph 10 3 2 2" xfId="45526" xr:uid="{00000000-0005-0000-0000-0000C5B10000}"/>
    <cellStyle name="SAPBEXresDataEmph 10 4" xfId="45527" xr:uid="{00000000-0005-0000-0000-0000C6B10000}"/>
    <cellStyle name="SAPBEXresDataEmph 10 4 2" xfId="45528" xr:uid="{00000000-0005-0000-0000-0000C7B10000}"/>
    <cellStyle name="SAPBEXresDataEmph 10 4 2 2" xfId="45529" xr:uid="{00000000-0005-0000-0000-0000C8B10000}"/>
    <cellStyle name="SAPBEXresDataEmph 10 5" xfId="45530" xr:uid="{00000000-0005-0000-0000-0000C9B10000}"/>
    <cellStyle name="SAPBEXresDataEmph 10 5 2" xfId="45531" xr:uid="{00000000-0005-0000-0000-0000CAB10000}"/>
    <cellStyle name="SAPBEXresDataEmph 10 5 2 2" xfId="45532" xr:uid="{00000000-0005-0000-0000-0000CBB10000}"/>
    <cellStyle name="SAPBEXresDataEmph 10 6" xfId="45533" xr:uid="{00000000-0005-0000-0000-0000CCB10000}"/>
    <cellStyle name="SAPBEXresDataEmph 10 6 2" xfId="45534" xr:uid="{00000000-0005-0000-0000-0000CDB10000}"/>
    <cellStyle name="SAPBEXresDataEmph 10 6 2 2" xfId="45535" xr:uid="{00000000-0005-0000-0000-0000CEB10000}"/>
    <cellStyle name="SAPBEXresDataEmph 10 6 3" xfId="45536" xr:uid="{00000000-0005-0000-0000-0000CFB10000}"/>
    <cellStyle name="SAPBEXresDataEmph 10 7" xfId="45537" xr:uid="{00000000-0005-0000-0000-0000D0B10000}"/>
    <cellStyle name="SAPBEXresDataEmph 10 7 2" xfId="45538" xr:uid="{00000000-0005-0000-0000-0000D1B10000}"/>
    <cellStyle name="SAPBEXresDataEmph 10 7 2 2" xfId="45539" xr:uid="{00000000-0005-0000-0000-0000D2B10000}"/>
    <cellStyle name="SAPBEXresDataEmph 10 7 3" xfId="45540" xr:uid="{00000000-0005-0000-0000-0000D3B10000}"/>
    <cellStyle name="SAPBEXresDataEmph 10 8" xfId="45541" xr:uid="{00000000-0005-0000-0000-0000D4B10000}"/>
    <cellStyle name="SAPBEXresDataEmph 10 8 2" xfId="45542" xr:uid="{00000000-0005-0000-0000-0000D5B10000}"/>
    <cellStyle name="SAPBEXresDataEmph 10 8 2 2" xfId="45543" xr:uid="{00000000-0005-0000-0000-0000D6B10000}"/>
    <cellStyle name="SAPBEXresDataEmph 10 8 3" xfId="45544" xr:uid="{00000000-0005-0000-0000-0000D7B10000}"/>
    <cellStyle name="SAPBEXresDataEmph 10 9" xfId="45545" xr:uid="{00000000-0005-0000-0000-0000D8B10000}"/>
    <cellStyle name="SAPBEXresDataEmph 10 9 2" xfId="45546" xr:uid="{00000000-0005-0000-0000-0000D9B10000}"/>
    <cellStyle name="SAPBEXresDataEmph 10 9 2 2" xfId="45547" xr:uid="{00000000-0005-0000-0000-0000DAB10000}"/>
    <cellStyle name="SAPBEXresDataEmph 10 9 3" xfId="45548" xr:uid="{00000000-0005-0000-0000-0000DBB10000}"/>
    <cellStyle name="SAPBEXresDataEmph 11" xfId="45549" xr:uid="{00000000-0005-0000-0000-0000DCB10000}"/>
    <cellStyle name="SAPBEXresDataEmph 11 10" xfId="45550" xr:uid="{00000000-0005-0000-0000-0000DDB10000}"/>
    <cellStyle name="SAPBEXresDataEmph 11 10 2" xfId="45551" xr:uid="{00000000-0005-0000-0000-0000DEB10000}"/>
    <cellStyle name="SAPBEXresDataEmph 11 10 2 2" xfId="45552" xr:uid="{00000000-0005-0000-0000-0000DFB10000}"/>
    <cellStyle name="SAPBEXresDataEmph 11 10 3" xfId="45553" xr:uid="{00000000-0005-0000-0000-0000E0B10000}"/>
    <cellStyle name="SAPBEXresDataEmph 11 11" xfId="45554" xr:uid="{00000000-0005-0000-0000-0000E1B10000}"/>
    <cellStyle name="SAPBEXresDataEmph 11 11 2" xfId="45555" xr:uid="{00000000-0005-0000-0000-0000E2B10000}"/>
    <cellStyle name="SAPBEXresDataEmph 11 2" xfId="45556" xr:uid="{00000000-0005-0000-0000-0000E3B10000}"/>
    <cellStyle name="SAPBEXresDataEmph 11 2 2" xfId="45557" xr:uid="{00000000-0005-0000-0000-0000E4B10000}"/>
    <cellStyle name="SAPBEXresDataEmph 11 2 2 2" xfId="45558" xr:uid="{00000000-0005-0000-0000-0000E5B10000}"/>
    <cellStyle name="SAPBEXresDataEmph 11 3" xfId="45559" xr:uid="{00000000-0005-0000-0000-0000E6B10000}"/>
    <cellStyle name="SAPBEXresDataEmph 11 3 2" xfId="45560" xr:uid="{00000000-0005-0000-0000-0000E7B10000}"/>
    <cellStyle name="SAPBEXresDataEmph 11 3 2 2" xfId="45561" xr:uid="{00000000-0005-0000-0000-0000E8B10000}"/>
    <cellStyle name="SAPBEXresDataEmph 11 4" xfId="45562" xr:uid="{00000000-0005-0000-0000-0000E9B10000}"/>
    <cellStyle name="SAPBEXresDataEmph 11 4 2" xfId="45563" xr:uid="{00000000-0005-0000-0000-0000EAB10000}"/>
    <cellStyle name="SAPBEXresDataEmph 11 4 2 2" xfId="45564" xr:uid="{00000000-0005-0000-0000-0000EBB10000}"/>
    <cellStyle name="SAPBEXresDataEmph 11 5" xfId="45565" xr:uid="{00000000-0005-0000-0000-0000ECB10000}"/>
    <cellStyle name="SAPBEXresDataEmph 11 5 2" xfId="45566" xr:uid="{00000000-0005-0000-0000-0000EDB10000}"/>
    <cellStyle name="SAPBEXresDataEmph 11 5 2 2" xfId="45567" xr:uid="{00000000-0005-0000-0000-0000EEB10000}"/>
    <cellStyle name="SAPBEXresDataEmph 11 6" xfId="45568" xr:uid="{00000000-0005-0000-0000-0000EFB10000}"/>
    <cellStyle name="SAPBEXresDataEmph 11 6 2" xfId="45569" xr:uid="{00000000-0005-0000-0000-0000F0B10000}"/>
    <cellStyle name="SAPBEXresDataEmph 11 6 2 2" xfId="45570" xr:uid="{00000000-0005-0000-0000-0000F1B10000}"/>
    <cellStyle name="SAPBEXresDataEmph 11 6 3" xfId="45571" xr:uid="{00000000-0005-0000-0000-0000F2B10000}"/>
    <cellStyle name="SAPBEXresDataEmph 11 7" xfId="45572" xr:uid="{00000000-0005-0000-0000-0000F3B10000}"/>
    <cellStyle name="SAPBEXresDataEmph 11 7 2" xfId="45573" xr:uid="{00000000-0005-0000-0000-0000F4B10000}"/>
    <cellStyle name="SAPBEXresDataEmph 11 7 2 2" xfId="45574" xr:uid="{00000000-0005-0000-0000-0000F5B10000}"/>
    <cellStyle name="SAPBEXresDataEmph 11 7 3" xfId="45575" xr:uid="{00000000-0005-0000-0000-0000F6B10000}"/>
    <cellStyle name="SAPBEXresDataEmph 11 8" xfId="45576" xr:uid="{00000000-0005-0000-0000-0000F7B10000}"/>
    <cellStyle name="SAPBEXresDataEmph 11 8 2" xfId="45577" xr:uid="{00000000-0005-0000-0000-0000F8B10000}"/>
    <cellStyle name="SAPBEXresDataEmph 11 8 2 2" xfId="45578" xr:uid="{00000000-0005-0000-0000-0000F9B10000}"/>
    <cellStyle name="SAPBEXresDataEmph 11 8 3" xfId="45579" xr:uid="{00000000-0005-0000-0000-0000FAB10000}"/>
    <cellStyle name="SAPBEXresDataEmph 11 9" xfId="45580" xr:uid="{00000000-0005-0000-0000-0000FBB10000}"/>
    <cellStyle name="SAPBEXresDataEmph 11 9 2" xfId="45581" xr:uid="{00000000-0005-0000-0000-0000FCB10000}"/>
    <cellStyle name="SAPBEXresDataEmph 11 9 2 2" xfId="45582" xr:uid="{00000000-0005-0000-0000-0000FDB10000}"/>
    <cellStyle name="SAPBEXresDataEmph 11 9 3" xfId="45583" xr:uid="{00000000-0005-0000-0000-0000FEB10000}"/>
    <cellStyle name="SAPBEXresDataEmph 12" xfId="45584" xr:uid="{00000000-0005-0000-0000-0000FFB10000}"/>
    <cellStyle name="SAPBEXresDataEmph 12 10" xfId="45585" xr:uid="{00000000-0005-0000-0000-000000B20000}"/>
    <cellStyle name="SAPBEXresDataEmph 12 10 2" xfId="45586" xr:uid="{00000000-0005-0000-0000-000001B20000}"/>
    <cellStyle name="SAPBEXresDataEmph 12 10 2 2" xfId="45587" xr:uid="{00000000-0005-0000-0000-000002B20000}"/>
    <cellStyle name="SAPBEXresDataEmph 12 10 3" xfId="45588" xr:uid="{00000000-0005-0000-0000-000003B20000}"/>
    <cellStyle name="SAPBEXresDataEmph 12 11" xfId="45589" xr:uid="{00000000-0005-0000-0000-000004B20000}"/>
    <cellStyle name="SAPBEXresDataEmph 12 11 2" xfId="45590" xr:uid="{00000000-0005-0000-0000-000005B20000}"/>
    <cellStyle name="SAPBEXresDataEmph 12 2" xfId="45591" xr:uid="{00000000-0005-0000-0000-000006B20000}"/>
    <cellStyle name="SAPBEXresDataEmph 12 2 2" xfId="45592" xr:uid="{00000000-0005-0000-0000-000007B20000}"/>
    <cellStyle name="SAPBEXresDataEmph 12 2 2 2" xfId="45593" xr:uid="{00000000-0005-0000-0000-000008B20000}"/>
    <cellStyle name="SAPBEXresDataEmph 12 3" xfId="45594" xr:uid="{00000000-0005-0000-0000-000009B20000}"/>
    <cellStyle name="SAPBEXresDataEmph 12 3 2" xfId="45595" xr:uid="{00000000-0005-0000-0000-00000AB20000}"/>
    <cellStyle name="SAPBEXresDataEmph 12 3 2 2" xfId="45596" xr:uid="{00000000-0005-0000-0000-00000BB20000}"/>
    <cellStyle name="SAPBEXresDataEmph 12 4" xfId="45597" xr:uid="{00000000-0005-0000-0000-00000CB20000}"/>
    <cellStyle name="SAPBEXresDataEmph 12 4 2" xfId="45598" xr:uid="{00000000-0005-0000-0000-00000DB20000}"/>
    <cellStyle name="SAPBEXresDataEmph 12 4 2 2" xfId="45599" xr:uid="{00000000-0005-0000-0000-00000EB20000}"/>
    <cellStyle name="SAPBEXresDataEmph 12 5" xfId="45600" xr:uid="{00000000-0005-0000-0000-00000FB20000}"/>
    <cellStyle name="SAPBEXresDataEmph 12 5 2" xfId="45601" xr:uid="{00000000-0005-0000-0000-000010B20000}"/>
    <cellStyle name="SAPBEXresDataEmph 12 5 2 2" xfId="45602" xr:uid="{00000000-0005-0000-0000-000011B20000}"/>
    <cellStyle name="SAPBEXresDataEmph 12 6" xfId="45603" xr:uid="{00000000-0005-0000-0000-000012B20000}"/>
    <cellStyle name="SAPBEXresDataEmph 12 6 2" xfId="45604" xr:uid="{00000000-0005-0000-0000-000013B20000}"/>
    <cellStyle name="SAPBEXresDataEmph 12 6 2 2" xfId="45605" xr:uid="{00000000-0005-0000-0000-000014B20000}"/>
    <cellStyle name="SAPBEXresDataEmph 12 6 3" xfId="45606" xr:uid="{00000000-0005-0000-0000-000015B20000}"/>
    <cellStyle name="SAPBEXresDataEmph 12 7" xfId="45607" xr:uid="{00000000-0005-0000-0000-000016B20000}"/>
    <cellStyle name="SAPBEXresDataEmph 12 7 2" xfId="45608" xr:uid="{00000000-0005-0000-0000-000017B20000}"/>
    <cellStyle name="SAPBEXresDataEmph 12 7 2 2" xfId="45609" xr:uid="{00000000-0005-0000-0000-000018B20000}"/>
    <cellStyle name="SAPBEXresDataEmph 12 7 3" xfId="45610" xr:uid="{00000000-0005-0000-0000-000019B20000}"/>
    <cellStyle name="SAPBEXresDataEmph 12 8" xfId="45611" xr:uid="{00000000-0005-0000-0000-00001AB20000}"/>
    <cellStyle name="SAPBEXresDataEmph 12 8 2" xfId="45612" xr:uid="{00000000-0005-0000-0000-00001BB20000}"/>
    <cellStyle name="SAPBEXresDataEmph 12 8 2 2" xfId="45613" xr:uid="{00000000-0005-0000-0000-00001CB20000}"/>
    <cellStyle name="SAPBEXresDataEmph 12 8 3" xfId="45614" xr:uid="{00000000-0005-0000-0000-00001DB20000}"/>
    <cellStyle name="SAPBEXresDataEmph 12 9" xfId="45615" xr:uid="{00000000-0005-0000-0000-00001EB20000}"/>
    <cellStyle name="SAPBEXresDataEmph 12 9 2" xfId="45616" xr:uid="{00000000-0005-0000-0000-00001FB20000}"/>
    <cellStyle name="SAPBEXresDataEmph 12 9 2 2" xfId="45617" xr:uid="{00000000-0005-0000-0000-000020B20000}"/>
    <cellStyle name="SAPBEXresDataEmph 12 9 3" xfId="45618" xr:uid="{00000000-0005-0000-0000-000021B20000}"/>
    <cellStyle name="SAPBEXresDataEmph 13" xfId="45619" xr:uid="{00000000-0005-0000-0000-000022B20000}"/>
    <cellStyle name="SAPBEXresDataEmph 13 10" xfId="45620" xr:uid="{00000000-0005-0000-0000-000023B20000}"/>
    <cellStyle name="SAPBEXresDataEmph 13 10 2" xfId="45621" xr:uid="{00000000-0005-0000-0000-000024B20000}"/>
    <cellStyle name="SAPBEXresDataEmph 13 10 2 2" xfId="45622" xr:uid="{00000000-0005-0000-0000-000025B20000}"/>
    <cellStyle name="SAPBEXresDataEmph 13 10 3" xfId="45623" xr:uid="{00000000-0005-0000-0000-000026B20000}"/>
    <cellStyle name="SAPBEXresDataEmph 13 11" xfId="45624" xr:uid="{00000000-0005-0000-0000-000027B20000}"/>
    <cellStyle name="SAPBEXresDataEmph 13 11 2" xfId="45625" xr:uid="{00000000-0005-0000-0000-000028B20000}"/>
    <cellStyle name="SAPBEXresDataEmph 13 2" xfId="45626" xr:uid="{00000000-0005-0000-0000-000029B20000}"/>
    <cellStyle name="SAPBEXresDataEmph 13 2 2" xfId="45627" xr:uid="{00000000-0005-0000-0000-00002AB20000}"/>
    <cellStyle name="SAPBEXresDataEmph 13 2 2 2" xfId="45628" xr:uid="{00000000-0005-0000-0000-00002BB20000}"/>
    <cellStyle name="SAPBEXresDataEmph 13 3" xfId="45629" xr:uid="{00000000-0005-0000-0000-00002CB20000}"/>
    <cellStyle name="SAPBEXresDataEmph 13 3 2" xfId="45630" xr:uid="{00000000-0005-0000-0000-00002DB20000}"/>
    <cellStyle name="SAPBEXresDataEmph 13 3 2 2" xfId="45631" xr:uid="{00000000-0005-0000-0000-00002EB20000}"/>
    <cellStyle name="SAPBEXresDataEmph 13 4" xfId="45632" xr:uid="{00000000-0005-0000-0000-00002FB20000}"/>
    <cellStyle name="SAPBEXresDataEmph 13 4 2" xfId="45633" xr:uid="{00000000-0005-0000-0000-000030B20000}"/>
    <cellStyle name="SAPBEXresDataEmph 13 4 2 2" xfId="45634" xr:uid="{00000000-0005-0000-0000-000031B20000}"/>
    <cellStyle name="SAPBEXresDataEmph 13 5" xfId="45635" xr:uid="{00000000-0005-0000-0000-000032B20000}"/>
    <cellStyle name="SAPBEXresDataEmph 13 5 2" xfId="45636" xr:uid="{00000000-0005-0000-0000-000033B20000}"/>
    <cellStyle name="SAPBEXresDataEmph 13 5 2 2" xfId="45637" xr:uid="{00000000-0005-0000-0000-000034B20000}"/>
    <cellStyle name="SAPBEXresDataEmph 13 6" xfId="45638" xr:uid="{00000000-0005-0000-0000-000035B20000}"/>
    <cellStyle name="SAPBEXresDataEmph 13 6 2" xfId="45639" xr:uid="{00000000-0005-0000-0000-000036B20000}"/>
    <cellStyle name="SAPBEXresDataEmph 13 6 2 2" xfId="45640" xr:uid="{00000000-0005-0000-0000-000037B20000}"/>
    <cellStyle name="SAPBEXresDataEmph 13 6 3" xfId="45641" xr:uid="{00000000-0005-0000-0000-000038B20000}"/>
    <cellStyle name="SAPBEXresDataEmph 13 7" xfId="45642" xr:uid="{00000000-0005-0000-0000-000039B20000}"/>
    <cellStyle name="SAPBEXresDataEmph 13 7 2" xfId="45643" xr:uid="{00000000-0005-0000-0000-00003AB20000}"/>
    <cellStyle name="SAPBEXresDataEmph 13 7 2 2" xfId="45644" xr:uid="{00000000-0005-0000-0000-00003BB20000}"/>
    <cellStyle name="SAPBEXresDataEmph 13 7 3" xfId="45645" xr:uid="{00000000-0005-0000-0000-00003CB20000}"/>
    <cellStyle name="SAPBEXresDataEmph 13 8" xfId="45646" xr:uid="{00000000-0005-0000-0000-00003DB20000}"/>
    <cellStyle name="SAPBEXresDataEmph 13 8 2" xfId="45647" xr:uid="{00000000-0005-0000-0000-00003EB20000}"/>
    <cellStyle name="SAPBEXresDataEmph 13 8 2 2" xfId="45648" xr:uid="{00000000-0005-0000-0000-00003FB20000}"/>
    <cellStyle name="SAPBEXresDataEmph 13 8 3" xfId="45649" xr:uid="{00000000-0005-0000-0000-000040B20000}"/>
    <cellStyle name="SAPBEXresDataEmph 13 9" xfId="45650" xr:uid="{00000000-0005-0000-0000-000041B20000}"/>
    <cellStyle name="SAPBEXresDataEmph 13 9 2" xfId="45651" xr:uid="{00000000-0005-0000-0000-000042B20000}"/>
    <cellStyle name="SAPBEXresDataEmph 13 9 2 2" xfId="45652" xr:uid="{00000000-0005-0000-0000-000043B20000}"/>
    <cellStyle name="SAPBEXresDataEmph 13 9 3" xfId="45653" xr:uid="{00000000-0005-0000-0000-000044B20000}"/>
    <cellStyle name="SAPBEXresDataEmph 14" xfId="45654" xr:uid="{00000000-0005-0000-0000-000045B20000}"/>
    <cellStyle name="SAPBEXresDataEmph 14 10" xfId="45655" xr:uid="{00000000-0005-0000-0000-000046B20000}"/>
    <cellStyle name="SAPBEXresDataEmph 14 10 2" xfId="45656" xr:uid="{00000000-0005-0000-0000-000047B20000}"/>
    <cellStyle name="SAPBEXresDataEmph 14 10 2 2" xfId="45657" xr:uid="{00000000-0005-0000-0000-000048B20000}"/>
    <cellStyle name="SAPBEXresDataEmph 14 10 3" xfId="45658" xr:uid="{00000000-0005-0000-0000-000049B20000}"/>
    <cellStyle name="SAPBEXresDataEmph 14 11" xfId="45659" xr:uid="{00000000-0005-0000-0000-00004AB20000}"/>
    <cellStyle name="SAPBEXresDataEmph 14 11 2" xfId="45660" xr:uid="{00000000-0005-0000-0000-00004BB20000}"/>
    <cellStyle name="SAPBEXresDataEmph 14 2" xfId="45661" xr:uid="{00000000-0005-0000-0000-00004CB20000}"/>
    <cellStyle name="SAPBEXresDataEmph 14 2 2" xfId="45662" xr:uid="{00000000-0005-0000-0000-00004DB20000}"/>
    <cellStyle name="SAPBEXresDataEmph 14 2 2 2" xfId="45663" xr:uid="{00000000-0005-0000-0000-00004EB20000}"/>
    <cellStyle name="SAPBEXresDataEmph 14 3" xfId="45664" xr:uid="{00000000-0005-0000-0000-00004FB20000}"/>
    <cellStyle name="SAPBEXresDataEmph 14 3 2" xfId="45665" xr:uid="{00000000-0005-0000-0000-000050B20000}"/>
    <cellStyle name="SAPBEXresDataEmph 14 3 2 2" xfId="45666" xr:uid="{00000000-0005-0000-0000-000051B20000}"/>
    <cellStyle name="SAPBEXresDataEmph 14 4" xfId="45667" xr:uid="{00000000-0005-0000-0000-000052B20000}"/>
    <cellStyle name="SAPBEXresDataEmph 14 4 2" xfId="45668" xr:uid="{00000000-0005-0000-0000-000053B20000}"/>
    <cellStyle name="SAPBEXresDataEmph 14 4 2 2" xfId="45669" xr:uid="{00000000-0005-0000-0000-000054B20000}"/>
    <cellStyle name="SAPBEXresDataEmph 14 5" xfId="45670" xr:uid="{00000000-0005-0000-0000-000055B20000}"/>
    <cellStyle name="SAPBEXresDataEmph 14 5 2" xfId="45671" xr:uid="{00000000-0005-0000-0000-000056B20000}"/>
    <cellStyle name="SAPBEXresDataEmph 14 5 2 2" xfId="45672" xr:uid="{00000000-0005-0000-0000-000057B20000}"/>
    <cellStyle name="SAPBEXresDataEmph 14 6" xfId="45673" xr:uid="{00000000-0005-0000-0000-000058B20000}"/>
    <cellStyle name="SAPBEXresDataEmph 14 6 2" xfId="45674" xr:uid="{00000000-0005-0000-0000-000059B20000}"/>
    <cellStyle name="SAPBEXresDataEmph 14 6 2 2" xfId="45675" xr:uid="{00000000-0005-0000-0000-00005AB20000}"/>
    <cellStyle name="SAPBEXresDataEmph 14 6 3" xfId="45676" xr:uid="{00000000-0005-0000-0000-00005BB20000}"/>
    <cellStyle name="SAPBEXresDataEmph 14 7" xfId="45677" xr:uid="{00000000-0005-0000-0000-00005CB20000}"/>
    <cellStyle name="SAPBEXresDataEmph 14 7 2" xfId="45678" xr:uid="{00000000-0005-0000-0000-00005DB20000}"/>
    <cellStyle name="SAPBEXresDataEmph 14 7 2 2" xfId="45679" xr:uid="{00000000-0005-0000-0000-00005EB20000}"/>
    <cellStyle name="SAPBEXresDataEmph 14 7 3" xfId="45680" xr:uid="{00000000-0005-0000-0000-00005FB20000}"/>
    <cellStyle name="SAPBEXresDataEmph 14 8" xfId="45681" xr:uid="{00000000-0005-0000-0000-000060B20000}"/>
    <cellStyle name="SAPBEXresDataEmph 14 8 2" xfId="45682" xr:uid="{00000000-0005-0000-0000-000061B20000}"/>
    <cellStyle name="SAPBEXresDataEmph 14 8 2 2" xfId="45683" xr:uid="{00000000-0005-0000-0000-000062B20000}"/>
    <cellStyle name="SAPBEXresDataEmph 14 8 3" xfId="45684" xr:uid="{00000000-0005-0000-0000-000063B20000}"/>
    <cellStyle name="SAPBEXresDataEmph 14 9" xfId="45685" xr:uid="{00000000-0005-0000-0000-000064B20000}"/>
    <cellStyle name="SAPBEXresDataEmph 14 9 2" xfId="45686" xr:uid="{00000000-0005-0000-0000-000065B20000}"/>
    <cellStyle name="SAPBEXresDataEmph 14 9 2 2" xfId="45687" xr:uid="{00000000-0005-0000-0000-000066B20000}"/>
    <cellStyle name="SAPBEXresDataEmph 14 9 3" xfId="45688" xr:uid="{00000000-0005-0000-0000-000067B20000}"/>
    <cellStyle name="SAPBEXresDataEmph 15" xfId="45689" xr:uid="{00000000-0005-0000-0000-000068B20000}"/>
    <cellStyle name="SAPBEXresDataEmph 15 10" xfId="45690" xr:uid="{00000000-0005-0000-0000-000069B20000}"/>
    <cellStyle name="SAPBEXresDataEmph 15 10 2" xfId="45691" xr:uid="{00000000-0005-0000-0000-00006AB20000}"/>
    <cellStyle name="SAPBEXresDataEmph 15 10 2 2" xfId="45692" xr:uid="{00000000-0005-0000-0000-00006BB20000}"/>
    <cellStyle name="SAPBEXresDataEmph 15 10 3" xfId="45693" xr:uid="{00000000-0005-0000-0000-00006CB20000}"/>
    <cellStyle name="SAPBEXresDataEmph 15 11" xfId="45694" xr:uid="{00000000-0005-0000-0000-00006DB20000}"/>
    <cellStyle name="SAPBEXresDataEmph 15 11 2" xfId="45695" xr:uid="{00000000-0005-0000-0000-00006EB20000}"/>
    <cellStyle name="SAPBEXresDataEmph 15 11 2 2" xfId="45696" xr:uid="{00000000-0005-0000-0000-00006FB20000}"/>
    <cellStyle name="SAPBEXresDataEmph 15 11 3" xfId="45697" xr:uid="{00000000-0005-0000-0000-000070B20000}"/>
    <cellStyle name="SAPBEXresDataEmph 15 12" xfId="45698" xr:uid="{00000000-0005-0000-0000-000071B20000}"/>
    <cellStyle name="SAPBEXresDataEmph 15 12 2" xfId="45699" xr:uid="{00000000-0005-0000-0000-000072B20000}"/>
    <cellStyle name="SAPBEXresDataEmph 15 2" xfId="45700" xr:uid="{00000000-0005-0000-0000-000073B20000}"/>
    <cellStyle name="SAPBEXresDataEmph 15 2 2" xfId="45701" xr:uid="{00000000-0005-0000-0000-000074B20000}"/>
    <cellStyle name="SAPBEXresDataEmph 15 2 2 2" xfId="45702" xr:uid="{00000000-0005-0000-0000-000075B20000}"/>
    <cellStyle name="SAPBEXresDataEmph 15 3" xfId="45703" xr:uid="{00000000-0005-0000-0000-000076B20000}"/>
    <cellStyle name="SAPBEXresDataEmph 15 3 2" xfId="45704" xr:uid="{00000000-0005-0000-0000-000077B20000}"/>
    <cellStyle name="SAPBEXresDataEmph 15 3 2 2" xfId="45705" xr:uid="{00000000-0005-0000-0000-000078B20000}"/>
    <cellStyle name="SAPBEXresDataEmph 15 4" xfId="45706" xr:uid="{00000000-0005-0000-0000-000079B20000}"/>
    <cellStyle name="SAPBEXresDataEmph 15 4 2" xfId="45707" xr:uid="{00000000-0005-0000-0000-00007AB20000}"/>
    <cellStyle name="SAPBEXresDataEmph 15 4 2 2" xfId="45708" xr:uid="{00000000-0005-0000-0000-00007BB20000}"/>
    <cellStyle name="SAPBEXresDataEmph 15 5" xfId="45709" xr:uid="{00000000-0005-0000-0000-00007CB20000}"/>
    <cellStyle name="SAPBEXresDataEmph 15 5 2" xfId="45710" xr:uid="{00000000-0005-0000-0000-00007DB20000}"/>
    <cellStyle name="SAPBEXresDataEmph 15 5 2 2" xfId="45711" xr:uid="{00000000-0005-0000-0000-00007EB20000}"/>
    <cellStyle name="SAPBEXresDataEmph 15 6" xfId="45712" xr:uid="{00000000-0005-0000-0000-00007FB20000}"/>
    <cellStyle name="SAPBEXresDataEmph 15 6 2" xfId="45713" xr:uid="{00000000-0005-0000-0000-000080B20000}"/>
    <cellStyle name="SAPBEXresDataEmph 15 6 2 2" xfId="45714" xr:uid="{00000000-0005-0000-0000-000081B20000}"/>
    <cellStyle name="SAPBEXresDataEmph 15 6 3" xfId="45715" xr:uid="{00000000-0005-0000-0000-000082B20000}"/>
    <cellStyle name="SAPBEXresDataEmph 15 7" xfId="45716" xr:uid="{00000000-0005-0000-0000-000083B20000}"/>
    <cellStyle name="SAPBEXresDataEmph 15 7 2" xfId="45717" xr:uid="{00000000-0005-0000-0000-000084B20000}"/>
    <cellStyle name="SAPBEXresDataEmph 15 7 2 2" xfId="45718" xr:uid="{00000000-0005-0000-0000-000085B20000}"/>
    <cellStyle name="SAPBEXresDataEmph 15 7 3" xfId="45719" xr:uid="{00000000-0005-0000-0000-000086B20000}"/>
    <cellStyle name="SAPBEXresDataEmph 15 8" xfId="45720" xr:uid="{00000000-0005-0000-0000-000087B20000}"/>
    <cellStyle name="SAPBEXresDataEmph 15 8 2" xfId="45721" xr:uid="{00000000-0005-0000-0000-000088B20000}"/>
    <cellStyle name="SAPBEXresDataEmph 15 8 2 2" xfId="45722" xr:uid="{00000000-0005-0000-0000-000089B20000}"/>
    <cellStyle name="SAPBEXresDataEmph 15 8 3" xfId="45723" xr:uid="{00000000-0005-0000-0000-00008AB20000}"/>
    <cellStyle name="SAPBEXresDataEmph 15 9" xfId="45724" xr:uid="{00000000-0005-0000-0000-00008BB20000}"/>
    <cellStyle name="SAPBEXresDataEmph 15 9 2" xfId="45725" xr:uid="{00000000-0005-0000-0000-00008CB20000}"/>
    <cellStyle name="SAPBEXresDataEmph 15 9 2 2" xfId="45726" xr:uid="{00000000-0005-0000-0000-00008DB20000}"/>
    <cellStyle name="SAPBEXresDataEmph 15 9 3" xfId="45727" xr:uid="{00000000-0005-0000-0000-00008EB20000}"/>
    <cellStyle name="SAPBEXresDataEmph 16" xfId="45728" xr:uid="{00000000-0005-0000-0000-00008FB20000}"/>
    <cellStyle name="SAPBEXresDataEmph 16 10" xfId="45729" xr:uid="{00000000-0005-0000-0000-000090B20000}"/>
    <cellStyle name="SAPBEXresDataEmph 16 10 2" xfId="45730" xr:uid="{00000000-0005-0000-0000-000091B20000}"/>
    <cellStyle name="SAPBEXresDataEmph 16 10 2 2" xfId="45731" xr:uid="{00000000-0005-0000-0000-000092B20000}"/>
    <cellStyle name="SAPBEXresDataEmph 16 10 3" xfId="45732" xr:uid="{00000000-0005-0000-0000-000093B20000}"/>
    <cellStyle name="SAPBEXresDataEmph 16 11" xfId="45733" xr:uid="{00000000-0005-0000-0000-000094B20000}"/>
    <cellStyle name="SAPBEXresDataEmph 16 11 2" xfId="45734" xr:uid="{00000000-0005-0000-0000-000095B20000}"/>
    <cellStyle name="SAPBEXresDataEmph 16 11 2 2" xfId="45735" xr:uid="{00000000-0005-0000-0000-000096B20000}"/>
    <cellStyle name="SAPBEXresDataEmph 16 11 3" xfId="45736" xr:uid="{00000000-0005-0000-0000-000097B20000}"/>
    <cellStyle name="SAPBEXresDataEmph 16 12" xfId="45737" xr:uid="{00000000-0005-0000-0000-000098B20000}"/>
    <cellStyle name="SAPBEXresDataEmph 16 12 2" xfId="45738" xr:uid="{00000000-0005-0000-0000-000099B20000}"/>
    <cellStyle name="SAPBEXresDataEmph 16 2" xfId="45739" xr:uid="{00000000-0005-0000-0000-00009AB20000}"/>
    <cellStyle name="SAPBEXresDataEmph 16 2 2" xfId="45740" xr:uid="{00000000-0005-0000-0000-00009BB20000}"/>
    <cellStyle name="SAPBEXresDataEmph 16 2 2 2" xfId="45741" xr:uid="{00000000-0005-0000-0000-00009CB20000}"/>
    <cellStyle name="SAPBEXresDataEmph 16 3" xfId="45742" xr:uid="{00000000-0005-0000-0000-00009DB20000}"/>
    <cellStyle name="SAPBEXresDataEmph 16 3 2" xfId="45743" xr:uid="{00000000-0005-0000-0000-00009EB20000}"/>
    <cellStyle name="SAPBEXresDataEmph 16 3 2 2" xfId="45744" xr:uid="{00000000-0005-0000-0000-00009FB20000}"/>
    <cellStyle name="SAPBEXresDataEmph 16 4" xfId="45745" xr:uid="{00000000-0005-0000-0000-0000A0B20000}"/>
    <cellStyle name="SAPBEXresDataEmph 16 4 2" xfId="45746" xr:uid="{00000000-0005-0000-0000-0000A1B20000}"/>
    <cellStyle name="SAPBEXresDataEmph 16 4 2 2" xfId="45747" xr:uid="{00000000-0005-0000-0000-0000A2B20000}"/>
    <cellStyle name="SAPBEXresDataEmph 16 5" xfId="45748" xr:uid="{00000000-0005-0000-0000-0000A3B20000}"/>
    <cellStyle name="SAPBEXresDataEmph 16 5 2" xfId="45749" xr:uid="{00000000-0005-0000-0000-0000A4B20000}"/>
    <cellStyle name="SAPBEXresDataEmph 16 5 2 2" xfId="45750" xr:uid="{00000000-0005-0000-0000-0000A5B20000}"/>
    <cellStyle name="SAPBEXresDataEmph 16 6" xfId="45751" xr:uid="{00000000-0005-0000-0000-0000A6B20000}"/>
    <cellStyle name="SAPBEXresDataEmph 16 6 2" xfId="45752" xr:uid="{00000000-0005-0000-0000-0000A7B20000}"/>
    <cellStyle name="SAPBEXresDataEmph 16 6 2 2" xfId="45753" xr:uid="{00000000-0005-0000-0000-0000A8B20000}"/>
    <cellStyle name="SAPBEXresDataEmph 16 6 3" xfId="45754" xr:uid="{00000000-0005-0000-0000-0000A9B20000}"/>
    <cellStyle name="SAPBEXresDataEmph 16 7" xfId="45755" xr:uid="{00000000-0005-0000-0000-0000AAB20000}"/>
    <cellStyle name="SAPBEXresDataEmph 16 7 2" xfId="45756" xr:uid="{00000000-0005-0000-0000-0000ABB20000}"/>
    <cellStyle name="SAPBEXresDataEmph 16 7 2 2" xfId="45757" xr:uid="{00000000-0005-0000-0000-0000ACB20000}"/>
    <cellStyle name="SAPBEXresDataEmph 16 7 3" xfId="45758" xr:uid="{00000000-0005-0000-0000-0000ADB20000}"/>
    <cellStyle name="SAPBEXresDataEmph 16 8" xfId="45759" xr:uid="{00000000-0005-0000-0000-0000AEB20000}"/>
    <cellStyle name="SAPBEXresDataEmph 16 8 2" xfId="45760" xr:uid="{00000000-0005-0000-0000-0000AFB20000}"/>
    <cellStyle name="SAPBEXresDataEmph 16 8 2 2" xfId="45761" xr:uid="{00000000-0005-0000-0000-0000B0B20000}"/>
    <cellStyle name="SAPBEXresDataEmph 16 8 3" xfId="45762" xr:uid="{00000000-0005-0000-0000-0000B1B20000}"/>
    <cellStyle name="SAPBEXresDataEmph 16 9" xfId="45763" xr:uid="{00000000-0005-0000-0000-0000B2B20000}"/>
    <cellStyle name="SAPBEXresDataEmph 16 9 2" xfId="45764" xr:uid="{00000000-0005-0000-0000-0000B3B20000}"/>
    <cellStyle name="SAPBEXresDataEmph 16 9 2 2" xfId="45765" xr:uid="{00000000-0005-0000-0000-0000B4B20000}"/>
    <cellStyle name="SAPBEXresDataEmph 16 9 3" xfId="45766" xr:uid="{00000000-0005-0000-0000-0000B5B20000}"/>
    <cellStyle name="SAPBEXresDataEmph 17" xfId="45767" xr:uid="{00000000-0005-0000-0000-0000B6B20000}"/>
    <cellStyle name="SAPBEXresDataEmph 17 10" xfId="45768" xr:uid="{00000000-0005-0000-0000-0000B7B20000}"/>
    <cellStyle name="SAPBEXresDataEmph 17 10 2" xfId="45769" xr:uid="{00000000-0005-0000-0000-0000B8B20000}"/>
    <cellStyle name="SAPBEXresDataEmph 17 10 2 2" xfId="45770" xr:uid="{00000000-0005-0000-0000-0000B9B20000}"/>
    <cellStyle name="SAPBEXresDataEmph 17 10 3" xfId="45771" xr:uid="{00000000-0005-0000-0000-0000BAB20000}"/>
    <cellStyle name="SAPBEXresDataEmph 17 11" xfId="45772" xr:uid="{00000000-0005-0000-0000-0000BBB20000}"/>
    <cellStyle name="SAPBEXresDataEmph 17 11 2" xfId="45773" xr:uid="{00000000-0005-0000-0000-0000BCB20000}"/>
    <cellStyle name="SAPBEXresDataEmph 17 11 2 2" xfId="45774" xr:uid="{00000000-0005-0000-0000-0000BDB20000}"/>
    <cellStyle name="SAPBEXresDataEmph 17 11 3" xfId="45775" xr:uid="{00000000-0005-0000-0000-0000BEB20000}"/>
    <cellStyle name="SAPBEXresDataEmph 17 12" xfId="45776" xr:uid="{00000000-0005-0000-0000-0000BFB20000}"/>
    <cellStyle name="SAPBEXresDataEmph 17 12 2" xfId="45777" xr:uid="{00000000-0005-0000-0000-0000C0B20000}"/>
    <cellStyle name="SAPBEXresDataEmph 17 2" xfId="45778" xr:uid="{00000000-0005-0000-0000-0000C1B20000}"/>
    <cellStyle name="SAPBEXresDataEmph 17 2 2" xfId="45779" xr:uid="{00000000-0005-0000-0000-0000C2B20000}"/>
    <cellStyle name="SAPBEXresDataEmph 17 2 2 2" xfId="45780" xr:uid="{00000000-0005-0000-0000-0000C3B20000}"/>
    <cellStyle name="SAPBEXresDataEmph 17 3" xfId="45781" xr:uid="{00000000-0005-0000-0000-0000C4B20000}"/>
    <cellStyle name="SAPBEXresDataEmph 17 3 2" xfId="45782" xr:uid="{00000000-0005-0000-0000-0000C5B20000}"/>
    <cellStyle name="SAPBEXresDataEmph 17 3 2 2" xfId="45783" xr:uid="{00000000-0005-0000-0000-0000C6B20000}"/>
    <cellStyle name="SAPBEXresDataEmph 17 4" xfId="45784" xr:uid="{00000000-0005-0000-0000-0000C7B20000}"/>
    <cellStyle name="SAPBEXresDataEmph 17 4 2" xfId="45785" xr:uid="{00000000-0005-0000-0000-0000C8B20000}"/>
    <cellStyle name="SAPBEXresDataEmph 17 4 2 2" xfId="45786" xr:uid="{00000000-0005-0000-0000-0000C9B20000}"/>
    <cellStyle name="SAPBEXresDataEmph 17 5" xfId="45787" xr:uid="{00000000-0005-0000-0000-0000CAB20000}"/>
    <cellStyle name="SAPBEXresDataEmph 17 5 2" xfId="45788" xr:uid="{00000000-0005-0000-0000-0000CBB20000}"/>
    <cellStyle name="SAPBEXresDataEmph 17 5 2 2" xfId="45789" xr:uid="{00000000-0005-0000-0000-0000CCB20000}"/>
    <cellStyle name="SAPBEXresDataEmph 17 6" xfId="45790" xr:uid="{00000000-0005-0000-0000-0000CDB20000}"/>
    <cellStyle name="SAPBEXresDataEmph 17 6 2" xfId="45791" xr:uid="{00000000-0005-0000-0000-0000CEB20000}"/>
    <cellStyle name="SAPBEXresDataEmph 17 6 2 2" xfId="45792" xr:uid="{00000000-0005-0000-0000-0000CFB20000}"/>
    <cellStyle name="SAPBEXresDataEmph 17 6 3" xfId="45793" xr:uid="{00000000-0005-0000-0000-0000D0B20000}"/>
    <cellStyle name="SAPBEXresDataEmph 17 7" xfId="45794" xr:uid="{00000000-0005-0000-0000-0000D1B20000}"/>
    <cellStyle name="SAPBEXresDataEmph 17 7 2" xfId="45795" xr:uid="{00000000-0005-0000-0000-0000D2B20000}"/>
    <cellStyle name="SAPBEXresDataEmph 17 7 2 2" xfId="45796" xr:uid="{00000000-0005-0000-0000-0000D3B20000}"/>
    <cellStyle name="SAPBEXresDataEmph 17 7 3" xfId="45797" xr:uid="{00000000-0005-0000-0000-0000D4B20000}"/>
    <cellStyle name="SAPBEXresDataEmph 17 8" xfId="45798" xr:uid="{00000000-0005-0000-0000-0000D5B20000}"/>
    <cellStyle name="SAPBEXresDataEmph 17 8 2" xfId="45799" xr:uid="{00000000-0005-0000-0000-0000D6B20000}"/>
    <cellStyle name="SAPBEXresDataEmph 17 8 2 2" xfId="45800" xr:uid="{00000000-0005-0000-0000-0000D7B20000}"/>
    <cellStyle name="SAPBEXresDataEmph 17 8 3" xfId="45801" xr:uid="{00000000-0005-0000-0000-0000D8B20000}"/>
    <cellStyle name="SAPBEXresDataEmph 17 9" xfId="45802" xr:uid="{00000000-0005-0000-0000-0000D9B20000}"/>
    <cellStyle name="SAPBEXresDataEmph 17 9 2" xfId="45803" xr:uid="{00000000-0005-0000-0000-0000DAB20000}"/>
    <cellStyle name="SAPBEXresDataEmph 17 9 2 2" xfId="45804" xr:uid="{00000000-0005-0000-0000-0000DBB20000}"/>
    <cellStyle name="SAPBEXresDataEmph 17 9 3" xfId="45805" xr:uid="{00000000-0005-0000-0000-0000DCB20000}"/>
    <cellStyle name="SAPBEXresDataEmph 18" xfId="45806" xr:uid="{00000000-0005-0000-0000-0000DDB20000}"/>
    <cellStyle name="SAPBEXresDataEmph 18 2" xfId="45807" xr:uid="{00000000-0005-0000-0000-0000DEB20000}"/>
    <cellStyle name="SAPBEXresDataEmph 18 2 2" xfId="45808" xr:uid="{00000000-0005-0000-0000-0000DFB20000}"/>
    <cellStyle name="SAPBEXresDataEmph 19" xfId="45809" xr:uid="{00000000-0005-0000-0000-0000E0B20000}"/>
    <cellStyle name="SAPBEXresDataEmph 19 2" xfId="45810" xr:uid="{00000000-0005-0000-0000-0000E1B20000}"/>
    <cellStyle name="SAPBEXresDataEmph 19 2 2" xfId="45811" xr:uid="{00000000-0005-0000-0000-0000E2B20000}"/>
    <cellStyle name="SAPBEXresDataEmph 19 3" xfId="45812" xr:uid="{00000000-0005-0000-0000-0000E3B20000}"/>
    <cellStyle name="SAPBEXresDataEmph 2" xfId="45813" xr:uid="{00000000-0005-0000-0000-0000E4B20000}"/>
    <cellStyle name="SAPBEXresDataEmph 2 10" xfId="45814" xr:uid="{00000000-0005-0000-0000-0000E5B20000}"/>
    <cellStyle name="SAPBEXresDataEmph 2 10 2" xfId="45815" xr:uid="{00000000-0005-0000-0000-0000E6B20000}"/>
    <cellStyle name="SAPBEXresDataEmph 2 10 2 2" xfId="45816" xr:uid="{00000000-0005-0000-0000-0000E7B20000}"/>
    <cellStyle name="SAPBEXresDataEmph 2 10 3" xfId="45817" xr:uid="{00000000-0005-0000-0000-0000E8B20000}"/>
    <cellStyle name="SAPBEXresDataEmph 2 11" xfId="45818" xr:uid="{00000000-0005-0000-0000-0000E9B20000}"/>
    <cellStyle name="SAPBEXresDataEmph 2 11 2" xfId="45819" xr:uid="{00000000-0005-0000-0000-0000EAB20000}"/>
    <cellStyle name="SAPBEXresDataEmph 2 11 2 2" xfId="45820" xr:uid="{00000000-0005-0000-0000-0000EBB20000}"/>
    <cellStyle name="SAPBEXresDataEmph 2 11 3" xfId="45821" xr:uid="{00000000-0005-0000-0000-0000ECB20000}"/>
    <cellStyle name="SAPBEXresDataEmph 2 12" xfId="45822" xr:uid="{00000000-0005-0000-0000-0000EDB20000}"/>
    <cellStyle name="SAPBEXresDataEmph 2 12 2" xfId="45823" xr:uid="{00000000-0005-0000-0000-0000EEB20000}"/>
    <cellStyle name="SAPBEXresDataEmph 2 2" xfId="45824" xr:uid="{00000000-0005-0000-0000-0000EFB20000}"/>
    <cellStyle name="SAPBEXresDataEmph 2 2 10" xfId="45825" xr:uid="{00000000-0005-0000-0000-0000F0B20000}"/>
    <cellStyle name="SAPBEXresDataEmph 2 2 10 2" xfId="45826" xr:uid="{00000000-0005-0000-0000-0000F1B20000}"/>
    <cellStyle name="SAPBEXresDataEmph 2 2 10 2 2" xfId="45827" xr:uid="{00000000-0005-0000-0000-0000F2B20000}"/>
    <cellStyle name="SAPBEXresDataEmph 2 2 10 3" xfId="45828" xr:uid="{00000000-0005-0000-0000-0000F3B20000}"/>
    <cellStyle name="SAPBEXresDataEmph 2 2 11" xfId="45829" xr:uid="{00000000-0005-0000-0000-0000F4B20000}"/>
    <cellStyle name="SAPBEXresDataEmph 2 2 11 2" xfId="45830" xr:uid="{00000000-0005-0000-0000-0000F5B20000}"/>
    <cellStyle name="SAPBEXresDataEmph 2 2 11 2 2" xfId="45831" xr:uid="{00000000-0005-0000-0000-0000F6B20000}"/>
    <cellStyle name="SAPBEXresDataEmph 2 2 11 3" xfId="45832" xr:uid="{00000000-0005-0000-0000-0000F7B20000}"/>
    <cellStyle name="SAPBEXresDataEmph 2 2 12" xfId="45833" xr:uid="{00000000-0005-0000-0000-0000F8B20000}"/>
    <cellStyle name="SAPBEXresDataEmph 2 2 12 2" xfId="45834" xr:uid="{00000000-0005-0000-0000-0000F9B20000}"/>
    <cellStyle name="SAPBEXresDataEmph 2 2 2" xfId="45835" xr:uid="{00000000-0005-0000-0000-0000FAB20000}"/>
    <cellStyle name="SAPBEXresDataEmph 2 2 2 2" xfId="45836" xr:uid="{00000000-0005-0000-0000-0000FBB20000}"/>
    <cellStyle name="SAPBEXresDataEmph 2 2 2 2 2" xfId="45837" xr:uid="{00000000-0005-0000-0000-0000FCB20000}"/>
    <cellStyle name="SAPBEXresDataEmph 2 2 3" xfId="45838" xr:uid="{00000000-0005-0000-0000-0000FDB20000}"/>
    <cellStyle name="SAPBEXresDataEmph 2 2 3 2" xfId="45839" xr:uid="{00000000-0005-0000-0000-0000FEB20000}"/>
    <cellStyle name="SAPBEXresDataEmph 2 2 3 2 2" xfId="45840" xr:uid="{00000000-0005-0000-0000-0000FFB20000}"/>
    <cellStyle name="SAPBEXresDataEmph 2 2 4" xfId="45841" xr:uid="{00000000-0005-0000-0000-000000B30000}"/>
    <cellStyle name="SAPBEXresDataEmph 2 2 4 2" xfId="45842" xr:uid="{00000000-0005-0000-0000-000001B30000}"/>
    <cellStyle name="SAPBEXresDataEmph 2 2 4 2 2" xfId="45843" xr:uid="{00000000-0005-0000-0000-000002B30000}"/>
    <cellStyle name="SAPBEXresDataEmph 2 2 5" xfId="45844" xr:uid="{00000000-0005-0000-0000-000003B30000}"/>
    <cellStyle name="SAPBEXresDataEmph 2 2 5 2" xfId="45845" xr:uid="{00000000-0005-0000-0000-000004B30000}"/>
    <cellStyle name="SAPBEXresDataEmph 2 2 5 2 2" xfId="45846" xr:uid="{00000000-0005-0000-0000-000005B30000}"/>
    <cellStyle name="SAPBEXresDataEmph 2 2 6" xfId="45847" xr:uid="{00000000-0005-0000-0000-000006B30000}"/>
    <cellStyle name="SAPBEXresDataEmph 2 2 6 2" xfId="45848" xr:uid="{00000000-0005-0000-0000-000007B30000}"/>
    <cellStyle name="SAPBEXresDataEmph 2 2 6 2 2" xfId="45849" xr:uid="{00000000-0005-0000-0000-000008B30000}"/>
    <cellStyle name="SAPBEXresDataEmph 2 2 6 3" xfId="45850" xr:uid="{00000000-0005-0000-0000-000009B30000}"/>
    <cellStyle name="SAPBEXresDataEmph 2 2 7" xfId="45851" xr:uid="{00000000-0005-0000-0000-00000AB30000}"/>
    <cellStyle name="SAPBEXresDataEmph 2 2 7 2" xfId="45852" xr:uid="{00000000-0005-0000-0000-00000BB30000}"/>
    <cellStyle name="SAPBEXresDataEmph 2 2 7 2 2" xfId="45853" xr:uid="{00000000-0005-0000-0000-00000CB30000}"/>
    <cellStyle name="SAPBEXresDataEmph 2 2 7 3" xfId="45854" xr:uid="{00000000-0005-0000-0000-00000DB30000}"/>
    <cellStyle name="SAPBEXresDataEmph 2 2 8" xfId="45855" xr:uid="{00000000-0005-0000-0000-00000EB30000}"/>
    <cellStyle name="SAPBEXresDataEmph 2 2 8 2" xfId="45856" xr:uid="{00000000-0005-0000-0000-00000FB30000}"/>
    <cellStyle name="SAPBEXresDataEmph 2 2 8 2 2" xfId="45857" xr:uid="{00000000-0005-0000-0000-000010B30000}"/>
    <cellStyle name="SAPBEXresDataEmph 2 2 8 3" xfId="45858" xr:uid="{00000000-0005-0000-0000-000011B30000}"/>
    <cellStyle name="SAPBEXresDataEmph 2 2 9" xfId="45859" xr:uid="{00000000-0005-0000-0000-000012B30000}"/>
    <cellStyle name="SAPBEXresDataEmph 2 2 9 2" xfId="45860" xr:uid="{00000000-0005-0000-0000-000013B30000}"/>
    <cellStyle name="SAPBEXresDataEmph 2 2 9 2 2" xfId="45861" xr:uid="{00000000-0005-0000-0000-000014B30000}"/>
    <cellStyle name="SAPBEXresDataEmph 2 2 9 3" xfId="45862" xr:uid="{00000000-0005-0000-0000-000015B30000}"/>
    <cellStyle name="SAPBEXresDataEmph 2 3" xfId="45863" xr:uid="{00000000-0005-0000-0000-000016B30000}"/>
    <cellStyle name="SAPBEXresDataEmph 2 3 2" xfId="45864" xr:uid="{00000000-0005-0000-0000-000017B30000}"/>
    <cellStyle name="SAPBEXresDataEmph 2 3 2 2" xfId="45865" xr:uid="{00000000-0005-0000-0000-000018B30000}"/>
    <cellStyle name="SAPBEXresDataEmph 2 4" xfId="45866" xr:uid="{00000000-0005-0000-0000-000019B30000}"/>
    <cellStyle name="SAPBEXresDataEmph 2 4 2" xfId="45867" xr:uid="{00000000-0005-0000-0000-00001AB30000}"/>
    <cellStyle name="SAPBEXresDataEmph 2 4 2 2" xfId="45868" xr:uid="{00000000-0005-0000-0000-00001BB30000}"/>
    <cellStyle name="SAPBEXresDataEmph 2 5" xfId="45869" xr:uid="{00000000-0005-0000-0000-00001CB30000}"/>
    <cellStyle name="SAPBEXresDataEmph 2 5 2" xfId="45870" xr:uid="{00000000-0005-0000-0000-00001DB30000}"/>
    <cellStyle name="SAPBEXresDataEmph 2 5 2 2" xfId="45871" xr:uid="{00000000-0005-0000-0000-00001EB30000}"/>
    <cellStyle name="SAPBEXresDataEmph 2 6" xfId="45872" xr:uid="{00000000-0005-0000-0000-00001FB30000}"/>
    <cellStyle name="SAPBEXresDataEmph 2 6 2" xfId="45873" xr:uid="{00000000-0005-0000-0000-000020B30000}"/>
    <cellStyle name="SAPBEXresDataEmph 2 6 2 2" xfId="45874" xr:uid="{00000000-0005-0000-0000-000021B30000}"/>
    <cellStyle name="SAPBEXresDataEmph 2 7" xfId="45875" xr:uid="{00000000-0005-0000-0000-000022B30000}"/>
    <cellStyle name="SAPBEXresDataEmph 2 7 2" xfId="45876" xr:uid="{00000000-0005-0000-0000-000023B30000}"/>
    <cellStyle name="SAPBEXresDataEmph 2 7 2 2" xfId="45877" xr:uid="{00000000-0005-0000-0000-000024B30000}"/>
    <cellStyle name="SAPBEXresDataEmph 2 7 3" xfId="45878" xr:uid="{00000000-0005-0000-0000-000025B30000}"/>
    <cellStyle name="SAPBEXresDataEmph 2 8" xfId="45879" xr:uid="{00000000-0005-0000-0000-000026B30000}"/>
    <cellStyle name="SAPBEXresDataEmph 2 8 2" xfId="45880" xr:uid="{00000000-0005-0000-0000-000027B30000}"/>
    <cellStyle name="SAPBEXresDataEmph 2 8 2 2" xfId="45881" xr:uid="{00000000-0005-0000-0000-000028B30000}"/>
    <cellStyle name="SAPBEXresDataEmph 2 8 3" xfId="45882" xr:uid="{00000000-0005-0000-0000-000029B30000}"/>
    <cellStyle name="SAPBEXresDataEmph 2 9" xfId="45883" xr:uid="{00000000-0005-0000-0000-00002AB30000}"/>
    <cellStyle name="SAPBEXresDataEmph 2 9 2" xfId="45884" xr:uid="{00000000-0005-0000-0000-00002BB30000}"/>
    <cellStyle name="SAPBEXresDataEmph 2 9 2 2" xfId="45885" xr:uid="{00000000-0005-0000-0000-00002CB30000}"/>
    <cellStyle name="SAPBEXresDataEmph 2 9 3" xfId="45886" xr:uid="{00000000-0005-0000-0000-00002DB30000}"/>
    <cellStyle name="SAPBEXresDataEmph 20" xfId="45887" xr:uid="{00000000-0005-0000-0000-00002EB30000}"/>
    <cellStyle name="SAPBEXresDataEmph 20 2" xfId="45888" xr:uid="{00000000-0005-0000-0000-00002FB30000}"/>
    <cellStyle name="SAPBEXresDataEmph 20 2 2" xfId="45889" xr:uid="{00000000-0005-0000-0000-000030B30000}"/>
    <cellStyle name="SAPBEXresDataEmph 20 3" xfId="45890" xr:uid="{00000000-0005-0000-0000-000031B30000}"/>
    <cellStyle name="SAPBEXresDataEmph 21" xfId="45891" xr:uid="{00000000-0005-0000-0000-000032B30000}"/>
    <cellStyle name="SAPBEXresDataEmph 21 2" xfId="45892" xr:uid="{00000000-0005-0000-0000-000033B30000}"/>
    <cellStyle name="SAPBEXresDataEmph 22" xfId="45893" xr:uid="{00000000-0005-0000-0000-000034B30000}"/>
    <cellStyle name="SAPBEXresDataEmph 22 2" xfId="45894" xr:uid="{00000000-0005-0000-0000-000035B30000}"/>
    <cellStyle name="SAPBEXresDataEmph 23" xfId="45895" xr:uid="{00000000-0005-0000-0000-000036B30000}"/>
    <cellStyle name="SAPBEXresDataEmph 23 2" xfId="45896" xr:uid="{00000000-0005-0000-0000-000037B30000}"/>
    <cellStyle name="SAPBEXresDataEmph 3" xfId="45897" xr:uid="{00000000-0005-0000-0000-000038B30000}"/>
    <cellStyle name="SAPBEXresDataEmph 3 10" xfId="45898" xr:uid="{00000000-0005-0000-0000-000039B30000}"/>
    <cellStyle name="SAPBEXresDataEmph 3 10 2" xfId="45899" xr:uid="{00000000-0005-0000-0000-00003AB30000}"/>
    <cellStyle name="SAPBEXresDataEmph 3 10 2 2" xfId="45900" xr:uid="{00000000-0005-0000-0000-00003BB30000}"/>
    <cellStyle name="SAPBEXresDataEmph 3 10 3" xfId="45901" xr:uid="{00000000-0005-0000-0000-00003CB30000}"/>
    <cellStyle name="SAPBEXresDataEmph 3 11" xfId="45902" xr:uid="{00000000-0005-0000-0000-00003DB30000}"/>
    <cellStyle name="SAPBEXresDataEmph 3 11 2" xfId="45903" xr:uid="{00000000-0005-0000-0000-00003EB30000}"/>
    <cellStyle name="SAPBEXresDataEmph 3 11 2 2" xfId="45904" xr:uid="{00000000-0005-0000-0000-00003FB30000}"/>
    <cellStyle name="SAPBEXresDataEmph 3 11 3" xfId="45905" xr:uid="{00000000-0005-0000-0000-000040B30000}"/>
    <cellStyle name="SAPBEXresDataEmph 3 12" xfId="45906" xr:uid="{00000000-0005-0000-0000-000041B30000}"/>
    <cellStyle name="SAPBEXresDataEmph 3 12 2" xfId="45907" xr:uid="{00000000-0005-0000-0000-000042B30000}"/>
    <cellStyle name="SAPBEXresDataEmph 3 12 2 2" xfId="45908" xr:uid="{00000000-0005-0000-0000-000043B30000}"/>
    <cellStyle name="SAPBEXresDataEmph 3 12 3" xfId="45909" xr:uid="{00000000-0005-0000-0000-000044B30000}"/>
    <cellStyle name="SAPBEXresDataEmph 3 13" xfId="45910" xr:uid="{00000000-0005-0000-0000-000045B30000}"/>
    <cellStyle name="SAPBEXresDataEmph 3 13 2" xfId="45911" xr:uid="{00000000-0005-0000-0000-000046B30000}"/>
    <cellStyle name="SAPBEXresDataEmph 3 13 2 2" xfId="45912" xr:uid="{00000000-0005-0000-0000-000047B30000}"/>
    <cellStyle name="SAPBEXresDataEmph 3 13 3" xfId="45913" xr:uid="{00000000-0005-0000-0000-000048B30000}"/>
    <cellStyle name="SAPBEXresDataEmph 3 14" xfId="45914" xr:uid="{00000000-0005-0000-0000-000049B30000}"/>
    <cellStyle name="SAPBEXresDataEmph 3 14 2" xfId="45915" xr:uid="{00000000-0005-0000-0000-00004AB30000}"/>
    <cellStyle name="SAPBEXresDataEmph 3 2" xfId="45916" xr:uid="{00000000-0005-0000-0000-00004BB30000}"/>
    <cellStyle name="SAPBEXresDataEmph 3 2 2" xfId="45917" xr:uid="{00000000-0005-0000-0000-00004CB30000}"/>
    <cellStyle name="SAPBEXresDataEmph 3 2 2 2" xfId="45918" xr:uid="{00000000-0005-0000-0000-00004DB30000}"/>
    <cellStyle name="SAPBEXresDataEmph 3 3" xfId="45919" xr:uid="{00000000-0005-0000-0000-00004EB30000}"/>
    <cellStyle name="SAPBEXresDataEmph 3 3 2" xfId="45920" xr:uid="{00000000-0005-0000-0000-00004FB30000}"/>
    <cellStyle name="SAPBEXresDataEmph 3 3 2 2" xfId="45921" xr:uid="{00000000-0005-0000-0000-000050B30000}"/>
    <cellStyle name="SAPBEXresDataEmph 3 4" xfId="45922" xr:uid="{00000000-0005-0000-0000-000051B30000}"/>
    <cellStyle name="SAPBEXresDataEmph 3 4 2" xfId="45923" xr:uid="{00000000-0005-0000-0000-000052B30000}"/>
    <cellStyle name="SAPBEXresDataEmph 3 4 2 2" xfId="45924" xr:uid="{00000000-0005-0000-0000-000053B30000}"/>
    <cellStyle name="SAPBEXresDataEmph 3 5" xfId="45925" xr:uid="{00000000-0005-0000-0000-000054B30000}"/>
    <cellStyle name="SAPBEXresDataEmph 3 5 2" xfId="45926" xr:uid="{00000000-0005-0000-0000-000055B30000}"/>
    <cellStyle name="SAPBEXresDataEmph 3 5 2 2" xfId="45927" xr:uid="{00000000-0005-0000-0000-000056B30000}"/>
    <cellStyle name="SAPBEXresDataEmph 3 6" xfId="45928" xr:uid="{00000000-0005-0000-0000-000057B30000}"/>
    <cellStyle name="SAPBEXresDataEmph 3 6 2" xfId="45929" xr:uid="{00000000-0005-0000-0000-000058B30000}"/>
    <cellStyle name="SAPBEXresDataEmph 3 6 2 2" xfId="45930" xr:uid="{00000000-0005-0000-0000-000059B30000}"/>
    <cellStyle name="SAPBEXresDataEmph 3 7" xfId="45931" xr:uid="{00000000-0005-0000-0000-00005AB30000}"/>
    <cellStyle name="SAPBEXresDataEmph 3 7 2" xfId="45932" xr:uid="{00000000-0005-0000-0000-00005BB30000}"/>
    <cellStyle name="SAPBEXresDataEmph 3 7 2 2" xfId="45933" xr:uid="{00000000-0005-0000-0000-00005CB30000}"/>
    <cellStyle name="SAPBEXresDataEmph 3 8" xfId="45934" xr:uid="{00000000-0005-0000-0000-00005DB30000}"/>
    <cellStyle name="SAPBEXresDataEmph 3 8 2" xfId="45935" xr:uid="{00000000-0005-0000-0000-00005EB30000}"/>
    <cellStyle name="SAPBEXresDataEmph 3 8 2 2" xfId="45936" xr:uid="{00000000-0005-0000-0000-00005FB30000}"/>
    <cellStyle name="SAPBEXresDataEmph 3 8 3" xfId="45937" xr:uid="{00000000-0005-0000-0000-000060B30000}"/>
    <cellStyle name="SAPBEXresDataEmph 3 9" xfId="45938" xr:uid="{00000000-0005-0000-0000-000061B30000}"/>
    <cellStyle name="SAPBEXresDataEmph 3 9 2" xfId="45939" xr:uid="{00000000-0005-0000-0000-000062B30000}"/>
    <cellStyle name="SAPBEXresDataEmph 3 9 2 2" xfId="45940" xr:uid="{00000000-0005-0000-0000-000063B30000}"/>
    <cellStyle name="SAPBEXresDataEmph 3 9 3" xfId="45941" xr:uid="{00000000-0005-0000-0000-000064B30000}"/>
    <cellStyle name="SAPBEXresDataEmph 4" xfId="45942" xr:uid="{00000000-0005-0000-0000-000065B30000}"/>
    <cellStyle name="SAPBEXresDataEmph 4 10" xfId="45943" xr:uid="{00000000-0005-0000-0000-000066B30000}"/>
    <cellStyle name="SAPBEXresDataEmph 4 10 2" xfId="45944" xr:uid="{00000000-0005-0000-0000-000067B30000}"/>
    <cellStyle name="SAPBEXresDataEmph 4 10 2 2" xfId="45945" xr:uid="{00000000-0005-0000-0000-000068B30000}"/>
    <cellStyle name="SAPBEXresDataEmph 4 10 3" xfId="45946" xr:uid="{00000000-0005-0000-0000-000069B30000}"/>
    <cellStyle name="SAPBEXresDataEmph 4 11" xfId="45947" xr:uid="{00000000-0005-0000-0000-00006AB30000}"/>
    <cellStyle name="SAPBEXresDataEmph 4 11 2" xfId="45948" xr:uid="{00000000-0005-0000-0000-00006BB30000}"/>
    <cellStyle name="SAPBEXresDataEmph 4 11 2 2" xfId="45949" xr:uid="{00000000-0005-0000-0000-00006CB30000}"/>
    <cellStyle name="SAPBEXresDataEmph 4 11 3" xfId="45950" xr:uid="{00000000-0005-0000-0000-00006DB30000}"/>
    <cellStyle name="SAPBEXresDataEmph 4 12" xfId="45951" xr:uid="{00000000-0005-0000-0000-00006EB30000}"/>
    <cellStyle name="SAPBEXresDataEmph 4 12 2" xfId="45952" xr:uid="{00000000-0005-0000-0000-00006FB30000}"/>
    <cellStyle name="SAPBEXresDataEmph 4 12 2 2" xfId="45953" xr:uid="{00000000-0005-0000-0000-000070B30000}"/>
    <cellStyle name="SAPBEXresDataEmph 4 12 3" xfId="45954" xr:uid="{00000000-0005-0000-0000-000071B30000}"/>
    <cellStyle name="SAPBEXresDataEmph 4 13" xfId="45955" xr:uid="{00000000-0005-0000-0000-000072B30000}"/>
    <cellStyle name="SAPBEXresDataEmph 4 13 2" xfId="45956" xr:uid="{00000000-0005-0000-0000-000073B30000}"/>
    <cellStyle name="SAPBEXresDataEmph 4 13 2 2" xfId="45957" xr:uid="{00000000-0005-0000-0000-000074B30000}"/>
    <cellStyle name="SAPBEXresDataEmph 4 13 3" xfId="45958" xr:uid="{00000000-0005-0000-0000-000075B30000}"/>
    <cellStyle name="SAPBEXresDataEmph 4 14" xfId="45959" xr:uid="{00000000-0005-0000-0000-000076B30000}"/>
    <cellStyle name="SAPBEXresDataEmph 4 14 2" xfId="45960" xr:uid="{00000000-0005-0000-0000-000077B30000}"/>
    <cellStyle name="SAPBEXresDataEmph 4 2" xfId="45961" xr:uid="{00000000-0005-0000-0000-000078B30000}"/>
    <cellStyle name="SAPBEXresDataEmph 4 2 2" xfId="45962" xr:uid="{00000000-0005-0000-0000-000079B30000}"/>
    <cellStyle name="SAPBEXresDataEmph 4 2 2 2" xfId="45963" xr:uid="{00000000-0005-0000-0000-00007AB30000}"/>
    <cellStyle name="SAPBEXresDataEmph 4 3" xfId="45964" xr:uid="{00000000-0005-0000-0000-00007BB30000}"/>
    <cellStyle name="SAPBEXresDataEmph 4 3 2" xfId="45965" xr:uid="{00000000-0005-0000-0000-00007CB30000}"/>
    <cellStyle name="SAPBEXresDataEmph 4 3 2 2" xfId="45966" xr:uid="{00000000-0005-0000-0000-00007DB30000}"/>
    <cellStyle name="SAPBEXresDataEmph 4 4" xfId="45967" xr:uid="{00000000-0005-0000-0000-00007EB30000}"/>
    <cellStyle name="SAPBEXresDataEmph 4 4 2" xfId="45968" xr:uid="{00000000-0005-0000-0000-00007FB30000}"/>
    <cellStyle name="SAPBEXresDataEmph 4 4 2 2" xfId="45969" xr:uid="{00000000-0005-0000-0000-000080B30000}"/>
    <cellStyle name="SAPBEXresDataEmph 4 5" xfId="45970" xr:uid="{00000000-0005-0000-0000-000081B30000}"/>
    <cellStyle name="SAPBEXresDataEmph 4 5 2" xfId="45971" xr:uid="{00000000-0005-0000-0000-000082B30000}"/>
    <cellStyle name="SAPBEXresDataEmph 4 5 2 2" xfId="45972" xr:uid="{00000000-0005-0000-0000-000083B30000}"/>
    <cellStyle name="SAPBEXresDataEmph 4 6" xfId="45973" xr:uid="{00000000-0005-0000-0000-000084B30000}"/>
    <cellStyle name="SAPBEXresDataEmph 4 6 2" xfId="45974" xr:uid="{00000000-0005-0000-0000-000085B30000}"/>
    <cellStyle name="SAPBEXresDataEmph 4 6 2 2" xfId="45975" xr:uid="{00000000-0005-0000-0000-000086B30000}"/>
    <cellStyle name="SAPBEXresDataEmph 4 7" xfId="45976" xr:uid="{00000000-0005-0000-0000-000087B30000}"/>
    <cellStyle name="SAPBEXresDataEmph 4 7 2" xfId="45977" xr:uid="{00000000-0005-0000-0000-000088B30000}"/>
    <cellStyle name="SAPBEXresDataEmph 4 7 2 2" xfId="45978" xr:uid="{00000000-0005-0000-0000-000089B30000}"/>
    <cellStyle name="SAPBEXresDataEmph 4 8" xfId="45979" xr:uid="{00000000-0005-0000-0000-00008AB30000}"/>
    <cellStyle name="SAPBEXresDataEmph 4 8 2" xfId="45980" xr:uid="{00000000-0005-0000-0000-00008BB30000}"/>
    <cellStyle name="SAPBEXresDataEmph 4 8 2 2" xfId="45981" xr:uid="{00000000-0005-0000-0000-00008CB30000}"/>
    <cellStyle name="SAPBEXresDataEmph 4 8 3" xfId="45982" xr:uid="{00000000-0005-0000-0000-00008DB30000}"/>
    <cellStyle name="SAPBEXresDataEmph 4 9" xfId="45983" xr:uid="{00000000-0005-0000-0000-00008EB30000}"/>
    <cellStyle name="SAPBEXresDataEmph 4 9 2" xfId="45984" xr:uid="{00000000-0005-0000-0000-00008FB30000}"/>
    <cellStyle name="SAPBEXresDataEmph 4 9 2 2" xfId="45985" xr:uid="{00000000-0005-0000-0000-000090B30000}"/>
    <cellStyle name="SAPBEXresDataEmph 4 9 3" xfId="45986" xr:uid="{00000000-0005-0000-0000-000091B30000}"/>
    <cellStyle name="SAPBEXresDataEmph 5" xfId="45987" xr:uid="{00000000-0005-0000-0000-000092B30000}"/>
    <cellStyle name="SAPBEXresDataEmph 5 10" xfId="45988" xr:uid="{00000000-0005-0000-0000-000093B30000}"/>
    <cellStyle name="SAPBEXresDataEmph 5 10 2" xfId="45989" xr:uid="{00000000-0005-0000-0000-000094B30000}"/>
    <cellStyle name="SAPBEXresDataEmph 5 10 2 2" xfId="45990" xr:uid="{00000000-0005-0000-0000-000095B30000}"/>
    <cellStyle name="SAPBEXresDataEmph 5 10 3" xfId="45991" xr:uid="{00000000-0005-0000-0000-000096B30000}"/>
    <cellStyle name="SAPBEXresDataEmph 5 11" xfId="45992" xr:uid="{00000000-0005-0000-0000-000097B30000}"/>
    <cellStyle name="SAPBEXresDataEmph 5 11 2" xfId="45993" xr:uid="{00000000-0005-0000-0000-000098B30000}"/>
    <cellStyle name="SAPBEXresDataEmph 5 11 2 2" xfId="45994" xr:uid="{00000000-0005-0000-0000-000099B30000}"/>
    <cellStyle name="SAPBEXresDataEmph 5 11 3" xfId="45995" xr:uid="{00000000-0005-0000-0000-00009AB30000}"/>
    <cellStyle name="SAPBEXresDataEmph 5 12" xfId="45996" xr:uid="{00000000-0005-0000-0000-00009BB30000}"/>
    <cellStyle name="SAPBEXresDataEmph 5 12 2" xfId="45997" xr:uid="{00000000-0005-0000-0000-00009CB30000}"/>
    <cellStyle name="SAPBEXresDataEmph 5 12 2 2" xfId="45998" xr:uid="{00000000-0005-0000-0000-00009DB30000}"/>
    <cellStyle name="SAPBEXresDataEmph 5 12 3" xfId="45999" xr:uid="{00000000-0005-0000-0000-00009EB30000}"/>
    <cellStyle name="SAPBEXresDataEmph 5 13" xfId="46000" xr:uid="{00000000-0005-0000-0000-00009FB30000}"/>
    <cellStyle name="SAPBEXresDataEmph 5 13 2" xfId="46001" xr:uid="{00000000-0005-0000-0000-0000A0B30000}"/>
    <cellStyle name="SAPBEXresDataEmph 5 13 2 2" xfId="46002" xr:uid="{00000000-0005-0000-0000-0000A1B30000}"/>
    <cellStyle name="SAPBEXresDataEmph 5 13 3" xfId="46003" xr:uid="{00000000-0005-0000-0000-0000A2B30000}"/>
    <cellStyle name="SAPBEXresDataEmph 5 14" xfId="46004" xr:uid="{00000000-0005-0000-0000-0000A3B30000}"/>
    <cellStyle name="SAPBEXresDataEmph 5 14 2" xfId="46005" xr:uid="{00000000-0005-0000-0000-0000A4B30000}"/>
    <cellStyle name="SAPBEXresDataEmph 5 2" xfId="46006" xr:uid="{00000000-0005-0000-0000-0000A5B30000}"/>
    <cellStyle name="SAPBEXresDataEmph 5 2 2" xfId="46007" xr:uid="{00000000-0005-0000-0000-0000A6B30000}"/>
    <cellStyle name="SAPBEXresDataEmph 5 2 2 2" xfId="46008" xr:uid="{00000000-0005-0000-0000-0000A7B30000}"/>
    <cellStyle name="SAPBEXresDataEmph 5 3" xfId="46009" xr:uid="{00000000-0005-0000-0000-0000A8B30000}"/>
    <cellStyle name="SAPBEXresDataEmph 5 3 2" xfId="46010" xr:uid="{00000000-0005-0000-0000-0000A9B30000}"/>
    <cellStyle name="SAPBEXresDataEmph 5 3 2 2" xfId="46011" xr:uid="{00000000-0005-0000-0000-0000AAB30000}"/>
    <cellStyle name="SAPBEXresDataEmph 5 4" xfId="46012" xr:uid="{00000000-0005-0000-0000-0000ABB30000}"/>
    <cellStyle name="SAPBEXresDataEmph 5 4 2" xfId="46013" xr:uid="{00000000-0005-0000-0000-0000ACB30000}"/>
    <cellStyle name="SAPBEXresDataEmph 5 4 2 2" xfId="46014" xr:uid="{00000000-0005-0000-0000-0000ADB30000}"/>
    <cellStyle name="SAPBEXresDataEmph 5 5" xfId="46015" xr:uid="{00000000-0005-0000-0000-0000AEB30000}"/>
    <cellStyle name="SAPBEXresDataEmph 5 5 2" xfId="46016" xr:uid="{00000000-0005-0000-0000-0000AFB30000}"/>
    <cellStyle name="SAPBEXresDataEmph 5 5 2 2" xfId="46017" xr:uid="{00000000-0005-0000-0000-0000B0B30000}"/>
    <cellStyle name="SAPBEXresDataEmph 5 6" xfId="46018" xr:uid="{00000000-0005-0000-0000-0000B1B30000}"/>
    <cellStyle name="SAPBEXresDataEmph 5 6 2" xfId="46019" xr:uid="{00000000-0005-0000-0000-0000B2B30000}"/>
    <cellStyle name="SAPBEXresDataEmph 5 6 2 2" xfId="46020" xr:uid="{00000000-0005-0000-0000-0000B3B30000}"/>
    <cellStyle name="SAPBEXresDataEmph 5 7" xfId="46021" xr:uid="{00000000-0005-0000-0000-0000B4B30000}"/>
    <cellStyle name="SAPBEXresDataEmph 5 7 2" xfId="46022" xr:uid="{00000000-0005-0000-0000-0000B5B30000}"/>
    <cellStyle name="SAPBEXresDataEmph 5 7 2 2" xfId="46023" xr:uid="{00000000-0005-0000-0000-0000B6B30000}"/>
    <cellStyle name="SAPBEXresDataEmph 5 8" xfId="46024" xr:uid="{00000000-0005-0000-0000-0000B7B30000}"/>
    <cellStyle name="SAPBEXresDataEmph 5 8 2" xfId="46025" xr:uid="{00000000-0005-0000-0000-0000B8B30000}"/>
    <cellStyle name="SAPBEXresDataEmph 5 8 2 2" xfId="46026" xr:uid="{00000000-0005-0000-0000-0000B9B30000}"/>
    <cellStyle name="SAPBEXresDataEmph 5 8 3" xfId="46027" xr:uid="{00000000-0005-0000-0000-0000BAB30000}"/>
    <cellStyle name="SAPBEXresDataEmph 5 9" xfId="46028" xr:uid="{00000000-0005-0000-0000-0000BBB30000}"/>
    <cellStyle name="SAPBEXresDataEmph 5 9 2" xfId="46029" xr:uid="{00000000-0005-0000-0000-0000BCB30000}"/>
    <cellStyle name="SAPBEXresDataEmph 5 9 2 2" xfId="46030" xr:uid="{00000000-0005-0000-0000-0000BDB30000}"/>
    <cellStyle name="SAPBEXresDataEmph 5 9 3" xfId="46031" xr:uid="{00000000-0005-0000-0000-0000BEB30000}"/>
    <cellStyle name="SAPBEXresDataEmph 6" xfId="46032" xr:uid="{00000000-0005-0000-0000-0000BFB30000}"/>
    <cellStyle name="SAPBEXresDataEmph 6 10" xfId="46033" xr:uid="{00000000-0005-0000-0000-0000C0B30000}"/>
    <cellStyle name="SAPBEXresDataEmph 6 10 2" xfId="46034" xr:uid="{00000000-0005-0000-0000-0000C1B30000}"/>
    <cellStyle name="SAPBEXresDataEmph 6 10 2 2" xfId="46035" xr:uid="{00000000-0005-0000-0000-0000C2B30000}"/>
    <cellStyle name="SAPBEXresDataEmph 6 10 3" xfId="46036" xr:uid="{00000000-0005-0000-0000-0000C3B30000}"/>
    <cellStyle name="SAPBEXresDataEmph 6 11" xfId="46037" xr:uid="{00000000-0005-0000-0000-0000C4B30000}"/>
    <cellStyle name="SAPBEXresDataEmph 6 11 2" xfId="46038" xr:uid="{00000000-0005-0000-0000-0000C5B30000}"/>
    <cellStyle name="SAPBEXresDataEmph 6 11 2 2" xfId="46039" xr:uid="{00000000-0005-0000-0000-0000C6B30000}"/>
    <cellStyle name="SAPBEXresDataEmph 6 11 3" xfId="46040" xr:uid="{00000000-0005-0000-0000-0000C7B30000}"/>
    <cellStyle name="SAPBEXresDataEmph 6 12" xfId="46041" xr:uid="{00000000-0005-0000-0000-0000C8B30000}"/>
    <cellStyle name="SAPBEXresDataEmph 6 12 2" xfId="46042" xr:uid="{00000000-0005-0000-0000-0000C9B30000}"/>
    <cellStyle name="SAPBEXresDataEmph 6 12 2 2" xfId="46043" xr:uid="{00000000-0005-0000-0000-0000CAB30000}"/>
    <cellStyle name="SAPBEXresDataEmph 6 12 3" xfId="46044" xr:uid="{00000000-0005-0000-0000-0000CBB30000}"/>
    <cellStyle name="SAPBEXresDataEmph 6 13" xfId="46045" xr:uid="{00000000-0005-0000-0000-0000CCB30000}"/>
    <cellStyle name="SAPBEXresDataEmph 6 13 2" xfId="46046" xr:uid="{00000000-0005-0000-0000-0000CDB30000}"/>
    <cellStyle name="SAPBEXresDataEmph 6 13 2 2" xfId="46047" xr:uid="{00000000-0005-0000-0000-0000CEB30000}"/>
    <cellStyle name="SAPBEXresDataEmph 6 13 3" xfId="46048" xr:uid="{00000000-0005-0000-0000-0000CFB30000}"/>
    <cellStyle name="SAPBEXresDataEmph 6 14" xfId="46049" xr:uid="{00000000-0005-0000-0000-0000D0B30000}"/>
    <cellStyle name="SAPBEXresDataEmph 6 14 2" xfId="46050" xr:uid="{00000000-0005-0000-0000-0000D1B30000}"/>
    <cellStyle name="SAPBEXresDataEmph 6 2" xfId="46051" xr:uid="{00000000-0005-0000-0000-0000D2B30000}"/>
    <cellStyle name="SAPBEXresDataEmph 6 2 2" xfId="46052" xr:uid="{00000000-0005-0000-0000-0000D3B30000}"/>
    <cellStyle name="SAPBEXresDataEmph 6 2 2 2" xfId="46053" xr:uid="{00000000-0005-0000-0000-0000D4B30000}"/>
    <cellStyle name="SAPBEXresDataEmph 6 3" xfId="46054" xr:uid="{00000000-0005-0000-0000-0000D5B30000}"/>
    <cellStyle name="SAPBEXresDataEmph 6 3 2" xfId="46055" xr:uid="{00000000-0005-0000-0000-0000D6B30000}"/>
    <cellStyle name="SAPBEXresDataEmph 6 3 2 2" xfId="46056" xr:uid="{00000000-0005-0000-0000-0000D7B30000}"/>
    <cellStyle name="SAPBEXresDataEmph 6 4" xfId="46057" xr:uid="{00000000-0005-0000-0000-0000D8B30000}"/>
    <cellStyle name="SAPBEXresDataEmph 6 4 2" xfId="46058" xr:uid="{00000000-0005-0000-0000-0000D9B30000}"/>
    <cellStyle name="SAPBEXresDataEmph 6 4 2 2" xfId="46059" xr:uid="{00000000-0005-0000-0000-0000DAB30000}"/>
    <cellStyle name="SAPBEXresDataEmph 6 5" xfId="46060" xr:uid="{00000000-0005-0000-0000-0000DBB30000}"/>
    <cellStyle name="SAPBEXresDataEmph 6 5 2" xfId="46061" xr:uid="{00000000-0005-0000-0000-0000DCB30000}"/>
    <cellStyle name="SAPBEXresDataEmph 6 5 2 2" xfId="46062" xr:uid="{00000000-0005-0000-0000-0000DDB30000}"/>
    <cellStyle name="SAPBEXresDataEmph 6 6" xfId="46063" xr:uid="{00000000-0005-0000-0000-0000DEB30000}"/>
    <cellStyle name="SAPBEXresDataEmph 6 6 2" xfId="46064" xr:uid="{00000000-0005-0000-0000-0000DFB30000}"/>
    <cellStyle name="SAPBEXresDataEmph 6 6 2 2" xfId="46065" xr:uid="{00000000-0005-0000-0000-0000E0B30000}"/>
    <cellStyle name="SAPBEXresDataEmph 6 7" xfId="46066" xr:uid="{00000000-0005-0000-0000-0000E1B30000}"/>
    <cellStyle name="SAPBEXresDataEmph 6 7 2" xfId="46067" xr:uid="{00000000-0005-0000-0000-0000E2B30000}"/>
    <cellStyle name="SAPBEXresDataEmph 6 7 2 2" xfId="46068" xr:uid="{00000000-0005-0000-0000-0000E3B30000}"/>
    <cellStyle name="SAPBEXresDataEmph 6 8" xfId="46069" xr:uid="{00000000-0005-0000-0000-0000E4B30000}"/>
    <cellStyle name="SAPBEXresDataEmph 6 8 2" xfId="46070" xr:uid="{00000000-0005-0000-0000-0000E5B30000}"/>
    <cellStyle name="SAPBEXresDataEmph 6 8 2 2" xfId="46071" xr:uid="{00000000-0005-0000-0000-0000E6B30000}"/>
    <cellStyle name="SAPBEXresDataEmph 6 8 3" xfId="46072" xr:uid="{00000000-0005-0000-0000-0000E7B30000}"/>
    <cellStyle name="SAPBEXresDataEmph 6 9" xfId="46073" xr:uid="{00000000-0005-0000-0000-0000E8B30000}"/>
    <cellStyle name="SAPBEXresDataEmph 6 9 2" xfId="46074" xr:uid="{00000000-0005-0000-0000-0000E9B30000}"/>
    <cellStyle name="SAPBEXresDataEmph 6 9 2 2" xfId="46075" xr:uid="{00000000-0005-0000-0000-0000EAB30000}"/>
    <cellStyle name="SAPBEXresDataEmph 6 9 3" xfId="46076" xr:uid="{00000000-0005-0000-0000-0000EBB30000}"/>
    <cellStyle name="SAPBEXresDataEmph 7" xfId="46077" xr:uid="{00000000-0005-0000-0000-0000ECB30000}"/>
    <cellStyle name="SAPBEXresDataEmph 7 10" xfId="46078" xr:uid="{00000000-0005-0000-0000-0000EDB30000}"/>
    <cellStyle name="SAPBEXresDataEmph 7 10 2" xfId="46079" xr:uid="{00000000-0005-0000-0000-0000EEB30000}"/>
    <cellStyle name="SAPBEXresDataEmph 7 10 2 2" xfId="46080" xr:uid="{00000000-0005-0000-0000-0000EFB30000}"/>
    <cellStyle name="SAPBEXresDataEmph 7 10 3" xfId="46081" xr:uid="{00000000-0005-0000-0000-0000F0B30000}"/>
    <cellStyle name="SAPBEXresDataEmph 7 11" xfId="46082" xr:uid="{00000000-0005-0000-0000-0000F1B30000}"/>
    <cellStyle name="SAPBEXresDataEmph 7 11 2" xfId="46083" xr:uid="{00000000-0005-0000-0000-0000F2B30000}"/>
    <cellStyle name="SAPBEXresDataEmph 7 2" xfId="46084" xr:uid="{00000000-0005-0000-0000-0000F3B30000}"/>
    <cellStyle name="SAPBEXresDataEmph 7 2 2" xfId="46085" xr:uid="{00000000-0005-0000-0000-0000F4B30000}"/>
    <cellStyle name="SAPBEXresDataEmph 7 2 2 2" xfId="46086" xr:uid="{00000000-0005-0000-0000-0000F5B30000}"/>
    <cellStyle name="SAPBEXresDataEmph 7 3" xfId="46087" xr:uid="{00000000-0005-0000-0000-0000F6B30000}"/>
    <cellStyle name="SAPBEXresDataEmph 7 3 2" xfId="46088" xr:uid="{00000000-0005-0000-0000-0000F7B30000}"/>
    <cellStyle name="SAPBEXresDataEmph 7 3 2 2" xfId="46089" xr:uid="{00000000-0005-0000-0000-0000F8B30000}"/>
    <cellStyle name="SAPBEXresDataEmph 7 4" xfId="46090" xr:uid="{00000000-0005-0000-0000-0000F9B30000}"/>
    <cellStyle name="SAPBEXresDataEmph 7 4 2" xfId="46091" xr:uid="{00000000-0005-0000-0000-0000FAB30000}"/>
    <cellStyle name="SAPBEXresDataEmph 7 4 2 2" xfId="46092" xr:uid="{00000000-0005-0000-0000-0000FBB30000}"/>
    <cellStyle name="SAPBEXresDataEmph 7 5" xfId="46093" xr:uid="{00000000-0005-0000-0000-0000FCB30000}"/>
    <cellStyle name="SAPBEXresDataEmph 7 5 2" xfId="46094" xr:uid="{00000000-0005-0000-0000-0000FDB30000}"/>
    <cellStyle name="SAPBEXresDataEmph 7 5 2 2" xfId="46095" xr:uid="{00000000-0005-0000-0000-0000FEB30000}"/>
    <cellStyle name="SAPBEXresDataEmph 7 6" xfId="46096" xr:uid="{00000000-0005-0000-0000-0000FFB30000}"/>
    <cellStyle name="SAPBEXresDataEmph 7 6 2" xfId="46097" xr:uid="{00000000-0005-0000-0000-000000B40000}"/>
    <cellStyle name="SAPBEXresDataEmph 7 6 2 2" xfId="46098" xr:uid="{00000000-0005-0000-0000-000001B40000}"/>
    <cellStyle name="SAPBEXresDataEmph 7 6 3" xfId="46099" xr:uid="{00000000-0005-0000-0000-000002B40000}"/>
    <cellStyle name="SAPBEXresDataEmph 7 7" xfId="46100" xr:uid="{00000000-0005-0000-0000-000003B40000}"/>
    <cellStyle name="SAPBEXresDataEmph 7 7 2" xfId="46101" xr:uid="{00000000-0005-0000-0000-000004B40000}"/>
    <cellStyle name="SAPBEXresDataEmph 7 7 2 2" xfId="46102" xr:uid="{00000000-0005-0000-0000-000005B40000}"/>
    <cellStyle name="SAPBEXresDataEmph 7 7 3" xfId="46103" xr:uid="{00000000-0005-0000-0000-000006B40000}"/>
    <cellStyle name="SAPBEXresDataEmph 7 8" xfId="46104" xr:uid="{00000000-0005-0000-0000-000007B40000}"/>
    <cellStyle name="SAPBEXresDataEmph 7 8 2" xfId="46105" xr:uid="{00000000-0005-0000-0000-000008B40000}"/>
    <cellStyle name="SAPBEXresDataEmph 7 8 2 2" xfId="46106" xr:uid="{00000000-0005-0000-0000-000009B40000}"/>
    <cellStyle name="SAPBEXresDataEmph 7 8 3" xfId="46107" xr:uid="{00000000-0005-0000-0000-00000AB40000}"/>
    <cellStyle name="SAPBEXresDataEmph 7 9" xfId="46108" xr:uid="{00000000-0005-0000-0000-00000BB40000}"/>
    <cellStyle name="SAPBEXresDataEmph 7 9 2" xfId="46109" xr:uid="{00000000-0005-0000-0000-00000CB40000}"/>
    <cellStyle name="SAPBEXresDataEmph 7 9 2 2" xfId="46110" xr:uid="{00000000-0005-0000-0000-00000DB40000}"/>
    <cellStyle name="SAPBEXresDataEmph 7 9 3" xfId="46111" xr:uid="{00000000-0005-0000-0000-00000EB40000}"/>
    <cellStyle name="SAPBEXresDataEmph 8" xfId="46112" xr:uid="{00000000-0005-0000-0000-00000FB40000}"/>
    <cellStyle name="SAPBEXresDataEmph 8 10" xfId="46113" xr:uid="{00000000-0005-0000-0000-000010B40000}"/>
    <cellStyle name="SAPBEXresDataEmph 8 10 2" xfId="46114" xr:uid="{00000000-0005-0000-0000-000011B40000}"/>
    <cellStyle name="SAPBEXresDataEmph 8 10 2 2" xfId="46115" xr:uid="{00000000-0005-0000-0000-000012B40000}"/>
    <cellStyle name="SAPBEXresDataEmph 8 10 3" xfId="46116" xr:uid="{00000000-0005-0000-0000-000013B40000}"/>
    <cellStyle name="SAPBEXresDataEmph 8 11" xfId="46117" xr:uid="{00000000-0005-0000-0000-000014B40000}"/>
    <cellStyle name="SAPBEXresDataEmph 8 11 2" xfId="46118" xr:uid="{00000000-0005-0000-0000-000015B40000}"/>
    <cellStyle name="SAPBEXresDataEmph 8 2" xfId="46119" xr:uid="{00000000-0005-0000-0000-000016B40000}"/>
    <cellStyle name="SAPBEXresDataEmph 8 2 2" xfId="46120" xr:uid="{00000000-0005-0000-0000-000017B40000}"/>
    <cellStyle name="SAPBEXresDataEmph 8 2 2 2" xfId="46121" xr:uid="{00000000-0005-0000-0000-000018B40000}"/>
    <cellStyle name="SAPBEXresDataEmph 8 3" xfId="46122" xr:uid="{00000000-0005-0000-0000-000019B40000}"/>
    <cellStyle name="SAPBEXresDataEmph 8 3 2" xfId="46123" xr:uid="{00000000-0005-0000-0000-00001AB40000}"/>
    <cellStyle name="SAPBEXresDataEmph 8 3 2 2" xfId="46124" xr:uid="{00000000-0005-0000-0000-00001BB40000}"/>
    <cellStyle name="SAPBEXresDataEmph 8 4" xfId="46125" xr:uid="{00000000-0005-0000-0000-00001CB40000}"/>
    <cellStyle name="SAPBEXresDataEmph 8 4 2" xfId="46126" xr:uid="{00000000-0005-0000-0000-00001DB40000}"/>
    <cellStyle name="SAPBEXresDataEmph 8 4 2 2" xfId="46127" xr:uid="{00000000-0005-0000-0000-00001EB40000}"/>
    <cellStyle name="SAPBEXresDataEmph 8 5" xfId="46128" xr:uid="{00000000-0005-0000-0000-00001FB40000}"/>
    <cellStyle name="SAPBEXresDataEmph 8 5 2" xfId="46129" xr:uid="{00000000-0005-0000-0000-000020B40000}"/>
    <cellStyle name="SAPBEXresDataEmph 8 5 2 2" xfId="46130" xr:uid="{00000000-0005-0000-0000-000021B40000}"/>
    <cellStyle name="SAPBEXresDataEmph 8 6" xfId="46131" xr:uid="{00000000-0005-0000-0000-000022B40000}"/>
    <cellStyle name="SAPBEXresDataEmph 8 6 2" xfId="46132" xr:uid="{00000000-0005-0000-0000-000023B40000}"/>
    <cellStyle name="SAPBEXresDataEmph 8 6 2 2" xfId="46133" xr:uid="{00000000-0005-0000-0000-000024B40000}"/>
    <cellStyle name="SAPBEXresDataEmph 8 6 3" xfId="46134" xr:uid="{00000000-0005-0000-0000-000025B40000}"/>
    <cellStyle name="SAPBEXresDataEmph 8 7" xfId="46135" xr:uid="{00000000-0005-0000-0000-000026B40000}"/>
    <cellStyle name="SAPBEXresDataEmph 8 7 2" xfId="46136" xr:uid="{00000000-0005-0000-0000-000027B40000}"/>
    <cellStyle name="SAPBEXresDataEmph 8 7 2 2" xfId="46137" xr:uid="{00000000-0005-0000-0000-000028B40000}"/>
    <cellStyle name="SAPBEXresDataEmph 8 7 3" xfId="46138" xr:uid="{00000000-0005-0000-0000-000029B40000}"/>
    <cellStyle name="SAPBEXresDataEmph 8 8" xfId="46139" xr:uid="{00000000-0005-0000-0000-00002AB40000}"/>
    <cellStyle name="SAPBEXresDataEmph 8 8 2" xfId="46140" xr:uid="{00000000-0005-0000-0000-00002BB40000}"/>
    <cellStyle name="SAPBEXresDataEmph 8 8 2 2" xfId="46141" xr:uid="{00000000-0005-0000-0000-00002CB40000}"/>
    <cellStyle name="SAPBEXresDataEmph 8 8 3" xfId="46142" xr:uid="{00000000-0005-0000-0000-00002DB40000}"/>
    <cellStyle name="SAPBEXresDataEmph 8 9" xfId="46143" xr:uid="{00000000-0005-0000-0000-00002EB40000}"/>
    <cellStyle name="SAPBEXresDataEmph 8 9 2" xfId="46144" xr:uid="{00000000-0005-0000-0000-00002FB40000}"/>
    <cellStyle name="SAPBEXresDataEmph 8 9 2 2" xfId="46145" xr:uid="{00000000-0005-0000-0000-000030B40000}"/>
    <cellStyle name="SAPBEXresDataEmph 8 9 3" xfId="46146" xr:uid="{00000000-0005-0000-0000-000031B40000}"/>
    <cellStyle name="SAPBEXresDataEmph 9" xfId="46147" xr:uid="{00000000-0005-0000-0000-000032B40000}"/>
    <cellStyle name="SAPBEXresDataEmph 9 10" xfId="46148" xr:uid="{00000000-0005-0000-0000-000033B40000}"/>
    <cellStyle name="SAPBEXresDataEmph 9 10 2" xfId="46149" xr:uid="{00000000-0005-0000-0000-000034B40000}"/>
    <cellStyle name="SAPBEXresDataEmph 9 10 2 2" xfId="46150" xr:uid="{00000000-0005-0000-0000-000035B40000}"/>
    <cellStyle name="SAPBEXresDataEmph 9 10 3" xfId="46151" xr:uid="{00000000-0005-0000-0000-000036B40000}"/>
    <cellStyle name="SAPBEXresDataEmph 9 11" xfId="46152" xr:uid="{00000000-0005-0000-0000-000037B40000}"/>
    <cellStyle name="SAPBEXresDataEmph 9 11 2" xfId="46153" xr:uid="{00000000-0005-0000-0000-000038B40000}"/>
    <cellStyle name="SAPBEXresDataEmph 9 2" xfId="46154" xr:uid="{00000000-0005-0000-0000-000039B40000}"/>
    <cellStyle name="SAPBEXresDataEmph 9 2 2" xfId="46155" xr:uid="{00000000-0005-0000-0000-00003AB40000}"/>
    <cellStyle name="SAPBEXresDataEmph 9 2 2 2" xfId="46156" xr:uid="{00000000-0005-0000-0000-00003BB40000}"/>
    <cellStyle name="SAPBEXresDataEmph 9 3" xfId="46157" xr:uid="{00000000-0005-0000-0000-00003CB40000}"/>
    <cellStyle name="SAPBEXresDataEmph 9 3 2" xfId="46158" xr:uid="{00000000-0005-0000-0000-00003DB40000}"/>
    <cellStyle name="SAPBEXresDataEmph 9 3 2 2" xfId="46159" xr:uid="{00000000-0005-0000-0000-00003EB40000}"/>
    <cellStyle name="SAPBEXresDataEmph 9 4" xfId="46160" xr:uid="{00000000-0005-0000-0000-00003FB40000}"/>
    <cellStyle name="SAPBEXresDataEmph 9 4 2" xfId="46161" xr:uid="{00000000-0005-0000-0000-000040B40000}"/>
    <cellStyle name="SAPBEXresDataEmph 9 4 2 2" xfId="46162" xr:uid="{00000000-0005-0000-0000-000041B40000}"/>
    <cellStyle name="SAPBEXresDataEmph 9 5" xfId="46163" xr:uid="{00000000-0005-0000-0000-000042B40000}"/>
    <cellStyle name="SAPBEXresDataEmph 9 5 2" xfId="46164" xr:uid="{00000000-0005-0000-0000-000043B40000}"/>
    <cellStyle name="SAPBEXresDataEmph 9 5 2 2" xfId="46165" xr:uid="{00000000-0005-0000-0000-000044B40000}"/>
    <cellStyle name="SAPBEXresDataEmph 9 6" xfId="46166" xr:uid="{00000000-0005-0000-0000-000045B40000}"/>
    <cellStyle name="SAPBEXresDataEmph 9 6 2" xfId="46167" xr:uid="{00000000-0005-0000-0000-000046B40000}"/>
    <cellStyle name="SAPBEXresDataEmph 9 6 2 2" xfId="46168" xr:uid="{00000000-0005-0000-0000-000047B40000}"/>
    <cellStyle name="SAPBEXresDataEmph 9 6 3" xfId="46169" xr:uid="{00000000-0005-0000-0000-000048B40000}"/>
    <cellStyle name="SAPBEXresDataEmph 9 7" xfId="46170" xr:uid="{00000000-0005-0000-0000-000049B40000}"/>
    <cellStyle name="SAPBEXresDataEmph 9 7 2" xfId="46171" xr:uid="{00000000-0005-0000-0000-00004AB40000}"/>
    <cellStyle name="SAPBEXresDataEmph 9 7 2 2" xfId="46172" xr:uid="{00000000-0005-0000-0000-00004BB40000}"/>
    <cellStyle name="SAPBEXresDataEmph 9 7 3" xfId="46173" xr:uid="{00000000-0005-0000-0000-00004CB40000}"/>
    <cellStyle name="SAPBEXresDataEmph 9 8" xfId="46174" xr:uid="{00000000-0005-0000-0000-00004DB40000}"/>
    <cellStyle name="SAPBEXresDataEmph 9 8 2" xfId="46175" xr:uid="{00000000-0005-0000-0000-00004EB40000}"/>
    <cellStyle name="SAPBEXresDataEmph 9 8 2 2" xfId="46176" xr:uid="{00000000-0005-0000-0000-00004FB40000}"/>
    <cellStyle name="SAPBEXresDataEmph 9 8 3" xfId="46177" xr:uid="{00000000-0005-0000-0000-000050B40000}"/>
    <cellStyle name="SAPBEXresDataEmph 9 9" xfId="46178" xr:uid="{00000000-0005-0000-0000-000051B40000}"/>
    <cellStyle name="SAPBEXresDataEmph 9 9 2" xfId="46179" xr:uid="{00000000-0005-0000-0000-000052B40000}"/>
    <cellStyle name="SAPBEXresDataEmph 9 9 2 2" xfId="46180" xr:uid="{00000000-0005-0000-0000-000053B40000}"/>
    <cellStyle name="SAPBEXresDataEmph 9 9 3" xfId="46181" xr:uid="{00000000-0005-0000-0000-000054B40000}"/>
    <cellStyle name="SAPBEXresItem" xfId="46182" xr:uid="{00000000-0005-0000-0000-000055B40000}"/>
    <cellStyle name="SAPBEXresItem 10" xfId="46183" xr:uid="{00000000-0005-0000-0000-000056B40000}"/>
    <cellStyle name="SAPBEXresItem 10 10" xfId="46184" xr:uid="{00000000-0005-0000-0000-000057B40000}"/>
    <cellStyle name="SAPBEXresItem 10 10 2" xfId="46185" xr:uid="{00000000-0005-0000-0000-000058B40000}"/>
    <cellStyle name="SAPBEXresItem 10 10 2 2" xfId="46186" xr:uid="{00000000-0005-0000-0000-000059B40000}"/>
    <cellStyle name="SAPBEXresItem 10 10 3" xfId="46187" xr:uid="{00000000-0005-0000-0000-00005AB40000}"/>
    <cellStyle name="SAPBEXresItem 10 11" xfId="46188" xr:uid="{00000000-0005-0000-0000-00005BB40000}"/>
    <cellStyle name="SAPBEXresItem 10 11 2" xfId="46189" xr:uid="{00000000-0005-0000-0000-00005CB40000}"/>
    <cellStyle name="SAPBEXresItem 10 2" xfId="46190" xr:uid="{00000000-0005-0000-0000-00005DB40000}"/>
    <cellStyle name="SAPBEXresItem 10 2 2" xfId="46191" xr:uid="{00000000-0005-0000-0000-00005EB40000}"/>
    <cellStyle name="SAPBEXresItem 10 2 2 2" xfId="46192" xr:uid="{00000000-0005-0000-0000-00005FB40000}"/>
    <cellStyle name="SAPBEXresItem 10 3" xfId="46193" xr:uid="{00000000-0005-0000-0000-000060B40000}"/>
    <cellStyle name="SAPBEXresItem 10 3 2" xfId="46194" xr:uid="{00000000-0005-0000-0000-000061B40000}"/>
    <cellStyle name="SAPBEXresItem 10 3 2 2" xfId="46195" xr:uid="{00000000-0005-0000-0000-000062B40000}"/>
    <cellStyle name="SAPBEXresItem 10 4" xfId="46196" xr:uid="{00000000-0005-0000-0000-000063B40000}"/>
    <cellStyle name="SAPBEXresItem 10 4 2" xfId="46197" xr:uid="{00000000-0005-0000-0000-000064B40000}"/>
    <cellStyle name="SAPBEXresItem 10 4 2 2" xfId="46198" xr:uid="{00000000-0005-0000-0000-000065B40000}"/>
    <cellStyle name="SAPBEXresItem 10 5" xfId="46199" xr:uid="{00000000-0005-0000-0000-000066B40000}"/>
    <cellStyle name="SAPBEXresItem 10 5 2" xfId="46200" xr:uid="{00000000-0005-0000-0000-000067B40000}"/>
    <cellStyle name="SAPBEXresItem 10 5 2 2" xfId="46201" xr:uid="{00000000-0005-0000-0000-000068B40000}"/>
    <cellStyle name="SAPBEXresItem 10 6" xfId="46202" xr:uid="{00000000-0005-0000-0000-000069B40000}"/>
    <cellStyle name="SAPBEXresItem 10 6 2" xfId="46203" xr:uid="{00000000-0005-0000-0000-00006AB40000}"/>
    <cellStyle name="SAPBEXresItem 10 6 2 2" xfId="46204" xr:uid="{00000000-0005-0000-0000-00006BB40000}"/>
    <cellStyle name="SAPBEXresItem 10 6 3" xfId="46205" xr:uid="{00000000-0005-0000-0000-00006CB40000}"/>
    <cellStyle name="SAPBEXresItem 10 7" xfId="46206" xr:uid="{00000000-0005-0000-0000-00006DB40000}"/>
    <cellStyle name="SAPBEXresItem 10 7 2" xfId="46207" xr:uid="{00000000-0005-0000-0000-00006EB40000}"/>
    <cellStyle name="SAPBEXresItem 10 7 2 2" xfId="46208" xr:uid="{00000000-0005-0000-0000-00006FB40000}"/>
    <cellStyle name="SAPBEXresItem 10 7 3" xfId="46209" xr:uid="{00000000-0005-0000-0000-000070B40000}"/>
    <cellStyle name="SAPBEXresItem 10 8" xfId="46210" xr:uid="{00000000-0005-0000-0000-000071B40000}"/>
    <cellStyle name="SAPBEXresItem 10 8 2" xfId="46211" xr:uid="{00000000-0005-0000-0000-000072B40000}"/>
    <cellStyle name="SAPBEXresItem 10 8 2 2" xfId="46212" xr:uid="{00000000-0005-0000-0000-000073B40000}"/>
    <cellStyle name="SAPBEXresItem 10 8 3" xfId="46213" xr:uid="{00000000-0005-0000-0000-000074B40000}"/>
    <cellStyle name="SAPBEXresItem 10 9" xfId="46214" xr:uid="{00000000-0005-0000-0000-000075B40000}"/>
    <cellStyle name="SAPBEXresItem 10 9 2" xfId="46215" xr:uid="{00000000-0005-0000-0000-000076B40000}"/>
    <cellStyle name="SAPBEXresItem 10 9 2 2" xfId="46216" xr:uid="{00000000-0005-0000-0000-000077B40000}"/>
    <cellStyle name="SAPBEXresItem 10 9 3" xfId="46217" xr:uid="{00000000-0005-0000-0000-000078B40000}"/>
    <cellStyle name="SAPBEXresItem 11" xfId="46218" xr:uid="{00000000-0005-0000-0000-000079B40000}"/>
    <cellStyle name="SAPBEXresItem 11 10" xfId="46219" xr:uid="{00000000-0005-0000-0000-00007AB40000}"/>
    <cellStyle name="SAPBEXresItem 11 10 2" xfId="46220" xr:uid="{00000000-0005-0000-0000-00007BB40000}"/>
    <cellStyle name="SAPBEXresItem 11 10 2 2" xfId="46221" xr:uid="{00000000-0005-0000-0000-00007CB40000}"/>
    <cellStyle name="SAPBEXresItem 11 10 3" xfId="46222" xr:uid="{00000000-0005-0000-0000-00007DB40000}"/>
    <cellStyle name="SAPBEXresItem 11 11" xfId="46223" xr:uid="{00000000-0005-0000-0000-00007EB40000}"/>
    <cellStyle name="SAPBEXresItem 11 11 2" xfId="46224" xr:uid="{00000000-0005-0000-0000-00007FB40000}"/>
    <cellStyle name="SAPBEXresItem 11 2" xfId="46225" xr:uid="{00000000-0005-0000-0000-000080B40000}"/>
    <cellStyle name="SAPBEXresItem 11 2 2" xfId="46226" xr:uid="{00000000-0005-0000-0000-000081B40000}"/>
    <cellStyle name="SAPBEXresItem 11 2 2 2" xfId="46227" xr:uid="{00000000-0005-0000-0000-000082B40000}"/>
    <cellStyle name="SAPBEXresItem 11 3" xfId="46228" xr:uid="{00000000-0005-0000-0000-000083B40000}"/>
    <cellStyle name="SAPBEXresItem 11 3 2" xfId="46229" xr:uid="{00000000-0005-0000-0000-000084B40000}"/>
    <cellStyle name="SAPBEXresItem 11 3 2 2" xfId="46230" xr:uid="{00000000-0005-0000-0000-000085B40000}"/>
    <cellStyle name="SAPBEXresItem 11 4" xfId="46231" xr:uid="{00000000-0005-0000-0000-000086B40000}"/>
    <cellStyle name="SAPBEXresItem 11 4 2" xfId="46232" xr:uid="{00000000-0005-0000-0000-000087B40000}"/>
    <cellStyle name="SAPBEXresItem 11 4 2 2" xfId="46233" xr:uid="{00000000-0005-0000-0000-000088B40000}"/>
    <cellStyle name="SAPBEXresItem 11 5" xfId="46234" xr:uid="{00000000-0005-0000-0000-000089B40000}"/>
    <cellStyle name="SAPBEXresItem 11 5 2" xfId="46235" xr:uid="{00000000-0005-0000-0000-00008AB40000}"/>
    <cellStyle name="SAPBEXresItem 11 5 2 2" xfId="46236" xr:uid="{00000000-0005-0000-0000-00008BB40000}"/>
    <cellStyle name="SAPBEXresItem 11 6" xfId="46237" xr:uid="{00000000-0005-0000-0000-00008CB40000}"/>
    <cellStyle name="SAPBEXresItem 11 6 2" xfId="46238" xr:uid="{00000000-0005-0000-0000-00008DB40000}"/>
    <cellStyle name="SAPBEXresItem 11 6 2 2" xfId="46239" xr:uid="{00000000-0005-0000-0000-00008EB40000}"/>
    <cellStyle name="SAPBEXresItem 11 6 3" xfId="46240" xr:uid="{00000000-0005-0000-0000-00008FB40000}"/>
    <cellStyle name="SAPBEXresItem 11 7" xfId="46241" xr:uid="{00000000-0005-0000-0000-000090B40000}"/>
    <cellStyle name="SAPBEXresItem 11 7 2" xfId="46242" xr:uid="{00000000-0005-0000-0000-000091B40000}"/>
    <cellStyle name="SAPBEXresItem 11 7 2 2" xfId="46243" xr:uid="{00000000-0005-0000-0000-000092B40000}"/>
    <cellStyle name="SAPBEXresItem 11 7 3" xfId="46244" xr:uid="{00000000-0005-0000-0000-000093B40000}"/>
    <cellStyle name="SAPBEXresItem 11 8" xfId="46245" xr:uid="{00000000-0005-0000-0000-000094B40000}"/>
    <cellStyle name="SAPBEXresItem 11 8 2" xfId="46246" xr:uid="{00000000-0005-0000-0000-000095B40000}"/>
    <cellStyle name="SAPBEXresItem 11 8 2 2" xfId="46247" xr:uid="{00000000-0005-0000-0000-000096B40000}"/>
    <cellStyle name="SAPBEXresItem 11 8 3" xfId="46248" xr:uid="{00000000-0005-0000-0000-000097B40000}"/>
    <cellStyle name="SAPBEXresItem 11 9" xfId="46249" xr:uid="{00000000-0005-0000-0000-000098B40000}"/>
    <cellStyle name="SAPBEXresItem 11 9 2" xfId="46250" xr:uid="{00000000-0005-0000-0000-000099B40000}"/>
    <cellStyle name="SAPBEXresItem 11 9 2 2" xfId="46251" xr:uid="{00000000-0005-0000-0000-00009AB40000}"/>
    <cellStyle name="SAPBEXresItem 11 9 3" xfId="46252" xr:uid="{00000000-0005-0000-0000-00009BB40000}"/>
    <cellStyle name="SAPBEXresItem 12" xfId="46253" xr:uid="{00000000-0005-0000-0000-00009CB40000}"/>
    <cellStyle name="SAPBEXresItem 12 10" xfId="46254" xr:uid="{00000000-0005-0000-0000-00009DB40000}"/>
    <cellStyle name="SAPBEXresItem 12 10 2" xfId="46255" xr:uid="{00000000-0005-0000-0000-00009EB40000}"/>
    <cellStyle name="SAPBEXresItem 12 10 2 2" xfId="46256" xr:uid="{00000000-0005-0000-0000-00009FB40000}"/>
    <cellStyle name="SAPBEXresItem 12 10 3" xfId="46257" xr:uid="{00000000-0005-0000-0000-0000A0B40000}"/>
    <cellStyle name="SAPBEXresItem 12 11" xfId="46258" xr:uid="{00000000-0005-0000-0000-0000A1B40000}"/>
    <cellStyle name="SAPBEXresItem 12 11 2" xfId="46259" xr:uid="{00000000-0005-0000-0000-0000A2B40000}"/>
    <cellStyle name="SAPBEXresItem 12 2" xfId="46260" xr:uid="{00000000-0005-0000-0000-0000A3B40000}"/>
    <cellStyle name="SAPBEXresItem 12 2 2" xfId="46261" xr:uid="{00000000-0005-0000-0000-0000A4B40000}"/>
    <cellStyle name="SAPBEXresItem 12 2 2 2" xfId="46262" xr:uid="{00000000-0005-0000-0000-0000A5B40000}"/>
    <cellStyle name="SAPBEXresItem 12 3" xfId="46263" xr:uid="{00000000-0005-0000-0000-0000A6B40000}"/>
    <cellStyle name="SAPBEXresItem 12 3 2" xfId="46264" xr:uid="{00000000-0005-0000-0000-0000A7B40000}"/>
    <cellStyle name="SAPBEXresItem 12 3 2 2" xfId="46265" xr:uid="{00000000-0005-0000-0000-0000A8B40000}"/>
    <cellStyle name="SAPBEXresItem 12 4" xfId="46266" xr:uid="{00000000-0005-0000-0000-0000A9B40000}"/>
    <cellStyle name="SAPBEXresItem 12 4 2" xfId="46267" xr:uid="{00000000-0005-0000-0000-0000AAB40000}"/>
    <cellStyle name="SAPBEXresItem 12 4 2 2" xfId="46268" xr:uid="{00000000-0005-0000-0000-0000ABB40000}"/>
    <cellStyle name="SAPBEXresItem 12 5" xfId="46269" xr:uid="{00000000-0005-0000-0000-0000ACB40000}"/>
    <cellStyle name="SAPBEXresItem 12 5 2" xfId="46270" xr:uid="{00000000-0005-0000-0000-0000ADB40000}"/>
    <cellStyle name="SAPBEXresItem 12 5 2 2" xfId="46271" xr:uid="{00000000-0005-0000-0000-0000AEB40000}"/>
    <cellStyle name="SAPBEXresItem 12 6" xfId="46272" xr:uid="{00000000-0005-0000-0000-0000AFB40000}"/>
    <cellStyle name="SAPBEXresItem 12 6 2" xfId="46273" xr:uid="{00000000-0005-0000-0000-0000B0B40000}"/>
    <cellStyle name="SAPBEXresItem 12 6 2 2" xfId="46274" xr:uid="{00000000-0005-0000-0000-0000B1B40000}"/>
    <cellStyle name="SAPBEXresItem 12 6 3" xfId="46275" xr:uid="{00000000-0005-0000-0000-0000B2B40000}"/>
    <cellStyle name="SAPBEXresItem 12 7" xfId="46276" xr:uid="{00000000-0005-0000-0000-0000B3B40000}"/>
    <cellStyle name="SAPBEXresItem 12 7 2" xfId="46277" xr:uid="{00000000-0005-0000-0000-0000B4B40000}"/>
    <cellStyle name="SAPBEXresItem 12 7 2 2" xfId="46278" xr:uid="{00000000-0005-0000-0000-0000B5B40000}"/>
    <cellStyle name="SAPBEXresItem 12 7 3" xfId="46279" xr:uid="{00000000-0005-0000-0000-0000B6B40000}"/>
    <cellStyle name="SAPBEXresItem 12 8" xfId="46280" xr:uid="{00000000-0005-0000-0000-0000B7B40000}"/>
    <cellStyle name="SAPBEXresItem 12 8 2" xfId="46281" xr:uid="{00000000-0005-0000-0000-0000B8B40000}"/>
    <cellStyle name="SAPBEXresItem 12 8 2 2" xfId="46282" xr:uid="{00000000-0005-0000-0000-0000B9B40000}"/>
    <cellStyle name="SAPBEXresItem 12 8 3" xfId="46283" xr:uid="{00000000-0005-0000-0000-0000BAB40000}"/>
    <cellStyle name="SAPBEXresItem 12 9" xfId="46284" xr:uid="{00000000-0005-0000-0000-0000BBB40000}"/>
    <cellStyle name="SAPBEXresItem 12 9 2" xfId="46285" xr:uid="{00000000-0005-0000-0000-0000BCB40000}"/>
    <cellStyle name="SAPBEXresItem 12 9 2 2" xfId="46286" xr:uid="{00000000-0005-0000-0000-0000BDB40000}"/>
    <cellStyle name="SAPBEXresItem 12 9 3" xfId="46287" xr:uid="{00000000-0005-0000-0000-0000BEB40000}"/>
    <cellStyle name="SAPBEXresItem 13" xfId="46288" xr:uid="{00000000-0005-0000-0000-0000BFB40000}"/>
    <cellStyle name="SAPBEXresItem 13 10" xfId="46289" xr:uid="{00000000-0005-0000-0000-0000C0B40000}"/>
    <cellStyle name="SAPBEXresItem 13 10 2" xfId="46290" xr:uid="{00000000-0005-0000-0000-0000C1B40000}"/>
    <cellStyle name="SAPBEXresItem 13 10 2 2" xfId="46291" xr:uid="{00000000-0005-0000-0000-0000C2B40000}"/>
    <cellStyle name="SAPBEXresItem 13 10 3" xfId="46292" xr:uid="{00000000-0005-0000-0000-0000C3B40000}"/>
    <cellStyle name="SAPBEXresItem 13 11" xfId="46293" xr:uid="{00000000-0005-0000-0000-0000C4B40000}"/>
    <cellStyle name="SAPBEXresItem 13 11 2" xfId="46294" xr:uid="{00000000-0005-0000-0000-0000C5B40000}"/>
    <cellStyle name="SAPBEXresItem 13 2" xfId="46295" xr:uid="{00000000-0005-0000-0000-0000C6B40000}"/>
    <cellStyle name="SAPBEXresItem 13 2 2" xfId="46296" xr:uid="{00000000-0005-0000-0000-0000C7B40000}"/>
    <cellStyle name="SAPBEXresItem 13 2 2 2" xfId="46297" xr:uid="{00000000-0005-0000-0000-0000C8B40000}"/>
    <cellStyle name="SAPBEXresItem 13 3" xfId="46298" xr:uid="{00000000-0005-0000-0000-0000C9B40000}"/>
    <cellStyle name="SAPBEXresItem 13 3 2" xfId="46299" xr:uid="{00000000-0005-0000-0000-0000CAB40000}"/>
    <cellStyle name="SAPBEXresItem 13 3 2 2" xfId="46300" xr:uid="{00000000-0005-0000-0000-0000CBB40000}"/>
    <cellStyle name="SAPBEXresItem 13 4" xfId="46301" xr:uid="{00000000-0005-0000-0000-0000CCB40000}"/>
    <cellStyle name="SAPBEXresItem 13 4 2" xfId="46302" xr:uid="{00000000-0005-0000-0000-0000CDB40000}"/>
    <cellStyle name="SAPBEXresItem 13 4 2 2" xfId="46303" xr:uid="{00000000-0005-0000-0000-0000CEB40000}"/>
    <cellStyle name="SAPBEXresItem 13 5" xfId="46304" xr:uid="{00000000-0005-0000-0000-0000CFB40000}"/>
    <cellStyle name="SAPBEXresItem 13 5 2" xfId="46305" xr:uid="{00000000-0005-0000-0000-0000D0B40000}"/>
    <cellStyle name="SAPBEXresItem 13 5 2 2" xfId="46306" xr:uid="{00000000-0005-0000-0000-0000D1B40000}"/>
    <cellStyle name="SAPBEXresItem 13 6" xfId="46307" xr:uid="{00000000-0005-0000-0000-0000D2B40000}"/>
    <cellStyle name="SAPBEXresItem 13 6 2" xfId="46308" xr:uid="{00000000-0005-0000-0000-0000D3B40000}"/>
    <cellStyle name="SAPBEXresItem 13 6 2 2" xfId="46309" xr:uid="{00000000-0005-0000-0000-0000D4B40000}"/>
    <cellStyle name="SAPBEXresItem 13 6 3" xfId="46310" xr:uid="{00000000-0005-0000-0000-0000D5B40000}"/>
    <cellStyle name="SAPBEXresItem 13 7" xfId="46311" xr:uid="{00000000-0005-0000-0000-0000D6B40000}"/>
    <cellStyle name="SAPBEXresItem 13 7 2" xfId="46312" xr:uid="{00000000-0005-0000-0000-0000D7B40000}"/>
    <cellStyle name="SAPBEXresItem 13 7 2 2" xfId="46313" xr:uid="{00000000-0005-0000-0000-0000D8B40000}"/>
    <cellStyle name="SAPBEXresItem 13 7 3" xfId="46314" xr:uid="{00000000-0005-0000-0000-0000D9B40000}"/>
    <cellStyle name="SAPBEXresItem 13 8" xfId="46315" xr:uid="{00000000-0005-0000-0000-0000DAB40000}"/>
    <cellStyle name="SAPBEXresItem 13 8 2" xfId="46316" xr:uid="{00000000-0005-0000-0000-0000DBB40000}"/>
    <cellStyle name="SAPBEXresItem 13 8 2 2" xfId="46317" xr:uid="{00000000-0005-0000-0000-0000DCB40000}"/>
    <cellStyle name="SAPBEXresItem 13 8 3" xfId="46318" xr:uid="{00000000-0005-0000-0000-0000DDB40000}"/>
    <cellStyle name="SAPBEXresItem 13 9" xfId="46319" xr:uid="{00000000-0005-0000-0000-0000DEB40000}"/>
    <cellStyle name="SAPBEXresItem 13 9 2" xfId="46320" xr:uid="{00000000-0005-0000-0000-0000DFB40000}"/>
    <cellStyle name="SAPBEXresItem 13 9 2 2" xfId="46321" xr:uid="{00000000-0005-0000-0000-0000E0B40000}"/>
    <cellStyle name="SAPBEXresItem 13 9 3" xfId="46322" xr:uid="{00000000-0005-0000-0000-0000E1B40000}"/>
    <cellStyle name="SAPBEXresItem 14" xfId="46323" xr:uid="{00000000-0005-0000-0000-0000E2B40000}"/>
    <cellStyle name="SAPBEXresItem 14 10" xfId="46324" xr:uid="{00000000-0005-0000-0000-0000E3B40000}"/>
    <cellStyle name="SAPBEXresItem 14 10 2" xfId="46325" xr:uid="{00000000-0005-0000-0000-0000E4B40000}"/>
    <cellStyle name="SAPBEXresItem 14 10 2 2" xfId="46326" xr:uid="{00000000-0005-0000-0000-0000E5B40000}"/>
    <cellStyle name="SAPBEXresItem 14 10 3" xfId="46327" xr:uid="{00000000-0005-0000-0000-0000E6B40000}"/>
    <cellStyle name="SAPBEXresItem 14 11" xfId="46328" xr:uid="{00000000-0005-0000-0000-0000E7B40000}"/>
    <cellStyle name="SAPBEXresItem 14 11 2" xfId="46329" xr:uid="{00000000-0005-0000-0000-0000E8B40000}"/>
    <cellStyle name="SAPBEXresItem 14 2" xfId="46330" xr:uid="{00000000-0005-0000-0000-0000E9B40000}"/>
    <cellStyle name="SAPBEXresItem 14 2 2" xfId="46331" xr:uid="{00000000-0005-0000-0000-0000EAB40000}"/>
    <cellStyle name="SAPBEXresItem 14 2 2 2" xfId="46332" xr:uid="{00000000-0005-0000-0000-0000EBB40000}"/>
    <cellStyle name="SAPBEXresItem 14 3" xfId="46333" xr:uid="{00000000-0005-0000-0000-0000ECB40000}"/>
    <cellStyle name="SAPBEXresItem 14 3 2" xfId="46334" xr:uid="{00000000-0005-0000-0000-0000EDB40000}"/>
    <cellStyle name="SAPBEXresItem 14 3 2 2" xfId="46335" xr:uid="{00000000-0005-0000-0000-0000EEB40000}"/>
    <cellStyle name="SAPBEXresItem 14 4" xfId="46336" xr:uid="{00000000-0005-0000-0000-0000EFB40000}"/>
    <cellStyle name="SAPBEXresItem 14 4 2" xfId="46337" xr:uid="{00000000-0005-0000-0000-0000F0B40000}"/>
    <cellStyle name="SAPBEXresItem 14 4 2 2" xfId="46338" xr:uid="{00000000-0005-0000-0000-0000F1B40000}"/>
    <cellStyle name="SAPBEXresItem 14 5" xfId="46339" xr:uid="{00000000-0005-0000-0000-0000F2B40000}"/>
    <cellStyle name="SAPBEXresItem 14 5 2" xfId="46340" xr:uid="{00000000-0005-0000-0000-0000F3B40000}"/>
    <cellStyle name="SAPBEXresItem 14 5 2 2" xfId="46341" xr:uid="{00000000-0005-0000-0000-0000F4B40000}"/>
    <cellStyle name="SAPBEXresItem 14 6" xfId="46342" xr:uid="{00000000-0005-0000-0000-0000F5B40000}"/>
    <cellStyle name="SAPBEXresItem 14 6 2" xfId="46343" xr:uid="{00000000-0005-0000-0000-0000F6B40000}"/>
    <cellStyle name="SAPBEXresItem 14 6 2 2" xfId="46344" xr:uid="{00000000-0005-0000-0000-0000F7B40000}"/>
    <cellStyle name="SAPBEXresItem 14 6 3" xfId="46345" xr:uid="{00000000-0005-0000-0000-0000F8B40000}"/>
    <cellStyle name="SAPBEXresItem 14 7" xfId="46346" xr:uid="{00000000-0005-0000-0000-0000F9B40000}"/>
    <cellStyle name="SAPBEXresItem 14 7 2" xfId="46347" xr:uid="{00000000-0005-0000-0000-0000FAB40000}"/>
    <cellStyle name="SAPBEXresItem 14 7 2 2" xfId="46348" xr:uid="{00000000-0005-0000-0000-0000FBB40000}"/>
    <cellStyle name="SAPBEXresItem 14 7 3" xfId="46349" xr:uid="{00000000-0005-0000-0000-0000FCB40000}"/>
    <cellStyle name="SAPBEXresItem 14 8" xfId="46350" xr:uid="{00000000-0005-0000-0000-0000FDB40000}"/>
    <cellStyle name="SAPBEXresItem 14 8 2" xfId="46351" xr:uid="{00000000-0005-0000-0000-0000FEB40000}"/>
    <cellStyle name="SAPBEXresItem 14 8 2 2" xfId="46352" xr:uid="{00000000-0005-0000-0000-0000FFB40000}"/>
    <cellStyle name="SAPBEXresItem 14 8 3" xfId="46353" xr:uid="{00000000-0005-0000-0000-000000B50000}"/>
    <cellStyle name="SAPBEXresItem 14 9" xfId="46354" xr:uid="{00000000-0005-0000-0000-000001B50000}"/>
    <cellStyle name="SAPBEXresItem 14 9 2" xfId="46355" xr:uid="{00000000-0005-0000-0000-000002B50000}"/>
    <cellStyle name="SAPBEXresItem 14 9 2 2" xfId="46356" xr:uid="{00000000-0005-0000-0000-000003B50000}"/>
    <cellStyle name="SAPBEXresItem 14 9 3" xfId="46357" xr:uid="{00000000-0005-0000-0000-000004B50000}"/>
    <cellStyle name="SAPBEXresItem 15" xfId="46358" xr:uid="{00000000-0005-0000-0000-000005B50000}"/>
    <cellStyle name="SAPBEXresItem 15 10" xfId="46359" xr:uid="{00000000-0005-0000-0000-000006B50000}"/>
    <cellStyle name="SAPBEXresItem 15 10 2" xfId="46360" xr:uid="{00000000-0005-0000-0000-000007B50000}"/>
    <cellStyle name="SAPBEXresItem 15 10 2 2" xfId="46361" xr:uid="{00000000-0005-0000-0000-000008B50000}"/>
    <cellStyle name="SAPBEXresItem 15 10 3" xfId="46362" xr:uid="{00000000-0005-0000-0000-000009B50000}"/>
    <cellStyle name="SAPBEXresItem 15 11" xfId="46363" xr:uid="{00000000-0005-0000-0000-00000AB50000}"/>
    <cellStyle name="SAPBEXresItem 15 11 2" xfId="46364" xr:uid="{00000000-0005-0000-0000-00000BB50000}"/>
    <cellStyle name="SAPBEXresItem 15 11 2 2" xfId="46365" xr:uid="{00000000-0005-0000-0000-00000CB50000}"/>
    <cellStyle name="SAPBEXresItem 15 11 3" xfId="46366" xr:uid="{00000000-0005-0000-0000-00000DB50000}"/>
    <cellStyle name="SAPBEXresItem 15 12" xfId="46367" xr:uid="{00000000-0005-0000-0000-00000EB50000}"/>
    <cellStyle name="SAPBEXresItem 15 12 2" xfId="46368" xr:uid="{00000000-0005-0000-0000-00000FB50000}"/>
    <cellStyle name="SAPBEXresItem 15 2" xfId="46369" xr:uid="{00000000-0005-0000-0000-000010B50000}"/>
    <cellStyle name="SAPBEXresItem 15 2 2" xfId="46370" xr:uid="{00000000-0005-0000-0000-000011B50000}"/>
    <cellStyle name="SAPBEXresItem 15 2 2 2" xfId="46371" xr:uid="{00000000-0005-0000-0000-000012B50000}"/>
    <cellStyle name="SAPBEXresItem 15 3" xfId="46372" xr:uid="{00000000-0005-0000-0000-000013B50000}"/>
    <cellStyle name="SAPBEXresItem 15 3 2" xfId="46373" xr:uid="{00000000-0005-0000-0000-000014B50000}"/>
    <cellStyle name="SAPBEXresItem 15 3 2 2" xfId="46374" xr:uid="{00000000-0005-0000-0000-000015B50000}"/>
    <cellStyle name="SAPBEXresItem 15 4" xfId="46375" xr:uid="{00000000-0005-0000-0000-000016B50000}"/>
    <cellStyle name="SAPBEXresItem 15 4 2" xfId="46376" xr:uid="{00000000-0005-0000-0000-000017B50000}"/>
    <cellStyle name="SAPBEXresItem 15 4 2 2" xfId="46377" xr:uid="{00000000-0005-0000-0000-000018B50000}"/>
    <cellStyle name="SAPBEXresItem 15 5" xfId="46378" xr:uid="{00000000-0005-0000-0000-000019B50000}"/>
    <cellStyle name="SAPBEXresItem 15 5 2" xfId="46379" xr:uid="{00000000-0005-0000-0000-00001AB50000}"/>
    <cellStyle name="SAPBEXresItem 15 5 2 2" xfId="46380" xr:uid="{00000000-0005-0000-0000-00001BB50000}"/>
    <cellStyle name="SAPBEXresItem 15 6" xfId="46381" xr:uid="{00000000-0005-0000-0000-00001CB50000}"/>
    <cellStyle name="SAPBEXresItem 15 6 2" xfId="46382" xr:uid="{00000000-0005-0000-0000-00001DB50000}"/>
    <cellStyle name="SAPBEXresItem 15 6 2 2" xfId="46383" xr:uid="{00000000-0005-0000-0000-00001EB50000}"/>
    <cellStyle name="SAPBEXresItem 15 6 3" xfId="46384" xr:uid="{00000000-0005-0000-0000-00001FB50000}"/>
    <cellStyle name="SAPBEXresItem 15 7" xfId="46385" xr:uid="{00000000-0005-0000-0000-000020B50000}"/>
    <cellStyle name="SAPBEXresItem 15 7 2" xfId="46386" xr:uid="{00000000-0005-0000-0000-000021B50000}"/>
    <cellStyle name="SAPBEXresItem 15 7 2 2" xfId="46387" xr:uid="{00000000-0005-0000-0000-000022B50000}"/>
    <cellStyle name="SAPBEXresItem 15 7 3" xfId="46388" xr:uid="{00000000-0005-0000-0000-000023B50000}"/>
    <cellStyle name="SAPBEXresItem 15 8" xfId="46389" xr:uid="{00000000-0005-0000-0000-000024B50000}"/>
    <cellStyle name="SAPBEXresItem 15 8 2" xfId="46390" xr:uid="{00000000-0005-0000-0000-000025B50000}"/>
    <cellStyle name="SAPBEXresItem 15 8 2 2" xfId="46391" xr:uid="{00000000-0005-0000-0000-000026B50000}"/>
    <cellStyle name="SAPBEXresItem 15 8 3" xfId="46392" xr:uid="{00000000-0005-0000-0000-000027B50000}"/>
    <cellStyle name="SAPBEXresItem 15 9" xfId="46393" xr:uid="{00000000-0005-0000-0000-000028B50000}"/>
    <cellStyle name="SAPBEXresItem 15 9 2" xfId="46394" xr:uid="{00000000-0005-0000-0000-000029B50000}"/>
    <cellStyle name="SAPBEXresItem 15 9 2 2" xfId="46395" xr:uid="{00000000-0005-0000-0000-00002AB50000}"/>
    <cellStyle name="SAPBEXresItem 15 9 3" xfId="46396" xr:uid="{00000000-0005-0000-0000-00002BB50000}"/>
    <cellStyle name="SAPBEXresItem 16" xfId="46397" xr:uid="{00000000-0005-0000-0000-00002CB50000}"/>
    <cellStyle name="SAPBEXresItem 16 10" xfId="46398" xr:uid="{00000000-0005-0000-0000-00002DB50000}"/>
    <cellStyle name="SAPBEXresItem 16 10 2" xfId="46399" xr:uid="{00000000-0005-0000-0000-00002EB50000}"/>
    <cellStyle name="SAPBEXresItem 16 10 2 2" xfId="46400" xr:uid="{00000000-0005-0000-0000-00002FB50000}"/>
    <cellStyle name="SAPBEXresItem 16 10 3" xfId="46401" xr:uid="{00000000-0005-0000-0000-000030B50000}"/>
    <cellStyle name="SAPBEXresItem 16 11" xfId="46402" xr:uid="{00000000-0005-0000-0000-000031B50000}"/>
    <cellStyle name="SAPBEXresItem 16 11 2" xfId="46403" xr:uid="{00000000-0005-0000-0000-000032B50000}"/>
    <cellStyle name="SAPBEXresItem 16 11 2 2" xfId="46404" xr:uid="{00000000-0005-0000-0000-000033B50000}"/>
    <cellStyle name="SAPBEXresItem 16 11 3" xfId="46405" xr:uid="{00000000-0005-0000-0000-000034B50000}"/>
    <cellStyle name="SAPBEXresItem 16 12" xfId="46406" xr:uid="{00000000-0005-0000-0000-000035B50000}"/>
    <cellStyle name="SAPBEXresItem 16 12 2" xfId="46407" xr:uid="{00000000-0005-0000-0000-000036B50000}"/>
    <cellStyle name="SAPBEXresItem 16 2" xfId="46408" xr:uid="{00000000-0005-0000-0000-000037B50000}"/>
    <cellStyle name="SAPBEXresItem 16 2 2" xfId="46409" xr:uid="{00000000-0005-0000-0000-000038B50000}"/>
    <cellStyle name="SAPBEXresItem 16 2 2 2" xfId="46410" xr:uid="{00000000-0005-0000-0000-000039B50000}"/>
    <cellStyle name="SAPBEXresItem 16 3" xfId="46411" xr:uid="{00000000-0005-0000-0000-00003AB50000}"/>
    <cellStyle name="SAPBEXresItem 16 3 2" xfId="46412" xr:uid="{00000000-0005-0000-0000-00003BB50000}"/>
    <cellStyle name="SAPBEXresItem 16 3 2 2" xfId="46413" xr:uid="{00000000-0005-0000-0000-00003CB50000}"/>
    <cellStyle name="SAPBEXresItem 16 4" xfId="46414" xr:uid="{00000000-0005-0000-0000-00003DB50000}"/>
    <cellStyle name="SAPBEXresItem 16 4 2" xfId="46415" xr:uid="{00000000-0005-0000-0000-00003EB50000}"/>
    <cellStyle name="SAPBEXresItem 16 4 2 2" xfId="46416" xr:uid="{00000000-0005-0000-0000-00003FB50000}"/>
    <cellStyle name="SAPBEXresItem 16 5" xfId="46417" xr:uid="{00000000-0005-0000-0000-000040B50000}"/>
    <cellStyle name="SAPBEXresItem 16 5 2" xfId="46418" xr:uid="{00000000-0005-0000-0000-000041B50000}"/>
    <cellStyle name="SAPBEXresItem 16 5 2 2" xfId="46419" xr:uid="{00000000-0005-0000-0000-000042B50000}"/>
    <cellStyle name="SAPBEXresItem 16 6" xfId="46420" xr:uid="{00000000-0005-0000-0000-000043B50000}"/>
    <cellStyle name="SAPBEXresItem 16 6 2" xfId="46421" xr:uid="{00000000-0005-0000-0000-000044B50000}"/>
    <cellStyle name="SAPBEXresItem 16 6 2 2" xfId="46422" xr:uid="{00000000-0005-0000-0000-000045B50000}"/>
    <cellStyle name="SAPBEXresItem 16 6 3" xfId="46423" xr:uid="{00000000-0005-0000-0000-000046B50000}"/>
    <cellStyle name="SAPBEXresItem 16 7" xfId="46424" xr:uid="{00000000-0005-0000-0000-000047B50000}"/>
    <cellStyle name="SAPBEXresItem 16 7 2" xfId="46425" xr:uid="{00000000-0005-0000-0000-000048B50000}"/>
    <cellStyle name="SAPBEXresItem 16 7 2 2" xfId="46426" xr:uid="{00000000-0005-0000-0000-000049B50000}"/>
    <cellStyle name="SAPBEXresItem 16 7 3" xfId="46427" xr:uid="{00000000-0005-0000-0000-00004AB50000}"/>
    <cellStyle name="SAPBEXresItem 16 8" xfId="46428" xr:uid="{00000000-0005-0000-0000-00004BB50000}"/>
    <cellStyle name="SAPBEXresItem 16 8 2" xfId="46429" xr:uid="{00000000-0005-0000-0000-00004CB50000}"/>
    <cellStyle name="SAPBEXresItem 16 8 2 2" xfId="46430" xr:uid="{00000000-0005-0000-0000-00004DB50000}"/>
    <cellStyle name="SAPBEXresItem 16 8 3" xfId="46431" xr:uid="{00000000-0005-0000-0000-00004EB50000}"/>
    <cellStyle name="SAPBEXresItem 16 9" xfId="46432" xr:uid="{00000000-0005-0000-0000-00004FB50000}"/>
    <cellStyle name="SAPBEXresItem 16 9 2" xfId="46433" xr:uid="{00000000-0005-0000-0000-000050B50000}"/>
    <cellStyle name="SAPBEXresItem 16 9 2 2" xfId="46434" xr:uid="{00000000-0005-0000-0000-000051B50000}"/>
    <cellStyle name="SAPBEXresItem 16 9 3" xfId="46435" xr:uid="{00000000-0005-0000-0000-000052B50000}"/>
    <cellStyle name="SAPBEXresItem 17" xfId="46436" xr:uid="{00000000-0005-0000-0000-000053B50000}"/>
    <cellStyle name="SAPBEXresItem 17 10" xfId="46437" xr:uid="{00000000-0005-0000-0000-000054B50000}"/>
    <cellStyle name="SAPBEXresItem 17 10 2" xfId="46438" xr:uid="{00000000-0005-0000-0000-000055B50000}"/>
    <cellStyle name="SAPBEXresItem 17 10 2 2" xfId="46439" xr:uid="{00000000-0005-0000-0000-000056B50000}"/>
    <cellStyle name="SAPBEXresItem 17 10 3" xfId="46440" xr:uid="{00000000-0005-0000-0000-000057B50000}"/>
    <cellStyle name="SAPBEXresItem 17 11" xfId="46441" xr:uid="{00000000-0005-0000-0000-000058B50000}"/>
    <cellStyle name="SAPBEXresItem 17 11 2" xfId="46442" xr:uid="{00000000-0005-0000-0000-000059B50000}"/>
    <cellStyle name="SAPBEXresItem 17 11 2 2" xfId="46443" xr:uid="{00000000-0005-0000-0000-00005AB50000}"/>
    <cellStyle name="SAPBEXresItem 17 11 3" xfId="46444" xr:uid="{00000000-0005-0000-0000-00005BB50000}"/>
    <cellStyle name="SAPBEXresItem 17 12" xfId="46445" xr:uid="{00000000-0005-0000-0000-00005CB50000}"/>
    <cellStyle name="SAPBEXresItem 17 12 2" xfId="46446" xr:uid="{00000000-0005-0000-0000-00005DB50000}"/>
    <cellStyle name="SAPBEXresItem 17 2" xfId="46447" xr:uid="{00000000-0005-0000-0000-00005EB50000}"/>
    <cellStyle name="SAPBEXresItem 17 2 2" xfId="46448" xr:uid="{00000000-0005-0000-0000-00005FB50000}"/>
    <cellStyle name="SAPBEXresItem 17 2 2 2" xfId="46449" xr:uid="{00000000-0005-0000-0000-000060B50000}"/>
    <cellStyle name="SAPBEXresItem 17 3" xfId="46450" xr:uid="{00000000-0005-0000-0000-000061B50000}"/>
    <cellStyle name="SAPBEXresItem 17 3 2" xfId="46451" xr:uid="{00000000-0005-0000-0000-000062B50000}"/>
    <cellStyle name="SAPBEXresItem 17 3 2 2" xfId="46452" xr:uid="{00000000-0005-0000-0000-000063B50000}"/>
    <cellStyle name="SAPBEXresItem 17 4" xfId="46453" xr:uid="{00000000-0005-0000-0000-000064B50000}"/>
    <cellStyle name="SAPBEXresItem 17 4 2" xfId="46454" xr:uid="{00000000-0005-0000-0000-000065B50000}"/>
    <cellStyle name="SAPBEXresItem 17 4 2 2" xfId="46455" xr:uid="{00000000-0005-0000-0000-000066B50000}"/>
    <cellStyle name="SAPBEXresItem 17 5" xfId="46456" xr:uid="{00000000-0005-0000-0000-000067B50000}"/>
    <cellStyle name="SAPBEXresItem 17 5 2" xfId="46457" xr:uid="{00000000-0005-0000-0000-000068B50000}"/>
    <cellStyle name="SAPBEXresItem 17 5 2 2" xfId="46458" xr:uid="{00000000-0005-0000-0000-000069B50000}"/>
    <cellStyle name="SAPBEXresItem 17 6" xfId="46459" xr:uid="{00000000-0005-0000-0000-00006AB50000}"/>
    <cellStyle name="SAPBEXresItem 17 6 2" xfId="46460" xr:uid="{00000000-0005-0000-0000-00006BB50000}"/>
    <cellStyle name="SAPBEXresItem 17 6 2 2" xfId="46461" xr:uid="{00000000-0005-0000-0000-00006CB50000}"/>
    <cellStyle name="SAPBEXresItem 17 6 3" xfId="46462" xr:uid="{00000000-0005-0000-0000-00006DB50000}"/>
    <cellStyle name="SAPBEXresItem 17 7" xfId="46463" xr:uid="{00000000-0005-0000-0000-00006EB50000}"/>
    <cellStyle name="SAPBEXresItem 17 7 2" xfId="46464" xr:uid="{00000000-0005-0000-0000-00006FB50000}"/>
    <cellStyle name="SAPBEXresItem 17 7 2 2" xfId="46465" xr:uid="{00000000-0005-0000-0000-000070B50000}"/>
    <cellStyle name="SAPBEXresItem 17 7 3" xfId="46466" xr:uid="{00000000-0005-0000-0000-000071B50000}"/>
    <cellStyle name="SAPBEXresItem 17 8" xfId="46467" xr:uid="{00000000-0005-0000-0000-000072B50000}"/>
    <cellStyle name="SAPBEXresItem 17 8 2" xfId="46468" xr:uid="{00000000-0005-0000-0000-000073B50000}"/>
    <cellStyle name="SAPBEXresItem 17 8 2 2" xfId="46469" xr:uid="{00000000-0005-0000-0000-000074B50000}"/>
    <cellStyle name="SAPBEXresItem 17 8 3" xfId="46470" xr:uid="{00000000-0005-0000-0000-000075B50000}"/>
    <cellStyle name="SAPBEXresItem 17 9" xfId="46471" xr:uid="{00000000-0005-0000-0000-000076B50000}"/>
    <cellStyle name="SAPBEXresItem 17 9 2" xfId="46472" xr:uid="{00000000-0005-0000-0000-000077B50000}"/>
    <cellStyle name="SAPBEXresItem 17 9 2 2" xfId="46473" xr:uid="{00000000-0005-0000-0000-000078B50000}"/>
    <cellStyle name="SAPBEXresItem 17 9 3" xfId="46474" xr:uid="{00000000-0005-0000-0000-000079B50000}"/>
    <cellStyle name="SAPBEXresItem 18" xfId="46475" xr:uid="{00000000-0005-0000-0000-00007AB50000}"/>
    <cellStyle name="SAPBEXresItem 18 2" xfId="46476" xr:uid="{00000000-0005-0000-0000-00007BB50000}"/>
    <cellStyle name="SAPBEXresItem 18 2 2" xfId="46477" xr:uid="{00000000-0005-0000-0000-00007CB50000}"/>
    <cellStyle name="SAPBEXresItem 19" xfId="46478" xr:uid="{00000000-0005-0000-0000-00007DB50000}"/>
    <cellStyle name="SAPBEXresItem 19 2" xfId="46479" xr:uid="{00000000-0005-0000-0000-00007EB50000}"/>
    <cellStyle name="SAPBEXresItem 19 2 2" xfId="46480" xr:uid="{00000000-0005-0000-0000-00007FB50000}"/>
    <cellStyle name="SAPBEXresItem 19 3" xfId="46481" xr:uid="{00000000-0005-0000-0000-000080B50000}"/>
    <cellStyle name="SAPBEXresItem 2" xfId="46482" xr:uid="{00000000-0005-0000-0000-000081B50000}"/>
    <cellStyle name="SAPBEXresItem 2 10" xfId="46483" xr:uid="{00000000-0005-0000-0000-000082B50000}"/>
    <cellStyle name="SAPBEXresItem 2 10 2" xfId="46484" xr:uid="{00000000-0005-0000-0000-000083B50000}"/>
    <cellStyle name="SAPBEXresItem 2 10 2 2" xfId="46485" xr:uid="{00000000-0005-0000-0000-000084B50000}"/>
    <cellStyle name="SAPBEXresItem 2 10 3" xfId="46486" xr:uid="{00000000-0005-0000-0000-000085B50000}"/>
    <cellStyle name="SAPBEXresItem 2 11" xfId="46487" xr:uid="{00000000-0005-0000-0000-000086B50000}"/>
    <cellStyle name="SAPBEXresItem 2 11 2" xfId="46488" xr:uid="{00000000-0005-0000-0000-000087B50000}"/>
    <cellStyle name="SAPBEXresItem 2 11 2 2" xfId="46489" xr:uid="{00000000-0005-0000-0000-000088B50000}"/>
    <cellStyle name="SAPBEXresItem 2 11 3" xfId="46490" xr:uid="{00000000-0005-0000-0000-000089B50000}"/>
    <cellStyle name="SAPBEXresItem 2 12" xfId="46491" xr:uid="{00000000-0005-0000-0000-00008AB50000}"/>
    <cellStyle name="SAPBEXresItem 2 12 2" xfId="46492" xr:uid="{00000000-0005-0000-0000-00008BB50000}"/>
    <cellStyle name="SAPBEXresItem 2 2" xfId="46493" xr:uid="{00000000-0005-0000-0000-00008CB50000}"/>
    <cellStyle name="SAPBEXresItem 2 2 10" xfId="46494" xr:uid="{00000000-0005-0000-0000-00008DB50000}"/>
    <cellStyle name="SAPBEXresItem 2 2 10 2" xfId="46495" xr:uid="{00000000-0005-0000-0000-00008EB50000}"/>
    <cellStyle name="SAPBEXresItem 2 2 10 2 2" xfId="46496" xr:uid="{00000000-0005-0000-0000-00008FB50000}"/>
    <cellStyle name="SAPBEXresItem 2 2 10 3" xfId="46497" xr:uid="{00000000-0005-0000-0000-000090B50000}"/>
    <cellStyle name="SAPBEXresItem 2 2 11" xfId="46498" xr:uid="{00000000-0005-0000-0000-000091B50000}"/>
    <cellStyle name="SAPBEXresItem 2 2 11 2" xfId="46499" xr:uid="{00000000-0005-0000-0000-000092B50000}"/>
    <cellStyle name="SAPBEXresItem 2 2 11 2 2" xfId="46500" xr:uid="{00000000-0005-0000-0000-000093B50000}"/>
    <cellStyle name="SAPBEXresItem 2 2 11 3" xfId="46501" xr:uid="{00000000-0005-0000-0000-000094B50000}"/>
    <cellStyle name="SAPBEXresItem 2 2 12" xfId="46502" xr:uid="{00000000-0005-0000-0000-000095B50000}"/>
    <cellStyle name="SAPBEXresItem 2 2 12 2" xfId="46503" xr:uid="{00000000-0005-0000-0000-000096B50000}"/>
    <cellStyle name="SAPBEXresItem 2 2 2" xfId="46504" xr:uid="{00000000-0005-0000-0000-000097B50000}"/>
    <cellStyle name="SAPBEXresItem 2 2 2 2" xfId="46505" xr:uid="{00000000-0005-0000-0000-000098B50000}"/>
    <cellStyle name="SAPBEXresItem 2 2 2 2 2" xfId="46506" xr:uid="{00000000-0005-0000-0000-000099B50000}"/>
    <cellStyle name="SAPBEXresItem 2 2 3" xfId="46507" xr:uid="{00000000-0005-0000-0000-00009AB50000}"/>
    <cellStyle name="SAPBEXresItem 2 2 3 2" xfId="46508" xr:uid="{00000000-0005-0000-0000-00009BB50000}"/>
    <cellStyle name="SAPBEXresItem 2 2 3 2 2" xfId="46509" xr:uid="{00000000-0005-0000-0000-00009CB50000}"/>
    <cellStyle name="SAPBEXresItem 2 2 4" xfId="46510" xr:uid="{00000000-0005-0000-0000-00009DB50000}"/>
    <cellStyle name="SAPBEXresItem 2 2 4 2" xfId="46511" xr:uid="{00000000-0005-0000-0000-00009EB50000}"/>
    <cellStyle name="SAPBEXresItem 2 2 4 2 2" xfId="46512" xr:uid="{00000000-0005-0000-0000-00009FB50000}"/>
    <cellStyle name="SAPBEXresItem 2 2 5" xfId="46513" xr:uid="{00000000-0005-0000-0000-0000A0B50000}"/>
    <cellStyle name="SAPBEXresItem 2 2 5 2" xfId="46514" xr:uid="{00000000-0005-0000-0000-0000A1B50000}"/>
    <cellStyle name="SAPBEXresItem 2 2 5 2 2" xfId="46515" xr:uid="{00000000-0005-0000-0000-0000A2B50000}"/>
    <cellStyle name="SAPBEXresItem 2 2 6" xfId="46516" xr:uid="{00000000-0005-0000-0000-0000A3B50000}"/>
    <cellStyle name="SAPBEXresItem 2 2 6 2" xfId="46517" xr:uid="{00000000-0005-0000-0000-0000A4B50000}"/>
    <cellStyle name="SAPBEXresItem 2 2 6 2 2" xfId="46518" xr:uid="{00000000-0005-0000-0000-0000A5B50000}"/>
    <cellStyle name="SAPBEXresItem 2 2 6 3" xfId="46519" xr:uid="{00000000-0005-0000-0000-0000A6B50000}"/>
    <cellStyle name="SAPBEXresItem 2 2 7" xfId="46520" xr:uid="{00000000-0005-0000-0000-0000A7B50000}"/>
    <cellStyle name="SAPBEXresItem 2 2 7 2" xfId="46521" xr:uid="{00000000-0005-0000-0000-0000A8B50000}"/>
    <cellStyle name="SAPBEXresItem 2 2 7 2 2" xfId="46522" xr:uid="{00000000-0005-0000-0000-0000A9B50000}"/>
    <cellStyle name="SAPBEXresItem 2 2 7 3" xfId="46523" xr:uid="{00000000-0005-0000-0000-0000AAB50000}"/>
    <cellStyle name="SAPBEXresItem 2 2 8" xfId="46524" xr:uid="{00000000-0005-0000-0000-0000ABB50000}"/>
    <cellStyle name="SAPBEXresItem 2 2 8 2" xfId="46525" xr:uid="{00000000-0005-0000-0000-0000ACB50000}"/>
    <cellStyle name="SAPBEXresItem 2 2 8 2 2" xfId="46526" xr:uid="{00000000-0005-0000-0000-0000ADB50000}"/>
    <cellStyle name="SAPBEXresItem 2 2 8 3" xfId="46527" xr:uid="{00000000-0005-0000-0000-0000AEB50000}"/>
    <cellStyle name="SAPBEXresItem 2 2 9" xfId="46528" xr:uid="{00000000-0005-0000-0000-0000AFB50000}"/>
    <cellStyle name="SAPBEXresItem 2 2 9 2" xfId="46529" xr:uid="{00000000-0005-0000-0000-0000B0B50000}"/>
    <cellStyle name="SAPBEXresItem 2 2 9 2 2" xfId="46530" xr:uid="{00000000-0005-0000-0000-0000B1B50000}"/>
    <cellStyle name="SAPBEXresItem 2 2 9 3" xfId="46531" xr:uid="{00000000-0005-0000-0000-0000B2B50000}"/>
    <cellStyle name="SAPBEXresItem 2 3" xfId="46532" xr:uid="{00000000-0005-0000-0000-0000B3B50000}"/>
    <cellStyle name="SAPBEXresItem 2 3 2" xfId="46533" xr:uid="{00000000-0005-0000-0000-0000B4B50000}"/>
    <cellStyle name="SAPBEXresItem 2 3 2 2" xfId="46534" xr:uid="{00000000-0005-0000-0000-0000B5B50000}"/>
    <cellStyle name="SAPBEXresItem 2 4" xfId="46535" xr:uid="{00000000-0005-0000-0000-0000B6B50000}"/>
    <cellStyle name="SAPBEXresItem 2 4 2" xfId="46536" xr:uid="{00000000-0005-0000-0000-0000B7B50000}"/>
    <cellStyle name="SAPBEXresItem 2 4 2 2" xfId="46537" xr:uid="{00000000-0005-0000-0000-0000B8B50000}"/>
    <cellStyle name="SAPBEXresItem 2 5" xfId="46538" xr:uid="{00000000-0005-0000-0000-0000B9B50000}"/>
    <cellStyle name="SAPBEXresItem 2 5 2" xfId="46539" xr:uid="{00000000-0005-0000-0000-0000BAB50000}"/>
    <cellStyle name="SAPBEXresItem 2 5 2 2" xfId="46540" xr:uid="{00000000-0005-0000-0000-0000BBB50000}"/>
    <cellStyle name="SAPBEXresItem 2 6" xfId="46541" xr:uid="{00000000-0005-0000-0000-0000BCB50000}"/>
    <cellStyle name="SAPBEXresItem 2 6 2" xfId="46542" xr:uid="{00000000-0005-0000-0000-0000BDB50000}"/>
    <cellStyle name="SAPBEXresItem 2 6 2 2" xfId="46543" xr:uid="{00000000-0005-0000-0000-0000BEB50000}"/>
    <cellStyle name="SAPBEXresItem 2 7" xfId="46544" xr:uid="{00000000-0005-0000-0000-0000BFB50000}"/>
    <cellStyle name="SAPBEXresItem 2 7 2" xfId="46545" xr:uid="{00000000-0005-0000-0000-0000C0B50000}"/>
    <cellStyle name="SAPBEXresItem 2 7 2 2" xfId="46546" xr:uid="{00000000-0005-0000-0000-0000C1B50000}"/>
    <cellStyle name="SAPBEXresItem 2 7 3" xfId="46547" xr:uid="{00000000-0005-0000-0000-0000C2B50000}"/>
    <cellStyle name="SAPBEXresItem 2 8" xfId="46548" xr:uid="{00000000-0005-0000-0000-0000C3B50000}"/>
    <cellStyle name="SAPBEXresItem 2 8 2" xfId="46549" xr:uid="{00000000-0005-0000-0000-0000C4B50000}"/>
    <cellStyle name="SAPBEXresItem 2 8 2 2" xfId="46550" xr:uid="{00000000-0005-0000-0000-0000C5B50000}"/>
    <cellStyle name="SAPBEXresItem 2 8 3" xfId="46551" xr:uid="{00000000-0005-0000-0000-0000C6B50000}"/>
    <cellStyle name="SAPBEXresItem 2 9" xfId="46552" xr:uid="{00000000-0005-0000-0000-0000C7B50000}"/>
    <cellStyle name="SAPBEXresItem 2 9 2" xfId="46553" xr:uid="{00000000-0005-0000-0000-0000C8B50000}"/>
    <cellStyle name="SAPBEXresItem 2 9 2 2" xfId="46554" xr:uid="{00000000-0005-0000-0000-0000C9B50000}"/>
    <cellStyle name="SAPBEXresItem 2 9 3" xfId="46555" xr:uid="{00000000-0005-0000-0000-0000CAB50000}"/>
    <cellStyle name="SAPBEXresItem 20" xfId="46556" xr:uid="{00000000-0005-0000-0000-0000CBB50000}"/>
    <cellStyle name="SAPBEXresItem 20 2" xfId="46557" xr:uid="{00000000-0005-0000-0000-0000CCB50000}"/>
    <cellStyle name="SAPBEXresItem 20 2 2" xfId="46558" xr:uid="{00000000-0005-0000-0000-0000CDB50000}"/>
    <cellStyle name="SAPBEXresItem 20 3" xfId="46559" xr:uid="{00000000-0005-0000-0000-0000CEB50000}"/>
    <cellStyle name="SAPBEXresItem 21" xfId="46560" xr:uid="{00000000-0005-0000-0000-0000CFB50000}"/>
    <cellStyle name="SAPBEXresItem 21 2" xfId="46561" xr:uid="{00000000-0005-0000-0000-0000D0B50000}"/>
    <cellStyle name="SAPBEXresItem 22" xfId="46562" xr:uid="{00000000-0005-0000-0000-0000D1B50000}"/>
    <cellStyle name="SAPBEXresItem 22 2" xfId="46563" xr:uid="{00000000-0005-0000-0000-0000D2B50000}"/>
    <cellStyle name="SAPBEXresItem 23" xfId="46564" xr:uid="{00000000-0005-0000-0000-0000D3B50000}"/>
    <cellStyle name="SAPBEXresItem 23 2" xfId="46565" xr:uid="{00000000-0005-0000-0000-0000D4B50000}"/>
    <cellStyle name="SAPBEXresItem 3" xfId="46566" xr:uid="{00000000-0005-0000-0000-0000D5B50000}"/>
    <cellStyle name="SAPBEXresItem 3 10" xfId="46567" xr:uid="{00000000-0005-0000-0000-0000D6B50000}"/>
    <cellStyle name="SAPBEXresItem 3 10 2" xfId="46568" xr:uid="{00000000-0005-0000-0000-0000D7B50000}"/>
    <cellStyle name="SAPBEXresItem 3 10 2 2" xfId="46569" xr:uid="{00000000-0005-0000-0000-0000D8B50000}"/>
    <cellStyle name="SAPBEXresItem 3 10 3" xfId="46570" xr:uid="{00000000-0005-0000-0000-0000D9B50000}"/>
    <cellStyle name="SAPBEXresItem 3 11" xfId="46571" xr:uid="{00000000-0005-0000-0000-0000DAB50000}"/>
    <cellStyle name="SAPBEXresItem 3 11 2" xfId="46572" xr:uid="{00000000-0005-0000-0000-0000DBB50000}"/>
    <cellStyle name="SAPBEXresItem 3 11 2 2" xfId="46573" xr:uid="{00000000-0005-0000-0000-0000DCB50000}"/>
    <cellStyle name="SAPBEXresItem 3 11 3" xfId="46574" xr:uid="{00000000-0005-0000-0000-0000DDB50000}"/>
    <cellStyle name="SAPBEXresItem 3 12" xfId="46575" xr:uid="{00000000-0005-0000-0000-0000DEB50000}"/>
    <cellStyle name="SAPBEXresItem 3 12 2" xfId="46576" xr:uid="{00000000-0005-0000-0000-0000DFB50000}"/>
    <cellStyle name="SAPBEXresItem 3 12 2 2" xfId="46577" xr:uid="{00000000-0005-0000-0000-0000E0B50000}"/>
    <cellStyle name="SAPBEXresItem 3 12 3" xfId="46578" xr:uid="{00000000-0005-0000-0000-0000E1B50000}"/>
    <cellStyle name="SAPBEXresItem 3 13" xfId="46579" xr:uid="{00000000-0005-0000-0000-0000E2B50000}"/>
    <cellStyle name="SAPBEXresItem 3 13 2" xfId="46580" xr:uid="{00000000-0005-0000-0000-0000E3B50000}"/>
    <cellStyle name="SAPBEXresItem 3 13 2 2" xfId="46581" xr:uid="{00000000-0005-0000-0000-0000E4B50000}"/>
    <cellStyle name="SAPBEXresItem 3 13 3" xfId="46582" xr:uid="{00000000-0005-0000-0000-0000E5B50000}"/>
    <cellStyle name="SAPBEXresItem 3 14" xfId="46583" xr:uid="{00000000-0005-0000-0000-0000E6B50000}"/>
    <cellStyle name="SAPBEXresItem 3 14 2" xfId="46584" xr:uid="{00000000-0005-0000-0000-0000E7B50000}"/>
    <cellStyle name="SAPBEXresItem 3 2" xfId="46585" xr:uid="{00000000-0005-0000-0000-0000E8B50000}"/>
    <cellStyle name="SAPBEXresItem 3 2 2" xfId="46586" xr:uid="{00000000-0005-0000-0000-0000E9B50000}"/>
    <cellStyle name="SAPBEXresItem 3 2 2 2" xfId="46587" xr:uid="{00000000-0005-0000-0000-0000EAB50000}"/>
    <cellStyle name="SAPBEXresItem 3 3" xfId="46588" xr:uid="{00000000-0005-0000-0000-0000EBB50000}"/>
    <cellStyle name="SAPBEXresItem 3 3 2" xfId="46589" xr:uid="{00000000-0005-0000-0000-0000ECB50000}"/>
    <cellStyle name="SAPBEXresItem 3 3 2 2" xfId="46590" xr:uid="{00000000-0005-0000-0000-0000EDB50000}"/>
    <cellStyle name="SAPBEXresItem 3 4" xfId="46591" xr:uid="{00000000-0005-0000-0000-0000EEB50000}"/>
    <cellStyle name="SAPBEXresItem 3 4 2" xfId="46592" xr:uid="{00000000-0005-0000-0000-0000EFB50000}"/>
    <cellStyle name="SAPBEXresItem 3 4 2 2" xfId="46593" xr:uid="{00000000-0005-0000-0000-0000F0B50000}"/>
    <cellStyle name="SAPBEXresItem 3 5" xfId="46594" xr:uid="{00000000-0005-0000-0000-0000F1B50000}"/>
    <cellStyle name="SAPBEXresItem 3 5 2" xfId="46595" xr:uid="{00000000-0005-0000-0000-0000F2B50000}"/>
    <cellStyle name="SAPBEXresItem 3 5 2 2" xfId="46596" xr:uid="{00000000-0005-0000-0000-0000F3B50000}"/>
    <cellStyle name="SAPBEXresItem 3 6" xfId="46597" xr:uid="{00000000-0005-0000-0000-0000F4B50000}"/>
    <cellStyle name="SAPBEXresItem 3 6 2" xfId="46598" xr:uid="{00000000-0005-0000-0000-0000F5B50000}"/>
    <cellStyle name="SAPBEXresItem 3 6 2 2" xfId="46599" xr:uid="{00000000-0005-0000-0000-0000F6B50000}"/>
    <cellStyle name="SAPBEXresItem 3 7" xfId="46600" xr:uid="{00000000-0005-0000-0000-0000F7B50000}"/>
    <cellStyle name="SAPBEXresItem 3 7 2" xfId="46601" xr:uid="{00000000-0005-0000-0000-0000F8B50000}"/>
    <cellStyle name="SAPBEXresItem 3 7 2 2" xfId="46602" xr:uid="{00000000-0005-0000-0000-0000F9B50000}"/>
    <cellStyle name="SAPBEXresItem 3 8" xfId="46603" xr:uid="{00000000-0005-0000-0000-0000FAB50000}"/>
    <cellStyle name="SAPBEXresItem 3 8 2" xfId="46604" xr:uid="{00000000-0005-0000-0000-0000FBB50000}"/>
    <cellStyle name="SAPBEXresItem 3 8 2 2" xfId="46605" xr:uid="{00000000-0005-0000-0000-0000FCB50000}"/>
    <cellStyle name="SAPBEXresItem 3 8 3" xfId="46606" xr:uid="{00000000-0005-0000-0000-0000FDB50000}"/>
    <cellStyle name="SAPBEXresItem 3 9" xfId="46607" xr:uid="{00000000-0005-0000-0000-0000FEB50000}"/>
    <cellStyle name="SAPBEXresItem 3 9 2" xfId="46608" xr:uid="{00000000-0005-0000-0000-0000FFB50000}"/>
    <cellStyle name="SAPBEXresItem 3 9 2 2" xfId="46609" xr:uid="{00000000-0005-0000-0000-000000B60000}"/>
    <cellStyle name="SAPBEXresItem 3 9 3" xfId="46610" xr:uid="{00000000-0005-0000-0000-000001B60000}"/>
    <cellStyle name="SAPBEXresItem 4" xfId="46611" xr:uid="{00000000-0005-0000-0000-000002B60000}"/>
    <cellStyle name="SAPBEXresItem 4 10" xfId="46612" xr:uid="{00000000-0005-0000-0000-000003B60000}"/>
    <cellStyle name="SAPBEXresItem 4 10 2" xfId="46613" xr:uid="{00000000-0005-0000-0000-000004B60000}"/>
    <cellStyle name="SAPBEXresItem 4 10 2 2" xfId="46614" xr:uid="{00000000-0005-0000-0000-000005B60000}"/>
    <cellStyle name="SAPBEXresItem 4 10 3" xfId="46615" xr:uid="{00000000-0005-0000-0000-000006B60000}"/>
    <cellStyle name="SAPBEXresItem 4 11" xfId="46616" xr:uid="{00000000-0005-0000-0000-000007B60000}"/>
    <cellStyle name="SAPBEXresItem 4 11 2" xfId="46617" xr:uid="{00000000-0005-0000-0000-000008B60000}"/>
    <cellStyle name="SAPBEXresItem 4 11 2 2" xfId="46618" xr:uid="{00000000-0005-0000-0000-000009B60000}"/>
    <cellStyle name="SAPBEXresItem 4 11 3" xfId="46619" xr:uid="{00000000-0005-0000-0000-00000AB60000}"/>
    <cellStyle name="SAPBEXresItem 4 12" xfId="46620" xr:uid="{00000000-0005-0000-0000-00000BB60000}"/>
    <cellStyle name="SAPBEXresItem 4 12 2" xfId="46621" xr:uid="{00000000-0005-0000-0000-00000CB60000}"/>
    <cellStyle name="SAPBEXresItem 4 12 2 2" xfId="46622" xr:uid="{00000000-0005-0000-0000-00000DB60000}"/>
    <cellStyle name="SAPBEXresItem 4 12 3" xfId="46623" xr:uid="{00000000-0005-0000-0000-00000EB60000}"/>
    <cellStyle name="SAPBEXresItem 4 13" xfId="46624" xr:uid="{00000000-0005-0000-0000-00000FB60000}"/>
    <cellStyle name="SAPBEXresItem 4 13 2" xfId="46625" xr:uid="{00000000-0005-0000-0000-000010B60000}"/>
    <cellStyle name="SAPBEXresItem 4 13 2 2" xfId="46626" xr:uid="{00000000-0005-0000-0000-000011B60000}"/>
    <cellStyle name="SAPBEXresItem 4 13 3" xfId="46627" xr:uid="{00000000-0005-0000-0000-000012B60000}"/>
    <cellStyle name="SAPBEXresItem 4 14" xfId="46628" xr:uid="{00000000-0005-0000-0000-000013B60000}"/>
    <cellStyle name="SAPBEXresItem 4 14 2" xfId="46629" xr:uid="{00000000-0005-0000-0000-000014B60000}"/>
    <cellStyle name="SAPBEXresItem 4 2" xfId="46630" xr:uid="{00000000-0005-0000-0000-000015B60000}"/>
    <cellStyle name="SAPBEXresItem 4 2 2" xfId="46631" xr:uid="{00000000-0005-0000-0000-000016B60000}"/>
    <cellStyle name="SAPBEXresItem 4 2 2 2" xfId="46632" xr:uid="{00000000-0005-0000-0000-000017B60000}"/>
    <cellStyle name="SAPBEXresItem 4 3" xfId="46633" xr:uid="{00000000-0005-0000-0000-000018B60000}"/>
    <cellStyle name="SAPBEXresItem 4 3 2" xfId="46634" xr:uid="{00000000-0005-0000-0000-000019B60000}"/>
    <cellStyle name="SAPBEXresItem 4 3 2 2" xfId="46635" xr:uid="{00000000-0005-0000-0000-00001AB60000}"/>
    <cellStyle name="SAPBEXresItem 4 4" xfId="46636" xr:uid="{00000000-0005-0000-0000-00001BB60000}"/>
    <cellStyle name="SAPBEXresItem 4 4 2" xfId="46637" xr:uid="{00000000-0005-0000-0000-00001CB60000}"/>
    <cellStyle name="SAPBEXresItem 4 4 2 2" xfId="46638" xr:uid="{00000000-0005-0000-0000-00001DB60000}"/>
    <cellStyle name="SAPBEXresItem 4 5" xfId="46639" xr:uid="{00000000-0005-0000-0000-00001EB60000}"/>
    <cellStyle name="SAPBEXresItem 4 5 2" xfId="46640" xr:uid="{00000000-0005-0000-0000-00001FB60000}"/>
    <cellStyle name="SAPBEXresItem 4 5 2 2" xfId="46641" xr:uid="{00000000-0005-0000-0000-000020B60000}"/>
    <cellStyle name="SAPBEXresItem 4 6" xfId="46642" xr:uid="{00000000-0005-0000-0000-000021B60000}"/>
    <cellStyle name="SAPBEXresItem 4 6 2" xfId="46643" xr:uid="{00000000-0005-0000-0000-000022B60000}"/>
    <cellStyle name="SAPBEXresItem 4 6 2 2" xfId="46644" xr:uid="{00000000-0005-0000-0000-000023B60000}"/>
    <cellStyle name="SAPBEXresItem 4 7" xfId="46645" xr:uid="{00000000-0005-0000-0000-000024B60000}"/>
    <cellStyle name="SAPBEXresItem 4 7 2" xfId="46646" xr:uid="{00000000-0005-0000-0000-000025B60000}"/>
    <cellStyle name="SAPBEXresItem 4 7 2 2" xfId="46647" xr:uid="{00000000-0005-0000-0000-000026B60000}"/>
    <cellStyle name="SAPBEXresItem 4 8" xfId="46648" xr:uid="{00000000-0005-0000-0000-000027B60000}"/>
    <cellStyle name="SAPBEXresItem 4 8 2" xfId="46649" xr:uid="{00000000-0005-0000-0000-000028B60000}"/>
    <cellStyle name="SAPBEXresItem 4 8 2 2" xfId="46650" xr:uid="{00000000-0005-0000-0000-000029B60000}"/>
    <cellStyle name="SAPBEXresItem 4 8 3" xfId="46651" xr:uid="{00000000-0005-0000-0000-00002AB60000}"/>
    <cellStyle name="SAPBEXresItem 4 9" xfId="46652" xr:uid="{00000000-0005-0000-0000-00002BB60000}"/>
    <cellStyle name="SAPBEXresItem 4 9 2" xfId="46653" xr:uid="{00000000-0005-0000-0000-00002CB60000}"/>
    <cellStyle name="SAPBEXresItem 4 9 2 2" xfId="46654" xr:uid="{00000000-0005-0000-0000-00002DB60000}"/>
    <cellStyle name="SAPBEXresItem 4 9 3" xfId="46655" xr:uid="{00000000-0005-0000-0000-00002EB60000}"/>
    <cellStyle name="SAPBEXresItem 5" xfId="46656" xr:uid="{00000000-0005-0000-0000-00002FB60000}"/>
    <cellStyle name="SAPBEXresItem 5 10" xfId="46657" xr:uid="{00000000-0005-0000-0000-000030B60000}"/>
    <cellStyle name="SAPBEXresItem 5 10 2" xfId="46658" xr:uid="{00000000-0005-0000-0000-000031B60000}"/>
    <cellStyle name="SAPBEXresItem 5 10 2 2" xfId="46659" xr:uid="{00000000-0005-0000-0000-000032B60000}"/>
    <cellStyle name="SAPBEXresItem 5 10 3" xfId="46660" xr:uid="{00000000-0005-0000-0000-000033B60000}"/>
    <cellStyle name="SAPBEXresItem 5 11" xfId="46661" xr:uid="{00000000-0005-0000-0000-000034B60000}"/>
    <cellStyle name="SAPBEXresItem 5 11 2" xfId="46662" xr:uid="{00000000-0005-0000-0000-000035B60000}"/>
    <cellStyle name="SAPBEXresItem 5 11 2 2" xfId="46663" xr:uid="{00000000-0005-0000-0000-000036B60000}"/>
    <cellStyle name="SAPBEXresItem 5 11 3" xfId="46664" xr:uid="{00000000-0005-0000-0000-000037B60000}"/>
    <cellStyle name="SAPBEXresItem 5 12" xfId="46665" xr:uid="{00000000-0005-0000-0000-000038B60000}"/>
    <cellStyle name="SAPBEXresItem 5 12 2" xfId="46666" xr:uid="{00000000-0005-0000-0000-000039B60000}"/>
    <cellStyle name="SAPBEXresItem 5 12 2 2" xfId="46667" xr:uid="{00000000-0005-0000-0000-00003AB60000}"/>
    <cellStyle name="SAPBEXresItem 5 12 3" xfId="46668" xr:uid="{00000000-0005-0000-0000-00003BB60000}"/>
    <cellStyle name="SAPBEXresItem 5 13" xfId="46669" xr:uid="{00000000-0005-0000-0000-00003CB60000}"/>
    <cellStyle name="SAPBEXresItem 5 13 2" xfId="46670" xr:uid="{00000000-0005-0000-0000-00003DB60000}"/>
    <cellStyle name="SAPBEXresItem 5 13 2 2" xfId="46671" xr:uid="{00000000-0005-0000-0000-00003EB60000}"/>
    <cellStyle name="SAPBEXresItem 5 13 3" xfId="46672" xr:uid="{00000000-0005-0000-0000-00003FB60000}"/>
    <cellStyle name="SAPBEXresItem 5 14" xfId="46673" xr:uid="{00000000-0005-0000-0000-000040B60000}"/>
    <cellStyle name="SAPBEXresItem 5 14 2" xfId="46674" xr:uid="{00000000-0005-0000-0000-000041B60000}"/>
    <cellStyle name="SAPBEXresItem 5 2" xfId="46675" xr:uid="{00000000-0005-0000-0000-000042B60000}"/>
    <cellStyle name="SAPBEXresItem 5 2 2" xfId="46676" xr:uid="{00000000-0005-0000-0000-000043B60000}"/>
    <cellStyle name="SAPBEXresItem 5 2 2 2" xfId="46677" xr:uid="{00000000-0005-0000-0000-000044B60000}"/>
    <cellStyle name="SAPBEXresItem 5 3" xfId="46678" xr:uid="{00000000-0005-0000-0000-000045B60000}"/>
    <cellStyle name="SAPBEXresItem 5 3 2" xfId="46679" xr:uid="{00000000-0005-0000-0000-000046B60000}"/>
    <cellStyle name="SAPBEXresItem 5 3 2 2" xfId="46680" xr:uid="{00000000-0005-0000-0000-000047B60000}"/>
    <cellStyle name="SAPBEXresItem 5 4" xfId="46681" xr:uid="{00000000-0005-0000-0000-000048B60000}"/>
    <cellStyle name="SAPBEXresItem 5 4 2" xfId="46682" xr:uid="{00000000-0005-0000-0000-000049B60000}"/>
    <cellStyle name="SAPBEXresItem 5 4 2 2" xfId="46683" xr:uid="{00000000-0005-0000-0000-00004AB60000}"/>
    <cellStyle name="SAPBEXresItem 5 5" xfId="46684" xr:uid="{00000000-0005-0000-0000-00004BB60000}"/>
    <cellStyle name="SAPBEXresItem 5 5 2" xfId="46685" xr:uid="{00000000-0005-0000-0000-00004CB60000}"/>
    <cellStyle name="SAPBEXresItem 5 5 2 2" xfId="46686" xr:uid="{00000000-0005-0000-0000-00004DB60000}"/>
    <cellStyle name="SAPBEXresItem 5 6" xfId="46687" xr:uid="{00000000-0005-0000-0000-00004EB60000}"/>
    <cellStyle name="SAPBEXresItem 5 6 2" xfId="46688" xr:uid="{00000000-0005-0000-0000-00004FB60000}"/>
    <cellStyle name="SAPBEXresItem 5 6 2 2" xfId="46689" xr:uid="{00000000-0005-0000-0000-000050B60000}"/>
    <cellStyle name="SAPBEXresItem 5 7" xfId="46690" xr:uid="{00000000-0005-0000-0000-000051B60000}"/>
    <cellStyle name="SAPBEXresItem 5 7 2" xfId="46691" xr:uid="{00000000-0005-0000-0000-000052B60000}"/>
    <cellStyle name="SAPBEXresItem 5 7 2 2" xfId="46692" xr:uid="{00000000-0005-0000-0000-000053B60000}"/>
    <cellStyle name="SAPBEXresItem 5 8" xfId="46693" xr:uid="{00000000-0005-0000-0000-000054B60000}"/>
    <cellStyle name="SAPBEXresItem 5 8 2" xfId="46694" xr:uid="{00000000-0005-0000-0000-000055B60000}"/>
    <cellStyle name="SAPBEXresItem 5 8 2 2" xfId="46695" xr:uid="{00000000-0005-0000-0000-000056B60000}"/>
    <cellStyle name="SAPBEXresItem 5 8 3" xfId="46696" xr:uid="{00000000-0005-0000-0000-000057B60000}"/>
    <cellStyle name="SAPBEXresItem 5 9" xfId="46697" xr:uid="{00000000-0005-0000-0000-000058B60000}"/>
    <cellStyle name="SAPBEXresItem 5 9 2" xfId="46698" xr:uid="{00000000-0005-0000-0000-000059B60000}"/>
    <cellStyle name="SAPBEXresItem 5 9 2 2" xfId="46699" xr:uid="{00000000-0005-0000-0000-00005AB60000}"/>
    <cellStyle name="SAPBEXresItem 5 9 3" xfId="46700" xr:uid="{00000000-0005-0000-0000-00005BB60000}"/>
    <cellStyle name="SAPBEXresItem 6" xfId="46701" xr:uid="{00000000-0005-0000-0000-00005CB60000}"/>
    <cellStyle name="SAPBEXresItem 6 10" xfId="46702" xr:uid="{00000000-0005-0000-0000-00005DB60000}"/>
    <cellStyle name="SAPBEXresItem 6 10 2" xfId="46703" xr:uid="{00000000-0005-0000-0000-00005EB60000}"/>
    <cellStyle name="SAPBEXresItem 6 10 2 2" xfId="46704" xr:uid="{00000000-0005-0000-0000-00005FB60000}"/>
    <cellStyle name="SAPBEXresItem 6 10 3" xfId="46705" xr:uid="{00000000-0005-0000-0000-000060B60000}"/>
    <cellStyle name="SAPBEXresItem 6 11" xfId="46706" xr:uid="{00000000-0005-0000-0000-000061B60000}"/>
    <cellStyle name="SAPBEXresItem 6 11 2" xfId="46707" xr:uid="{00000000-0005-0000-0000-000062B60000}"/>
    <cellStyle name="SAPBEXresItem 6 11 2 2" xfId="46708" xr:uid="{00000000-0005-0000-0000-000063B60000}"/>
    <cellStyle name="SAPBEXresItem 6 11 3" xfId="46709" xr:uid="{00000000-0005-0000-0000-000064B60000}"/>
    <cellStyle name="SAPBEXresItem 6 12" xfId="46710" xr:uid="{00000000-0005-0000-0000-000065B60000}"/>
    <cellStyle name="SAPBEXresItem 6 12 2" xfId="46711" xr:uid="{00000000-0005-0000-0000-000066B60000}"/>
    <cellStyle name="SAPBEXresItem 6 12 2 2" xfId="46712" xr:uid="{00000000-0005-0000-0000-000067B60000}"/>
    <cellStyle name="SAPBEXresItem 6 12 3" xfId="46713" xr:uid="{00000000-0005-0000-0000-000068B60000}"/>
    <cellStyle name="SAPBEXresItem 6 13" xfId="46714" xr:uid="{00000000-0005-0000-0000-000069B60000}"/>
    <cellStyle name="SAPBEXresItem 6 13 2" xfId="46715" xr:uid="{00000000-0005-0000-0000-00006AB60000}"/>
    <cellStyle name="SAPBEXresItem 6 13 2 2" xfId="46716" xr:uid="{00000000-0005-0000-0000-00006BB60000}"/>
    <cellStyle name="SAPBEXresItem 6 13 3" xfId="46717" xr:uid="{00000000-0005-0000-0000-00006CB60000}"/>
    <cellStyle name="SAPBEXresItem 6 14" xfId="46718" xr:uid="{00000000-0005-0000-0000-00006DB60000}"/>
    <cellStyle name="SAPBEXresItem 6 14 2" xfId="46719" xr:uid="{00000000-0005-0000-0000-00006EB60000}"/>
    <cellStyle name="SAPBEXresItem 6 2" xfId="46720" xr:uid="{00000000-0005-0000-0000-00006FB60000}"/>
    <cellStyle name="SAPBEXresItem 6 2 2" xfId="46721" xr:uid="{00000000-0005-0000-0000-000070B60000}"/>
    <cellStyle name="SAPBEXresItem 6 2 2 2" xfId="46722" xr:uid="{00000000-0005-0000-0000-000071B60000}"/>
    <cellStyle name="SAPBEXresItem 6 3" xfId="46723" xr:uid="{00000000-0005-0000-0000-000072B60000}"/>
    <cellStyle name="SAPBEXresItem 6 3 2" xfId="46724" xr:uid="{00000000-0005-0000-0000-000073B60000}"/>
    <cellStyle name="SAPBEXresItem 6 3 2 2" xfId="46725" xr:uid="{00000000-0005-0000-0000-000074B60000}"/>
    <cellStyle name="SAPBEXresItem 6 4" xfId="46726" xr:uid="{00000000-0005-0000-0000-000075B60000}"/>
    <cellStyle name="SAPBEXresItem 6 4 2" xfId="46727" xr:uid="{00000000-0005-0000-0000-000076B60000}"/>
    <cellStyle name="SAPBEXresItem 6 4 2 2" xfId="46728" xr:uid="{00000000-0005-0000-0000-000077B60000}"/>
    <cellStyle name="SAPBEXresItem 6 5" xfId="46729" xr:uid="{00000000-0005-0000-0000-000078B60000}"/>
    <cellStyle name="SAPBEXresItem 6 5 2" xfId="46730" xr:uid="{00000000-0005-0000-0000-000079B60000}"/>
    <cellStyle name="SAPBEXresItem 6 5 2 2" xfId="46731" xr:uid="{00000000-0005-0000-0000-00007AB60000}"/>
    <cellStyle name="SAPBEXresItem 6 6" xfId="46732" xr:uid="{00000000-0005-0000-0000-00007BB60000}"/>
    <cellStyle name="SAPBEXresItem 6 6 2" xfId="46733" xr:uid="{00000000-0005-0000-0000-00007CB60000}"/>
    <cellStyle name="SAPBEXresItem 6 6 2 2" xfId="46734" xr:uid="{00000000-0005-0000-0000-00007DB60000}"/>
    <cellStyle name="SAPBEXresItem 6 7" xfId="46735" xr:uid="{00000000-0005-0000-0000-00007EB60000}"/>
    <cellStyle name="SAPBEXresItem 6 7 2" xfId="46736" xr:uid="{00000000-0005-0000-0000-00007FB60000}"/>
    <cellStyle name="SAPBEXresItem 6 7 2 2" xfId="46737" xr:uid="{00000000-0005-0000-0000-000080B60000}"/>
    <cellStyle name="SAPBEXresItem 6 8" xfId="46738" xr:uid="{00000000-0005-0000-0000-000081B60000}"/>
    <cellStyle name="SAPBEXresItem 6 8 2" xfId="46739" xr:uid="{00000000-0005-0000-0000-000082B60000}"/>
    <cellStyle name="SAPBEXresItem 6 8 2 2" xfId="46740" xr:uid="{00000000-0005-0000-0000-000083B60000}"/>
    <cellStyle name="SAPBEXresItem 6 8 3" xfId="46741" xr:uid="{00000000-0005-0000-0000-000084B60000}"/>
    <cellStyle name="SAPBEXresItem 6 9" xfId="46742" xr:uid="{00000000-0005-0000-0000-000085B60000}"/>
    <cellStyle name="SAPBEXresItem 6 9 2" xfId="46743" xr:uid="{00000000-0005-0000-0000-000086B60000}"/>
    <cellStyle name="SAPBEXresItem 6 9 2 2" xfId="46744" xr:uid="{00000000-0005-0000-0000-000087B60000}"/>
    <cellStyle name="SAPBEXresItem 6 9 3" xfId="46745" xr:uid="{00000000-0005-0000-0000-000088B60000}"/>
    <cellStyle name="SAPBEXresItem 7" xfId="46746" xr:uid="{00000000-0005-0000-0000-000089B60000}"/>
    <cellStyle name="SAPBEXresItem 7 10" xfId="46747" xr:uid="{00000000-0005-0000-0000-00008AB60000}"/>
    <cellStyle name="SAPBEXresItem 7 10 2" xfId="46748" xr:uid="{00000000-0005-0000-0000-00008BB60000}"/>
    <cellStyle name="SAPBEXresItem 7 10 2 2" xfId="46749" xr:uid="{00000000-0005-0000-0000-00008CB60000}"/>
    <cellStyle name="SAPBEXresItem 7 10 3" xfId="46750" xr:uid="{00000000-0005-0000-0000-00008DB60000}"/>
    <cellStyle name="SAPBEXresItem 7 11" xfId="46751" xr:uid="{00000000-0005-0000-0000-00008EB60000}"/>
    <cellStyle name="SAPBEXresItem 7 11 2" xfId="46752" xr:uid="{00000000-0005-0000-0000-00008FB60000}"/>
    <cellStyle name="SAPBEXresItem 7 2" xfId="46753" xr:uid="{00000000-0005-0000-0000-000090B60000}"/>
    <cellStyle name="SAPBEXresItem 7 2 2" xfId="46754" xr:uid="{00000000-0005-0000-0000-000091B60000}"/>
    <cellStyle name="SAPBEXresItem 7 2 2 2" xfId="46755" xr:uid="{00000000-0005-0000-0000-000092B60000}"/>
    <cellStyle name="SAPBEXresItem 7 3" xfId="46756" xr:uid="{00000000-0005-0000-0000-000093B60000}"/>
    <cellStyle name="SAPBEXresItem 7 3 2" xfId="46757" xr:uid="{00000000-0005-0000-0000-000094B60000}"/>
    <cellStyle name="SAPBEXresItem 7 3 2 2" xfId="46758" xr:uid="{00000000-0005-0000-0000-000095B60000}"/>
    <cellStyle name="SAPBEXresItem 7 4" xfId="46759" xr:uid="{00000000-0005-0000-0000-000096B60000}"/>
    <cellStyle name="SAPBEXresItem 7 4 2" xfId="46760" xr:uid="{00000000-0005-0000-0000-000097B60000}"/>
    <cellStyle name="SAPBEXresItem 7 4 2 2" xfId="46761" xr:uid="{00000000-0005-0000-0000-000098B60000}"/>
    <cellStyle name="SAPBEXresItem 7 5" xfId="46762" xr:uid="{00000000-0005-0000-0000-000099B60000}"/>
    <cellStyle name="SAPBEXresItem 7 5 2" xfId="46763" xr:uid="{00000000-0005-0000-0000-00009AB60000}"/>
    <cellStyle name="SAPBEXresItem 7 5 2 2" xfId="46764" xr:uid="{00000000-0005-0000-0000-00009BB60000}"/>
    <cellStyle name="SAPBEXresItem 7 6" xfId="46765" xr:uid="{00000000-0005-0000-0000-00009CB60000}"/>
    <cellStyle name="SAPBEXresItem 7 6 2" xfId="46766" xr:uid="{00000000-0005-0000-0000-00009DB60000}"/>
    <cellStyle name="SAPBEXresItem 7 6 2 2" xfId="46767" xr:uid="{00000000-0005-0000-0000-00009EB60000}"/>
    <cellStyle name="SAPBEXresItem 7 6 3" xfId="46768" xr:uid="{00000000-0005-0000-0000-00009FB60000}"/>
    <cellStyle name="SAPBEXresItem 7 7" xfId="46769" xr:uid="{00000000-0005-0000-0000-0000A0B60000}"/>
    <cellStyle name="SAPBEXresItem 7 7 2" xfId="46770" xr:uid="{00000000-0005-0000-0000-0000A1B60000}"/>
    <cellStyle name="SAPBEXresItem 7 7 2 2" xfId="46771" xr:uid="{00000000-0005-0000-0000-0000A2B60000}"/>
    <cellStyle name="SAPBEXresItem 7 7 3" xfId="46772" xr:uid="{00000000-0005-0000-0000-0000A3B60000}"/>
    <cellStyle name="SAPBEXresItem 7 8" xfId="46773" xr:uid="{00000000-0005-0000-0000-0000A4B60000}"/>
    <cellStyle name="SAPBEXresItem 7 8 2" xfId="46774" xr:uid="{00000000-0005-0000-0000-0000A5B60000}"/>
    <cellStyle name="SAPBEXresItem 7 8 2 2" xfId="46775" xr:uid="{00000000-0005-0000-0000-0000A6B60000}"/>
    <cellStyle name="SAPBEXresItem 7 8 3" xfId="46776" xr:uid="{00000000-0005-0000-0000-0000A7B60000}"/>
    <cellStyle name="SAPBEXresItem 7 9" xfId="46777" xr:uid="{00000000-0005-0000-0000-0000A8B60000}"/>
    <cellStyle name="SAPBEXresItem 7 9 2" xfId="46778" xr:uid="{00000000-0005-0000-0000-0000A9B60000}"/>
    <cellStyle name="SAPBEXresItem 7 9 2 2" xfId="46779" xr:uid="{00000000-0005-0000-0000-0000AAB60000}"/>
    <cellStyle name="SAPBEXresItem 7 9 3" xfId="46780" xr:uid="{00000000-0005-0000-0000-0000ABB60000}"/>
    <cellStyle name="SAPBEXresItem 8" xfId="46781" xr:uid="{00000000-0005-0000-0000-0000ACB60000}"/>
    <cellStyle name="SAPBEXresItem 8 10" xfId="46782" xr:uid="{00000000-0005-0000-0000-0000ADB60000}"/>
    <cellStyle name="SAPBEXresItem 8 10 2" xfId="46783" xr:uid="{00000000-0005-0000-0000-0000AEB60000}"/>
    <cellStyle name="SAPBEXresItem 8 10 2 2" xfId="46784" xr:uid="{00000000-0005-0000-0000-0000AFB60000}"/>
    <cellStyle name="SAPBEXresItem 8 10 3" xfId="46785" xr:uid="{00000000-0005-0000-0000-0000B0B60000}"/>
    <cellStyle name="SAPBEXresItem 8 11" xfId="46786" xr:uid="{00000000-0005-0000-0000-0000B1B60000}"/>
    <cellStyle name="SAPBEXresItem 8 11 2" xfId="46787" xr:uid="{00000000-0005-0000-0000-0000B2B60000}"/>
    <cellStyle name="SAPBEXresItem 8 2" xfId="46788" xr:uid="{00000000-0005-0000-0000-0000B3B60000}"/>
    <cellStyle name="SAPBEXresItem 8 2 2" xfId="46789" xr:uid="{00000000-0005-0000-0000-0000B4B60000}"/>
    <cellStyle name="SAPBEXresItem 8 2 2 2" xfId="46790" xr:uid="{00000000-0005-0000-0000-0000B5B60000}"/>
    <cellStyle name="SAPBEXresItem 8 3" xfId="46791" xr:uid="{00000000-0005-0000-0000-0000B6B60000}"/>
    <cellStyle name="SAPBEXresItem 8 3 2" xfId="46792" xr:uid="{00000000-0005-0000-0000-0000B7B60000}"/>
    <cellStyle name="SAPBEXresItem 8 3 2 2" xfId="46793" xr:uid="{00000000-0005-0000-0000-0000B8B60000}"/>
    <cellStyle name="SAPBEXresItem 8 4" xfId="46794" xr:uid="{00000000-0005-0000-0000-0000B9B60000}"/>
    <cellStyle name="SAPBEXresItem 8 4 2" xfId="46795" xr:uid="{00000000-0005-0000-0000-0000BAB60000}"/>
    <cellStyle name="SAPBEXresItem 8 4 2 2" xfId="46796" xr:uid="{00000000-0005-0000-0000-0000BBB60000}"/>
    <cellStyle name="SAPBEXresItem 8 5" xfId="46797" xr:uid="{00000000-0005-0000-0000-0000BCB60000}"/>
    <cellStyle name="SAPBEXresItem 8 5 2" xfId="46798" xr:uid="{00000000-0005-0000-0000-0000BDB60000}"/>
    <cellStyle name="SAPBEXresItem 8 5 2 2" xfId="46799" xr:uid="{00000000-0005-0000-0000-0000BEB60000}"/>
    <cellStyle name="SAPBEXresItem 8 6" xfId="46800" xr:uid="{00000000-0005-0000-0000-0000BFB60000}"/>
    <cellStyle name="SAPBEXresItem 8 6 2" xfId="46801" xr:uid="{00000000-0005-0000-0000-0000C0B60000}"/>
    <cellStyle name="SAPBEXresItem 8 6 2 2" xfId="46802" xr:uid="{00000000-0005-0000-0000-0000C1B60000}"/>
    <cellStyle name="SAPBEXresItem 8 6 3" xfId="46803" xr:uid="{00000000-0005-0000-0000-0000C2B60000}"/>
    <cellStyle name="SAPBEXresItem 8 7" xfId="46804" xr:uid="{00000000-0005-0000-0000-0000C3B60000}"/>
    <cellStyle name="SAPBEXresItem 8 7 2" xfId="46805" xr:uid="{00000000-0005-0000-0000-0000C4B60000}"/>
    <cellStyle name="SAPBEXresItem 8 7 2 2" xfId="46806" xr:uid="{00000000-0005-0000-0000-0000C5B60000}"/>
    <cellStyle name="SAPBEXresItem 8 7 3" xfId="46807" xr:uid="{00000000-0005-0000-0000-0000C6B60000}"/>
    <cellStyle name="SAPBEXresItem 8 8" xfId="46808" xr:uid="{00000000-0005-0000-0000-0000C7B60000}"/>
    <cellStyle name="SAPBEXresItem 8 8 2" xfId="46809" xr:uid="{00000000-0005-0000-0000-0000C8B60000}"/>
    <cellStyle name="SAPBEXresItem 8 8 2 2" xfId="46810" xr:uid="{00000000-0005-0000-0000-0000C9B60000}"/>
    <cellStyle name="SAPBEXresItem 8 8 3" xfId="46811" xr:uid="{00000000-0005-0000-0000-0000CAB60000}"/>
    <cellStyle name="SAPBEXresItem 8 9" xfId="46812" xr:uid="{00000000-0005-0000-0000-0000CBB60000}"/>
    <cellStyle name="SAPBEXresItem 8 9 2" xfId="46813" xr:uid="{00000000-0005-0000-0000-0000CCB60000}"/>
    <cellStyle name="SAPBEXresItem 8 9 2 2" xfId="46814" xr:uid="{00000000-0005-0000-0000-0000CDB60000}"/>
    <cellStyle name="SAPBEXresItem 8 9 3" xfId="46815" xr:uid="{00000000-0005-0000-0000-0000CEB60000}"/>
    <cellStyle name="SAPBEXresItem 9" xfId="46816" xr:uid="{00000000-0005-0000-0000-0000CFB60000}"/>
    <cellStyle name="SAPBEXresItem 9 10" xfId="46817" xr:uid="{00000000-0005-0000-0000-0000D0B60000}"/>
    <cellStyle name="SAPBEXresItem 9 10 2" xfId="46818" xr:uid="{00000000-0005-0000-0000-0000D1B60000}"/>
    <cellStyle name="SAPBEXresItem 9 10 2 2" xfId="46819" xr:uid="{00000000-0005-0000-0000-0000D2B60000}"/>
    <cellStyle name="SAPBEXresItem 9 10 3" xfId="46820" xr:uid="{00000000-0005-0000-0000-0000D3B60000}"/>
    <cellStyle name="SAPBEXresItem 9 11" xfId="46821" xr:uid="{00000000-0005-0000-0000-0000D4B60000}"/>
    <cellStyle name="SAPBEXresItem 9 11 2" xfId="46822" xr:uid="{00000000-0005-0000-0000-0000D5B60000}"/>
    <cellStyle name="SAPBEXresItem 9 2" xfId="46823" xr:uid="{00000000-0005-0000-0000-0000D6B60000}"/>
    <cellStyle name="SAPBEXresItem 9 2 2" xfId="46824" xr:uid="{00000000-0005-0000-0000-0000D7B60000}"/>
    <cellStyle name="SAPBEXresItem 9 2 2 2" xfId="46825" xr:uid="{00000000-0005-0000-0000-0000D8B60000}"/>
    <cellStyle name="SAPBEXresItem 9 3" xfId="46826" xr:uid="{00000000-0005-0000-0000-0000D9B60000}"/>
    <cellStyle name="SAPBEXresItem 9 3 2" xfId="46827" xr:uid="{00000000-0005-0000-0000-0000DAB60000}"/>
    <cellStyle name="SAPBEXresItem 9 3 2 2" xfId="46828" xr:uid="{00000000-0005-0000-0000-0000DBB60000}"/>
    <cellStyle name="SAPBEXresItem 9 4" xfId="46829" xr:uid="{00000000-0005-0000-0000-0000DCB60000}"/>
    <cellStyle name="SAPBEXresItem 9 4 2" xfId="46830" xr:uid="{00000000-0005-0000-0000-0000DDB60000}"/>
    <cellStyle name="SAPBEXresItem 9 4 2 2" xfId="46831" xr:uid="{00000000-0005-0000-0000-0000DEB60000}"/>
    <cellStyle name="SAPBEXresItem 9 5" xfId="46832" xr:uid="{00000000-0005-0000-0000-0000DFB60000}"/>
    <cellStyle name="SAPBEXresItem 9 5 2" xfId="46833" xr:uid="{00000000-0005-0000-0000-0000E0B60000}"/>
    <cellStyle name="SAPBEXresItem 9 5 2 2" xfId="46834" xr:uid="{00000000-0005-0000-0000-0000E1B60000}"/>
    <cellStyle name="SAPBEXresItem 9 6" xfId="46835" xr:uid="{00000000-0005-0000-0000-0000E2B60000}"/>
    <cellStyle name="SAPBEXresItem 9 6 2" xfId="46836" xr:uid="{00000000-0005-0000-0000-0000E3B60000}"/>
    <cellStyle name="SAPBEXresItem 9 6 2 2" xfId="46837" xr:uid="{00000000-0005-0000-0000-0000E4B60000}"/>
    <cellStyle name="SAPBEXresItem 9 6 3" xfId="46838" xr:uid="{00000000-0005-0000-0000-0000E5B60000}"/>
    <cellStyle name="SAPBEXresItem 9 7" xfId="46839" xr:uid="{00000000-0005-0000-0000-0000E6B60000}"/>
    <cellStyle name="SAPBEXresItem 9 7 2" xfId="46840" xr:uid="{00000000-0005-0000-0000-0000E7B60000}"/>
    <cellStyle name="SAPBEXresItem 9 7 2 2" xfId="46841" xr:uid="{00000000-0005-0000-0000-0000E8B60000}"/>
    <cellStyle name="SAPBEXresItem 9 7 3" xfId="46842" xr:uid="{00000000-0005-0000-0000-0000E9B60000}"/>
    <cellStyle name="SAPBEXresItem 9 8" xfId="46843" xr:uid="{00000000-0005-0000-0000-0000EAB60000}"/>
    <cellStyle name="SAPBEXresItem 9 8 2" xfId="46844" xr:uid="{00000000-0005-0000-0000-0000EBB60000}"/>
    <cellStyle name="SAPBEXresItem 9 8 2 2" xfId="46845" xr:uid="{00000000-0005-0000-0000-0000ECB60000}"/>
    <cellStyle name="SAPBEXresItem 9 8 3" xfId="46846" xr:uid="{00000000-0005-0000-0000-0000EDB60000}"/>
    <cellStyle name="SAPBEXresItem 9 9" xfId="46847" xr:uid="{00000000-0005-0000-0000-0000EEB60000}"/>
    <cellStyle name="SAPBEXresItem 9 9 2" xfId="46848" xr:uid="{00000000-0005-0000-0000-0000EFB60000}"/>
    <cellStyle name="SAPBEXresItem 9 9 2 2" xfId="46849" xr:uid="{00000000-0005-0000-0000-0000F0B60000}"/>
    <cellStyle name="SAPBEXresItem 9 9 3" xfId="46850" xr:uid="{00000000-0005-0000-0000-0000F1B60000}"/>
    <cellStyle name="SAPBEXresItemX" xfId="46851" xr:uid="{00000000-0005-0000-0000-0000F2B60000}"/>
    <cellStyle name="SAPBEXresItemX 10" xfId="46852" xr:uid="{00000000-0005-0000-0000-0000F3B60000}"/>
    <cellStyle name="SAPBEXresItemX 10 10" xfId="46853" xr:uid="{00000000-0005-0000-0000-0000F4B60000}"/>
    <cellStyle name="SAPBEXresItemX 10 10 2" xfId="46854" xr:uid="{00000000-0005-0000-0000-0000F5B60000}"/>
    <cellStyle name="SAPBEXresItemX 10 10 2 2" xfId="46855" xr:uid="{00000000-0005-0000-0000-0000F6B60000}"/>
    <cellStyle name="SAPBEXresItemX 10 10 3" xfId="46856" xr:uid="{00000000-0005-0000-0000-0000F7B60000}"/>
    <cellStyle name="SAPBEXresItemX 10 11" xfId="46857" xr:uid="{00000000-0005-0000-0000-0000F8B60000}"/>
    <cellStyle name="SAPBEXresItemX 10 11 2" xfId="46858" xr:uid="{00000000-0005-0000-0000-0000F9B60000}"/>
    <cellStyle name="SAPBEXresItemX 10 2" xfId="46859" xr:uid="{00000000-0005-0000-0000-0000FAB60000}"/>
    <cellStyle name="SAPBEXresItemX 10 2 2" xfId="46860" xr:uid="{00000000-0005-0000-0000-0000FBB60000}"/>
    <cellStyle name="SAPBEXresItemX 10 2 2 2" xfId="46861" xr:uid="{00000000-0005-0000-0000-0000FCB60000}"/>
    <cellStyle name="SAPBEXresItemX 10 3" xfId="46862" xr:uid="{00000000-0005-0000-0000-0000FDB60000}"/>
    <cellStyle name="SAPBEXresItemX 10 3 2" xfId="46863" xr:uid="{00000000-0005-0000-0000-0000FEB60000}"/>
    <cellStyle name="SAPBEXresItemX 10 3 2 2" xfId="46864" xr:uid="{00000000-0005-0000-0000-0000FFB60000}"/>
    <cellStyle name="SAPBEXresItemX 10 4" xfId="46865" xr:uid="{00000000-0005-0000-0000-000000B70000}"/>
    <cellStyle name="SAPBEXresItemX 10 4 2" xfId="46866" xr:uid="{00000000-0005-0000-0000-000001B70000}"/>
    <cellStyle name="SAPBEXresItemX 10 4 2 2" xfId="46867" xr:uid="{00000000-0005-0000-0000-000002B70000}"/>
    <cellStyle name="SAPBEXresItemX 10 5" xfId="46868" xr:uid="{00000000-0005-0000-0000-000003B70000}"/>
    <cellStyle name="SAPBEXresItemX 10 5 2" xfId="46869" xr:uid="{00000000-0005-0000-0000-000004B70000}"/>
    <cellStyle name="SAPBEXresItemX 10 5 2 2" xfId="46870" xr:uid="{00000000-0005-0000-0000-000005B70000}"/>
    <cellStyle name="SAPBEXresItemX 10 6" xfId="46871" xr:uid="{00000000-0005-0000-0000-000006B70000}"/>
    <cellStyle name="SAPBEXresItemX 10 6 2" xfId="46872" xr:uid="{00000000-0005-0000-0000-000007B70000}"/>
    <cellStyle name="SAPBEXresItemX 10 6 2 2" xfId="46873" xr:uid="{00000000-0005-0000-0000-000008B70000}"/>
    <cellStyle name="SAPBEXresItemX 10 6 3" xfId="46874" xr:uid="{00000000-0005-0000-0000-000009B70000}"/>
    <cellStyle name="SAPBEXresItemX 10 7" xfId="46875" xr:uid="{00000000-0005-0000-0000-00000AB70000}"/>
    <cellStyle name="SAPBEXresItemX 10 7 2" xfId="46876" xr:uid="{00000000-0005-0000-0000-00000BB70000}"/>
    <cellStyle name="SAPBEXresItemX 10 7 2 2" xfId="46877" xr:uid="{00000000-0005-0000-0000-00000CB70000}"/>
    <cellStyle name="SAPBEXresItemX 10 7 3" xfId="46878" xr:uid="{00000000-0005-0000-0000-00000DB70000}"/>
    <cellStyle name="SAPBEXresItemX 10 8" xfId="46879" xr:uid="{00000000-0005-0000-0000-00000EB70000}"/>
    <cellStyle name="SAPBEXresItemX 10 8 2" xfId="46880" xr:uid="{00000000-0005-0000-0000-00000FB70000}"/>
    <cellStyle name="SAPBEXresItemX 10 8 2 2" xfId="46881" xr:uid="{00000000-0005-0000-0000-000010B70000}"/>
    <cellStyle name="SAPBEXresItemX 10 8 3" xfId="46882" xr:uid="{00000000-0005-0000-0000-000011B70000}"/>
    <cellStyle name="SAPBEXresItemX 10 9" xfId="46883" xr:uid="{00000000-0005-0000-0000-000012B70000}"/>
    <cellStyle name="SAPBEXresItemX 10 9 2" xfId="46884" xr:uid="{00000000-0005-0000-0000-000013B70000}"/>
    <cellStyle name="SAPBEXresItemX 10 9 2 2" xfId="46885" xr:uid="{00000000-0005-0000-0000-000014B70000}"/>
    <cellStyle name="SAPBEXresItemX 10 9 3" xfId="46886" xr:uid="{00000000-0005-0000-0000-000015B70000}"/>
    <cellStyle name="SAPBEXresItemX 11" xfId="46887" xr:uid="{00000000-0005-0000-0000-000016B70000}"/>
    <cellStyle name="SAPBEXresItemX 11 10" xfId="46888" xr:uid="{00000000-0005-0000-0000-000017B70000}"/>
    <cellStyle name="SAPBEXresItemX 11 10 2" xfId="46889" xr:uid="{00000000-0005-0000-0000-000018B70000}"/>
    <cellStyle name="SAPBEXresItemX 11 10 2 2" xfId="46890" xr:uid="{00000000-0005-0000-0000-000019B70000}"/>
    <cellStyle name="SAPBEXresItemX 11 10 3" xfId="46891" xr:uid="{00000000-0005-0000-0000-00001AB70000}"/>
    <cellStyle name="SAPBEXresItemX 11 11" xfId="46892" xr:uid="{00000000-0005-0000-0000-00001BB70000}"/>
    <cellStyle name="SAPBEXresItemX 11 11 2" xfId="46893" xr:uid="{00000000-0005-0000-0000-00001CB70000}"/>
    <cellStyle name="SAPBEXresItemX 11 2" xfId="46894" xr:uid="{00000000-0005-0000-0000-00001DB70000}"/>
    <cellStyle name="SAPBEXresItemX 11 2 2" xfId="46895" xr:uid="{00000000-0005-0000-0000-00001EB70000}"/>
    <cellStyle name="SAPBEXresItemX 11 2 2 2" xfId="46896" xr:uid="{00000000-0005-0000-0000-00001FB70000}"/>
    <cellStyle name="SAPBEXresItemX 11 3" xfId="46897" xr:uid="{00000000-0005-0000-0000-000020B70000}"/>
    <cellStyle name="SAPBEXresItemX 11 3 2" xfId="46898" xr:uid="{00000000-0005-0000-0000-000021B70000}"/>
    <cellStyle name="SAPBEXresItemX 11 3 2 2" xfId="46899" xr:uid="{00000000-0005-0000-0000-000022B70000}"/>
    <cellStyle name="SAPBEXresItemX 11 4" xfId="46900" xr:uid="{00000000-0005-0000-0000-000023B70000}"/>
    <cellStyle name="SAPBEXresItemX 11 4 2" xfId="46901" xr:uid="{00000000-0005-0000-0000-000024B70000}"/>
    <cellStyle name="SAPBEXresItemX 11 4 2 2" xfId="46902" xr:uid="{00000000-0005-0000-0000-000025B70000}"/>
    <cellStyle name="SAPBEXresItemX 11 5" xfId="46903" xr:uid="{00000000-0005-0000-0000-000026B70000}"/>
    <cellStyle name="SAPBEXresItemX 11 5 2" xfId="46904" xr:uid="{00000000-0005-0000-0000-000027B70000}"/>
    <cellStyle name="SAPBEXresItemX 11 5 2 2" xfId="46905" xr:uid="{00000000-0005-0000-0000-000028B70000}"/>
    <cellStyle name="SAPBEXresItemX 11 6" xfId="46906" xr:uid="{00000000-0005-0000-0000-000029B70000}"/>
    <cellStyle name="SAPBEXresItemX 11 6 2" xfId="46907" xr:uid="{00000000-0005-0000-0000-00002AB70000}"/>
    <cellStyle name="SAPBEXresItemX 11 6 2 2" xfId="46908" xr:uid="{00000000-0005-0000-0000-00002BB70000}"/>
    <cellStyle name="SAPBEXresItemX 11 6 3" xfId="46909" xr:uid="{00000000-0005-0000-0000-00002CB70000}"/>
    <cellStyle name="SAPBEXresItemX 11 7" xfId="46910" xr:uid="{00000000-0005-0000-0000-00002DB70000}"/>
    <cellStyle name="SAPBEXresItemX 11 7 2" xfId="46911" xr:uid="{00000000-0005-0000-0000-00002EB70000}"/>
    <cellStyle name="SAPBEXresItemX 11 7 2 2" xfId="46912" xr:uid="{00000000-0005-0000-0000-00002FB70000}"/>
    <cellStyle name="SAPBEXresItemX 11 7 3" xfId="46913" xr:uid="{00000000-0005-0000-0000-000030B70000}"/>
    <cellStyle name="SAPBEXresItemX 11 8" xfId="46914" xr:uid="{00000000-0005-0000-0000-000031B70000}"/>
    <cellStyle name="SAPBEXresItemX 11 8 2" xfId="46915" xr:uid="{00000000-0005-0000-0000-000032B70000}"/>
    <cellStyle name="SAPBEXresItemX 11 8 2 2" xfId="46916" xr:uid="{00000000-0005-0000-0000-000033B70000}"/>
    <cellStyle name="SAPBEXresItemX 11 8 3" xfId="46917" xr:uid="{00000000-0005-0000-0000-000034B70000}"/>
    <cellStyle name="SAPBEXresItemX 11 9" xfId="46918" xr:uid="{00000000-0005-0000-0000-000035B70000}"/>
    <cellStyle name="SAPBEXresItemX 11 9 2" xfId="46919" xr:uid="{00000000-0005-0000-0000-000036B70000}"/>
    <cellStyle name="SAPBEXresItemX 11 9 2 2" xfId="46920" xr:uid="{00000000-0005-0000-0000-000037B70000}"/>
    <cellStyle name="SAPBEXresItemX 11 9 3" xfId="46921" xr:uid="{00000000-0005-0000-0000-000038B70000}"/>
    <cellStyle name="SAPBEXresItemX 12" xfId="46922" xr:uid="{00000000-0005-0000-0000-000039B70000}"/>
    <cellStyle name="SAPBEXresItemX 12 10" xfId="46923" xr:uid="{00000000-0005-0000-0000-00003AB70000}"/>
    <cellStyle name="SAPBEXresItemX 12 10 2" xfId="46924" xr:uid="{00000000-0005-0000-0000-00003BB70000}"/>
    <cellStyle name="SAPBEXresItemX 12 10 2 2" xfId="46925" xr:uid="{00000000-0005-0000-0000-00003CB70000}"/>
    <cellStyle name="SAPBEXresItemX 12 10 3" xfId="46926" xr:uid="{00000000-0005-0000-0000-00003DB70000}"/>
    <cellStyle name="SAPBEXresItemX 12 11" xfId="46927" xr:uid="{00000000-0005-0000-0000-00003EB70000}"/>
    <cellStyle name="SAPBEXresItemX 12 11 2" xfId="46928" xr:uid="{00000000-0005-0000-0000-00003FB70000}"/>
    <cellStyle name="SAPBEXresItemX 12 2" xfId="46929" xr:uid="{00000000-0005-0000-0000-000040B70000}"/>
    <cellStyle name="SAPBEXresItemX 12 2 2" xfId="46930" xr:uid="{00000000-0005-0000-0000-000041B70000}"/>
    <cellStyle name="SAPBEXresItemX 12 2 2 2" xfId="46931" xr:uid="{00000000-0005-0000-0000-000042B70000}"/>
    <cellStyle name="SAPBEXresItemX 12 3" xfId="46932" xr:uid="{00000000-0005-0000-0000-000043B70000}"/>
    <cellStyle name="SAPBEXresItemX 12 3 2" xfId="46933" xr:uid="{00000000-0005-0000-0000-000044B70000}"/>
    <cellStyle name="SAPBEXresItemX 12 3 2 2" xfId="46934" xr:uid="{00000000-0005-0000-0000-000045B70000}"/>
    <cellStyle name="SAPBEXresItemX 12 4" xfId="46935" xr:uid="{00000000-0005-0000-0000-000046B70000}"/>
    <cellStyle name="SAPBEXresItemX 12 4 2" xfId="46936" xr:uid="{00000000-0005-0000-0000-000047B70000}"/>
    <cellStyle name="SAPBEXresItemX 12 4 2 2" xfId="46937" xr:uid="{00000000-0005-0000-0000-000048B70000}"/>
    <cellStyle name="SAPBEXresItemX 12 5" xfId="46938" xr:uid="{00000000-0005-0000-0000-000049B70000}"/>
    <cellStyle name="SAPBEXresItemX 12 5 2" xfId="46939" xr:uid="{00000000-0005-0000-0000-00004AB70000}"/>
    <cellStyle name="SAPBEXresItemX 12 5 2 2" xfId="46940" xr:uid="{00000000-0005-0000-0000-00004BB70000}"/>
    <cellStyle name="SAPBEXresItemX 12 6" xfId="46941" xr:uid="{00000000-0005-0000-0000-00004CB70000}"/>
    <cellStyle name="SAPBEXresItemX 12 6 2" xfId="46942" xr:uid="{00000000-0005-0000-0000-00004DB70000}"/>
    <cellStyle name="SAPBEXresItemX 12 6 2 2" xfId="46943" xr:uid="{00000000-0005-0000-0000-00004EB70000}"/>
    <cellStyle name="SAPBEXresItemX 12 6 3" xfId="46944" xr:uid="{00000000-0005-0000-0000-00004FB70000}"/>
    <cellStyle name="SAPBEXresItemX 12 7" xfId="46945" xr:uid="{00000000-0005-0000-0000-000050B70000}"/>
    <cellStyle name="SAPBEXresItemX 12 7 2" xfId="46946" xr:uid="{00000000-0005-0000-0000-000051B70000}"/>
    <cellStyle name="SAPBEXresItemX 12 7 2 2" xfId="46947" xr:uid="{00000000-0005-0000-0000-000052B70000}"/>
    <cellStyle name="SAPBEXresItemX 12 7 3" xfId="46948" xr:uid="{00000000-0005-0000-0000-000053B70000}"/>
    <cellStyle name="SAPBEXresItemX 12 8" xfId="46949" xr:uid="{00000000-0005-0000-0000-000054B70000}"/>
    <cellStyle name="SAPBEXresItemX 12 8 2" xfId="46950" xr:uid="{00000000-0005-0000-0000-000055B70000}"/>
    <cellStyle name="SAPBEXresItemX 12 8 2 2" xfId="46951" xr:uid="{00000000-0005-0000-0000-000056B70000}"/>
    <cellStyle name="SAPBEXresItemX 12 8 3" xfId="46952" xr:uid="{00000000-0005-0000-0000-000057B70000}"/>
    <cellStyle name="SAPBEXresItemX 12 9" xfId="46953" xr:uid="{00000000-0005-0000-0000-000058B70000}"/>
    <cellStyle name="SAPBEXresItemX 12 9 2" xfId="46954" xr:uid="{00000000-0005-0000-0000-000059B70000}"/>
    <cellStyle name="SAPBEXresItemX 12 9 2 2" xfId="46955" xr:uid="{00000000-0005-0000-0000-00005AB70000}"/>
    <cellStyle name="SAPBEXresItemX 12 9 3" xfId="46956" xr:uid="{00000000-0005-0000-0000-00005BB70000}"/>
    <cellStyle name="SAPBEXresItemX 13" xfId="46957" xr:uid="{00000000-0005-0000-0000-00005CB70000}"/>
    <cellStyle name="SAPBEXresItemX 13 10" xfId="46958" xr:uid="{00000000-0005-0000-0000-00005DB70000}"/>
    <cellStyle name="SAPBEXresItemX 13 10 2" xfId="46959" xr:uid="{00000000-0005-0000-0000-00005EB70000}"/>
    <cellStyle name="SAPBEXresItemX 13 10 2 2" xfId="46960" xr:uid="{00000000-0005-0000-0000-00005FB70000}"/>
    <cellStyle name="SAPBEXresItemX 13 10 3" xfId="46961" xr:uid="{00000000-0005-0000-0000-000060B70000}"/>
    <cellStyle name="SAPBEXresItemX 13 11" xfId="46962" xr:uid="{00000000-0005-0000-0000-000061B70000}"/>
    <cellStyle name="SAPBEXresItemX 13 11 2" xfId="46963" xr:uid="{00000000-0005-0000-0000-000062B70000}"/>
    <cellStyle name="SAPBEXresItemX 13 2" xfId="46964" xr:uid="{00000000-0005-0000-0000-000063B70000}"/>
    <cellStyle name="SAPBEXresItemX 13 2 2" xfId="46965" xr:uid="{00000000-0005-0000-0000-000064B70000}"/>
    <cellStyle name="SAPBEXresItemX 13 2 2 2" xfId="46966" xr:uid="{00000000-0005-0000-0000-000065B70000}"/>
    <cellStyle name="SAPBEXresItemX 13 3" xfId="46967" xr:uid="{00000000-0005-0000-0000-000066B70000}"/>
    <cellStyle name="SAPBEXresItemX 13 3 2" xfId="46968" xr:uid="{00000000-0005-0000-0000-000067B70000}"/>
    <cellStyle name="SAPBEXresItemX 13 3 2 2" xfId="46969" xr:uid="{00000000-0005-0000-0000-000068B70000}"/>
    <cellStyle name="SAPBEXresItemX 13 4" xfId="46970" xr:uid="{00000000-0005-0000-0000-000069B70000}"/>
    <cellStyle name="SAPBEXresItemX 13 4 2" xfId="46971" xr:uid="{00000000-0005-0000-0000-00006AB70000}"/>
    <cellStyle name="SAPBEXresItemX 13 4 2 2" xfId="46972" xr:uid="{00000000-0005-0000-0000-00006BB70000}"/>
    <cellStyle name="SAPBEXresItemX 13 5" xfId="46973" xr:uid="{00000000-0005-0000-0000-00006CB70000}"/>
    <cellStyle name="SAPBEXresItemX 13 5 2" xfId="46974" xr:uid="{00000000-0005-0000-0000-00006DB70000}"/>
    <cellStyle name="SAPBEXresItemX 13 5 2 2" xfId="46975" xr:uid="{00000000-0005-0000-0000-00006EB70000}"/>
    <cellStyle name="SAPBEXresItemX 13 6" xfId="46976" xr:uid="{00000000-0005-0000-0000-00006FB70000}"/>
    <cellStyle name="SAPBEXresItemX 13 6 2" xfId="46977" xr:uid="{00000000-0005-0000-0000-000070B70000}"/>
    <cellStyle name="SAPBEXresItemX 13 6 2 2" xfId="46978" xr:uid="{00000000-0005-0000-0000-000071B70000}"/>
    <cellStyle name="SAPBEXresItemX 13 6 3" xfId="46979" xr:uid="{00000000-0005-0000-0000-000072B70000}"/>
    <cellStyle name="SAPBEXresItemX 13 7" xfId="46980" xr:uid="{00000000-0005-0000-0000-000073B70000}"/>
    <cellStyle name="SAPBEXresItemX 13 7 2" xfId="46981" xr:uid="{00000000-0005-0000-0000-000074B70000}"/>
    <cellStyle name="SAPBEXresItemX 13 7 2 2" xfId="46982" xr:uid="{00000000-0005-0000-0000-000075B70000}"/>
    <cellStyle name="SAPBEXresItemX 13 7 3" xfId="46983" xr:uid="{00000000-0005-0000-0000-000076B70000}"/>
    <cellStyle name="SAPBEXresItemX 13 8" xfId="46984" xr:uid="{00000000-0005-0000-0000-000077B70000}"/>
    <cellStyle name="SAPBEXresItemX 13 8 2" xfId="46985" xr:uid="{00000000-0005-0000-0000-000078B70000}"/>
    <cellStyle name="SAPBEXresItemX 13 8 2 2" xfId="46986" xr:uid="{00000000-0005-0000-0000-000079B70000}"/>
    <cellStyle name="SAPBEXresItemX 13 8 3" xfId="46987" xr:uid="{00000000-0005-0000-0000-00007AB70000}"/>
    <cellStyle name="SAPBEXresItemX 13 9" xfId="46988" xr:uid="{00000000-0005-0000-0000-00007BB70000}"/>
    <cellStyle name="SAPBEXresItemX 13 9 2" xfId="46989" xr:uid="{00000000-0005-0000-0000-00007CB70000}"/>
    <cellStyle name="SAPBEXresItemX 13 9 2 2" xfId="46990" xr:uid="{00000000-0005-0000-0000-00007DB70000}"/>
    <cellStyle name="SAPBEXresItemX 13 9 3" xfId="46991" xr:uid="{00000000-0005-0000-0000-00007EB70000}"/>
    <cellStyle name="SAPBEXresItemX 14" xfId="46992" xr:uid="{00000000-0005-0000-0000-00007FB70000}"/>
    <cellStyle name="SAPBEXresItemX 14 10" xfId="46993" xr:uid="{00000000-0005-0000-0000-000080B70000}"/>
    <cellStyle name="SAPBEXresItemX 14 10 2" xfId="46994" xr:uid="{00000000-0005-0000-0000-000081B70000}"/>
    <cellStyle name="SAPBEXresItemX 14 10 2 2" xfId="46995" xr:uid="{00000000-0005-0000-0000-000082B70000}"/>
    <cellStyle name="SAPBEXresItemX 14 10 3" xfId="46996" xr:uid="{00000000-0005-0000-0000-000083B70000}"/>
    <cellStyle name="SAPBEXresItemX 14 11" xfId="46997" xr:uid="{00000000-0005-0000-0000-000084B70000}"/>
    <cellStyle name="SAPBEXresItemX 14 11 2" xfId="46998" xr:uid="{00000000-0005-0000-0000-000085B70000}"/>
    <cellStyle name="SAPBEXresItemX 14 2" xfId="46999" xr:uid="{00000000-0005-0000-0000-000086B70000}"/>
    <cellStyle name="SAPBEXresItemX 14 2 2" xfId="47000" xr:uid="{00000000-0005-0000-0000-000087B70000}"/>
    <cellStyle name="SAPBEXresItemX 14 2 2 2" xfId="47001" xr:uid="{00000000-0005-0000-0000-000088B70000}"/>
    <cellStyle name="SAPBEXresItemX 14 3" xfId="47002" xr:uid="{00000000-0005-0000-0000-000089B70000}"/>
    <cellStyle name="SAPBEXresItemX 14 3 2" xfId="47003" xr:uid="{00000000-0005-0000-0000-00008AB70000}"/>
    <cellStyle name="SAPBEXresItemX 14 3 2 2" xfId="47004" xr:uid="{00000000-0005-0000-0000-00008BB70000}"/>
    <cellStyle name="SAPBEXresItemX 14 4" xfId="47005" xr:uid="{00000000-0005-0000-0000-00008CB70000}"/>
    <cellStyle name="SAPBEXresItemX 14 4 2" xfId="47006" xr:uid="{00000000-0005-0000-0000-00008DB70000}"/>
    <cellStyle name="SAPBEXresItemX 14 4 2 2" xfId="47007" xr:uid="{00000000-0005-0000-0000-00008EB70000}"/>
    <cellStyle name="SAPBEXresItemX 14 5" xfId="47008" xr:uid="{00000000-0005-0000-0000-00008FB70000}"/>
    <cellStyle name="SAPBEXresItemX 14 5 2" xfId="47009" xr:uid="{00000000-0005-0000-0000-000090B70000}"/>
    <cellStyle name="SAPBEXresItemX 14 5 2 2" xfId="47010" xr:uid="{00000000-0005-0000-0000-000091B70000}"/>
    <cellStyle name="SAPBEXresItemX 14 6" xfId="47011" xr:uid="{00000000-0005-0000-0000-000092B70000}"/>
    <cellStyle name="SAPBEXresItemX 14 6 2" xfId="47012" xr:uid="{00000000-0005-0000-0000-000093B70000}"/>
    <cellStyle name="SAPBEXresItemX 14 6 2 2" xfId="47013" xr:uid="{00000000-0005-0000-0000-000094B70000}"/>
    <cellStyle name="SAPBEXresItemX 14 6 3" xfId="47014" xr:uid="{00000000-0005-0000-0000-000095B70000}"/>
    <cellStyle name="SAPBEXresItemX 14 7" xfId="47015" xr:uid="{00000000-0005-0000-0000-000096B70000}"/>
    <cellStyle name="SAPBEXresItemX 14 7 2" xfId="47016" xr:uid="{00000000-0005-0000-0000-000097B70000}"/>
    <cellStyle name="SAPBEXresItemX 14 7 2 2" xfId="47017" xr:uid="{00000000-0005-0000-0000-000098B70000}"/>
    <cellStyle name="SAPBEXresItemX 14 7 3" xfId="47018" xr:uid="{00000000-0005-0000-0000-000099B70000}"/>
    <cellStyle name="SAPBEXresItemX 14 8" xfId="47019" xr:uid="{00000000-0005-0000-0000-00009AB70000}"/>
    <cellStyle name="SAPBEXresItemX 14 8 2" xfId="47020" xr:uid="{00000000-0005-0000-0000-00009BB70000}"/>
    <cellStyle name="SAPBEXresItemX 14 8 2 2" xfId="47021" xr:uid="{00000000-0005-0000-0000-00009CB70000}"/>
    <cellStyle name="SAPBEXresItemX 14 8 3" xfId="47022" xr:uid="{00000000-0005-0000-0000-00009DB70000}"/>
    <cellStyle name="SAPBEXresItemX 14 9" xfId="47023" xr:uid="{00000000-0005-0000-0000-00009EB70000}"/>
    <cellStyle name="SAPBEXresItemX 14 9 2" xfId="47024" xr:uid="{00000000-0005-0000-0000-00009FB70000}"/>
    <cellStyle name="SAPBEXresItemX 14 9 2 2" xfId="47025" xr:uid="{00000000-0005-0000-0000-0000A0B70000}"/>
    <cellStyle name="SAPBEXresItemX 14 9 3" xfId="47026" xr:uid="{00000000-0005-0000-0000-0000A1B70000}"/>
    <cellStyle name="SAPBEXresItemX 15" xfId="47027" xr:uid="{00000000-0005-0000-0000-0000A2B70000}"/>
    <cellStyle name="SAPBEXresItemX 15 10" xfId="47028" xr:uid="{00000000-0005-0000-0000-0000A3B70000}"/>
    <cellStyle name="SAPBEXresItemX 15 10 2" xfId="47029" xr:uid="{00000000-0005-0000-0000-0000A4B70000}"/>
    <cellStyle name="SAPBEXresItemX 15 10 2 2" xfId="47030" xr:uid="{00000000-0005-0000-0000-0000A5B70000}"/>
    <cellStyle name="SAPBEXresItemX 15 10 3" xfId="47031" xr:uid="{00000000-0005-0000-0000-0000A6B70000}"/>
    <cellStyle name="SAPBEXresItemX 15 11" xfId="47032" xr:uid="{00000000-0005-0000-0000-0000A7B70000}"/>
    <cellStyle name="SAPBEXresItemX 15 11 2" xfId="47033" xr:uid="{00000000-0005-0000-0000-0000A8B70000}"/>
    <cellStyle name="SAPBEXresItemX 15 11 2 2" xfId="47034" xr:uid="{00000000-0005-0000-0000-0000A9B70000}"/>
    <cellStyle name="SAPBEXresItemX 15 11 3" xfId="47035" xr:uid="{00000000-0005-0000-0000-0000AAB70000}"/>
    <cellStyle name="SAPBEXresItemX 15 12" xfId="47036" xr:uid="{00000000-0005-0000-0000-0000ABB70000}"/>
    <cellStyle name="SAPBEXresItemX 15 12 2" xfId="47037" xr:uid="{00000000-0005-0000-0000-0000ACB70000}"/>
    <cellStyle name="SAPBEXresItemX 15 2" xfId="47038" xr:uid="{00000000-0005-0000-0000-0000ADB70000}"/>
    <cellStyle name="SAPBEXresItemX 15 2 2" xfId="47039" xr:uid="{00000000-0005-0000-0000-0000AEB70000}"/>
    <cellStyle name="SAPBEXresItemX 15 2 2 2" xfId="47040" xr:uid="{00000000-0005-0000-0000-0000AFB70000}"/>
    <cellStyle name="SAPBEXresItemX 15 3" xfId="47041" xr:uid="{00000000-0005-0000-0000-0000B0B70000}"/>
    <cellStyle name="SAPBEXresItemX 15 3 2" xfId="47042" xr:uid="{00000000-0005-0000-0000-0000B1B70000}"/>
    <cellStyle name="SAPBEXresItemX 15 3 2 2" xfId="47043" xr:uid="{00000000-0005-0000-0000-0000B2B70000}"/>
    <cellStyle name="SAPBEXresItemX 15 4" xfId="47044" xr:uid="{00000000-0005-0000-0000-0000B3B70000}"/>
    <cellStyle name="SAPBEXresItemX 15 4 2" xfId="47045" xr:uid="{00000000-0005-0000-0000-0000B4B70000}"/>
    <cellStyle name="SAPBEXresItemX 15 4 2 2" xfId="47046" xr:uid="{00000000-0005-0000-0000-0000B5B70000}"/>
    <cellStyle name="SAPBEXresItemX 15 5" xfId="47047" xr:uid="{00000000-0005-0000-0000-0000B6B70000}"/>
    <cellStyle name="SAPBEXresItemX 15 5 2" xfId="47048" xr:uid="{00000000-0005-0000-0000-0000B7B70000}"/>
    <cellStyle name="SAPBEXresItemX 15 5 2 2" xfId="47049" xr:uid="{00000000-0005-0000-0000-0000B8B70000}"/>
    <cellStyle name="SAPBEXresItemX 15 6" xfId="47050" xr:uid="{00000000-0005-0000-0000-0000B9B70000}"/>
    <cellStyle name="SAPBEXresItemX 15 6 2" xfId="47051" xr:uid="{00000000-0005-0000-0000-0000BAB70000}"/>
    <cellStyle name="SAPBEXresItemX 15 6 2 2" xfId="47052" xr:uid="{00000000-0005-0000-0000-0000BBB70000}"/>
    <cellStyle name="SAPBEXresItemX 15 6 3" xfId="47053" xr:uid="{00000000-0005-0000-0000-0000BCB70000}"/>
    <cellStyle name="SAPBEXresItemX 15 7" xfId="47054" xr:uid="{00000000-0005-0000-0000-0000BDB70000}"/>
    <cellStyle name="SAPBEXresItemX 15 7 2" xfId="47055" xr:uid="{00000000-0005-0000-0000-0000BEB70000}"/>
    <cellStyle name="SAPBEXresItemX 15 7 2 2" xfId="47056" xr:uid="{00000000-0005-0000-0000-0000BFB70000}"/>
    <cellStyle name="SAPBEXresItemX 15 7 3" xfId="47057" xr:uid="{00000000-0005-0000-0000-0000C0B70000}"/>
    <cellStyle name="SAPBEXresItemX 15 8" xfId="47058" xr:uid="{00000000-0005-0000-0000-0000C1B70000}"/>
    <cellStyle name="SAPBEXresItemX 15 8 2" xfId="47059" xr:uid="{00000000-0005-0000-0000-0000C2B70000}"/>
    <cellStyle name="SAPBEXresItemX 15 8 2 2" xfId="47060" xr:uid="{00000000-0005-0000-0000-0000C3B70000}"/>
    <cellStyle name="SAPBEXresItemX 15 8 3" xfId="47061" xr:uid="{00000000-0005-0000-0000-0000C4B70000}"/>
    <cellStyle name="SAPBEXresItemX 15 9" xfId="47062" xr:uid="{00000000-0005-0000-0000-0000C5B70000}"/>
    <cellStyle name="SAPBEXresItemX 15 9 2" xfId="47063" xr:uid="{00000000-0005-0000-0000-0000C6B70000}"/>
    <cellStyle name="SAPBEXresItemX 15 9 2 2" xfId="47064" xr:uid="{00000000-0005-0000-0000-0000C7B70000}"/>
    <cellStyle name="SAPBEXresItemX 15 9 3" xfId="47065" xr:uid="{00000000-0005-0000-0000-0000C8B70000}"/>
    <cellStyle name="SAPBEXresItemX 16" xfId="47066" xr:uid="{00000000-0005-0000-0000-0000C9B70000}"/>
    <cellStyle name="SAPBEXresItemX 16 10" xfId="47067" xr:uid="{00000000-0005-0000-0000-0000CAB70000}"/>
    <cellStyle name="SAPBEXresItemX 16 10 2" xfId="47068" xr:uid="{00000000-0005-0000-0000-0000CBB70000}"/>
    <cellStyle name="SAPBEXresItemX 16 10 2 2" xfId="47069" xr:uid="{00000000-0005-0000-0000-0000CCB70000}"/>
    <cellStyle name="SAPBEXresItemX 16 10 3" xfId="47070" xr:uid="{00000000-0005-0000-0000-0000CDB70000}"/>
    <cellStyle name="SAPBEXresItemX 16 11" xfId="47071" xr:uid="{00000000-0005-0000-0000-0000CEB70000}"/>
    <cellStyle name="SAPBEXresItemX 16 11 2" xfId="47072" xr:uid="{00000000-0005-0000-0000-0000CFB70000}"/>
    <cellStyle name="SAPBEXresItemX 16 11 2 2" xfId="47073" xr:uid="{00000000-0005-0000-0000-0000D0B70000}"/>
    <cellStyle name="SAPBEXresItemX 16 11 3" xfId="47074" xr:uid="{00000000-0005-0000-0000-0000D1B70000}"/>
    <cellStyle name="SAPBEXresItemX 16 12" xfId="47075" xr:uid="{00000000-0005-0000-0000-0000D2B70000}"/>
    <cellStyle name="SAPBEXresItemX 16 12 2" xfId="47076" xr:uid="{00000000-0005-0000-0000-0000D3B70000}"/>
    <cellStyle name="SAPBEXresItemX 16 2" xfId="47077" xr:uid="{00000000-0005-0000-0000-0000D4B70000}"/>
    <cellStyle name="SAPBEXresItemX 16 2 2" xfId="47078" xr:uid="{00000000-0005-0000-0000-0000D5B70000}"/>
    <cellStyle name="SAPBEXresItemX 16 2 2 2" xfId="47079" xr:uid="{00000000-0005-0000-0000-0000D6B70000}"/>
    <cellStyle name="SAPBEXresItemX 16 3" xfId="47080" xr:uid="{00000000-0005-0000-0000-0000D7B70000}"/>
    <cellStyle name="SAPBEXresItemX 16 3 2" xfId="47081" xr:uid="{00000000-0005-0000-0000-0000D8B70000}"/>
    <cellStyle name="SAPBEXresItemX 16 3 2 2" xfId="47082" xr:uid="{00000000-0005-0000-0000-0000D9B70000}"/>
    <cellStyle name="SAPBEXresItemX 16 4" xfId="47083" xr:uid="{00000000-0005-0000-0000-0000DAB70000}"/>
    <cellStyle name="SAPBEXresItemX 16 4 2" xfId="47084" xr:uid="{00000000-0005-0000-0000-0000DBB70000}"/>
    <cellStyle name="SAPBEXresItemX 16 4 2 2" xfId="47085" xr:uid="{00000000-0005-0000-0000-0000DCB70000}"/>
    <cellStyle name="SAPBEXresItemX 16 5" xfId="47086" xr:uid="{00000000-0005-0000-0000-0000DDB70000}"/>
    <cellStyle name="SAPBEXresItemX 16 5 2" xfId="47087" xr:uid="{00000000-0005-0000-0000-0000DEB70000}"/>
    <cellStyle name="SAPBEXresItemX 16 5 2 2" xfId="47088" xr:uid="{00000000-0005-0000-0000-0000DFB70000}"/>
    <cellStyle name="SAPBEXresItemX 16 6" xfId="47089" xr:uid="{00000000-0005-0000-0000-0000E0B70000}"/>
    <cellStyle name="SAPBEXresItemX 16 6 2" xfId="47090" xr:uid="{00000000-0005-0000-0000-0000E1B70000}"/>
    <cellStyle name="SAPBEXresItemX 16 6 2 2" xfId="47091" xr:uid="{00000000-0005-0000-0000-0000E2B70000}"/>
    <cellStyle name="SAPBEXresItemX 16 6 3" xfId="47092" xr:uid="{00000000-0005-0000-0000-0000E3B70000}"/>
    <cellStyle name="SAPBEXresItemX 16 7" xfId="47093" xr:uid="{00000000-0005-0000-0000-0000E4B70000}"/>
    <cellStyle name="SAPBEXresItemX 16 7 2" xfId="47094" xr:uid="{00000000-0005-0000-0000-0000E5B70000}"/>
    <cellStyle name="SAPBEXresItemX 16 7 2 2" xfId="47095" xr:uid="{00000000-0005-0000-0000-0000E6B70000}"/>
    <cellStyle name="SAPBEXresItemX 16 7 3" xfId="47096" xr:uid="{00000000-0005-0000-0000-0000E7B70000}"/>
    <cellStyle name="SAPBEXresItemX 16 8" xfId="47097" xr:uid="{00000000-0005-0000-0000-0000E8B70000}"/>
    <cellStyle name="SAPBEXresItemX 16 8 2" xfId="47098" xr:uid="{00000000-0005-0000-0000-0000E9B70000}"/>
    <cellStyle name="SAPBEXresItemX 16 8 2 2" xfId="47099" xr:uid="{00000000-0005-0000-0000-0000EAB70000}"/>
    <cellStyle name="SAPBEXresItemX 16 8 3" xfId="47100" xr:uid="{00000000-0005-0000-0000-0000EBB70000}"/>
    <cellStyle name="SAPBEXresItemX 16 9" xfId="47101" xr:uid="{00000000-0005-0000-0000-0000ECB70000}"/>
    <cellStyle name="SAPBEXresItemX 16 9 2" xfId="47102" xr:uid="{00000000-0005-0000-0000-0000EDB70000}"/>
    <cellStyle name="SAPBEXresItemX 16 9 2 2" xfId="47103" xr:uid="{00000000-0005-0000-0000-0000EEB70000}"/>
    <cellStyle name="SAPBEXresItemX 16 9 3" xfId="47104" xr:uid="{00000000-0005-0000-0000-0000EFB70000}"/>
    <cellStyle name="SAPBEXresItemX 17" xfId="47105" xr:uid="{00000000-0005-0000-0000-0000F0B70000}"/>
    <cellStyle name="SAPBEXresItemX 17 10" xfId="47106" xr:uid="{00000000-0005-0000-0000-0000F1B70000}"/>
    <cellStyle name="SAPBEXresItemX 17 10 2" xfId="47107" xr:uid="{00000000-0005-0000-0000-0000F2B70000}"/>
    <cellStyle name="SAPBEXresItemX 17 10 2 2" xfId="47108" xr:uid="{00000000-0005-0000-0000-0000F3B70000}"/>
    <cellStyle name="SAPBEXresItemX 17 10 3" xfId="47109" xr:uid="{00000000-0005-0000-0000-0000F4B70000}"/>
    <cellStyle name="SAPBEXresItemX 17 11" xfId="47110" xr:uid="{00000000-0005-0000-0000-0000F5B70000}"/>
    <cellStyle name="SAPBEXresItemX 17 11 2" xfId="47111" xr:uid="{00000000-0005-0000-0000-0000F6B70000}"/>
    <cellStyle name="SAPBEXresItemX 17 11 2 2" xfId="47112" xr:uid="{00000000-0005-0000-0000-0000F7B70000}"/>
    <cellStyle name="SAPBEXresItemX 17 11 3" xfId="47113" xr:uid="{00000000-0005-0000-0000-0000F8B70000}"/>
    <cellStyle name="SAPBEXresItemX 17 12" xfId="47114" xr:uid="{00000000-0005-0000-0000-0000F9B70000}"/>
    <cellStyle name="SAPBEXresItemX 17 12 2" xfId="47115" xr:uid="{00000000-0005-0000-0000-0000FAB70000}"/>
    <cellStyle name="SAPBEXresItemX 17 2" xfId="47116" xr:uid="{00000000-0005-0000-0000-0000FBB70000}"/>
    <cellStyle name="SAPBEXresItemX 17 2 2" xfId="47117" xr:uid="{00000000-0005-0000-0000-0000FCB70000}"/>
    <cellStyle name="SAPBEXresItemX 17 2 2 2" xfId="47118" xr:uid="{00000000-0005-0000-0000-0000FDB70000}"/>
    <cellStyle name="SAPBEXresItemX 17 3" xfId="47119" xr:uid="{00000000-0005-0000-0000-0000FEB70000}"/>
    <cellStyle name="SAPBEXresItemX 17 3 2" xfId="47120" xr:uid="{00000000-0005-0000-0000-0000FFB70000}"/>
    <cellStyle name="SAPBEXresItemX 17 3 2 2" xfId="47121" xr:uid="{00000000-0005-0000-0000-000000B80000}"/>
    <cellStyle name="SAPBEXresItemX 17 4" xfId="47122" xr:uid="{00000000-0005-0000-0000-000001B80000}"/>
    <cellStyle name="SAPBEXresItemX 17 4 2" xfId="47123" xr:uid="{00000000-0005-0000-0000-000002B80000}"/>
    <cellStyle name="SAPBEXresItemX 17 4 2 2" xfId="47124" xr:uid="{00000000-0005-0000-0000-000003B80000}"/>
    <cellStyle name="SAPBEXresItemX 17 5" xfId="47125" xr:uid="{00000000-0005-0000-0000-000004B80000}"/>
    <cellStyle name="SAPBEXresItemX 17 5 2" xfId="47126" xr:uid="{00000000-0005-0000-0000-000005B80000}"/>
    <cellStyle name="SAPBEXresItemX 17 5 2 2" xfId="47127" xr:uid="{00000000-0005-0000-0000-000006B80000}"/>
    <cellStyle name="SAPBEXresItemX 17 6" xfId="47128" xr:uid="{00000000-0005-0000-0000-000007B80000}"/>
    <cellStyle name="SAPBEXresItemX 17 6 2" xfId="47129" xr:uid="{00000000-0005-0000-0000-000008B80000}"/>
    <cellStyle name="SAPBEXresItemX 17 6 2 2" xfId="47130" xr:uid="{00000000-0005-0000-0000-000009B80000}"/>
    <cellStyle name="SAPBEXresItemX 17 6 3" xfId="47131" xr:uid="{00000000-0005-0000-0000-00000AB80000}"/>
    <cellStyle name="SAPBEXresItemX 17 7" xfId="47132" xr:uid="{00000000-0005-0000-0000-00000BB80000}"/>
    <cellStyle name="SAPBEXresItemX 17 7 2" xfId="47133" xr:uid="{00000000-0005-0000-0000-00000CB80000}"/>
    <cellStyle name="SAPBEXresItemX 17 7 2 2" xfId="47134" xr:uid="{00000000-0005-0000-0000-00000DB80000}"/>
    <cellStyle name="SAPBEXresItemX 17 7 3" xfId="47135" xr:uid="{00000000-0005-0000-0000-00000EB80000}"/>
    <cellStyle name="SAPBEXresItemX 17 8" xfId="47136" xr:uid="{00000000-0005-0000-0000-00000FB80000}"/>
    <cellStyle name="SAPBEXresItemX 17 8 2" xfId="47137" xr:uid="{00000000-0005-0000-0000-000010B80000}"/>
    <cellStyle name="SAPBEXresItemX 17 8 2 2" xfId="47138" xr:uid="{00000000-0005-0000-0000-000011B80000}"/>
    <cellStyle name="SAPBEXresItemX 17 8 3" xfId="47139" xr:uid="{00000000-0005-0000-0000-000012B80000}"/>
    <cellStyle name="SAPBEXresItemX 17 9" xfId="47140" xr:uid="{00000000-0005-0000-0000-000013B80000}"/>
    <cellStyle name="SAPBEXresItemX 17 9 2" xfId="47141" xr:uid="{00000000-0005-0000-0000-000014B80000}"/>
    <cellStyle name="SAPBEXresItemX 17 9 2 2" xfId="47142" xr:uid="{00000000-0005-0000-0000-000015B80000}"/>
    <cellStyle name="SAPBEXresItemX 17 9 3" xfId="47143" xr:uid="{00000000-0005-0000-0000-000016B80000}"/>
    <cellStyle name="SAPBEXresItemX 18" xfId="47144" xr:uid="{00000000-0005-0000-0000-000017B80000}"/>
    <cellStyle name="SAPBEXresItemX 18 2" xfId="47145" xr:uid="{00000000-0005-0000-0000-000018B80000}"/>
    <cellStyle name="SAPBEXresItemX 18 2 2" xfId="47146" xr:uid="{00000000-0005-0000-0000-000019B80000}"/>
    <cellStyle name="SAPBEXresItemX 19" xfId="47147" xr:uid="{00000000-0005-0000-0000-00001AB80000}"/>
    <cellStyle name="SAPBEXresItemX 19 2" xfId="47148" xr:uid="{00000000-0005-0000-0000-00001BB80000}"/>
    <cellStyle name="SAPBEXresItemX 19 2 2" xfId="47149" xr:uid="{00000000-0005-0000-0000-00001CB80000}"/>
    <cellStyle name="SAPBEXresItemX 19 3" xfId="47150" xr:uid="{00000000-0005-0000-0000-00001DB80000}"/>
    <cellStyle name="SAPBEXresItemX 2" xfId="47151" xr:uid="{00000000-0005-0000-0000-00001EB80000}"/>
    <cellStyle name="SAPBEXresItemX 2 10" xfId="47152" xr:uid="{00000000-0005-0000-0000-00001FB80000}"/>
    <cellStyle name="SAPBEXresItemX 2 10 2" xfId="47153" xr:uid="{00000000-0005-0000-0000-000020B80000}"/>
    <cellStyle name="SAPBEXresItemX 2 10 2 2" xfId="47154" xr:uid="{00000000-0005-0000-0000-000021B80000}"/>
    <cellStyle name="SAPBEXresItemX 2 10 3" xfId="47155" xr:uid="{00000000-0005-0000-0000-000022B80000}"/>
    <cellStyle name="SAPBEXresItemX 2 11" xfId="47156" xr:uid="{00000000-0005-0000-0000-000023B80000}"/>
    <cellStyle name="SAPBEXresItemX 2 11 2" xfId="47157" xr:uid="{00000000-0005-0000-0000-000024B80000}"/>
    <cellStyle name="SAPBEXresItemX 2 11 2 2" xfId="47158" xr:uid="{00000000-0005-0000-0000-000025B80000}"/>
    <cellStyle name="SAPBEXresItemX 2 11 3" xfId="47159" xr:uid="{00000000-0005-0000-0000-000026B80000}"/>
    <cellStyle name="SAPBEXresItemX 2 12" xfId="47160" xr:uid="{00000000-0005-0000-0000-000027B80000}"/>
    <cellStyle name="SAPBEXresItemX 2 12 2" xfId="47161" xr:uid="{00000000-0005-0000-0000-000028B80000}"/>
    <cellStyle name="SAPBEXresItemX 2 2" xfId="47162" xr:uid="{00000000-0005-0000-0000-000029B80000}"/>
    <cellStyle name="SAPBEXresItemX 2 2 10" xfId="47163" xr:uid="{00000000-0005-0000-0000-00002AB80000}"/>
    <cellStyle name="SAPBEXresItemX 2 2 10 2" xfId="47164" xr:uid="{00000000-0005-0000-0000-00002BB80000}"/>
    <cellStyle name="SAPBEXresItemX 2 2 10 2 2" xfId="47165" xr:uid="{00000000-0005-0000-0000-00002CB80000}"/>
    <cellStyle name="SAPBEXresItemX 2 2 10 3" xfId="47166" xr:uid="{00000000-0005-0000-0000-00002DB80000}"/>
    <cellStyle name="SAPBEXresItemX 2 2 11" xfId="47167" xr:uid="{00000000-0005-0000-0000-00002EB80000}"/>
    <cellStyle name="SAPBEXresItemX 2 2 11 2" xfId="47168" xr:uid="{00000000-0005-0000-0000-00002FB80000}"/>
    <cellStyle name="SAPBEXresItemX 2 2 11 2 2" xfId="47169" xr:uid="{00000000-0005-0000-0000-000030B80000}"/>
    <cellStyle name="SAPBEXresItemX 2 2 11 3" xfId="47170" xr:uid="{00000000-0005-0000-0000-000031B80000}"/>
    <cellStyle name="SAPBEXresItemX 2 2 12" xfId="47171" xr:uid="{00000000-0005-0000-0000-000032B80000}"/>
    <cellStyle name="SAPBEXresItemX 2 2 12 2" xfId="47172" xr:uid="{00000000-0005-0000-0000-000033B80000}"/>
    <cellStyle name="SAPBEXresItemX 2 2 2" xfId="47173" xr:uid="{00000000-0005-0000-0000-000034B80000}"/>
    <cellStyle name="SAPBEXresItemX 2 2 2 2" xfId="47174" xr:uid="{00000000-0005-0000-0000-000035B80000}"/>
    <cellStyle name="SAPBEXresItemX 2 2 2 2 2" xfId="47175" xr:uid="{00000000-0005-0000-0000-000036B80000}"/>
    <cellStyle name="SAPBEXresItemX 2 2 3" xfId="47176" xr:uid="{00000000-0005-0000-0000-000037B80000}"/>
    <cellStyle name="SAPBEXresItemX 2 2 3 2" xfId="47177" xr:uid="{00000000-0005-0000-0000-000038B80000}"/>
    <cellStyle name="SAPBEXresItemX 2 2 3 2 2" xfId="47178" xr:uid="{00000000-0005-0000-0000-000039B80000}"/>
    <cellStyle name="SAPBEXresItemX 2 2 4" xfId="47179" xr:uid="{00000000-0005-0000-0000-00003AB80000}"/>
    <cellStyle name="SAPBEXresItemX 2 2 4 2" xfId="47180" xr:uid="{00000000-0005-0000-0000-00003BB80000}"/>
    <cellStyle name="SAPBEXresItemX 2 2 4 2 2" xfId="47181" xr:uid="{00000000-0005-0000-0000-00003CB80000}"/>
    <cellStyle name="SAPBEXresItemX 2 2 5" xfId="47182" xr:uid="{00000000-0005-0000-0000-00003DB80000}"/>
    <cellStyle name="SAPBEXresItemX 2 2 5 2" xfId="47183" xr:uid="{00000000-0005-0000-0000-00003EB80000}"/>
    <cellStyle name="SAPBEXresItemX 2 2 5 2 2" xfId="47184" xr:uid="{00000000-0005-0000-0000-00003FB80000}"/>
    <cellStyle name="SAPBEXresItemX 2 2 6" xfId="47185" xr:uid="{00000000-0005-0000-0000-000040B80000}"/>
    <cellStyle name="SAPBEXresItemX 2 2 6 2" xfId="47186" xr:uid="{00000000-0005-0000-0000-000041B80000}"/>
    <cellStyle name="SAPBEXresItemX 2 2 6 2 2" xfId="47187" xr:uid="{00000000-0005-0000-0000-000042B80000}"/>
    <cellStyle name="SAPBEXresItemX 2 2 6 3" xfId="47188" xr:uid="{00000000-0005-0000-0000-000043B80000}"/>
    <cellStyle name="SAPBEXresItemX 2 2 7" xfId="47189" xr:uid="{00000000-0005-0000-0000-000044B80000}"/>
    <cellStyle name="SAPBEXresItemX 2 2 7 2" xfId="47190" xr:uid="{00000000-0005-0000-0000-000045B80000}"/>
    <cellStyle name="SAPBEXresItemX 2 2 7 2 2" xfId="47191" xr:uid="{00000000-0005-0000-0000-000046B80000}"/>
    <cellStyle name="SAPBEXresItemX 2 2 7 3" xfId="47192" xr:uid="{00000000-0005-0000-0000-000047B80000}"/>
    <cellStyle name="SAPBEXresItemX 2 2 8" xfId="47193" xr:uid="{00000000-0005-0000-0000-000048B80000}"/>
    <cellStyle name="SAPBEXresItemX 2 2 8 2" xfId="47194" xr:uid="{00000000-0005-0000-0000-000049B80000}"/>
    <cellStyle name="SAPBEXresItemX 2 2 8 2 2" xfId="47195" xr:uid="{00000000-0005-0000-0000-00004AB80000}"/>
    <cellStyle name="SAPBEXresItemX 2 2 8 3" xfId="47196" xr:uid="{00000000-0005-0000-0000-00004BB80000}"/>
    <cellStyle name="SAPBEXresItemX 2 2 9" xfId="47197" xr:uid="{00000000-0005-0000-0000-00004CB80000}"/>
    <cellStyle name="SAPBEXresItemX 2 2 9 2" xfId="47198" xr:uid="{00000000-0005-0000-0000-00004DB80000}"/>
    <cellStyle name="SAPBEXresItemX 2 2 9 2 2" xfId="47199" xr:uid="{00000000-0005-0000-0000-00004EB80000}"/>
    <cellStyle name="SAPBEXresItemX 2 2 9 3" xfId="47200" xr:uid="{00000000-0005-0000-0000-00004FB80000}"/>
    <cellStyle name="SAPBEXresItemX 2 3" xfId="47201" xr:uid="{00000000-0005-0000-0000-000050B80000}"/>
    <cellStyle name="SAPBEXresItemX 2 3 2" xfId="47202" xr:uid="{00000000-0005-0000-0000-000051B80000}"/>
    <cellStyle name="SAPBEXresItemX 2 3 2 2" xfId="47203" xr:uid="{00000000-0005-0000-0000-000052B80000}"/>
    <cellStyle name="SAPBEXresItemX 2 4" xfId="47204" xr:uid="{00000000-0005-0000-0000-000053B80000}"/>
    <cellStyle name="SAPBEXresItemX 2 4 2" xfId="47205" xr:uid="{00000000-0005-0000-0000-000054B80000}"/>
    <cellStyle name="SAPBEXresItemX 2 4 2 2" xfId="47206" xr:uid="{00000000-0005-0000-0000-000055B80000}"/>
    <cellStyle name="SAPBEXresItemX 2 5" xfId="47207" xr:uid="{00000000-0005-0000-0000-000056B80000}"/>
    <cellStyle name="SAPBEXresItemX 2 5 2" xfId="47208" xr:uid="{00000000-0005-0000-0000-000057B80000}"/>
    <cellStyle name="SAPBEXresItemX 2 5 2 2" xfId="47209" xr:uid="{00000000-0005-0000-0000-000058B80000}"/>
    <cellStyle name="SAPBEXresItemX 2 6" xfId="47210" xr:uid="{00000000-0005-0000-0000-000059B80000}"/>
    <cellStyle name="SAPBEXresItemX 2 6 2" xfId="47211" xr:uid="{00000000-0005-0000-0000-00005AB80000}"/>
    <cellStyle name="SAPBEXresItemX 2 6 2 2" xfId="47212" xr:uid="{00000000-0005-0000-0000-00005BB80000}"/>
    <cellStyle name="SAPBEXresItemX 2 7" xfId="47213" xr:uid="{00000000-0005-0000-0000-00005CB80000}"/>
    <cellStyle name="SAPBEXresItemX 2 7 2" xfId="47214" xr:uid="{00000000-0005-0000-0000-00005DB80000}"/>
    <cellStyle name="SAPBEXresItemX 2 7 2 2" xfId="47215" xr:uid="{00000000-0005-0000-0000-00005EB80000}"/>
    <cellStyle name="SAPBEXresItemX 2 7 3" xfId="47216" xr:uid="{00000000-0005-0000-0000-00005FB80000}"/>
    <cellStyle name="SAPBEXresItemX 2 8" xfId="47217" xr:uid="{00000000-0005-0000-0000-000060B80000}"/>
    <cellStyle name="SAPBEXresItemX 2 8 2" xfId="47218" xr:uid="{00000000-0005-0000-0000-000061B80000}"/>
    <cellStyle name="SAPBEXresItemX 2 8 2 2" xfId="47219" xr:uid="{00000000-0005-0000-0000-000062B80000}"/>
    <cellStyle name="SAPBEXresItemX 2 8 3" xfId="47220" xr:uid="{00000000-0005-0000-0000-000063B80000}"/>
    <cellStyle name="SAPBEXresItemX 2 9" xfId="47221" xr:uid="{00000000-0005-0000-0000-000064B80000}"/>
    <cellStyle name="SAPBEXresItemX 2 9 2" xfId="47222" xr:uid="{00000000-0005-0000-0000-000065B80000}"/>
    <cellStyle name="SAPBEXresItemX 2 9 2 2" xfId="47223" xr:uid="{00000000-0005-0000-0000-000066B80000}"/>
    <cellStyle name="SAPBEXresItemX 2 9 3" xfId="47224" xr:uid="{00000000-0005-0000-0000-000067B80000}"/>
    <cellStyle name="SAPBEXresItemX 20" xfId="47225" xr:uid="{00000000-0005-0000-0000-000068B80000}"/>
    <cellStyle name="SAPBEXresItemX 20 2" xfId="47226" xr:uid="{00000000-0005-0000-0000-000069B80000}"/>
    <cellStyle name="SAPBEXresItemX 20 2 2" xfId="47227" xr:uid="{00000000-0005-0000-0000-00006AB80000}"/>
    <cellStyle name="SAPBEXresItemX 20 3" xfId="47228" xr:uid="{00000000-0005-0000-0000-00006BB80000}"/>
    <cellStyle name="SAPBEXresItemX 21" xfId="47229" xr:uid="{00000000-0005-0000-0000-00006CB80000}"/>
    <cellStyle name="SAPBEXresItemX 21 2" xfId="47230" xr:uid="{00000000-0005-0000-0000-00006DB80000}"/>
    <cellStyle name="SAPBEXresItemX 22" xfId="47231" xr:uid="{00000000-0005-0000-0000-00006EB80000}"/>
    <cellStyle name="SAPBEXresItemX 22 2" xfId="47232" xr:uid="{00000000-0005-0000-0000-00006FB80000}"/>
    <cellStyle name="SAPBEXresItemX 23" xfId="47233" xr:uid="{00000000-0005-0000-0000-000070B80000}"/>
    <cellStyle name="SAPBEXresItemX 23 2" xfId="47234" xr:uid="{00000000-0005-0000-0000-000071B80000}"/>
    <cellStyle name="SAPBEXresItemX 3" xfId="47235" xr:uid="{00000000-0005-0000-0000-000072B80000}"/>
    <cellStyle name="SAPBEXresItemX 3 10" xfId="47236" xr:uid="{00000000-0005-0000-0000-000073B80000}"/>
    <cellStyle name="SAPBEXresItemX 3 10 2" xfId="47237" xr:uid="{00000000-0005-0000-0000-000074B80000}"/>
    <cellStyle name="SAPBEXresItemX 3 10 2 2" xfId="47238" xr:uid="{00000000-0005-0000-0000-000075B80000}"/>
    <cellStyle name="SAPBEXresItemX 3 10 3" xfId="47239" xr:uid="{00000000-0005-0000-0000-000076B80000}"/>
    <cellStyle name="SAPBEXresItemX 3 11" xfId="47240" xr:uid="{00000000-0005-0000-0000-000077B80000}"/>
    <cellStyle name="SAPBEXresItemX 3 11 2" xfId="47241" xr:uid="{00000000-0005-0000-0000-000078B80000}"/>
    <cellStyle name="SAPBEXresItemX 3 11 2 2" xfId="47242" xr:uid="{00000000-0005-0000-0000-000079B80000}"/>
    <cellStyle name="SAPBEXresItemX 3 11 3" xfId="47243" xr:uid="{00000000-0005-0000-0000-00007AB80000}"/>
    <cellStyle name="SAPBEXresItemX 3 12" xfId="47244" xr:uid="{00000000-0005-0000-0000-00007BB80000}"/>
    <cellStyle name="SAPBEXresItemX 3 12 2" xfId="47245" xr:uid="{00000000-0005-0000-0000-00007CB80000}"/>
    <cellStyle name="SAPBEXresItemX 3 12 2 2" xfId="47246" xr:uid="{00000000-0005-0000-0000-00007DB80000}"/>
    <cellStyle name="SAPBEXresItemX 3 12 3" xfId="47247" xr:uid="{00000000-0005-0000-0000-00007EB80000}"/>
    <cellStyle name="SAPBEXresItemX 3 13" xfId="47248" xr:uid="{00000000-0005-0000-0000-00007FB80000}"/>
    <cellStyle name="SAPBEXresItemX 3 13 2" xfId="47249" xr:uid="{00000000-0005-0000-0000-000080B80000}"/>
    <cellStyle name="SAPBEXresItemX 3 13 2 2" xfId="47250" xr:uid="{00000000-0005-0000-0000-000081B80000}"/>
    <cellStyle name="SAPBEXresItemX 3 13 3" xfId="47251" xr:uid="{00000000-0005-0000-0000-000082B80000}"/>
    <cellStyle name="SAPBEXresItemX 3 14" xfId="47252" xr:uid="{00000000-0005-0000-0000-000083B80000}"/>
    <cellStyle name="SAPBEXresItemX 3 14 2" xfId="47253" xr:uid="{00000000-0005-0000-0000-000084B80000}"/>
    <cellStyle name="SAPBEXresItemX 3 2" xfId="47254" xr:uid="{00000000-0005-0000-0000-000085B80000}"/>
    <cellStyle name="SAPBEXresItemX 3 2 2" xfId="47255" xr:uid="{00000000-0005-0000-0000-000086B80000}"/>
    <cellStyle name="SAPBEXresItemX 3 2 2 2" xfId="47256" xr:uid="{00000000-0005-0000-0000-000087B80000}"/>
    <cellStyle name="SAPBEXresItemX 3 3" xfId="47257" xr:uid="{00000000-0005-0000-0000-000088B80000}"/>
    <cellStyle name="SAPBEXresItemX 3 3 2" xfId="47258" xr:uid="{00000000-0005-0000-0000-000089B80000}"/>
    <cellStyle name="SAPBEXresItemX 3 3 2 2" xfId="47259" xr:uid="{00000000-0005-0000-0000-00008AB80000}"/>
    <cellStyle name="SAPBEXresItemX 3 4" xfId="47260" xr:uid="{00000000-0005-0000-0000-00008BB80000}"/>
    <cellStyle name="SAPBEXresItemX 3 4 2" xfId="47261" xr:uid="{00000000-0005-0000-0000-00008CB80000}"/>
    <cellStyle name="SAPBEXresItemX 3 4 2 2" xfId="47262" xr:uid="{00000000-0005-0000-0000-00008DB80000}"/>
    <cellStyle name="SAPBEXresItemX 3 5" xfId="47263" xr:uid="{00000000-0005-0000-0000-00008EB80000}"/>
    <cellStyle name="SAPBEXresItemX 3 5 2" xfId="47264" xr:uid="{00000000-0005-0000-0000-00008FB80000}"/>
    <cellStyle name="SAPBEXresItemX 3 5 2 2" xfId="47265" xr:uid="{00000000-0005-0000-0000-000090B80000}"/>
    <cellStyle name="SAPBEXresItemX 3 6" xfId="47266" xr:uid="{00000000-0005-0000-0000-000091B80000}"/>
    <cellStyle name="SAPBEXresItemX 3 6 2" xfId="47267" xr:uid="{00000000-0005-0000-0000-000092B80000}"/>
    <cellStyle name="SAPBEXresItemX 3 6 2 2" xfId="47268" xr:uid="{00000000-0005-0000-0000-000093B80000}"/>
    <cellStyle name="SAPBEXresItemX 3 7" xfId="47269" xr:uid="{00000000-0005-0000-0000-000094B80000}"/>
    <cellStyle name="SAPBEXresItemX 3 7 2" xfId="47270" xr:uid="{00000000-0005-0000-0000-000095B80000}"/>
    <cellStyle name="SAPBEXresItemX 3 7 2 2" xfId="47271" xr:uid="{00000000-0005-0000-0000-000096B80000}"/>
    <cellStyle name="SAPBEXresItemX 3 8" xfId="47272" xr:uid="{00000000-0005-0000-0000-000097B80000}"/>
    <cellStyle name="SAPBEXresItemX 3 8 2" xfId="47273" xr:uid="{00000000-0005-0000-0000-000098B80000}"/>
    <cellStyle name="SAPBEXresItemX 3 8 2 2" xfId="47274" xr:uid="{00000000-0005-0000-0000-000099B80000}"/>
    <cellStyle name="SAPBEXresItemX 3 8 3" xfId="47275" xr:uid="{00000000-0005-0000-0000-00009AB80000}"/>
    <cellStyle name="SAPBEXresItemX 3 9" xfId="47276" xr:uid="{00000000-0005-0000-0000-00009BB80000}"/>
    <cellStyle name="SAPBEXresItemX 3 9 2" xfId="47277" xr:uid="{00000000-0005-0000-0000-00009CB80000}"/>
    <cellStyle name="SAPBEXresItemX 3 9 2 2" xfId="47278" xr:uid="{00000000-0005-0000-0000-00009DB80000}"/>
    <cellStyle name="SAPBEXresItemX 3 9 3" xfId="47279" xr:uid="{00000000-0005-0000-0000-00009EB80000}"/>
    <cellStyle name="SAPBEXresItemX 4" xfId="47280" xr:uid="{00000000-0005-0000-0000-00009FB80000}"/>
    <cellStyle name="SAPBEXresItemX 4 10" xfId="47281" xr:uid="{00000000-0005-0000-0000-0000A0B80000}"/>
    <cellStyle name="SAPBEXresItemX 4 10 2" xfId="47282" xr:uid="{00000000-0005-0000-0000-0000A1B80000}"/>
    <cellStyle name="SAPBEXresItemX 4 10 2 2" xfId="47283" xr:uid="{00000000-0005-0000-0000-0000A2B80000}"/>
    <cellStyle name="SAPBEXresItemX 4 10 3" xfId="47284" xr:uid="{00000000-0005-0000-0000-0000A3B80000}"/>
    <cellStyle name="SAPBEXresItemX 4 11" xfId="47285" xr:uid="{00000000-0005-0000-0000-0000A4B80000}"/>
    <cellStyle name="SAPBEXresItemX 4 11 2" xfId="47286" xr:uid="{00000000-0005-0000-0000-0000A5B80000}"/>
    <cellStyle name="SAPBEXresItemX 4 11 2 2" xfId="47287" xr:uid="{00000000-0005-0000-0000-0000A6B80000}"/>
    <cellStyle name="SAPBEXresItemX 4 11 3" xfId="47288" xr:uid="{00000000-0005-0000-0000-0000A7B80000}"/>
    <cellStyle name="SAPBEXresItemX 4 12" xfId="47289" xr:uid="{00000000-0005-0000-0000-0000A8B80000}"/>
    <cellStyle name="SAPBEXresItemX 4 12 2" xfId="47290" xr:uid="{00000000-0005-0000-0000-0000A9B80000}"/>
    <cellStyle name="SAPBEXresItemX 4 12 2 2" xfId="47291" xr:uid="{00000000-0005-0000-0000-0000AAB80000}"/>
    <cellStyle name="SAPBEXresItemX 4 12 3" xfId="47292" xr:uid="{00000000-0005-0000-0000-0000ABB80000}"/>
    <cellStyle name="SAPBEXresItemX 4 13" xfId="47293" xr:uid="{00000000-0005-0000-0000-0000ACB80000}"/>
    <cellStyle name="SAPBEXresItemX 4 13 2" xfId="47294" xr:uid="{00000000-0005-0000-0000-0000ADB80000}"/>
    <cellStyle name="SAPBEXresItemX 4 13 2 2" xfId="47295" xr:uid="{00000000-0005-0000-0000-0000AEB80000}"/>
    <cellStyle name="SAPBEXresItemX 4 13 3" xfId="47296" xr:uid="{00000000-0005-0000-0000-0000AFB80000}"/>
    <cellStyle name="SAPBEXresItemX 4 14" xfId="47297" xr:uid="{00000000-0005-0000-0000-0000B0B80000}"/>
    <cellStyle name="SAPBEXresItemX 4 14 2" xfId="47298" xr:uid="{00000000-0005-0000-0000-0000B1B80000}"/>
    <cellStyle name="SAPBEXresItemX 4 2" xfId="47299" xr:uid="{00000000-0005-0000-0000-0000B2B80000}"/>
    <cellStyle name="SAPBEXresItemX 4 2 2" xfId="47300" xr:uid="{00000000-0005-0000-0000-0000B3B80000}"/>
    <cellStyle name="SAPBEXresItemX 4 2 2 2" xfId="47301" xr:uid="{00000000-0005-0000-0000-0000B4B80000}"/>
    <cellStyle name="SAPBEXresItemX 4 3" xfId="47302" xr:uid="{00000000-0005-0000-0000-0000B5B80000}"/>
    <cellStyle name="SAPBEXresItemX 4 3 2" xfId="47303" xr:uid="{00000000-0005-0000-0000-0000B6B80000}"/>
    <cellStyle name="SAPBEXresItemX 4 3 2 2" xfId="47304" xr:uid="{00000000-0005-0000-0000-0000B7B80000}"/>
    <cellStyle name="SAPBEXresItemX 4 4" xfId="47305" xr:uid="{00000000-0005-0000-0000-0000B8B80000}"/>
    <cellStyle name="SAPBEXresItemX 4 4 2" xfId="47306" xr:uid="{00000000-0005-0000-0000-0000B9B80000}"/>
    <cellStyle name="SAPBEXresItemX 4 4 2 2" xfId="47307" xr:uid="{00000000-0005-0000-0000-0000BAB80000}"/>
    <cellStyle name="SAPBEXresItemX 4 5" xfId="47308" xr:uid="{00000000-0005-0000-0000-0000BBB80000}"/>
    <cellStyle name="SAPBEXresItemX 4 5 2" xfId="47309" xr:uid="{00000000-0005-0000-0000-0000BCB80000}"/>
    <cellStyle name="SAPBEXresItemX 4 5 2 2" xfId="47310" xr:uid="{00000000-0005-0000-0000-0000BDB80000}"/>
    <cellStyle name="SAPBEXresItemX 4 6" xfId="47311" xr:uid="{00000000-0005-0000-0000-0000BEB80000}"/>
    <cellStyle name="SAPBEXresItemX 4 6 2" xfId="47312" xr:uid="{00000000-0005-0000-0000-0000BFB80000}"/>
    <cellStyle name="SAPBEXresItemX 4 6 2 2" xfId="47313" xr:uid="{00000000-0005-0000-0000-0000C0B80000}"/>
    <cellStyle name="SAPBEXresItemX 4 7" xfId="47314" xr:uid="{00000000-0005-0000-0000-0000C1B80000}"/>
    <cellStyle name="SAPBEXresItemX 4 7 2" xfId="47315" xr:uid="{00000000-0005-0000-0000-0000C2B80000}"/>
    <cellStyle name="SAPBEXresItemX 4 7 2 2" xfId="47316" xr:uid="{00000000-0005-0000-0000-0000C3B80000}"/>
    <cellStyle name="SAPBEXresItemX 4 8" xfId="47317" xr:uid="{00000000-0005-0000-0000-0000C4B80000}"/>
    <cellStyle name="SAPBEXresItemX 4 8 2" xfId="47318" xr:uid="{00000000-0005-0000-0000-0000C5B80000}"/>
    <cellStyle name="SAPBEXresItemX 4 8 2 2" xfId="47319" xr:uid="{00000000-0005-0000-0000-0000C6B80000}"/>
    <cellStyle name="SAPBEXresItemX 4 8 3" xfId="47320" xr:uid="{00000000-0005-0000-0000-0000C7B80000}"/>
    <cellStyle name="SAPBEXresItemX 4 9" xfId="47321" xr:uid="{00000000-0005-0000-0000-0000C8B80000}"/>
    <cellStyle name="SAPBEXresItemX 4 9 2" xfId="47322" xr:uid="{00000000-0005-0000-0000-0000C9B80000}"/>
    <cellStyle name="SAPBEXresItemX 4 9 2 2" xfId="47323" xr:uid="{00000000-0005-0000-0000-0000CAB80000}"/>
    <cellStyle name="SAPBEXresItemX 4 9 3" xfId="47324" xr:uid="{00000000-0005-0000-0000-0000CBB80000}"/>
    <cellStyle name="SAPBEXresItemX 5" xfId="47325" xr:uid="{00000000-0005-0000-0000-0000CCB80000}"/>
    <cellStyle name="SAPBEXresItemX 5 10" xfId="47326" xr:uid="{00000000-0005-0000-0000-0000CDB80000}"/>
    <cellStyle name="SAPBEXresItemX 5 10 2" xfId="47327" xr:uid="{00000000-0005-0000-0000-0000CEB80000}"/>
    <cellStyle name="SAPBEXresItemX 5 10 2 2" xfId="47328" xr:uid="{00000000-0005-0000-0000-0000CFB80000}"/>
    <cellStyle name="SAPBEXresItemX 5 10 3" xfId="47329" xr:uid="{00000000-0005-0000-0000-0000D0B80000}"/>
    <cellStyle name="SAPBEXresItemX 5 11" xfId="47330" xr:uid="{00000000-0005-0000-0000-0000D1B80000}"/>
    <cellStyle name="SAPBEXresItemX 5 11 2" xfId="47331" xr:uid="{00000000-0005-0000-0000-0000D2B80000}"/>
    <cellStyle name="SAPBEXresItemX 5 11 2 2" xfId="47332" xr:uid="{00000000-0005-0000-0000-0000D3B80000}"/>
    <cellStyle name="SAPBEXresItemX 5 11 3" xfId="47333" xr:uid="{00000000-0005-0000-0000-0000D4B80000}"/>
    <cellStyle name="SAPBEXresItemX 5 12" xfId="47334" xr:uid="{00000000-0005-0000-0000-0000D5B80000}"/>
    <cellStyle name="SAPBEXresItemX 5 12 2" xfId="47335" xr:uid="{00000000-0005-0000-0000-0000D6B80000}"/>
    <cellStyle name="SAPBEXresItemX 5 12 2 2" xfId="47336" xr:uid="{00000000-0005-0000-0000-0000D7B80000}"/>
    <cellStyle name="SAPBEXresItemX 5 12 3" xfId="47337" xr:uid="{00000000-0005-0000-0000-0000D8B80000}"/>
    <cellStyle name="SAPBEXresItemX 5 13" xfId="47338" xr:uid="{00000000-0005-0000-0000-0000D9B80000}"/>
    <cellStyle name="SAPBEXresItemX 5 13 2" xfId="47339" xr:uid="{00000000-0005-0000-0000-0000DAB80000}"/>
    <cellStyle name="SAPBEXresItemX 5 13 2 2" xfId="47340" xr:uid="{00000000-0005-0000-0000-0000DBB80000}"/>
    <cellStyle name="SAPBEXresItemX 5 13 3" xfId="47341" xr:uid="{00000000-0005-0000-0000-0000DCB80000}"/>
    <cellStyle name="SAPBEXresItemX 5 14" xfId="47342" xr:uid="{00000000-0005-0000-0000-0000DDB80000}"/>
    <cellStyle name="SAPBEXresItemX 5 14 2" xfId="47343" xr:uid="{00000000-0005-0000-0000-0000DEB80000}"/>
    <cellStyle name="SAPBEXresItemX 5 2" xfId="47344" xr:uid="{00000000-0005-0000-0000-0000DFB80000}"/>
    <cellStyle name="SAPBEXresItemX 5 2 2" xfId="47345" xr:uid="{00000000-0005-0000-0000-0000E0B80000}"/>
    <cellStyle name="SAPBEXresItemX 5 2 2 2" xfId="47346" xr:uid="{00000000-0005-0000-0000-0000E1B80000}"/>
    <cellStyle name="SAPBEXresItemX 5 3" xfId="47347" xr:uid="{00000000-0005-0000-0000-0000E2B80000}"/>
    <cellStyle name="SAPBEXresItemX 5 3 2" xfId="47348" xr:uid="{00000000-0005-0000-0000-0000E3B80000}"/>
    <cellStyle name="SAPBEXresItemX 5 3 2 2" xfId="47349" xr:uid="{00000000-0005-0000-0000-0000E4B80000}"/>
    <cellStyle name="SAPBEXresItemX 5 4" xfId="47350" xr:uid="{00000000-0005-0000-0000-0000E5B80000}"/>
    <cellStyle name="SAPBEXresItemX 5 4 2" xfId="47351" xr:uid="{00000000-0005-0000-0000-0000E6B80000}"/>
    <cellStyle name="SAPBEXresItemX 5 4 2 2" xfId="47352" xr:uid="{00000000-0005-0000-0000-0000E7B80000}"/>
    <cellStyle name="SAPBEXresItemX 5 5" xfId="47353" xr:uid="{00000000-0005-0000-0000-0000E8B80000}"/>
    <cellStyle name="SAPBEXresItemX 5 5 2" xfId="47354" xr:uid="{00000000-0005-0000-0000-0000E9B80000}"/>
    <cellStyle name="SAPBEXresItemX 5 5 2 2" xfId="47355" xr:uid="{00000000-0005-0000-0000-0000EAB80000}"/>
    <cellStyle name="SAPBEXresItemX 5 6" xfId="47356" xr:uid="{00000000-0005-0000-0000-0000EBB80000}"/>
    <cellStyle name="SAPBEXresItemX 5 6 2" xfId="47357" xr:uid="{00000000-0005-0000-0000-0000ECB80000}"/>
    <cellStyle name="SAPBEXresItemX 5 6 2 2" xfId="47358" xr:uid="{00000000-0005-0000-0000-0000EDB80000}"/>
    <cellStyle name="SAPBEXresItemX 5 7" xfId="47359" xr:uid="{00000000-0005-0000-0000-0000EEB80000}"/>
    <cellStyle name="SAPBEXresItemX 5 7 2" xfId="47360" xr:uid="{00000000-0005-0000-0000-0000EFB80000}"/>
    <cellStyle name="SAPBEXresItemX 5 7 2 2" xfId="47361" xr:uid="{00000000-0005-0000-0000-0000F0B80000}"/>
    <cellStyle name="SAPBEXresItemX 5 8" xfId="47362" xr:uid="{00000000-0005-0000-0000-0000F1B80000}"/>
    <cellStyle name="SAPBEXresItemX 5 8 2" xfId="47363" xr:uid="{00000000-0005-0000-0000-0000F2B80000}"/>
    <cellStyle name="SAPBEXresItemX 5 8 2 2" xfId="47364" xr:uid="{00000000-0005-0000-0000-0000F3B80000}"/>
    <cellStyle name="SAPBEXresItemX 5 8 3" xfId="47365" xr:uid="{00000000-0005-0000-0000-0000F4B80000}"/>
    <cellStyle name="SAPBEXresItemX 5 9" xfId="47366" xr:uid="{00000000-0005-0000-0000-0000F5B80000}"/>
    <cellStyle name="SAPBEXresItemX 5 9 2" xfId="47367" xr:uid="{00000000-0005-0000-0000-0000F6B80000}"/>
    <cellStyle name="SAPBEXresItemX 5 9 2 2" xfId="47368" xr:uid="{00000000-0005-0000-0000-0000F7B80000}"/>
    <cellStyle name="SAPBEXresItemX 5 9 3" xfId="47369" xr:uid="{00000000-0005-0000-0000-0000F8B80000}"/>
    <cellStyle name="SAPBEXresItemX 6" xfId="47370" xr:uid="{00000000-0005-0000-0000-0000F9B80000}"/>
    <cellStyle name="SAPBEXresItemX 6 10" xfId="47371" xr:uid="{00000000-0005-0000-0000-0000FAB80000}"/>
    <cellStyle name="SAPBEXresItemX 6 10 2" xfId="47372" xr:uid="{00000000-0005-0000-0000-0000FBB80000}"/>
    <cellStyle name="SAPBEXresItemX 6 10 2 2" xfId="47373" xr:uid="{00000000-0005-0000-0000-0000FCB80000}"/>
    <cellStyle name="SAPBEXresItemX 6 10 3" xfId="47374" xr:uid="{00000000-0005-0000-0000-0000FDB80000}"/>
    <cellStyle name="SAPBEXresItemX 6 11" xfId="47375" xr:uid="{00000000-0005-0000-0000-0000FEB80000}"/>
    <cellStyle name="SAPBEXresItemX 6 11 2" xfId="47376" xr:uid="{00000000-0005-0000-0000-0000FFB80000}"/>
    <cellStyle name="SAPBEXresItemX 6 11 2 2" xfId="47377" xr:uid="{00000000-0005-0000-0000-000000B90000}"/>
    <cellStyle name="SAPBEXresItemX 6 11 3" xfId="47378" xr:uid="{00000000-0005-0000-0000-000001B90000}"/>
    <cellStyle name="SAPBEXresItemX 6 12" xfId="47379" xr:uid="{00000000-0005-0000-0000-000002B90000}"/>
    <cellStyle name="SAPBEXresItemX 6 12 2" xfId="47380" xr:uid="{00000000-0005-0000-0000-000003B90000}"/>
    <cellStyle name="SAPBEXresItemX 6 12 2 2" xfId="47381" xr:uid="{00000000-0005-0000-0000-000004B90000}"/>
    <cellStyle name="SAPBEXresItemX 6 12 3" xfId="47382" xr:uid="{00000000-0005-0000-0000-000005B90000}"/>
    <cellStyle name="SAPBEXresItemX 6 13" xfId="47383" xr:uid="{00000000-0005-0000-0000-000006B90000}"/>
    <cellStyle name="SAPBEXresItemX 6 13 2" xfId="47384" xr:uid="{00000000-0005-0000-0000-000007B90000}"/>
    <cellStyle name="SAPBEXresItemX 6 13 2 2" xfId="47385" xr:uid="{00000000-0005-0000-0000-000008B90000}"/>
    <cellStyle name="SAPBEXresItemX 6 13 3" xfId="47386" xr:uid="{00000000-0005-0000-0000-000009B90000}"/>
    <cellStyle name="SAPBEXresItemX 6 14" xfId="47387" xr:uid="{00000000-0005-0000-0000-00000AB90000}"/>
    <cellStyle name="SAPBEXresItemX 6 14 2" xfId="47388" xr:uid="{00000000-0005-0000-0000-00000BB90000}"/>
    <cellStyle name="SAPBEXresItemX 6 2" xfId="47389" xr:uid="{00000000-0005-0000-0000-00000CB90000}"/>
    <cellStyle name="SAPBEXresItemX 6 2 2" xfId="47390" xr:uid="{00000000-0005-0000-0000-00000DB90000}"/>
    <cellStyle name="SAPBEXresItemX 6 2 2 2" xfId="47391" xr:uid="{00000000-0005-0000-0000-00000EB90000}"/>
    <cellStyle name="SAPBEXresItemX 6 3" xfId="47392" xr:uid="{00000000-0005-0000-0000-00000FB90000}"/>
    <cellStyle name="SAPBEXresItemX 6 3 2" xfId="47393" xr:uid="{00000000-0005-0000-0000-000010B90000}"/>
    <cellStyle name="SAPBEXresItemX 6 3 2 2" xfId="47394" xr:uid="{00000000-0005-0000-0000-000011B90000}"/>
    <cellStyle name="SAPBEXresItemX 6 4" xfId="47395" xr:uid="{00000000-0005-0000-0000-000012B90000}"/>
    <cellStyle name="SAPBEXresItemX 6 4 2" xfId="47396" xr:uid="{00000000-0005-0000-0000-000013B90000}"/>
    <cellStyle name="SAPBEXresItemX 6 4 2 2" xfId="47397" xr:uid="{00000000-0005-0000-0000-000014B90000}"/>
    <cellStyle name="SAPBEXresItemX 6 5" xfId="47398" xr:uid="{00000000-0005-0000-0000-000015B90000}"/>
    <cellStyle name="SAPBEXresItemX 6 5 2" xfId="47399" xr:uid="{00000000-0005-0000-0000-000016B90000}"/>
    <cellStyle name="SAPBEXresItemX 6 5 2 2" xfId="47400" xr:uid="{00000000-0005-0000-0000-000017B90000}"/>
    <cellStyle name="SAPBEXresItemX 6 6" xfId="47401" xr:uid="{00000000-0005-0000-0000-000018B90000}"/>
    <cellStyle name="SAPBEXresItemX 6 6 2" xfId="47402" xr:uid="{00000000-0005-0000-0000-000019B90000}"/>
    <cellStyle name="SAPBEXresItemX 6 6 2 2" xfId="47403" xr:uid="{00000000-0005-0000-0000-00001AB90000}"/>
    <cellStyle name="SAPBEXresItemX 6 7" xfId="47404" xr:uid="{00000000-0005-0000-0000-00001BB90000}"/>
    <cellStyle name="SAPBEXresItemX 6 7 2" xfId="47405" xr:uid="{00000000-0005-0000-0000-00001CB90000}"/>
    <cellStyle name="SAPBEXresItemX 6 7 2 2" xfId="47406" xr:uid="{00000000-0005-0000-0000-00001DB90000}"/>
    <cellStyle name="SAPBEXresItemX 6 8" xfId="47407" xr:uid="{00000000-0005-0000-0000-00001EB90000}"/>
    <cellStyle name="SAPBEXresItemX 6 8 2" xfId="47408" xr:uid="{00000000-0005-0000-0000-00001FB90000}"/>
    <cellStyle name="SAPBEXresItemX 6 8 2 2" xfId="47409" xr:uid="{00000000-0005-0000-0000-000020B90000}"/>
    <cellStyle name="SAPBEXresItemX 6 8 3" xfId="47410" xr:uid="{00000000-0005-0000-0000-000021B90000}"/>
    <cellStyle name="SAPBEXresItemX 6 9" xfId="47411" xr:uid="{00000000-0005-0000-0000-000022B90000}"/>
    <cellStyle name="SAPBEXresItemX 6 9 2" xfId="47412" xr:uid="{00000000-0005-0000-0000-000023B90000}"/>
    <cellStyle name="SAPBEXresItemX 6 9 2 2" xfId="47413" xr:uid="{00000000-0005-0000-0000-000024B90000}"/>
    <cellStyle name="SAPBEXresItemX 6 9 3" xfId="47414" xr:uid="{00000000-0005-0000-0000-000025B90000}"/>
    <cellStyle name="SAPBEXresItemX 7" xfId="47415" xr:uid="{00000000-0005-0000-0000-000026B90000}"/>
    <cellStyle name="SAPBEXresItemX 7 10" xfId="47416" xr:uid="{00000000-0005-0000-0000-000027B90000}"/>
    <cellStyle name="SAPBEXresItemX 7 10 2" xfId="47417" xr:uid="{00000000-0005-0000-0000-000028B90000}"/>
    <cellStyle name="SAPBEXresItemX 7 10 2 2" xfId="47418" xr:uid="{00000000-0005-0000-0000-000029B90000}"/>
    <cellStyle name="SAPBEXresItemX 7 10 3" xfId="47419" xr:uid="{00000000-0005-0000-0000-00002AB90000}"/>
    <cellStyle name="SAPBEXresItemX 7 11" xfId="47420" xr:uid="{00000000-0005-0000-0000-00002BB90000}"/>
    <cellStyle name="SAPBEXresItemX 7 11 2" xfId="47421" xr:uid="{00000000-0005-0000-0000-00002CB90000}"/>
    <cellStyle name="SAPBEXresItemX 7 2" xfId="47422" xr:uid="{00000000-0005-0000-0000-00002DB90000}"/>
    <cellStyle name="SAPBEXresItemX 7 2 2" xfId="47423" xr:uid="{00000000-0005-0000-0000-00002EB90000}"/>
    <cellStyle name="SAPBEXresItemX 7 2 2 2" xfId="47424" xr:uid="{00000000-0005-0000-0000-00002FB90000}"/>
    <cellStyle name="SAPBEXresItemX 7 3" xfId="47425" xr:uid="{00000000-0005-0000-0000-000030B90000}"/>
    <cellStyle name="SAPBEXresItemX 7 3 2" xfId="47426" xr:uid="{00000000-0005-0000-0000-000031B90000}"/>
    <cellStyle name="SAPBEXresItemX 7 3 2 2" xfId="47427" xr:uid="{00000000-0005-0000-0000-000032B90000}"/>
    <cellStyle name="SAPBEXresItemX 7 4" xfId="47428" xr:uid="{00000000-0005-0000-0000-000033B90000}"/>
    <cellStyle name="SAPBEXresItemX 7 4 2" xfId="47429" xr:uid="{00000000-0005-0000-0000-000034B90000}"/>
    <cellStyle name="SAPBEXresItemX 7 4 2 2" xfId="47430" xr:uid="{00000000-0005-0000-0000-000035B90000}"/>
    <cellStyle name="SAPBEXresItemX 7 5" xfId="47431" xr:uid="{00000000-0005-0000-0000-000036B90000}"/>
    <cellStyle name="SAPBEXresItemX 7 5 2" xfId="47432" xr:uid="{00000000-0005-0000-0000-000037B90000}"/>
    <cellStyle name="SAPBEXresItemX 7 5 2 2" xfId="47433" xr:uid="{00000000-0005-0000-0000-000038B90000}"/>
    <cellStyle name="SAPBEXresItemX 7 6" xfId="47434" xr:uid="{00000000-0005-0000-0000-000039B90000}"/>
    <cellStyle name="SAPBEXresItemX 7 6 2" xfId="47435" xr:uid="{00000000-0005-0000-0000-00003AB90000}"/>
    <cellStyle name="SAPBEXresItemX 7 6 2 2" xfId="47436" xr:uid="{00000000-0005-0000-0000-00003BB90000}"/>
    <cellStyle name="SAPBEXresItemX 7 6 3" xfId="47437" xr:uid="{00000000-0005-0000-0000-00003CB90000}"/>
    <cellStyle name="SAPBEXresItemX 7 7" xfId="47438" xr:uid="{00000000-0005-0000-0000-00003DB90000}"/>
    <cellStyle name="SAPBEXresItemX 7 7 2" xfId="47439" xr:uid="{00000000-0005-0000-0000-00003EB90000}"/>
    <cellStyle name="SAPBEXresItemX 7 7 2 2" xfId="47440" xr:uid="{00000000-0005-0000-0000-00003FB90000}"/>
    <cellStyle name="SAPBEXresItemX 7 7 3" xfId="47441" xr:uid="{00000000-0005-0000-0000-000040B90000}"/>
    <cellStyle name="SAPBEXresItemX 7 8" xfId="47442" xr:uid="{00000000-0005-0000-0000-000041B90000}"/>
    <cellStyle name="SAPBEXresItemX 7 8 2" xfId="47443" xr:uid="{00000000-0005-0000-0000-000042B90000}"/>
    <cellStyle name="SAPBEXresItemX 7 8 2 2" xfId="47444" xr:uid="{00000000-0005-0000-0000-000043B90000}"/>
    <cellStyle name="SAPBEXresItemX 7 8 3" xfId="47445" xr:uid="{00000000-0005-0000-0000-000044B90000}"/>
    <cellStyle name="SAPBEXresItemX 7 9" xfId="47446" xr:uid="{00000000-0005-0000-0000-000045B90000}"/>
    <cellStyle name="SAPBEXresItemX 7 9 2" xfId="47447" xr:uid="{00000000-0005-0000-0000-000046B90000}"/>
    <cellStyle name="SAPBEXresItemX 7 9 2 2" xfId="47448" xr:uid="{00000000-0005-0000-0000-000047B90000}"/>
    <cellStyle name="SAPBEXresItemX 7 9 3" xfId="47449" xr:uid="{00000000-0005-0000-0000-000048B90000}"/>
    <cellStyle name="SAPBEXresItemX 8" xfId="47450" xr:uid="{00000000-0005-0000-0000-000049B90000}"/>
    <cellStyle name="SAPBEXresItemX 8 10" xfId="47451" xr:uid="{00000000-0005-0000-0000-00004AB90000}"/>
    <cellStyle name="SAPBEXresItemX 8 10 2" xfId="47452" xr:uid="{00000000-0005-0000-0000-00004BB90000}"/>
    <cellStyle name="SAPBEXresItemX 8 10 2 2" xfId="47453" xr:uid="{00000000-0005-0000-0000-00004CB90000}"/>
    <cellStyle name="SAPBEXresItemX 8 10 3" xfId="47454" xr:uid="{00000000-0005-0000-0000-00004DB90000}"/>
    <cellStyle name="SAPBEXresItemX 8 11" xfId="47455" xr:uid="{00000000-0005-0000-0000-00004EB90000}"/>
    <cellStyle name="SAPBEXresItemX 8 11 2" xfId="47456" xr:uid="{00000000-0005-0000-0000-00004FB90000}"/>
    <cellStyle name="SAPBEXresItemX 8 2" xfId="47457" xr:uid="{00000000-0005-0000-0000-000050B90000}"/>
    <cellStyle name="SAPBEXresItemX 8 2 2" xfId="47458" xr:uid="{00000000-0005-0000-0000-000051B90000}"/>
    <cellStyle name="SAPBEXresItemX 8 2 2 2" xfId="47459" xr:uid="{00000000-0005-0000-0000-000052B90000}"/>
    <cellStyle name="SAPBEXresItemX 8 3" xfId="47460" xr:uid="{00000000-0005-0000-0000-000053B90000}"/>
    <cellStyle name="SAPBEXresItemX 8 3 2" xfId="47461" xr:uid="{00000000-0005-0000-0000-000054B90000}"/>
    <cellStyle name="SAPBEXresItemX 8 3 2 2" xfId="47462" xr:uid="{00000000-0005-0000-0000-000055B90000}"/>
    <cellStyle name="SAPBEXresItemX 8 4" xfId="47463" xr:uid="{00000000-0005-0000-0000-000056B90000}"/>
    <cellStyle name="SAPBEXresItemX 8 4 2" xfId="47464" xr:uid="{00000000-0005-0000-0000-000057B90000}"/>
    <cellStyle name="SAPBEXresItemX 8 4 2 2" xfId="47465" xr:uid="{00000000-0005-0000-0000-000058B90000}"/>
    <cellStyle name="SAPBEXresItemX 8 5" xfId="47466" xr:uid="{00000000-0005-0000-0000-000059B90000}"/>
    <cellStyle name="SAPBEXresItemX 8 5 2" xfId="47467" xr:uid="{00000000-0005-0000-0000-00005AB90000}"/>
    <cellStyle name="SAPBEXresItemX 8 5 2 2" xfId="47468" xr:uid="{00000000-0005-0000-0000-00005BB90000}"/>
    <cellStyle name="SAPBEXresItemX 8 6" xfId="47469" xr:uid="{00000000-0005-0000-0000-00005CB90000}"/>
    <cellStyle name="SAPBEXresItemX 8 6 2" xfId="47470" xr:uid="{00000000-0005-0000-0000-00005DB90000}"/>
    <cellStyle name="SAPBEXresItemX 8 6 2 2" xfId="47471" xr:uid="{00000000-0005-0000-0000-00005EB90000}"/>
    <cellStyle name="SAPBEXresItemX 8 6 3" xfId="47472" xr:uid="{00000000-0005-0000-0000-00005FB90000}"/>
    <cellStyle name="SAPBEXresItemX 8 7" xfId="47473" xr:uid="{00000000-0005-0000-0000-000060B90000}"/>
    <cellStyle name="SAPBEXresItemX 8 7 2" xfId="47474" xr:uid="{00000000-0005-0000-0000-000061B90000}"/>
    <cellStyle name="SAPBEXresItemX 8 7 2 2" xfId="47475" xr:uid="{00000000-0005-0000-0000-000062B90000}"/>
    <cellStyle name="SAPBEXresItemX 8 7 3" xfId="47476" xr:uid="{00000000-0005-0000-0000-000063B90000}"/>
    <cellStyle name="SAPBEXresItemX 8 8" xfId="47477" xr:uid="{00000000-0005-0000-0000-000064B90000}"/>
    <cellStyle name="SAPBEXresItemX 8 8 2" xfId="47478" xr:uid="{00000000-0005-0000-0000-000065B90000}"/>
    <cellStyle name="SAPBEXresItemX 8 8 2 2" xfId="47479" xr:uid="{00000000-0005-0000-0000-000066B90000}"/>
    <cellStyle name="SAPBEXresItemX 8 8 3" xfId="47480" xr:uid="{00000000-0005-0000-0000-000067B90000}"/>
    <cellStyle name="SAPBEXresItemX 8 9" xfId="47481" xr:uid="{00000000-0005-0000-0000-000068B90000}"/>
    <cellStyle name="SAPBEXresItemX 8 9 2" xfId="47482" xr:uid="{00000000-0005-0000-0000-000069B90000}"/>
    <cellStyle name="SAPBEXresItemX 8 9 2 2" xfId="47483" xr:uid="{00000000-0005-0000-0000-00006AB90000}"/>
    <cellStyle name="SAPBEXresItemX 8 9 3" xfId="47484" xr:uid="{00000000-0005-0000-0000-00006BB90000}"/>
    <cellStyle name="SAPBEXresItemX 9" xfId="47485" xr:uid="{00000000-0005-0000-0000-00006CB90000}"/>
    <cellStyle name="SAPBEXresItemX 9 10" xfId="47486" xr:uid="{00000000-0005-0000-0000-00006DB90000}"/>
    <cellStyle name="SAPBEXresItemX 9 10 2" xfId="47487" xr:uid="{00000000-0005-0000-0000-00006EB90000}"/>
    <cellStyle name="SAPBEXresItemX 9 10 2 2" xfId="47488" xr:uid="{00000000-0005-0000-0000-00006FB90000}"/>
    <cellStyle name="SAPBEXresItemX 9 10 3" xfId="47489" xr:uid="{00000000-0005-0000-0000-000070B90000}"/>
    <cellStyle name="SAPBEXresItemX 9 11" xfId="47490" xr:uid="{00000000-0005-0000-0000-000071B90000}"/>
    <cellStyle name="SAPBEXresItemX 9 11 2" xfId="47491" xr:uid="{00000000-0005-0000-0000-000072B90000}"/>
    <cellStyle name="SAPBEXresItemX 9 2" xfId="47492" xr:uid="{00000000-0005-0000-0000-000073B90000}"/>
    <cellStyle name="SAPBEXresItemX 9 2 2" xfId="47493" xr:uid="{00000000-0005-0000-0000-000074B90000}"/>
    <cellStyle name="SAPBEXresItemX 9 2 2 2" xfId="47494" xr:uid="{00000000-0005-0000-0000-000075B90000}"/>
    <cellStyle name="SAPBEXresItemX 9 3" xfId="47495" xr:uid="{00000000-0005-0000-0000-000076B90000}"/>
    <cellStyle name="SAPBEXresItemX 9 3 2" xfId="47496" xr:uid="{00000000-0005-0000-0000-000077B90000}"/>
    <cellStyle name="SAPBEXresItemX 9 3 2 2" xfId="47497" xr:uid="{00000000-0005-0000-0000-000078B90000}"/>
    <cellStyle name="SAPBEXresItemX 9 4" xfId="47498" xr:uid="{00000000-0005-0000-0000-000079B90000}"/>
    <cellStyle name="SAPBEXresItemX 9 4 2" xfId="47499" xr:uid="{00000000-0005-0000-0000-00007AB90000}"/>
    <cellStyle name="SAPBEXresItemX 9 4 2 2" xfId="47500" xr:uid="{00000000-0005-0000-0000-00007BB90000}"/>
    <cellStyle name="SAPBEXresItemX 9 5" xfId="47501" xr:uid="{00000000-0005-0000-0000-00007CB90000}"/>
    <cellStyle name="SAPBEXresItemX 9 5 2" xfId="47502" xr:uid="{00000000-0005-0000-0000-00007DB90000}"/>
    <cellStyle name="SAPBEXresItemX 9 5 2 2" xfId="47503" xr:uid="{00000000-0005-0000-0000-00007EB90000}"/>
    <cellStyle name="SAPBEXresItemX 9 6" xfId="47504" xr:uid="{00000000-0005-0000-0000-00007FB90000}"/>
    <cellStyle name="SAPBEXresItemX 9 6 2" xfId="47505" xr:uid="{00000000-0005-0000-0000-000080B90000}"/>
    <cellStyle name="SAPBEXresItemX 9 6 2 2" xfId="47506" xr:uid="{00000000-0005-0000-0000-000081B90000}"/>
    <cellStyle name="SAPBEXresItemX 9 6 3" xfId="47507" xr:uid="{00000000-0005-0000-0000-000082B90000}"/>
    <cellStyle name="SAPBEXresItemX 9 7" xfId="47508" xr:uid="{00000000-0005-0000-0000-000083B90000}"/>
    <cellStyle name="SAPBEXresItemX 9 7 2" xfId="47509" xr:uid="{00000000-0005-0000-0000-000084B90000}"/>
    <cellStyle name="SAPBEXresItemX 9 7 2 2" xfId="47510" xr:uid="{00000000-0005-0000-0000-000085B90000}"/>
    <cellStyle name="SAPBEXresItemX 9 7 3" xfId="47511" xr:uid="{00000000-0005-0000-0000-000086B90000}"/>
    <cellStyle name="SAPBEXresItemX 9 8" xfId="47512" xr:uid="{00000000-0005-0000-0000-000087B90000}"/>
    <cellStyle name="SAPBEXresItemX 9 8 2" xfId="47513" xr:uid="{00000000-0005-0000-0000-000088B90000}"/>
    <cellStyle name="SAPBEXresItemX 9 8 2 2" xfId="47514" xr:uid="{00000000-0005-0000-0000-000089B90000}"/>
    <cellStyle name="SAPBEXresItemX 9 8 3" xfId="47515" xr:uid="{00000000-0005-0000-0000-00008AB90000}"/>
    <cellStyle name="SAPBEXresItemX 9 9" xfId="47516" xr:uid="{00000000-0005-0000-0000-00008BB90000}"/>
    <cellStyle name="SAPBEXresItemX 9 9 2" xfId="47517" xr:uid="{00000000-0005-0000-0000-00008CB90000}"/>
    <cellStyle name="SAPBEXresItemX 9 9 2 2" xfId="47518" xr:uid="{00000000-0005-0000-0000-00008DB90000}"/>
    <cellStyle name="SAPBEXresItemX 9 9 3" xfId="47519" xr:uid="{00000000-0005-0000-0000-00008EB90000}"/>
    <cellStyle name="SAPBEXstdData" xfId="47520" xr:uid="{00000000-0005-0000-0000-00008FB90000}"/>
    <cellStyle name="SAPBEXstdData 10" xfId="47521" xr:uid="{00000000-0005-0000-0000-000090B90000}"/>
    <cellStyle name="SAPBEXstdData 10 10" xfId="47522" xr:uid="{00000000-0005-0000-0000-000091B90000}"/>
    <cellStyle name="SAPBEXstdData 10 10 2" xfId="47523" xr:uid="{00000000-0005-0000-0000-000092B90000}"/>
    <cellStyle name="SAPBEXstdData 10 10 2 2" xfId="47524" xr:uid="{00000000-0005-0000-0000-000093B90000}"/>
    <cellStyle name="SAPBEXstdData 10 10 3" xfId="47525" xr:uid="{00000000-0005-0000-0000-000094B90000}"/>
    <cellStyle name="SAPBEXstdData 10 11" xfId="47526" xr:uid="{00000000-0005-0000-0000-000095B90000}"/>
    <cellStyle name="SAPBEXstdData 10 11 2" xfId="47527" xr:uid="{00000000-0005-0000-0000-000096B90000}"/>
    <cellStyle name="SAPBEXstdData 10 2" xfId="47528" xr:uid="{00000000-0005-0000-0000-000097B90000}"/>
    <cellStyle name="SAPBEXstdData 10 2 2" xfId="47529" xr:uid="{00000000-0005-0000-0000-000098B90000}"/>
    <cellStyle name="SAPBEXstdData 10 2 2 2" xfId="47530" xr:uid="{00000000-0005-0000-0000-000099B90000}"/>
    <cellStyle name="SAPBEXstdData 10 3" xfId="47531" xr:uid="{00000000-0005-0000-0000-00009AB90000}"/>
    <cellStyle name="SAPBEXstdData 10 3 2" xfId="47532" xr:uid="{00000000-0005-0000-0000-00009BB90000}"/>
    <cellStyle name="SAPBEXstdData 10 3 2 2" xfId="47533" xr:uid="{00000000-0005-0000-0000-00009CB90000}"/>
    <cellStyle name="SAPBEXstdData 10 4" xfId="47534" xr:uid="{00000000-0005-0000-0000-00009DB90000}"/>
    <cellStyle name="SAPBEXstdData 10 4 2" xfId="47535" xr:uid="{00000000-0005-0000-0000-00009EB90000}"/>
    <cellStyle name="SAPBEXstdData 10 4 2 2" xfId="47536" xr:uid="{00000000-0005-0000-0000-00009FB90000}"/>
    <cellStyle name="SAPBEXstdData 10 5" xfId="47537" xr:uid="{00000000-0005-0000-0000-0000A0B90000}"/>
    <cellStyle name="SAPBEXstdData 10 5 2" xfId="47538" xr:uid="{00000000-0005-0000-0000-0000A1B90000}"/>
    <cellStyle name="SAPBEXstdData 10 5 2 2" xfId="47539" xr:uid="{00000000-0005-0000-0000-0000A2B90000}"/>
    <cellStyle name="SAPBEXstdData 10 6" xfId="47540" xr:uid="{00000000-0005-0000-0000-0000A3B90000}"/>
    <cellStyle name="SAPBEXstdData 10 6 2" xfId="47541" xr:uid="{00000000-0005-0000-0000-0000A4B90000}"/>
    <cellStyle name="SAPBEXstdData 10 6 2 2" xfId="47542" xr:uid="{00000000-0005-0000-0000-0000A5B90000}"/>
    <cellStyle name="SAPBEXstdData 10 6 3" xfId="47543" xr:uid="{00000000-0005-0000-0000-0000A6B90000}"/>
    <cellStyle name="SAPBEXstdData 10 7" xfId="47544" xr:uid="{00000000-0005-0000-0000-0000A7B90000}"/>
    <cellStyle name="SAPBEXstdData 10 7 2" xfId="47545" xr:uid="{00000000-0005-0000-0000-0000A8B90000}"/>
    <cellStyle name="SAPBEXstdData 10 7 2 2" xfId="47546" xr:uid="{00000000-0005-0000-0000-0000A9B90000}"/>
    <cellStyle name="SAPBEXstdData 10 7 3" xfId="47547" xr:uid="{00000000-0005-0000-0000-0000AAB90000}"/>
    <cellStyle name="SAPBEXstdData 10 8" xfId="47548" xr:uid="{00000000-0005-0000-0000-0000ABB90000}"/>
    <cellStyle name="SAPBEXstdData 10 8 2" xfId="47549" xr:uid="{00000000-0005-0000-0000-0000ACB90000}"/>
    <cellStyle name="SAPBEXstdData 10 8 2 2" xfId="47550" xr:uid="{00000000-0005-0000-0000-0000ADB90000}"/>
    <cellStyle name="SAPBEXstdData 10 8 3" xfId="47551" xr:uid="{00000000-0005-0000-0000-0000AEB90000}"/>
    <cellStyle name="SAPBEXstdData 10 9" xfId="47552" xr:uid="{00000000-0005-0000-0000-0000AFB90000}"/>
    <cellStyle name="SAPBEXstdData 10 9 2" xfId="47553" xr:uid="{00000000-0005-0000-0000-0000B0B90000}"/>
    <cellStyle name="SAPBEXstdData 10 9 2 2" xfId="47554" xr:uid="{00000000-0005-0000-0000-0000B1B90000}"/>
    <cellStyle name="SAPBEXstdData 10 9 3" xfId="47555" xr:uid="{00000000-0005-0000-0000-0000B2B90000}"/>
    <cellStyle name="SAPBEXstdData 11" xfId="47556" xr:uid="{00000000-0005-0000-0000-0000B3B90000}"/>
    <cellStyle name="SAPBEXstdData 11 10" xfId="47557" xr:uid="{00000000-0005-0000-0000-0000B4B90000}"/>
    <cellStyle name="SAPBEXstdData 11 10 2" xfId="47558" xr:uid="{00000000-0005-0000-0000-0000B5B90000}"/>
    <cellStyle name="SAPBEXstdData 11 10 2 2" xfId="47559" xr:uid="{00000000-0005-0000-0000-0000B6B90000}"/>
    <cellStyle name="SAPBEXstdData 11 10 3" xfId="47560" xr:uid="{00000000-0005-0000-0000-0000B7B90000}"/>
    <cellStyle name="SAPBEXstdData 11 11" xfId="47561" xr:uid="{00000000-0005-0000-0000-0000B8B90000}"/>
    <cellStyle name="SAPBEXstdData 11 11 2" xfId="47562" xr:uid="{00000000-0005-0000-0000-0000B9B90000}"/>
    <cellStyle name="SAPBEXstdData 11 2" xfId="47563" xr:uid="{00000000-0005-0000-0000-0000BAB90000}"/>
    <cellStyle name="SAPBEXstdData 11 2 2" xfId="47564" xr:uid="{00000000-0005-0000-0000-0000BBB90000}"/>
    <cellStyle name="SAPBEXstdData 11 2 2 2" xfId="47565" xr:uid="{00000000-0005-0000-0000-0000BCB90000}"/>
    <cellStyle name="SAPBEXstdData 11 3" xfId="47566" xr:uid="{00000000-0005-0000-0000-0000BDB90000}"/>
    <cellStyle name="SAPBEXstdData 11 3 2" xfId="47567" xr:uid="{00000000-0005-0000-0000-0000BEB90000}"/>
    <cellStyle name="SAPBEXstdData 11 3 2 2" xfId="47568" xr:uid="{00000000-0005-0000-0000-0000BFB90000}"/>
    <cellStyle name="SAPBEXstdData 11 4" xfId="47569" xr:uid="{00000000-0005-0000-0000-0000C0B90000}"/>
    <cellStyle name="SAPBEXstdData 11 4 2" xfId="47570" xr:uid="{00000000-0005-0000-0000-0000C1B90000}"/>
    <cellStyle name="SAPBEXstdData 11 4 2 2" xfId="47571" xr:uid="{00000000-0005-0000-0000-0000C2B90000}"/>
    <cellStyle name="SAPBEXstdData 11 5" xfId="47572" xr:uid="{00000000-0005-0000-0000-0000C3B90000}"/>
    <cellStyle name="SAPBEXstdData 11 5 2" xfId="47573" xr:uid="{00000000-0005-0000-0000-0000C4B90000}"/>
    <cellStyle name="SAPBEXstdData 11 5 2 2" xfId="47574" xr:uid="{00000000-0005-0000-0000-0000C5B90000}"/>
    <cellStyle name="SAPBEXstdData 11 6" xfId="47575" xr:uid="{00000000-0005-0000-0000-0000C6B90000}"/>
    <cellStyle name="SAPBEXstdData 11 6 2" xfId="47576" xr:uid="{00000000-0005-0000-0000-0000C7B90000}"/>
    <cellStyle name="SAPBEXstdData 11 6 2 2" xfId="47577" xr:uid="{00000000-0005-0000-0000-0000C8B90000}"/>
    <cellStyle name="SAPBEXstdData 11 6 3" xfId="47578" xr:uid="{00000000-0005-0000-0000-0000C9B90000}"/>
    <cellStyle name="SAPBEXstdData 11 7" xfId="47579" xr:uid="{00000000-0005-0000-0000-0000CAB90000}"/>
    <cellStyle name="SAPBEXstdData 11 7 2" xfId="47580" xr:uid="{00000000-0005-0000-0000-0000CBB90000}"/>
    <cellStyle name="SAPBEXstdData 11 7 2 2" xfId="47581" xr:uid="{00000000-0005-0000-0000-0000CCB90000}"/>
    <cellStyle name="SAPBEXstdData 11 7 3" xfId="47582" xr:uid="{00000000-0005-0000-0000-0000CDB90000}"/>
    <cellStyle name="SAPBEXstdData 11 8" xfId="47583" xr:uid="{00000000-0005-0000-0000-0000CEB90000}"/>
    <cellStyle name="SAPBEXstdData 11 8 2" xfId="47584" xr:uid="{00000000-0005-0000-0000-0000CFB90000}"/>
    <cellStyle name="SAPBEXstdData 11 8 2 2" xfId="47585" xr:uid="{00000000-0005-0000-0000-0000D0B90000}"/>
    <cellStyle name="SAPBEXstdData 11 8 3" xfId="47586" xr:uid="{00000000-0005-0000-0000-0000D1B90000}"/>
    <cellStyle name="SAPBEXstdData 11 9" xfId="47587" xr:uid="{00000000-0005-0000-0000-0000D2B90000}"/>
    <cellStyle name="SAPBEXstdData 11 9 2" xfId="47588" xr:uid="{00000000-0005-0000-0000-0000D3B90000}"/>
    <cellStyle name="SAPBEXstdData 11 9 2 2" xfId="47589" xr:uid="{00000000-0005-0000-0000-0000D4B90000}"/>
    <cellStyle name="SAPBEXstdData 11 9 3" xfId="47590" xr:uid="{00000000-0005-0000-0000-0000D5B90000}"/>
    <cellStyle name="SAPBEXstdData 12" xfId="47591" xr:uid="{00000000-0005-0000-0000-0000D6B90000}"/>
    <cellStyle name="SAPBEXstdData 12 10" xfId="47592" xr:uid="{00000000-0005-0000-0000-0000D7B90000}"/>
    <cellStyle name="SAPBEXstdData 12 10 2" xfId="47593" xr:uid="{00000000-0005-0000-0000-0000D8B90000}"/>
    <cellStyle name="SAPBEXstdData 12 10 2 2" xfId="47594" xr:uid="{00000000-0005-0000-0000-0000D9B90000}"/>
    <cellStyle name="SAPBEXstdData 12 10 3" xfId="47595" xr:uid="{00000000-0005-0000-0000-0000DAB90000}"/>
    <cellStyle name="SAPBEXstdData 12 11" xfId="47596" xr:uid="{00000000-0005-0000-0000-0000DBB90000}"/>
    <cellStyle name="SAPBEXstdData 12 11 2" xfId="47597" xr:uid="{00000000-0005-0000-0000-0000DCB90000}"/>
    <cellStyle name="SAPBEXstdData 12 2" xfId="47598" xr:uid="{00000000-0005-0000-0000-0000DDB90000}"/>
    <cellStyle name="SAPBEXstdData 12 2 2" xfId="47599" xr:uid="{00000000-0005-0000-0000-0000DEB90000}"/>
    <cellStyle name="SAPBEXstdData 12 2 2 2" xfId="47600" xr:uid="{00000000-0005-0000-0000-0000DFB90000}"/>
    <cellStyle name="SAPBEXstdData 12 3" xfId="47601" xr:uid="{00000000-0005-0000-0000-0000E0B90000}"/>
    <cellStyle name="SAPBEXstdData 12 3 2" xfId="47602" xr:uid="{00000000-0005-0000-0000-0000E1B90000}"/>
    <cellStyle name="SAPBEXstdData 12 3 2 2" xfId="47603" xr:uid="{00000000-0005-0000-0000-0000E2B90000}"/>
    <cellStyle name="SAPBEXstdData 12 4" xfId="47604" xr:uid="{00000000-0005-0000-0000-0000E3B90000}"/>
    <cellStyle name="SAPBEXstdData 12 4 2" xfId="47605" xr:uid="{00000000-0005-0000-0000-0000E4B90000}"/>
    <cellStyle name="SAPBEXstdData 12 4 2 2" xfId="47606" xr:uid="{00000000-0005-0000-0000-0000E5B90000}"/>
    <cellStyle name="SAPBEXstdData 12 5" xfId="47607" xr:uid="{00000000-0005-0000-0000-0000E6B90000}"/>
    <cellStyle name="SAPBEXstdData 12 5 2" xfId="47608" xr:uid="{00000000-0005-0000-0000-0000E7B90000}"/>
    <cellStyle name="SAPBEXstdData 12 5 2 2" xfId="47609" xr:uid="{00000000-0005-0000-0000-0000E8B90000}"/>
    <cellStyle name="SAPBEXstdData 12 6" xfId="47610" xr:uid="{00000000-0005-0000-0000-0000E9B90000}"/>
    <cellStyle name="SAPBEXstdData 12 6 2" xfId="47611" xr:uid="{00000000-0005-0000-0000-0000EAB90000}"/>
    <cellStyle name="SAPBEXstdData 12 6 2 2" xfId="47612" xr:uid="{00000000-0005-0000-0000-0000EBB90000}"/>
    <cellStyle name="SAPBEXstdData 12 6 3" xfId="47613" xr:uid="{00000000-0005-0000-0000-0000ECB90000}"/>
    <cellStyle name="SAPBEXstdData 12 7" xfId="47614" xr:uid="{00000000-0005-0000-0000-0000EDB90000}"/>
    <cellStyle name="SAPBEXstdData 12 7 2" xfId="47615" xr:uid="{00000000-0005-0000-0000-0000EEB90000}"/>
    <cellStyle name="SAPBEXstdData 12 7 2 2" xfId="47616" xr:uid="{00000000-0005-0000-0000-0000EFB90000}"/>
    <cellStyle name="SAPBEXstdData 12 7 3" xfId="47617" xr:uid="{00000000-0005-0000-0000-0000F0B90000}"/>
    <cellStyle name="SAPBEXstdData 12 8" xfId="47618" xr:uid="{00000000-0005-0000-0000-0000F1B90000}"/>
    <cellStyle name="SAPBEXstdData 12 8 2" xfId="47619" xr:uid="{00000000-0005-0000-0000-0000F2B90000}"/>
    <cellStyle name="SAPBEXstdData 12 8 2 2" xfId="47620" xr:uid="{00000000-0005-0000-0000-0000F3B90000}"/>
    <cellStyle name="SAPBEXstdData 12 8 3" xfId="47621" xr:uid="{00000000-0005-0000-0000-0000F4B90000}"/>
    <cellStyle name="SAPBEXstdData 12 9" xfId="47622" xr:uid="{00000000-0005-0000-0000-0000F5B90000}"/>
    <cellStyle name="SAPBEXstdData 12 9 2" xfId="47623" xr:uid="{00000000-0005-0000-0000-0000F6B90000}"/>
    <cellStyle name="SAPBEXstdData 12 9 2 2" xfId="47624" xr:uid="{00000000-0005-0000-0000-0000F7B90000}"/>
    <cellStyle name="SAPBEXstdData 12 9 3" xfId="47625" xr:uid="{00000000-0005-0000-0000-0000F8B90000}"/>
    <cellStyle name="SAPBEXstdData 13" xfId="47626" xr:uid="{00000000-0005-0000-0000-0000F9B90000}"/>
    <cellStyle name="SAPBEXstdData 13 10" xfId="47627" xr:uid="{00000000-0005-0000-0000-0000FAB90000}"/>
    <cellStyle name="SAPBEXstdData 13 10 2" xfId="47628" xr:uid="{00000000-0005-0000-0000-0000FBB90000}"/>
    <cellStyle name="SAPBEXstdData 13 10 2 2" xfId="47629" xr:uid="{00000000-0005-0000-0000-0000FCB90000}"/>
    <cellStyle name="SAPBEXstdData 13 10 3" xfId="47630" xr:uid="{00000000-0005-0000-0000-0000FDB90000}"/>
    <cellStyle name="SAPBEXstdData 13 11" xfId="47631" xr:uid="{00000000-0005-0000-0000-0000FEB90000}"/>
    <cellStyle name="SAPBEXstdData 13 11 2" xfId="47632" xr:uid="{00000000-0005-0000-0000-0000FFB90000}"/>
    <cellStyle name="SAPBEXstdData 13 2" xfId="47633" xr:uid="{00000000-0005-0000-0000-000000BA0000}"/>
    <cellStyle name="SAPBEXstdData 13 2 2" xfId="47634" xr:uid="{00000000-0005-0000-0000-000001BA0000}"/>
    <cellStyle name="SAPBEXstdData 13 2 2 2" xfId="47635" xr:uid="{00000000-0005-0000-0000-000002BA0000}"/>
    <cellStyle name="SAPBEXstdData 13 3" xfId="47636" xr:uid="{00000000-0005-0000-0000-000003BA0000}"/>
    <cellStyle name="SAPBEXstdData 13 3 2" xfId="47637" xr:uid="{00000000-0005-0000-0000-000004BA0000}"/>
    <cellStyle name="SAPBEXstdData 13 3 2 2" xfId="47638" xr:uid="{00000000-0005-0000-0000-000005BA0000}"/>
    <cellStyle name="SAPBEXstdData 13 4" xfId="47639" xr:uid="{00000000-0005-0000-0000-000006BA0000}"/>
    <cellStyle name="SAPBEXstdData 13 4 2" xfId="47640" xr:uid="{00000000-0005-0000-0000-000007BA0000}"/>
    <cellStyle name="SAPBEXstdData 13 4 2 2" xfId="47641" xr:uid="{00000000-0005-0000-0000-000008BA0000}"/>
    <cellStyle name="SAPBEXstdData 13 5" xfId="47642" xr:uid="{00000000-0005-0000-0000-000009BA0000}"/>
    <cellStyle name="SAPBEXstdData 13 5 2" xfId="47643" xr:uid="{00000000-0005-0000-0000-00000ABA0000}"/>
    <cellStyle name="SAPBEXstdData 13 5 2 2" xfId="47644" xr:uid="{00000000-0005-0000-0000-00000BBA0000}"/>
    <cellStyle name="SAPBEXstdData 13 6" xfId="47645" xr:uid="{00000000-0005-0000-0000-00000CBA0000}"/>
    <cellStyle name="SAPBEXstdData 13 6 2" xfId="47646" xr:uid="{00000000-0005-0000-0000-00000DBA0000}"/>
    <cellStyle name="SAPBEXstdData 13 6 2 2" xfId="47647" xr:uid="{00000000-0005-0000-0000-00000EBA0000}"/>
    <cellStyle name="SAPBEXstdData 13 6 3" xfId="47648" xr:uid="{00000000-0005-0000-0000-00000FBA0000}"/>
    <cellStyle name="SAPBEXstdData 13 7" xfId="47649" xr:uid="{00000000-0005-0000-0000-000010BA0000}"/>
    <cellStyle name="SAPBEXstdData 13 7 2" xfId="47650" xr:uid="{00000000-0005-0000-0000-000011BA0000}"/>
    <cellStyle name="SAPBEXstdData 13 7 2 2" xfId="47651" xr:uid="{00000000-0005-0000-0000-000012BA0000}"/>
    <cellStyle name="SAPBEXstdData 13 7 3" xfId="47652" xr:uid="{00000000-0005-0000-0000-000013BA0000}"/>
    <cellStyle name="SAPBEXstdData 13 8" xfId="47653" xr:uid="{00000000-0005-0000-0000-000014BA0000}"/>
    <cellStyle name="SAPBEXstdData 13 8 2" xfId="47654" xr:uid="{00000000-0005-0000-0000-000015BA0000}"/>
    <cellStyle name="SAPBEXstdData 13 8 2 2" xfId="47655" xr:uid="{00000000-0005-0000-0000-000016BA0000}"/>
    <cellStyle name="SAPBEXstdData 13 8 3" xfId="47656" xr:uid="{00000000-0005-0000-0000-000017BA0000}"/>
    <cellStyle name="SAPBEXstdData 13 9" xfId="47657" xr:uid="{00000000-0005-0000-0000-000018BA0000}"/>
    <cellStyle name="SAPBEXstdData 13 9 2" xfId="47658" xr:uid="{00000000-0005-0000-0000-000019BA0000}"/>
    <cellStyle name="SAPBEXstdData 13 9 2 2" xfId="47659" xr:uid="{00000000-0005-0000-0000-00001ABA0000}"/>
    <cellStyle name="SAPBEXstdData 13 9 3" xfId="47660" xr:uid="{00000000-0005-0000-0000-00001BBA0000}"/>
    <cellStyle name="SAPBEXstdData 14" xfId="47661" xr:uid="{00000000-0005-0000-0000-00001CBA0000}"/>
    <cellStyle name="SAPBEXstdData 14 10" xfId="47662" xr:uid="{00000000-0005-0000-0000-00001DBA0000}"/>
    <cellStyle name="SAPBEXstdData 14 10 2" xfId="47663" xr:uid="{00000000-0005-0000-0000-00001EBA0000}"/>
    <cellStyle name="SAPBEXstdData 14 10 2 2" xfId="47664" xr:uid="{00000000-0005-0000-0000-00001FBA0000}"/>
    <cellStyle name="SAPBEXstdData 14 10 3" xfId="47665" xr:uid="{00000000-0005-0000-0000-000020BA0000}"/>
    <cellStyle name="SAPBEXstdData 14 11" xfId="47666" xr:uid="{00000000-0005-0000-0000-000021BA0000}"/>
    <cellStyle name="SAPBEXstdData 14 11 2" xfId="47667" xr:uid="{00000000-0005-0000-0000-000022BA0000}"/>
    <cellStyle name="SAPBEXstdData 14 2" xfId="47668" xr:uid="{00000000-0005-0000-0000-000023BA0000}"/>
    <cellStyle name="SAPBEXstdData 14 2 2" xfId="47669" xr:uid="{00000000-0005-0000-0000-000024BA0000}"/>
    <cellStyle name="SAPBEXstdData 14 2 2 2" xfId="47670" xr:uid="{00000000-0005-0000-0000-000025BA0000}"/>
    <cellStyle name="SAPBEXstdData 14 3" xfId="47671" xr:uid="{00000000-0005-0000-0000-000026BA0000}"/>
    <cellStyle name="SAPBEXstdData 14 3 2" xfId="47672" xr:uid="{00000000-0005-0000-0000-000027BA0000}"/>
    <cellStyle name="SAPBEXstdData 14 3 2 2" xfId="47673" xr:uid="{00000000-0005-0000-0000-000028BA0000}"/>
    <cellStyle name="SAPBEXstdData 14 4" xfId="47674" xr:uid="{00000000-0005-0000-0000-000029BA0000}"/>
    <cellStyle name="SAPBEXstdData 14 4 2" xfId="47675" xr:uid="{00000000-0005-0000-0000-00002ABA0000}"/>
    <cellStyle name="SAPBEXstdData 14 4 2 2" xfId="47676" xr:uid="{00000000-0005-0000-0000-00002BBA0000}"/>
    <cellStyle name="SAPBEXstdData 14 5" xfId="47677" xr:uid="{00000000-0005-0000-0000-00002CBA0000}"/>
    <cellStyle name="SAPBEXstdData 14 5 2" xfId="47678" xr:uid="{00000000-0005-0000-0000-00002DBA0000}"/>
    <cellStyle name="SAPBEXstdData 14 5 2 2" xfId="47679" xr:uid="{00000000-0005-0000-0000-00002EBA0000}"/>
    <cellStyle name="SAPBEXstdData 14 6" xfId="47680" xr:uid="{00000000-0005-0000-0000-00002FBA0000}"/>
    <cellStyle name="SAPBEXstdData 14 6 2" xfId="47681" xr:uid="{00000000-0005-0000-0000-000030BA0000}"/>
    <cellStyle name="SAPBEXstdData 14 6 2 2" xfId="47682" xr:uid="{00000000-0005-0000-0000-000031BA0000}"/>
    <cellStyle name="SAPBEXstdData 14 6 3" xfId="47683" xr:uid="{00000000-0005-0000-0000-000032BA0000}"/>
    <cellStyle name="SAPBEXstdData 14 7" xfId="47684" xr:uid="{00000000-0005-0000-0000-000033BA0000}"/>
    <cellStyle name="SAPBEXstdData 14 7 2" xfId="47685" xr:uid="{00000000-0005-0000-0000-000034BA0000}"/>
    <cellStyle name="SAPBEXstdData 14 7 2 2" xfId="47686" xr:uid="{00000000-0005-0000-0000-000035BA0000}"/>
    <cellStyle name="SAPBEXstdData 14 7 3" xfId="47687" xr:uid="{00000000-0005-0000-0000-000036BA0000}"/>
    <cellStyle name="SAPBEXstdData 14 8" xfId="47688" xr:uid="{00000000-0005-0000-0000-000037BA0000}"/>
    <cellStyle name="SAPBEXstdData 14 8 2" xfId="47689" xr:uid="{00000000-0005-0000-0000-000038BA0000}"/>
    <cellStyle name="SAPBEXstdData 14 8 2 2" xfId="47690" xr:uid="{00000000-0005-0000-0000-000039BA0000}"/>
    <cellStyle name="SAPBEXstdData 14 8 3" xfId="47691" xr:uid="{00000000-0005-0000-0000-00003ABA0000}"/>
    <cellStyle name="SAPBEXstdData 14 9" xfId="47692" xr:uid="{00000000-0005-0000-0000-00003BBA0000}"/>
    <cellStyle name="SAPBEXstdData 14 9 2" xfId="47693" xr:uid="{00000000-0005-0000-0000-00003CBA0000}"/>
    <cellStyle name="SAPBEXstdData 14 9 2 2" xfId="47694" xr:uid="{00000000-0005-0000-0000-00003DBA0000}"/>
    <cellStyle name="SAPBEXstdData 14 9 3" xfId="47695" xr:uid="{00000000-0005-0000-0000-00003EBA0000}"/>
    <cellStyle name="SAPBEXstdData 15" xfId="47696" xr:uid="{00000000-0005-0000-0000-00003FBA0000}"/>
    <cellStyle name="SAPBEXstdData 15 10" xfId="47697" xr:uid="{00000000-0005-0000-0000-000040BA0000}"/>
    <cellStyle name="SAPBEXstdData 15 10 2" xfId="47698" xr:uid="{00000000-0005-0000-0000-000041BA0000}"/>
    <cellStyle name="SAPBEXstdData 15 10 2 2" xfId="47699" xr:uid="{00000000-0005-0000-0000-000042BA0000}"/>
    <cellStyle name="SAPBEXstdData 15 10 3" xfId="47700" xr:uid="{00000000-0005-0000-0000-000043BA0000}"/>
    <cellStyle name="SAPBEXstdData 15 11" xfId="47701" xr:uid="{00000000-0005-0000-0000-000044BA0000}"/>
    <cellStyle name="SAPBEXstdData 15 11 2" xfId="47702" xr:uid="{00000000-0005-0000-0000-000045BA0000}"/>
    <cellStyle name="SAPBEXstdData 15 11 2 2" xfId="47703" xr:uid="{00000000-0005-0000-0000-000046BA0000}"/>
    <cellStyle name="SAPBEXstdData 15 11 3" xfId="47704" xr:uid="{00000000-0005-0000-0000-000047BA0000}"/>
    <cellStyle name="SAPBEXstdData 15 12" xfId="47705" xr:uid="{00000000-0005-0000-0000-000048BA0000}"/>
    <cellStyle name="SAPBEXstdData 15 12 2" xfId="47706" xr:uid="{00000000-0005-0000-0000-000049BA0000}"/>
    <cellStyle name="SAPBEXstdData 15 2" xfId="47707" xr:uid="{00000000-0005-0000-0000-00004ABA0000}"/>
    <cellStyle name="SAPBEXstdData 15 2 2" xfId="47708" xr:uid="{00000000-0005-0000-0000-00004BBA0000}"/>
    <cellStyle name="SAPBEXstdData 15 2 2 2" xfId="47709" xr:uid="{00000000-0005-0000-0000-00004CBA0000}"/>
    <cellStyle name="SAPBEXstdData 15 3" xfId="47710" xr:uid="{00000000-0005-0000-0000-00004DBA0000}"/>
    <cellStyle name="SAPBEXstdData 15 3 2" xfId="47711" xr:uid="{00000000-0005-0000-0000-00004EBA0000}"/>
    <cellStyle name="SAPBEXstdData 15 3 2 2" xfId="47712" xr:uid="{00000000-0005-0000-0000-00004FBA0000}"/>
    <cellStyle name="SAPBEXstdData 15 4" xfId="47713" xr:uid="{00000000-0005-0000-0000-000050BA0000}"/>
    <cellStyle name="SAPBEXstdData 15 4 2" xfId="47714" xr:uid="{00000000-0005-0000-0000-000051BA0000}"/>
    <cellStyle name="SAPBEXstdData 15 4 2 2" xfId="47715" xr:uid="{00000000-0005-0000-0000-000052BA0000}"/>
    <cellStyle name="SAPBEXstdData 15 5" xfId="47716" xr:uid="{00000000-0005-0000-0000-000053BA0000}"/>
    <cellStyle name="SAPBEXstdData 15 5 2" xfId="47717" xr:uid="{00000000-0005-0000-0000-000054BA0000}"/>
    <cellStyle name="SAPBEXstdData 15 5 2 2" xfId="47718" xr:uid="{00000000-0005-0000-0000-000055BA0000}"/>
    <cellStyle name="SAPBEXstdData 15 6" xfId="47719" xr:uid="{00000000-0005-0000-0000-000056BA0000}"/>
    <cellStyle name="SAPBEXstdData 15 6 2" xfId="47720" xr:uid="{00000000-0005-0000-0000-000057BA0000}"/>
    <cellStyle name="SAPBEXstdData 15 6 2 2" xfId="47721" xr:uid="{00000000-0005-0000-0000-000058BA0000}"/>
    <cellStyle name="SAPBEXstdData 15 6 3" xfId="47722" xr:uid="{00000000-0005-0000-0000-000059BA0000}"/>
    <cellStyle name="SAPBEXstdData 15 7" xfId="47723" xr:uid="{00000000-0005-0000-0000-00005ABA0000}"/>
    <cellStyle name="SAPBEXstdData 15 7 2" xfId="47724" xr:uid="{00000000-0005-0000-0000-00005BBA0000}"/>
    <cellStyle name="SAPBEXstdData 15 7 2 2" xfId="47725" xr:uid="{00000000-0005-0000-0000-00005CBA0000}"/>
    <cellStyle name="SAPBEXstdData 15 7 3" xfId="47726" xr:uid="{00000000-0005-0000-0000-00005DBA0000}"/>
    <cellStyle name="SAPBEXstdData 15 8" xfId="47727" xr:uid="{00000000-0005-0000-0000-00005EBA0000}"/>
    <cellStyle name="SAPBEXstdData 15 8 2" xfId="47728" xr:uid="{00000000-0005-0000-0000-00005FBA0000}"/>
    <cellStyle name="SAPBEXstdData 15 8 2 2" xfId="47729" xr:uid="{00000000-0005-0000-0000-000060BA0000}"/>
    <cellStyle name="SAPBEXstdData 15 8 3" xfId="47730" xr:uid="{00000000-0005-0000-0000-000061BA0000}"/>
    <cellStyle name="SAPBEXstdData 15 9" xfId="47731" xr:uid="{00000000-0005-0000-0000-000062BA0000}"/>
    <cellStyle name="SAPBEXstdData 15 9 2" xfId="47732" xr:uid="{00000000-0005-0000-0000-000063BA0000}"/>
    <cellStyle name="SAPBEXstdData 15 9 2 2" xfId="47733" xr:uid="{00000000-0005-0000-0000-000064BA0000}"/>
    <cellStyle name="SAPBEXstdData 15 9 3" xfId="47734" xr:uid="{00000000-0005-0000-0000-000065BA0000}"/>
    <cellStyle name="SAPBEXstdData 16" xfId="47735" xr:uid="{00000000-0005-0000-0000-000066BA0000}"/>
    <cellStyle name="SAPBEXstdData 16 10" xfId="47736" xr:uid="{00000000-0005-0000-0000-000067BA0000}"/>
    <cellStyle name="SAPBEXstdData 16 10 2" xfId="47737" xr:uid="{00000000-0005-0000-0000-000068BA0000}"/>
    <cellStyle name="SAPBEXstdData 16 10 2 2" xfId="47738" xr:uid="{00000000-0005-0000-0000-000069BA0000}"/>
    <cellStyle name="SAPBEXstdData 16 10 3" xfId="47739" xr:uid="{00000000-0005-0000-0000-00006ABA0000}"/>
    <cellStyle name="SAPBEXstdData 16 11" xfId="47740" xr:uid="{00000000-0005-0000-0000-00006BBA0000}"/>
    <cellStyle name="SAPBEXstdData 16 11 2" xfId="47741" xr:uid="{00000000-0005-0000-0000-00006CBA0000}"/>
    <cellStyle name="SAPBEXstdData 16 11 2 2" xfId="47742" xr:uid="{00000000-0005-0000-0000-00006DBA0000}"/>
    <cellStyle name="SAPBEXstdData 16 11 3" xfId="47743" xr:uid="{00000000-0005-0000-0000-00006EBA0000}"/>
    <cellStyle name="SAPBEXstdData 16 12" xfId="47744" xr:uid="{00000000-0005-0000-0000-00006FBA0000}"/>
    <cellStyle name="SAPBEXstdData 16 12 2" xfId="47745" xr:uid="{00000000-0005-0000-0000-000070BA0000}"/>
    <cellStyle name="SAPBEXstdData 16 2" xfId="47746" xr:uid="{00000000-0005-0000-0000-000071BA0000}"/>
    <cellStyle name="SAPBEXstdData 16 2 2" xfId="47747" xr:uid="{00000000-0005-0000-0000-000072BA0000}"/>
    <cellStyle name="SAPBEXstdData 16 2 2 2" xfId="47748" xr:uid="{00000000-0005-0000-0000-000073BA0000}"/>
    <cellStyle name="SAPBEXstdData 16 3" xfId="47749" xr:uid="{00000000-0005-0000-0000-000074BA0000}"/>
    <cellStyle name="SAPBEXstdData 16 3 2" xfId="47750" xr:uid="{00000000-0005-0000-0000-000075BA0000}"/>
    <cellStyle name="SAPBEXstdData 16 3 2 2" xfId="47751" xr:uid="{00000000-0005-0000-0000-000076BA0000}"/>
    <cellStyle name="SAPBEXstdData 16 4" xfId="47752" xr:uid="{00000000-0005-0000-0000-000077BA0000}"/>
    <cellStyle name="SAPBEXstdData 16 4 2" xfId="47753" xr:uid="{00000000-0005-0000-0000-000078BA0000}"/>
    <cellStyle name="SAPBEXstdData 16 4 2 2" xfId="47754" xr:uid="{00000000-0005-0000-0000-000079BA0000}"/>
    <cellStyle name="SAPBEXstdData 16 5" xfId="47755" xr:uid="{00000000-0005-0000-0000-00007ABA0000}"/>
    <cellStyle name="SAPBEXstdData 16 5 2" xfId="47756" xr:uid="{00000000-0005-0000-0000-00007BBA0000}"/>
    <cellStyle name="SAPBEXstdData 16 5 2 2" xfId="47757" xr:uid="{00000000-0005-0000-0000-00007CBA0000}"/>
    <cellStyle name="SAPBEXstdData 16 6" xfId="47758" xr:uid="{00000000-0005-0000-0000-00007DBA0000}"/>
    <cellStyle name="SAPBEXstdData 16 6 2" xfId="47759" xr:uid="{00000000-0005-0000-0000-00007EBA0000}"/>
    <cellStyle name="SAPBEXstdData 16 6 2 2" xfId="47760" xr:uid="{00000000-0005-0000-0000-00007FBA0000}"/>
    <cellStyle name="SAPBEXstdData 16 6 3" xfId="47761" xr:uid="{00000000-0005-0000-0000-000080BA0000}"/>
    <cellStyle name="SAPBEXstdData 16 7" xfId="47762" xr:uid="{00000000-0005-0000-0000-000081BA0000}"/>
    <cellStyle name="SAPBEXstdData 16 7 2" xfId="47763" xr:uid="{00000000-0005-0000-0000-000082BA0000}"/>
    <cellStyle name="SAPBEXstdData 16 7 2 2" xfId="47764" xr:uid="{00000000-0005-0000-0000-000083BA0000}"/>
    <cellStyle name="SAPBEXstdData 16 7 3" xfId="47765" xr:uid="{00000000-0005-0000-0000-000084BA0000}"/>
    <cellStyle name="SAPBEXstdData 16 8" xfId="47766" xr:uid="{00000000-0005-0000-0000-000085BA0000}"/>
    <cellStyle name="SAPBEXstdData 16 8 2" xfId="47767" xr:uid="{00000000-0005-0000-0000-000086BA0000}"/>
    <cellStyle name="SAPBEXstdData 16 8 2 2" xfId="47768" xr:uid="{00000000-0005-0000-0000-000087BA0000}"/>
    <cellStyle name="SAPBEXstdData 16 8 3" xfId="47769" xr:uid="{00000000-0005-0000-0000-000088BA0000}"/>
    <cellStyle name="SAPBEXstdData 16 9" xfId="47770" xr:uid="{00000000-0005-0000-0000-000089BA0000}"/>
    <cellStyle name="SAPBEXstdData 16 9 2" xfId="47771" xr:uid="{00000000-0005-0000-0000-00008ABA0000}"/>
    <cellStyle name="SAPBEXstdData 16 9 2 2" xfId="47772" xr:uid="{00000000-0005-0000-0000-00008BBA0000}"/>
    <cellStyle name="SAPBEXstdData 16 9 3" xfId="47773" xr:uid="{00000000-0005-0000-0000-00008CBA0000}"/>
    <cellStyle name="SAPBEXstdData 17" xfId="47774" xr:uid="{00000000-0005-0000-0000-00008DBA0000}"/>
    <cellStyle name="SAPBEXstdData 17 10" xfId="47775" xr:uid="{00000000-0005-0000-0000-00008EBA0000}"/>
    <cellStyle name="SAPBEXstdData 17 10 2" xfId="47776" xr:uid="{00000000-0005-0000-0000-00008FBA0000}"/>
    <cellStyle name="SAPBEXstdData 17 10 2 2" xfId="47777" xr:uid="{00000000-0005-0000-0000-000090BA0000}"/>
    <cellStyle name="SAPBEXstdData 17 10 3" xfId="47778" xr:uid="{00000000-0005-0000-0000-000091BA0000}"/>
    <cellStyle name="SAPBEXstdData 17 11" xfId="47779" xr:uid="{00000000-0005-0000-0000-000092BA0000}"/>
    <cellStyle name="SAPBEXstdData 17 11 2" xfId="47780" xr:uid="{00000000-0005-0000-0000-000093BA0000}"/>
    <cellStyle name="SAPBEXstdData 17 11 2 2" xfId="47781" xr:uid="{00000000-0005-0000-0000-000094BA0000}"/>
    <cellStyle name="SAPBEXstdData 17 11 3" xfId="47782" xr:uid="{00000000-0005-0000-0000-000095BA0000}"/>
    <cellStyle name="SAPBEXstdData 17 12" xfId="47783" xr:uid="{00000000-0005-0000-0000-000096BA0000}"/>
    <cellStyle name="SAPBEXstdData 17 12 2" xfId="47784" xr:uid="{00000000-0005-0000-0000-000097BA0000}"/>
    <cellStyle name="SAPBEXstdData 17 2" xfId="47785" xr:uid="{00000000-0005-0000-0000-000098BA0000}"/>
    <cellStyle name="SAPBEXstdData 17 2 2" xfId="47786" xr:uid="{00000000-0005-0000-0000-000099BA0000}"/>
    <cellStyle name="SAPBEXstdData 17 2 2 2" xfId="47787" xr:uid="{00000000-0005-0000-0000-00009ABA0000}"/>
    <cellStyle name="SAPBEXstdData 17 3" xfId="47788" xr:uid="{00000000-0005-0000-0000-00009BBA0000}"/>
    <cellStyle name="SAPBEXstdData 17 3 2" xfId="47789" xr:uid="{00000000-0005-0000-0000-00009CBA0000}"/>
    <cellStyle name="SAPBEXstdData 17 3 2 2" xfId="47790" xr:uid="{00000000-0005-0000-0000-00009DBA0000}"/>
    <cellStyle name="SAPBEXstdData 17 4" xfId="47791" xr:uid="{00000000-0005-0000-0000-00009EBA0000}"/>
    <cellStyle name="SAPBEXstdData 17 4 2" xfId="47792" xr:uid="{00000000-0005-0000-0000-00009FBA0000}"/>
    <cellStyle name="SAPBEXstdData 17 4 2 2" xfId="47793" xr:uid="{00000000-0005-0000-0000-0000A0BA0000}"/>
    <cellStyle name="SAPBEXstdData 17 5" xfId="47794" xr:uid="{00000000-0005-0000-0000-0000A1BA0000}"/>
    <cellStyle name="SAPBEXstdData 17 5 2" xfId="47795" xr:uid="{00000000-0005-0000-0000-0000A2BA0000}"/>
    <cellStyle name="SAPBEXstdData 17 5 2 2" xfId="47796" xr:uid="{00000000-0005-0000-0000-0000A3BA0000}"/>
    <cellStyle name="SAPBEXstdData 17 6" xfId="47797" xr:uid="{00000000-0005-0000-0000-0000A4BA0000}"/>
    <cellStyle name="SAPBEXstdData 17 6 2" xfId="47798" xr:uid="{00000000-0005-0000-0000-0000A5BA0000}"/>
    <cellStyle name="SAPBEXstdData 17 6 2 2" xfId="47799" xr:uid="{00000000-0005-0000-0000-0000A6BA0000}"/>
    <cellStyle name="SAPBEXstdData 17 6 3" xfId="47800" xr:uid="{00000000-0005-0000-0000-0000A7BA0000}"/>
    <cellStyle name="SAPBEXstdData 17 7" xfId="47801" xr:uid="{00000000-0005-0000-0000-0000A8BA0000}"/>
    <cellStyle name="SAPBEXstdData 17 7 2" xfId="47802" xr:uid="{00000000-0005-0000-0000-0000A9BA0000}"/>
    <cellStyle name="SAPBEXstdData 17 7 2 2" xfId="47803" xr:uid="{00000000-0005-0000-0000-0000AABA0000}"/>
    <cellStyle name="SAPBEXstdData 17 7 3" xfId="47804" xr:uid="{00000000-0005-0000-0000-0000ABBA0000}"/>
    <cellStyle name="SAPBEXstdData 17 8" xfId="47805" xr:uid="{00000000-0005-0000-0000-0000ACBA0000}"/>
    <cellStyle name="SAPBEXstdData 17 8 2" xfId="47806" xr:uid="{00000000-0005-0000-0000-0000ADBA0000}"/>
    <cellStyle name="SAPBEXstdData 17 8 2 2" xfId="47807" xr:uid="{00000000-0005-0000-0000-0000AEBA0000}"/>
    <cellStyle name="SAPBEXstdData 17 8 3" xfId="47808" xr:uid="{00000000-0005-0000-0000-0000AFBA0000}"/>
    <cellStyle name="SAPBEXstdData 17 9" xfId="47809" xr:uid="{00000000-0005-0000-0000-0000B0BA0000}"/>
    <cellStyle name="SAPBEXstdData 17 9 2" xfId="47810" xr:uid="{00000000-0005-0000-0000-0000B1BA0000}"/>
    <cellStyle name="SAPBEXstdData 17 9 2 2" xfId="47811" xr:uid="{00000000-0005-0000-0000-0000B2BA0000}"/>
    <cellStyle name="SAPBEXstdData 17 9 3" xfId="47812" xr:uid="{00000000-0005-0000-0000-0000B3BA0000}"/>
    <cellStyle name="SAPBEXstdData 18" xfId="47813" xr:uid="{00000000-0005-0000-0000-0000B4BA0000}"/>
    <cellStyle name="SAPBEXstdData 18 2" xfId="47814" xr:uid="{00000000-0005-0000-0000-0000B5BA0000}"/>
    <cellStyle name="SAPBEXstdData 18 2 2" xfId="47815" xr:uid="{00000000-0005-0000-0000-0000B6BA0000}"/>
    <cellStyle name="SAPBEXstdData 19" xfId="47816" xr:uid="{00000000-0005-0000-0000-0000B7BA0000}"/>
    <cellStyle name="SAPBEXstdData 19 2" xfId="47817" xr:uid="{00000000-0005-0000-0000-0000B8BA0000}"/>
    <cellStyle name="SAPBEXstdData 19 2 2" xfId="47818" xr:uid="{00000000-0005-0000-0000-0000B9BA0000}"/>
    <cellStyle name="SAPBEXstdData 19 3" xfId="47819" xr:uid="{00000000-0005-0000-0000-0000BABA0000}"/>
    <cellStyle name="SAPBEXstdData 2" xfId="47820" xr:uid="{00000000-0005-0000-0000-0000BBBA0000}"/>
    <cellStyle name="SAPBEXstdData 2 10" xfId="47821" xr:uid="{00000000-0005-0000-0000-0000BCBA0000}"/>
    <cellStyle name="SAPBEXstdData 2 10 2" xfId="47822" xr:uid="{00000000-0005-0000-0000-0000BDBA0000}"/>
    <cellStyle name="SAPBEXstdData 2 10 2 2" xfId="47823" xr:uid="{00000000-0005-0000-0000-0000BEBA0000}"/>
    <cellStyle name="SAPBEXstdData 2 10 3" xfId="47824" xr:uid="{00000000-0005-0000-0000-0000BFBA0000}"/>
    <cellStyle name="SAPBEXstdData 2 11" xfId="47825" xr:uid="{00000000-0005-0000-0000-0000C0BA0000}"/>
    <cellStyle name="SAPBEXstdData 2 11 2" xfId="47826" xr:uid="{00000000-0005-0000-0000-0000C1BA0000}"/>
    <cellStyle name="SAPBEXstdData 2 11 2 2" xfId="47827" xr:uid="{00000000-0005-0000-0000-0000C2BA0000}"/>
    <cellStyle name="SAPBEXstdData 2 11 3" xfId="47828" xr:uid="{00000000-0005-0000-0000-0000C3BA0000}"/>
    <cellStyle name="SAPBEXstdData 2 12" xfId="47829" xr:uid="{00000000-0005-0000-0000-0000C4BA0000}"/>
    <cellStyle name="SAPBEXstdData 2 12 2" xfId="47830" xr:uid="{00000000-0005-0000-0000-0000C5BA0000}"/>
    <cellStyle name="SAPBEXstdData 2 2" xfId="47831" xr:uid="{00000000-0005-0000-0000-0000C6BA0000}"/>
    <cellStyle name="SAPBEXstdData 2 2 10" xfId="47832" xr:uid="{00000000-0005-0000-0000-0000C7BA0000}"/>
    <cellStyle name="SAPBEXstdData 2 2 10 2" xfId="47833" xr:uid="{00000000-0005-0000-0000-0000C8BA0000}"/>
    <cellStyle name="SAPBEXstdData 2 2 10 2 2" xfId="47834" xr:uid="{00000000-0005-0000-0000-0000C9BA0000}"/>
    <cellStyle name="SAPBEXstdData 2 2 10 3" xfId="47835" xr:uid="{00000000-0005-0000-0000-0000CABA0000}"/>
    <cellStyle name="SAPBEXstdData 2 2 11" xfId="47836" xr:uid="{00000000-0005-0000-0000-0000CBBA0000}"/>
    <cellStyle name="SAPBEXstdData 2 2 11 2" xfId="47837" xr:uid="{00000000-0005-0000-0000-0000CCBA0000}"/>
    <cellStyle name="SAPBEXstdData 2 2 11 2 2" xfId="47838" xr:uid="{00000000-0005-0000-0000-0000CDBA0000}"/>
    <cellStyle name="SAPBEXstdData 2 2 11 3" xfId="47839" xr:uid="{00000000-0005-0000-0000-0000CEBA0000}"/>
    <cellStyle name="SAPBEXstdData 2 2 12" xfId="47840" xr:uid="{00000000-0005-0000-0000-0000CFBA0000}"/>
    <cellStyle name="SAPBEXstdData 2 2 12 2" xfId="47841" xr:uid="{00000000-0005-0000-0000-0000D0BA0000}"/>
    <cellStyle name="SAPBEXstdData 2 2 2" xfId="47842" xr:uid="{00000000-0005-0000-0000-0000D1BA0000}"/>
    <cellStyle name="SAPBEXstdData 2 2 2 2" xfId="47843" xr:uid="{00000000-0005-0000-0000-0000D2BA0000}"/>
    <cellStyle name="SAPBEXstdData 2 2 2 2 2" xfId="47844" xr:uid="{00000000-0005-0000-0000-0000D3BA0000}"/>
    <cellStyle name="SAPBEXstdData 2 2 3" xfId="47845" xr:uid="{00000000-0005-0000-0000-0000D4BA0000}"/>
    <cellStyle name="SAPBEXstdData 2 2 3 2" xfId="47846" xr:uid="{00000000-0005-0000-0000-0000D5BA0000}"/>
    <cellStyle name="SAPBEXstdData 2 2 3 2 2" xfId="47847" xr:uid="{00000000-0005-0000-0000-0000D6BA0000}"/>
    <cellStyle name="SAPBEXstdData 2 2 4" xfId="47848" xr:uid="{00000000-0005-0000-0000-0000D7BA0000}"/>
    <cellStyle name="SAPBEXstdData 2 2 4 2" xfId="47849" xr:uid="{00000000-0005-0000-0000-0000D8BA0000}"/>
    <cellStyle name="SAPBEXstdData 2 2 4 2 2" xfId="47850" xr:uid="{00000000-0005-0000-0000-0000D9BA0000}"/>
    <cellStyle name="SAPBEXstdData 2 2 5" xfId="47851" xr:uid="{00000000-0005-0000-0000-0000DABA0000}"/>
    <cellStyle name="SAPBEXstdData 2 2 5 2" xfId="47852" xr:uid="{00000000-0005-0000-0000-0000DBBA0000}"/>
    <cellStyle name="SAPBEXstdData 2 2 5 2 2" xfId="47853" xr:uid="{00000000-0005-0000-0000-0000DCBA0000}"/>
    <cellStyle name="SAPBEXstdData 2 2 6" xfId="47854" xr:uid="{00000000-0005-0000-0000-0000DDBA0000}"/>
    <cellStyle name="SAPBEXstdData 2 2 6 2" xfId="47855" xr:uid="{00000000-0005-0000-0000-0000DEBA0000}"/>
    <cellStyle name="SAPBEXstdData 2 2 6 2 2" xfId="47856" xr:uid="{00000000-0005-0000-0000-0000DFBA0000}"/>
    <cellStyle name="SAPBEXstdData 2 2 6 3" xfId="47857" xr:uid="{00000000-0005-0000-0000-0000E0BA0000}"/>
    <cellStyle name="SAPBEXstdData 2 2 7" xfId="47858" xr:uid="{00000000-0005-0000-0000-0000E1BA0000}"/>
    <cellStyle name="SAPBEXstdData 2 2 7 2" xfId="47859" xr:uid="{00000000-0005-0000-0000-0000E2BA0000}"/>
    <cellStyle name="SAPBEXstdData 2 2 7 2 2" xfId="47860" xr:uid="{00000000-0005-0000-0000-0000E3BA0000}"/>
    <cellStyle name="SAPBEXstdData 2 2 7 3" xfId="47861" xr:uid="{00000000-0005-0000-0000-0000E4BA0000}"/>
    <cellStyle name="SAPBEXstdData 2 2 8" xfId="47862" xr:uid="{00000000-0005-0000-0000-0000E5BA0000}"/>
    <cellStyle name="SAPBEXstdData 2 2 8 2" xfId="47863" xr:uid="{00000000-0005-0000-0000-0000E6BA0000}"/>
    <cellStyle name="SAPBEXstdData 2 2 8 2 2" xfId="47864" xr:uid="{00000000-0005-0000-0000-0000E7BA0000}"/>
    <cellStyle name="SAPBEXstdData 2 2 8 3" xfId="47865" xr:uid="{00000000-0005-0000-0000-0000E8BA0000}"/>
    <cellStyle name="SAPBEXstdData 2 2 9" xfId="47866" xr:uid="{00000000-0005-0000-0000-0000E9BA0000}"/>
    <cellStyle name="SAPBEXstdData 2 2 9 2" xfId="47867" xr:uid="{00000000-0005-0000-0000-0000EABA0000}"/>
    <cellStyle name="SAPBEXstdData 2 2 9 2 2" xfId="47868" xr:uid="{00000000-0005-0000-0000-0000EBBA0000}"/>
    <cellStyle name="SAPBEXstdData 2 2 9 3" xfId="47869" xr:uid="{00000000-0005-0000-0000-0000ECBA0000}"/>
    <cellStyle name="SAPBEXstdData 2 3" xfId="47870" xr:uid="{00000000-0005-0000-0000-0000EDBA0000}"/>
    <cellStyle name="SAPBEXstdData 2 3 2" xfId="47871" xr:uid="{00000000-0005-0000-0000-0000EEBA0000}"/>
    <cellStyle name="SAPBEXstdData 2 3 2 2" xfId="47872" xr:uid="{00000000-0005-0000-0000-0000EFBA0000}"/>
    <cellStyle name="SAPBEXstdData 2 4" xfId="47873" xr:uid="{00000000-0005-0000-0000-0000F0BA0000}"/>
    <cellStyle name="SAPBEXstdData 2 4 2" xfId="47874" xr:uid="{00000000-0005-0000-0000-0000F1BA0000}"/>
    <cellStyle name="SAPBEXstdData 2 4 2 2" xfId="47875" xr:uid="{00000000-0005-0000-0000-0000F2BA0000}"/>
    <cellStyle name="SAPBEXstdData 2 5" xfId="47876" xr:uid="{00000000-0005-0000-0000-0000F3BA0000}"/>
    <cellStyle name="SAPBEXstdData 2 5 2" xfId="47877" xr:uid="{00000000-0005-0000-0000-0000F4BA0000}"/>
    <cellStyle name="SAPBEXstdData 2 5 2 2" xfId="47878" xr:uid="{00000000-0005-0000-0000-0000F5BA0000}"/>
    <cellStyle name="SAPBEXstdData 2 6" xfId="47879" xr:uid="{00000000-0005-0000-0000-0000F6BA0000}"/>
    <cellStyle name="SAPBEXstdData 2 6 2" xfId="47880" xr:uid="{00000000-0005-0000-0000-0000F7BA0000}"/>
    <cellStyle name="SAPBEXstdData 2 6 2 2" xfId="47881" xr:uid="{00000000-0005-0000-0000-0000F8BA0000}"/>
    <cellStyle name="SAPBEXstdData 2 7" xfId="47882" xr:uid="{00000000-0005-0000-0000-0000F9BA0000}"/>
    <cellStyle name="SAPBEXstdData 2 7 2" xfId="47883" xr:uid="{00000000-0005-0000-0000-0000FABA0000}"/>
    <cellStyle name="SAPBEXstdData 2 7 2 2" xfId="47884" xr:uid="{00000000-0005-0000-0000-0000FBBA0000}"/>
    <cellStyle name="SAPBEXstdData 2 7 3" xfId="47885" xr:uid="{00000000-0005-0000-0000-0000FCBA0000}"/>
    <cellStyle name="SAPBEXstdData 2 8" xfId="47886" xr:uid="{00000000-0005-0000-0000-0000FDBA0000}"/>
    <cellStyle name="SAPBEXstdData 2 8 2" xfId="47887" xr:uid="{00000000-0005-0000-0000-0000FEBA0000}"/>
    <cellStyle name="SAPBEXstdData 2 8 2 2" xfId="47888" xr:uid="{00000000-0005-0000-0000-0000FFBA0000}"/>
    <cellStyle name="SAPBEXstdData 2 8 3" xfId="47889" xr:uid="{00000000-0005-0000-0000-000000BB0000}"/>
    <cellStyle name="SAPBEXstdData 2 9" xfId="47890" xr:uid="{00000000-0005-0000-0000-000001BB0000}"/>
    <cellStyle name="SAPBEXstdData 2 9 2" xfId="47891" xr:uid="{00000000-0005-0000-0000-000002BB0000}"/>
    <cellStyle name="SAPBEXstdData 2 9 2 2" xfId="47892" xr:uid="{00000000-0005-0000-0000-000003BB0000}"/>
    <cellStyle name="SAPBEXstdData 2 9 3" xfId="47893" xr:uid="{00000000-0005-0000-0000-000004BB0000}"/>
    <cellStyle name="SAPBEXstdData 20" xfId="47894" xr:uid="{00000000-0005-0000-0000-000005BB0000}"/>
    <cellStyle name="SAPBEXstdData 20 2" xfId="47895" xr:uid="{00000000-0005-0000-0000-000006BB0000}"/>
    <cellStyle name="SAPBEXstdData 20 2 2" xfId="47896" xr:uid="{00000000-0005-0000-0000-000007BB0000}"/>
    <cellStyle name="SAPBEXstdData 20 3" xfId="47897" xr:uid="{00000000-0005-0000-0000-000008BB0000}"/>
    <cellStyle name="SAPBEXstdData 21" xfId="47898" xr:uid="{00000000-0005-0000-0000-000009BB0000}"/>
    <cellStyle name="SAPBEXstdData 21 2" xfId="47899" xr:uid="{00000000-0005-0000-0000-00000ABB0000}"/>
    <cellStyle name="SAPBEXstdData 22" xfId="47900" xr:uid="{00000000-0005-0000-0000-00000BBB0000}"/>
    <cellStyle name="SAPBEXstdData 22 2" xfId="47901" xr:uid="{00000000-0005-0000-0000-00000CBB0000}"/>
    <cellStyle name="SAPBEXstdData 23" xfId="47902" xr:uid="{00000000-0005-0000-0000-00000DBB0000}"/>
    <cellStyle name="SAPBEXstdData 23 2" xfId="47903" xr:uid="{00000000-0005-0000-0000-00000EBB0000}"/>
    <cellStyle name="SAPBEXstdData 3" xfId="47904" xr:uid="{00000000-0005-0000-0000-00000FBB0000}"/>
    <cellStyle name="SAPBEXstdData 3 10" xfId="47905" xr:uid="{00000000-0005-0000-0000-000010BB0000}"/>
    <cellStyle name="SAPBEXstdData 3 10 2" xfId="47906" xr:uid="{00000000-0005-0000-0000-000011BB0000}"/>
    <cellStyle name="SAPBEXstdData 3 10 2 2" xfId="47907" xr:uid="{00000000-0005-0000-0000-000012BB0000}"/>
    <cellStyle name="SAPBEXstdData 3 10 3" xfId="47908" xr:uid="{00000000-0005-0000-0000-000013BB0000}"/>
    <cellStyle name="SAPBEXstdData 3 11" xfId="47909" xr:uid="{00000000-0005-0000-0000-000014BB0000}"/>
    <cellStyle name="SAPBEXstdData 3 11 2" xfId="47910" xr:uid="{00000000-0005-0000-0000-000015BB0000}"/>
    <cellStyle name="SAPBEXstdData 3 11 2 2" xfId="47911" xr:uid="{00000000-0005-0000-0000-000016BB0000}"/>
    <cellStyle name="SAPBEXstdData 3 11 3" xfId="47912" xr:uid="{00000000-0005-0000-0000-000017BB0000}"/>
    <cellStyle name="SAPBEXstdData 3 12" xfId="47913" xr:uid="{00000000-0005-0000-0000-000018BB0000}"/>
    <cellStyle name="SAPBEXstdData 3 12 2" xfId="47914" xr:uid="{00000000-0005-0000-0000-000019BB0000}"/>
    <cellStyle name="SAPBEXstdData 3 12 2 2" xfId="47915" xr:uid="{00000000-0005-0000-0000-00001ABB0000}"/>
    <cellStyle name="SAPBEXstdData 3 12 3" xfId="47916" xr:uid="{00000000-0005-0000-0000-00001BBB0000}"/>
    <cellStyle name="SAPBEXstdData 3 13" xfId="47917" xr:uid="{00000000-0005-0000-0000-00001CBB0000}"/>
    <cellStyle name="SAPBEXstdData 3 13 2" xfId="47918" xr:uid="{00000000-0005-0000-0000-00001DBB0000}"/>
    <cellStyle name="SAPBEXstdData 3 13 2 2" xfId="47919" xr:uid="{00000000-0005-0000-0000-00001EBB0000}"/>
    <cellStyle name="SAPBEXstdData 3 13 3" xfId="47920" xr:uid="{00000000-0005-0000-0000-00001FBB0000}"/>
    <cellStyle name="SAPBEXstdData 3 14" xfId="47921" xr:uid="{00000000-0005-0000-0000-000020BB0000}"/>
    <cellStyle name="SAPBEXstdData 3 14 2" xfId="47922" xr:uid="{00000000-0005-0000-0000-000021BB0000}"/>
    <cellStyle name="SAPBEXstdData 3 14 2 2" xfId="47923" xr:uid="{00000000-0005-0000-0000-000022BB0000}"/>
    <cellStyle name="SAPBEXstdData 3 14 3" xfId="47924" xr:uid="{00000000-0005-0000-0000-000023BB0000}"/>
    <cellStyle name="SAPBEXstdData 3 15" xfId="47925" xr:uid="{00000000-0005-0000-0000-000024BB0000}"/>
    <cellStyle name="SAPBEXstdData 3 15 2" xfId="47926" xr:uid="{00000000-0005-0000-0000-000025BB0000}"/>
    <cellStyle name="SAPBEXstdData 3 15 2 2" xfId="47927" xr:uid="{00000000-0005-0000-0000-000026BB0000}"/>
    <cellStyle name="SAPBEXstdData 3 15 3" xfId="47928" xr:uid="{00000000-0005-0000-0000-000027BB0000}"/>
    <cellStyle name="SAPBEXstdData 3 16" xfId="47929" xr:uid="{00000000-0005-0000-0000-000028BB0000}"/>
    <cellStyle name="SAPBEXstdData 3 16 2" xfId="47930" xr:uid="{00000000-0005-0000-0000-000029BB0000}"/>
    <cellStyle name="SAPBEXstdData 3 2" xfId="47931" xr:uid="{00000000-0005-0000-0000-00002ABB0000}"/>
    <cellStyle name="SAPBEXstdData 3 2 10" xfId="47932" xr:uid="{00000000-0005-0000-0000-00002BBB0000}"/>
    <cellStyle name="SAPBEXstdData 3 2 10 2" xfId="47933" xr:uid="{00000000-0005-0000-0000-00002CBB0000}"/>
    <cellStyle name="SAPBEXstdData 3 2 2" xfId="47934" xr:uid="{00000000-0005-0000-0000-00002DBB0000}"/>
    <cellStyle name="SAPBEXstdData 3 2 2 2" xfId="47935" xr:uid="{00000000-0005-0000-0000-00002EBB0000}"/>
    <cellStyle name="SAPBEXstdData 3 2 2 2 2" xfId="47936" xr:uid="{00000000-0005-0000-0000-00002FBB0000}"/>
    <cellStyle name="SAPBEXstdData 3 2 3" xfId="47937" xr:uid="{00000000-0005-0000-0000-000030BB0000}"/>
    <cellStyle name="SAPBEXstdData 3 2 3 2" xfId="47938" xr:uid="{00000000-0005-0000-0000-000031BB0000}"/>
    <cellStyle name="SAPBEXstdData 3 2 3 2 2" xfId="47939" xr:uid="{00000000-0005-0000-0000-000032BB0000}"/>
    <cellStyle name="SAPBEXstdData 3 2 4" xfId="47940" xr:uid="{00000000-0005-0000-0000-000033BB0000}"/>
    <cellStyle name="SAPBEXstdData 3 2 4 2" xfId="47941" xr:uid="{00000000-0005-0000-0000-000034BB0000}"/>
    <cellStyle name="SAPBEXstdData 3 2 4 2 2" xfId="47942" xr:uid="{00000000-0005-0000-0000-000035BB0000}"/>
    <cellStyle name="SAPBEXstdData 3 2 4 3" xfId="47943" xr:uid="{00000000-0005-0000-0000-000036BB0000}"/>
    <cellStyle name="SAPBEXstdData 3 2 5" xfId="47944" xr:uid="{00000000-0005-0000-0000-000037BB0000}"/>
    <cellStyle name="SAPBEXstdData 3 2 5 2" xfId="47945" xr:uid="{00000000-0005-0000-0000-000038BB0000}"/>
    <cellStyle name="SAPBEXstdData 3 2 5 2 2" xfId="47946" xr:uid="{00000000-0005-0000-0000-000039BB0000}"/>
    <cellStyle name="SAPBEXstdData 3 2 5 3" xfId="47947" xr:uid="{00000000-0005-0000-0000-00003ABB0000}"/>
    <cellStyle name="SAPBEXstdData 3 2 6" xfId="47948" xr:uid="{00000000-0005-0000-0000-00003BBB0000}"/>
    <cellStyle name="SAPBEXstdData 3 2 6 2" xfId="47949" xr:uid="{00000000-0005-0000-0000-00003CBB0000}"/>
    <cellStyle name="SAPBEXstdData 3 2 6 2 2" xfId="47950" xr:uid="{00000000-0005-0000-0000-00003DBB0000}"/>
    <cellStyle name="SAPBEXstdData 3 2 6 3" xfId="47951" xr:uid="{00000000-0005-0000-0000-00003EBB0000}"/>
    <cellStyle name="SAPBEXstdData 3 2 7" xfId="47952" xr:uid="{00000000-0005-0000-0000-00003FBB0000}"/>
    <cellStyle name="SAPBEXstdData 3 2 7 2" xfId="47953" xr:uid="{00000000-0005-0000-0000-000040BB0000}"/>
    <cellStyle name="SAPBEXstdData 3 2 7 2 2" xfId="47954" xr:uid="{00000000-0005-0000-0000-000041BB0000}"/>
    <cellStyle name="SAPBEXstdData 3 2 7 3" xfId="47955" xr:uid="{00000000-0005-0000-0000-000042BB0000}"/>
    <cellStyle name="SAPBEXstdData 3 2 8" xfId="47956" xr:uid="{00000000-0005-0000-0000-000043BB0000}"/>
    <cellStyle name="SAPBEXstdData 3 2 8 2" xfId="47957" xr:uid="{00000000-0005-0000-0000-000044BB0000}"/>
    <cellStyle name="SAPBEXstdData 3 2 8 2 2" xfId="47958" xr:uid="{00000000-0005-0000-0000-000045BB0000}"/>
    <cellStyle name="SAPBEXstdData 3 2 8 3" xfId="47959" xr:uid="{00000000-0005-0000-0000-000046BB0000}"/>
    <cellStyle name="SAPBEXstdData 3 2 9" xfId="47960" xr:uid="{00000000-0005-0000-0000-000047BB0000}"/>
    <cellStyle name="SAPBEXstdData 3 2 9 2" xfId="47961" xr:uid="{00000000-0005-0000-0000-000048BB0000}"/>
    <cellStyle name="SAPBEXstdData 3 2 9 2 2" xfId="47962" xr:uid="{00000000-0005-0000-0000-000049BB0000}"/>
    <cellStyle name="SAPBEXstdData 3 2 9 3" xfId="47963" xr:uid="{00000000-0005-0000-0000-00004ABB0000}"/>
    <cellStyle name="SAPBEXstdData 3 3" xfId="47964" xr:uid="{00000000-0005-0000-0000-00004BBB0000}"/>
    <cellStyle name="SAPBEXstdData 3 3 2" xfId="47965" xr:uid="{00000000-0005-0000-0000-00004CBB0000}"/>
    <cellStyle name="SAPBEXstdData 3 3 2 2" xfId="47966" xr:uid="{00000000-0005-0000-0000-00004DBB0000}"/>
    <cellStyle name="SAPBEXstdData 3 4" xfId="47967" xr:uid="{00000000-0005-0000-0000-00004EBB0000}"/>
    <cellStyle name="SAPBEXstdData 3 4 2" xfId="47968" xr:uid="{00000000-0005-0000-0000-00004FBB0000}"/>
    <cellStyle name="SAPBEXstdData 3 4 2 2" xfId="47969" xr:uid="{00000000-0005-0000-0000-000050BB0000}"/>
    <cellStyle name="SAPBEXstdData 3 5" xfId="47970" xr:uid="{00000000-0005-0000-0000-000051BB0000}"/>
    <cellStyle name="SAPBEXstdData 3 5 2" xfId="47971" xr:uid="{00000000-0005-0000-0000-000052BB0000}"/>
    <cellStyle name="SAPBEXstdData 3 5 2 2" xfId="47972" xr:uid="{00000000-0005-0000-0000-000053BB0000}"/>
    <cellStyle name="SAPBEXstdData 3 6" xfId="47973" xr:uid="{00000000-0005-0000-0000-000054BB0000}"/>
    <cellStyle name="SAPBEXstdData 3 6 2" xfId="47974" xr:uid="{00000000-0005-0000-0000-000055BB0000}"/>
    <cellStyle name="SAPBEXstdData 3 6 2 2" xfId="47975" xr:uid="{00000000-0005-0000-0000-000056BB0000}"/>
    <cellStyle name="SAPBEXstdData 3 7" xfId="47976" xr:uid="{00000000-0005-0000-0000-000057BB0000}"/>
    <cellStyle name="SAPBEXstdData 3 7 2" xfId="47977" xr:uid="{00000000-0005-0000-0000-000058BB0000}"/>
    <cellStyle name="SAPBEXstdData 3 7 2 2" xfId="47978" xr:uid="{00000000-0005-0000-0000-000059BB0000}"/>
    <cellStyle name="SAPBEXstdData 3 8" xfId="47979" xr:uid="{00000000-0005-0000-0000-00005ABB0000}"/>
    <cellStyle name="SAPBEXstdData 3 8 2" xfId="47980" xr:uid="{00000000-0005-0000-0000-00005BBB0000}"/>
    <cellStyle name="SAPBEXstdData 3 8 2 2" xfId="47981" xr:uid="{00000000-0005-0000-0000-00005CBB0000}"/>
    <cellStyle name="SAPBEXstdData 3 9" xfId="47982" xr:uid="{00000000-0005-0000-0000-00005DBB0000}"/>
    <cellStyle name="SAPBEXstdData 3 9 2" xfId="47983" xr:uid="{00000000-0005-0000-0000-00005EBB0000}"/>
    <cellStyle name="SAPBEXstdData 3 9 2 2" xfId="47984" xr:uid="{00000000-0005-0000-0000-00005FBB0000}"/>
    <cellStyle name="SAPBEXstdData 3 9 3" xfId="47985" xr:uid="{00000000-0005-0000-0000-000060BB0000}"/>
    <cellStyle name="SAPBEXstdData 4" xfId="47986" xr:uid="{00000000-0005-0000-0000-000061BB0000}"/>
    <cellStyle name="SAPBEXstdData 4 10" xfId="47987" xr:uid="{00000000-0005-0000-0000-000062BB0000}"/>
    <cellStyle name="SAPBEXstdData 4 10 2" xfId="47988" xr:uid="{00000000-0005-0000-0000-000063BB0000}"/>
    <cellStyle name="SAPBEXstdData 4 10 2 2" xfId="47989" xr:uid="{00000000-0005-0000-0000-000064BB0000}"/>
    <cellStyle name="SAPBEXstdData 4 10 3" xfId="47990" xr:uid="{00000000-0005-0000-0000-000065BB0000}"/>
    <cellStyle name="SAPBEXstdData 4 11" xfId="47991" xr:uid="{00000000-0005-0000-0000-000066BB0000}"/>
    <cellStyle name="SAPBEXstdData 4 11 2" xfId="47992" xr:uid="{00000000-0005-0000-0000-000067BB0000}"/>
    <cellStyle name="SAPBEXstdData 4 11 2 2" xfId="47993" xr:uid="{00000000-0005-0000-0000-000068BB0000}"/>
    <cellStyle name="SAPBEXstdData 4 11 3" xfId="47994" xr:uid="{00000000-0005-0000-0000-000069BB0000}"/>
    <cellStyle name="SAPBEXstdData 4 12" xfId="47995" xr:uid="{00000000-0005-0000-0000-00006ABB0000}"/>
    <cellStyle name="SAPBEXstdData 4 12 2" xfId="47996" xr:uid="{00000000-0005-0000-0000-00006BBB0000}"/>
    <cellStyle name="SAPBEXstdData 4 12 2 2" xfId="47997" xr:uid="{00000000-0005-0000-0000-00006CBB0000}"/>
    <cellStyle name="SAPBEXstdData 4 12 3" xfId="47998" xr:uid="{00000000-0005-0000-0000-00006DBB0000}"/>
    <cellStyle name="SAPBEXstdData 4 13" xfId="47999" xr:uid="{00000000-0005-0000-0000-00006EBB0000}"/>
    <cellStyle name="SAPBEXstdData 4 13 2" xfId="48000" xr:uid="{00000000-0005-0000-0000-00006FBB0000}"/>
    <cellStyle name="SAPBEXstdData 4 13 2 2" xfId="48001" xr:uid="{00000000-0005-0000-0000-000070BB0000}"/>
    <cellStyle name="SAPBEXstdData 4 13 3" xfId="48002" xr:uid="{00000000-0005-0000-0000-000071BB0000}"/>
    <cellStyle name="SAPBEXstdData 4 14" xfId="48003" xr:uid="{00000000-0005-0000-0000-000072BB0000}"/>
    <cellStyle name="SAPBEXstdData 4 14 2" xfId="48004" xr:uid="{00000000-0005-0000-0000-000073BB0000}"/>
    <cellStyle name="SAPBEXstdData 4 2" xfId="48005" xr:uid="{00000000-0005-0000-0000-000074BB0000}"/>
    <cellStyle name="SAPBEXstdData 4 2 2" xfId="48006" xr:uid="{00000000-0005-0000-0000-000075BB0000}"/>
    <cellStyle name="SAPBEXstdData 4 2 2 2" xfId="48007" xr:uid="{00000000-0005-0000-0000-000076BB0000}"/>
    <cellStyle name="SAPBEXstdData 4 3" xfId="48008" xr:uid="{00000000-0005-0000-0000-000077BB0000}"/>
    <cellStyle name="SAPBEXstdData 4 3 2" xfId="48009" xr:uid="{00000000-0005-0000-0000-000078BB0000}"/>
    <cellStyle name="SAPBEXstdData 4 3 2 2" xfId="48010" xr:uid="{00000000-0005-0000-0000-000079BB0000}"/>
    <cellStyle name="SAPBEXstdData 4 4" xfId="48011" xr:uid="{00000000-0005-0000-0000-00007ABB0000}"/>
    <cellStyle name="SAPBEXstdData 4 4 2" xfId="48012" xr:uid="{00000000-0005-0000-0000-00007BBB0000}"/>
    <cellStyle name="SAPBEXstdData 4 4 2 2" xfId="48013" xr:uid="{00000000-0005-0000-0000-00007CBB0000}"/>
    <cellStyle name="SAPBEXstdData 4 5" xfId="48014" xr:uid="{00000000-0005-0000-0000-00007DBB0000}"/>
    <cellStyle name="SAPBEXstdData 4 5 2" xfId="48015" xr:uid="{00000000-0005-0000-0000-00007EBB0000}"/>
    <cellStyle name="SAPBEXstdData 4 5 2 2" xfId="48016" xr:uid="{00000000-0005-0000-0000-00007FBB0000}"/>
    <cellStyle name="SAPBEXstdData 4 6" xfId="48017" xr:uid="{00000000-0005-0000-0000-000080BB0000}"/>
    <cellStyle name="SAPBEXstdData 4 6 2" xfId="48018" xr:uid="{00000000-0005-0000-0000-000081BB0000}"/>
    <cellStyle name="SAPBEXstdData 4 6 2 2" xfId="48019" xr:uid="{00000000-0005-0000-0000-000082BB0000}"/>
    <cellStyle name="SAPBEXstdData 4 7" xfId="48020" xr:uid="{00000000-0005-0000-0000-000083BB0000}"/>
    <cellStyle name="SAPBEXstdData 4 7 2" xfId="48021" xr:uid="{00000000-0005-0000-0000-000084BB0000}"/>
    <cellStyle name="SAPBEXstdData 4 7 2 2" xfId="48022" xr:uid="{00000000-0005-0000-0000-000085BB0000}"/>
    <cellStyle name="SAPBEXstdData 4 8" xfId="48023" xr:uid="{00000000-0005-0000-0000-000086BB0000}"/>
    <cellStyle name="SAPBEXstdData 4 8 2" xfId="48024" xr:uid="{00000000-0005-0000-0000-000087BB0000}"/>
    <cellStyle name="SAPBEXstdData 4 8 2 2" xfId="48025" xr:uid="{00000000-0005-0000-0000-000088BB0000}"/>
    <cellStyle name="SAPBEXstdData 4 8 3" xfId="48026" xr:uid="{00000000-0005-0000-0000-000089BB0000}"/>
    <cellStyle name="SAPBEXstdData 4 9" xfId="48027" xr:uid="{00000000-0005-0000-0000-00008ABB0000}"/>
    <cellStyle name="SAPBEXstdData 4 9 2" xfId="48028" xr:uid="{00000000-0005-0000-0000-00008BBB0000}"/>
    <cellStyle name="SAPBEXstdData 4 9 2 2" xfId="48029" xr:uid="{00000000-0005-0000-0000-00008CBB0000}"/>
    <cellStyle name="SAPBEXstdData 4 9 3" xfId="48030" xr:uid="{00000000-0005-0000-0000-00008DBB0000}"/>
    <cellStyle name="SAPBEXstdData 5" xfId="48031" xr:uid="{00000000-0005-0000-0000-00008EBB0000}"/>
    <cellStyle name="SAPBEXstdData 5 10" xfId="48032" xr:uid="{00000000-0005-0000-0000-00008FBB0000}"/>
    <cellStyle name="SAPBEXstdData 5 10 2" xfId="48033" xr:uid="{00000000-0005-0000-0000-000090BB0000}"/>
    <cellStyle name="SAPBEXstdData 5 10 2 2" xfId="48034" xr:uid="{00000000-0005-0000-0000-000091BB0000}"/>
    <cellStyle name="SAPBEXstdData 5 10 3" xfId="48035" xr:uid="{00000000-0005-0000-0000-000092BB0000}"/>
    <cellStyle name="SAPBEXstdData 5 11" xfId="48036" xr:uid="{00000000-0005-0000-0000-000093BB0000}"/>
    <cellStyle name="SAPBEXstdData 5 11 2" xfId="48037" xr:uid="{00000000-0005-0000-0000-000094BB0000}"/>
    <cellStyle name="SAPBEXstdData 5 11 2 2" xfId="48038" xr:uid="{00000000-0005-0000-0000-000095BB0000}"/>
    <cellStyle name="SAPBEXstdData 5 11 3" xfId="48039" xr:uid="{00000000-0005-0000-0000-000096BB0000}"/>
    <cellStyle name="SAPBEXstdData 5 12" xfId="48040" xr:uid="{00000000-0005-0000-0000-000097BB0000}"/>
    <cellStyle name="SAPBEXstdData 5 12 2" xfId="48041" xr:uid="{00000000-0005-0000-0000-000098BB0000}"/>
    <cellStyle name="SAPBEXstdData 5 12 2 2" xfId="48042" xr:uid="{00000000-0005-0000-0000-000099BB0000}"/>
    <cellStyle name="SAPBEXstdData 5 12 3" xfId="48043" xr:uid="{00000000-0005-0000-0000-00009ABB0000}"/>
    <cellStyle name="SAPBEXstdData 5 13" xfId="48044" xr:uid="{00000000-0005-0000-0000-00009BBB0000}"/>
    <cellStyle name="SAPBEXstdData 5 13 2" xfId="48045" xr:uid="{00000000-0005-0000-0000-00009CBB0000}"/>
    <cellStyle name="SAPBEXstdData 5 13 2 2" xfId="48046" xr:uid="{00000000-0005-0000-0000-00009DBB0000}"/>
    <cellStyle name="SAPBEXstdData 5 13 3" xfId="48047" xr:uid="{00000000-0005-0000-0000-00009EBB0000}"/>
    <cellStyle name="SAPBEXstdData 5 14" xfId="48048" xr:uid="{00000000-0005-0000-0000-00009FBB0000}"/>
    <cellStyle name="SAPBEXstdData 5 14 2" xfId="48049" xr:uid="{00000000-0005-0000-0000-0000A0BB0000}"/>
    <cellStyle name="SAPBEXstdData 5 2" xfId="48050" xr:uid="{00000000-0005-0000-0000-0000A1BB0000}"/>
    <cellStyle name="SAPBEXstdData 5 2 2" xfId="48051" xr:uid="{00000000-0005-0000-0000-0000A2BB0000}"/>
    <cellStyle name="SAPBEXstdData 5 2 2 2" xfId="48052" xr:uid="{00000000-0005-0000-0000-0000A3BB0000}"/>
    <cellStyle name="SAPBEXstdData 5 3" xfId="48053" xr:uid="{00000000-0005-0000-0000-0000A4BB0000}"/>
    <cellStyle name="SAPBEXstdData 5 3 2" xfId="48054" xr:uid="{00000000-0005-0000-0000-0000A5BB0000}"/>
    <cellStyle name="SAPBEXstdData 5 3 2 2" xfId="48055" xr:uid="{00000000-0005-0000-0000-0000A6BB0000}"/>
    <cellStyle name="SAPBEXstdData 5 4" xfId="48056" xr:uid="{00000000-0005-0000-0000-0000A7BB0000}"/>
    <cellStyle name="SAPBEXstdData 5 4 2" xfId="48057" xr:uid="{00000000-0005-0000-0000-0000A8BB0000}"/>
    <cellStyle name="SAPBEXstdData 5 4 2 2" xfId="48058" xr:uid="{00000000-0005-0000-0000-0000A9BB0000}"/>
    <cellStyle name="SAPBEXstdData 5 5" xfId="48059" xr:uid="{00000000-0005-0000-0000-0000AABB0000}"/>
    <cellStyle name="SAPBEXstdData 5 5 2" xfId="48060" xr:uid="{00000000-0005-0000-0000-0000ABBB0000}"/>
    <cellStyle name="SAPBEXstdData 5 5 2 2" xfId="48061" xr:uid="{00000000-0005-0000-0000-0000ACBB0000}"/>
    <cellStyle name="SAPBEXstdData 5 6" xfId="48062" xr:uid="{00000000-0005-0000-0000-0000ADBB0000}"/>
    <cellStyle name="SAPBEXstdData 5 6 2" xfId="48063" xr:uid="{00000000-0005-0000-0000-0000AEBB0000}"/>
    <cellStyle name="SAPBEXstdData 5 6 2 2" xfId="48064" xr:uid="{00000000-0005-0000-0000-0000AFBB0000}"/>
    <cellStyle name="SAPBEXstdData 5 7" xfId="48065" xr:uid="{00000000-0005-0000-0000-0000B0BB0000}"/>
    <cellStyle name="SAPBEXstdData 5 7 2" xfId="48066" xr:uid="{00000000-0005-0000-0000-0000B1BB0000}"/>
    <cellStyle name="SAPBEXstdData 5 7 2 2" xfId="48067" xr:uid="{00000000-0005-0000-0000-0000B2BB0000}"/>
    <cellStyle name="SAPBEXstdData 5 8" xfId="48068" xr:uid="{00000000-0005-0000-0000-0000B3BB0000}"/>
    <cellStyle name="SAPBEXstdData 5 8 2" xfId="48069" xr:uid="{00000000-0005-0000-0000-0000B4BB0000}"/>
    <cellStyle name="SAPBEXstdData 5 8 2 2" xfId="48070" xr:uid="{00000000-0005-0000-0000-0000B5BB0000}"/>
    <cellStyle name="SAPBEXstdData 5 8 3" xfId="48071" xr:uid="{00000000-0005-0000-0000-0000B6BB0000}"/>
    <cellStyle name="SAPBEXstdData 5 9" xfId="48072" xr:uid="{00000000-0005-0000-0000-0000B7BB0000}"/>
    <cellStyle name="SAPBEXstdData 5 9 2" xfId="48073" xr:uid="{00000000-0005-0000-0000-0000B8BB0000}"/>
    <cellStyle name="SAPBEXstdData 5 9 2 2" xfId="48074" xr:uid="{00000000-0005-0000-0000-0000B9BB0000}"/>
    <cellStyle name="SAPBEXstdData 5 9 3" xfId="48075" xr:uid="{00000000-0005-0000-0000-0000BABB0000}"/>
    <cellStyle name="SAPBEXstdData 6" xfId="48076" xr:uid="{00000000-0005-0000-0000-0000BBBB0000}"/>
    <cellStyle name="SAPBEXstdData 6 10" xfId="48077" xr:uid="{00000000-0005-0000-0000-0000BCBB0000}"/>
    <cellStyle name="SAPBEXstdData 6 10 2" xfId="48078" xr:uid="{00000000-0005-0000-0000-0000BDBB0000}"/>
    <cellStyle name="SAPBEXstdData 6 10 2 2" xfId="48079" xr:uid="{00000000-0005-0000-0000-0000BEBB0000}"/>
    <cellStyle name="SAPBEXstdData 6 10 3" xfId="48080" xr:uid="{00000000-0005-0000-0000-0000BFBB0000}"/>
    <cellStyle name="SAPBEXstdData 6 11" xfId="48081" xr:uid="{00000000-0005-0000-0000-0000C0BB0000}"/>
    <cellStyle name="SAPBEXstdData 6 11 2" xfId="48082" xr:uid="{00000000-0005-0000-0000-0000C1BB0000}"/>
    <cellStyle name="SAPBEXstdData 6 11 2 2" xfId="48083" xr:uid="{00000000-0005-0000-0000-0000C2BB0000}"/>
    <cellStyle name="SAPBEXstdData 6 11 3" xfId="48084" xr:uid="{00000000-0005-0000-0000-0000C3BB0000}"/>
    <cellStyle name="SAPBEXstdData 6 12" xfId="48085" xr:uid="{00000000-0005-0000-0000-0000C4BB0000}"/>
    <cellStyle name="SAPBEXstdData 6 12 2" xfId="48086" xr:uid="{00000000-0005-0000-0000-0000C5BB0000}"/>
    <cellStyle name="SAPBEXstdData 6 12 2 2" xfId="48087" xr:uid="{00000000-0005-0000-0000-0000C6BB0000}"/>
    <cellStyle name="SAPBEXstdData 6 12 3" xfId="48088" xr:uid="{00000000-0005-0000-0000-0000C7BB0000}"/>
    <cellStyle name="SAPBEXstdData 6 13" xfId="48089" xr:uid="{00000000-0005-0000-0000-0000C8BB0000}"/>
    <cellStyle name="SAPBEXstdData 6 13 2" xfId="48090" xr:uid="{00000000-0005-0000-0000-0000C9BB0000}"/>
    <cellStyle name="SAPBEXstdData 6 13 2 2" xfId="48091" xr:uid="{00000000-0005-0000-0000-0000CABB0000}"/>
    <cellStyle name="SAPBEXstdData 6 13 3" xfId="48092" xr:uid="{00000000-0005-0000-0000-0000CBBB0000}"/>
    <cellStyle name="SAPBEXstdData 6 14" xfId="48093" xr:uid="{00000000-0005-0000-0000-0000CCBB0000}"/>
    <cellStyle name="SAPBEXstdData 6 14 2" xfId="48094" xr:uid="{00000000-0005-0000-0000-0000CDBB0000}"/>
    <cellStyle name="SAPBEXstdData 6 2" xfId="48095" xr:uid="{00000000-0005-0000-0000-0000CEBB0000}"/>
    <cellStyle name="SAPBEXstdData 6 2 2" xfId="48096" xr:uid="{00000000-0005-0000-0000-0000CFBB0000}"/>
    <cellStyle name="SAPBEXstdData 6 2 2 2" xfId="48097" xr:uid="{00000000-0005-0000-0000-0000D0BB0000}"/>
    <cellStyle name="SAPBEXstdData 6 3" xfId="48098" xr:uid="{00000000-0005-0000-0000-0000D1BB0000}"/>
    <cellStyle name="SAPBEXstdData 6 3 2" xfId="48099" xr:uid="{00000000-0005-0000-0000-0000D2BB0000}"/>
    <cellStyle name="SAPBEXstdData 6 3 2 2" xfId="48100" xr:uid="{00000000-0005-0000-0000-0000D3BB0000}"/>
    <cellStyle name="SAPBEXstdData 6 4" xfId="48101" xr:uid="{00000000-0005-0000-0000-0000D4BB0000}"/>
    <cellStyle name="SAPBEXstdData 6 4 2" xfId="48102" xr:uid="{00000000-0005-0000-0000-0000D5BB0000}"/>
    <cellStyle name="SAPBEXstdData 6 4 2 2" xfId="48103" xr:uid="{00000000-0005-0000-0000-0000D6BB0000}"/>
    <cellStyle name="SAPBEXstdData 6 5" xfId="48104" xr:uid="{00000000-0005-0000-0000-0000D7BB0000}"/>
    <cellStyle name="SAPBEXstdData 6 5 2" xfId="48105" xr:uid="{00000000-0005-0000-0000-0000D8BB0000}"/>
    <cellStyle name="SAPBEXstdData 6 5 2 2" xfId="48106" xr:uid="{00000000-0005-0000-0000-0000D9BB0000}"/>
    <cellStyle name="SAPBEXstdData 6 6" xfId="48107" xr:uid="{00000000-0005-0000-0000-0000DABB0000}"/>
    <cellStyle name="SAPBEXstdData 6 6 2" xfId="48108" xr:uid="{00000000-0005-0000-0000-0000DBBB0000}"/>
    <cellStyle name="SAPBEXstdData 6 6 2 2" xfId="48109" xr:uid="{00000000-0005-0000-0000-0000DCBB0000}"/>
    <cellStyle name="SAPBEXstdData 6 7" xfId="48110" xr:uid="{00000000-0005-0000-0000-0000DDBB0000}"/>
    <cellStyle name="SAPBEXstdData 6 7 2" xfId="48111" xr:uid="{00000000-0005-0000-0000-0000DEBB0000}"/>
    <cellStyle name="SAPBEXstdData 6 7 2 2" xfId="48112" xr:uid="{00000000-0005-0000-0000-0000DFBB0000}"/>
    <cellStyle name="SAPBEXstdData 6 8" xfId="48113" xr:uid="{00000000-0005-0000-0000-0000E0BB0000}"/>
    <cellStyle name="SAPBEXstdData 6 8 2" xfId="48114" xr:uid="{00000000-0005-0000-0000-0000E1BB0000}"/>
    <cellStyle name="SAPBEXstdData 6 8 2 2" xfId="48115" xr:uid="{00000000-0005-0000-0000-0000E2BB0000}"/>
    <cellStyle name="SAPBEXstdData 6 8 3" xfId="48116" xr:uid="{00000000-0005-0000-0000-0000E3BB0000}"/>
    <cellStyle name="SAPBEXstdData 6 9" xfId="48117" xr:uid="{00000000-0005-0000-0000-0000E4BB0000}"/>
    <cellStyle name="SAPBEXstdData 6 9 2" xfId="48118" xr:uid="{00000000-0005-0000-0000-0000E5BB0000}"/>
    <cellStyle name="SAPBEXstdData 6 9 2 2" xfId="48119" xr:uid="{00000000-0005-0000-0000-0000E6BB0000}"/>
    <cellStyle name="SAPBEXstdData 6 9 3" xfId="48120" xr:uid="{00000000-0005-0000-0000-0000E7BB0000}"/>
    <cellStyle name="SAPBEXstdData 7" xfId="48121" xr:uid="{00000000-0005-0000-0000-0000E8BB0000}"/>
    <cellStyle name="SAPBEXstdData 7 10" xfId="48122" xr:uid="{00000000-0005-0000-0000-0000E9BB0000}"/>
    <cellStyle name="SAPBEXstdData 7 10 2" xfId="48123" xr:uid="{00000000-0005-0000-0000-0000EABB0000}"/>
    <cellStyle name="SAPBEXstdData 7 10 2 2" xfId="48124" xr:uid="{00000000-0005-0000-0000-0000EBBB0000}"/>
    <cellStyle name="SAPBEXstdData 7 10 3" xfId="48125" xr:uid="{00000000-0005-0000-0000-0000ECBB0000}"/>
    <cellStyle name="SAPBEXstdData 7 11" xfId="48126" xr:uid="{00000000-0005-0000-0000-0000EDBB0000}"/>
    <cellStyle name="SAPBEXstdData 7 11 2" xfId="48127" xr:uid="{00000000-0005-0000-0000-0000EEBB0000}"/>
    <cellStyle name="SAPBEXstdData 7 2" xfId="48128" xr:uid="{00000000-0005-0000-0000-0000EFBB0000}"/>
    <cellStyle name="SAPBEXstdData 7 2 2" xfId="48129" xr:uid="{00000000-0005-0000-0000-0000F0BB0000}"/>
    <cellStyle name="SAPBEXstdData 7 2 2 2" xfId="48130" xr:uid="{00000000-0005-0000-0000-0000F1BB0000}"/>
    <cellStyle name="SAPBEXstdData 7 3" xfId="48131" xr:uid="{00000000-0005-0000-0000-0000F2BB0000}"/>
    <cellStyle name="SAPBEXstdData 7 3 2" xfId="48132" xr:uid="{00000000-0005-0000-0000-0000F3BB0000}"/>
    <cellStyle name="SAPBEXstdData 7 3 2 2" xfId="48133" xr:uid="{00000000-0005-0000-0000-0000F4BB0000}"/>
    <cellStyle name="SAPBEXstdData 7 4" xfId="48134" xr:uid="{00000000-0005-0000-0000-0000F5BB0000}"/>
    <cellStyle name="SAPBEXstdData 7 4 2" xfId="48135" xr:uid="{00000000-0005-0000-0000-0000F6BB0000}"/>
    <cellStyle name="SAPBEXstdData 7 4 2 2" xfId="48136" xr:uid="{00000000-0005-0000-0000-0000F7BB0000}"/>
    <cellStyle name="SAPBEXstdData 7 5" xfId="48137" xr:uid="{00000000-0005-0000-0000-0000F8BB0000}"/>
    <cellStyle name="SAPBEXstdData 7 5 2" xfId="48138" xr:uid="{00000000-0005-0000-0000-0000F9BB0000}"/>
    <cellStyle name="SAPBEXstdData 7 5 2 2" xfId="48139" xr:uid="{00000000-0005-0000-0000-0000FABB0000}"/>
    <cellStyle name="SAPBEXstdData 7 6" xfId="48140" xr:uid="{00000000-0005-0000-0000-0000FBBB0000}"/>
    <cellStyle name="SAPBEXstdData 7 6 2" xfId="48141" xr:uid="{00000000-0005-0000-0000-0000FCBB0000}"/>
    <cellStyle name="SAPBEXstdData 7 6 2 2" xfId="48142" xr:uid="{00000000-0005-0000-0000-0000FDBB0000}"/>
    <cellStyle name="SAPBEXstdData 7 6 3" xfId="48143" xr:uid="{00000000-0005-0000-0000-0000FEBB0000}"/>
    <cellStyle name="SAPBEXstdData 7 7" xfId="48144" xr:uid="{00000000-0005-0000-0000-0000FFBB0000}"/>
    <cellStyle name="SAPBEXstdData 7 7 2" xfId="48145" xr:uid="{00000000-0005-0000-0000-000000BC0000}"/>
    <cellStyle name="SAPBEXstdData 7 7 2 2" xfId="48146" xr:uid="{00000000-0005-0000-0000-000001BC0000}"/>
    <cellStyle name="SAPBEXstdData 7 7 3" xfId="48147" xr:uid="{00000000-0005-0000-0000-000002BC0000}"/>
    <cellStyle name="SAPBEXstdData 7 8" xfId="48148" xr:uid="{00000000-0005-0000-0000-000003BC0000}"/>
    <cellStyle name="SAPBEXstdData 7 8 2" xfId="48149" xr:uid="{00000000-0005-0000-0000-000004BC0000}"/>
    <cellStyle name="SAPBEXstdData 7 8 2 2" xfId="48150" xr:uid="{00000000-0005-0000-0000-000005BC0000}"/>
    <cellStyle name="SAPBEXstdData 7 8 3" xfId="48151" xr:uid="{00000000-0005-0000-0000-000006BC0000}"/>
    <cellStyle name="SAPBEXstdData 7 9" xfId="48152" xr:uid="{00000000-0005-0000-0000-000007BC0000}"/>
    <cellStyle name="SAPBEXstdData 7 9 2" xfId="48153" xr:uid="{00000000-0005-0000-0000-000008BC0000}"/>
    <cellStyle name="SAPBEXstdData 7 9 2 2" xfId="48154" xr:uid="{00000000-0005-0000-0000-000009BC0000}"/>
    <cellStyle name="SAPBEXstdData 7 9 3" xfId="48155" xr:uid="{00000000-0005-0000-0000-00000ABC0000}"/>
    <cellStyle name="SAPBEXstdData 8" xfId="48156" xr:uid="{00000000-0005-0000-0000-00000BBC0000}"/>
    <cellStyle name="SAPBEXstdData 8 10" xfId="48157" xr:uid="{00000000-0005-0000-0000-00000CBC0000}"/>
    <cellStyle name="SAPBEXstdData 8 10 2" xfId="48158" xr:uid="{00000000-0005-0000-0000-00000DBC0000}"/>
    <cellStyle name="SAPBEXstdData 8 10 2 2" xfId="48159" xr:uid="{00000000-0005-0000-0000-00000EBC0000}"/>
    <cellStyle name="SAPBEXstdData 8 10 3" xfId="48160" xr:uid="{00000000-0005-0000-0000-00000FBC0000}"/>
    <cellStyle name="SAPBEXstdData 8 11" xfId="48161" xr:uid="{00000000-0005-0000-0000-000010BC0000}"/>
    <cellStyle name="SAPBEXstdData 8 11 2" xfId="48162" xr:uid="{00000000-0005-0000-0000-000011BC0000}"/>
    <cellStyle name="SAPBEXstdData 8 2" xfId="48163" xr:uid="{00000000-0005-0000-0000-000012BC0000}"/>
    <cellStyle name="SAPBEXstdData 8 2 2" xfId="48164" xr:uid="{00000000-0005-0000-0000-000013BC0000}"/>
    <cellStyle name="SAPBEXstdData 8 2 2 2" xfId="48165" xr:uid="{00000000-0005-0000-0000-000014BC0000}"/>
    <cellStyle name="SAPBEXstdData 8 3" xfId="48166" xr:uid="{00000000-0005-0000-0000-000015BC0000}"/>
    <cellStyle name="SAPBEXstdData 8 3 2" xfId="48167" xr:uid="{00000000-0005-0000-0000-000016BC0000}"/>
    <cellStyle name="SAPBEXstdData 8 3 2 2" xfId="48168" xr:uid="{00000000-0005-0000-0000-000017BC0000}"/>
    <cellStyle name="SAPBEXstdData 8 4" xfId="48169" xr:uid="{00000000-0005-0000-0000-000018BC0000}"/>
    <cellStyle name="SAPBEXstdData 8 4 2" xfId="48170" xr:uid="{00000000-0005-0000-0000-000019BC0000}"/>
    <cellStyle name="SAPBEXstdData 8 4 2 2" xfId="48171" xr:uid="{00000000-0005-0000-0000-00001ABC0000}"/>
    <cellStyle name="SAPBEXstdData 8 5" xfId="48172" xr:uid="{00000000-0005-0000-0000-00001BBC0000}"/>
    <cellStyle name="SAPBEXstdData 8 5 2" xfId="48173" xr:uid="{00000000-0005-0000-0000-00001CBC0000}"/>
    <cellStyle name="SAPBEXstdData 8 5 2 2" xfId="48174" xr:uid="{00000000-0005-0000-0000-00001DBC0000}"/>
    <cellStyle name="SAPBEXstdData 8 6" xfId="48175" xr:uid="{00000000-0005-0000-0000-00001EBC0000}"/>
    <cellStyle name="SAPBEXstdData 8 6 2" xfId="48176" xr:uid="{00000000-0005-0000-0000-00001FBC0000}"/>
    <cellStyle name="SAPBEXstdData 8 6 2 2" xfId="48177" xr:uid="{00000000-0005-0000-0000-000020BC0000}"/>
    <cellStyle name="SAPBEXstdData 8 6 3" xfId="48178" xr:uid="{00000000-0005-0000-0000-000021BC0000}"/>
    <cellStyle name="SAPBEXstdData 8 7" xfId="48179" xr:uid="{00000000-0005-0000-0000-000022BC0000}"/>
    <cellStyle name="SAPBEXstdData 8 7 2" xfId="48180" xr:uid="{00000000-0005-0000-0000-000023BC0000}"/>
    <cellStyle name="SAPBEXstdData 8 7 2 2" xfId="48181" xr:uid="{00000000-0005-0000-0000-000024BC0000}"/>
    <cellStyle name="SAPBEXstdData 8 7 3" xfId="48182" xr:uid="{00000000-0005-0000-0000-000025BC0000}"/>
    <cellStyle name="SAPBEXstdData 8 8" xfId="48183" xr:uid="{00000000-0005-0000-0000-000026BC0000}"/>
    <cellStyle name="SAPBEXstdData 8 8 2" xfId="48184" xr:uid="{00000000-0005-0000-0000-000027BC0000}"/>
    <cellStyle name="SAPBEXstdData 8 8 2 2" xfId="48185" xr:uid="{00000000-0005-0000-0000-000028BC0000}"/>
    <cellStyle name="SAPBEXstdData 8 8 3" xfId="48186" xr:uid="{00000000-0005-0000-0000-000029BC0000}"/>
    <cellStyle name="SAPBEXstdData 8 9" xfId="48187" xr:uid="{00000000-0005-0000-0000-00002ABC0000}"/>
    <cellStyle name="SAPBEXstdData 8 9 2" xfId="48188" xr:uid="{00000000-0005-0000-0000-00002BBC0000}"/>
    <cellStyle name="SAPBEXstdData 8 9 2 2" xfId="48189" xr:uid="{00000000-0005-0000-0000-00002CBC0000}"/>
    <cellStyle name="SAPBEXstdData 8 9 3" xfId="48190" xr:uid="{00000000-0005-0000-0000-00002DBC0000}"/>
    <cellStyle name="SAPBEXstdData 9" xfId="48191" xr:uid="{00000000-0005-0000-0000-00002EBC0000}"/>
    <cellStyle name="SAPBEXstdData 9 10" xfId="48192" xr:uid="{00000000-0005-0000-0000-00002FBC0000}"/>
    <cellStyle name="SAPBEXstdData 9 10 2" xfId="48193" xr:uid="{00000000-0005-0000-0000-000030BC0000}"/>
    <cellStyle name="SAPBEXstdData 9 10 2 2" xfId="48194" xr:uid="{00000000-0005-0000-0000-000031BC0000}"/>
    <cellStyle name="SAPBEXstdData 9 10 3" xfId="48195" xr:uid="{00000000-0005-0000-0000-000032BC0000}"/>
    <cellStyle name="SAPBEXstdData 9 11" xfId="48196" xr:uid="{00000000-0005-0000-0000-000033BC0000}"/>
    <cellStyle name="SAPBEXstdData 9 11 2" xfId="48197" xr:uid="{00000000-0005-0000-0000-000034BC0000}"/>
    <cellStyle name="SAPBEXstdData 9 2" xfId="48198" xr:uid="{00000000-0005-0000-0000-000035BC0000}"/>
    <cellStyle name="SAPBEXstdData 9 2 2" xfId="48199" xr:uid="{00000000-0005-0000-0000-000036BC0000}"/>
    <cellStyle name="SAPBEXstdData 9 2 2 2" xfId="48200" xr:uid="{00000000-0005-0000-0000-000037BC0000}"/>
    <cellStyle name="SAPBEXstdData 9 3" xfId="48201" xr:uid="{00000000-0005-0000-0000-000038BC0000}"/>
    <cellStyle name="SAPBEXstdData 9 3 2" xfId="48202" xr:uid="{00000000-0005-0000-0000-000039BC0000}"/>
    <cellStyle name="SAPBEXstdData 9 3 2 2" xfId="48203" xr:uid="{00000000-0005-0000-0000-00003ABC0000}"/>
    <cellStyle name="SAPBEXstdData 9 4" xfId="48204" xr:uid="{00000000-0005-0000-0000-00003BBC0000}"/>
    <cellStyle name="SAPBEXstdData 9 4 2" xfId="48205" xr:uid="{00000000-0005-0000-0000-00003CBC0000}"/>
    <cellStyle name="SAPBEXstdData 9 4 2 2" xfId="48206" xr:uid="{00000000-0005-0000-0000-00003DBC0000}"/>
    <cellStyle name="SAPBEXstdData 9 5" xfId="48207" xr:uid="{00000000-0005-0000-0000-00003EBC0000}"/>
    <cellStyle name="SAPBEXstdData 9 5 2" xfId="48208" xr:uid="{00000000-0005-0000-0000-00003FBC0000}"/>
    <cellStyle name="SAPBEXstdData 9 5 2 2" xfId="48209" xr:uid="{00000000-0005-0000-0000-000040BC0000}"/>
    <cellStyle name="SAPBEXstdData 9 6" xfId="48210" xr:uid="{00000000-0005-0000-0000-000041BC0000}"/>
    <cellStyle name="SAPBEXstdData 9 6 2" xfId="48211" xr:uid="{00000000-0005-0000-0000-000042BC0000}"/>
    <cellStyle name="SAPBEXstdData 9 6 2 2" xfId="48212" xr:uid="{00000000-0005-0000-0000-000043BC0000}"/>
    <cellStyle name="SAPBEXstdData 9 6 3" xfId="48213" xr:uid="{00000000-0005-0000-0000-000044BC0000}"/>
    <cellStyle name="SAPBEXstdData 9 7" xfId="48214" xr:uid="{00000000-0005-0000-0000-000045BC0000}"/>
    <cellStyle name="SAPBEXstdData 9 7 2" xfId="48215" xr:uid="{00000000-0005-0000-0000-000046BC0000}"/>
    <cellStyle name="SAPBEXstdData 9 7 2 2" xfId="48216" xr:uid="{00000000-0005-0000-0000-000047BC0000}"/>
    <cellStyle name="SAPBEXstdData 9 7 3" xfId="48217" xr:uid="{00000000-0005-0000-0000-000048BC0000}"/>
    <cellStyle name="SAPBEXstdData 9 8" xfId="48218" xr:uid="{00000000-0005-0000-0000-000049BC0000}"/>
    <cellStyle name="SAPBEXstdData 9 8 2" xfId="48219" xr:uid="{00000000-0005-0000-0000-00004ABC0000}"/>
    <cellStyle name="SAPBEXstdData 9 8 2 2" xfId="48220" xr:uid="{00000000-0005-0000-0000-00004BBC0000}"/>
    <cellStyle name="SAPBEXstdData 9 8 3" xfId="48221" xr:uid="{00000000-0005-0000-0000-00004CBC0000}"/>
    <cellStyle name="SAPBEXstdData 9 9" xfId="48222" xr:uid="{00000000-0005-0000-0000-00004DBC0000}"/>
    <cellStyle name="SAPBEXstdData 9 9 2" xfId="48223" xr:uid="{00000000-0005-0000-0000-00004EBC0000}"/>
    <cellStyle name="SAPBEXstdData 9 9 2 2" xfId="48224" xr:uid="{00000000-0005-0000-0000-00004FBC0000}"/>
    <cellStyle name="SAPBEXstdData 9 9 3" xfId="48225" xr:uid="{00000000-0005-0000-0000-000050BC0000}"/>
    <cellStyle name="SAPBEXstdDataEmph" xfId="48226" xr:uid="{00000000-0005-0000-0000-000051BC0000}"/>
    <cellStyle name="SAPBEXstdDataEmph 10" xfId="48227" xr:uid="{00000000-0005-0000-0000-000052BC0000}"/>
    <cellStyle name="SAPBEXstdDataEmph 10 10" xfId="48228" xr:uid="{00000000-0005-0000-0000-000053BC0000}"/>
    <cellStyle name="SAPBEXstdDataEmph 10 10 2" xfId="48229" xr:uid="{00000000-0005-0000-0000-000054BC0000}"/>
    <cellStyle name="SAPBEXstdDataEmph 10 10 2 2" xfId="48230" xr:uid="{00000000-0005-0000-0000-000055BC0000}"/>
    <cellStyle name="SAPBEXstdDataEmph 10 10 3" xfId="48231" xr:uid="{00000000-0005-0000-0000-000056BC0000}"/>
    <cellStyle name="SAPBEXstdDataEmph 10 11" xfId="48232" xr:uid="{00000000-0005-0000-0000-000057BC0000}"/>
    <cellStyle name="SAPBEXstdDataEmph 10 11 2" xfId="48233" xr:uid="{00000000-0005-0000-0000-000058BC0000}"/>
    <cellStyle name="SAPBEXstdDataEmph 10 2" xfId="48234" xr:uid="{00000000-0005-0000-0000-000059BC0000}"/>
    <cellStyle name="SAPBEXstdDataEmph 10 2 2" xfId="48235" xr:uid="{00000000-0005-0000-0000-00005ABC0000}"/>
    <cellStyle name="SAPBEXstdDataEmph 10 2 2 2" xfId="48236" xr:uid="{00000000-0005-0000-0000-00005BBC0000}"/>
    <cellStyle name="SAPBEXstdDataEmph 10 3" xfId="48237" xr:uid="{00000000-0005-0000-0000-00005CBC0000}"/>
    <cellStyle name="SAPBEXstdDataEmph 10 3 2" xfId="48238" xr:uid="{00000000-0005-0000-0000-00005DBC0000}"/>
    <cellStyle name="SAPBEXstdDataEmph 10 3 2 2" xfId="48239" xr:uid="{00000000-0005-0000-0000-00005EBC0000}"/>
    <cellStyle name="SAPBEXstdDataEmph 10 4" xfId="48240" xr:uid="{00000000-0005-0000-0000-00005FBC0000}"/>
    <cellStyle name="SAPBEXstdDataEmph 10 4 2" xfId="48241" xr:uid="{00000000-0005-0000-0000-000060BC0000}"/>
    <cellStyle name="SAPBEXstdDataEmph 10 4 2 2" xfId="48242" xr:uid="{00000000-0005-0000-0000-000061BC0000}"/>
    <cellStyle name="SAPBEXstdDataEmph 10 5" xfId="48243" xr:uid="{00000000-0005-0000-0000-000062BC0000}"/>
    <cellStyle name="SAPBEXstdDataEmph 10 5 2" xfId="48244" xr:uid="{00000000-0005-0000-0000-000063BC0000}"/>
    <cellStyle name="SAPBEXstdDataEmph 10 5 2 2" xfId="48245" xr:uid="{00000000-0005-0000-0000-000064BC0000}"/>
    <cellStyle name="SAPBEXstdDataEmph 10 6" xfId="48246" xr:uid="{00000000-0005-0000-0000-000065BC0000}"/>
    <cellStyle name="SAPBEXstdDataEmph 10 6 2" xfId="48247" xr:uid="{00000000-0005-0000-0000-000066BC0000}"/>
    <cellStyle name="SAPBEXstdDataEmph 10 6 2 2" xfId="48248" xr:uid="{00000000-0005-0000-0000-000067BC0000}"/>
    <cellStyle name="SAPBEXstdDataEmph 10 6 3" xfId="48249" xr:uid="{00000000-0005-0000-0000-000068BC0000}"/>
    <cellStyle name="SAPBEXstdDataEmph 10 7" xfId="48250" xr:uid="{00000000-0005-0000-0000-000069BC0000}"/>
    <cellStyle name="SAPBEXstdDataEmph 10 7 2" xfId="48251" xr:uid="{00000000-0005-0000-0000-00006ABC0000}"/>
    <cellStyle name="SAPBEXstdDataEmph 10 7 2 2" xfId="48252" xr:uid="{00000000-0005-0000-0000-00006BBC0000}"/>
    <cellStyle name="SAPBEXstdDataEmph 10 7 3" xfId="48253" xr:uid="{00000000-0005-0000-0000-00006CBC0000}"/>
    <cellStyle name="SAPBEXstdDataEmph 10 8" xfId="48254" xr:uid="{00000000-0005-0000-0000-00006DBC0000}"/>
    <cellStyle name="SAPBEXstdDataEmph 10 8 2" xfId="48255" xr:uid="{00000000-0005-0000-0000-00006EBC0000}"/>
    <cellStyle name="SAPBEXstdDataEmph 10 8 2 2" xfId="48256" xr:uid="{00000000-0005-0000-0000-00006FBC0000}"/>
    <cellStyle name="SAPBEXstdDataEmph 10 8 3" xfId="48257" xr:uid="{00000000-0005-0000-0000-000070BC0000}"/>
    <cellStyle name="SAPBEXstdDataEmph 10 9" xfId="48258" xr:uid="{00000000-0005-0000-0000-000071BC0000}"/>
    <cellStyle name="SAPBEXstdDataEmph 10 9 2" xfId="48259" xr:uid="{00000000-0005-0000-0000-000072BC0000}"/>
    <cellStyle name="SAPBEXstdDataEmph 10 9 2 2" xfId="48260" xr:uid="{00000000-0005-0000-0000-000073BC0000}"/>
    <cellStyle name="SAPBEXstdDataEmph 10 9 3" xfId="48261" xr:uid="{00000000-0005-0000-0000-000074BC0000}"/>
    <cellStyle name="SAPBEXstdDataEmph 11" xfId="48262" xr:uid="{00000000-0005-0000-0000-000075BC0000}"/>
    <cellStyle name="SAPBEXstdDataEmph 11 10" xfId="48263" xr:uid="{00000000-0005-0000-0000-000076BC0000}"/>
    <cellStyle name="SAPBEXstdDataEmph 11 10 2" xfId="48264" xr:uid="{00000000-0005-0000-0000-000077BC0000}"/>
    <cellStyle name="SAPBEXstdDataEmph 11 10 2 2" xfId="48265" xr:uid="{00000000-0005-0000-0000-000078BC0000}"/>
    <cellStyle name="SAPBEXstdDataEmph 11 10 3" xfId="48266" xr:uid="{00000000-0005-0000-0000-000079BC0000}"/>
    <cellStyle name="SAPBEXstdDataEmph 11 11" xfId="48267" xr:uid="{00000000-0005-0000-0000-00007ABC0000}"/>
    <cellStyle name="SAPBEXstdDataEmph 11 11 2" xfId="48268" xr:uid="{00000000-0005-0000-0000-00007BBC0000}"/>
    <cellStyle name="SAPBEXstdDataEmph 11 2" xfId="48269" xr:uid="{00000000-0005-0000-0000-00007CBC0000}"/>
    <cellStyle name="SAPBEXstdDataEmph 11 2 2" xfId="48270" xr:uid="{00000000-0005-0000-0000-00007DBC0000}"/>
    <cellStyle name="SAPBEXstdDataEmph 11 2 2 2" xfId="48271" xr:uid="{00000000-0005-0000-0000-00007EBC0000}"/>
    <cellStyle name="SAPBEXstdDataEmph 11 3" xfId="48272" xr:uid="{00000000-0005-0000-0000-00007FBC0000}"/>
    <cellStyle name="SAPBEXstdDataEmph 11 3 2" xfId="48273" xr:uid="{00000000-0005-0000-0000-000080BC0000}"/>
    <cellStyle name="SAPBEXstdDataEmph 11 3 2 2" xfId="48274" xr:uid="{00000000-0005-0000-0000-000081BC0000}"/>
    <cellStyle name="SAPBEXstdDataEmph 11 4" xfId="48275" xr:uid="{00000000-0005-0000-0000-000082BC0000}"/>
    <cellStyle name="SAPBEXstdDataEmph 11 4 2" xfId="48276" xr:uid="{00000000-0005-0000-0000-000083BC0000}"/>
    <cellStyle name="SAPBEXstdDataEmph 11 4 2 2" xfId="48277" xr:uid="{00000000-0005-0000-0000-000084BC0000}"/>
    <cellStyle name="SAPBEXstdDataEmph 11 5" xfId="48278" xr:uid="{00000000-0005-0000-0000-000085BC0000}"/>
    <cellStyle name="SAPBEXstdDataEmph 11 5 2" xfId="48279" xr:uid="{00000000-0005-0000-0000-000086BC0000}"/>
    <cellStyle name="SAPBEXstdDataEmph 11 5 2 2" xfId="48280" xr:uid="{00000000-0005-0000-0000-000087BC0000}"/>
    <cellStyle name="SAPBEXstdDataEmph 11 6" xfId="48281" xr:uid="{00000000-0005-0000-0000-000088BC0000}"/>
    <cellStyle name="SAPBEXstdDataEmph 11 6 2" xfId="48282" xr:uid="{00000000-0005-0000-0000-000089BC0000}"/>
    <cellStyle name="SAPBEXstdDataEmph 11 6 2 2" xfId="48283" xr:uid="{00000000-0005-0000-0000-00008ABC0000}"/>
    <cellStyle name="SAPBEXstdDataEmph 11 6 3" xfId="48284" xr:uid="{00000000-0005-0000-0000-00008BBC0000}"/>
    <cellStyle name="SAPBEXstdDataEmph 11 7" xfId="48285" xr:uid="{00000000-0005-0000-0000-00008CBC0000}"/>
    <cellStyle name="SAPBEXstdDataEmph 11 7 2" xfId="48286" xr:uid="{00000000-0005-0000-0000-00008DBC0000}"/>
    <cellStyle name="SAPBEXstdDataEmph 11 7 2 2" xfId="48287" xr:uid="{00000000-0005-0000-0000-00008EBC0000}"/>
    <cellStyle name="SAPBEXstdDataEmph 11 7 3" xfId="48288" xr:uid="{00000000-0005-0000-0000-00008FBC0000}"/>
    <cellStyle name="SAPBEXstdDataEmph 11 8" xfId="48289" xr:uid="{00000000-0005-0000-0000-000090BC0000}"/>
    <cellStyle name="SAPBEXstdDataEmph 11 8 2" xfId="48290" xr:uid="{00000000-0005-0000-0000-000091BC0000}"/>
    <cellStyle name="SAPBEXstdDataEmph 11 8 2 2" xfId="48291" xr:uid="{00000000-0005-0000-0000-000092BC0000}"/>
    <cellStyle name="SAPBEXstdDataEmph 11 8 3" xfId="48292" xr:uid="{00000000-0005-0000-0000-000093BC0000}"/>
    <cellStyle name="SAPBEXstdDataEmph 11 9" xfId="48293" xr:uid="{00000000-0005-0000-0000-000094BC0000}"/>
    <cellStyle name="SAPBEXstdDataEmph 11 9 2" xfId="48294" xr:uid="{00000000-0005-0000-0000-000095BC0000}"/>
    <cellStyle name="SAPBEXstdDataEmph 11 9 2 2" xfId="48295" xr:uid="{00000000-0005-0000-0000-000096BC0000}"/>
    <cellStyle name="SAPBEXstdDataEmph 11 9 3" xfId="48296" xr:uid="{00000000-0005-0000-0000-000097BC0000}"/>
    <cellStyle name="SAPBEXstdDataEmph 12" xfId="48297" xr:uid="{00000000-0005-0000-0000-000098BC0000}"/>
    <cellStyle name="SAPBEXstdDataEmph 12 10" xfId="48298" xr:uid="{00000000-0005-0000-0000-000099BC0000}"/>
    <cellStyle name="SAPBEXstdDataEmph 12 10 2" xfId="48299" xr:uid="{00000000-0005-0000-0000-00009ABC0000}"/>
    <cellStyle name="SAPBEXstdDataEmph 12 10 2 2" xfId="48300" xr:uid="{00000000-0005-0000-0000-00009BBC0000}"/>
    <cellStyle name="SAPBEXstdDataEmph 12 10 3" xfId="48301" xr:uid="{00000000-0005-0000-0000-00009CBC0000}"/>
    <cellStyle name="SAPBEXstdDataEmph 12 11" xfId="48302" xr:uid="{00000000-0005-0000-0000-00009DBC0000}"/>
    <cellStyle name="SAPBEXstdDataEmph 12 11 2" xfId="48303" xr:uid="{00000000-0005-0000-0000-00009EBC0000}"/>
    <cellStyle name="SAPBEXstdDataEmph 12 2" xfId="48304" xr:uid="{00000000-0005-0000-0000-00009FBC0000}"/>
    <cellStyle name="SAPBEXstdDataEmph 12 2 2" xfId="48305" xr:uid="{00000000-0005-0000-0000-0000A0BC0000}"/>
    <cellStyle name="SAPBEXstdDataEmph 12 2 2 2" xfId="48306" xr:uid="{00000000-0005-0000-0000-0000A1BC0000}"/>
    <cellStyle name="SAPBEXstdDataEmph 12 3" xfId="48307" xr:uid="{00000000-0005-0000-0000-0000A2BC0000}"/>
    <cellStyle name="SAPBEXstdDataEmph 12 3 2" xfId="48308" xr:uid="{00000000-0005-0000-0000-0000A3BC0000}"/>
    <cellStyle name="SAPBEXstdDataEmph 12 3 2 2" xfId="48309" xr:uid="{00000000-0005-0000-0000-0000A4BC0000}"/>
    <cellStyle name="SAPBEXstdDataEmph 12 4" xfId="48310" xr:uid="{00000000-0005-0000-0000-0000A5BC0000}"/>
    <cellStyle name="SAPBEXstdDataEmph 12 4 2" xfId="48311" xr:uid="{00000000-0005-0000-0000-0000A6BC0000}"/>
    <cellStyle name="SAPBEXstdDataEmph 12 4 2 2" xfId="48312" xr:uid="{00000000-0005-0000-0000-0000A7BC0000}"/>
    <cellStyle name="SAPBEXstdDataEmph 12 5" xfId="48313" xr:uid="{00000000-0005-0000-0000-0000A8BC0000}"/>
    <cellStyle name="SAPBEXstdDataEmph 12 5 2" xfId="48314" xr:uid="{00000000-0005-0000-0000-0000A9BC0000}"/>
    <cellStyle name="SAPBEXstdDataEmph 12 5 2 2" xfId="48315" xr:uid="{00000000-0005-0000-0000-0000AABC0000}"/>
    <cellStyle name="SAPBEXstdDataEmph 12 6" xfId="48316" xr:uid="{00000000-0005-0000-0000-0000ABBC0000}"/>
    <cellStyle name="SAPBEXstdDataEmph 12 6 2" xfId="48317" xr:uid="{00000000-0005-0000-0000-0000ACBC0000}"/>
    <cellStyle name="SAPBEXstdDataEmph 12 6 2 2" xfId="48318" xr:uid="{00000000-0005-0000-0000-0000ADBC0000}"/>
    <cellStyle name="SAPBEXstdDataEmph 12 6 3" xfId="48319" xr:uid="{00000000-0005-0000-0000-0000AEBC0000}"/>
    <cellStyle name="SAPBEXstdDataEmph 12 7" xfId="48320" xr:uid="{00000000-0005-0000-0000-0000AFBC0000}"/>
    <cellStyle name="SAPBEXstdDataEmph 12 7 2" xfId="48321" xr:uid="{00000000-0005-0000-0000-0000B0BC0000}"/>
    <cellStyle name="SAPBEXstdDataEmph 12 7 2 2" xfId="48322" xr:uid="{00000000-0005-0000-0000-0000B1BC0000}"/>
    <cellStyle name="SAPBEXstdDataEmph 12 7 3" xfId="48323" xr:uid="{00000000-0005-0000-0000-0000B2BC0000}"/>
    <cellStyle name="SAPBEXstdDataEmph 12 8" xfId="48324" xr:uid="{00000000-0005-0000-0000-0000B3BC0000}"/>
    <cellStyle name="SAPBEXstdDataEmph 12 8 2" xfId="48325" xr:uid="{00000000-0005-0000-0000-0000B4BC0000}"/>
    <cellStyle name="SAPBEXstdDataEmph 12 8 2 2" xfId="48326" xr:uid="{00000000-0005-0000-0000-0000B5BC0000}"/>
    <cellStyle name="SAPBEXstdDataEmph 12 8 3" xfId="48327" xr:uid="{00000000-0005-0000-0000-0000B6BC0000}"/>
    <cellStyle name="SAPBEXstdDataEmph 12 9" xfId="48328" xr:uid="{00000000-0005-0000-0000-0000B7BC0000}"/>
    <cellStyle name="SAPBEXstdDataEmph 12 9 2" xfId="48329" xr:uid="{00000000-0005-0000-0000-0000B8BC0000}"/>
    <cellStyle name="SAPBEXstdDataEmph 12 9 2 2" xfId="48330" xr:uid="{00000000-0005-0000-0000-0000B9BC0000}"/>
    <cellStyle name="SAPBEXstdDataEmph 12 9 3" xfId="48331" xr:uid="{00000000-0005-0000-0000-0000BABC0000}"/>
    <cellStyle name="SAPBEXstdDataEmph 13" xfId="48332" xr:uid="{00000000-0005-0000-0000-0000BBBC0000}"/>
    <cellStyle name="SAPBEXstdDataEmph 13 10" xfId="48333" xr:uid="{00000000-0005-0000-0000-0000BCBC0000}"/>
    <cellStyle name="SAPBEXstdDataEmph 13 10 2" xfId="48334" xr:uid="{00000000-0005-0000-0000-0000BDBC0000}"/>
    <cellStyle name="SAPBEXstdDataEmph 13 10 2 2" xfId="48335" xr:uid="{00000000-0005-0000-0000-0000BEBC0000}"/>
    <cellStyle name="SAPBEXstdDataEmph 13 10 3" xfId="48336" xr:uid="{00000000-0005-0000-0000-0000BFBC0000}"/>
    <cellStyle name="SAPBEXstdDataEmph 13 11" xfId="48337" xr:uid="{00000000-0005-0000-0000-0000C0BC0000}"/>
    <cellStyle name="SAPBEXstdDataEmph 13 11 2" xfId="48338" xr:uid="{00000000-0005-0000-0000-0000C1BC0000}"/>
    <cellStyle name="SAPBEXstdDataEmph 13 2" xfId="48339" xr:uid="{00000000-0005-0000-0000-0000C2BC0000}"/>
    <cellStyle name="SAPBEXstdDataEmph 13 2 2" xfId="48340" xr:uid="{00000000-0005-0000-0000-0000C3BC0000}"/>
    <cellStyle name="SAPBEXstdDataEmph 13 2 2 2" xfId="48341" xr:uid="{00000000-0005-0000-0000-0000C4BC0000}"/>
    <cellStyle name="SAPBEXstdDataEmph 13 3" xfId="48342" xr:uid="{00000000-0005-0000-0000-0000C5BC0000}"/>
    <cellStyle name="SAPBEXstdDataEmph 13 3 2" xfId="48343" xr:uid="{00000000-0005-0000-0000-0000C6BC0000}"/>
    <cellStyle name="SAPBEXstdDataEmph 13 3 2 2" xfId="48344" xr:uid="{00000000-0005-0000-0000-0000C7BC0000}"/>
    <cellStyle name="SAPBEXstdDataEmph 13 4" xfId="48345" xr:uid="{00000000-0005-0000-0000-0000C8BC0000}"/>
    <cellStyle name="SAPBEXstdDataEmph 13 4 2" xfId="48346" xr:uid="{00000000-0005-0000-0000-0000C9BC0000}"/>
    <cellStyle name="SAPBEXstdDataEmph 13 4 2 2" xfId="48347" xr:uid="{00000000-0005-0000-0000-0000CABC0000}"/>
    <cellStyle name="SAPBEXstdDataEmph 13 5" xfId="48348" xr:uid="{00000000-0005-0000-0000-0000CBBC0000}"/>
    <cellStyle name="SAPBEXstdDataEmph 13 5 2" xfId="48349" xr:uid="{00000000-0005-0000-0000-0000CCBC0000}"/>
    <cellStyle name="SAPBEXstdDataEmph 13 5 2 2" xfId="48350" xr:uid="{00000000-0005-0000-0000-0000CDBC0000}"/>
    <cellStyle name="SAPBEXstdDataEmph 13 6" xfId="48351" xr:uid="{00000000-0005-0000-0000-0000CEBC0000}"/>
    <cellStyle name="SAPBEXstdDataEmph 13 6 2" xfId="48352" xr:uid="{00000000-0005-0000-0000-0000CFBC0000}"/>
    <cellStyle name="SAPBEXstdDataEmph 13 6 2 2" xfId="48353" xr:uid="{00000000-0005-0000-0000-0000D0BC0000}"/>
    <cellStyle name="SAPBEXstdDataEmph 13 6 3" xfId="48354" xr:uid="{00000000-0005-0000-0000-0000D1BC0000}"/>
    <cellStyle name="SAPBEXstdDataEmph 13 7" xfId="48355" xr:uid="{00000000-0005-0000-0000-0000D2BC0000}"/>
    <cellStyle name="SAPBEXstdDataEmph 13 7 2" xfId="48356" xr:uid="{00000000-0005-0000-0000-0000D3BC0000}"/>
    <cellStyle name="SAPBEXstdDataEmph 13 7 2 2" xfId="48357" xr:uid="{00000000-0005-0000-0000-0000D4BC0000}"/>
    <cellStyle name="SAPBEXstdDataEmph 13 7 3" xfId="48358" xr:uid="{00000000-0005-0000-0000-0000D5BC0000}"/>
    <cellStyle name="SAPBEXstdDataEmph 13 8" xfId="48359" xr:uid="{00000000-0005-0000-0000-0000D6BC0000}"/>
    <cellStyle name="SAPBEXstdDataEmph 13 8 2" xfId="48360" xr:uid="{00000000-0005-0000-0000-0000D7BC0000}"/>
    <cellStyle name="SAPBEXstdDataEmph 13 8 2 2" xfId="48361" xr:uid="{00000000-0005-0000-0000-0000D8BC0000}"/>
    <cellStyle name="SAPBEXstdDataEmph 13 8 3" xfId="48362" xr:uid="{00000000-0005-0000-0000-0000D9BC0000}"/>
    <cellStyle name="SAPBEXstdDataEmph 13 9" xfId="48363" xr:uid="{00000000-0005-0000-0000-0000DABC0000}"/>
    <cellStyle name="SAPBEXstdDataEmph 13 9 2" xfId="48364" xr:uid="{00000000-0005-0000-0000-0000DBBC0000}"/>
    <cellStyle name="SAPBEXstdDataEmph 13 9 2 2" xfId="48365" xr:uid="{00000000-0005-0000-0000-0000DCBC0000}"/>
    <cellStyle name="SAPBEXstdDataEmph 13 9 3" xfId="48366" xr:uid="{00000000-0005-0000-0000-0000DDBC0000}"/>
    <cellStyle name="SAPBEXstdDataEmph 14" xfId="48367" xr:uid="{00000000-0005-0000-0000-0000DEBC0000}"/>
    <cellStyle name="SAPBEXstdDataEmph 14 10" xfId="48368" xr:uid="{00000000-0005-0000-0000-0000DFBC0000}"/>
    <cellStyle name="SAPBEXstdDataEmph 14 10 2" xfId="48369" xr:uid="{00000000-0005-0000-0000-0000E0BC0000}"/>
    <cellStyle name="SAPBEXstdDataEmph 14 10 2 2" xfId="48370" xr:uid="{00000000-0005-0000-0000-0000E1BC0000}"/>
    <cellStyle name="SAPBEXstdDataEmph 14 10 3" xfId="48371" xr:uid="{00000000-0005-0000-0000-0000E2BC0000}"/>
    <cellStyle name="SAPBEXstdDataEmph 14 11" xfId="48372" xr:uid="{00000000-0005-0000-0000-0000E3BC0000}"/>
    <cellStyle name="SAPBEXstdDataEmph 14 11 2" xfId="48373" xr:uid="{00000000-0005-0000-0000-0000E4BC0000}"/>
    <cellStyle name="SAPBEXstdDataEmph 14 2" xfId="48374" xr:uid="{00000000-0005-0000-0000-0000E5BC0000}"/>
    <cellStyle name="SAPBEXstdDataEmph 14 2 2" xfId="48375" xr:uid="{00000000-0005-0000-0000-0000E6BC0000}"/>
    <cellStyle name="SAPBEXstdDataEmph 14 2 2 2" xfId="48376" xr:uid="{00000000-0005-0000-0000-0000E7BC0000}"/>
    <cellStyle name="SAPBEXstdDataEmph 14 3" xfId="48377" xr:uid="{00000000-0005-0000-0000-0000E8BC0000}"/>
    <cellStyle name="SAPBEXstdDataEmph 14 3 2" xfId="48378" xr:uid="{00000000-0005-0000-0000-0000E9BC0000}"/>
    <cellStyle name="SAPBEXstdDataEmph 14 3 2 2" xfId="48379" xr:uid="{00000000-0005-0000-0000-0000EABC0000}"/>
    <cellStyle name="SAPBEXstdDataEmph 14 4" xfId="48380" xr:uid="{00000000-0005-0000-0000-0000EBBC0000}"/>
    <cellStyle name="SAPBEXstdDataEmph 14 4 2" xfId="48381" xr:uid="{00000000-0005-0000-0000-0000ECBC0000}"/>
    <cellStyle name="SAPBEXstdDataEmph 14 4 2 2" xfId="48382" xr:uid="{00000000-0005-0000-0000-0000EDBC0000}"/>
    <cellStyle name="SAPBEXstdDataEmph 14 5" xfId="48383" xr:uid="{00000000-0005-0000-0000-0000EEBC0000}"/>
    <cellStyle name="SAPBEXstdDataEmph 14 5 2" xfId="48384" xr:uid="{00000000-0005-0000-0000-0000EFBC0000}"/>
    <cellStyle name="SAPBEXstdDataEmph 14 5 2 2" xfId="48385" xr:uid="{00000000-0005-0000-0000-0000F0BC0000}"/>
    <cellStyle name="SAPBEXstdDataEmph 14 6" xfId="48386" xr:uid="{00000000-0005-0000-0000-0000F1BC0000}"/>
    <cellStyle name="SAPBEXstdDataEmph 14 6 2" xfId="48387" xr:uid="{00000000-0005-0000-0000-0000F2BC0000}"/>
    <cellStyle name="SAPBEXstdDataEmph 14 6 2 2" xfId="48388" xr:uid="{00000000-0005-0000-0000-0000F3BC0000}"/>
    <cellStyle name="SAPBEXstdDataEmph 14 6 3" xfId="48389" xr:uid="{00000000-0005-0000-0000-0000F4BC0000}"/>
    <cellStyle name="SAPBEXstdDataEmph 14 7" xfId="48390" xr:uid="{00000000-0005-0000-0000-0000F5BC0000}"/>
    <cellStyle name="SAPBEXstdDataEmph 14 7 2" xfId="48391" xr:uid="{00000000-0005-0000-0000-0000F6BC0000}"/>
    <cellStyle name="SAPBEXstdDataEmph 14 7 2 2" xfId="48392" xr:uid="{00000000-0005-0000-0000-0000F7BC0000}"/>
    <cellStyle name="SAPBEXstdDataEmph 14 7 3" xfId="48393" xr:uid="{00000000-0005-0000-0000-0000F8BC0000}"/>
    <cellStyle name="SAPBEXstdDataEmph 14 8" xfId="48394" xr:uid="{00000000-0005-0000-0000-0000F9BC0000}"/>
    <cellStyle name="SAPBEXstdDataEmph 14 8 2" xfId="48395" xr:uid="{00000000-0005-0000-0000-0000FABC0000}"/>
    <cellStyle name="SAPBEXstdDataEmph 14 8 2 2" xfId="48396" xr:uid="{00000000-0005-0000-0000-0000FBBC0000}"/>
    <cellStyle name="SAPBEXstdDataEmph 14 8 3" xfId="48397" xr:uid="{00000000-0005-0000-0000-0000FCBC0000}"/>
    <cellStyle name="SAPBEXstdDataEmph 14 9" xfId="48398" xr:uid="{00000000-0005-0000-0000-0000FDBC0000}"/>
    <cellStyle name="SAPBEXstdDataEmph 14 9 2" xfId="48399" xr:uid="{00000000-0005-0000-0000-0000FEBC0000}"/>
    <cellStyle name="SAPBEXstdDataEmph 14 9 2 2" xfId="48400" xr:uid="{00000000-0005-0000-0000-0000FFBC0000}"/>
    <cellStyle name="SAPBEXstdDataEmph 14 9 3" xfId="48401" xr:uid="{00000000-0005-0000-0000-000000BD0000}"/>
    <cellStyle name="SAPBEXstdDataEmph 15" xfId="48402" xr:uid="{00000000-0005-0000-0000-000001BD0000}"/>
    <cellStyle name="SAPBEXstdDataEmph 15 10" xfId="48403" xr:uid="{00000000-0005-0000-0000-000002BD0000}"/>
    <cellStyle name="SAPBEXstdDataEmph 15 10 2" xfId="48404" xr:uid="{00000000-0005-0000-0000-000003BD0000}"/>
    <cellStyle name="SAPBEXstdDataEmph 15 10 2 2" xfId="48405" xr:uid="{00000000-0005-0000-0000-000004BD0000}"/>
    <cellStyle name="SAPBEXstdDataEmph 15 10 3" xfId="48406" xr:uid="{00000000-0005-0000-0000-000005BD0000}"/>
    <cellStyle name="SAPBEXstdDataEmph 15 11" xfId="48407" xr:uid="{00000000-0005-0000-0000-000006BD0000}"/>
    <cellStyle name="SAPBEXstdDataEmph 15 11 2" xfId="48408" xr:uid="{00000000-0005-0000-0000-000007BD0000}"/>
    <cellStyle name="SAPBEXstdDataEmph 15 11 2 2" xfId="48409" xr:uid="{00000000-0005-0000-0000-000008BD0000}"/>
    <cellStyle name="SAPBEXstdDataEmph 15 11 3" xfId="48410" xr:uid="{00000000-0005-0000-0000-000009BD0000}"/>
    <cellStyle name="SAPBEXstdDataEmph 15 12" xfId="48411" xr:uid="{00000000-0005-0000-0000-00000ABD0000}"/>
    <cellStyle name="SAPBEXstdDataEmph 15 12 2" xfId="48412" xr:uid="{00000000-0005-0000-0000-00000BBD0000}"/>
    <cellStyle name="SAPBEXstdDataEmph 15 2" xfId="48413" xr:uid="{00000000-0005-0000-0000-00000CBD0000}"/>
    <cellStyle name="SAPBEXstdDataEmph 15 2 2" xfId="48414" xr:uid="{00000000-0005-0000-0000-00000DBD0000}"/>
    <cellStyle name="SAPBEXstdDataEmph 15 2 2 2" xfId="48415" xr:uid="{00000000-0005-0000-0000-00000EBD0000}"/>
    <cellStyle name="SAPBEXstdDataEmph 15 3" xfId="48416" xr:uid="{00000000-0005-0000-0000-00000FBD0000}"/>
    <cellStyle name="SAPBEXstdDataEmph 15 3 2" xfId="48417" xr:uid="{00000000-0005-0000-0000-000010BD0000}"/>
    <cellStyle name="SAPBEXstdDataEmph 15 3 2 2" xfId="48418" xr:uid="{00000000-0005-0000-0000-000011BD0000}"/>
    <cellStyle name="SAPBEXstdDataEmph 15 4" xfId="48419" xr:uid="{00000000-0005-0000-0000-000012BD0000}"/>
    <cellStyle name="SAPBEXstdDataEmph 15 4 2" xfId="48420" xr:uid="{00000000-0005-0000-0000-000013BD0000}"/>
    <cellStyle name="SAPBEXstdDataEmph 15 4 2 2" xfId="48421" xr:uid="{00000000-0005-0000-0000-000014BD0000}"/>
    <cellStyle name="SAPBEXstdDataEmph 15 5" xfId="48422" xr:uid="{00000000-0005-0000-0000-000015BD0000}"/>
    <cellStyle name="SAPBEXstdDataEmph 15 5 2" xfId="48423" xr:uid="{00000000-0005-0000-0000-000016BD0000}"/>
    <cellStyle name="SAPBEXstdDataEmph 15 5 2 2" xfId="48424" xr:uid="{00000000-0005-0000-0000-000017BD0000}"/>
    <cellStyle name="SAPBEXstdDataEmph 15 6" xfId="48425" xr:uid="{00000000-0005-0000-0000-000018BD0000}"/>
    <cellStyle name="SAPBEXstdDataEmph 15 6 2" xfId="48426" xr:uid="{00000000-0005-0000-0000-000019BD0000}"/>
    <cellStyle name="SAPBEXstdDataEmph 15 6 2 2" xfId="48427" xr:uid="{00000000-0005-0000-0000-00001ABD0000}"/>
    <cellStyle name="SAPBEXstdDataEmph 15 6 3" xfId="48428" xr:uid="{00000000-0005-0000-0000-00001BBD0000}"/>
    <cellStyle name="SAPBEXstdDataEmph 15 7" xfId="48429" xr:uid="{00000000-0005-0000-0000-00001CBD0000}"/>
    <cellStyle name="SAPBEXstdDataEmph 15 7 2" xfId="48430" xr:uid="{00000000-0005-0000-0000-00001DBD0000}"/>
    <cellStyle name="SAPBEXstdDataEmph 15 7 2 2" xfId="48431" xr:uid="{00000000-0005-0000-0000-00001EBD0000}"/>
    <cellStyle name="SAPBEXstdDataEmph 15 7 3" xfId="48432" xr:uid="{00000000-0005-0000-0000-00001FBD0000}"/>
    <cellStyle name="SAPBEXstdDataEmph 15 8" xfId="48433" xr:uid="{00000000-0005-0000-0000-000020BD0000}"/>
    <cellStyle name="SAPBEXstdDataEmph 15 8 2" xfId="48434" xr:uid="{00000000-0005-0000-0000-000021BD0000}"/>
    <cellStyle name="SAPBEXstdDataEmph 15 8 2 2" xfId="48435" xr:uid="{00000000-0005-0000-0000-000022BD0000}"/>
    <cellStyle name="SAPBEXstdDataEmph 15 8 3" xfId="48436" xr:uid="{00000000-0005-0000-0000-000023BD0000}"/>
    <cellStyle name="SAPBEXstdDataEmph 15 9" xfId="48437" xr:uid="{00000000-0005-0000-0000-000024BD0000}"/>
    <cellStyle name="SAPBEXstdDataEmph 15 9 2" xfId="48438" xr:uid="{00000000-0005-0000-0000-000025BD0000}"/>
    <cellStyle name="SAPBEXstdDataEmph 15 9 2 2" xfId="48439" xr:uid="{00000000-0005-0000-0000-000026BD0000}"/>
    <cellStyle name="SAPBEXstdDataEmph 15 9 3" xfId="48440" xr:uid="{00000000-0005-0000-0000-000027BD0000}"/>
    <cellStyle name="SAPBEXstdDataEmph 16" xfId="48441" xr:uid="{00000000-0005-0000-0000-000028BD0000}"/>
    <cellStyle name="SAPBEXstdDataEmph 16 10" xfId="48442" xr:uid="{00000000-0005-0000-0000-000029BD0000}"/>
    <cellStyle name="SAPBEXstdDataEmph 16 10 2" xfId="48443" xr:uid="{00000000-0005-0000-0000-00002ABD0000}"/>
    <cellStyle name="SAPBEXstdDataEmph 16 10 2 2" xfId="48444" xr:uid="{00000000-0005-0000-0000-00002BBD0000}"/>
    <cellStyle name="SAPBEXstdDataEmph 16 10 3" xfId="48445" xr:uid="{00000000-0005-0000-0000-00002CBD0000}"/>
    <cellStyle name="SAPBEXstdDataEmph 16 11" xfId="48446" xr:uid="{00000000-0005-0000-0000-00002DBD0000}"/>
    <cellStyle name="SAPBEXstdDataEmph 16 11 2" xfId="48447" xr:uid="{00000000-0005-0000-0000-00002EBD0000}"/>
    <cellStyle name="SAPBEXstdDataEmph 16 11 2 2" xfId="48448" xr:uid="{00000000-0005-0000-0000-00002FBD0000}"/>
    <cellStyle name="SAPBEXstdDataEmph 16 11 3" xfId="48449" xr:uid="{00000000-0005-0000-0000-000030BD0000}"/>
    <cellStyle name="SAPBEXstdDataEmph 16 12" xfId="48450" xr:uid="{00000000-0005-0000-0000-000031BD0000}"/>
    <cellStyle name="SAPBEXstdDataEmph 16 12 2" xfId="48451" xr:uid="{00000000-0005-0000-0000-000032BD0000}"/>
    <cellStyle name="SAPBEXstdDataEmph 16 2" xfId="48452" xr:uid="{00000000-0005-0000-0000-000033BD0000}"/>
    <cellStyle name="SAPBEXstdDataEmph 16 2 2" xfId="48453" xr:uid="{00000000-0005-0000-0000-000034BD0000}"/>
    <cellStyle name="SAPBEXstdDataEmph 16 2 2 2" xfId="48454" xr:uid="{00000000-0005-0000-0000-000035BD0000}"/>
    <cellStyle name="SAPBEXstdDataEmph 16 3" xfId="48455" xr:uid="{00000000-0005-0000-0000-000036BD0000}"/>
    <cellStyle name="SAPBEXstdDataEmph 16 3 2" xfId="48456" xr:uid="{00000000-0005-0000-0000-000037BD0000}"/>
    <cellStyle name="SAPBEXstdDataEmph 16 3 2 2" xfId="48457" xr:uid="{00000000-0005-0000-0000-000038BD0000}"/>
    <cellStyle name="SAPBEXstdDataEmph 16 4" xfId="48458" xr:uid="{00000000-0005-0000-0000-000039BD0000}"/>
    <cellStyle name="SAPBEXstdDataEmph 16 4 2" xfId="48459" xr:uid="{00000000-0005-0000-0000-00003ABD0000}"/>
    <cellStyle name="SAPBEXstdDataEmph 16 4 2 2" xfId="48460" xr:uid="{00000000-0005-0000-0000-00003BBD0000}"/>
    <cellStyle name="SAPBEXstdDataEmph 16 5" xfId="48461" xr:uid="{00000000-0005-0000-0000-00003CBD0000}"/>
    <cellStyle name="SAPBEXstdDataEmph 16 5 2" xfId="48462" xr:uid="{00000000-0005-0000-0000-00003DBD0000}"/>
    <cellStyle name="SAPBEXstdDataEmph 16 5 2 2" xfId="48463" xr:uid="{00000000-0005-0000-0000-00003EBD0000}"/>
    <cellStyle name="SAPBEXstdDataEmph 16 6" xfId="48464" xr:uid="{00000000-0005-0000-0000-00003FBD0000}"/>
    <cellStyle name="SAPBEXstdDataEmph 16 6 2" xfId="48465" xr:uid="{00000000-0005-0000-0000-000040BD0000}"/>
    <cellStyle name="SAPBEXstdDataEmph 16 6 2 2" xfId="48466" xr:uid="{00000000-0005-0000-0000-000041BD0000}"/>
    <cellStyle name="SAPBEXstdDataEmph 16 6 3" xfId="48467" xr:uid="{00000000-0005-0000-0000-000042BD0000}"/>
    <cellStyle name="SAPBEXstdDataEmph 16 7" xfId="48468" xr:uid="{00000000-0005-0000-0000-000043BD0000}"/>
    <cellStyle name="SAPBEXstdDataEmph 16 7 2" xfId="48469" xr:uid="{00000000-0005-0000-0000-000044BD0000}"/>
    <cellStyle name="SAPBEXstdDataEmph 16 7 2 2" xfId="48470" xr:uid="{00000000-0005-0000-0000-000045BD0000}"/>
    <cellStyle name="SAPBEXstdDataEmph 16 7 3" xfId="48471" xr:uid="{00000000-0005-0000-0000-000046BD0000}"/>
    <cellStyle name="SAPBEXstdDataEmph 16 8" xfId="48472" xr:uid="{00000000-0005-0000-0000-000047BD0000}"/>
    <cellStyle name="SAPBEXstdDataEmph 16 8 2" xfId="48473" xr:uid="{00000000-0005-0000-0000-000048BD0000}"/>
    <cellStyle name="SAPBEXstdDataEmph 16 8 2 2" xfId="48474" xr:uid="{00000000-0005-0000-0000-000049BD0000}"/>
    <cellStyle name="SAPBEXstdDataEmph 16 8 3" xfId="48475" xr:uid="{00000000-0005-0000-0000-00004ABD0000}"/>
    <cellStyle name="SAPBEXstdDataEmph 16 9" xfId="48476" xr:uid="{00000000-0005-0000-0000-00004BBD0000}"/>
    <cellStyle name="SAPBEXstdDataEmph 16 9 2" xfId="48477" xr:uid="{00000000-0005-0000-0000-00004CBD0000}"/>
    <cellStyle name="SAPBEXstdDataEmph 16 9 2 2" xfId="48478" xr:uid="{00000000-0005-0000-0000-00004DBD0000}"/>
    <cellStyle name="SAPBEXstdDataEmph 16 9 3" xfId="48479" xr:uid="{00000000-0005-0000-0000-00004EBD0000}"/>
    <cellStyle name="SAPBEXstdDataEmph 17" xfId="48480" xr:uid="{00000000-0005-0000-0000-00004FBD0000}"/>
    <cellStyle name="SAPBEXstdDataEmph 17 10" xfId="48481" xr:uid="{00000000-0005-0000-0000-000050BD0000}"/>
    <cellStyle name="SAPBEXstdDataEmph 17 10 2" xfId="48482" xr:uid="{00000000-0005-0000-0000-000051BD0000}"/>
    <cellStyle name="SAPBEXstdDataEmph 17 10 2 2" xfId="48483" xr:uid="{00000000-0005-0000-0000-000052BD0000}"/>
    <cellStyle name="SAPBEXstdDataEmph 17 10 3" xfId="48484" xr:uid="{00000000-0005-0000-0000-000053BD0000}"/>
    <cellStyle name="SAPBEXstdDataEmph 17 11" xfId="48485" xr:uid="{00000000-0005-0000-0000-000054BD0000}"/>
    <cellStyle name="SAPBEXstdDataEmph 17 11 2" xfId="48486" xr:uid="{00000000-0005-0000-0000-000055BD0000}"/>
    <cellStyle name="SAPBEXstdDataEmph 17 11 2 2" xfId="48487" xr:uid="{00000000-0005-0000-0000-000056BD0000}"/>
    <cellStyle name="SAPBEXstdDataEmph 17 11 3" xfId="48488" xr:uid="{00000000-0005-0000-0000-000057BD0000}"/>
    <cellStyle name="SAPBEXstdDataEmph 17 12" xfId="48489" xr:uid="{00000000-0005-0000-0000-000058BD0000}"/>
    <cellStyle name="SAPBEXstdDataEmph 17 12 2" xfId="48490" xr:uid="{00000000-0005-0000-0000-000059BD0000}"/>
    <cellStyle name="SAPBEXstdDataEmph 17 2" xfId="48491" xr:uid="{00000000-0005-0000-0000-00005ABD0000}"/>
    <cellStyle name="SAPBEXstdDataEmph 17 2 2" xfId="48492" xr:uid="{00000000-0005-0000-0000-00005BBD0000}"/>
    <cellStyle name="SAPBEXstdDataEmph 17 2 2 2" xfId="48493" xr:uid="{00000000-0005-0000-0000-00005CBD0000}"/>
    <cellStyle name="SAPBEXstdDataEmph 17 3" xfId="48494" xr:uid="{00000000-0005-0000-0000-00005DBD0000}"/>
    <cellStyle name="SAPBEXstdDataEmph 17 3 2" xfId="48495" xr:uid="{00000000-0005-0000-0000-00005EBD0000}"/>
    <cellStyle name="SAPBEXstdDataEmph 17 3 2 2" xfId="48496" xr:uid="{00000000-0005-0000-0000-00005FBD0000}"/>
    <cellStyle name="SAPBEXstdDataEmph 17 4" xfId="48497" xr:uid="{00000000-0005-0000-0000-000060BD0000}"/>
    <cellStyle name="SAPBEXstdDataEmph 17 4 2" xfId="48498" xr:uid="{00000000-0005-0000-0000-000061BD0000}"/>
    <cellStyle name="SAPBEXstdDataEmph 17 4 2 2" xfId="48499" xr:uid="{00000000-0005-0000-0000-000062BD0000}"/>
    <cellStyle name="SAPBEXstdDataEmph 17 5" xfId="48500" xr:uid="{00000000-0005-0000-0000-000063BD0000}"/>
    <cellStyle name="SAPBEXstdDataEmph 17 5 2" xfId="48501" xr:uid="{00000000-0005-0000-0000-000064BD0000}"/>
    <cellStyle name="SAPBEXstdDataEmph 17 5 2 2" xfId="48502" xr:uid="{00000000-0005-0000-0000-000065BD0000}"/>
    <cellStyle name="SAPBEXstdDataEmph 17 6" xfId="48503" xr:uid="{00000000-0005-0000-0000-000066BD0000}"/>
    <cellStyle name="SAPBEXstdDataEmph 17 6 2" xfId="48504" xr:uid="{00000000-0005-0000-0000-000067BD0000}"/>
    <cellStyle name="SAPBEXstdDataEmph 17 6 2 2" xfId="48505" xr:uid="{00000000-0005-0000-0000-000068BD0000}"/>
    <cellStyle name="SAPBEXstdDataEmph 17 6 3" xfId="48506" xr:uid="{00000000-0005-0000-0000-000069BD0000}"/>
    <cellStyle name="SAPBEXstdDataEmph 17 7" xfId="48507" xr:uid="{00000000-0005-0000-0000-00006ABD0000}"/>
    <cellStyle name="SAPBEXstdDataEmph 17 7 2" xfId="48508" xr:uid="{00000000-0005-0000-0000-00006BBD0000}"/>
    <cellStyle name="SAPBEXstdDataEmph 17 7 2 2" xfId="48509" xr:uid="{00000000-0005-0000-0000-00006CBD0000}"/>
    <cellStyle name="SAPBEXstdDataEmph 17 7 3" xfId="48510" xr:uid="{00000000-0005-0000-0000-00006DBD0000}"/>
    <cellStyle name="SAPBEXstdDataEmph 17 8" xfId="48511" xr:uid="{00000000-0005-0000-0000-00006EBD0000}"/>
    <cellStyle name="SAPBEXstdDataEmph 17 8 2" xfId="48512" xr:uid="{00000000-0005-0000-0000-00006FBD0000}"/>
    <cellStyle name="SAPBEXstdDataEmph 17 8 2 2" xfId="48513" xr:uid="{00000000-0005-0000-0000-000070BD0000}"/>
    <cellStyle name="SAPBEXstdDataEmph 17 8 3" xfId="48514" xr:uid="{00000000-0005-0000-0000-000071BD0000}"/>
    <cellStyle name="SAPBEXstdDataEmph 17 9" xfId="48515" xr:uid="{00000000-0005-0000-0000-000072BD0000}"/>
    <cellStyle name="SAPBEXstdDataEmph 17 9 2" xfId="48516" xr:uid="{00000000-0005-0000-0000-000073BD0000}"/>
    <cellStyle name="SAPBEXstdDataEmph 17 9 2 2" xfId="48517" xr:uid="{00000000-0005-0000-0000-000074BD0000}"/>
    <cellStyle name="SAPBEXstdDataEmph 17 9 3" xfId="48518" xr:uid="{00000000-0005-0000-0000-000075BD0000}"/>
    <cellStyle name="SAPBEXstdDataEmph 18" xfId="48519" xr:uid="{00000000-0005-0000-0000-000076BD0000}"/>
    <cellStyle name="SAPBEXstdDataEmph 18 2" xfId="48520" xr:uid="{00000000-0005-0000-0000-000077BD0000}"/>
    <cellStyle name="SAPBEXstdDataEmph 18 2 2" xfId="48521" xr:uid="{00000000-0005-0000-0000-000078BD0000}"/>
    <cellStyle name="SAPBEXstdDataEmph 19" xfId="48522" xr:uid="{00000000-0005-0000-0000-000079BD0000}"/>
    <cellStyle name="SAPBEXstdDataEmph 19 2" xfId="48523" xr:uid="{00000000-0005-0000-0000-00007ABD0000}"/>
    <cellStyle name="SAPBEXstdDataEmph 19 2 2" xfId="48524" xr:uid="{00000000-0005-0000-0000-00007BBD0000}"/>
    <cellStyle name="SAPBEXstdDataEmph 19 3" xfId="48525" xr:uid="{00000000-0005-0000-0000-00007CBD0000}"/>
    <cellStyle name="SAPBEXstdDataEmph 2" xfId="48526" xr:uid="{00000000-0005-0000-0000-00007DBD0000}"/>
    <cellStyle name="SAPBEXstdDataEmph 2 10" xfId="48527" xr:uid="{00000000-0005-0000-0000-00007EBD0000}"/>
    <cellStyle name="SAPBEXstdDataEmph 2 10 2" xfId="48528" xr:uid="{00000000-0005-0000-0000-00007FBD0000}"/>
    <cellStyle name="SAPBEXstdDataEmph 2 10 2 2" xfId="48529" xr:uid="{00000000-0005-0000-0000-000080BD0000}"/>
    <cellStyle name="SAPBEXstdDataEmph 2 10 3" xfId="48530" xr:uid="{00000000-0005-0000-0000-000081BD0000}"/>
    <cellStyle name="SAPBEXstdDataEmph 2 11" xfId="48531" xr:uid="{00000000-0005-0000-0000-000082BD0000}"/>
    <cellStyle name="SAPBEXstdDataEmph 2 11 2" xfId="48532" xr:uid="{00000000-0005-0000-0000-000083BD0000}"/>
    <cellStyle name="SAPBEXstdDataEmph 2 11 2 2" xfId="48533" xr:uid="{00000000-0005-0000-0000-000084BD0000}"/>
    <cellStyle name="SAPBEXstdDataEmph 2 11 3" xfId="48534" xr:uid="{00000000-0005-0000-0000-000085BD0000}"/>
    <cellStyle name="SAPBEXstdDataEmph 2 12" xfId="48535" xr:uid="{00000000-0005-0000-0000-000086BD0000}"/>
    <cellStyle name="SAPBEXstdDataEmph 2 12 2" xfId="48536" xr:uid="{00000000-0005-0000-0000-000087BD0000}"/>
    <cellStyle name="SAPBEXstdDataEmph 2 2" xfId="48537" xr:uid="{00000000-0005-0000-0000-000088BD0000}"/>
    <cellStyle name="SAPBEXstdDataEmph 2 2 10" xfId="48538" xr:uid="{00000000-0005-0000-0000-000089BD0000}"/>
    <cellStyle name="SAPBEXstdDataEmph 2 2 10 2" xfId="48539" xr:uid="{00000000-0005-0000-0000-00008ABD0000}"/>
    <cellStyle name="SAPBEXstdDataEmph 2 2 10 2 2" xfId="48540" xr:uid="{00000000-0005-0000-0000-00008BBD0000}"/>
    <cellStyle name="SAPBEXstdDataEmph 2 2 10 3" xfId="48541" xr:uid="{00000000-0005-0000-0000-00008CBD0000}"/>
    <cellStyle name="SAPBEXstdDataEmph 2 2 11" xfId="48542" xr:uid="{00000000-0005-0000-0000-00008DBD0000}"/>
    <cellStyle name="SAPBEXstdDataEmph 2 2 11 2" xfId="48543" xr:uid="{00000000-0005-0000-0000-00008EBD0000}"/>
    <cellStyle name="SAPBEXstdDataEmph 2 2 11 2 2" xfId="48544" xr:uid="{00000000-0005-0000-0000-00008FBD0000}"/>
    <cellStyle name="SAPBEXstdDataEmph 2 2 11 3" xfId="48545" xr:uid="{00000000-0005-0000-0000-000090BD0000}"/>
    <cellStyle name="SAPBEXstdDataEmph 2 2 12" xfId="48546" xr:uid="{00000000-0005-0000-0000-000091BD0000}"/>
    <cellStyle name="SAPBEXstdDataEmph 2 2 12 2" xfId="48547" xr:uid="{00000000-0005-0000-0000-000092BD0000}"/>
    <cellStyle name="SAPBEXstdDataEmph 2 2 2" xfId="48548" xr:uid="{00000000-0005-0000-0000-000093BD0000}"/>
    <cellStyle name="SAPBEXstdDataEmph 2 2 2 2" xfId="48549" xr:uid="{00000000-0005-0000-0000-000094BD0000}"/>
    <cellStyle name="SAPBEXstdDataEmph 2 2 2 2 2" xfId="48550" xr:uid="{00000000-0005-0000-0000-000095BD0000}"/>
    <cellStyle name="SAPBEXstdDataEmph 2 2 3" xfId="48551" xr:uid="{00000000-0005-0000-0000-000096BD0000}"/>
    <cellStyle name="SAPBEXstdDataEmph 2 2 3 2" xfId="48552" xr:uid="{00000000-0005-0000-0000-000097BD0000}"/>
    <cellStyle name="SAPBEXstdDataEmph 2 2 3 2 2" xfId="48553" xr:uid="{00000000-0005-0000-0000-000098BD0000}"/>
    <cellStyle name="SAPBEXstdDataEmph 2 2 4" xfId="48554" xr:uid="{00000000-0005-0000-0000-000099BD0000}"/>
    <cellStyle name="SAPBEXstdDataEmph 2 2 4 2" xfId="48555" xr:uid="{00000000-0005-0000-0000-00009ABD0000}"/>
    <cellStyle name="SAPBEXstdDataEmph 2 2 4 2 2" xfId="48556" xr:uid="{00000000-0005-0000-0000-00009BBD0000}"/>
    <cellStyle name="SAPBEXstdDataEmph 2 2 5" xfId="48557" xr:uid="{00000000-0005-0000-0000-00009CBD0000}"/>
    <cellStyle name="SAPBEXstdDataEmph 2 2 5 2" xfId="48558" xr:uid="{00000000-0005-0000-0000-00009DBD0000}"/>
    <cellStyle name="SAPBEXstdDataEmph 2 2 5 2 2" xfId="48559" xr:uid="{00000000-0005-0000-0000-00009EBD0000}"/>
    <cellStyle name="SAPBEXstdDataEmph 2 2 6" xfId="48560" xr:uid="{00000000-0005-0000-0000-00009FBD0000}"/>
    <cellStyle name="SAPBEXstdDataEmph 2 2 6 2" xfId="48561" xr:uid="{00000000-0005-0000-0000-0000A0BD0000}"/>
    <cellStyle name="SAPBEXstdDataEmph 2 2 6 2 2" xfId="48562" xr:uid="{00000000-0005-0000-0000-0000A1BD0000}"/>
    <cellStyle name="SAPBEXstdDataEmph 2 2 6 3" xfId="48563" xr:uid="{00000000-0005-0000-0000-0000A2BD0000}"/>
    <cellStyle name="SAPBEXstdDataEmph 2 2 7" xfId="48564" xr:uid="{00000000-0005-0000-0000-0000A3BD0000}"/>
    <cellStyle name="SAPBEXstdDataEmph 2 2 7 2" xfId="48565" xr:uid="{00000000-0005-0000-0000-0000A4BD0000}"/>
    <cellStyle name="SAPBEXstdDataEmph 2 2 7 2 2" xfId="48566" xr:uid="{00000000-0005-0000-0000-0000A5BD0000}"/>
    <cellStyle name="SAPBEXstdDataEmph 2 2 7 3" xfId="48567" xr:uid="{00000000-0005-0000-0000-0000A6BD0000}"/>
    <cellStyle name="SAPBEXstdDataEmph 2 2 8" xfId="48568" xr:uid="{00000000-0005-0000-0000-0000A7BD0000}"/>
    <cellStyle name="SAPBEXstdDataEmph 2 2 8 2" xfId="48569" xr:uid="{00000000-0005-0000-0000-0000A8BD0000}"/>
    <cellStyle name="SAPBEXstdDataEmph 2 2 8 2 2" xfId="48570" xr:uid="{00000000-0005-0000-0000-0000A9BD0000}"/>
    <cellStyle name="SAPBEXstdDataEmph 2 2 8 3" xfId="48571" xr:uid="{00000000-0005-0000-0000-0000AABD0000}"/>
    <cellStyle name="SAPBEXstdDataEmph 2 2 9" xfId="48572" xr:uid="{00000000-0005-0000-0000-0000ABBD0000}"/>
    <cellStyle name="SAPBEXstdDataEmph 2 2 9 2" xfId="48573" xr:uid="{00000000-0005-0000-0000-0000ACBD0000}"/>
    <cellStyle name="SAPBEXstdDataEmph 2 2 9 2 2" xfId="48574" xr:uid="{00000000-0005-0000-0000-0000ADBD0000}"/>
    <cellStyle name="SAPBEXstdDataEmph 2 2 9 3" xfId="48575" xr:uid="{00000000-0005-0000-0000-0000AEBD0000}"/>
    <cellStyle name="SAPBEXstdDataEmph 2 3" xfId="48576" xr:uid="{00000000-0005-0000-0000-0000AFBD0000}"/>
    <cellStyle name="SAPBEXstdDataEmph 2 3 2" xfId="48577" xr:uid="{00000000-0005-0000-0000-0000B0BD0000}"/>
    <cellStyle name="SAPBEXstdDataEmph 2 3 2 2" xfId="48578" xr:uid="{00000000-0005-0000-0000-0000B1BD0000}"/>
    <cellStyle name="SAPBEXstdDataEmph 2 4" xfId="48579" xr:uid="{00000000-0005-0000-0000-0000B2BD0000}"/>
    <cellStyle name="SAPBEXstdDataEmph 2 4 2" xfId="48580" xr:uid="{00000000-0005-0000-0000-0000B3BD0000}"/>
    <cellStyle name="SAPBEXstdDataEmph 2 4 2 2" xfId="48581" xr:uid="{00000000-0005-0000-0000-0000B4BD0000}"/>
    <cellStyle name="SAPBEXstdDataEmph 2 5" xfId="48582" xr:uid="{00000000-0005-0000-0000-0000B5BD0000}"/>
    <cellStyle name="SAPBEXstdDataEmph 2 5 2" xfId="48583" xr:uid="{00000000-0005-0000-0000-0000B6BD0000}"/>
    <cellStyle name="SAPBEXstdDataEmph 2 5 2 2" xfId="48584" xr:uid="{00000000-0005-0000-0000-0000B7BD0000}"/>
    <cellStyle name="SAPBEXstdDataEmph 2 6" xfId="48585" xr:uid="{00000000-0005-0000-0000-0000B8BD0000}"/>
    <cellStyle name="SAPBEXstdDataEmph 2 6 2" xfId="48586" xr:uid="{00000000-0005-0000-0000-0000B9BD0000}"/>
    <cellStyle name="SAPBEXstdDataEmph 2 6 2 2" xfId="48587" xr:uid="{00000000-0005-0000-0000-0000BABD0000}"/>
    <cellStyle name="SAPBEXstdDataEmph 2 7" xfId="48588" xr:uid="{00000000-0005-0000-0000-0000BBBD0000}"/>
    <cellStyle name="SAPBEXstdDataEmph 2 7 2" xfId="48589" xr:uid="{00000000-0005-0000-0000-0000BCBD0000}"/>
    <cellStyle name="SAPBEXstdDataEmph 2 7 2 2" xfId="48590" xr:uid="{00000000-0005-0000-0000-0000BDBD0000}"/>
    <cellStyle name="SAPBEXstdDataEmph 2 7 3" xfId="48591" xr:uid="{00000000-0005-0000-0000-0000BEBD0000}"/>
    <cellStyle name="SAPBEXstdDataEmph 2 8" xfId="48592" xr:uid="{00000000-0005-0000-0000-0000BFBD0000}"/>
    <cellStyle name="SAPBEXstdDataEmph 2 8 2" xfId="48593" xr:uid="{00000000-0005-0000-0000-0000C0BD0000}"/>
    <cellStyle name="SAPBEXstdDataEmph 2 8 2 2" xfId="48594" xr:uid="{00000000-0005-0000-0000-0000C1BD0000}"/>
    <cellStyle name="SAPBEXstdDataEmph 2 8 3" xfId="48595" xr:uid="{00000000-0005-0000-0000-0000C2BD0000}"/>
    <cellStyle name="SAPBEXstdDataEmph 2 9" xfId="48596" xr:uid="{00000000-0005-0000-0000-0000C3BD0000}"/>
    <cellStyle name="SAPBEXstdDataEmph 2 9 2" xfId="48597" xr:uid="{00000000-0005-0000-0000-0000C4BD0000}"/>
    <cellStyle name="SAPBEXstdDataEmph 2 9 2 2" xfId="48598" xr:uid="{00000000-0005-0000-0000-0000C5BD0000}"/>
    <cellStyle name="SAPBEXstdDataEmph 2 9 3" xfId="48599" xr:uid="{00000000-0005-0000-0000-0000C6BD0000}"/>
    <cellStyle name="SAPBEXstdDataEmph 20" xfId="48600" xr:uid="{00000000-0005-0000-0000-0000C7BD0000}"/>
    <cellStyle name="SAPBEXstdDataEmph 20 2" xfId="48601" xr:uid="{00000000-0005-0000-0000-0000C8BD0000}"/>
    <cellStyle name="SAPBEXstdDataEmph 20 2 2" xfId="48602" xr:uid="{00000000-0005-0000-0000-0000C9BD0000}"/>
    <cellStyle name="SAPBEXstdDataEmph 20 3" xfId="48603" xr:uid="{00000000-0005-0000-0000-0000CABD0000}"/>
    <cellStyle name="SAPBEXstdDataEmph 21" xfId="48604" xr:uid="{00000000-0005-0000-0000-0000CBBD0000}"/>
    <cellStyle name="SAPBEXstdDataEmph 21 2" xfId="48605" xr:uid="{00000000-0005-0000-0000-0000CCBD0000}"/>
    <cellStyle name="SAPBEXstdDataEmph 22" xfId="48606" xr:uid="{00000000-0005-0000-0000-0000CDBD0000}"/>
    <cellStyle name="SAPBEXstdDataEmph 22 2" xfId="48607" xr:uid="{00000000-0005-0000-0000-0000CEBD0000}"/>
    <cellStyle name="SAPBEXstdDataEmph 23" xfId="48608" xr:uid="{00000000-0005-0000-0000-0000CFBD0000}"/>
    <cellStyle name="SAPBEXstdDataEmph 23 2" xfId="48609" xr:uid="{00000000-0005-0000-0000-0000D0BD0000}"/>
    <cellStyle name="SAPBEXstdDataEmph 3" xfId="48610" xr:uid="{00000000-0005-0000-0000-0000D1BD0000}"/>
    <cellStyle name="SAPBEXstdDataEmph 3 10" xfId="48611" xr:uid="{00000000-0005-0000-0000-0000D2BD0000}"/>
    <cellStyle name="SAPBEXstdDataEmph 3 10 2" xfId="48612" xr:uid="{00000000-0005-0000-0000-0000D3BD0000}"/>
    <cellStyle name="SAPBEXstdDataEmph 3 10 2 2" xfId="48613" xr:uid="{00000000-0005-0000-0000-0000D4BD0000}"/>
    <cellStyle name="SAPBEXstdDataEmph 3 10 3" xfId="48614" xr:uid="{00000000-0005-0000-0000-0000D5BD0000}"/>
    <cellStyle name="SAPBEXstdDataEmph 3 11" xfId="48615" xr:uid="{00000000-0005-0000-0000-0000D6BD0000}"/>
    <cellStyle name="SAPBEXstdDataEmph 3 11 2" xfId="48616" xr:uid="{00000000-0005-0000-0000-0000D7BD0000}"/>
    <cellStyle name="SAPBEXstdDataEmph 3 11 2 2" xfId="48617" xr:uid="{00000000-0005-0000-0000-0000D8BD0000}"/>
    <cellStyle name="SAPBEXstdDataEmph 3 11 3" xfId="48618" xr:uid="{00000000-0005-0000-0000-0000D9BD0000}"/>
    <cellStyle name="SAPBEXstdDataEmph 3 12" xfId="48619" xr:uid="{00000000-0005-0000-0000-0000DABD0000}"/>
    <cellStyle name="SAPBEXstdDataEmph 3 12 2" xfId="48620" xr:uid="{00000000-0005-0000-0000-0000DBBD0000}"/>
    <cellStyle name="SAPBEXstdDataEmph 3 12 2 2" xfId="48621" xr:uid="{00000000-0005-0000-0000-0000DCBD0000}"/>
    <cellStyle name="SAPBEXstdDataEmph 3 12 3" xfId="48622" xr:uid="{00000000-0005-0000-0000-0000DDBD0000}"/>
    <cellStyle name="SAPBEXstdDataEmph 3 13" xfId="48623" xr:uid="{00000000-0005-0000-0000-0000DEBD0000}"/>
    <cellStyle name="SAPBEXstdDataEmph 3 13 2" xfId="48624" xr:uid="{00000000-0005-0000-0000-0000DFBD0000}"/>
    <cellStyle name="SAPBEXstdDataEmph 3 13 2 2" xfId="48625" xr:uid="{00000000-0005-0000-0000-0000E0BD0000}"/>
    <cellStyle name="SAPBEXstdDataEmph 3 13 3" xfId="48626" xr:uid="{00000000-0005-0000-0000-0000E1BD0000}"/>
    <cellStyle name="SAPBEXstdDataEmph 3 14" xfId="48627" xr:uid="{00000000-0005-0000-0000-0000E2BD0000}"/>
    <cellStyle name="SAPBEXstdDataEmph 3 14 2" xfId="48628" xr:uid="{00000000-0005-0000-0000-0000E3BD0000}"/>
    <cellStyle name="SAPBEXstdDataEmph 3 2" xfId="48629" xr:uid="{00000000-0005-0000-0000-0000E4BD0000}"/>
    <cellStyle name="SAPBEXstdDataEmph 3 2 2" xfId="48630" xr:uid="{00000000-0005-0000-0000-0000E5BD0000}"/>
    <cellStyle name="SAPBEXstdDataEmph 3 2 2 2" xfId="48631" xr:uid="{00000000-0005-0000-0000-0000E6BD0000}"/>
    <cellStyle name="SAPBEXstdDataEmph 3 3" xfId="48632" xr:uid="{00000000-0005-0000-0000-0000E7BD0000}"/>
    <cellStyle name="SAPBEXstdDataEmph 3 3 2" xfId="48633" xr:uid="{00000000-0005-0000-0000-0000E8BD0000}"/>
    <cellStyle name="SAPBEXstdDataEmph 3 3 2 2" xfId="48634" xr:uid="{00000000-0005-0000-0000-0000E9BD0000}"/>
    <cellStyle name="SAPBEXstdDataEmph 3 4" xfId="48635" xr:uid="{00000000-0005-0000-0000-0000EABD0000}"/>
    <cellStyle name="SAPBEXstdDataEmph 3 4 2" xfId="48636" xr:uid="{00000000-0005-0000-0000-0000EBBD0000}"/>
    <cellStyle name="SAPBEXstdDataEmph 3 4 2 2" xfId="48637" xr:uid="{00000000-0005-0000-0000-0000ECBD0000}"/>
    <cellStyle name="SAPBEXstdDataEmph 3 5" xfId="48638" xr:uid="{00000000-0005-0000-0000-0000EDBD0000}"/>
    <cellStyle name="SAPBEXstdDataEmph 3 5 2" xfId="48639" xr:uid="{00000000-0005-0000-0000-0000EEBD0000}"/>
    <cellStyle name="SAPBEXstdDataEmph 3 5 2 2" xfId="48640" xr:uid="{00000000-0005-0000-0000-0000EFBD0000}"/>
    <cellStyle name="SAPBEXstdDataEmph 3 6" xfId="48641" xr:uid="{00000000-0005-0000-0000-0000F0BD0000}"/>
    <cellStyle name="SAPBEXstdDataEmph 3 6 2" xfId="48642" xr:uid="{00000000-0005-0000-0000-0000F1BD0000}"/>
    <cellStyle name="SAPBEXstdDataEmph 3 6 2 2" xfId="48643" xr:uid="{00000000-0005-0000-0000-0000F2BD0000}"/>
    <cellStyle name="SAPBEXstdDataEmph 3 7" xfId="48644" xr:uid="{00000000-0005-0000-0000-0000F3BD0000}"/>
    <cellStyle name="SAPBEXstdDataEmph 3 7 2" xfId="48645" xr:uid="{00000000-0005-0000-0000-0000F4BD0000}"/>
    <cellStyle name="SAPBEXstdDataEmph 3 7 2 2" xfId="48646" xr:uid="{00000000-0005-0000-0000-0000F5BD0000}"/>
    <cellStyle name="SAPBEXstdDataEmph 3 8" xfId="48647" xr:uid="{00000000-0005-0000-0000-0000F6BD0000}"/>
    <cellStyle name="SAPBEXstdDataEmph 3 8 2" xfId="48648" xr:uid="{00000000-0005-0000-0000-0000F7BD0000}"/>
    <cellStyle name="SAPBEXstdDataEmph 3 8 2 2" xfId="48649" xr:uid="{00000000-0005-0000-0000-0000F8BD0000}"/>
    <cellStyle name="SAPBEXstdDataEmph 3 8 3" xfId="48650" xr:uid="{00000000-0005-0000-0000-0000F9BD0000}"/>
    <cellStyle name="SAPBEXstdDataEmph 3 9" xfId="48651" xr:uid="{00000000-0005-0000-0000-0000FABD0000}"/>
    <cellStyle name="SAPBEXstdDataEmph 3 9 2" xfId="48652" xr:uid="{00000000-0005-0000-0000-0000FBBD0000}"/>
    <cellStyle name="SAPBEXstdDataEmph 3 9 2 2" xfId="48653" xr:uid="{00000000-0005-0000-0000-0000FCBD0000}"/>
    <cellStyle name="SAPBEXstdDataEmph 3 9 3" xfId="48654" xr:uid="{00000000-0005-0000-0000-0000FDBD0000}"/>
    <cellStyle name="SAPBEXstdDataEmph 4" xfId="48655" xr:uid="{00000000-0005-0000-0000-0000FEBD0000}"/>
    <cellStyle name="SAPBEXstdDataEmph 4 10" xfId="48656" xr:uid="{00000000-0005-0000-0000-0000FFBD0000}"/>
    <cellStyle name="SAPBEXstdDataEmph 4 10 2" xfId="48657" xr:uid="{00000000-0005-0000-0000-000000BE0000}"/>
    <cellStyle name="SAPBEXstdDataEmph 4 10 2 2" xfId="48658" xr:uid="{00000000-0005-0000-0000-000001BE0000}"/>
    <cellStyle name="SAPBEXstdDataEmph 4 10 3" xfId="48659" xr:uid="{00000000-0005-0000-0000-000002BE0000}"/>
    <cellStyle name="SAPBEXstdDataEmph 4 11" xfId="48660" xr:uid="{00000000-0005-0000-0000-000003BE0000}"/>
    <cellStyle name="SAPBEXstdDataEmph 4 11 2" xfId="48661" xr:uid="{00000000-0005-0000-0000-000004BE0000}"/>
    <cellStyle name="SAPBEXstdDataEmph 4 11 2 2" xfId="48662" xr:uid="{00000000-0005-0000-0000-000005BE0000}"/>
    <cellStyle name="SAPBEXstdDataEmph 4 11 3" xfId="48663" xr:uid="{00000000-0005-0000-0000-000006BE0000}"/>
    <cellStyle name="SAPBEXstdDataEmph 4 12" xfId="48664" xr:uid="{00000000-0005-0000-0000-000007BE0000}"/>
    <cellStyle name="SAPBEXstdDataEmph 4 12 2" xfId="48665" xr:uid="{00000000-0005-0000-0000-000008BE0000}"/>
    <cellStyle name="SAPBEXstdDataEmph 4 12 2 2" xfId="48666" xr:uid="{00000000-0005-0000-0000-000009BE0000}"/>
    <cellStyle name="SAPBEXstdDataEmph 4 12 3" xfId="48667" xr:uid="{00000000-0005-0000-0000-00000ABE0000}"/>
    <cellStyle name="SAPBEXstdDataEmph 4 13" xfId="48668" xr:uid="{00000000-0005-0000-0000-00000BBE0000}"/>
    <cellStyle name="SAPBEXstdDataEmph 4 13 2" xfId="48669" xr:uid="{00000000-0005-0000-0000-00000CBE0000}"/>
    <cellStyle name="SAPBEXstdDataEmph 4 13 2 2" xfId="48670" xr:uid="{00000000-0005-0000-0000-00000DBE0000}"/>
    <cellStyle name="SAPBEXstdDataEmph 4 13 3" xfId="48671" xr:uid="{00000000-0005-0000-0000-00000EBE0000}"/>
    <cellStyle name="SAPBEXstdDataEmph 4 14" xfId="48672" xr:uid="{00000000-0005-0000-0000-00000FBE0000}"/>
    <cellStyle name="SAPBEXstdDataEmph 4 14 2" xfId="48673" xr:uid="{00000000-0005-0000-0000-000010BE0000}"/>
    <cellStyle name="SAPBEXstdDataEmph 4 2" xfId="48674" xr:uid="{00000000-0005-0000-0000-000011BE0000}"/>
    <cellStyle name="SAPBEXstdDataEmph 4 2 2" xfId="48675" xr:uid="{00000000-0005-0000-0000-000012BE0000}"/>
    <cellStyle name="SAPBEXstdDataEmph 4 2 2 2" xfId="48676" xr:uid="{00000000-0005-0000-0000-000013BE0000}"/>
    <cellStyle name="SAPBEXstdDataEmph 4 3" xfId="48677" xr:uid="{00000000-0005-0000-0000-000014BE0000}"/>
    <cellStyle name="SAPBEXstdDataEmph 4 3 2" xfId="48678" xr:uid="{00000000-0005-0000-0000-000015BE0000}"/>
    <cellStyle name="SAPBEXstdDataEmph 4 3 2 2" xfId="48679" xr:uid="{00000000-0005-0000-0000-000016BE0000}"/>
    <cellStyle name="SAPBEXstdDataEmph 4 4" xfId="48680" xr:uid="{00000000-0005-0000-0000-000017BE0000}"/>
    <cellStyle name="SAPBEXstdDataEmph 4 4 2" xfId="48681" xr:uid="{00000000-0005-0000-0000-000018BE0000}"/>
    <cellStyle name="SAPBEXstdDataEmph 4 4 2 2" xfId="48682" xr:uid="{00000000-0005-0000-0000-000019BE0000}"/>
    <cellStyle name="SAPBEXstdDataEmph 4 5" xfId="48683" xr:uid="{00000000-0005-0000-0000-00001ABE0000}"/>
    <cellStyle name="SAPBEXstdDataEmph 4 5 2" xfId="48684" xr:uid="{00000000-0005-0000-0000-00001BBE0000}"/>
    <cellStyle name="SAPBEXstdDataEmph 4 5 2 2" xfId="48685" xr:uid="{00000000-0005-0000-0000-00001CBE0000}"/>
    <cellStyle name="SAPBEXstdDataEmph 4 6" xfId="48686" xr:uid="{00000000-0005-0000-0000-00001DBE0000}"/>
    <cellStyle name="SAPBEXstdDataEmph 4 6 2" xfId="48687" xr:uid="{00000000-0005-0000-0000-00001EBE0000}"/>
    <cellStyle name="SAPBEXstdDataEmph 4 6 2 2" xfId="48688" xr:uid="{00000000-0005-0000-0000-00001FBE0000}"/>
    <cellStyle name="SAPBEXstdDataEmph 4 7" xfId="48689" xr:uid="{00000000-0005-0000-0000-000020BE0000}"/>
    <cellStyle name="SAPBEXstdDataEmph 4 7 2" xfId="48690" xr:uid="{00000000-0005-0000-0000-000021BE0000}"/>
    <cellStyle name="SAPBEXstdDataEmph 4 7 2 2" xfId="48691" xr:uid="{00000000-0005-0000-0000-000022BE0000}"/>
    <cellStyle name="SAPBEXstdDataEmph 4 8" xfId="48692" xr:uid="{00000000-0005-0000-0000-000023BE0000}"/>
    <cellStyle name="SAPBEXstdDataEmph 4 8 2" xfId="48693" xr:uid="{00000000-0005-0000-0000-000024BE0000}"/>
    <cellStyle name="SAPBEXstdDataEmph 4 8 2 2" xfId="48694" xr:uid="{00000000-0005-0000-0000-000025BE0000}"/>
    <cellStyle name="SAPBEXstdDataEmph 4 8 3" xfId="48695" xr:uid="{00000000-0005-0000-0000-000026BE0000}"/>
    <cellStyle name="SAPBEXstdDataEmph 4 9" xfId="48696" xr:uid="{00000000-0005-0000-0000-000027BE0000}"/>
    <cellStyle name="SAPBEXstdDataEmph 4 9 2" xfId="48697" xr:uid="{00000000-0005-0000-0000-000028BE0000}"/>
    <cellStyle name="SAPBEXstdDataEmph 4 9 2 2" xfId="48698" xr:uid="{00000000-0005-0000-0000-000029BE0000}"/>
    <cellStyle name="SAPBEXstdDataEmph 4 9 3" xfId="48699" xr:uid="{00000000-0005-0000-0000-00002ABE0000}"/>
    <cellStyle name="SAPBEXstdDataEmph 5" xfId="48700" xr:uid="{00000000-0005-0000-0000-00002BBE0000}"/>
    <cellStyle name="SAPBEXstdDataEmph 5 10" xfId="48701" xr:uid="{00000000-0005-0000-0000-00002CBE0000}"/>
    <cellStyle name="SAPBEXstdDataEmph 5 10 2" xfId="48702" xr:uid="{00000000-0005-0000-0000-00002DBE0000}"/>
    <cellStyle name="SAPBEXstdDataEmph 5 10 2 2" xfId="48703" xr:uid="{00000000-0005-0000-0000-00002EBE0000}"/>
    <cellStyle name="SAPBEXstdDataEmph 5 10 3" xfId="48704" xr:uid="{00000000-0005-0000-0000-00002FBE0000}"/>
    <cellStyle name="SAPBEXstdDataEmph 5 11" xfId="48705" xr:uid="{00000000-0005-0000-0000-000030BE0000}"/>
    <cellStyle name="SAPBEXstdDataEmph 5 11 2" xfId="48706" xr:uid="{00000000-0005-0000-0000-000031BE0000}"/>
    <cellStyle name="SAPBEXstdDataEmph 5 11 2 2" xfId="48707" xr:uid="{00000000-0005-0000-0000-000032BE0000}"/>
    <cellStyle name="SAPBEXstdDataEmph 5 11 3" xfId="48708" xr:uid="{00000000-0005-0000-0000-000033BE0000}"/>
    <cellStyle name="SAPBEXstdDataEmph 5 12" xfId="48709" xr:uid="{00000000-0005-0000-0000-000034BE0000}"/>
    <cellStyle name="SAPBEXstdDataEmph 5 12 2" xfId="48710" xr:uid="{00000000-0005-0000-0000-000035BE0000}"/>
    <cellStyle name="SAPBEXstdDataEmph 5 12 2 2" xfId="48711" xr:uid="{00000000-0005-0000-0000-000036BE0000}"/>
    <cellStyle name="SAPBEXstdDataEmph 5 12 3" xfId="48712" xr:uid="{00000000-0005-0000-0000-000037BE0000}"/>
    <cellStyle name="SAPBEXstdDataEmph 5 13" xfId="48713" xr:uid="{00000000-0005-0000-0000-000038BE0000}"/>
    <cellStyle name="SAPBEXstdDataEmph 5 13 2" xfId="48714" xr:uid="{00000000-0005-0000-0000-000039BE0000}"/>
    <cellStyle name="SAPBEXstdDataEmph 5 13 2 2" xfId="48715" xr:uid="{00000000-0005-0000-0000-00003ABE0000}"/>
    <cellStyle name="SAPBEXstdDataEmph 5 13 3" xfId="48716" xr:uid="{00000000-0005-0000-0000-00003BBE0000}"/>
    <cellStyle name="SAPBEXstdDataEmph 5 14" xfId="48717" xr:uid="{00000000-0005-0000-0000-00003CBE0000}"/>
    <cellStyle name="SAPBEXstdDataEmph 5 14 2" xfId="48718" xr:uid="{00000000-0005-0000-0000-00003DBE0000}"/>
    <cellStyle name="SAPBEXstdDataEmph 5 2" xfId="48719" xr:uid="{00000000-0005-0000-0000-00003EBE0000}"/>
    <cellStyle name="SAPBEXstdDataEmph 5 2 2" xfId="48720" xr:uid="{00000000-0005-0000-0000-00003FBE0000}"/>
    <cellStyle name="SAPBEXstdDataEmph 5 2 2 2" xfId="48721" xr:uid="{00000000-0005-0000-0000-000040BE0000}"/>
    <cellStyle name="SAPBEXstdDataEmph 5 3" xfId="48722" xr:uid="{00000000-0005-0000-0000-000041BE0000}"/>
    <cellStyle name="SAPBEXstdDataEmph 5 3 2" xfId="48723" xr:uid="{00000000-0005-0000-0000-000042BE0000}"/>
    <cellStyle name="SAPBEXstdDataEmph 5 3 2 2" xfId="48724" xr:uid="{00000000-0005-0000-0000-000043BE0000}"/>
    <cellStyle name="SAPBEXstdDataEmph 5 4" xfId="48725" xr:uid="{00000000-0005-0000-0000-000044BE0000}"/>
    <cellStyle name="SAPBEXstdDataEmph 5 4 2" xfId="48726" xr:uid="{00000000-0005-0000-0000-000045BE0000}"/>
    <cellStyle name="SAPBEXstdDataEmph 5 4 2 2" xfId="48727" xr:uid="{00000000-0005-0000-0000-000046BE0000}"/>
    <cellStyle name="SAPBEXstdDataEmph 5 5" xfId="48728" xr:uid="{00000000-0005-0000-0000-000047BE0000}"/>
    <cellStyle name="SAPBEXstdDataEmph 5 5 2" xfId="48729" xr:uid="{00000000-0005-0000-0000-000048BE0000}"/>
    <cellStyle name="SAPBEXstdDataEmph 5 5 2 2" xfId="48730" xr:uid="{00000000-0005-0000-0000-000049BE0000}"/>
    <cellStyle name="SAPBEXstdDataEmph 5 6" xfId="48731" xr:uid="{00000000-0005-0000-0000-00004ABE0000}"/>
    <cellStyle name="SAPBEXstdDataEmph 5 6 2" xfId="48732" xr:uid="{00000000-0005-0000-0000-00004BBE0000}"/>
    <cellStyle name="SAPBEXstdDataEmph 5 6 2 2" xfId="48733" xr:uid="{00000000-0005-0000-0000-00004CBE0000}"/>
    <cellStyle name="SAPBEXstdDataEmph 5 7" xfId="48734" xr:uid="{00000000-0005-0000-0000-00004DBE0000}"/>
    <cellStyle name="SAPBEXstdDataEmph 5 7 2" xfId="48735" xr:uid="{00000000-0005-0000-0000-00004EBE0000}"/>
    <cellStyle name="SAPBEXstdDataEmph 5 7 2 2" xfId="48736" xr:uid="{00000000-0005-0000-0000-00004FBE0000}"/>
    <cellStyle name="SAPBEXstdDataEmph 5 8" xfId="48737" xr:uid="{00000000-0005-0000-0000-000050BE0000}"/>
    <cellStyle name="SAPBEXstdDataEmph 5 8 2" xfId="48738" xr:uid="{00000000-0005-0000-0000-000051BE0000}"/>
    <cellStyle name="SAPBEXstdDataEmph 5 8 2 2" xfId="48739" xr:uid="{00000000-0005-0000-0000-000052BE0000}"/>
    <cellStyle name="SAPBEXstdDataEmph 5 8 3" xfId="48740" xr:uid="{00000000-0005-0000-0000-000053BE0000}"/>
    <cellStyle name="SAPBEXstdDataEmph 5 9" xfId="48741" xr:uid="{00000000-0005-0000-0000-000054BE0000}"/>
    <cellStyle name="SAPBEXstdDataEmph 5 9 2" xfId="48742" xr:uid="{00000000-0005-0000-0000-000055BE0000}"/>
    <cellStyle name="SAPBEXstdDataEmph 5 9 2 2" xfId="48743" xr:uid="{00000000-0005-0000-0000-000056BE0000}"/>
    <cellStyle name="SAPBEXstdDataEmph 5 9 3" xfId="48744" xr:uid="{00000000-0005-0000-0000-000057BE0000}"/>
    <cellStyle name="SAPBEXstdDataEmph 6" xfId="48745" xr:uid="{00000000-0005-0000-0000-000058BE0000}"/>
    <cellStyle name="SAPBEXstdDataEmph 6 10" xfId="48746" xr:uid="{00000000-0005-0000-0000-000059BE0000}"/>
    <cellStyle name="SAPBEXstdDataEmph 6 10 2" xfId="48747" xr:uid="{00000000-0005-0000-0000-00005ABE0000}"/>
    <cellStyle name="SAPBEXstdDataEmph 6 10 2 2" xfId="48748" xr:uid="{00000000-0005-0000-0000-00005BBE0000}"/>
    <cellStyle name="SAPBEXstdDataEmph 6 10 3" xfId="48749" xr:uid="{00000000-0005-0000-0000-00005CBE0000}"/>
    <cellStyle name="SAPBEXstdDataEmph 6 11" xfId="48750" xr:uid="{00000000-0005-0000-0000-00005DBE0000}"/>
    <cellStyle name="SAPBEXstdDataEmph 6 11 2" xfId="48751" xr:uid="{00000000-0005-0000-0000-00005EBE0000}"/>
    <cellStyle name="SAPBEXstdDataEmph 6 11 2 2" xfId="48752" xr:uid="{00000000-0005-0000-0000-00005FBE0000}"/>
    <cellStyle name="SAPBEXstdDataEmph 6 11 3" xfId="48753" xr:uid="{00000000-0005-0000-0000-000060BE0000}"/>
    <cellStyle name="SAPBEXstdDataEmph 6 12" xfId="48754" xr:uid="{00000000-0005-0000-0000-000061BE0000}"/>
    <cellStyle name="SAPBEXstdDataEmph 6 12 2" xfId="48755" xr:uid="{00000000-0005-0000-0000-000062BE0000}"/>
    <cellStyle name="SAPBEXstdDataEmph 6 12 2 2" xfId="48756" xr:uid="{00000000-0005-0000-0000-000063BE0000}"/>
    <cellStyle name="SAPBEXstdDataEmph 6 12 3" xfId="48757" xr:uid="{00000000-0005-0000-0000-000064BE0000}"/>
    <cellStyle name="SAPBEXstdDataEmph 6 13" xfId="48758" xr:uid="{00000000-0005-0000-0000-000065BE0000}"/>
    <cellStyle name="SAPBEXstdDataEmph 6 13 2" xfId="48759" xr:uid="{00000000-0005-0000-0000-000066BE0000}"/>
    <cellStyle name="SAPBEXstdDataEmph 6 13 2 2" xfId="48760" xr:uid="{00000000-0005-0000-0000-000067BE0000}"/>
    <cellStyle name="SAPBEXstdDataEmph 6 13 3" xfId="48761" xr:uid="{00000000-0005-0000-0000-000068BE0000}"/>
    <cellStyle name="SAPBEXstdDataEmph 6 14" xfId="48762" xr:uid="{00000000-0005-0000-0000-000069BE0000}"/>
    <cellStyle name="SAPBEXstdDataEmph 6 14 2" xfId="48763" xr:uid="{00000000-0005-0000-0000-00006ABE0000}"/>
    <cellStyle name="SAPBEXstdDataEmph 6 2" xfId="48764" xr:uid="{00000000-0005-0000-0000-00006BBE0000}"/>
    <cellStyle name="SAPBEXstdDataEmph 6 2 2" xfId="48765" xr:uid="{00000000-0005-0000-0000-00006CBE0000}"/>
    <cellStyle name="SAPBEXstdDataEmph 6 2 2 2" xfId="48766" xr:uid="{00000000-0005-0000-0000-00006DBE0000}"/>
    <cellStyle name="SAPBEXstdDataEmph 6 3" xfId="48767" xr:uid="{00000000-0005-0000-0000-00006EBE0000}"/>
    <cellStyle name="SAPBEXstdDataEmph 6 3 2" xfId="48768" xr:uid="{00000000-0005-0000-0000-00006FBE0000}"/>
    <cellStyle name="SAPBEXstdDataEmph 6 3 2 2" xfId="48769" xr:uid="{00000000-0005-0000-0000-000070BE0000}"/>
    <cellStyle name="SAPBEXstdDataEmph 6 4" xfId="48770" xr:uid="{00000000-0005-0000-0000-000071BE0000}"/>
    <cellStyle name="SAPBEXstdDataEmph 6 4 2" xfId="48771" xr:uid="{00000000-0005-0000-0000-000072BE0000}"/>
    <cellStyle name="SAPBEXstdDataEmph 6 4 2 2" xfId="48772" xr:uid="{00000000-0005-0000-0000-000073BE0000}"/>
    <cellStyle name="SAPBEXstdDataEmph 6 5" xfId="48773" xr:uid="{00000000-0005-0000-0000-000074BE0000}"/>
    <cellStyle name="SAPBEXstdDataEmph 6 5 2" xfId="48774" xr:uid="{00000000-0005-0000-0000-000075BE0000}"/>
    <cellStyle name="SAPBEXstdDataEmph 6 5 2 2" xfId="48775" xr:uid="{00000000-0005-0000-0000-000076BE0000}"/>
    <cellStyle name="SAPBEXstdDataEmph 6 6" xfId="48776" xr:uid="{00000000-0005-0000-0000-000077BE0000}"/>
    <cellStyle name="SAPBEXstdDataEmph 6 6 2" xfId="48777" xr:uid="{00000000-0005-0000-0000-000078BE0000}"/>
    <cellStyle name="SAPBEXstdDataEmph 6 6 2 2" xfId="48778" xr:uid="{00000000-0005-0000-0000-000079BE0000}"/>
    <cellStyle name="SAPBEXstdDataEmph 6 7" xfId="48779" xr:uid="{00000000-0005-0000-0000-00007ABE0000}"/>
    <cellStyle name="SAPBEXstdDataEmph 6 7 2" xfId="48780" xr:uid="{00000000-0005-0000-0000-00007BBE0000}"/>
    <cellStyle name="SAPBEXstdDataEmph 6 7 2 2" xfId="48781" xr:uid="{00000000-0005-0000-0000-00007CBE0000}"/>
    <cellStyle name="SAPBEXstdDataEmph 6 8" xfId="48782" xr:uid="{00000000-0005-0000-0000-00007DBE0000}"/>
    <cellStyle name="SAPBEXstdDataEmph 6 8 2" xfId="48783" xr:uid="{00000000-0005-0000-0000-00007EBE0000}"/>
    <cellStyle name="SAPBEXstdDataEmph 6 8 2 2" xfId="48784" xr:uid="{00000000-0005-0000-0000-00007FBE0000}"/>
    <cellStyle name="SAPBEXstdDataEmph 6 8 3" xfId="48785" xr:uid="{00000000-0005-0000-0000-000080BE0000}"/>
    <cellStyle name="SAPBEXstdDataEmph 6 9" xfId="48786" xr:uid="{00000000-0005-0000-0000-000081BE0000}"/>
    <cellStyle name="SAPBEXstdDataEmph 6 9 2" xfId="48787" xr:uid="{00000000-0005-0000-0000-000082BE0000}"/>
    <cellStyle name="SAPBEXstdDataEmph 6 9 2 2" xfId="48788" xr:uid="{00000000-0005-0000-0000-000083BE0000}"/>
    <cellStyle name="SAPBEXstdDataEmph 6 9 3" xfId="48789" xr:uid="{00000000-0005-0000-0000-000084BE0000}"/>
    <cellStyle name="SAPBEXstdDataEmph 7" xfId="48790" xr:uid="{00000000-0005-0000-0000-000085BE0000}"/>
    <cellStyle name="SAPBEXstdDataEmph 7 10" xfId="48791" xr:uid="{00000000-0005-0000-0000-000086BE0000}"/>
    <cellStyle name="SAPBEXstdDataEmph 7 10 2" xfId="48792" xr:uid="{00000000-0005-0000-0000-000087BE0000}"/>
    <cellStyle name="SAPBEXstdDataEmph 7 10 2 2" xfId="48793" xr:uid="{00000000-0005-0000-0000-000088BE0000}"/>
    <cellStyle name="SAPBEXstdDataEmph 7 10 3" xfId="48794" xr:uid="{00000000-0005-0000-0000-000089BE0000}"/>
    <cellStyle name="SAPBEXstdDataEmph 7 11" xfId="48795" xr:uid="{00000000-0005-0000-0000-00008ABE0000}"/>
    <cellStyle name="SAPBEXstdDataEmph 7 11 2" xfId="48796" xr:uid="{00000000-0005-0000-0000-00008BBE0000}"/>
    <cellStyle name="SAPBEXstdDataEmph 7 2" xfId="48797" xr:uid="{00000000-0005-0000-0000-00008CBE0000}"/>
    <cellStyle name="SAPBEXstdDataEmph 7 2 2" xfId="48798" xr:uid="{00000000-0005-0000-0000-00008DBE0000}"/>
    <cellStyle name="SAPBEXstdDataEmph 7 2 2 2" xfId="48799" xr:uid="{00000000-0005-0000-0000-00008EBE0000}"/>
    <cellStyle name="SAPBEXstdDataEmph 7 3" xfId="48800" xr:uid="{00000000-0005-0000-0000-00008FBE0000}"/>
    <cellStyle name="SAPBEXstdDataEmph 7 3 2" xfId="48801" xr:uid="{00000000-0005-0000-0000-000090BE0000}"/>
    <cellStyle name="SAPBEXstdDataEmph 7 3 2 2" xfId="48802" xr:uid="{00000000-0005-0000-0000-000091BE0000}"/>
    <cellStyle name="SAPBEXstdDataEmph 7 4" xfId="48803" xr:uid="{00000000-0005-0000-0000-000092BE0000}"/>
    <cellStyle name="SAPBEXstdDataEmph 7 4 2" xfId="48804" xr:uid="{00000000-0005-0000-0000-000093BE0000}"/>
    <cellStyle name="SAPBEXstdDataEmph 7 4 2 2" xfId="48805" xr:uid="{00000000-0005-0000-0000-000094BE0000}"/>
    <cellStyle name="SAPBEXstdDataEmph 7 5" xfId="48806" xr:uid="{00000000-0005-0000-0000-000095BE0000}"/>
    <cellStyle name="SAPBEXstdDataEmph 7 5 2" xfId="48807" xr:uid="{00000000-0005-0000-0000-000096BE0000}"/>
    <cellStyle name="SAPBEXstdDataEmph 7 5 2 2" xfId="48808" xr:uid="{00000000-0005-0000-0000-000097BE0000}"/>
    <cellStyle name="SAPBEXstdDataEmph 7 6" xfId="48809" xr:uid="{00000000-0005-0000-0000-000098BE0000}"/>
    <cellStyle name="SAPBEXstdDataEmph 7 6 2" xfId="48810" xr:uid="{00000000-0005-0000-0000-000099BE0000}"/>
    <cellStyle name="SAPBEXstdDataEmph 7 6 2 2" xfId="48811" xr:uid="{00000000-0005-0000-0000-00009ABE0000}"/>
    <cellStyle name="SAPBEXstdDataEmph 7 6 3" xfId="48812" xr:uid="{00000000-0005-0000-0000-00009BBE0000}"/>
    <cellStyle name="SAPBEXstdDataEmph 7 7" xfId="48813" xr:uid="{00000000-0005-0000-0000-00009CBE0000}"/>
    <cellStyle name="SAPBEXstdDataEmph 7 7 2" xfId="48814" xr:uid="{00000000-0005-0000-0000-00009DBE0000}"/>
    <cellStyle name="SAPBEXstdDataEmph 7 7 2 2" xfId="48815" xr:uid="{00000000-0005-0000-0000-00009EBE0000}"/>
    <cellStyle name="SAPBEXstdDataEmph 7 7 3" xfId="48816" xr:uid="{00000000-0005-0000-0000-00009FBE0000}"/>
    <cellStyle name="SAPBEXstdDataEmph 7 8" xfId="48817" xr:uid="{00000000-0005-0000-0000-0000A0BE0000}"/>
    <cellStyle name="SAPBEXstdDataEmph 7 8 2" xfId="48818" xr:uid="{00000000-0005-0000-0000-0000A1BE0000}"/>
    <cellStyle name="SAPBEXstdDataEmph 7 8 2 2" xfId="48819" xr:uid="{00000000-0005-0000-0000-0000A2BE0000}"/>
    <cellStyle name="SAPBEXstdDataEmph 7 8 3" xfId="48820" xr:uid="{00000000-0005-0000-0000-0000A3BE0000}"/>
    <cellStyle name="SAPBEXstdDataEmph 7 9" xfId="48821" xr:uid="{00000000-0005-0000-0000-0000A4BE0000}"/>
    <cellStyle name="SAPBEXstdDataEmph 7 9 2" xfId="48822" xr:uid="{00000000-0005-0000-0000-0000A5BE0000}"/>
    <cellStyle name="SAPBEXstdDataEmph 7 9 2 2" xfId="48823" xr:uid="{00000000-0005-0000-0000-0000A6BE0000}"/>
    <cellStyle name="SAPBEXstdDataEmph 7 9 3" xfId="48824" xr:uid="{00000000-0005-0000-0000-0000A7BE0000}"/>
    <cellStyle name="SAPBEXstdDataEmph 8" xfId="48825" xr:uid="{00000000-0005-0000-0000-0000A8BE0000}"/>
    <cellStyle name="SAPBEXstdDataEmph 8 10" xfId="48826" xr:uid="{00000000-0005-0000-0000-0000A9BE0000}"/>
    <cellStyle name="SAPBEXstdDataEmph 8 10 2" xfId="48827" xr:uid="{00000000-0005-0000-0000-0000AABE0000}"/>
    <cellStyle name="SAPBEXstdDataEmph 8 10 2 2" xfId="48828" xr:uid="{00000000-0005-0000-0000-0000ABBE0000}"/>
    <cellStyle name="SAPBEXstdDataEmph 8 10 3" xfId="48829" xr:uid="{00000000-0005-0000-0000-0000ACBE0000}"/>
    <cellStyle name="SAPBEXstdDataEmph 8 11" xfId="48830" xr:uid="{00000000-0005-0000-0000-0000ADBE0000}"/>
    <cellStyle name="SAPBEXstdDataEmph 8 11 2" xfId="48831" xr:uid="{00000000-0005-0000-0000-0000AEBE0000}"/>
    <cellStyle name="SAPBEXstdDataEmph 8 2" xfId="48832" xr:uid="{00000000-0005-0000-0000-0000AFBE0000}"/>
    <cellStyle name="SAPBEXstdDataEmph 8 2 2" xfId="48833" xr:uid="{00000000-0005-0000-0000-0000B0BE0000}"/>
    <cellStyle name="SAPBEXstdDataEmph 8 2 2 2" xfId="48834" xr:uid="{00000000-0005-0000-0000-0000B1BE0000}"/>
    <cellStyle name="SAPBEXstdDataEmph 8 3" xfId="48835" xr:uid="{00000000-0005-0000-0000-0000B2BE0000}"/>
    <cellStyle name="SAPBEXstdDataEmph 8 3 2" xfId="48836" xr:uid="{00000000-0005-0000-0000-0000B3BE0000}"/>
    <cellStyle name="SAPBEXstdDataEmph 8 3 2 2" xfId="48837" xr:uid="{00000000-0005-0000-0000-0000B4BE0000}"/>
    <cellStyle name="SAPBEXstdDataEmph 8 4" xfId="48838" xr:uid="{00000000-0005-0000-0000-0000B5BE0000}"/>
    <cellStyle name="SAPBEXstdDataEmph 8 4 2" xfId="48839" xr:uid="{00000000-0005-0000-0000-0000B6BE0000}"/>
    <cellStyle name="SAPBEXstdDataEmph 8 4 2 2" xfId="48840" xr:uid="{00000000-0005-0000-0000-0000B7BE0000}"/>
    <cellStyle name="SAPBEXstdDataEmph 8 5" xfId="48841" xr:uid="{00000000-0005-0000-0000-0000B8BE0000}"/>
    <cellStyle name="SAPBEXstdDataEmph 8 5 2" xfId="48842" xr:uid="{00000000-0005-0000-0000-0000B9BE0000}"/>
    <cellStyle name="SAPBEXstdDataEmph 8 5 2 2" xfId="48843" xr:uid="{00000000-0005-0000-0000-0000BABE0000}"/>
    <cellStyle name="SAPBEXstdDataEmph 8 6" xfId="48844" xr:uid="{00000000-0005-0000-0000-0000BBBE0000}"/>
    <cellStyle name="SAPBEXstdDataEmph 8 6 2" xfId="48845" xr:uid="{00000000-0005-0000-0000-0000BCBE0000}"/>
    <cellStyle name="SAPBEXstdDataEmph 8 6 2 2" xfId="48846" xr:uid="{00000000-0005-0000-0000-0000BDBE0000}"/>
    <cellStyle name="SAPBEXstdDataEmph 8 6 3" xfId="48847" xr:uid="{00000000-0005-0000-0000-0000BEBE0000}"/>
    <cellStyle name="SAPBEXstdDataEmph 8 7" xfId="48848" xr:uid="{00000000-0005-0000-0000-0000BFBE0000}"/>
    <cellStyle name="SAPBEXstdDataEmph 8 7 2" xfId="48849" xr:uid="{00000000-0005-0000-0000-0000C0BE0000}"/>
    <cellStyle name="SAPBEXstdDataEmph 8 7 2 2" xfId="48850" xr:uid="{00000000-0005-0000-0000-0000C1BE0000}"/>
    <cellStyle name="SAPBEXstdDataEmph 8 7 3" xfId="48851" xr:uid="{00000000-0005-0000-0000-0000C2BE0000}"/>
    <cellStyle name="SAPBEXstdDataEmph 8 8" xfId="48852" xr:uid="{00000000-0005-0000-0000-0000C3BE0000}"/>
    <cellStyle name="SAPBEXstdDataEmph 8 8 2" xfId="48853" xr:uid="{00000000-0005-0000-0000-0000C4BE0000}"/>
    <cellStyle name="SAPBEXstdDataEmph 8 8 2 2" xfId="48854" xr:uid="{00000000-0005-0000-0000-0000C5BE0000}"/>
    <cellStyle name="SAPBEXstdDataEmph 8 8 3" xfId="48855" xr:uid="{00000000-0005-0000-0000-0000C6BE0000}"/>
    <cellStyle name="SAPBEXstdDataEmph 8 9" xfId="48856" xr:uid="{00000000-0005-0000-0000-0000C7BE0000}"/>
    <cellStyle name="SAPBEXstdDataEmph 8 9 2" xfId="48857" xr:uid="{00000000-0005-0000-0000-0000C8BE0000}"/>
    <cellStyle name="SAPBEXstdDataEmph 8 9 2 2" xfId="48858" xr:uid="{00000000-0005-0000-0000-0000C9BE0000}"/>
    <cellStyle name="SAPBEXstdDataEmph 8 9 3" xfId="48859" xr:uid="{00000000-0005-0000-0000-0000CABE0000}"/>
    <cellStyle name="SAPBEXstdDataEmph 9" xfId="48860" xr:uid="{00000000-0005-0000-0000-0000CBBE0000}"/>
    <cellStyle name="SAPBEXstdDataEmph 9 10" xfId="48861" xr:uid="{00000000-0005-0000-0000-0000CCBE0000}"/>
    <cellStyle name="SAPBEXstdDataEmph 9 10 2" xfId="48862" xr:uid="{00000000-0005-0000-0000-0000CDBE0000}"/>
    <cellStyle name="SAPBEXstdDataEmph 9 10 2 2" xfId="48863" xr:uid="{00000000-0005-0000-0000-0000CEBE0000}"/>
    <cellStyle name="SAPBEXstdDataEmph 9 10 3" xfId="48864" xr:uid="{00000000-0005-0000-0000-0000CFBE0000}"/>
    <cellStyle name="SAPBEXstdDataEmph 9 11" xfId="48865" xr:uid="{00000000-0005-0000-0000-0000D0BE0000}"/>
    <cellStyle name="SAPBEXstdDataEmph 9 11 2" xfId="48866" xr:uid="{00000000-0005-0000-0000-0000D1BE0000}"/>
    <cellStyle name="SAPBEXstdDataEmph 9 2" xfId="48867" xr:uid="{00000000-0005-0000-0000-0000D2BE0000}"/>
    <cellStyle name="SAPBEXstdDataEmph 9 2 2" xfId="48868" xr:uid="{00000000-0005-0000-0000-0000D3BE0000}"/>
    <cellStyle name="SAPBEXstdDataEmph 9 2 2 2" xfId="48869" xr:uid="{00000000-0005-0000-0000-0000D4BE0000}"/>
    <cellStyle name="SAPBEXstdDataEmph 9 3" xfId="48870" xr:uid="{00000000-0005-0000-0000-0000D5BE0000}"/>
    <cellStyle name="SAPBEXstdDataEmph 9 3 2" xfId="48871" xr:uid="{00000000-0005-0000-0000-0000D6BE0000}"/>
    <cellStyle name="SAPBEXstdDataEmph 9 3 2 2" xfId="48872" xr:uid="{00000000-0005-0000-0000-0000D7BE0000}"/>
    <cellStyle name="SAPBEXstdDataEmph 9 4" xfId="48873" xr:uid="{00000000-0005-0000-0000-0000D8BE0000}"/>
    <cellStyle name="SAPBEXstdDataEmph 9 4 2" xfId="48874" xr:uid="{00000000-0005-0000-0000-0000D9BE0000}"/>
    <cellStyle name="SAPBEXstdDataEmph 9 4 2 2" xfId="48875" xr:uid="{00000000-0005-0000-0000-0000DABE0000}"/>
    <cellStyle name="SAPBEXstdDataEmph 9 5" xfId="48876" xr:uid="{00000000-0005-0000-0000-0000DBBE0000}"/>
    <cellStyle name="SAPBEXstdDataEmph 9 5 2" xfId="48877" xr:uid="{00000000-0005-0000-0000-0000DCBE0000}"/>
    <cellStyle name="SAPBEXstdDataEmph 9 5 2 2" xfId="48878" xr:uid="{00000000-0005-0000-0000-0000DDBE0000}"/>
    <cellStyle name="SAPBEXstdDataEmph 9 6" xfId="48879" xr:uid="{00000000-0005-0000-0000-0000DEBE0000}"/>
    <cellStyle name="SAPBEXstdDataEmph 9 6 2" xfId="48880" xr:uid="{00000000-0005-0000-0000-0000DFBE0000}"/>
    <cellStyle name="SAPBEXstdDataEmph 9 6 2 2" xfId="48881" xr:uid="{00000000-0005-0000-0000-0000E0BE0000}"/>
    <cellStyle name="SAPBEXstdDataEmph 9 6 3" xfId="48882" xr:uid="{00000000-0005-0000-0000-0000E1BE0000}"/>
    <cellStyle name="SAPBEXstdDataEmph 9 7" xfId="48883" xr:uid="{00000000-0005-0000-0000-0000E2BE0000}"/>
    <cellStyle name="SAPBEXstdDataEmph 9 7 2" xfId="48884" xr:uid="{00000000-0005-0000-0000-0000E3BE0000}"/>
    <cellStyle name="SAPBEXstdDataEmph 9 7 2 2" xfId="48885" xr:uid="{00000000-0005-0000-0000-0000E4BE0000}"/>
    <cellStyle name="SAPBEXstdDataEmph 9 7 3" xfId="48886" xr:uid="{00000000-0005-0000-0000-0000E5BE0000}"/>
    <cellStyle name="SAPBEXstdDataEmph 9 8" xfId="48887" xr:uid="{00000000-0005-0000-0000-0000E6BE0000}"/>
    <cellStyle name="SAPBEXstdDataEmph 9 8 2" xfId="48888" xr:uid="{00000000-0005-0000-0000-0000E7BE0000}"/>
    <cellStyle name="SAPBEXstdDataEmph 9 8 2 2" xfId="48889" xr:uid="{00000000-0005-0000-0000-0000E8BE0000}"/>
    <cellStyle name="SAPBEXstdDataEmph 9 8 3" xfId="48890" xr:uid="{00000000-0005-0000-0000-0000E9BE0000}"/>
    <cellStyle name="SAPBEXstdDataEmph 9 9" xfId="48891" xr:uid="{00000000-0005-0000-0000-0000EABE0000}"/>
    <cellStyle name="SAPBEXstdDataEmph 9 9 2" xfId="48892" xr:uid="{00000000-0005-0000-0000-0000EBBE0000}"/>
    <cellStyle name="SAPBEXstdDataEmph 9 9 2 2" xfId="48893" xr:uid="{00000000-0005-0000-0000-0000ECBE0000}"/>
    <cellStyle name="SAPBEXstdDataEmph 9 9 3" xfId="48894" xr:uid="{00000000-0005-0000-0000-0000EDBE0000}"/>
    <cellStyle name="SAPBEXstdItem" xfId="48895" xr:uid="{00000000-0005-0000-0000-0000EEBE0000}"/>
    <cellStyle name="SAPBEXstdItem 2" xfId="48896" xr:uid="{00000000-0005-0000-0000-0000EFBE0000}"/>
    <cellStyle name="SAPBEXstdItem 2 2" xfId="48897" xr:uid="{00000000-0005-0000-0000-0000F0BE0000}"/>
    <cellStyle name="SAPBEXstdItem 2 2 10" xfId="48898" xr:uid="{00000000-0005-0000-0000-0000F1BE0000}"/>
    <cellStyle name="SAPBEXstdItem 2 2 10 2" xfId="48899" xr:uid="{00000000-0005-0000-0000-0000F2BE0000}"/>
    <cellStyle name="SAPBEXstdItem 2 2 10 2 2" xfId="48900" xr:uid="{00000000-0005-0000-0000-0000F3BE0000}"/>
    <cellStyle name="SAPBEXstdItem 2 2 10 3" xfId="48901" xr:uid="{00000000-0005-0000-0000-0000F4BE0000}"/>
    <cellStyle name="SAPBEXstdItem 2 2 11" xfId="48902" xr:uid="{00000000-0005-0000-0000-0000F5BE0000}"/>
    <cellStyle name="SAPBEXstdItem 2 2 11 2" xfId="48903" xr:uid="{00000000-0005-0000-0000-0000F6BE0000}"/>
    <cellStyle name="SAPBEXstdItem 2 2 11 2 2" xfId="48904" xr:uid="{00000000-0005-0000-0000-0000F7BE0000}"/>
    <cellStyle name="SAPBEXstdItem 2 2 11 3" xfId="48905" xr:uid="{00000000-0005-0000-0000-0000F8BE0000}"/>
    <cellStyle name="SAPBEXstdItem 2 2 12" xfId="48906" xr:uid="{00000000-0005-0000-0000-0000F9BE0000}"/>
    <cellStyle name="SAPBEXstdItem 2 2 12 2" xfId="48907" xr:uid="{00000000-0005-0000-0000-0000FABE0000}"/>
    <cellStyle name="SAPBEXstdItem 2 2 12 2 2" xfId="48908" xr:uid="{00000000-0005-0000-0000-0000FBBE0000}"/>
    <cellStyle name="SAPBEXstdItem 2 2 13" xfId="48909" xr:uid="{00000000-0005-0000-0000-0000FCBE0000}"/>
    <cellStyle name="SAPBEXstdItem 2 2 13 2" xfId="48910" xr:uid="{00000000-0005-0000-0000-0000FDBE0000}"/>
    <cellStyle name="SAPBEXstdItem 2 2 13 2 2" xfId="48911" xr:uid="{00000000-0005-0000-0000-0000FEBE0000}"/>
    <cellStyle name="SAPBEXstdItem 2 2 13 3" xfId="48912" xr:uid="{00000000-0005-0000-0000-0000FFBE0000}"/>
    <cellStyle name="SAPBEXstdItem 2 2 14" xfId="48913" xr:uid="{00000000-0005-0000-0000-000000BF0000}"/>
    <cellStyle name="SAPBEXstdItem 2 2 14 2" xfId="48914" xr:uid="{00000000-0005-0000-0000-000001BF0000}"/>
    <cellStyle name="SAPBEXstdItem 2 2 15" xfId="48915" xr:uid="{00000000-0005-0000-0000-000002BF0000}"/>
    <cellStyle name="SAPBEXstdItem 2 2 2" xfId="48916" xr:uid="{00000000-0005-0000-0000-000003BF0000}"/>
    <cellStyle name="SAPBEXstdItem 2 2 2 2" xfId="48917" xr:uid="{00000000-0005-0000-0000-000004BF0000}"/>
    <cellStyle name="SAPBEXstdItem 2 2 2 2 2" xfId="48918" xr:uid="{00000000-0005-0000-0000-000005BF0000}"/>
    <cellStyle name="SAPBEXstdItem 2 2 2 3" xfId="48919" xr:uid="{00000000-0005-0000-0000-000006BF0000}"/>
    <cellStyle name="SAPBEXstdItem 2 2 3" xfId="48920" xr:uid="{00000000-0005-0000-0000-000007BF0000}"/>
    <cellStyle name="SAPBEXstdItem 2 2 3 2" xfId="48921" xr:uid="{00000000-0005-0000-0000-000008BF0000}"/>
    <cellStyle name="SAPBEXstdItem 2 2 3 2 2" xfId="48922" xr:uid="{00000000-0005-0000-0000-000009BF0000}"/>
    <cellStyle name="SAPBEXstdItem 2 2 4" xfId="48923" xr:uid="{00000000-0005-0000-0000-00000ABF0000}"/>
    <cellStyle name="SAPBEXstdItem 2 2 4 2" xfId="48924" xr:uid="{00000000-0005-0000-0000-00000BBF0000}"/>
    <cellStyle name="SAPBEXstdItem 2 2 4 2 2" xfId="48925" xr:uid="{00000000-0005-0000-0000-00000CBF0000}"/>
    <cellStyle name="SAPBEXstdItem 2 2 5" xfId="48926" xr:uid="{00000000-0005-0000-0000-00000DBF0000}"/>
    <cellStyle name="SAPBEXstdItem 2 2 5 2" xfId="48927" xr:uid="{00000000-0005-0000-0000-00000EBF0000}"/>
    <cellStyle name="SAPBEXstdItem 2 2 5 2 2" xfId="48928" xr:uid="{00000000-0005-0000-0000-00000FBF0000}"/>
    <cellStyle name="SAPBEXstdItem 2 2 5 3" xfId="48929" xr:uid="{00000000-0005-0000-0000-000010BF0000}"/>
    <cellStyle name="SAPBEXstdItem 2 2 6" xfId="48930" xr:uid="{00000000-0005-0000-0000-000011BF0000}"/>
    <cellStyle name="SAPBEXstdItem 2 2 6 2" xfId="48931" xr:uid="{00000000-0005-0000-0000-000012BF0000}"/>
    <cellStyle name="SAPBEXstdItem 2 2 6 2 2" xfId="48932" xr:uid="{00000000-0005-0000-0000-000013BF0000}"/>
    <cellStyle name="SAPBEXstdItem 2 2 6 3" xfId="48933" xr:uid="{00000000-0005-0000-0000-000014BF0000}"/>
    <cellStyle name="SAPBEXstdItem 2 2 7" xfId="48934" xr:uid="{00000000-0005-0000-0000-000015BF0000}"/>
    <cellStyle name="SAPBEXstdItem 2 2 7 2" xfId="48935" xr:uid="{00000000-0005-0000-0000-000016BF0000}"/>
    <cellStyle name="SAPBEXstdItem 2 2 7 2 2" xfId="48936" xr:uid="{00000000-0005-0000-0000-000017BF0000}"/>
    <cellStyle name="SAPBEXstdItem 2 2 7 3" xfId="48937" xr:uid="{00000000-0005-0000-0000-000018BF0000}"/>
    <cellStyle name="SAPBEXstdItem 2 2 8" xfId="48938" xr:uid="{00000000-0005-0000-0000-000019BF0000}"/>
    <cellStyle name="SAPBEXstdItem 2 2 8 2" xfId="48939" xr:uid="{00000000-0005-0000-0000-00001ABF0000}"/>
    <cellStyle name="SAPBEXstdItem 2 2 8 2 2" xfId="48940" xr:uid="{00000000-0005-0000-0000-00001BBF0000}"/>
    <cellStyle name="SAPBEXstdItem 2 2 8 3" xfId="48941" xr:uid="{00000000-0005-0000-0000-00001CBF0000}"/>
    <cellStyle name="SAPBEXstdItem 2 2 9" xfId="48942" xr:uid="{00000000-0005-0000-0000-00001DBF0000}"/>
    <cellStyle name="SAPBEXstdItem 2 2 9 2" xfId="48943" xr:uid="{00000000-0005-0000-0000-00001EBF0000}"/>
    <cellStyle name="SAPBEXstdItem 2 2 9 2 2" xfId="48944" xr:uid="{00000000-0005-0000-0000-00001FBF0000}"/>
    <cellStyle name="SAPBEXstdItem 2 3" xfId="48945" xr:uid="{00000000-0005-0000-0000-000020BF0000}"/>
    <cellStyle name="SAPBEXstdItem 2 3 2" xfId="48946" xr:uid="{00000000-0005-0000-0000-000021BF0000}"/>
    <cellStyle name="SAPBEXstdItem 2 3 2 2" xfId="48947" xr:uid="{00000000-0005-0000-0000-000022BF0000}"/>
    <cellStyle name="SAPBEXstdItem 2 3 2 2 2" xfId="48948" xr:uid="{00000000-0005-0000-0000-000023BF0000}"/>
    <cellStyle name="SAPBEXstdItem 2 3 3" xfId="48949" xr:uid="{00000000-0005-0000-0000-000024BF0000}"/>
    <cellStyle name="SAPBEXstdItem 2 3 3 2" xfId="48950" xr:uid="{00000000-0005-0000-0000-000025BF0000}"/>
    <cellStyle name="SAPBEXstdItem 2 3 3 2 2" xfId="48951" xr:uid="{00000000-0005-0000-0000-000026BF0000}"/>
    <cellStyle name="SAPBEXstdItem 2 3 4" xfId="48952" xr:uid="{00000000-0005-0000-0000-000027BF0000}"/>
    <cellStyle name="SAPBEXstdItem 2 3 4 2" xfId="48953" xr:uid="{00000000-0005-0000-0000-000028BF0000}"/>
    <cellStyle name="SAPBEXstdItem 2 3 4 2 2" xfId="48954" xr:uid="{00000000-0005-0000-0000-000029BF0000}"/>
    <cellStyle name="SAPBEXstdItem 2 3 5" xfId="48955" xr:uid="{00000000-0005-0000-0000-00002ABF0000}"/>
    <cellStyle name="SAPBEXstdItem 2 3 5 2" xfId="48956" xr:uid="{00000000-0005-0000-0000-00002BBF0000}"/>
    <cellStyle name="SAPBEXstdItem 2 4" xfId="48957" xr:uid="{00000000-0005-0000-0000-00002CBF0000}"/>
    <cellStyle name="SAPBEXstdItem 2 4 2" xfId="48958" xr:uid="{00000000-0005-0000-0000-00002DBF0000}"/>
    <cellStyle name="SAPBEXstdItem 2 4 2 2" xfId="48959" xr:uid="{00000000-0005-0000-0000-00002EBF0000}"/>
    <cellStyle name="SAPBEXstdItem 2 4 3" xfId="48960" xr:uid="{00000000-0005-0000-0000-00002FBF0000}"/>
    <cellStyle name="SAPBEXstdItem 2 5" xfId="48961" xr:uid="{00000000-0005-0000-0000-000030BF0000}"/>
    <cellStyle name="SAPBEXstdItem 2 5 2" xfId="48962" xr:uid="{00000000-0005-0000-0000-000031BF0000}"/>
    <cellStyle name="SAPBEXstdItem 2 5 2 2" xfId="48963" xr:uid="{00000000-0005-0000-0000-000032BF0000}"/>
    <cellStyle name="SAPBEXstdItem 2 5 3" xfId="48964" xr:uid="{00000000-0005-0000-0000-000033BF0000}"/>
    <cellStyle name="SAPBEXstdItem 2 6" xfId="48965" xr:uid="{00000000-0005-0000-0000-000034BF0000}"/>
    <cellStyle name="SAPBEXstdItem 2 6 2" xfId="48966" xr:uid="{00000000-0005-0000-0000-000035BF0000}"/>
    <cellStyle name="SAPBEXstdItem 2 7" xfId="48967" xr:uid="{00000000-0005-0000-0000-000036BF0000}"/>
    <cellStyle name="SAPBEXstdItem 3" xfId="48968" xr:uid="{00000000-0005-0000-0000-000037BF0000}"/>
    <cellStyle name="SAPBEXstdItem 3 2" xfId="48969" xr:uid="{00000000-0005-0000-0000-000038BF0000}"/>
    <cellStyle name="SAPBEXstdItem 3 2 2" xfId="48970" xr:uid="{00000000-0005-0000-0000-000039BF0000}"/>
    <cellStyle name="SAPBEXstdItem 3 2 2 2" xfId="48971" xr:uid="{00000000-0005-0000-0000-00003ABF0000}"/>
    <cellStyle name="SAPBEXstdItem 3 3" xfId="48972" xr:uid="{00000000-0005-0000-0000-00003BBF0000}"/>
    <cellStyle name="SAPBEXstdItem 3 3 2" xfId="48973" xr:uid="{00000000-0005-0000-0000-00003CBF0000}"/>
    <cellStyle name="SAPBEXstdItem 3 3 2 2" xfId="48974" xr:uid="{00000000-0005-0000-0000-00003DBF0000}"/>
    <cellStyle name="SAPBEXstdItem 3 4" xfId="48975" xr:uid="{00000000-0005-0000-0000-00003EBF0000}"/>
    <cellStyle name="SAPBEXstdItem 3 4 2" xfId="48976" xr:uid="{00000000-0005-0000-0000-00003FBF0000}"/>
    <cellStyle name="SAPBEXstdItem 3 4 2 2" xfId="48977" xr:uid="{00000000-0005-0000-0000-000040BF0000}"/>
    <cellStyle name="SAPBEXstdItem 3 5" xfId="48978" xr:uid="{00000000-0005-0000-0000-000041BF0000}"/>
    <cellStyle name="SAPBEXstdItem 3 5 2" xfId="48979" xr:uid="{00000000-0005-0000-0000-000042BF0000}"/>
    <cellStyle name="SAPBEXstdItem 3 5 2 2" xfId="48980" xr:uid="{00000000-0005-0000-0000-000043BF0000}"/>
    <cellStyle name="SAPBEXstdItem 3 6" xfId="48981" xr:uid="{00000000-0005-0000-0000-000044BF0000}"/>
    <cellStyle name="SAPBEXstdItem 3 6 2" xfId="48982" xr:uid="{00000000-0005-0000-0000-000045BF0000}"/>
    <cellStyle name="SAPBEXstdItem 3 6 2 2" xfId="48983" xr:uid="{00000000-0005-0000-0000-000046BF0000}"/>
    <cellStyle name="SAPBEXstdItem 3 7" xfId="48984" xr:uid="{00000000-0005-0000-0000-000047BF0000}"/>
    <cellStyle name="SAPBEXstdItem 3 7 2" xfId="48985" xr:uid="{00000000-0005-0000-0000-000048BF0000}"/>
    <cellStyle name="SAPBEXstdItem 3 7 2 2" xfId="48986" xr:uid="{00000000-0005-0000-0000-000049BF0000}"/>
    <cellStyle name="SAPBEXstdItem 3 8" xfId="48987" xr:uid="{00000000-0005-0000-0000-00004ABF0000}"/>
    <cellStyle name="SAPBEXstdItem 3 8 2" xfId="48988" xr:uid="{00000000-0005-0000-0000-00004BBF0000}"/>
    <cellStyle name="SAPBEXstdItem 3 8 2 2" xfId="48989" xr:uid="{00000000-0005-0000-0000-00004CBF0000}"/>
    <cellStyle name="SAPBEXstdItem 3 9" xfId="48990" xr:uid="{00000000-0005-0000-0000-00004DBF0000}"/>
    <cellStyle name="SAPBEXstdItem 3 9 2" xfId="48991" xr:uid="{00000000-0005-0000-0000-00004EBF0000}"/>
    <cellStyle name="SAPBEXstdItem 4" xfId="48992" xr:uid="{00000000-0005-0000-0000-00004FBF0000}"/>
    <cellStyle name="SAPBEXstdItem 4 10" xfId="48993" xr:uid="{00000000-0005-0000-0000-000050BF0000}"/>
    <cellStyle name="SAPBEXstdItem 4 10 2" xfId="48994" xr:uid="{00000000-0005-0000-0000-000051BF0000}"/>
    <cellStyle name="SAPBEXstdItem 4 10 2 2" xfId="48995" xr:uid="{00000000-0005-0000-0000-000052BF0000}"/>
    <cellStyle name="SAPBEXstdItem 4 10 3" xfId="48996" xr:uid="{00000000-0005-0000-0000-000053BF0000}"/>
    <cellStyle name="SAPBEXstdItem 4 11" xfId="48997" xr:uid="{00000000-0005-0000-0000-000054BF0000}"/>
    <cellStyle name="SAPBEXstdItem 4 11 2" xfId="48998" xr:uid="{00000000-0005-0000-0000-000055BF0000}"/>
    <cellStyle name="SAPBEXstdItem 4 11 2 2" xfId="48999" xr:uid="{00000000-0005-0000-0000-000056BF0000}"/>
    <cellStyle name="SAPBEXstdItem 4 11 3" xfId="49000" xr:uid="{00000000-0005-0000-0000-000057BF0000}"/>
    <cellStyle name="SAPBEXstdItem 4 12" xfId="49001" xr:uid="{00000000-0005-0000-0000-000058BF0000}"/>
    <cellStyle name="SAPBEXstdItem 4 12 2" xfId="49002" xr:uid="{00000000-0005-0000-0000-000059BF0000}"/>
    <cellStyle name="SAPBEXstdItem 4 12 2 2" xfId="49003" xr:uid="{00000000-0005-0000-0000-00005ABF0000}"/>
    <cellStyle name="SAPBEXstdItem 4 13" xfId="49004" xr:uid="{00000000-0005-0000-0000-00005BBF0000}"/>
    <cellStyle name="SAPBEXstdItem 4 13 2" xfId="49005" xr:uid="{00000000-0005-0000-0000-00005CBF0000}"/>
    <cellStyle name="SAPBEXstdItem 4 13 2 2" xfId="49006" xr:uid="{00000000-0005-0000-0000-00005DBF0000}"/>
    <cellStyle name="SAPBEXstdItem 4 13 3" xfId="49007" xr:uid="{00000000-0005-0000-0000-00005EBF0000}"/>
    <cellStyle name="SAPBEXstdItem 4 14" xfId="49008" xr:uid="{00000000-0005-0000-0000-00005FBF0000}"/>
    <cellStyle name="SAPBEXstdItem 4 14 2" xfId="49009" xr:uid="{00000000-0005-0000-0000-000060BF0000}"/>
    <cellStyle name="SAPBEXstdItem 4 15" xfId="49010" xr:uid="{00000000-0005-0000-0000-000061BF0000}"/>
    <cellStyle name="SAPBEXstdItem 4 2" xfId="49011" xr:uid="{00000000-0005-0000-0000-000062BF0000}"/>
    <cellStyle name="SAPBEXstdItem 4 2 2" xfId="49012" xr:uid="{00000000-0005-0000-0000-000063BF0000}"/>
    <cellStyle name="SAPBEXstdItem 4 2 2 2" xfId="49013" xr:uid="{00000000-0005-0000-0000-000064BF0000}"/>
    <cellStyle name="SAPBEXstdItem 4 2 3" xfId="49014" xr:uid="{00000000-0005-0000-0000-000065BF0000}"/>
    <cellStyle name="SAPBEXstdItem 4 3" xfId="49015" xr:uid="{00000000-0005-0000-0000-000066BF0000}"/>
    <cellStyle name="SAPBEXstdItem 4 3 2" xfId="49016" xr:uid="{00000000-0005-0000-0000-000067BF0000}"/>
    <cellStyle name="SAPBEXstdItem 4 3 2 2" xfId="49017" xr:uid="{00000000-0005-0000-0000-000068BF0000}"/>
    <cellStyle name="SAPBEXstdItem 4 4" xfId="49018" xr:uid="{00000000-0005-0000-0000-000069BF0000}"/>
    <cellStyle name="SAPBEXstdItem 4 4 2" xfId="49019" xr:uid="{00000000-0005-0000-0000-00006ABF0000}"/>
    <cellStyle name="SAPBEXstdItem 4 4 2 2" xfId="49020" xr:uid="{00000000-0005-0000-0000-00006BBF0000}"/>
    <cellStyle name="SAPBEXstdItem 4 5" xfId="49021" xr:uid="{00000000-0005-0000-0000-00006CBF0000}"/>
    <cellStyle name="SAPBEXstdItem 4 5 2" xfId="49022" xr:uid="{00000000-0005-0000-0000-00006DBF0000}"/>
    <cellStyle name="SAPBEXstdItem 4 5 2 2" xfId="49023" xr:uid="{00000000-0005-0000-0000-00006EBF0000}"/>
    <cellStyle name="SAPBEXstdItem 4 5 3" xfId="49024" xr:uid="{00000000-0005-0000-0000-00006FBF0000}"/>
    <cellStyle name="SAPBEXstdItem 4 6" xfId="49025" xr:uid="{00000000-0005-0000-0000-000070BF0000}"/>
    <cellStyle name="SAPBEXstdItem 4 6 2" xfId="49026" xr:uid="{00000000-0005-0000-0000-000071BF0000}"/>
    <cellStyle name="SAPBEXstdItem 4 6 2 2" xfId="49027" xr:uid="{00000000-0005-0000-0000-000072BF0000}"/>
    <cellStyle name="SAPBEXstdItem 4 6 3" xfId="49028" xr:uid="{00000000-0005-0000-0000-000073BF0000}"/>
    <cellStyle name="SAPBEXstdItem 4 7" xfId="49029" xr:uid="{00000000-0005-0000-0000-000074BF0000}"/>
    <cellStyle name="SAPBEXstdItem 4 7 2" xfId="49030" xr:uid="{00000000-0005-0000-0000-000075BF0000}"/>
    <cellStyle name="SAPBEXstdItem 4 7 2 2" xfId="49031" xr:uid="{00000000-0005-0000-0000-000076BF0000}"/>
    <cellStyle name="SAPBEXstdItem 4 7 3" xfId="49032" xr:uid="{00000000-0005-0000-0000-000077BF0000}"/>
    <cellStyle name="SAPBEXstdItem 4 8" xfId="49033" xr:uid="{00000000-0005-0000-0000-000078BF0000}"/>
    <cellStyle name="SAPBEXstdItem 4 8 2" xfId="49034" xr:uid="{00000000-0005-0000-0000-000079BF0000}"/>
    <cellStyle name="SAPBEXstdItem 4 8 2 2" xfId="49035" xr:uid="{00000000-0005-0000-0000-00007ABF0000}"/>
    <cellStyle name="SAPBEXstdItem 4 8 3" xfId="49036" xr:uid="{00000000-0005-0000-0000-00007BBF0000}"/>
    <cellStyle name="SAPBEXstdItem 4 9" xfId="49037" xr:uid="{00000000-0005-0000-0000-00007CBF0000}"/>
    <cellStyle name="SAPBEXstdItem 4 9 2" xfId="49038" xr:uid="{00000000-0005-0000-0000-00007DBF0000}"/>
    <cellStyle name="SAPBEXstdItem 4 9 2 2" xfId="49039" xr:uid="{00000000-0005-0000-0000-00007EBF0000}"/>
    <cellStyle name="SAPBEXstdItem 5" xfId="49040" xr:uid="{00000000-0005-0000-0000-00007FBF0000}"/>
    <cellStyle name="SAPBEXstdItem 5 10" xfId="49041" xr:uid="{00000000-0005-0000-0000-000080BF0000}"/>
    <cellStyle name="SAPBEXstdItem 5 10 2" xfId="49042" xr:uid="{00000000-0005-0000-0000-000081BF0000}"/>
    <cellStyle name="SAPBEXstdItem 5 10 2 2" xfId="49043" xr:uid="{00000000-0005-0000-0000-000082BF0000}"/>
    <cellStyle name="SAPBEXstdItem 5 10 3" xfId="49044" xr:uid="{00000000-0005-0000-0000-000083BF0000}"/>
    <cellStyle name="SAPBEXstdItem 5 11" xfId="49045" xr:uid="{00000000-0005-0000-0000-000084BF0000}"/>
    <cellStyle name="SAPBEXstdItem 5 11 2" xfId="49046" xr:uid="{00000000-0005-0000-0000-000085BF0000}"/>
    <cellStyle name="SAPBEXstdItem 5 11 2 2" xfId="49047" xr:uid="{00000000-0005-0000-0000-000086BF0000}"/>
    <cellStyle name="SAPBEXstdItem 5 11 3" xfId="49048" xr:uid="{00000000-0005-0000-0000-000087BF0000}"/>
    <cellStyle name="SAPBEXstdItem 5 12" xfId="49049" xr:uid="{00000000-0005-0000-0000-000088BF0000}"/>
    <cellStyle name="SAPBEXstdItem 5 12 2" xfId="49050" xr:uid="{00000000-0005-0000-0000-000089BF0000}"/>
    <cellStyle name="SAPBEXstdItem 5 12 2 2" xfId="49051" xr:uid="{00000000-0005-0000-0000-00008ABF0000}"/>
    <cellStyle name="SAPBEXstdItem 5 13" xfId="49052" xr:uid="{00000000-0005-0000-0000-00008BBF0000}"/>
    <cellStyle name="SAPBEXstdItem 5 13 2" xfId="49053" xr:uid="{00000000-0005-0000-0000-00008CBF0000}"/>
    <cellStyle name="SAPBEXstdItem 5 13 2 2" xfId="49054" xr:uid="{00000000-0005-0000-0000-00008DBF0000}"/>
    <cellStyle name="SAPBEXstdItem 5 13 3" xfId="49055" xr:uid="{00000000-0005-0000-0000-00008EBF0000}"/>
    <cellStyle name="SAPBEXstdItem 5 14" xfId="49056" xr:uid="{00000000-0005-0000-0000-00008FBF0000}"/>
    <cellStyle name="SAPBEXstdItem 5 14 2" xfId="49057" xr:uid="{00000000-0005-0000-0000-000090BF0000}"/>
    <cellStyle name="SAPBEXstdItem 5 15" xfId="49058" xr:uid="{00000000-0005-0000-0000-000091BF0000}"/>
    <cellStyle name="SAPBEXstdItem 5 2" xfId="49059" xr:uid="{00000000-0005-0000-0000-000092BF0000}"/>
    <cellStyle name="SAPBEXstdItem 5 2 2" xfId="49060" xr:uid="{00000000-0005-0000-0000-000093BF0000}"/>
    <cellStyle name="SAPBEXstdItem 5 2 2 2" xfId="49061" xr:uid="{00000000-0005-0000-0000-000094BF0000}"/>
    <cellStyle name="SAPBEXstdItem 5 2 3" xfId="49062" xr:uid="{00000000-0005-0000-0000-000095BF0000}"/>
    <cellStyle name="SAPBEXstdItem 5 3" xfId="49063" xr:uid="{00000000-0005-0000-0000-000096BF0000}"/>
    <cellStyle name="SAPBEXstdItem 5 3 2" xfId="49064" xr:uid="{00000000-0005-0000-0000-000097BF0000}"/>
    <cellStyle name="SAPBEXstdItem 5 3 2 2" xfId="49065" xr:uid="{00000000-0005-0000-0000-000098BF0000}"/>
    <cellStyle name="SAPBEXstdItem 5 4" xfId="49066" xr:uid="{00000000-0005-0000-0000-000099BF0000}"/>
    <cellStyle name="SAPBEXstdItem 5 4 2" xfId="49067" xr:uid="{00000000-0005-0000-0000-00009ABF0000}"/>
    <cellStyle name="SAPBEXstdItem 5 4 2 2" xfId="49068" xr:uid="{00000000-0005-0000-0000-00009BBF0000}"/>
    <cellStyle name="SAPBEXstdItem 5 5" xfId="49069" xr:uid="{00000000-0005-0000-0000-00009CBF0000}"/>
    <cellStyle name="SAPBEXstdItem 5 5 2" xfId="49070" xr:uid="{00000000-0005-0000-0000-00009DBF0000}"/>
    <cellStyle name="SAPBEXstdItem 5 5 2 2" xfId="49071" xr:uid="{00000000-0005-0000-0000-00009EBF0000}"/>
    <cellStyle name="SAPBEXstdItem 5 5 3" xfId="49072" xr:uid="{00000000-0005-0000-0000-00009FBF0000}"/>
    <cellStyle name="SAPBEXstdItem 5 6" xfId="49073" xr:uid="{00000000-0005-0000-0000-0000A0BF0000}"/>
    <cellStyle name="SAPBEXstdItem 5 6 2" xfId="49074" xr:uid="{00000000-0005-0000-0000-0000A1BF0000}"/>
    <cellStyle name="SAPBEXstdItem 5 6 2 2" xfId="49075" xr:uid="{00000000-0005-0000-0000-0000A2BF0000}"/>
    <cellStyle name="SAPBEXstdItem 5 6 3" xfId="49076" xr:uid="{00000000-0005-0000-0000-0000A3BF0000}"/>
    <cellStyle name="SAPBEXstdItem 5 7" xfId="49077" xr:uid="{00000000-0005-0000-0000-0000A4BF0000}"/>
    <cellStyle name="SAPBEXstdItem 5 7 2" xfId="49078" xr:uid="{00000000-0005-0000-0000-0000A5BF0000}"/>
    <cellStyle name="SAPBEXstdItem 5 7 2 2" xfId="49079" xr:uid="{00000000-0005-0000-0000-0000A6BF0000}"/>
    <cellStyle name="SAPBEXstdItem 5 7 3" xfId="49080" xr:uid="{00000000-0005-0000-0000-0000A7BF0000}"/>
    <cellStyle name="SAPBEXstdItem 5 8" xfId="49081" xr:uid="{00000000-0005-0000-0000-0000A8BF0000}"/>
    <cellStyle name="SAPBEXstdItem 5 8 2" xfId="49082" xr:uid="{00000000-0005-0000-0000-0000A9BF0000}"/>
    <cellStyle name="SAPBEXstdItem 5 8 2 2" xfId="49083" xr:uid="{00000000-0005-0000-0000-0000AABF0000}"/>
    <cellStyle name="SAPBEXstdItem 5 8 3" xfId="49084" xr:uid="{00000000-0005-0000-0000-0000ABBF0000}"/>
    <cellStyle name="SAPBEXstdItem 5 9" xfId="49085" xr:uid="{00000000-0005-0000-0000-0000ACBF0000}"/>
    <cellStyle name="SAPBEXstdItem 5 9 2" xfId="49086" xr:uid="{00000000-0005-0000-0000-0000ADBF0000}"/>
    <cellStyle name="SAPBEXstdItem 5 9 2 2" xfId="49087" xr:uid="{00000000-0005-0000-0000-0000AEBF0000}"/>
    <cellStyle name="SAPBEXstdItem 6" xfId="49088" xr:uid="{00000000-0005-0000-0000-0000AFBF0000}"/>
    <cellStyle name="SAPBEXstdItem 6 10" xfId="49089" xr:uid="{00000000-0005-0000-0000-0000B0BF0000}"/>
    <cellStyle name="SAPBEXstdItem 6 10 2" xfId="49090" xr:uid="{00000000-0005-0000-0000-0000B1BF0000}"/>
    <cellStyle name="SAPBEXstdItem 6 10 2 2" xfId="49091" xr:uid="{00000000-0005-0000-0000-0000B2BF0000}"/>
    <cellStyle name="SAPBEXstdItem 6 10 3" xfId="49092" xr:uid="{00000000-0005-0000-0000-0000B3BF0000}"/>
    <cellStyle name="SAPBEXstdItem 6 11" xfId="49093" xr:uid="{00000000-0005-0000-0000-0000B4BF0000}"/>
    <cellStyle name="SAPBEXstdItem 6 11 2" xfId="49094" xr:uid="{00000000-0005-0000-0000-0000B5BF0000}"/>
    <cellStyle name="SAPBEXstdItem 6 11 2 2" xfId="49095" xr:uid="{00000000-0005-0000-0000-0000B6BF0000}"/>
    <cellStyle name="SAPBEXstdItem 6 11 3" xfId="49096" xr:uid="{00000000-0005-0000-0000-0000B7BF0000}"/>
    <cellStyle name="SAPBEXstdItem 6 12" xfId="49097" xr:uid="{00000000-0005-0000-0000-0000B8BF0000}"/>
    <cellStyle name="SAPBEXstdItem 6 12 2" xfId="49098" xr:uid="{00000000-0005-0000-0000-0000B9BF0000}"/>
    <cellStyle name="SAPBEXstdItem 6 12 2 2" xfId="49099" xr:uid="{00000000-0005-0000-0000-0000BABF0000}"/>
    <cellStyle name="SAPBEXstdItem 6 13" xfId="49100" xr:uid="{00000000-0005-0000-0000-0000BBBF0000}"/>
    <cellStyle name="SAPBEXstdItem 6 13 2" xfId="49101" xr:uid="{00000000-0005-0000-0000-0000BCBF0000}"/>
    <cellStyle name="SAPBEXstdItem 6 13 2 2" xfId="49102" xr:uid="{00000000-0005-0000-0000-0000BDBF0000}"/>
    <cellStyle name="SAPBEXstdItem 6 13 3" xfId="49103" xr:uid="{00000000-0005-0000-0000-0000BEBF0000}"/>
    <cellStyle name="SAPBEXstdItem 6 14" xfId="49104" xr:uid="{00000000-0005-0000-0000-0000BFBF0000}"/>
    <cellStyle name="SAPBEXstdItem 6 14 2" xfId="49105" xr:uid="{00000000-0005-0000-0000-0000C0BF0000}"/>
    <cellStyle name="SAPBEXstdItem 6 15" xfId="49106" xr:uid="{00000000-0005-0000-0000-0000C1BF0000}"/>
    <cellStyle name="SAPBEXstdItem 6 2" xfId="49107" xr:uid="{00000000-0005-0000-0000-0000C2BF0000}"/>
    <cellStyle name="SAPBEXstdItem 6 2 2" xfId="49108" xr:uid="{00000000-0005-0000-0000-0000C3BF0000}"/>
    <cellStyle name="SAPBEXstdItem 6 2 2 2" xfId="49109" xr:uid="{00000000-0005-0000-0000-0000C4BF0000}"/>
    <cellStyle name="SAPBEXstdItem 6 2 3" xfId="49110" xr:uid="{00000000-0005-0000-0000-0000C5BF0000}"/>
    <cellStyle name="SAPBEXstdItem 6 3" xfId="49111" xr:uid="{00000000-0005-0000-0000-0000C6BF0000}"/>
    <cellStyle name="SAPBEXstdItem 6 3 2" xfId="49112" xr:uid="{00000000-0005-0000-0000-0000C7BF0000}"/>
    <cellStyle name="SAPBEXstdItem 6 3 2 2" xfId="49113" xr:uid="{00000000-0005-0000-0000-0000C8BF0000}"/>
    <cellStyle name="SAPBEXstdItem 6 4" xfId="49114" xr:uid="{00000000-0005-0000-0000-0000C9BF0000}"/>
    <cellStyle name="SAPBEXstdItem 6 4 2" xfId="49115" xr:uid="{00000000-0005-0000-0000-0000CABF0000}"/>
    <cellStyle name="SAPBEXstdItem 6 4 2 2" xfId="49116" xr:uid="{00000000-0005-0000-0000-0000CBBF0000}"/>
    <cellStyle name="SAPBEXstdItem 6 5" xfId="49117" xr:uid="{00000000-0005-0000-0000-0000CCBF0000}"/>
    <cellStyle name="SAPBEXstdItem 6 5 2" xfId="49118" xr:uid="{00000000-0005-0000-0000-0000CDBF0000}"/>
    <cellStyle name="SAPBEXstdItem 6 5 2 2" xfId="49119" xr:uid="{00000000-0005-0000-0000-0000CEBF0000}"/>
    <cellStyle name="SAPBEXstdItem 6 5 3" xfId="49120" xr:uid="{00000000-0005-0000-0000-0000CFBF0000}"/>
    <cellStyle name="SAPBEXstdItem 6 6" xfId="49121" xr:uid="{00000000-0005-0000-0000-0000D0BF0000}"/>
    <cellStyle name="SAPBEXstdItem 6 6 2" xfId="49122" xr:uid="{00000000-0005-0000-0000-0000D1BF0000}"/>
    <cellStyle name="SAPBEXstdItem 6 6 2 2" xfId="49123" xr:uid="{00000000-0005-0000-0000-0000D2BF0000}"/>
    <cellStyle name="SAPBEXstdItem 6 6 3" xfId="49124" xr:uid="{00000000-0005-0000-0000-0000D3BF0000}"/>
    <cellStyle name="SAPBEXstdItem 6 7" xfId="49125" xr:uid="{00000000-0005-0000-0000-0000D4BF0000}"/>
    <cellStyle name="SAPBEXstdItem 6 7 2" xfId="49126" xr:uid="{00000000-0005-0000-0000-0000D5BF0000}"/>
    <cellStyle name="SAPBEXstdItem 6 7 2 2" xfId="49127" xr:uid="{00000000-0005-0000-0000-0000D6BF0000}"/>
    <cellStyle name="SAPBEXstdItem 6 7 3" xfId="49128" xr:uid="{00000000-0005-0000-0000-0000D7BF0000}"/>
    <cellStyle name="SAPBEXstdItem 6 8" xfId="49129" xr:uid="{00000000-0005-0000-0000-0000D8BF0000}"/>
    <cellStyle name="SAPBEXstdItem 6 8 2" xfId="49130" xr:uid="{00000000-0005-0000-0000-0000D9BF0000}"/>
    <cellStyle name="SAPBEXstdItem 6 8 2 2" xfId="49131" xr:uid="{00000000-0005-0000-0000-0000DABF0000}"/>
    <cellStyle name="SAPBEXstdItem 6 8 3" xfId="49132" xr:uid="{00000000-0005-0000-0000-0000DBBF0000}"/>
    <cellStyle name="SAPBEXstdItem 6 9" xfId="49133" xr:uid="{00000000-0005-0000-0000-0000DCBF0000}"/>
    <cellStyle name="SAPBEXstdItem 6 9 2" xfId="49134" xr:uid="{00000000-0005-0000-0000-0000DDBF0000}"/>
    <cellStyle name="SAPBEXstdItem 6 9 2 2" xfId="49135" xr:uid="{00000000-0005-0000-0000-0000DEBF0000}"/>
    <cellStyle name="SAPBEXstdItem 7" xfId="49136" xr:uid="{00000000-0005-0000-0000-0000DFBF0000}"/>
    <cellStyle name="SAPBEXstdItem 7 2" xfId="49137" xr:uid="{00000000-0005-0000-0000-0000E0BF0000}"/>
    <cellStyle name="SAPBEXstdItem 7 2 2" xfId="49138" xr:uid="{00000000-0005-0000-0000-0000E1BF0000}"/>
    <cellStyle name="SAPBEXstdItem 7 2 2 2" xfId="49139" xr:uid="{00000000-0005-0000-0000-0000E2BF0000}"/>
    <cellStyle name="SAPBEXstdItem 7 3" xfId="49140" xr:uid="{00000000-0005-0000-0000-0000E3BF0000}"/>
    <cellStyle name="SAPBEXstdItem 7 3 2" xfId="49141" xr:uid="{00000000-0005-0000-0000-0000E4BF0000}"/>
    <cellStyle name="SAPBEXstdItem 7 3 2 2" xfId="49142" xr:uid="{00000000-0005-0000-0000-0000E5BF0000}"/>
    <cellStyle name="SAPBEXstdItem 7 4" xfId="49143" xr:uid="{00000000-0005-0000-0000-0000E6BF0000}"/>
    <cellStyle name="SAPBEXstdItem 7 4 2" xfId="49144" xr:uid="{00000000-0005-0000-0000-0000E7BF0000}"/>
    <cellStyle name="SAPBEXstdItem 7 4 2 2" xfId="49145" xr:uid="{00000000-0005-0000-0000-0000E8BF0000}"/>
    <cellStyle name="SAPBEXstdItem 7 5" xfId="49146" xr:uid="{00000000-0005-0000-0000-0000E9BF0000}"/>
    <cellStyle name="SAPBEXstdItem 7 5 2" xfId="49147" xr:uid="{00000000-0005-0000-0000-0000EABF0000}"/>
    <cellStyle name="SAPBEXstdItem 8" xfId="49148" xr:uid="{00000000-0005-0000-0000-0000EBBF0000}"/>
    <cellStyle name="SAPBEXstdItem 8 2" xfId="49149" xr:uid="{00000000-0005-0000-0000-0000ECBF0000}"/>
    <cellStyle name="SAPBEXstdItemX" xfId="49150" xr:uid="{00000000-0005-0000-0000-0000EDBF0000}"/>
    <cellStyle name="SAPBEXstdItemX 10" xfId="49151" xr:uid="{00000000-0005-0000-0000-0000EEBF0000}"/>
    <cellStyle name="SAPBEXstdItemX 10 10" xfId="49152" xr:uid="{00000000-0005-0000-0000-0000EFBF0000}"/>
    <cellStyle name="SAPBEXstdItemX 10 10 2" xfId="49153" xr:uid="{00000000-0005-0000-0000-0000F0BF0000}"/>
    <cellStyle name="SAPBEXstdItemX 10 10 2 2" xfId="49154" xr:uid="{00000000-0005-0000-0000-0000F1BF0000}"/>
    <cellStyle name="SAPBEXstdItemX 10 10 3" xfId="49155" xr:uid="{00000000-0005-0000-0000-0000F2BF0000}"/>
    <cellStyle name="SAPBEXstdItemX 10 11" xfId="49156" xr:uid="{00000000-0005-0000-0000-0000F3BF0000}"/>
    <cellStyle name="SAPBEXstdItemX 10 11 2" xfId="49157" xr:uid="{00000000-0005-0000-0000-0000F4BF0000}"/>
    <cellStyle name="SAPBEXstdItemX 10 2" xfId="49158" xr:uid="{00000000-0005-0000-0000-0000F5BF0000}"/>
    <cellStyle name="SAPBEXstdItemX 10 2 2" xfId="49159" xr:uid="{00000000-0005-0000-0000-0000F6BF0000}"/>
    <cellStyle name="SAPBEXstdItemX 10 2 2 2" xfId="49160" xr:uid="{00000000-0005-0000-0000-0000F7BF0000}"/>
    <cellStyle name="SAPBEXstdItemX 10 3" xfId="49161" xr:uid="{00000000-0005-0000-0000-0000F8BF0000}"/>
    <cellStyle name="SAPBEXstdItemX 10 3 2" xfId="49162" xr:uid="{00000000-0005-0000-0000-0000F9BF0000}"/>
    <cellStyle name="SAPBEXstdItemX 10 3 2 2" xfId="49163" xr:uid="{00000000-0005-0000-0000-0000FABF0000}"/>
    <cellStyle name="SAPBEXstdItemX 10 4" xfId="49164" xr:uid="{00000000-0005-0000-0000-0000FBBF0000}"/>
    <cellStyle name="SAPBEXstdItemX 10 4 2" xfId="49165" xr:uid="{00000000-0005-0000-0000-0000FCBF0000}"/>
    <cellStyle name="SAPBEXstdItemX 10 4 2 2" xfId="49166" xr:uid="{00000000-0005-0000-0000-0000FDBF0000}"/>
    <cellStyle name="SAPBEXstdItemX 10 5" xfId="49167" xr:uid="{00000000-0005-0000-0000-0000FEBF0000}"/>
    <cellStyle name="SAPBEXstdItemX 10 5 2" xfId="49168" xr:uid="{00000000-0005-0000-0000-0000FFBF0000}"/>
    <cellStyle name="SAPBEXstdItemX 10 5 2 2" xfId="49169" xr:uid="{00000000-0005-0000-0000-000000C00000}"/>
    <cellStyle name="SAPBEXstdItemX 10 6" xfId="49170" xr:uid="{00000000-0005-0000-0000-000001C00000}"/>
    <cellStyle name="SAPBEXstdItemX 10 6 2" xfId="49171" xr:uid="{00000000-0005-0000-0000-000002C00000}"/>
    <cellStyle name="SAPBEXstdItemX 10 6 2 2" xfId="49172" xr:uid="{00000000-0005-0000-0000-000003C00000}"/>
    <cellStyle name="SAPBEXstdItemX 10 6 3" xfId="49173" xr:uid="{00000000-0005-0000-0000-000004C00000}"/>
    <cellStyle name="SAPBEXstdItemX 10 7" xfId="49174" xr:uid="{00000000-0005-0000-0000-000005C00000}"/>
    <cellStyle name="SAPBEXstdItemX 10 7 2" xfId="49175" xr:uid="{00000000-0005-0000-0000-000006C00000}"/>
    <cellStyle name="SAPBEXstdItemX 10 7 2 2" xfId="49176" xr:uid="{00000000-0005-0000-0000-000007C00000}"/>
    <cellStyle name="SAPBEXstdItemX 10 7 3" xfId="49177" xr:uid="{00000000-0005-0000-0000-000008C00000}"/>
    <cellStyle name="SAPBEXstdItemX 10 8" xfId="49178" xr:uid="{00000000-0005-0000-0000-000009C00000}"/>
    <cellStyle name="SAPBEXstdItemX 10 8 2" xfId="49179" xr:uid="{00000000-0005-0000-0000-00000AC00000}"/>
    <cellStyle name="SAPBEXstdItemX 10 8 2 2" xfId="49180" xr:uid="{00000000-0005-0000-0000-00000BC00000}"/>
    <cellStyle name="SAPBEXstdItemX 10 8 3" xfId="49181" xr:uid="{00000000-0005-0000-0000-00000CC00000}"/>
    <cellStyle name="SAPBEXstdItemX 10 9" xfId="49182" xr:uid="{00000000-0005-0000-0000-00000DC00000}"/>
    <cellStyle name="SAPBEXstdItemX 10 9 2" xfId="49183" xr:uid="{00000000-0005-0000-0000-00000EC00000}"/>
    <cellStyle name="SAPBEXstdItemX 10 9 2 2" xfId="49184" xr:uid="{00000000-0005-0000-0000-00000FC00000}"/>
    <cellStyle name="SAPBEXstdItemX 10 9 3" xfId="49185" xr:uid="{00000000-0005-0000-0000-000010C00000}"/>
    <cellStyle name="SAPBEXstdItemX 11" xfId="49186" xr:uid="{00000000-0005-0000-0000-000011C00000}"/>
    <cellStyle name="SAPBEXstdItemX 11 10" xfId="49187" xr:uid="{00000000-0005-0000-0000-000012C00000}"/>
    <cellStyle name="SAPBEXstdItemX 11 10 2" xfId="49188" xr:uid="{00000000-0005-0000-0000-000013C00000}"/>
    <cellStyle name="SAPBEXstdItemX 11 10 2 2" xfId="49189" xr:uid="{00000000-0005-0000-0000-000014C00000}"/>
    <cellStyle name="SAPBEXstdItemX 11 10 3" xfId="49190" xr:uid="{00000000-0005-0000-0000-000015C00000}"/>
    <cellStyle name="SAPBEXstdItemX 11 11" xfId="49191" xr:uid="{00000000-0005-0000-0000-000016C00000}"/>
    <cellStyle name="SAPBEXstdItemX 11 11 2" xfId="49192" xr:uid="{00000000-0005-0000-0000-000017C00000}"/>
    <cellStyle name="SAPBEXstdItemX 11 2" xfId="49193" xr:uid="{00000000-0005-0000-0000-000018C00000}"/>
    <cellStyle name="SAPBEXstdItemX 11 2 2" xfId="49194" xr:uid="{00000000-0005-0000-0000-000019C00000}"/>
    <cellStyle name="SAPBEXstdItemX 11 2 2 2" xfId="49195" xr:uid="{00000000-0005-0000-0000-00001AC00000}"/>
    <cellStyle name="SAPBEXstdItemX 11 3" xfId="49196" xr:uid="{00000000-0005-0000-0000-00001BC00000}"/>
    <cellStyle name="SAPBEXstdItemX 11 3 2" xfId="49197" xr:uid="{00000000-0005-0000-0000-00001CC00000}"/>
    <cellStyle name="SAPBEXstdItemX 11 3 2 2" xfId="49198" xr:uid="{00000000-0005-0000-0000-00001DC00000}"/>
    <cellStyle name="SAPBEXstdItemX 11 4" xfId="49199" xr:uid="{00000000-0005-0000-0000-00001EC00000}"/>
    <cellStyle name="SAPBEXstdItemX 11 4 2" xfId="49200" xr:uid="{00000000-0005-0000-0000-00001FC00000}"/>
    <cellStyle name="SAPBEXstdItemX 11 4 2 2" xfId="49201" xr:uid="{00000000-0005-0000-0000-000020C00000}"/>
    <cellStyle name="SAPBEXstdItemX 11 5" xfId="49202" xr:uid="{00000000-0005-0000-0000-000021C00000}"/>
    <cellStyle name="SAPBEXstdItemX 11 5 2" xfId="49203" xr:uid="{00000000-0005-0000-0000-000022C00000}"/>
    <cellStyle name="SAPBEXstdItemX 11 5 2 2" xfId="49204" xr:uid="{00000000-0005-0000-0000-000023C00000}"/>
    <cellStyle name="SAPBEXstdItemX 11 6" xfId="49205" xr:uid="{00000000-0005-0000-0000-000024C00000}"/>
    <cellStyle name="SAPBEXstdItemX 11 6 2" xfId="49206" xr:uid="{00000000-0005-0000-0000-000025C00000}"/>
    <cellStyle name="SAPBEXstdItemX 11 6 2 2" xfId="49207" xr:uid="{00000000-0005-0000-0000-000026C00000}"/>
    <cellStyle name="SAPBEXstdItemX 11 6 3" xfId="49208" xr:uid="{00000000-0005-0000-0000-000027C00000}"/>
    <cellStyle name="SAPBEXstdItemX 11 7" xfId="49209" xr:uid="{00000000-0005-0000-0000-000028C00000}"/>
    <cellStyle name="SAPBEXstdItemX 11 7 2" xfId="49210" xr:uid="{00000000-0005-0000-0000-000029C00000}"/>
    <cellStyle name="SAPBEXstdItemX 11 7 2 2" xfId="49211" xr:uid="{00000000-0005-0000-0000-00002AC00000}"/>
    <cellStyle name="SAPBEXstdItemX 11 7 3" xfId="49212" xr:uid="{00000000-0005-0000-0000-00002BC00000}"/>
    <cellStyle name="SAPBEXstdItemX 11 8" xfId="49213" xr:uid="{00000000-0005-0000-0000-00002CC00000}"/>
    <cellStyle name="SAPBEXstdItemX 11 8 2" xfId="49214" xr:uid="{00000000-0005-0000-0000-00002DC00000}"/>
    <cellStyle name="SAPBEXstdItemX 11 8 2 2" xfId="49215" xr:uid="{00000000-0005-0000-0000-00002EC00000}"/>
    <cellStyle name="SAPBEXstdItemX 11 8 3" xfId="49216" xr:uid="{00000000-0005-0000-0000-00002FC00000}"/>
    <cellStyle name="SAPBEXstdItemX 11 9" xfId="49217" xr:uid="{00000000-0005-0000-0000-000030C00000}"/>
    <cellStyle name="SAPBEXstdItemX 11 9 2" xfId="49218" xr:uid="{00000000-0005-0000-0000-000031C00000}"/>
    <cellStyle name="SAPBEXstdItemX 11 9 2 2" xfId="49219" xr:uid="{00000000-0005-0000-0000-000032C00000}"/>
    <cellStyle name="SAPBEXstdItemX 11 9 3" xfId="49220" xr:uid="{00000000-0005-0000-0000-000033C00000}"/>
    <cellStyle name="SAPBEXstdItemX 12" xfId="49221" xr:uid="{00000000-0005-0000-0000-000034C00000}"/>
    <cellStyle name="SAPBEXstdItemX 12 10" xfId="49222" xr:uid="{00000000-0005-0000-0000-000035C00000}"/>
    <cellStyle name="SAPBEXstdItemX 12 10 2" xfId="49223" xr:uid="{00000000-0005-0000-0000-000036C00000}"/>
    <cellStyle name="SAPBEXstdItemX 12 10 2 2" xfId="49224" xr:uid="{00000000-0005-0000-0000-000037C00000}"/>
    <cellStyle name="SAPBEXstdItemX 12 10 3" xfId="49225" xr:uid="{00000000-0005-0000-0000-000038C00000}"/>
    <cellStyle name="SAPBEXstdItemX 12 11" xfId="49226" xr:uid="{00000000-0005-0000-0000-000039C00000}"/>
    <cellStyle name="SAPBEXstdItemX 12 11 2" xfId="49227" xr:uid="{00000000-0005-0000-0000-00003AC00000}"/>
    <cellStyle name="SAPBEXstdItemX 12 2" xfId="49228" xr:uid="{00000000-0005-0000-0000-00003BC00000}"/>
    <cellStyle name="SAPBEXstdItemX 12 2 2" xfId="49229" xr:uid="{00000000-0005-0000-0000-00003CC00000}"/>
    <cellStyle name="SAPBEXstdItemX 12 2 2 2" xfId="49230" xr:uid="{00000000-0005-0000-0000-00003DC00000}"/>
    <cellStyle name="SAPBEXstdItemX 12 3" xfId="49231" xr:uid="{00000000-0005-0000-0000-00003EC00000}"/>
    <cellStyle name="SAPBEXstdItemX 12 3 2" xfId="49232" xr:uid="{00000000-0005-0000-0000-00003FC00000}"/>
    <cellStyle name="SAPBEXstdItemX 12 3 2 2" xfId="49233" xr:uid="{00000000-0005-0000-0000-000040C00000}"/>
    <cellStyle name="SAPBEXstdItemX 12 4" xfId="49234" xr:uid="{00000000-0005-0000-0000-000041C00000}"/>
    <cellStyle name="SAPBEXstdItemX 12 4 2" xfId="49235" xr:uid="{00000000-0005-0000-0000-000042C00000}"/>
    <cellStyle name="SAPBEXstdItemX 12 4 2 2" xfId="49236" xr:uid="{00000000-0005-0000-0000-000043C00000}"/>
    <cellStyle name="SAPBEXstdItemX 12 5" xfId="49237" xr:uid="{00000000-0005-0000-0000-000044C00000}"/>
    <cellStyle name="SAPBEXstdItemX 12 5 2" xfId="49238" xr:uid="{00000000-0005-0000-0000-000045C00000}"/>
    <cellStyle name="SAPBEXstdItemX 12 5 2 2" xfId="49239" xr:uid="{00000000-0005-0000-0000-000046C00000}"/>
    <cellStyle name="SAPBEXstdItemX 12 6" xfId="49240" xr:uid="{00000000-0005-0000-0000-000047C00000}"/>
    <cellStyle name="SAPBEXstdItemX 12 6 2" xfId="49241" xr:uid="{00000000-0005-0000-0000-000048C00000}"/>
    <cellStyle name="SAPBEXstdItemX 12 6 2 2" xfId="49242" xr:uid="{00000000-0005-0000-0000-000049C00000}"/>
    <cellStyle name="SAPBEXstdItemX 12 6 3" xfId="49243" xr:uid="{00000000-0005-0000-0000-00004AC00000}"/>
    <cellStyle name="SAPBEXstdItemX 12 7" xfId="49244" xr:uid="{00000000-0005-0000-0000-00004BC00000}"/>
    <cellStyle name="SAPBEXstdItemX 12 7 2" xfId="49245" xr:uid="{00000000-0005-0000-0000-00004CC00000}"/>
    <cellStyle name="SAPBEXstdItemX 12 7 2 2" xfId="49246" xr:uid="{00000000-0005-0000-0000-00004DC00000}"/>
    <cellStyle name="SAPBEXstdItemX 12 7 3" xfId="49247" xr:uid="{00000000-0005-0000-0000-00004EC00000}"/>
    <cellStyle name="SAPBEXstdItemX 12 8" xfId="49248" xr:uid="{00000000-0005-0000-0000-00004FC00000}"/>
    <cellStyle name="SAPBEXstdItemX 12 8 2" xfId="49249" xr:uid="{00000000-0005-0000-0000-000050C00000}"/>
    <cellStyle name="SAPBEXstdItemX 12 8 2 2" xfId="49250" xr:uid="{00000000-0005-0000-0000-000051C00000}"/>
    <cellStyle name="SAPBEXstdItemX 12 8 3" xfId="49251" xr:uid="{00000000-0005-0000-0000-000052C00000}"/>
    <cellStyle name="SAPBEXstdItemX 12 9" xfId="49252" xr:uid="{00000000-0005-0000-0000-000053C00000}"/>
    <cellStyle name="SAPBEXstdItemX 12 9 2" xfId="49253" xr:uid="{00000000-0005-0000-0000-000054C00000}"/>
    <cellStyle name="SAPBEXstdItemX 12 9 2 2" xfId="49254" xr:uid="{00000000-0005-0000-0000-000055C00000}"/>
    <cellStyle name="SAPBEXstdItemX 12 9 3" xfId="49255" xr:uid="{00000000-0005-0000-0000-000056C00000}"/>
    <cellStyle name="SAPBEXstdItemX 13" xfId="49256" xr:uid="{00000000-0005-0000-0000-000057C00000}"/>
    <cellStyle name="SAPBEXstdItemX 13 10" xfId="49257" xr:uid="{00000000-0005-0000-0000-000058C00000}"/>
    <cellStyle name="SAPBEXstdItemX 13 10 2" xfId="49258" xr:uid="{00000000-0005-0000-0000-000059C00000}"/>
    <cellStyle name="SAPBEXstdItemX 13 10 2 2" xfId="49259" xr:uid="{00000000-0005-0000-0000-00005AC00000}"/>
    <cellStyle name="SAPBEXstdItemX 13 10 3" xfId="49260" xr:uid="{00000000-0005-0000-0000-00005BC00000}"/>
    <cellStyle name="SAPBEXstdItemX 13 11" xfId="49261" xr:uid="{00000000-0005-0000-0000-00005CC00000}"/>
    <cellStyle name="SAPBEXstdItemX 13 11 2" xfId="49262" xr:uid="{00000000-0005-0000-0000-00005DC00000}"/>
    <cellStyle name="SAPBEXstdItemX 13 2" xfId="49263" xr:uid="{00000000-0005-0000-0000-00005EC00000}"/>
    <cellStyle name="SAPBEXstdItemX 13 2 2" xfId="49264" xr:uid="{00000000-0005-0000-0000-00005FC00000}"/>
    <cellStyle name="SAPBEXstdItemX 13 2 2 2" xfId="49265" xr:uid="{00000000-0005-0000-0000-000060C00000}"/>
    <cellStyle name="SAPBEXstdItemX 13 3" xfId="49266" xr:uid="{00000000-0005-0000-0000-000061C00000}"/>
    <cellStyle name="SAPBEXstdItemX 13 3 2" xfId="49267" xr:uid="{00000000-0005-0000-0000-000062C00000}"/>
    <cellStyle name="SAPBEXstdItemX 13 3 2 2" xfId="49268" xr:uid="{00000000-0005-0000-0000-000063C00000}"/>
    <cellStyle name="SAPBEXstdItemX 13 4" xfId="49269" xr:uid="{00000000-0005-0000-0000-000064C00000}"/>
    <cellStyle name="SAPBEXstdItemX 13 4 2" xfId="49270" xr:uid="{00000000-0005-0000-0000-000065C00000}"/>
    <cellStyle name="SAPBEXstdItemX 13 4 2 2" xfId="49271" xr:uid="{00000000-0005-0000-0000-000066C00000}"/>
    <cellStyle name="SAPBEXstdItemX 13 5" xfId="49272" xr:uid="{00000000-0005-0000-0000-000067C00000}"/>
    <cellStyle name="SAPBEXstdItemX 13 5 2" xfId="49273" xr:uid="{00000000-0005-0000-0000-000068C00000}"/>
    <cellStyle name="SAPBEXstdItemX 13 5 2 2" xfId="49274" xr:uid="{00000000-0005-0000-0000-000069C00000}"/>
    <cellStyle name="SAPBEXstdItemX 13 6" xfId="49275" xr:uid="{00000000-0005-0000-0000-00006AC00000}"/>
    <cellStyle name="SAPBEXstdItemX 13 6 2" xfId="49276" xr:uid="{00000000-0005-0000-0000-00006BC00000}"/>
    <cellStyle name="SAPBEXstdItemX 13 6 2 2" xfId="49277" xr:uid="{00000000-0005-0000-0000-00006CC00000}"/>
    <cellStyle name="SAPBEXstdItemX 13 6 3" xfId="49278" xr:uid="{00000000-0005-0000-0000-00006DC00000}"/>
    <cellStyle name="SAPBEXstdItemX 13 7" xfId="49279" xr:uid="{00000000-0005-0000-0000-00006EC00000}"/>
    <cellStyle name="SAPBEXstdItemX 13 7 2" xfId="49280" xr:uid="{00000000-0005-0000-0000-00006FC00000}"/>
    <cellStyle name="SAPBEXstdItemX 13 7 2 2" xfId="49281" xr:uid="{00000000-0005-0000-0000-000070C00000}"/>
    <cellStyle name="SAPBEXstdItemX 13 7 3" xfId="49282" xr:uid="{00000000-0005-0000-0000-000071C00000}"/>
    <cellStyle name="SAPBEXstdItemX 13 8" xfId="49283" xr:uid="{00000000-0005-0000-0000-000072C00000}"/>
    <cellStyle name="SAPBEXstdItemX 13 8 2" xfId="49284" xr:uid="{00000000-0005-0000-0000-000073C00000}"/>
    <cellStyle name="SAPBEXstdItemX 13 8 2 2" xfId="49285" xr:uid="{00000000-0005-0000-0000-000074C00000}"/>
    <cellStyle name="SAPBEXstdItemX 13 8 3" xfId="49286" xr:uid="{00000000-0005-0000-0000-000075C00000}"/>
    <cellStyle name="SAPBEXstdItemX 13 9" xfId="49287" xr:uid="{00000000-0005-0000-0000-000076C00000}"/>
    <cellStyle name="SAPBEXstdItemX 13 9 2" xfId="49288" xr:uid="{00000000-0005-0000-0000-000077C00000}"/>
    <cellStyle name="SAPBEXstdItemX 13 9 2 2" xfId="49289" xr:uid="{00000000-0005-0000-0000-000078C00000}"/>
    <cellStyle name="SAPBEXstdItemX 13 9 3" xfId="49290" xr:uid="{00000000-0005-0000-0000-000079C00000}"/>
    <cellStyle name="SAPBEXstdItemX 14" xfId="49291" xr:uid="{00000000-0005-0000-0000-00007AC00000}"/>
    <cellStyle name="SAPBEXstdItemX 14 10" xfId="49292" xr:uid="{00000000-0005-0000-0000-00007BC00000}"/>
    <cellStyle name="SAPBEXstdItemX 14 10 2" xfId="49293" xr:uid="{00000000-0005-0000-0000-00007CC00000}"/>
    <cellStyle name="SAPBEXstdItemX 14 10 2 2" xfId="49294" xr:uid="{00000000-0005-0000-0000-00007DC00000}"/>
    <cellStyle name="SAPBEXstdItemX 14 10 3" xfId="49295" xr:uid="{00000000-0005-0000-0000-00007EC00000}"/>
    <cellStyle name="SAPBEXstdItemX 14 11" xfId="49296" xr:uid="{00000000-0005-0000-0000-00007FC00000}"/>
    <cellStyle name="SAPBEXstdItemX 14 11 2" xfId="49297" xr:uid="{00000000-0005-0000-0000-000080C00000}"/>
    <cellStyle name="SAPBEXstdItemX 14 2" xfId="49298" xr:uid="{00000000-0005-0000-0000-000081C00000}"/>
    <cellStyle name="SAPBEXstdItemX 14 2 2" xfId="49299" xr:uid="{00000000-0005-0000-0000-000082C00000}"/>
    <cellStyle name="SAPBEXstdItemX 14 2 2 2" xfId="49300" xr:uid="{00000000-0005-0000-0000-000083C00000}"/>
    <cellStyle name="SAPBEXstdItemX 14 3" xfId="49301" xr:uid="{00000000-0005-0000-0000-000084C00000}"/>
    <cellStyle name="SAPBEXstdItemX 14 3 2" xfId="49302" xr:uid="{00000000-0005-0000-0000-000085C00000}"/>
    <cellStyle name="SAPBEXstdItemX 14 3 2 2" xfId="49303" xr:uid="{00000000-0005-0000-0000-000086C00000}"/>
    <cellStyle name="SAPBEXstdItemX 14 4" xfId="49304" xr:uid="{00000000-0005-0000-0000-000087C00000}"/>
    <cellStyle name="SAPBEXstdItemX 14 4 2" xfId="49305" xr:uid="{00000000-0005-0000-0000-000088C00000}"/>
    <cellStyle name="SAPBEXstdItemX 14 4 2 2" xfId="49306" xr:uid="{00000000-0005-0000-0000-000089C00000}"/>
    <cellStyle name="SAPBEXstdItemX 14 5" xfId="49307" xr:uid="{00000000-0005-0000-0000-00008AC00000}"/>
    <cellStyle name="SAPBEXstdItemX 14 5 2" xfId="49308" xr:uid="{00000000-0005-0000-0000-00008BC00000}"/>
    <cellStyle name="SAPBEXstdItemX 14 5 2 2" xfId="49309" xr:uid="{00000000-0005-0000-0000-00008CC00000}"/>
    <cellStyle name="SAPBEXstdItemX 14 6" xfId="49310" xr:uid="{00000000-0005-0000-0000-00008DC00000}"/>
    <cellStyle name="SAPBEXstdItemX 14 6 2" xfId="49311" xr:uid="{00000000-0005-0000-0000-00008EC00000}"/>
    <cellStyle name="SAPBEXstdItemX 14 6 2 2" xfId="49312" xr:uid="{00000000-0005-0000-0000-00008FC00000}"/>
    <cellStyle name="SAPBEXstdItemX 14 6 3" xfId="49313" xr:uid="{00000000-0005-0000-0000-000090C00000}"/>
    <cellStyle name="SAPBEXstdItemX 14 7" xfId="49314" xr:uid="{00000000-0005-0000-0000-000091C00000}"/>
    <cellStyle name="SAPBEXstdItemX 14 7 2" xfId="49315" xr:uid="{00000000-0005-0000-0000-000092C00000}"/>
    <cellStyle name="SAPBEXstdItemX 14 7 2 2" xfId="49316" xr:uid="{00000000-0005-0000-0000-000093C00000}"/>
    <cellStyle name="SAPBEXstdItemX 14 7 3" xfId="49317" xr:uid="{00000000-0005-0000-0000-000094C00000}"/>
    <cellStyle name="SAPBEXstdItemX 14 8" xfId="49318" xr:uid="{00000000-0005-0000-0000-000095C00000}"/>
    <cellStyle name="SAPBEXstdItemX 14 8 2" xfId="49319" xr:uid="{00000000-0005-0000-0000-000096C00000}"/>
    <cellStyle name="SAPBEXstdItemX 14 8 2 2" xfId="49320" xr:uid="{00000000-0005-0000-0000-000097C00000}"/>
    <cellStyle name="SAPBEXstdItemX 14 8 3" xfId="49321" xr:uid="{00000000-0005-0000-0000-000098C00000}"/>
    <cellStyle name="SAPBEXstdItemX 14 9" xfId="49322" xr:uid="{00000000-0005-0000-0000-000099C00000}"/>
    <cellStyle name="SAPBEXstdItemX 14 9 2" xfId="49323" xr:uid="{00000000-0005-0000-0000-00009AC00000}"/>
    <cellStyle name="SAPBEXstdItemX 14 9 2 2" xfId="49324" xr:uid="{00000000-0005-0000-0000-00009BC00000}"/>
    <cellStyle name="SAPBEXstdItemX 14 9 3" xfId="49325" xr:uid="{00000000-0005-0000-0000-00009CC00000}"/>
    <cellStyle name="SAPBEXstdItemX 15" xfId="49326" xr:uid="{00000000-0005-0000-0000-00009DC00000}"/>
    <cellStyle name="SAPBEXstdItemX 15 10" xfId="49327" xr:uid="{00000000-0005-0000-0000-00009EC00000}"/>
    <cellStyle name="SAPBEXstdItemX 15 10 2" xfId="49328" xr:uid="{00000000-0005-0000-0000-00009FC00000}"/>
    <cellStyle name="SAPBEXstdItemX 15 10 2 2" xfId="49329" xr:uid="{00000000-0005-0000-0000-0000A0C00000}"/>
    <cellStyle name="SAPBEXstdItemX 15 10 3" xfId="49330" xr:uid="{00000000-0005-0000-0000-0000A1C00000}"/>
    <cellStyle name="SAPBEXstdItemX 15 11" xfId="49331" xr:uid="{00000000-0005-0000-0000-0000A2C00000}"/>
    <cellStyle name="SAPBEXstdItemX 15 11 2" xfId="49332" xr:uid="{00000000-0005-0000-0000-0000A3C00000}"/>
    <cellStyle name="SAPBEXstdItemX 15 11 2 2" xfId="49333" xr:uid="{00000000-0005-0000-0000-0000A4C00000}"/>
    <cellStyle name="SAPBEXstdItemX 15 11 3" xfId="49334" xr:uid="{00000000-0005-0000-0000-0000A5C00000}"/>
    <cellStyle name="SAPBEXstdItemX 15 12" xfId="49335" xr:uid="{00000000-0005-0000-0000-0000A6C00000}"/>
    <cellStyle name="SAPBEXstdItemX 15 12 2" xfId="49336" xr:uid="{00000000-0005-0000-0000-0000A7C00000}"/>
    <cellStyle name="SAPBEXstdItemX 15 2" xfId="49337" xr:uid="{00000000-0005-0000-0000-0000A8C00000}"/>
    <cellStyle name="SAPBEXstdItemX 15 2 2" xfId="49338" xr:uid="{00000000-0005-0000-0000-0000A9C00000}"/>
    <cellStyle name="SAPBEXstdItemX 15 2 2 2" xfId="49339" xr:uid="{00000000-0005-0000-0000-0000AAC00000}"/>
    <cellStyle name="SAPBEXstdItemX 15 3" xfId="49340" xr:uid="{00000000-0005-0000-0000-0000ABC00000}"/>
    <cellStyle name="SAPBEXstdItemX 15 3 2" xfId="49341" xr:uid="{00000000-0005-0000-0000-0000ACC00000}"/>
    <cellStyle name="SAPBEXstdItemX 15 3 2 2" xfId="49342" xr:uid="{00000000-0005-0000-0000-0000ADC00000}"/>
    <cellStyle name="SAPBEXstdItemX 15 4" xfId="49343" xr:uid="{00000000-0005-0000-0000-0000AEC00000}"/>
    <cellStyle name="SAPBEXstdItemX 15 4 2" xfId="49344" xr:uid="{00000000-0005-0000-0000-0000AFC00000}"/>
    <cellStyle name="SAPBEXstdItemX 15 4 2 2" xfId="49345" xr:uid="{00000000-0005-0000-0000-0000B0C00000}"/>
    <cellStyle name="SAPBEXstdItemX 15 5" xfId="49346" xr:uid="{00000000-0005-0000-0000-0000B1C00000}"/>
    <cellStyle name="SAPBEXstdItemX 15 5 2" xfId="49347" xr:uid="{00000000-0005-0000-0000-0000B2C00000}"/>
    <cellStyle name="SAPBEXstdItemX 15 5 2 2" xfId="49348" xr:uid="{00000000-0005-0000-0000-0000B3C00000}"/>
    <cellStyle name="SAPBEXstdItemX 15 6" xfId="49349" xr:uid="{00000000-0005-0000-0000-0000B4C00000}"/>
    <cellStyle name="SAPBEXstdItemX 15 6 2" xfId="49350" xr:uid="{00000000-0005-0000-0000-0000B5C00000}"/>
    <cellStyle name="SAPBEXstdItemX 15 6 2 2" xfId="49351" xr:uid="{00000000-0005-0000-0000-0000B6C00000}"/>
    <cellStyle name="SAPBEXstdItemX 15 6 3" xfId="49352" xr:uid="{00000000-0005-0000-0000-0000B7C00000}"/>
    <cellStyle name="SAPBEXstdItemX 15 7" xfId="49353" xr:uid="{00000000-0005-0000-0000-0000B8C00000}"/>
    <cellStyle name="SAPBEXstdItemX 15 7 2" xfId="49354" xr:uid="{00000000-0005-0000-0000-0000B9C00000}"/>
    <cellStyle name="SAPBEXstdItemX 15 7 2 2" xfId="49355" xr:uid="{00000000-0005-0000-0000-0000BAC00000}"/>
    <cellStyle name="SAPBEXstdItemX 15 7 3" xfId="49356" xr:uid="{00000000-0005-0000-0000-0000BBC00000}"/>
    <cellStyle name="SAPBEXstdItemX 15 8" xfId="49357" xr:uid="{00000000-0005-0000-0000-0000BCC00000}"/>
    <cellStyle name="SAPBEXstdItemX 15 8 2" xfId="49358" xr:uid="{00000000-0005-0000-0000-0000BDC00000}"/>
    <cellStyle name="SAPBEXstdItemX 15 8 2 2" xfId="49359" xr:uid="{00000000-0005-0000-0000-0000BEC00000}"/>
    <cellStyle name="SAPBEXstdItemX 15 8 3" xfId="49360" xr:uid="{00000000-0005-0000-0000-0000BFC00000}"/>
    <cellStyle name="SAPBEXstdItemX 15 9" xfId="49361" xr:uid="{00000000-0005-0000-0000-0000C0C00000}"/>
    <cellStyle name="SAPBEXstdItemX 15 9 2" xfId="49362" xr:uid="{00000000-0005-0000-0000-0000C1C00000}"/>
    <cellStyle name="SAPBEXstdItemX 15 9 2 2" xfId="49363" xr:uid="{00000000-0005-0000-0000-0000C2C00000}"/>
    <cellStyle name="SAPBEXstdItemX 15 9 3" xfId="49364" xr:uid="{00000000-0005-0000-0000-0000C3C00000}"/>
    <cellStyle name="SAPBEXstdItemX 16" xfId="49365" xr:uid="{00000000-0005-0000-0000-0000C4C00000}"/>
    <cellStyle name="SAPBEXstdItemX 16 10" xfId="49366" xr:uid="{00000000-0005-0000-0000-0000C5C00000}"/>
    <cellStyle name="SAPBEXstdItemX 16 10 2" xfId="49367" xr:uid="{00000000-0005-0000-0000-0000C6C00000}"/>
    <cellStyle name="SAPBEXstdItemX 16 10 2 2" xfId="49368" xr:uid="{00000000-0005-0000-0000-0000C7C00000}"/>
    <cellStyle name="SAPBEXstdItemX 16 10 3" xfId="49369" xr:uid="{00000000-0005-0000-0000-0000C8C00000}"/>
    <cellStyle name="SAPBEXstdItemX 16 11" xfId="49370" xr:uid="{00000000-0005-0000-0000-0000C9C00000}"/>
    <cellStyle name="SAPBEXstdItemX 16 11 2" xfId="49371" xr:uid="{00000000-0005-0000-0000-0000CAC00000}"/>
    <cellStyle name="SAPBEXstdItemX 16 11 2 2" xfId="49372" xr:uid="{00000000-0005-0000-0000-0000CBC00000}"/>
    <cellStyle name="SAPBEXstdItemX 16 11 3" xfId="49373" xr:uid="{00000000-0005-0000-0000-0000CCC00000}"/>
    <cellStyle name="SAPBEXstdItemX 16 12" xfId="49374" xr:uid="{00000000-0005-0000-0000-0000CDC00000}"/>
    <cellStyle name="SAPBEXstdItemX 16 12 2" xfId="49375" xr:uid="{00000000-0005-0000-0000-0000CEC00000}"/>
    <cellStyle name="SAPBEXstdItemX 16 2" xfId="49376" xr:uid="{00000000-0005-0000-0000-0000CFC00000}"/>
    <cellStyle name="SAPBEXstdItemX 16 2 2" xfId="49377" xr:uid="{00000000-0005-0000-0000-0000D0C00000}"/>
    <cellStyle name="SAPBEXstdItemX 16 2 2 2" xfId="49378" xr:uid="{00000000-0005-0000-0000-0000D1C00000}"/>
    <cellStyle name="SAPBEXstdItemX 16 3" xfId="49379" xr:uid="{00000000-0005-0000-0000-0000D2C00000}"/>
    <cellStyle name="SAPBEXstdItemX 16 3 2" xfId="49380" xr:uid="{00000000-0005-0000-0000-0000D3C00000}"/>
    <cellStyle name="SAPBEXstdItemX 16 3 2 2" xfId="49381" xr:uid="{00000000-0005-0000-0000-0000D4C00000}"/>
    <cellStyle name="SAPBEXstdItemX 16 4" xfId="49382" xr:uid="{00000000-0005-0000-0000-0000D5C00000}"/>
    <cellStyle name="SAPBEXstdItemX 16 4 2" xfId="49383" xr:uid="{00000000-0005-0000-0000-0000D6C00000}"/>
    <cellStyle name="SAPBEXstdItemX 16 4 2 2" xfId="49384" xr:uid="{00000000-0005-0000-0000-0000D7C00000}"/>
    <cellStyle name="SAPBEXstdItemX 16 5" xfId="49385" xr:uid="{00000000-0005-0000-0000-0000D8C00000}"/>
    <cellStyle name="SAPBEXstdItemX 16 5 2" xfId="49386" xr:uid="{00000000-0005-0000-0000-0000D9C00000}"/>
    <cellStyle name="SAPBEXstdItemX 16 5 2 2" xfId="49387" xr:uid="{00000000-0005-0000-0000-0000DAC00000}"/>
    <cellStyle name="SAPBEXstdItemX 16 6" xfId="49388" xr:uid="{00000000-0005-0000-0000-0000DBC00000}"/>
    <cellStyle name="SAPBEXstdItemX 16 6 2" xfId="49389" xr:uid="{00000000-0005-0000-0000-0000DCC00000}"/>
    <cellStyle name="SAPBEXstdItemX 16 6 2 2" xfId="49390" xr:uid="{00000000-0005-0000-0000-0000DDC00000}"/>
    <cellStyle name="SAPBEXstdItemX 16 6 3" xfId="49391" xr:uid="{00000000-0005-0000-0000-0000DEC00000}"/>
    <cellStyle name="SAPBEXstdItemX 16 7" xfId="49392" xr:uid="{00000000-0005-0000-0000-0000DFC00000}"/>
    <cellStyle name="SAPBEXstdItemX 16 7 2" xfId="49393" xr:uid="{00000000-0005-0000-0000-0000E0C00000}"/>
    <cellStyle name="SAPBEXstdItemX 16 7 2 2" xfId="49394" xr:uid="{00000000-0005-0000-0000-0000E1C00000}"/>
    <cellStyle name="SAPBEXstdItemX 16 7 3" xfId="49395" xr:uid="{00000000-0005-0000-0000-0000E2C00000}"/>
    <cellStyle name="SAPBEXstdItemX 16 8" xfId="49396" xr:uid="{00000000-0005-0000-0000-0000E3C00000}"/>
    <cellStyle name="SAPBEXstdItemX 16 8 2" xfId="49397" xr:uid="{00000000-0005-0000-0000-0000E4C00000}"/>
    <cellStyle name="SAPBEXstdItemX 16 8 2 2" xfId="49398" xr:uid="{00000000-0005-0000-0000-0000E5C00000}"/>
    <cellStyle name="SAPBEXstdItemX 16 8 3" xfId="49399" xr:uid="{00000000-0005-0000-0000-0000E6C00000}"/>
    <cellStyle name="SAPBEXstdItemX 16 9" xfId="49400" xr:uid="{00000000-0005-0000-0000-0000E7C00000}"/>
    <cellStyle name="SAPBEXstdItemX 16 9 2" xfId="49401" xr:uid="{00000000-0005-0000-0000-0000E8C00000}"/>
    <cellStyle name="SAPBEXstdItemX 16 9 2 2" xfId="49402" xr:uid="{00000000-0005-0000-0000-0000E9C00000}"/>
    <cellStyle name="SAPBEXstdItemX 16 9 3" xfId="49403" xr:uid="{00000000-0005-0000-0000-0000EAC00000}"/>
    <cellStyle name="SAPBEXstdItemX 17" xfId="49404" xr:uid="{00000000-0005-0000-0000-0000EBC00000}"/>
    <cellStyle name="SAPBEXstdItemX 17 10" xfId="49405" xr:uid="{00000000-0005-0000-0000-0000ECC00000}"/>
    <cellStyle name="SAPBEXstdItemX 17 10 2" xfId="49406" xr:uid="{00000000-0005-0000-0000-0000EDC00000}"/>
    <cellStyle name="SAPBEXstdItemX 17 10 2 2" xfId="49407" xr:uid="{00000000-0005-0000-0000-0000EEC00000}"/>
    <cellStyle name="SAPBEXstdItemX 17 10 3" xfId="49408" xr:uid="{00000000-0005-0000-0000-0000EFC00000}"/>
    <cellStyle name="SAPBEXstdItemX 17 11" xfId="49409" xr:uid="{00000000-0005-0000-0000-0000F0C00000}"/>
    <cellStyle name="SAPBEXstdItemX 17 11 2" xfId="49410" xr:uid="{00000000-0005-0000-0000-0000F1C00000}"/>
    <cellStyle name="SAPBEXstdItemX 17 11 2 2" xfId="49411" xr:uid="{00000000-0005-0000-0000-0000F2C00000}"/>
    <cellStyle name="SAPBEXstdItemX 17 11 3" xfId="49412" xr:uid="{00000000-0005-0000-0000-0000F3C00000}"/>
    <cellStyle name="SAPBEXstdItemX 17 12" xfId="49413" xr:uid="{00000000-0005-0000-0000-0000F4C00000}"/>
    <cellStyle name="SAPBEXstdItemX 17 12 2" xfId="49414" xr:uid="{00000000-0005-0000-0000-0000F5C00000}"/>
    <cellStyle name="SAPBEXstdItemX 17 2" xfId="49415" xr:uid="{00000000-0005-0000-0000-0000F6C00000}"/>
    <cellStyle name="SAPBEXstdItemX 17 2 2" xfId="49416" xr:uid="{00000000-0005-0000-0000-0000F7C00000}"/>
    <cellStyle name="SAPBEXstdItemX 17 2 2 2" xfId="49417" xr:uid="{00000000-0005-0000-0000-0000F8C00000}"/>
    <cellStyle name="SAPBEXstdItemX 17 3" xfId="49418" xr:uid="{00000000-0005-0000-0000-0000F9C00000}"/>
    <cellStyle name="SAPBEXstdItemX 17 3 2" xfId="49419" xr:uid="{00000000-0005-0000-0000-0000FAC00000}"/>
    <cellStyle name="SAPBEXstdItemX 17 3 2 2" xfId="49420" xr:uid="{00000000-0005-0000-0000-0000FBC00000}"/>
    <cellStyle name="SAPBEXstdItemX 17 4" xfId="49421" xr:uid="{00000000-0005-0000-0000-0000FCC00000}"/>
    <cellStyle name="SAPBEXstdItemX 17 4 2" xfId="49422" xr:uid="{00000000-0005-0000-0000-0000FDC00000}"/>
    <cellStyle name="SAPBEXstdItemX 17 4 2 2" xfId="49423" xr:uid="{00000000-0005-0000-0000-0000FEC00000}"/>
    <cellStyle name="SAPBEXstdItemX 17 5" xfId="49424" xr:uid="{00000000-0005-0000-0000-0000FFC00000}"/>
    <cellStyle name="SAPBEXstdItemX 17 5 2" xfId="49425" xr:uid="{00000000-0005-0000-0000-000000C10000}"/>
    <cellStyle name="SAPBEXstdItemX 17 5 2 2" xfId="49426" xr:uid="{00000000-0005-0000-0000-000001C10000}"/>
    <cellStyle name="SAPBEXstdItemX 17 6" xfId="49427" xr:uid="{00000000-0005-0000-0000-000002C10000}"/>
    <cellStyle name="SAPBEXstdItemX 17 6 2" xfId="49428" xr:uid="{00000000-0005-0000-0000-000003C10000}"/>
    <cellStyle name="SAPBEXstdItemX 17 6 2 2" xfId="49429" xr:uid="{00000000-0005-0000-0000-000004C10000}"/>
    <cellStyle name="SAPBEXstdItemX 17 6 3" xfId="49430" xr:uid="{00000000-0005-0000-0000-000005C10000}"/>
    <cellStyle name="SAPBEXstdItemX 17 7" xfId="49431" xr:uid="{00000000-0005-0000-0000-000006C10000}"/>
    <cellStyle name="SAPBEXstdItemX 17 7 2" xfId="49432" xr:uid="{00000000-0005-0000-0000-000007C10000}"/>
    <cellStyle name="SAPBEXstdItemX 17 7 2 2" xfId="49433" xr:uid="{00000000-0005-0000-0000-000008C10000}"/>
    <cellStyle name="SAPBEXstdItemX 17 7 3" xfId="49434" xr:uid="{00000000-0005-0000-0000-000009C10000}"/>
    <cellStyle name="SAPBEXstdItemX 17 8" xfId="49435" xr:uid="{00000000-0005-0000-0000-00000AC10000}"/>
    <cellStyle name="SAPBEXstdItemX 17 8 2" xfId="49436" xr:uid="{00000000-0005-0000-0000-00000BC10000}"/>
    <cellStyle name="SAPBEXstdItemX 17 8 2 2" xfId="49437" xr:uid="{00000000-0005-0000-0000-00000CC10000}"/>
    <cellStyle name="SAPBEXstdItemX 17 8 3" xfId="49438" xr:uid="{00000000-0005-0000-0000-00000DC10000}"/>
    <cellStyle name="SAPBEXstdItemX 17 9" xfId="49439" xr:uid="{00000000-0005-0000-0000-00000EC10000}"/>
    <cellStyle name="SAPBEXstdItemX 17 9 2" xfId="49440" xr:uid="{00000000-0005-0000-0000-00000FC10000}"/>
    <cellStyle name="SAPBEXstdItemX 17 9 2 2" xfId="49441" xr:uid="{00000000-0005-0000-0000-000010C10000}"/>
    <cellStyle name="SAPBEXstdItemX 17 9 3" xfId="49442" xr:uid="{00000000-0005-0000-0000-000011C10000}"/>
    <cellStyle name="SAPBEXstdItemX 18" xfId="49443" xr:uid="{00000000-0005-0000-0000-000012C10000}"/>
    <cellStyle name="SAPBEXstdItemX 18 2" xfId="49444" xr:uid="{00000000-0005-0000-0000-000013C10000}"/>
    <cellStyle name="SAPBEXstdItemX 18 2 2" xfId="49445" xr:uid="{00000000-0005-0000-0000-000014C10000}"/>
    <cellStyle name="SAPBEXstdItemX 19" xfId="49446" xr:uid="{00000000-0005-0000-0000-000015C10000}"/>
    <cellStyle name="SAPBEXstdItemX 19 2" xfId="49447" xr:uid="{00000000-0005-0000-0000-000016C10000}"/>
    <cellStyle name="SAPBEXstdItemX 19 2 2" xfId="49448" xr:uid="{00000000-0005-0000-0000-000017C10000}"/>
    <cellStyle name="SAPBEXstdItemX 19 3" xfId="49449" xr:uid="{00000000-0005-0000-0000-000018C10000}"/>
    <cellStyle name="SAPBEXstdItemX 2" xfId="49450" xr:uid="{00000000-0005-0000-0000-000019C10000}"/>
    <cellStyle name="SAPBEXstdItemX 2 10" xfId="49451" xr:uid="{00000000-0005-0000-0000-00001AC10000}"/>
    <cellStyle name="SAPBEXstdItemX 2 10 2" xfId="49452" xr:uid="{00000000-0005-0000-0000-00001BC10000}"/>
    <cellStyle name="SAPBEXstdItemX 2 10 2 2" xfId="49453" xr:uid="{00000000-0005-0000-0000-00001CC10000}"/>
    <cellStyle name="SAPBEXstdItemX 2 10 3" xfId="49454" xr:uid="{00000000-0005-0000-0000-00001DC10000}"/>
    <cellStyle name="SAPBEXstdItemX 2 11" xfId="49455" xr:uid="{00000000-0005-0000-0000-00001EC10000}"/>
    <cellStyle name="SAPBEXstdItemX 2 11 2" xfId="49456" xr:uid="{00000000-0005-0000-0000-00001FC10000}"/>
    <cellStyle name="SAPBEXstdItemX 2 11 2 2" xfId="49457" xr:uid="{00000000-0005-0000-0000-000020C10000}"/>
    <cellStyle name="SAPBEXstdItemX 2 11 3" xfId="49458" xr:uid="{00000000-0005-0000-0000-000021C10000}"/>
    <cellStyle name="SAPBEXstdItemX 2 12" xfId="49459" xr:uid="{00000000-0005-0000-0000-000022C10000}"/>
    <cellStyle name="SAPBEXstdItemX 2 12 2" xfId="49460" xr:uid="{00000000-0005-0000-0000-000023C10000}"/>
    <cellStyle name="SAPBEXstdItemX 2 12 2 2" xfId="49461" xr:uid="{00000000-0005-0000-0000-000024C10000}"/>
    <cellStyle name="SAPBEXstdItemX 2 12 3" xfId="49462" xr:uid="{00000000-0005-0000-0000-000025C10000}"/>
    <cellStyle name="SAPBEXstdItemX 2 13" xfId="49463" xr:uid="{00000000-0005-0000-0000-000026C10000}"/>
    <cellStyle name="SAPBEXstdItemX 2 13 2" xfId="49464" xr:uid="{00000000-0005-0000-0000-000027C10000}"/>
    <cellStyle name="SAPBEXstdItemX 2 2" xfId="49465" xr:uid="{00000000-0005-0000-0000-000028C10000}"/>
    <cellStyle name="SAPBEXstdItemX 2 2 10" xfId="49466" xr:uid="{00000000-0005-0000-0000-000029C10000}"/>
    <cellStyle name="SAPBEXstdItemX 2 2 10 2" xfId="49467" xr:uid="{00000000-0005-0000-0000-00002AC10000}"/>
    <cellStyle name="SAPBEXstdItemX 2 2 10 2 2" xfId="49468" xr:uid="{00000000-0005-0000-0000-00002BC10000}"/>
    <cellStyle name="SAPBEXstdItemX 2 2 10 3" xfId="49469" xr:uid="{00000000-0005-0000-0000-00002CC10000}"/>
    <cellStyle name="SAPBEXstdItemX 2 2 11" xfId="49470" xr:uid="{00000000-0005-0000-0000-00002DC10000}"/>
    <cellStyle name="SAPBEXstdItemX 2 2 11 2" xfId="49471" xr:uid="{00000000-0005-0000-0000-00002EC10000}"/>
    <cellStyle name="SAPBEXstdItemX 2 2 11 2 2" xfId="49472" xr:uid="{00000000-0005-0000-0000-00002FC10000}"/>
    <cellStyle name="SAPBEXstdItemX 2 2 11 3" xfId="49473" xr:uid="{00000000-0005-0000-0000-000030C10000}"/>
    <cellStyle name="SAPBEXstdItemX 2 2 12" xfId="49474" xr:uid="{00000000-0005-0000-0000-000031C10000}"/>
    <cellStyle name="SAPBEXstdItemX 2 2 12 2" xfId="49475" xr:uid="{00000000-0005-0000-0000-000032C10000}"/>
    <cellStyle name="SAPBEXstdItemX 2 2 12 2 2" xfId="49476" xr:uid="{00000000-0005-0000-0000-000033C10000}"/>
    <cellStyle name="SAPBEXstdItemX 2 2 12 3" xfId="49477" xr:uid="{00000000-0005-0000-0000-000034C10000}"/>
    <cellStyle name="SAPBEXstdItemX 2 2 13" xfId="49478" xr:uid="{00000000-0005-0000-0000-000035C10000}"/>
    <cellStyle name="SAPBEXstdItemX 2 2 13 2" xfId="49479" xr:uid="{00000000-0005-0000-0000-000036C10000}"/>
    <cellStyle name="SAPBEXstdItemX 2 2 2" xfId="49480" xr:uid="{00000000-0005-0000-0000-000037C10000}"/>
    <cellStyle name="SAPBEXstdItemX 2 2 2 2" xfId="49481" xr:uid="{00000000-0005-0000-0000-000038C10000}"/>
    <cellStyle name="SAPBEXstdItemX 2 2 2 2 2" xfId="49482" xr:uid="{00000000-0005-0000-0000-000039C10000}"/>
    <cellStyle name="SAPBEXstdItemX 2 2 3" xfId="49483" xr:uid="{00000000-0005-0000-0000-00003AC10000}"/>
    <cellStyle name="SAPBEXstdItemX 2 2 3 2" xfId="49484" xr:uid="{00000000-0005-0000-0000-00003BC10000}"/>
    <cellStyle name="SAPBEXstdItemX 2 2 3 2 2" xfId="49485" xr:uid="{00000000-0005-0000-0000-00003CC10000}"/>
    <cellStyle name="SAPBEXstdItemX 2 2 4" xfId="49486" xr:uid="{00000000-0005-0000-0000-00003DC10000}"/>
    <cellStyle name="SAPBEXstdItemX 2 2 4 2" xfId="49487" xr:uid="{00000000-0005-0000-0000-00003EC10000}"/>
    <cellStyle name="SAPBEXstdItemX 2 2 4 2 2" xfId="49488" xr:uid="{00000000-0005-0000-0000-00003FC10000}"/>
    <cellStyle name="SAPBEXstdItemX 2 2 5" xfId="49489" xr:uid="{00000000-0005-0000-0000-000040C10000}"/>
    <cellStyle name="SAPBEXstdItemX 2 2 5 2" xfId="49490" xr:uid="{00000000-0005-0000-0000-000041C10000}"/>
    <cellStyle name="SAPBEXstdItemX 2 2 5 2 2" xfId="49491" xr:uid="{00000000-0005-0000-0000-000042C10000}"/>
    <cellStyle name="SAPBEXstdItemX 2 2 6" xfId="49492" xr:uid="{00000000-0005-0000-0000-000043C10000}"/>
    <cellStyle name="SAPBEXstdItemX 2 2 6 2" xfId="49493" xr:uid="{00000000-0005-0000-0000-000044C10000}"/>
    <cellStyle name="SAPBEXstdItemX 2 2 6 2 2" xfId="49494" xr:uid="{00000000-0005-0000-0000-000045C10000}"/>
    <cellStyle name="SAPBEXstdItemX 2 2 6 3" xfId="49495" xr:uid="{00000000-0005-0000-0000-000046C10000}"/>
    <cellStyle name="SAPBEXstdItemX 2 2 7" xfId="49496" xr:uid="{00000000-0005-0000-0000-000047C10000}"/>
    <cellStyle name="SAPBEXstdItemX 2 2 7 2" xfId="49497" xr:uid="{00000000-0005-0000-0000-000048C10000}"/>
    <cellStyle name="SAPBEXstdItemX 2 2 7 2 2" xfId="49498" xr:uid="{00000000-0005-0000-0000-000049C10000}"/>
    <cellStyle name="SAPBEXstdItemX 2 2 7 3" xfId="49499" xr:uid="{00000000-0005-0000-0000-00004AC10000}"/>
    <cellStyle name="SAPBEXstdItemX 2 2 8" xfId="49500" xr:uid="{00000000-0005-0000-0000-00004BC10000}"/>
    <cellStyle name="SAPBEXstdItemX 2 2 8 2" xfId="49501" xr:uid="{00000000-0005-0000-0000-00004CC10000}"/>
    <cellStyle name="SAPBEXstdItemX 2 2 8 2 2" xfId="49502" xr:uid="{00000000-0005-0000-0000-00004DC10000}"/>
    <cellStyle name="SAPBEXstdItemX 2 2 8 3" xfId="49503" xr:uid="{00000000-0005-0000-0000-00004EC10000}"/>
    <cellStyle name="SAPBEXstdItemX 2 2 9" xfId="49504" xr:uid="{00000000-0005-0000-0000-00004FC10000}"/>
    <cellStyle name="SAPBEXstdItemX 2 2 9 2" xfId="49505" xr:uid="{00000000-0005-0000-0000-000050C10000}"/>
    <cellStyle name="SAPBEXstdItemX 2 2 9 2 2" xfId="49506" xr:uid="{00000000-0005-0000-0000-000051C10000}"/>
    <cellStyle name="SAPBEXstdItemX 2 2 9 3" xfId="49507" xr:uid="{00000000-0005-0000-0000-000052C10000}"/>
    <cellStyle name="SAPBEXstdItemX 2 3" xfId="49508" xr:uid="{00000000-0005-0000-0000-000053C10000}"/>
    <cellStyle name="SAPBEXstdItemX 2 3 10" xfId="49509" xr:uid="{00000000-0005-0000-0000-000054C10000}"/>
    <cellStyle name="SAPBEXstdItemX 2 3 10 2" xfId="49510" xr:uid="{00000000-0005-0000-0000-000055C10000}"/>
    <cellStyle name="SAPBEXstdItemX 2 3 10 2 2" xfId="49511" xr:uid="{00000000-0005-0000-0000-000056C10000}"/>
    <cellStyle name="SAPBEXstdItemX 2 3 10 3" xfId="49512" xr:uid="{00000000-0005-0000-0000-000057C10000}"/>
    <cellStyle name="SAPBEXstdItemX 2 3 11" xfId="49513" xr:uid="{00000000-0005-0000-0000-000058C10000}"/>
    <cellStyle name="SAPBEXstdItemX 2 3 11 2" xfId="49514" xr:uid="{00000000-0005-0000-0000-000059C10000}"/>
    <cellStyle name="SAPBEXstdItemX 2 3 11 2 2" xfId="49515" xr:uid="{00000000-0005-0000-0000-00005AC10000}"/>
    <cellStyle name="SAPBEXstdItemX 2 3 11 3" xfId="49516" xr:uid="{00000000-0005-0000-0000-00005BC10000}"/>
    <cellStyle name="SAPBEXstdItemX 2 3 12" xfId="49517" xr:uid="{00000000-0005-0000-0000-00005CC10000}"/>
    <cellStyle name="SAPBEXstdItemX 2 3 12 2" xfId="49518" xr:uid="{00000000-0005-0000-0000-00005DC10000}"/>
    <cellStyle name="SAPBEXstdItemX 2 3 2" xfId="49519" xr:uid="{00000000-0005-0000-0000-00005EC10000}"/>
    <cellStyle name="SAPBEXstdItemX 2 3 2 2" xfId="49520" xr:uid="{00000000-0005-0000-0000-00005FC10000}"/>
    <cellStyle name="SAPBEXstdItemX 2 3 2 2 2" xfId="49521" xr:uid="{00000000-0005-0000-0000-000060C10000}"/>
    <cellStyle name="SAPBEXstdItemX 2 3 3" xfId="49522" xr:uid="{00000000-0005-0000-0000-000061C10000}"/>
    <cellStyle name="SAPBEXstdItemX 2 3 3 2" xfId="49523" xr:uid="{00000000-0005-0000-0000-000062C10000}"/>
    <cellStyle name="SAPBEXstdItemX 2 3 3 2 2" xfId="49524" xr:uid="{00000000-0005-0000-0000-000063C10000}"/>
    <cellStyle name="SAPBEXstdItemX 2 3 4" xfId="49525" xr:uid="{00000000-0005-0000-0000-000064C10000}"/>
    <cellStyle name="SAPBEXstdItemX 2 3 4 2" xfId="49526" xr:uid="{00000000-0005-0000-0000-000065C10000}"/>
    <cellStyle name="SAPBEXstdItemX 2 3 4 2 2" xfId="49527" xr:uid="{00000000-0005-0000-0000-000066C10000}"/>
    <cellStyle name="SAPBEXstdItemX 2 3 5" xfId="49528" xr:uid="{00000000-0005-0000-0000-000067C10000}"/>
    <cellStyle name="SAPBEXstdItemX 2 3 5 2" xfId="49529" xr:uid="{00000000-0005-0000-0000-000068C10000}"/>
    <cellStyle name="SAPBEXstdItemX 2 3 5 2 2" xfId="49530" xr:uid="{00000000-0005-0000-0000-000069C10000}"/>
    <cellStyle name="SAPBEXstdItemX 2 3 6" xfId="49531" xr:uid="{00000000-0005-0000-0000-00006AC10000}"/>
    <cellStyle name="SAPBEXstdItemX 2 3 6 2" xfId="49532" xr:uid="{00000000-0005-0000-0000-00006BC10000}"/>
    <cellStyle name="SAPBEXstdItemX 2 3 6 2 2" xfId="49533" xr:uid="{00000000-0005-0000-0000-00006CC10000}"/>
    <cellStyle name="SAPBEXstdItemX 2 3 6 3" xfId="49534" xr:uid="{00000000-0005-0000-0000-00006DC10000}"/>
    <cellStyle name="SAPBEXstdItemX 2 3 7" xfId="49535" xr:uid="{00000000-0005-0000-0000-00006EC10000}"/>
    <cellStyle name="SAPBEXstdItemX 2 3 7 2" xfId="49536" xr:uid="{00000000-0005-0000-0000-00006FC10000}"/>
    <cellStyle name="SAPBEXstdItemX 2 3 7 2 2" xfId="49537" xr:uid="{00000000-0005-0000-0000-000070C10000}"/>
    <cellStyle name="SAPBEXstdItemX 2 3 7 3" xfId="49538" xr:uid="{00000000-0005-0000-0000-000071C10000}"/>
    <cellStyle name="SAPBEXstdItemX 2 3 8" xfId="49539" xr:uid="{00000000-0005-0000-0000-000072C10000}"/>
    <cellStyle name="SAPBEXstdItemX 2 3 8 2" xfId="49540" xr:uid="{00000000-0005-0000-0000-000073C10000}"/>
    <cellStyle name="SAPBEXstdItemX 2 3 8 2 2" xfId="49541" xr:uid="{00000000-0005-0000-0000-000074C10000}"/>
    <cellStyle name="SAPBEXstdItemX 2 3 8 3" xfId="49542" xr:uid="{00000000-0005-0000-0000-000075C10000}"/>
    <cellStyle name="SAPBEXstdItemX 2 3 9" xfId="49543" xr:uid="{00000000-0005-0000-0000-000076C10000}"/>
    <cellStyle name="SAPBEXstdItemX 2 3 9 2" xfId="49544" xr:uid="{00000000-0005-0000-0000-000077C10000}"/>
    <cellStyle name="SAPBEXstdItemX 2 3 9 2 2" xfId="49545" xr:uid="{00000000-0005-0000-0000-000078C10000}"/>
    <cellStyle name="SAPBEXstdItemX 2 3 9 3" xfId="49546" xr:uid="{00000000-0005-0000-0000-000079C10000}"/>
    <cellStyle name="SAPBEXstdItemX 2 4" xfId="49547" xr:uid="{00000000-0005-0000-0000-00007AC10000}"/>
    <cellStyle name="SAPBEXstdItemX 2 4 2" xfId="49548" xr:uid="{00000000-0005-0000-0000-00007BC10000}"/>
    <cellStyle name="SAPBEXstdItemX 2 4 2 2" xfId="49549" xr:uid="{00000000-0005-0000-0000-00007CC10000}"/>
    <cellStyle name="SAPBEXstdItemX 2 5" xfId="49550" xr:uid="{00000000-0005-0000-0000-00007DC10000}"/>
    <cellStyle name="SAPBEXstdItemX 2 5 2" xfId="49551" xr:uid="{00000000-0005-0000-0000-00007EC10000}"/>
    <cellStyle name="SAPBEXstdItemX 2 5 2 2" xfId="49552" xr:uid="{00000000-0005-0000-0000-00007FC10000}"/>
    <cellStyle name="SAPBEXstdItemX 2 6" xfId="49553" xr:uid="{00000000-0005-0000-0000-000080C10000}"/>
    <cellStyle name="SAPBEXstdItemX 2 6 2" xfId="49554" xr:uid="{00000000-0005-0000-0000-000081C10000}"/>
    <cellStyle name="SAPBEXstdItemX 2 6 2 2" xfId="49555" xr:uid="{00000000-0005-0000-0000-000082C10000}"/>
    <cellStyle name="SAPBEXstdItemX 2 7" xfId="49556" xr:uid="{00000000-0005-0000-0000-000083C10000}"/>
    <cellStyle name="SAPBEXstdItemX 2 7 2" xfId="49557" xr:uid="{00000000-0005-0000-0000-000084C10000}"/>
    <cellStyle name="SAPBEXstdItemX 2 7 2 2" xfId="49558" xr:uid="{00000000-0005-0000-0000-000085C10000}"/>
    <cellStyle name="SAPBEXstdItemX 2 8" xfId="49559" xr:uid="{00000000-0005-0000-0000-000086C10000}"/>
    <cellStyle name="SAPBEXstdItemX 2 8 2" xfId="49560" xr:uid="{00000000-0005-0000-0000-000087C10000}"/>
    <cellStyle name="SAPBEXstdItemX 2 8 2 2" xfId="49561" xr:uid="{00000000-0005-0000-0000-000088C10000}"/>
    <cellStyle name="SAPBEXstdItemX 2 8 3" xfId="49562" xr:uid="{00000000-0005-0000-0000-000089C10000}"/>
    <cellStyle name="SAPBEXstdItemX 2 9" xfId="49563" xr:uid="{00000000-0005-0000-0000-00008AC10000}"/>
    <cellStyle name="SAPBEXstdItemX 2 9 2" xfId="49564" xr:uid="{00000000-0005-0000-0000-00008BC10000}"/>
    <cellStyle name="SAPBEXstdItemX 2 9 2 2" xfId="49565" xr:uid="{00000000-0005-0000-0000-00008CC10000}"/>
    <cellStyle name="SAPBEXstdItemX 2 9 3" xfId="49566" xr:uid="{00000000-0005-0000-0000-00008DC10000}"/>
    <cellStyle name="SAPBEXstdItemX 20" xfId="49567" xr:uid="{00000000-0005-0000-0000-00008EC10000}"/>
    <cellStyle name="SAPBEXstdItemX 20 2" xfId="49568" xr:uid="{00000000-0005-0000-0000-00008FC10000}"/>
    <cellStyle name="SAPBEXstdItemX 20 2 2" xfId="49569" xr:uid="{00000000-0005-0000-0000-000090C10000}"/>
    <cellStyle name="SAPBEXstdItemX 20 3" xfId="49570" xr:uid="{00000000-0005-0000-0000-000091C10000}"/>
    <cellStyle name="SAPBEXstdItemX 21" xfId="49571" xr:uid="{00000000-0005-0000-0000-000092C10000}"/>
    <cellStyle name="SAPBEXstdItemX 21 2" xfId="49572" xr:uid="{00000000-0005-0000-0000-000093C10000}"/>
    <cellStyle name="SAPBEXstdItemX 22" xfId="49573" xr:uid="{00000000-0005-0000-0000-000094C10000}"/>
    <cellStyle name="SAPBEXstdItemX 22 2" xfId="49574" xr:uid="{00000000-0005-0000-0000-000095C10000}"/>
    <cellStyle name="SAPBEXstdItemX 23" xfId="49575" xr:uid="{00000000-0005-0000-0000-000096C10000}"/>
    <cellStyle name="SAPBEXstdItemX 23 2" xfId="49576" xr:uid="{00000000-0005-0000-0000-000097C10000}"/>
    <cellStyle name="SAPBEXstdItemX 3" xfId="49577" xr:uid="{00000000-0005-0000-0000-000098C10000}"/>
    <cellStyle name="SAPBEXstdItemX 3 10" xfId="49578" xr:uid="{00000000-0005-0000-0000-000099C10000}"/>
    <cellStyle name="SAPBEXstdItemX 3 10 2" xfId="49579" xr:uid="{00000000-0005-0000-0000-00009AC10000}"/>
    <cellStyle name="SAPBEXstdItemX 3 10 2 2" xfId="49580" xr:uid="{00000000-0005-0000-0000-00009BC10000}"/>
    <cellStyle name="SAPBEXstdItemX 3 10 3" xfId="49581" xr:uid="{00000000-0005-0000-0000-00009CC10000}"/>
    <cellStyle name="SAPBEXstdItemX 3 11" xfId="49582" xr:uid="{00000000-0005-0000-0000-00009DC10000}"/>
    <cellStyle name="SAPBEXstdItemX 3 11 2" xfId="49583" xr:uid="{00000000-0005-0000-0000-00009EC10000}"/>
    <cellStyle name="SAPBEXstdItemX 3 11 2 2" xfId="49584" xr:uid="{00000000-0005-0000-0000-00009FC10000}"/>
    <cellStyle name="SAPBEXstdItemX 3 11 3" xfId="49585" xr:uid="{00000000-0005-0000-0000-0000A0C10000}"/>
    <cellStyle name="SAPBEXstdItemX 3 12" xfId="49586" xr:uid="{00000000-0005-0000-0000-0000A1C10000}"/>
    <cellStyle name="SAPBEXstdItemX 3 12 2" xfId="49587" xr:uid="{00000000-0005-0000-0000-0000A2C10000}"/>
    <cellStyle name="SAPBEXstdItemX 3 12 2 2" xfId="49588" xr:uid="{00000000-0005-0000-0000-0000A3C10000}"/>
    <cellStyle name="SAPBEXstdItemX 3 12 3" xfId="49589" xr:uid="{00000000-0005-0000-0000-0000A4C10000}"/>
    <cellStyle name="SAPBEXstdItemX 3 13" xfId="49590" xr:uid="{00000000-0005-0000-0000-0000A5C10000}"/>
    <cellStyle name="SAPBEXstdItemX 3 13 2" xfId="49591" xr:uid="{00000000-0005-0000-0000-0000A6C10000}"/>
    <cellStyle name="SAPBEXstdItemX 3 13 2 2" xfId="49592" xr:uid="{00000000-0005-0000-0000-0000A7C10000}"/>
    <cellStyle name="SAPBEXstdItemX 3 13 3" xfId="49593" xr:uid="{00000000-0005-0000-0000-0000A8C10000}"/>
    <cellStyle name="SAPBEXstdItemX 3 14" xfId="49594" xr:uid="{00000000-0005-0000-0000-0000A9C10000}"/>
    <cellStyle name="SAPBEXstdItemX 3 14 2" xfId="49595" xr:uid="{00000000-0005-0000-0000-0000AAC10000}"/>
    <cellStyle name="SAPBEXstdItemX 3 14 2 2" xfId="49596" xr:uid="{00000000-0005-0000-0000-0000ABC10000}"/>
    <cellStyle name="SAPBEXstdItemX 3 14 3" xfId="49597" xr:uid="{00000000-0005-0000-0000-0000ACC10000}"/>
    <cellStyle name="SAPBEXstdItemX 3 15" xfId="49598" xr:uid="{00000000-0005-0000-0000-0000ADC10000}"/>
    <cellStyle name="SAPBEXstdItemX 3 15 2" xfId="49599" xr:uid="{00000000-0005-0000-0000-0000AEC10000}"/>
    <cellStyle name="SAPBEXstdItemX 3 15 2 2" xfId="49600" xr:uid="{00000000-0005-0000-0000-0000AFC10000}"/>
    <cellStyle name="SAPBEXstdItemX 3 15 3" xfId="49601" xr:uid="{00000000-0005-0000-0000-0000B0C10000}"/>
    <cellStyle name="SAPBEXstdItemX 3 16" xfId="49602" xr:uid="{00000000-0005-0000-0000-0000B1C10000}"/>
    <cellStyle name="SAPBEXstdItemX 3 16 2" xfId="49603" xr:uid="{00000000-0005-0000-0000-0000B2C10000}"/>
    <cellStyle name="SAPBEXstdItemX 3 2" xfId="49604" xr:uid="{00000000-0005-0000-0000-0000B3C10000}"/>
    <cellStyle name="SAPBEXstdItemX 3 2 10" xfId="49605" xr:uid="{00000000-0005-0000-0000-0000B4C10000}"/>
    <cellStyle name="SAPBEXstdItemX 3 2 10 2" xfId="49606" xr:uid="{00000000-0005-0000-0000-0000B5C10000}"/>
    <cellStyle name="SAPBEXstdItemX 3 2 10 2 2" xfId="49607" xr:uid="{00000000-0005-0000-0000-0000B6C10000}"/>
    <cellStyle name="SAPBEXstdItemX 3 2 10 3" xfId="49608" xr:uid="{00000000-0005-0000-0000-0000B7C10000}"/>
    <cellStyle name="SAPBEXstdItemX 3 2 11" xfId="49609" xr:uid="{00000000-0005-0000-0000-0000B8C10000}"/>
    <cellStyle name="SAPBEXstdItemX 3 2 11 2" xfId="49610" xr:uid="{00000000-0005-0000-0000-0000B9C10000}"/>
    <cellStyle name="SAPBEXstdItemX 3 2 11 2 2" xfId="49611" xr:uid="{00000000-0005-0000-0000-0000BAC10000}"/>
    <cellStyle name="SAPBEXstdItemX 3 2 11 3" xfId="49612" xr:uid="{00000000-0005-0000-0000-0000BBC10000}"/>
    <cellStyle name="SAPBEXstdItemX 3 2 12" xfId="49613" xr:uid="{00000000-0005-0000-0000-0000BCC10000}"/>
    <cellStyle name="SAPBEXstdItemX 3 2 12 2" xfId="49614" xr:uid="{00000000-0005-0000-0000-0000BDC10000}"/>
    <cellStyle name="SAPBEXstdItemX 3 2 2" xfId="49615" xr:uid="{00000000-0005-0000-0000-0000BEC10000}"/>
    <cellStyle name="SAPBEXstdItemX 3 2 2 2" xfId="49616" xr:uid="{00000000-0005-0000-0000-0000BFC10000}"/>
    <cellStyle name="SAPBEXstdItemX 3 2 2 2 2" xfId="49617" xr:uid="{00000000-0005-0000-0000-0000C0C10000}"/>
    <cellStyle name="SAPBEXstdItemX 3 2 3" xfId="49618" xr:uid="{00000000-0005-0000-0000-0000C1C10000}"/>
    <cellStyle name="SAPBEXstdItemX 3 2 3 2" xfId="49619" xr:uid="{00000000-0005-0000-0000-0000C2C10000}"/>
    <cellStyle name="SAPBEXstdItemX 3 2 3 2 2" xfId="49620" xr:uid="{00000000-0005-0000-0000-0000C3C10000}"/>
    <cellStyle name="SAPBEXstdItemX 3 2 4" xfId="49621" xr:uid="{00000000-0005-0000-0000-0000C4C10000}"/>
    <cellStyle name="SAPBEXstdItemX 3 2 4 2" xfId="49622" xr:uid="{00000000-0005-0000-0000-0000C5C10000}"/>
    <cellStyle name="SAPBEXstdItemX 3 2 4 2 2" xfId="49623" xr:uid="{00000000-0005-0000-0000-0000C6C10000}"/>
    <cellStyle name="SAPBEXstdItemX 3 2 5" xfId="49624" xr:uid="{00000000-0005-0000-0000-0000C7C10000}"/>
    <cellStyle name="SAPBEXstdItemX 3 2 5 2" xfId="49625" xr:uid="{00000000-0005-0000-0000-0000C8C10000}"/>
    <cellStyle name="SAPBEXstdItemX 3 2 5 2 2" xfId="49626" xr:uid="{00000000-0005-0000-0000-0000C9C10000}"/>
    <cellStyle name="SAPBEXstdItemX 3 2 6" xfId="49627" xr:uid="{00000000-0005-0000-0000-0000CAC10000}"/>
    <cellStyle name="SAPBEXstdItemX 3 2 6 2" xfId="49628" xr:uid="{00000000-0005-0000-0000-0000CBC10000}"/>
    <cellStyle name="SAPBEXstdItemX 3 2 6 2 2" xfId="49629" xr:uid="{00000000-0005-0000-0000-0000CCC10000}"/>
    <cellStyle name="SAPBEXstdItemX 3 2 6 3" xfId="49630" xr:uid="{00000000-0005-0000-0000-0000CDC10000}"/>
    <cellStyle name="SAPBEXstdItemX 3 2 7" xfId="49631" xr:uid="{00000000-0005-0000-0000-0000CEC10000}"/>
    <cellStyle name="SAPBEXstdItemX 3 2 7 2" xfId="49632" xr:uid="{00000000-0005-0000-0000-0000CFC10000}"/>
    <cellStyle name="SAPBEXstdItemX 3 2 7 2 2" xfId="49633" xr:uid="{00000000-0005-0000-0000-0000D0C10000}"/>
    <cellStyle name="SAPBEXstdItemX 3 2 7 3" xfId="49634" xr:uid="{00000000-0005-0000-0000-0000D1C10000}"/>
    <cellStyle name="SAPBEXstdItemX 3 2 8" xfId="49635" xr:uid="{00000000-0005-0000-0000-0000D2C10000}"/>
    <cellStyle name="SAPBEXstdItemX 3 2 8 2" xfId="49636" xr:uid="{00000000-0005-0000-0000-0000D3C10000}"/>
    <cellStyle name="SAPBEXstdItemX 3 2 8 2 2" xfId="49637" xr:uid="{00000000-0005-0000-0000-0000D4C10000}"/>
    <cellStyle name="SAPBEXstdItemX 3 2 8 3" xfId="49638" xr:uid="{00000000-0005-0000-0000-0000D5C10000}"/>
    <cellStyle name="SAPBEXstdItemX 3 2 9" xfId="49639" xr:uid="{00000000-0005-0000-0000-0000D6C10000}"/>
    <cellStyle name="SAPBEXstdItemX 3 2 9 2" xfId="49640" xr:uid="{00000000-0005-0000-0000-0000D7C10000}"/>
    <cellStyle name="SAPBEXstdItemX 3 2 9 2 2" xfId="49641" xr:uid="{00000000-0005-0000-0000-0000D8C10000}"/>
    <cellStyle name="SAPBEXstdItemX 3 2 9 3" xfId="49642" xr:uid="{00000000-0005-0000-0000-0000D9C10000}"/>
    <cellStyle name="SAPBEXstdItemX 3 3" xfId="49643" xr:uid="{00000000-0005-0000-0000-0000DAC10000}"/>
    <cellStyle name="SAPBEXstdItemX 3 3 2" xfId="49644" xr:uid="{00000000-0005-0000-0000-0000DBC10000}"/>
    <cellStyle name="SAPBEXstdItemX 3 3 2 2" xfId="49645" xr:uid="{00000000-0005-0000-0000-0000DCC10000}"/>
    <cellStyle name="SAPBEXstdItemX 3 4" xfId="49646" xr:uid="{00000000-0005-0000-0000-0000DDC10000}"/>
    <cellStyle name="SAPBEXstdItemX 3 4 2" xfId="49647" xr:uid="{00000000-0005-0000-0000-0000DEC10000}"/>
    <cellStyle name="SAPBEXstdItemX 3 4 2 2" xfId="49648" xr:uid="{00000000-0005-0000-0000-0000DFC10000}"/>
    <cellStyle name="SAPBEXstdItemX 3 5" xfId="49649" xr:uid="{00000000-0005-0000-0000-0000E0C10000}"/>
    <cellStyle name="SAPBEXstdItemX 3 5 2" xfId="49650" xr:uid="{00000000-0005-0000-0000-0000E1C10000}"/>
    <cellStyle name="SAPBEXstdItemX 3 5 2 2" xfId="49651" xr:uid="{00000000-0005-0000-0000-0000E2C10000}"/>
    <cellStyle name="SAPBEXstdItemX 3 6" xfId="49652" xr:uid="{00000000-0005-0000-0000-0000E3C10000}"/>
    <cellStyle name="SAPBEXstdItemX 3 6 2" xfId="49653" xr:uid="{00000000-0005-0000-0000-0000E4C10000}"/>
    <cellStyle name="SAPBEXstdItemX 3 6 2 2" xfId="49654" xr:uid="{00000000-0005-0000-0000-0000E5C10000}"/>
    <cellStyle name="SAPBEXstdItemX 3 7" xfId="49655" xr:uid="{00000000-0005-0000-0000-0000E6C10000}"/>
    <cellStyle name="SAPBEXstdItemX 3 7 2" xfId="49656" xr:uid="{00000000-0005-0000-0000-0000E7C10000}"/>
    <cellStyle name="SAPBEXstdItemX 3 7 2 2" xfId="49657" xr:uid="{00000000-0005-0000-0000-0000E8C10000}"/>
    <cellStyle name="SAPBEXstdItemX 3 8" xfId="49658" xr:uid="{00000000-0005-0000-0000-0000E9C10000}"/>
    <cellStyle name="SAPBEXstdItemX 3 8 2" xfId="49659" xr:uid="{00000000-0005-0000-0000-0000EAC10000}"/>
    <cellStyle name="SAPBEXstdItemX 3 8 2 2" xfId="49660" xr:uid="{00000000-0005-0000-0000-0000EBC10000}"/>
    <cellStyle name="SAPBEXstdItemX 3 9" xfId="49661" xr:uid="{00000000-0005-0000-0000-0000ECC10000}"/>
    <cellStyle name="SAPBEXstdItemX 3 9 2" xfId="49662" xr:uid="{00000000-0005-0000-0000-0000EDC10000}"/>
    <cellStyle name="SAPBEXstdItemX 3 9 2 2" xfId="49663" xr:uid="{00000000-0005-0000-0000-0000EEC10000}"/>
    <cellStyle name="SAPBEXstdItemX 3 9 3" xfId="49664" xr:uid="{00000000-0005-0000-0000-0000EFC10000}"/>
    <cellStyle name="SAPBEXstdItemX 4" xfId="49665" xr:uid="{00000000-0005-0000-0000-0000F0C10000}"/>
    <cellStyle name="SAPBEXstdItemX 4 10" xfId="49666" xr:uid="{00000000-0005-0000-0000-0000F1C10000}"/>
    <cellStyle name="SAPBEXstdItemX 4 10 2" xfId="49667" xr:uid="{00000000-0005-0000-0000-0000F2C10000}"/>
    <cellStyle name="SAPBEXstdItemX 4 10 2 2" xfId="49668" xr:uid="{00000000-0005-0000-0000-0000F3C10000}"/>
    <cellStyle name="SAPBEXstdItemX 4 10 3" xfId="49669" xr:uid="{00000000-0005-0000-0000-0000F4C10000}"/>
    <cellStyle name="SAPBEXstdItemX 4 11" xfId="49670" xr:uid="{00000000-0005-0000-0000-0000F5C10000}"/>
    <cellStyle name="SAPBEXstdItemX 4 11 2" xfId="49671" xr:uid="{00000000-0005-0000-0000-0000F6C10000}"/>
    <cellStyle name="SAPBEXstdItemX 4 11 2 2" xfId="49672" xr:uid="{00000000-0005-0000-0000-0000F7C10000}"/>
    <cellStyle name="SAPBEXstdItemX 4 11 3" xfId="49673" xr:uid="{00000000-0005-0000-0000-0000F8C10000}"/>
    <cellStyle name="SAPBEXstdItemX 4 12" xfId="49674" xr:uid="{00000000-0005-0000-0000-0000F9C10000}"/>
    <cellStyle name="SAPBEXstdItemX 4 12 2" xfId="49675" xr:uid="{00000000-0005-0000-0000-0000FAC10000}"/>
    <cellStyle name="SAPBEXstdItemX 4 12 2 2" xfId="49676" xr:uid="{00000000-0005-0000-0000-0000FBC10000}"/>
    <cellStyle name="SAPBEXstdItemX 4 12 3" xfId="49677" xr:uid="{00000000-0005-0000-0000-0000FCC10000}"/>
    <cellStyle name="SAPBEXstdItemX 4 13" xfId="49678" xr:uid="{00000000-0005-0000-0000-0000FDC10000}"/>
    <cellStyle name="SAPBEXstdItemX 4 13 2" xfId="49679" xr:uid="{00000000-0005-0000-0000-0000FEC10000}"/>
    <cellStyle name="SAPBEXstdItemX 4 13 2 2" xfId="49680" xr:uid="{00000000-0005-0000-0000-0000FFC10000}"/>
    <cellStyle name="SAPBEXstdItemX 4 13 3" xfId="49681" xr:uid="{00000000-0005-0000-0000-000000C20000}"/>
    <cellStyle name="SAPBEXstdItemX 4 14" xfId="49682" xr:uid="{00000000-0005-0000-0000-000001C20000}"/>
    <cellStyle name="SAPBEXstdItemX 4 14 2" xfId="49683" xr:uid="{00000000-0005-0000-0000-000002C20000}"/>
    <cellStyle name="SAPBEXstdItemX 4 14 2 2" xfId="49684" xr:uid="{00000000-0005-0000-0000-000003C20000}"/>
    <cellStyle name="SAPBEXstdItemX 4 14 3" xfId="49685" xr:uid="{00000000-0005-0000-0000-000004C20000}"/>
    <cellStyle name="SAPBEXstdItemX 4 15" xfId="49686" xr:uid="{00000000-0005-0000-0000-000005C20000}"/>
    <cellStyle name="SAPBEXstdItemX 4 15 2" xfId="49687" xr:uid="{00000000-0005-0000-0000-000006C20000}"/>
    <cellStyle name="SAPBEXstdItemX 4 15 2 2" xfId="49688" xr:uid="{00000000-0005-0000-0000-000007C20000}"/>
    <cellStyle name="SAPBEXstdItemX 4 15 3" xfId="49689" xr:uid="{00000000-0005-0000-0000-000008C20000}"/>
    <cellStyle name="SAPBEXstdItemX 4 16" xfId="49690" xr:uid="{00000000-0005-0000-0000-000009C20000}"/>
    <cellStyle name="SAPBEXstdItemX 4 16 2" xfId="49691" xr:uid="{00000000-0005-0000-0000-00000AC20000}"/>
    <cellStyle name="SAPBEXstdItemX 4 2" xfId="49692" xr:uid="{00000000-0005-0000-0000-00000BC20000}"/>
    <cellStyle name="SAPBEXstdItemX 4 2 10" xfId="49693" xr:uid="{00000000-0005-0000-0000-00000CC20000}"/>
    <cellStyle name="SAPBEXstdItemX 4 2 10 2" xfId="49694" xr:uid="{00000000-0005-0000-0000-00000DC20000}"/>
    <cellStyle name="SAPBEXstdItemX 4 2 10 2 2" xfId="49695" xr:uid="{00000000-0005-0000-0000-00000EC20000}"/>
    <cellStyle name="SAPBEXstdItemX 4 2 10 3" xfId="49696" xr:uid="{00000000-0005-0000-0000-00000FC20000}"/>
    <cellStyle name="SAPBEXstdItemX 4 2 11" xfId="49697" xr:uid="{00000000-0005-0000-0000-000010C20000}"/>
    <cellStyle name="SAPBEXstdItemX 4 2 11 2" xfId="49698" xr:uid="{00000000-0005-0000-0000-000011C20000}"/>
    <cellStyle name="SAPBEXstdItemX 4 2 11 2 2" xfId="49699" xr:uid="{00000000-0005-0000-0000-000012C20000}"/>
    <cellStyle name="SAPBEXstdItemX 4 2 11 3" xfId="49700" xr:uid="{00000000-0005-0000-0000-000013C20000}"/>
    <cellStyle name="SAPBEXstdItemX 4 2 12" xfId="49701" xr:uid="{00000000-0005-0000-0000-000014C20000}"/>
    <cellStyle name="SAPBEXstdItemX 4 2 12 2" xfId="49702" xr:uid="{00000000-0005-0000-0000-000015C20000}"/>
    <cellStyle name="SAPBEXstdItemX 4 2 2" xfId="49703" xr:uid="{00000000-0005-0000-0000-000016C20000}"/>
    <cellStyle name="SAPBEXstdItemX 4 2 2 2" xfId="49704" xr:uid="{00000000-0005-0000-0000-000017C20000}"/>
    <cellStyle name="SAPBEXstdItemX 4 2 2 2 2" xfId="49705" xr:uid="{00000000-0005-0000-0000-000018C20000}"/>
    <cellStyle name="SAPBEXstdItemX 4 2 3" xfId="49706" xr:uid="{00000000-0005-0000-0000-000019C20000}"/>
    <cellStyle name="SAPBEXstdItemX 4 2 3 2" xfId="49707" xr:uid="{00000000-0005-0000-0000-00001AC20000}"/>
    <cellStyle name="SAPBEXstdItemX 4 2 3 2 2" xfId="49708" xr:uid="{00000000-0005-0000-0000-00001BC20000}"/>
    <cellStyle name="SAPBEXstdItemX 4 2 4" xfId="49709" xr:uid="{00000000-0005-0000-0000-00001CC20000}"/>
    <cellStyle name="SAPBEXstdItemX 4 2 4 2" xfId="49710" xr:uid="{00000000-0005-0000-0000-00001DC20000}"/>
    <cellStyle name="SAPBEXstdItemX 4 2 4 2 2" xfId="49711" xr:uid="{00000000-0005-0000-0000-00001EC20000}"/>
    <cellStyle name="SAPBEXstdItemX 4 2 5" xfId="49712" xr:uid="{00000000-0005-0000-0000-00001FC20000}"/>
    <cellStyle name="SAPBEXstdItemX 4 2 5 2" xfId="49713" xr:uid="{00000000-0005-0000-0000-000020C20000}"/>
    <cellStyle name="SAPBEXstdItemX 4 2 5 2 2" xfId="49714" xr:uid="{00000000-0005-0000-0000-000021C20000}"/>
    <cellStyle name="SAPBEXstdItemX 4 2 6" xfId="49715" xr:uid="{00000000-0005-0000-0000-000022C20000}"/>
    <cellStyle name="SAPBEXstdItemX 4 2 6 2" xfId="49716" xr:uid="{00000000-0005-0000-0000-000023C20000}"/>
    <cellStyle name="SAPBEXstdItemX 4 2 6 2 2" xfId="49717" xr:uid="{00000000-0005-0000-0000-000024C20000}"/>
    <cellStyle name="SAPBEXstdItemX 4 2 6 3" xfId="49718" xr:uid="{00000000-0005-0000-0000-000025C20000}"/>
    <cellStyle name="SAPBEXstdItemX 4 2 7" xfId="49719" xr:uid="{00000000-0005-0000-0000-000026C20000}"/>
    <cellStyle name="SAPBEXstdItemX 4 2 7 2" xfId="49720" xr:uid="{00000000-0005-0000-0000-000027C20000}"/>
    <cellStyle name="SAPBEXstdItemX 4 2 7 2 2" xfId="49721" xr:uid="{00000000-0005-0000-0000-000028C20000}"/>
    <cellStyle name="SAPBEXstdItemX 4 2 7 3" xfId="49722" xr:uid="{00000000-0005-0000-0000-000029C20000}"/>
    <cellStyle name="SAPBEXstdItemX 4 2 8" xfId="49723" xr:uid="{00000000-0005-0000-0000-00002AC20000}"/>
    <cellStyle name="SAPBEXstdItemX 4 2 8 2" xfId="49724" xr:uid="{00000000-0005-0000-0000-00002BC20000}"/>
    <cellStyle name="SAPBEXstdItemX 4 2 8 2 2" xfId="49725" xr:uid="{00000000-0005-0000-0000-00002CC20000}"/>
    <cellStyle name="SAPBEXstdItemX 4 2 8 3" xfId="49726" xr:uid="{00000000-0005-0000-0000-00002DC20000}"/>
    <cellStyle name="SAPBEXstdItemX 4 2 9" xfId="49727" xr:uid="{00000000-0005-0000-0000-00002EC20000}"/>
    <cellStyle name="SAPBEXstdItemX 4 2 9 2" xfId="49728" xr:uid="{00000000-0005-0000-0000-00002FC20000}"/>
    <cellStyle name="SAPBEXstdItemX 4 2 9 2 2" xfId="49729" xr:uid="{00000000-0005-0000-0000-000030C20000}"/>
    <cellStyle name="SAPBEXstdItemX 4 2 9 3" xfId="49730" xr:uid="{00000000-0005-0000-0000-000031C20000}"/>
    <cellStyle name="SAPBEXstdItemX 4 3" xfId="49731" xr:uid="{00000000-0005-0000-0000-000032C20000}"/>
    <cellStyle name="SAPBEXstdItemX 4 3 2" xfId="49732" xr:uid="{00000000-0005-0000-0000-000033C20000}"/>
    <cellStyle name="SAPBEXstdItemX 4 3 2 2" xfId="49733" xr:uid="{00000000-0005-0000-0000-000034C20000}"/>
    <cellStyle name="SAPBEXstdItemX 4 4" xfId="49734" xr:uid="{00000000-0005-0000-0000-000035C20000}"/>
    <cellStyle name="SAPBEXstdItemX 4 4 2" xfId="49735" xr:uid="{00000000-0005-0000-0000-000036C20000}"/>
    <cellStyle name="SAPBEXstdItemX 4 4 2 2" xfId="49736" xr:uid="{00000000-0005-0000-0000-000037C20000}"/>
    <cellStyle name="SAPBEXstdItemX 4 5" xfId="49737" xr:uid="{00000000-0005-0000-0000-000038C20000}"/>
    <cellStyle name="SAPBEXstdItemX 4 5 2" xfId="49738" xr:uid="{00000000-0005-0000-0000-000039C20000}"/>
    <cellStyle name="SAPBEXstdItemX 4 5 2 2" xfId="49739" xr:uid="{00000000-0005-0000-0000-00003AC20000}"/>
    <cellStyle name="SAPBEXstdItemX 4 6" xfId="49740" xr:uid="{00000000-0005-0000-0000-00003BC20000}"/>
    <cellStyle name="SAPBEXstdItemX 4 6 2" xfId="49741" xr:uid="{00000000-0005-0000-0000-00003CC20000}"/>
    <cellStyle name="SAPBEXstdItemX 4 6 2 2" xfId="49742" xr:uid="{00000000-0005-0000-0000-00003DC20000}"/>
    <cellStyle name="SAPBEXstdItemX 4 7" xfId="49743" xr:uid="{00000000-0005-0000-0000-00003EC20000}"/>
    <cellStyle name="SAPBEXstdItemX 4 7 2" xfId="49744" xr:uid="{00000000-0005-0000-0000-00003FC20000}"/>
    <cellStyle name="SAPBEXstdItemX 4 7 2 2" xfId="49745" xr:uid="{00000000-0005-0000-0000-000040C20000}"/>
    <cellStyle name="SAPBEXstdItemX 4 8" xfId="49746" xr:uid="{00000000-0005-0000-0000-000041C20000}"/>
    <cellStyle name="SAPBEXstdItemX 4 8 2" xfId="49747" xr:uid="{00000000-0005-0000-0000-000042C20000}"/>
    <cellStyle name="SAPBEXstdItemX 4 8 2 2" xfId="49748" xr:uid="{00000000-0005-0000-0000-000043C20000}"/>
    <cellStyle name="SAPBEXstdItemX 4 9" xfId="49749" xr:uid="{00000000-0005-0000-0000-000044C20000}"/>
    <cellStyle name="SAPBEXstdItemX 4 9 2" xfId="49750" xr:uid="{00000000-0005-0000-0000-000045C20000}"/>
    <cellStyle name="SAPBEXstdItemX 4 9 2 2" xfId="49751" xr:uid="{00000000-0005-0000-0000-000046C20000}"/>
    <cellStyle name="SAPBEXstdItemX 4 9 3" xfId="49752" xr:uid="{00000000-0005-0000-0000-000047C20000}"/>
    <cellStyle name="SAPBEXstdItemX 5" xfId="49753" xr:uid="{00000000-0005-0000-0000-000048C20000}"/>
    <cellStyle name="SAPBEXstdItemX 5 10" xfId="49754" xr:uid="{00000000-0005-0000-0000-000049C20000}"/>
    <cellStyle name="SAPBEXstdItemX 5 10 2" xfId="49755" xr:uid="{00000000-0005-0000-0000-00004AC20000}"/>
    <cellStyle name="SAPBEXstdItemX 5 10 2 2" xfId="49756" xr:uid="{00000000-0005-0000-0000-00004BC20000}"/>
    <cellStyle name="SAPBEXstdItemX 5 10 3" xfId="49757" xr:uid="{00000000-0005-0000-0000-00004CC20000}"/>
    <cellStyle name="SAPBEXstdItemX 5 11" xfId="49758" xr:uid="{00000000-0005-0000-0000-00004DC20000}"/>
    <cellStyle name="SAPBEXstdItemX 5 11 2" xfId="49759" xr:uid="{00000000-0005-0000-0000-00004EC20000}"/>
    <cellStyle name="SAPBEXstdItemX 5 11 2 2" xfId="49760" xr:uid="{00000000-0005-0000-0000-00004FC20000}"/>
    <cellStyle name="SAPBEXstdItemX 5 11 3" xfId="49761" xr:uid="{00000000-0005-0000-0000-000050C20000}"/>
    <cellStyle name="SAPBEXstdItemX 5 12" xfId="49762" xr:uid="{00000000-0005-0000-0000-000051C20000}"/>
    <cellStyle name="SAPBEXstdItemX 5 12 2" xfId="49763" xr:uid="{00000000-0005-0000-0000-000052C20000}"/>
    <cellStyle name="SAPBEXstdItemX 5 12 2 2" xfId="49764" xr:uid="{00000000-0005-0000-0000-000053C20000}"/>
    <cellStyle name="SAPBEXstdItemX 5 12 3" xfId="49765" xr:uid="{00000000-0005-0000-0000-000054C20000}"/>
    <cellStyle name="SAPBEXstdItemX 5 13" xfId="49766" xr:uid="{00000000-0005-0000-0000-000055C20000}"/>
    <cellStyle name="SAPBEXstdItemX 5 13 2" xfId="49767" xr:uid="{00000000-0005-0000-0000-000056C20000}"/>
    <cellStyle name="SAPBEXstdItemX 5 13 2 2" xfId="49768" xr:uid="{00000000-0005-0000-0000-000057C20000}"/>
    <cellStyle name="SAPBEXstdItemX 5 13 3" xfId="49769" xr:uid="{00000000-0005-0000-0000-000058C20000}"/>
    <cellStyle name="SAPBEXstdItemX 5 14" xfId="49770" xr:uid="{00000000-0005-0000-0000-000059C20000}"/>
    <cellStyle name="SAPBEXstdItemX 5 14 2" xfId="49771" xr:uid="{00000000-0005-0000-0000-00005AC20000}"/>
    <cellStyle name="SAPBEXstdItemX 5 2" xfId="49772" xr:uid="{00000000-0005-0000-0000-00005BC20000}"/>
    <cellStyle name="SAPBEXstdItemX 5 2 2" xfId="49773" xr:uid="{00000000-0005-0000-0000-00005CC20000}"/>
    <cellStyle name="SAPBEXstdItemX 5 2 2 2" xfId="49774" xr:uid="{00000000-0005-0000-0000-00005DC20000}"/>
    <cellStyle name="SAPBEXstdItemX 5 3" xfId="49775" xr:uid="{00000000-0005-0000-0000-00005EC20000}"/>
    <cellStyle name="SAPBEXstdItemX 5 3 2" xfId="49776" xr:uid="{00000000-0005-0000-0000-00005FC20000}"/>
    <cellStyle name="SAPBEXstdItemX 5 3 2 2" xfId="49777" xr:uid="{00000000-0005-0000-0000-000060C20000}"/>
    <cellStyle name="SAPBEXstdItemX 5 4" xfId="49778" xr:uid="{00000000-0005-0000-0000-000061C20000}"/>
    <cellStyle name="SAPBEXstdItemX 5 4 2" xfId="49779" xr:uid="{00000000-0005-0000-0000-000062C20000}"/>
    <cellStyle name="SAPBEXstdItemX 5 4 2 2" xfId="49780" xr:uid="{00000000-0005-0000-0000-000063C20000}"/>
    <cellStyle name="SAPBEXstdItemX 5 5" xfId="49781" xr:uid="{00000000-0005-0000-0000-000064C20000}"/>
    <cellStyle name="SAPBEXstdItemX 5 5 2" xfId="49782" xr:uid="{00000000-0005-0000-0000-000065C20000}"/>
    <cellStyle name="SAPBEXstdItemX 5 5 2 2" xfId="49783" xr:uid="{00000000-0005-0000-0000-000066C20000}"/>
    <cellStyle name="SAPBEXstdItemX 5 6" xfId="49784" xr:uid="{00000000-0005-0000-0000-000067C20000}"/>
    <cellStyle name="SAPBEXstdItemX 5 6 2" xfId="49785" xr:uid="{00000000-0005-0000-0000-000068C20000}"/>
    <cellStyle name="SAPBEXstdItemX 5 6 2 2" xfId="49786" xr:uid="{00000000-0005-0000-0000-000069C20000}"/>
    <cellStyle name="SAPBEXstdItemX 5 7" xfId="49787" xr:uid="{00000000-0005-0000-0000-00006AC20000}"/>
    <cellStyle name="SAPBEXstdItemX 5 7 2" xfId="49788" xr:uid="{00000000-0005-0000-0000-00006BC20000}"/>
    <cellStyle name="SAPBEXstdItemX 5 7 2 2" xfId="49789" xr:uid="{00000000-0005-0000-0000-00006CC20000}"/>
    <cellStyle name="SAPBEXstdItemX 5 8" xfId="49790" xr:uid="{00000000-0005-0000-0000-00006DC20000}"/>
    <cellStyle name="SAPBEXstdItemX 5 8 2" xfId="49791" xr:uid="{00000000-0005-0000-0000-00006EC20000}"/>
    <cellStyle name="SAPBEXstdItemX 5 8 2 2" xfId="49792" xr:uid="{00000000-0005-0000-0000-00006FC20000}"/>
    <cellStyle name="SAPBEXstdItemX 5 8 3" xfId="49793" xr:uid="{00000000-0005-0000-0000-000070C20000}"/>
    <cellStyle name="SAPBEXstdItemX 5 9" xfId="49794" xr:uid="{00000000-0005-0000-0000-000071C20000}"/>
    <cellStyle name="SAPBEXstdItemX 5 9 2" xfId="49795" xr:uid="{00000000-0005-0000-0000-000072C20000}"/>
    <cellStyle name="SAPBEXstdItemX 5 9 2 2" xfId="49796" xr:uid="{00000000-0005-0000-0000-000073C20000}"/>
    <cellStyle name="SAPBEXstdItemX 5 9 3" xfId="49797" xr:uid="{00000000-0005-0000-0000-000074C20000}"/>
    <cellStyle name="SAPBEXstdItemX 6" xfId="49798" xr:uid="{00000000-0005-0000-0000-000075C20000}"/>
    <cellStyle name="SAPBEXstdItemX 6 10" xfId="49799" xr:uid="{00000000-0005-0000-0000-000076C20000}"/>
    <cellStyle name="SAPBEXstdItemX 6 10 2" xfId="49800" xr:uid="{00000000-0005-0000-0000-000077C20000}"/>
    <cellStyle name="SAPBEXstdItemX 6 10 2 2" xfId="49801" xr:uid="{00000000-0005-0000-0000-000078C20000}"/>
    <cellStyle name="SAPBEXstdItemX 6 10 3" xfId="49802" xr:uid="{00000000-0005-0000-0000-000079C20000}"/>
    <cellStyle name="SAPBEXstdItemX 6 11" xfId="49803" xr:uid="{00000000-0005-0000-0000-00007AC20000}"/>
    <cellStyle name="SAPBEXstdItemX 6 11 2" xfId="49804" xr:uid="{00000000-0005-0000-0000-00007BC20000}"/>
    <cellStyle name="SAPBEXstdItemX 6 11 2 2" xfId="49805" xr:uid="{00000000-0005-0000-0000-00007CC20000}"/>
    <cellStyle name="SAPBEXstdItemX 6 11 3" xfId="49806" xr:uid="{00000000-0005-0000-0000-00007DC20000}"/>
    <cellStyle name="SAPBEXstdItemX 6 12" xfId="49807" xr:uid="{00000000-0005-0000-0000-00007EC20000}"/>
    <cellStyle name="SAPBEXstdItemX 6 12 2" xfId="49808" xr:uid="{00000000-0005-0000-0000-00007FC20000}"/>
    <cellStyle name="SAPBEXstdItemX 6 12 2 2" xfId="49809" xr:uid="{00000000-0005-0000-0000-000080C20000}"/>
    <cellStyle name="SAPBEXstdItemX 6 12 3" xfId="49810" xr:uid="{00000000-0005-0000-0000-000081C20000}"/>
    <cellStyle name="SAPBEXstdItemX 6 13" xfId="49811" xr:uid="{00000000-0005-0000-0000-000082C20000}"/>
    <cellStyle name="SAPBEXstdItemX 6 13 2" xfId="49812" xr:uid="{00000000-0005-0000-0000-000083C20000}"/>
    <cellStyle name="SAPBEXstdItemX 6 13 2 2" xfId="49813" xr:uid="{00000000-0005-0000-0000-000084C20000}"/>
    <cellStyle name="SAPBEXstdItemX 6 13 3" xfId="49814" xr:uid="{00000000-0005-0000-0000-000085C20000}"/>
    <cellStyle name="SAPBEXstdItemX 6 14" xfId="49815" xr:uid="{00000000-0005-0000-0000-000086C20000}"/>
    <cellStyle name="SAPBEXstdItemX 6 14 2" xfId="49816" xr:uid="{00000000-0005-0000-0000-000087C20000}"/>
    <cellStyle name="SAPBEXstdItemX 6 2" xfId="49817" xr:uid="{00000000-0005-0000-0000-000088C20000}"/>
    <cellStyle name="SAPBEXstdItemX 6 2 2" xfId="49818" xr:uid="{00000000-0005-0000-0000-000089C20000}"/>
    <cellStyle name="SAPBEXstdItemX 6 2 2 2" xfId="49819" xr:uid="{00000000-0005-0000-0000-00008AC20000}"/>
    <cellStyle name="SAPBEXstdItemX 6 3" xfId="49820" xr:uid="{00000000-0005-0000-0000-00008BC20000}"/>
    <cellStyle name="SAPBEXstdItemX 6 3 2" xfId="49821" xr:uid="{00000000-0005-0000-0000-00008CC20000}"/>
    <cellStyle name="SAPBEXstdItemX 6 3 2 2" xfId="49822" xr:uid="{00000000-0005-0000-0000-00008DC20000}"/>
    <cellStyle name="SAPBEXstdItemX 6 4" xfId="49823" xr:uid="{00000000-0005-0000-0000-00008EC20000}"/>
    <cellStyle name="SAPBEXstdItemX 6 4 2" xfId="49824" xr:uid="{00000000-0005-0000-0000-00008FC20000}"/>
    <cellStyle name="SAPBEXstdItemX 6 4 2 2" xfId="49825" xr:uid="{00000000-0005-0000-0000-000090C20000}"/>
    <cellStyle name="SAPBEXstdItemX 6 5" xfId="49826" xr:uid="{00000000-0005-0000-0000-000091C20000}"/>
    <cellStyle name="SAPBEXstdItemX 6 5 2" xfId="49827" xr:uid="{00000000-0005-0000-0000-000092C20000}"/>
    <cellStyle name="SAPBEXstdItemX 6 5 2 2" xfId="49828" xr:uid="{00000000-0005-0000-0000-000093C20000}"/>
    <cellStyle name="SAPBEXstdItemX 6 6" xfId="49829" xr:uid="{00000000-0005-0000-0000-000094C20000}"/>
    <cellStyle name="SAPBEXstdItemX 6 6 2" xfId="49830" xr:uid="{00000000-0005-0000-0000-000095C20000}"/>
    <cellStyle name="SAPBEXstdItemX 6 6 2 2" xfId="49831" xr:uid="{00000000-0005-0000-0000-000096C20000}"/>
    <cellStyle name="SAPBEXstdItemX 6 7" xfId="49832" xr:uid="{00000000-0005-0000-0000-000097C20000}"/>
    <cellStyle name="SAPBEXstdItemX 6 7 2" xfId="49833" xr:uid="{00000000-0005-0000-0000-000098C20000}"/>
    <cellStyle name="SAPBEXstdItemX 6 7 2 2" xfId="49834" xr:uid="{00000000-0005-0000-0000-000099C20000}"/>
    <cellStyle name="SAPBEXstdItemX 6 8" xfId="49835" xr:uid="{00000000-0005-0000-0000-00009AC20000}"/>
    <cellStyle name="SAPBEXstdItemX 6 8 2" xfId="49836" xr:uid="{00000000-0005-0000-0000-00009BC20000}"/>
    <cellStyle name="SAPBEXstdItemX 6 8 2 2" xfId="49837" xr:uid="{00000000-0005-0000-0000-00009CC20000}"/>
    <cellStyle name="SAPBEXstdItemX 6 8 3" xfId="49838" xr:uid="{00000000-0005-0000-0000-00009DC20000}"/>
    <cellStyle name="SAPBEXstdItemX 6 9" xfId="49839" xr:uid="{00000000-0005-0000-0000-00009EC20000}"/>
    <cellStyle name="SAPBEXstdItemX 6 9 2" xfId="49840" xr:uid="{00000000-0005-0000-0000-00009FC20000}"/>
    <cellStyle name="SAPBEXstdItemX 6 9 2 2" xfId="49841" xr:uid="{00000000-0005-0000-0000-0000A0C20000}"/>
    <cellStyle name="SAPBEXstdItemX 6 9 3" xfId="49842" xr:uid="{00000000-0005-0000-0000-0000A1C20000}"/>
    <cellStyle name="SAPBEXstdItemX 7" xfId="49843" xr:uid="{00000000-0005-0000-0000-0000A2C20000}"/>
    <cellStyle name="SAPBEXstdItemX 7 10" xfId="49844" xr:uid="{00000000-0005-0000-0000-0000A3C20000}"/>
    <cellStyle name="SAPBEXstdItemX 7 10 2" xfId="49845" xr:uid="{00000000-0005-0000-0000-0000A4C20000}"/>
    <cellStyle name="SAPBEXstdItemX 7 10 2 2" xfId="49846" xr:uid="{00000000-0005-0000-0000-0000A5C20000}"/>
    <cellStyle name="SAPBEXstdItemX 7 10 3" xfId="49847" xr:uid="{00000000-0005-0000-0000-0000A6C20000}"/>
    <cellStyle name="SAPBEXstdItemX 7 11" xfId="49848" xr:uid="{00000000-0005-0000-0000-0000A7C20000}"/>
    <cellStyle name="SAPBEXstdItemX 7 11 2" xfId="49849" xr:uid="{00000000-0005-0000-0000-0000A8C20000}"/>
    <cellStyle name="SAPBEXstdItemX 7 2" xfId="49850" xr:uid="{00000000-0005-0000-0000-0000A9C20000}"/>
    <cellStyle name="SAPBEXstdItemX 7 2 2" xfId="49851" xr:uid="{00000000-0005-0000-0000-0000AAC20000}"/>
    <cellStyle name="SAPBEXstdItemX 7 2 2 2" xfId="49852" xr:uid="{00000000-0005-0000-0000-0000ABC20000}"/>
    <cellStyle name="SAPBEXstdItemX 7 3" xfId="49853" xr:uid="{00000000-0005-0000-0000-0000ACC20000}"/>
    <cellStyle name="SAPBEXstdItemX 7 3 2" xfId="49854" xr:uid="{00000000-0005-0000-0000-0000ADC20000}"/>
    <cellStyle name="SAPBEXstdItemX 7 3 2 2" xfId="49855" xr:uid="{00000000-0005-0000-0000-0000AEC20000}"/>
    <cellStyle name="SAPBEXstdItemX 7 4" xfId="49856" xr:uid="{00000000-0005-0000-0000-0000AFC20000}"/>
    <cellStyle name="SAPBEXstdItemX 7 4 2" xfId="49857" xr:uid="{00000000-0005-0000-0000-0000B0C20000}"/>
    <cellStyle name="SAPBEXstdItemX 7 4 2 2" xfId="49858" xr:uid="{00000000-0005-0000-0000-0000B1C20000}"/>
    <cellStyle name="SAPBEXstdItemX 7 5" xfId="49859" xr:uid="{00000000-0005-0000-0000-0000B2C20000}"/>
    <cellStyle name="SAPBEXstdItemX 7 5 2" xfId="49860" xr:uid="{00000000-0005-0000-0000-0000B3C20000}"/>
    <cellStyle name="SAPBEXstdItemX 7 5 2 2" xfId="49861" xr:uid="{00000000-0005-0000-0000-0000B4C20000}"/>
    <cellStyle name="SAPBEXstdItemX 7 6" xfId="49862" xr:uid="{00000000-0005-0000-0000-0000B5C20000}"/>
    <cellStyle name="SAPBEXstdItemX 7 6 2" xfId="49863" xr:uid="{00000000-0005-0000-0000-0000B6C20000}"/>
    <cellStyle name="SAPBEXstdItemX 7 6 2 2" xfId="49864" xr:uid="{00000000-0005-0000-0000-0000B7C20000}"/>
    <cellStyle name="SAPBEXstdItemX 7 6 3" xfId="49865" xr:uid="{00000000-0005-0000-0000-0000B8C20000}"/>
    <cellStyle name="SAPBEXstdItemX 7 7" xfId="49866" xr:uid="{00000000-0005-0000-0000-0000B9C20000}"/>
    <cellStyle name="SAPBEXstdItemX 7 7 2" xfId="49867" xr:uid="{00000000-0005-0000-0000-0000BAC20000}"/>
    <cellStyle name="SAPBEXstdItemX 7 7 2 2" xfId="49868" xr:uid="{00000000-0005-0000-0000-0000BBC20000}"/>
    <cellStyle name="SAPBEXstdItemX 7 7 3" xfId="49869" xr:uid="{00000000-0005-0000-0000-0000BCC20000}"/>
    <cellStyle name="SAPBEXstdItemX 7 8" xfId="49870" xr:uid="{00000000-0005-0000-0000-0000BDC20000}"/>
    <cellStyle name="SAPBEXstdItemX 7 8 2" xfId="49871" xr:uid="{00000000-0005-0000-0000-0000BEC20000}"/>
    <cellStyle name="SAPBEXstdItemX 7 8 2 2" xfId="49872" xr:uid="{00000000-0005-0000-0000-0000BFC20000}"/>
    <cellStyle name="SAPBEXstdItemX 7 8 3" xfId="49873" xr:uid="{00000000-0005-0000-0000-0000C0C20000}"/>
    <cellStyle name="SAPBEXstdItemX 7 9" xfId="49874" xr:uid="{00000000-0005-0000-0000-0000C1C20000}"/>
    <cellStyle name="SAPBEXstdItemX 7 9 2" xfId="49875" xr:uid="{00000000-0005-0000-0000-0000C2C20000}"/>
    <cellStyle name="SAPBEXstdItemX 7 9 2 2" xfId="49876" xr:uid="{00000000-0005-0000-0000-0000C3C20000}"/>
    <cellStyle name="SAPBEXstdItemX 7 9 3" xfId="49877" xr:uid="{00000000-0005-0000-0000-0000C4C20000}"/>
    <cellStyle name="SAPBEXstdItemX 8" xfId="49878" xr:uid="{00000000-0005-0000-0000-0000C5C20000}"/>
    <cellStyle name="SAPBEXstdItemX 8 10" xfId="49879" xr:uid="{00000000-0005-0000-0000-0000C6C20000}"/>
    <cellStyle name="SAPBEXstdItemX 8 10 2" xfId="49880" xr:uid="{00000000-0005-0000-0000-0000C7C20000}"/>
    <cellStyle name="SAPBEXstdItemX 8 10 2 2" xfId="49881" xr:uid="{00000000-0005-0000-0000-0000C8C20000}"/>
    <cellStyle name="SAPBEXstdItemX 8 10 3" xfId="49882" xr:uid="{00000000-0005-0000-0000-0000C9C20000}"/>
    <cellStyle name="SAPBEXstdItemX 8 11" xfId="49883" xr:uid="{00000000-0005-0000-0000-0000CAC20000}"/>
    <cellStyle name="SAPBEXstdItemX 8 11 2" xfId="49884" xr:uid="{00000000-0005-0000-0000-0000CBC20000}"/>
    <cellStyle name="SAPBEXstdItemX 8 2" xfId="49885" xr:uid="{00000000-0005-0000-0000-0000CCC20000}"/>
    <cellStyle name="SAPBEXstdItemX 8 2 2" xfId="49886" xr:uid="{00000000-0005-0000-0000-0000CDC20000}"/>
    <cellStyle name="SAPBEXstdItemX 8 2 2 2" xfId="49887" xr:uid="{00000000-0005-0000-0000-0000CEC20000}"/>
    <cellStyle name="SAPBEXstdItemX 8 3" xfId="49888" xr:uid="{00000000-0005-0000-0000-0000CFC20000}"/>
    <cellStyle name="SAPBEXstdItemX 8 3 2" xfId="49889" xr:uid="{00000000-0005-0000-0000-0000D0C20000}"/>
    <cellStyle name="SAPBEXstdItemX 8 3 2 2" xfId="49890" xr:uid="{00000000-0005-0000-0000-0000D1C20000}"/>
    <cellStyle name="SAPBEXstdItemX 8 4" xfId="49891" xr:uid="{00000000-0005-0000-0000-0000D2C20000}"/>
    <cellStyle name="SAPBEXstdItemX 8 4 2" xfId="49892" xr:uid="{00000000-0005-0000-0000-0000D3C20000}"/>
    <cellStyle name="SAPBEXstdItemX 8 4 2 2" xfId="49893" xr:uid="{00000000-0005-0000-0000-0000D4C20000}"/>
    <cellStyle name="SAPBEXstdItemX 8 5" xfId="49894" xr:uid="{00000000-0005-0000-0000-0000D5C20000}"/>
    <cellStyle name="SAPBEXstdItemX 8 5 2" xfId="49895" xr:uid="{00000000-0005-0000-0000-0000D6C20000}"/>
    <cellStyle name="SAPBEXstdItemX 8 5 2 2" xfId="49896" xr:uid="{00000000-0005-0000-0000-0000D7C20000}"/>
    <cellStyle name="SAPBEXstdItemX 8 6" xfId="49897" xr:uid="{00000000-0005-0000-0000-0000D8C20000}"/>
    <cellStyle name="SAPBEXstdItemX 8 6 2" xfId="49898" xr:uid="{00000000-0005-0000-0000-0000D9C20000}"/>
    <cellStyle name="SAPBEXstdItemX 8 6 2 2" xfId="49899" xr:uid="{00000000-0005-0000-0000-0000DAC20000}"/>
    <cellStyle name="SAPBEXstdItemX 8 6 3" xfId="49900" xr:uid="{00000000-0005-0000-0000-0000DBC20000}"/>
    <cellStyle name="SAPBEXstdItemX 8 7" xfId="49901" xr:uid="{00000000-0005-0000-0000-0000DCC20000}"/>
    <cellStyle name="SAPBEXstdItemX 8 7 2" xfId="49902" xr:uid="{00000000-0005-0000-0000-0000DDC20000}"/>
    <cellStyle name="SAPBEXstdItemX 8 7 2 2" xfId="49903" xr:uid="{00000000-0005-0000-0000-0000DEC20000}"/>
    <cellStyle name="SAPBEXstdItemX 8 7 3" xfId="49904" xr:uid="{00000000-0005-0000-0000-0000DFC20000}"/>
    <cellStyle name="SAPBEXstdItemX 8 8" xfId="49905" xr:uid="{00000000-0005-0000-0000-0000E0C20000}"/>
    <cellStyle name="SAPBEXstdItemX 8 8 2" xfId="49906" xr:uid="{00000000-0005-0000-0000-0000E1C20000}"/>
    <cellStyle name="SAPBEXstdItemX 8 8 2 2" xfId="49907" xr:uid="{00000000-0005-0000-0000-0000E2C20000}"/>
    <cellStyle name="SAPBEXstdItemX 8 8 3" xfId="49908" xr:uid="{00000000-0005-0000-0000-0000E3C20000}"/>
    <cellStyle name="SAPBEXstdItemX 8 9" xfId="49909" xr:uid="{00000000-0005-0000-0000-0000E4C20000}"/>
    <cellStyle name="SAPBEXstdItemX 8 9 2" xfId="49910" xr:uid="{00000000-0005-0000-0000-0000E5C20000}"/>
    <cellStyle name="SAPBEXstdItemX 8 9 2 2" xfId="49911" xr:uid="{00000000-0005-0000-0000-0000E6C20000}"/>
    <cellStyle name="SAPBEXstdItemX 8 9 3" xfId="49912" xr:uid="{00000000-0005-0000-0000-0000E7C20000}"/>
    <cellStyle name="SAPBEXstdItemX 9" xfId="49913" xr:uid="{00000000-0005-0000-0000-0000E8C20000}"/>
    <cellStyle name="SAPBEXstdItemX 9 10" xfId="49914" xr:uid="{00000000-0005-0000-0000-0000E9C20000}"/>
    <cellStyle name="SAPBEXstdItemX 9 10 2" xfId="49915" xr:uid="{00000000-0005-0000-0000-0000EAC20000}"/>
    <cellStyle name="SAPBEXstdItemX 9 10 2 2" xfId="49916" xr:uid="{00000000-0005-0000-0000-0000EBC20000}"/>
    <cellStyle name="SAPBEXstdItemX 9 10 3" xfId="49917" xr:uid="{00000000-0005-0000-0000-0000ECC20000}"/>
    <cellStyle name="SAPBEXstdItemX 9 11" xfId="49918" xr:uid="{00000000-0005-0000-0000-0000EDC20000}"/>
    <cellStyle name="SAPBEXstdItemX 9 11 2" xfId="49919" xr:uid="{00000000-0005-0000-0000-0000EEC20000}"/>
    <cellStyle name="SAPBEXstdItemX 9 2" xfId="49920" xr:uid="{00000000-0005-0000-0000-0000EFC20000}"/>
    <cellStyle name="SAPBEXstdItemX 9 2 2" xfId="49921" xr:uid="{00000000-0005-0000-0000-0000F0C20000}"/>
    <cellStyle name="SAPBEXstdItemX 9 2 2 2" xfId="49922" xr:uid="{00000000-0005-0000-0000-0000F1C20000}"/>
    <cellStyle name="SAPBEXstdItemX 9 3" xfId="49923" xr:uid="{00000000-0005-0000-0000-0000F2C20000}"/>
    <cellStyle name="SAPBEXstdItemX 9 3 2" xfId="49924" xr:uid="{00000000-0005-0000-0000-0000F3C20000}"/>
    <cellStyle name="SAPBEXstdItemX 9 3 2 2" xfId="49925" xr:uid="{00000000-0005-0000-0000-0000F4C20000}"/>
    <cellStyle name="SAPBEXstdItemX 9 4" xfId="49926" xr:uid="{00000000-0005-0000-0000-0000F5C20000}"/>
    <cellStyle name="SAPBEXstdItemX 9 4 2" xfId="49927" xr:uid="{00000000-0005-0000-0000-0000F6C20000}"/>
    <cellStyle name="SAPBEXstdItemX 9 4 2 2" xfId="49928" xr:uid="{00000000-0005-0000-0000-0000F7C20000}"/>
    <cellStyle name="SAPBEXstdItemX 9 5" xfId="49929" xr:uid="{00000000-0005-0000-0000-0000F8C20000}"/>
    <cellStyle name="SAPBEXstdItemX 9 5 2" xfId="49930" xr:uid="{00000000-0005-0000-0000-0000F9C20000}"/>
    <cellStyle name="SAPBEXstdItemX 9 5 2 2" xfId="49931" xr:uid="{00000000-0005-0000-0000-0000FAC20000}"/>
    <cellStyle name="SAPBEXstdItemX 9 6" xfId="49932" xr:uid="{00000000-0005-0000-0000-0000FBC20000}"/>
    <cellStyle name="SAPBEXstdItemX 9 6 2" xfId="49933" xr:uid="{00000000-0005-0000-0000-0000FCC20000}"/>
    <cellStyle name="SAPBEXstdItemX 9 6 2 2" xfId="49934" xr:uid="{00000000-0005-0000-0000-0000FDC20000}"/>
    <cellStyle name="SAPBEXstdItemX 9 6 3" xfId="49935" xr:uid="{00000000-0005-0000-0000-0000FEC20000}"/>
    <cellStyle name="SAPBEXstdItemX 9 7" xfId="49936" xr:uid="{00000000-0005-0000-0000-0000FFC20000}"/>
    <cellStyle name="SAPBEXstdItemX 9 7 2" xfId="49937" xr:uid="{00000000-0005-0000-0000-000000C30000}"/>
    <cellStyle name="SAPBEXstdItemX 9 7 2 2" xfId="49938" xr:uid="{00000000-0005-0000-0000-000001C30000}"/>
    <cellStyle name="SAPBEXstdItemX 9 7 3" xfId="49939" xr:uid="{00000000-0005-0000-0000-000002C30000}"/>
    <cellStyle name="SAPBEXstdItemX 9 8" xfId="49940" xr:uid="{00000000-0005-0000-0000-000003C30000}"/>
    <cellStyle name="SAPBEXstdItemX 9 8 2" xfId="49941" xr:uid="{00000000-0005-0000-0000-000004C30000}"/>
    <cellStyle name="SAPBEXstdItemX 9 8 2 2" xfId="49942" xr:uid="{00000000-0005-0000-0000-000005C30000}"/>
    <cellStyle name="SAPBEXstdItemX 9 8 3" xfId="49943" xr:uid="{00000000-0005-0000-0000-000006C30000}"/>
    <cellStyle name="SAPBEXstdItemX 9 9" xfId="49944" xr:uid="{00000000-0005-0000-0000-000007C30000}"/>
    <cellStyle name="SAPBEXstdItemX 9 9 2" xfId="49945" xr:uid="{00000000-0005-0000-0000-000008C30000}"/>
    <cellStyle name="SAPBEXstdItemX 9 9 2 2" xfId="49946" xr:uid="{00000000-0005-0000-0000-000009C30000}"/>
    <cellStyle name="SAPBEXstdItemX 9 9 3" xfId="49947" xr:uid="{00000000-0005-0000-0000-00000AC30000}"/>
    <cellStyle name="SAPBEXstdItemX_Report 2.10 Rates Dec 23 2009 W01" xfId="49948" xr:uid="{00000000-0005-0000-0000-00000BC30000}"/>
    <cellStyle name="SAPBEXtitle" xfId="49949" xr:uid="{00000000-0005-0000-0000-00000CC30000}"/>
    <cellStyle name="SAPBEXtitle 2" xfId="49950" xr:uid="{00000000-0005-0000-0000-00000DC30000}"/>
    <cellStyle name="SAPBEXtitle 2 2" xfId="49951" xr:uid="{00000000-0005-0000-0000-00000EC30000}"/>
    <cellStyle name="SAPBEXunassignedItem" xfId="49952" xr:uid="{00000000-0005-0000-0000-00000FC30000}"/>
    <cellStyle name="SAPBEXunassignedItem 10" xfId="49953" xr:uid="{00000000-0005-0000-0000-000010C30000}"/>
    <cellStyle name="SAPBEXunassignedItem 10 2" xfId="49954" xr:uid="{00000000-0005-0000-0000-000011C30000}"/>
    <cellStyle name="SAPBEXunassignedItem 10 2 2" xfId="49955" xr:uid="{00000000-0005-0000-0000-000012C30000}"/>
    <cellStyle name="SAPBEXunassignedItem 11" xfId="49956" xr:uid="{00000000-0005-0000-0000-000013C30000}"/>
    <cellStyle name="SAPBEXunassignedItem 11 2" xfId="49957" xr:uid="{00000000-0005-0000-0000-000014C30000}"/>
    <cellStyle name="SAPBEXunassignedItem 11 2 2" xfId="49958" xr:uid="{00000000-0005-0000-0000-000015C30000}"/>
    <cellStyle name="SAPBEXunassignedItem 11 3" xfId="49959" xr:uid="{00000000-0005-0000-0000-000016C30000}"/>
    <cellStyle name="SAPBEXunassignedItem 12" xfId="49960" xr:uid="{00000000-0005-0000-0000-000017C30000}"/>
    <cellStyle name="SAPBEXunassignedItem 12 2" xfId="49961" xr:uid="{00000000-0005-0000-0000-000018C30000}"/>
    <cellStyle name="SAPBEXunassignedItem 12 2 2" xfId="49962" xr:uid="{00000000-0005-0000-0000-000019C30000}"/>
    <cellStyle name="SAPBEXunassignedItem 12 3" xfId="49963" xr:uid="{00000000-0005-0000-0000-00001AC30000}"/>
    <cellStyle name="SAPBEXunassignedItem 13" xfId="49964" xr:uid="{00000000-0005-0000-0000-00001BC30000}"/>
    <cellStyle name="SAPBEXunassignedItem 13 2" xfId="49965" xr:uid="{00000000-0005-0000-0000-00001CC30000}"/>
    <cellStyle name="SAPBEXunassignedItem 13 2 2" xfId="49966" xr:uid="{00000000-0005-0000-0000-00001DC30000}"/>
    <cellStyle name="SAPBEXunassignedItem 14" xfId="49967" xr:uid="{00000000-0005-0000-0000-00001EC30000}"/>
    <cellStyle name="SAPBEXunassignedItem 14 2" xfId="49968" xr:uid="{00000000-0005-0000-0000-00001FC30000}"/>
    <cellStyle name="SAPBEXunassignedItem 14 2 2" xfId="49969" xr:uid="{00000000-0005-0000-0000-000020C30000}"/>
    <cellStyle name="SAPBEXunassignedItem 14 3" xfId="49970" xr:uid="{00000000-0005-0000-0000-000021C30000}"/>
    <cellStyle name="SAPBEXunassignedItem 15" xfId="49971" xr:uid="{00000000-0005-0000-0000-000022C30000}"/>
    <cellStyle name="SAPBEXunassignedItem 15 2" xfId="49972" xr:uid="{00000000-0005-0000-0000-000023C30000}"/>
    <cellStyle name="SAPBEXunassignedItem 16" xfId="49973" xr:uid="{00000000-0005-0000-0000-000024C30000}"/>
    <cellStyle name="SAPBEXunassignedItem 2" xfId="49974" xr:uid="{00000000-0005-0000-0000-000025C30000}"/>
    <cellStyle name="SAPBEXunassignedItem 2 10" xfId="49975" xr:uid="{00000000-0005-0000-0000-000026C30000}"/>
    <cellStyle name="SAPBEXunassignedItem 2 10 2" xfId="49976" xr:uid="{00000000-0005-0000-0000-000027C30000}"/>
    <cellStyle name="SAPBEXunassignedItem 2 10 2 2" xfId="49977" xr:uid="{00000000-0005-0000-0000-000028C30000}"/>
    <cellStyle name="SAPBEXunassignedItem 2 10 3" xfId="49978" xr:uid="{00000000-0005-0000-0000-000029C30000}"/>
    <cellStyle name="SAPBEXunassignedItem 2 11" xfId="49979" xr:uid="{00000000-0005-0000-0000-00002AC30000}"/>
    <cellStyle name="SAPBEXunassignedItem 2 11 2" xfId="49980" xr:uid="{00000000-0005-0000-0000-00002BC30000}"/>
    <cellStyle name="SAPBEXunassignedItem 2 11 2 2" xfId="49981" xr:uid="{00000000-0005-0000-0000-00002CC30000}"/>
    <cellStyle name="SAPBEXunassignedItem 2 11 3" xfId="49982" xr:uid="{00000000-0005-0000-0000-00002DC30000}"/>
    <cellStyle name="SAPBEXunassignedItem 2 12" xfId="49983" xr:uid="{00000000-0005-0000-0000-00002EC30000}"/>
    <cellStyle name="SAPBEXunassignedItem 2 12 2" xfId="49984" xr:uid="{00000000-0005-0000-0000-00002FC30000}"/>
    <cellStyle name="SAPBEXunassignedItem 2 12 2 2" xfId="49985" xr:uid="{00000000-0005-0000-0000-000030C30000}"/>
    <cellStyle name="SAPBEXunassignedItem 2 13" xfId="49986" xr:uid="{00000000-0005-0000-0000-000031C30000}"/>
    <cellStyle name="SAPBEXunassignedItem 2 13 2" xfId="49987" xr:uid="{00000000-0005-0000-0000-000032C30000}"/>
    <cellStyle name="SAPBEXunassignedItem 2 13 2 2" xfId="49988" xr:uid="{00000000-0005-0000-0000-000033C30000}"/>
    <cellStyle name="SAPBEXunassignedItem 2 13 3" xfId="49989" xr:uid="{00000000-0005-0000-0000-000034C30000}"/>
    <cellStyle name="SAPBEXunassignedItem 2 14" xfId="49990" xr:uid="{00000000-0005-0000-0000-000035C30000}"/>
    <cellStyle name="SAPBEXunassignedItem 2 14 2" xfId="49991" xr:uid="{00000000-0005-0000-0000-000036C30000}"/>
    <cellStyle name="SAPBEXunassignedItem 2 15" xfId="49992" xr:uid="{00000000-0005-0000-0000-000037C30000}"/>
    <cellStyle name="SAPBEXunassignedItem 2 2" xfId="49993" xr:uid="{00000000-0005-0000-0000-000038C30000}"/>
    <cellStyle name="SAPBEXunassignedItem 2 2 2" xfId="49994" xr:uid="{00000000-0005-0000-0000-000039C30000}"/>
    <cellStyle name="SAPBEXunassignedItem 2 2 2 2" xfId="49995" xr:uid="{00000000-0005-0000-0000-00003AC30000}"/>
    <cellStyle name="SAPBEXunassignedItem 2 2 2 2 2" xfId="49996" xr:uid="{00000000-0005-0000-0000-00003BC30000}"/>
    <cellStyle name="SAPBEXunassignedItem 2 2 3" xfId="49997" xr:uid="{00000000-0005-0000-0000-00003CC30000}"/>
    <cellStyle name="SAPBEXunassignedItem 2 2 3 2" xfId="49998" xr:uid="{00000000-0005-0000-0000-00003DC30000}"/>
    <cellStyle name="SAPBEXunassignedItem 2 2 3 2 2" xfId="49999" xr:uid="{00000000-0005-0000-0000-00003EC30000}"/>
    <cellStyle name="SAPBEXunassignedItem 2 2 4" xfId="50000" xr:uid="{00000000-0005-0000-0000-00003FC30000}"/>
    <cellStyle name="SAPBEXunassignedItem 2 2 4 2" xfId="50001" xr:uid="{00000000-0005-0000-0000-000040C30000}"/>
    <cellStyle name="SAPBEXunassignedItem 2 2 4 2 2" xfId="50002" xr:uid="{00000000-0005-0000-0000-000041C30000}"/>
    <cellStyle name="SAPBEXunassignedItem 2 2 5" xfId="50003" xr:uid="{00000000-0005-0000-0000-000042C30000}"/>
    <cellStyle name="SAPBEXunassignedItem 2 2 5 2" xfId="50004" xr:uid="{00000000-0005-0000-0000-000043C30000}"/>
    <cellStyle name="SAPBEXunassignedItem 2 3" xfId="50005" xr:uid="{00000000-0005-0000-0000-000044C30000}"/>
    <cellStyle name="SAPBEXunassignedItem 2 3 2" xfId="50006" xr:uid="{00000000-0005-0000-0000-000045C30000}"/>
    <cellStyle name="SAPBEXunassignedItem 2 3 2 2" xfId="50007" xr:uid="{00000000-0005-0000-0000-000046C30000}"/>
    <cellStyle name="SAPBEXunassignedItem 2 3 3" xfId="50008" xr:uid="{00000000-0005-0000-0000-000047C30000}"/>
    <cellStyle name="SAPBEXunassignedItem 2 4" xfId="50009" xr:uid="{00000000-0005-0000-0000-000048C30000}"/>
    <cellStyle name="SAPBEXunassignedItem 2 4 2" xfId="50010" xr:uid="{00000000-0005-0000-0000-000049C30000}"/>
    <cellStyle name="SAPBEXunassignedItem 2 4 2 2" xfId="50011" xr:uid="{00000000-0005-0000-0000-00004AC30000}"/>
    <cellStyle name="SAPBEXunassignedItem 2 5" xfId="50012" xr:uid="{00000000-0005-0000-0000-00004BC30000}"/>
    <cellStyle name="SAPBEXunassignedItem 2 5 2" xfId="50013" xr:uid="{00000000-0005-0000-0000-00004CC30000}"/>
    <cellStyle name="SAPBEXunassignedItem 2 5 2 2" xfId="50014" xr:uid="{00000000-0005-0000-0000-00004DC30000}"/>
    <cellStyle name="SAPBEXunassignedItem 2 5 3" xfId="50015" xr:uid="{00000000-0005-0000-0000-00004EC30000}"/>
    <cellStyle name="SAPBEXunassignedItem 2 6" xfId="50016" xr:uid="{00000000-0005-0000-0000-00004FC30000}"/>
    <cellStyle name="SAPBEXunassignedItem 2 6 2" xfId="50017" xr:uid="{00000000-0005-0000-0000-000050C30000}"/>
    <cellStyle name="SAPBEXunassignedItem 2 6 2 2" xfId="50018" xr:uid="{00000000-0005-0000-0000-000051C30000}"/>
    <cellStyle name="SAPBEXunassignedItem 2 6 3" xfId="50019" xr:uid="{00000000-0005-0000-0000-000052C30000}"/>
    <cellStyle name="SAPBEXunassignedItem 2 7" xfId="50020" xr:uid="{00000000-0005-0000-0000-000053C30000}"/>
    <cellStyle name="SAPBEXunassignedItem 2 7 2" xfId="50021" xr:uid="{00000000-0005-0000-0000-000054C30000}"/>
    <cellStyle name="SAPBEXunassignedItem 2 7 2 2" xfId="50022" xr:uid="{00000000-0005-0000-0000-000055C30000}"/>
    <cellStyle name="SAPBEXunassignedItem 2 7 3" xfId="50023" xr:uid="{00000000-0005-0000-0000-000056C30000}"/>
    <cellStyle name="SAPBEXunassignedItem 2 8" xfId="50024" xr:uid="{00000000-0005-0000-0000-000057C30000}"/>
    <cellStyle name="SAPBEXunassignedItem 2 8 2" xfId="50025" xr:uid="{00000000-0005-0000-0000-000058C30000}"/>
    <cellStyle name="SAPBEXunassignedItem 2 8 2 2" xfId="50026" xr:uid="{00000000-0005-0000-0000-000059C30000}"/>
    <cellStyle name="SAPBEXunassignedItem 2 8 3" xfId="50027" xr:uid="{00000000-0005-0000-0000-00005AC30000}"/>
    <cellStyle name="SAPBEXunassignedItem 2 9" xfId="50028" xr:uid="{00000000-0005-0000-0000-00005BC30000}"/>
    <cellStyle name="SAPBEXunassignedItem 2 9 2" xfId="50029" xr:uid="{00000000-0005-0000-0000-00005CC30000}"/>
    <cellStyle name="SAPBEXunassignedItem 2 9 2 2" xfId="50030" xr:uid="{00000000-0005-0000-0000-00005DC30000}"/>
    <cellStyle name="SAPBEXunassignedItem 3" xfId="50031" xr:uid="{00000000-0005-0000-0000-00005EC30000}"/>
    <cellStyle name="SAPBEXunassignedItem 3 2" xfId="50032" xr:uid="{00000000-0005-0000-0000-00005FC30000}"/>
    <cellStyle name="SAPBEXunassignedItem 3 2 2" xfId="50033" xr:uid="{00000000-0005-0000-0000-000060C30000}"/>
    <cellStyle name="SAPBEXunassignedItem 3 2 2 2" xfId="50034" xr:uid="{00000000-0005-0000-0000-000061C30000}"/>
    <cellStyle name="SAPBEXunassignedItem 3 3" xfId="50035" xr:uid="{00000000-0005-0000-0000-000062C30000}"/>
    <cellStyle name="SAPBEXunassignedItem 3 3 2" xfId="50036" xr:uid="{00000000-0005-0000-0000-000063C30000}"/>
    <cellStyle name="SAPBEXunassignedItem 3 3 2 2" xfId="50037" xr:uid="{00000000-0005-0000-0000-000064C30000}"/>
    <cellStyle name="SAPBEXunassignedItem 3 4" xfId="50038" xr:uid="{00000000-0005-0000-0000-000065C30000}"/>
    <cellStyle name="SAPBEXunassignedItem 3 4 2" xfId="50039" xr:uid="{00000000-0005-0000-0000-000066C30000}"/>
    <cellStyle name="SAPBEXunassignedItem 3 4 2 2" xfId="50040" xr:uid="{00000000-0005-0000-0000-000067C30000}"/>
    <cellStyle name="SAPBEXunassignedItem 3 5" xfId="50041" xr:uid="{00000000-0005-0000-0000-000068C30000}"/>
    <cellStyle name="SAPBEXunassignedItem 3 5 2" xfId="50042" xr:uid="{00000000-0005-0000-0000-000069C30000}"/>
    <cellStyle name="SAPBEXunassignedItem 4" xfId="50043" xr:uid="{00000000-0005-0000-0000-00006AC30000}"/>
    <cellStyle name="SAPBEXunassignedItem 4 2" xfId="50044" xr:uid="{00000000-0005-0000-0000-00006BC30000}"/>
    <cellStyle name="SAPBEXunassignedItem 4 2 2" xfId="50045" xr:uid="{00000000-0005-0000-0000-00006CC30000}"/>
    <cellStyle name="SAPBEXunassignedItem 4 3" xfId="50046" xr:uid="{00000000-0005-0000-0000-00006DC30000}"/>
    <cellStyle name="SAPBEXunassignedItem 5" xfId="50047" xr:uid="{00000000-0005-0000-0000-00006EC30000}"/>
    <cellStyle name="SAPBEXunassignedItem 5 2" xfId="50048" xr:uid="{00000000-0005-0000-0000-00006FC30000}"/>
    <cellStyle name="SAPBEXunassignedItem 5 2 2" xfId="50049" xr:uid="{00000000-0005-0000-0000-000070C30000}"/>
    <cellStyle name="SAPBEXunassignedItem 6" xfId="50050" xr:uid="{00000000-0005-0000-0000-000071C30000}"/>
    <cellStyle name="SAPBEXunassignedItem 6 2" xfId="50051" xr:uid="{00000000-0005-0000-0000-000072C30000}"/>
    <cellStyle name="SAPBEXunassignedItem 6 2 2" xfId="50052" xr:uid="{00000000-0005-0000-0000-000073C30000}"/>
    <cellStyle name="SAPBEXunassignedItem 6 3" xfId="50053" xr:uid="{00000000-0005-0000-0000-000074C30000}"/>
    <cellStyle name="SAPBEXunassignedItem 7" xfId="50054" xr:uid="{00000000-0005-0000-0000-000075C30000}"/>
    <cellStyle name="SAPBEXunassignedItem 7 2" xfId="50055" xr:uid="{00000000-0005-0000-0000-000076C30000}"/>
    <cellStyle name="SAPBEXunassignedItem 7 2 2" xfId="50056" xr:uid="{00000000-0005-0000-0000-000077C30000}"/>
    <cellStyle name="SAPBEXunassignedItem 7 3" xfId="50057" xr:uid="{00000000-0005-0000-0000-000078C30000}"/>
    <cellStyle name="SAPBEXunassignedItem 8" xfId="50058" xr:uid="{00000000-0005-0000-0000-000079C30000}"/>
    <cellStyle name="SAPBEXunassignedItem 8 2" xfId="50059" xr:uid="{00000000-0005-0000-0000-00007AC30000}"/>
    <cellStyle name="SAPBEXunassignedItem 8 2 2" xfId="50060" xr:uid="{00000000-0005-0000-0000-00007BC30000}"/>
    <cellStyle name="SAPBEXunassignedItem 8 3" xfId="50061" xr:uid="{00000000-0005-0000-0000-00007CC30000}"/>
    <cellStyle name="SAPBEXunassignedItem 9" xfId="50062" xr:uid="{00000000-0005-0000-0000-00007DC30000}"/>
    <cellStyle name="SAPBEXunassignedItem 9 2" xfId="50063" xr:uid="{00000000-0005-0000-0000-00007EC30000}"/>
    <cellStyle name="SAPBEXunassignedItem 9 2 2" xfId="50064" xr:uid="{00000000-0005-0000-0000-00007FC30000}"/>
    <cellStyle name="SAPBEXunassignedItem 9 3" xfId="50065" xr:uid="{00000000-0005-0000-0000-000080C30000}"/>
    <cellStyle name="SAPBEXundefined" xfId="50066" xr:uid="{00000000-0005-0000-0000-000081C30000}"/>
    <cellStyle name="SAPBEXundefined 10" xfId="50067" xr:uid="{00000000-0005-0000-0000-000082C30000}"/>
    <cellStyle name="SAPBEXundefined 10 10" xfId="50068" xr:uid="{00000000-0005-0000-0000-000083C30000}"/>
    <cellStyle name="SAPBEXundefined 10 10 2" xfId="50069" xr:uid="{00000000-0005-0000-0000-000084C30000}"/>
    <cellStyle name="SAPBEXundefined 10 10 2 2" xfId="50070" xr:uid="{00000000-0005-0000-0000-000085C30000}"/>
    <cellStyle name="SAPBEXundefined 10 10 3" xfId="50071" xr:uid="{00000000-0005-0000-0000-000086C30000}"/>
    <cellStyle name="SAPBEXundefined 10 11" xfId="50072" xr:uid="{00000000-0005-0000-0000-000087C30000}"/>
    <cellStyle name="SAPBEXundefined 10 11 2" xfId="50073" xr:uid="{00000000-0005-0000-0000-000088C30000}"/>
    <cellStyle name="SAPBEXundefined 10 2" xfId="50074" xr:uid="{00000000-0005-0000-0000-000089C30000}"/>
    <cellStyle name="SAPBEXundefined 10 2 2" xfId="50075" xr:uid="{00000000-0005-0000-0000-00008AC30000}"/>
    <cellStyle name="SAPBEXundefined 10 2 2 2" xfId="50076" xr:uid="{00000000-0005-0000-0000-00008BC30000}"/>
    <cellStyle name="SAPBEXundefined 10 3" xfId="50077" xr:uid="{00000000-0005-0000-0000-00008CC30000}"/>
    <cellStyle name="SAPBEXundefined 10 3 2" xfId="50078" xr:uid="{00000000-0005-0000-0000-00008DC30000}"/>
    <cellStyle name="SAPBEXundefined 10 3 2 2" xfId="50079" xr:uid="{00000000-0005-0000-0000-00008EC30000}"/>
    <cellStyle name="SAPBEXundefined 10 4" xfId="50080" xr:uid="{00000000-0005-0000-0000-00008FC30000}"/>
    <cellStyle name="SAPBEXundefined 10 4 2" xfId="50081" xr:uid="{00000000-0005-0000-0000-000090C30000}"/>
    <cellStyle name="SAPBEXundefined 10 4 2 2" xfId="50082" xr:uid="{00000000-0005-0000-0000-000091C30000}"/>
    <cellStyle name="SAPBEXundefined 10 5" xfId="50083" xr:uid="{00000000-0005-0000-0000-000092C30000}"/>
    <cellStyle name="SAPBEXundefined 10 5 2" xfId="50084" xr:uid="{00000000-0005-0000-0000-000093C30000}"/>
    <cellStyle name="SAPBEXundefined 10 5 2 2" xfId="50085" xr:uid="{00000000-0005-0000-0000-000094C30000}"/>
    <cellStyle name="SAPBEXundefined 10 6" xfId="50086" xr:uid="{00000000-0005-0000-0000-000095C30000}"/>
    <cellStyle name="SAPBEXundefined 10 6 2" xfId="50087" xr:uid="{00000000-0005-0000-0000-000096C30000}"/>
    <cellStyle name="SAPBEXundefined 10 6 2 2" xfId="50088" xr:uid="{00000000-0005-0000-0000-000097C30000}"/>
    <cellStyle name="SAPBEXundefined 10 6 3" xfId="50089" xr:uid="{00000000-0005-0000-0000-000098C30000}"/>
    <cellStyle name="SAPBEXundefined 10 7" xfId="50090" xr:uid="{00000000-0005-0000-0000-000099C30000}"/>
    <cellStyle name="SAPBEXundefined 10 7 2" xfId="50091" xr:uid="{00000000-0005-0000-0000-00009AC30000}"/>
    <cellStyle name="SAPBEXundefined 10 7 2 2" xfId="50092" xr:uid="{00000000-0005-0000-0000-00009BC30000}"/>
    <cellStyle name="SAPBEXundefined 10 7 3" xfId="50093" xr:uid="{00000000-0005-0000-0000-00009CC30000}"/>
    <cellStyle name="SAPBEXundefined 10 8" xfId="50094" xr:uid="{00000000-0005-0000-0000-00009DC30000}"/>
    <cellStyle name="SAPBEXundefined 10 8 2" xfId="50095" xr:uid="{00000000-0005-0000-0000-00009EC30000}"/>
    <cellStyle name="SAPBEXundefined 10 8 2 2" xfId="50096" xr:uid="{00000000-0005-0000-0000-00009FC30000}"/>
    <cellStyle name="SAPBEXundefined 10 8 3" xfId="50097" xr:uid="{00000000-0005-0000-0000-0000A0C30000}"/>
    <cellStyle name="SAPBEXundefined 10 9" xfId="50098" xr:uid="{00000000-0005-0000-0000-0000A1C30000}"/>
    <cellStyle name="SAPBEXundefined 10 9 2" xfId="50099" xr:uid="{00000000-0005-0000-0000-0000A2C30000}"/>
    <cellStyle name="SAPBEXundefined 10 9 2 2" xfId="50100" xr:uid="{00000000-0005-0000-0000-0000A3C30000}"/>
    <cellStyle name="SAPBEXundefined 10 9 3" xfId="50101" xr:uid="{00000000-0005-0000-0000-0000A4C30000}"/>
    <cellStyle name="SAPBEXundefined 11" xfId="50102" xr:uid="{00000000-0005-0000-0000-0000A5C30000}"/>
    <cellStyle name="SAPBEXundefined 11 10" xfId="50103" xr:uid="{00000000-0005-0000-0000-0000A6C30000}"/>
    <cellStyle name="SAPBEXundefined 11 10 2" xfId="50104" xr:uid="{00000000-0005-0000-0000-0000A7C30000}"/>
    <cellStyle name="SAPBEXundefined 11 10 2 2" xfId="50105" xr:uid="{00000000-0005-0000-0000-0000A8C30000}"/>
    <cellStyle name="SAPBEXundefined 11 10 3" xfId="50106" xr:uid="{00000000-0005-0000-0000-0000A9C30000}"/>
    <cellStyle name="SAPBEXundefined 11 11" xfId="50107" xr:uid="{00000000-0005-0000-0000-0000AAC30000}"/>
    <cellStyle name="SAPBEXundefined 11 11 2" xfId="50108" xr:uid="{00000000-0005-0000-0000-0000ABC30000}"/>
    <cellStyle name="SAPBEXundefined 11 2" xfId="50109" xr:uid="{00000000-0005-0000-0000-0000ACC30000}"/>
    <cellStyle name="SAPBEXundefined 11 2 2" xfId="50110" xr:uid="{00000000-0005-0000-0000-0000ADC30000}"/>
    <cellStyle name="SAPBEXundefined 11 2 2 2" xfId="50111" xr:uid="{00000000-0005-0000-0000-0000AEC30000}"/>
    <cellStyle name="SAPBEXundefined 11 3" xfId="50112" xr:uid="{00000000-0005-0000-0000-0000AFC30000}"/>
    <cellStyle name="SAPBEXundefined 11 3 2" xfId="50113" xr:uid="{00000000-0005-0000-0000-0000B0C30000}"/>
    <cellStyle name="SAPBEXundefined 11 3 2 2" xfId="50114" xr:uid="{00000000-0005-0000-0000-0000B1C30000}"/>
    <cellStyle name="SAPBEXundefined 11 4" xfId="50115" xr:uid="{00000000-0005-0000-0000-0000B2C30000}"/>
    <cellStyle name="SAPBEXundefined 11 4 2" xfId="50116" xr:uid="{00000000-0005-0000-0000-0000B3C30000}"/>
    <cellStyle name="SAPBEXundefined 11 4 2 2" xfId="50117" xr:uid="{00000000-0005-0000-0000-0000B4C30000}"/>
    <cellStyle name="SAPBEXundefined 11 5" xfId="50118" xr:uid="{00000000-0005-0000-0000-0000B5C30000}"/>
    <cellStyle name="SAPBEXundefined 11 5 2" xfId="50119" xr:uid="{00000000-0005-0000-0000-0000B6C30000}"/>
    <cellStyle name="SAPBEXundefined 11 5 2 2" xfId="50120" xr:uid="{00000000-0005-0000-0000-0000B7C30000}"/>
    <cellStyle name="SAPBEXundefined 11 6" xfId="50121" xr:uid="{00000000-0005-0000-0000-0000B8C30000}"/>
    <cellStyle name="SAPBEXundefined 11 6 2" xfId="50122" xr:uid="{00000000-0005-0000-0000-0000B9C30000}"/>
    <cellStyle name="SAPBEXundefined 11 6 2 2" xfId="50123" xr:uid="{00000000-0005-0000-0000-0000BAC30000}"/>
    <cellStyle name="SAPBEXundefined 11 6 3" xfId="50124" xr:uid="{00000000-0005-0000-0000-0000BBC30000}"/>
    <cellStyle name="SAPBEXundefined 11 7" xfId="50125" xr:uid="{00000000-0005-0000-0000-0000BCC30000}"/>
    <cellStyle name="SAPBEXundefined 11 7 2" xfId="50126" xr:uid="{00000000-0005-0000-0000-0000BDC30000}"/>
    <cellStyle name="SAPBEXundefined 11 7 2 2" xfId="50127" xr:uid="{00000000-0005-0000-0000-0000BEC30000}"/>
    <cellStyle name="SAPBEXundefined 11 7 3" xfId="50128" xr:uid="{00000000-0005-0000-0000-0000BFC30000}"/>
    <cellStyle name="SAPBEXundefined 11 8" xfId="50129" xr:uid="{00000000-0005-0000-0000-0000C0C30000}"/>
    <cellStyle name="SAPBEXundefined 11 8 2" xfId="50130" xr:uid="{00000000-0005-0000-0000-0000C1C30000}"/>
    <cellStyle name="SAPBEXundefined 11 8 2 2" xfId="50131" xr:uid="{00000000-0005-0000-0000-0000C2C30000}"/>
    <cellStyle name="SAPBEXundefined 11 8 3" xfId="50132" xr:uid="{00000000-0005-0000-0000-0000C3C30000}"/>
    <cellStyle name="SAPBEXundefined 11 9" xfId="50133" xr:uid="{00000000-0005-0000-0000-0000C4C30000}"/>
    <cellStyle name="SAPBEXundefined 11 9 2" xfId="50134" xr:uid="{00000000-0005-0000-0000-0000C5C30000}"/>
    <cellStyle name="SAPBEXundefined 11 9 2 2" xfId="50135" xr:uid="{00000000-0005-0000-0000-0000C6C30000}"/>
    <cellStyle name="SAPBEXundefined 11 9 3" xfId="50136" xr:uid="{00000000-0005-0000-0000-0000C7C30000}"/>
    <cellStyle name="SAPBEXundefined 12" xfId="50137" xr:uid="{00000000-0005-0000-0000-0000C8C30000}"/>
    <cellStyle name="SAPBEXundefined 12 10" xfId="50138" xr:uid="{00000000-0005-0000-0000-0000C9C30000}"/>
    <cellStyle name="SAPBEXundefined 12 10 2" xfId="50139" xr:uid="{00000000-0005-0000-0000-0000CAC30000}"/>
    <cellStyle name="SAPBEXundefined 12 10 2 2" xfId="50140" xr:uid="{00000000-0005-0000-0000-0000CBC30000}"/>
    <cellStyle name="SAPBEXundefined 12 10 3" xfId="50141" xr:uid="{00000000-0005-0000-0000-0000CCC30000}"/>
    <cellStyle name="SAPBEXundefined 12 11" xfId="50142" xr:uid="{00000000-0005-0000-0000-0000CDC30000}"/>
    <cellStyle name="SAPBEXundefined 12 11 2" xfId="50143" xr:uid="{00000000-0005-0000-0000-0000CEC30000}"/>
    <cellStyle name="SAPBEXundefined 12 2" xfId="50144" xr:uid="{00000000-0005-0000-0000-0000CFC30000}"/>
    <cellStyle name="SAPBEXundefined 12 2 2" xfId="50145" xr:uid="{00000000-0005-0000-0000-0000D0C30000}"/>
    <cellStyle name="SAPBEXundefined 12 2 2 2" xfId="50146" xr:uid="{00000000-0005-0000-0000-0000D1C30000}"/>
    <cellStyle name="SAPBEXundefined 12 3" xfId="50147" xr:uid="{00000000-0005-0000-0000-0000D2C30000}"/>
    <cellStyle name="SAPBEXundefined 12 3 2" xfId="50148" xr:uid="{00000000-0005-0000-0000-0000D3C30000}"/>
    <cellStyle name="SAPBEXundefined 12 3 2 2" xfId="50149" xr:uid="{00000000-0005-0000-0000-0000D4C30000}"/>
    <cellStyle name="SAPBEXundefined 12 4" xfId="50150" xr:uid="{00000000-0005-0000-0000-0000D5C30000}"/>
    <cellStyle name="SAPBEXundefined 12 4 2" xfId="50151" xr:uid="{00000000-0005-0000-0000-0000D6C30000}"/>
    <cellStyle name="SAPBEXundefined 12 4 2 2" xfId="50152" xr:uid="{00000000-0005-0000-0000-0000D7C30000}"/>
    <cellStyle name="SAPBEXundefined 12 5" xfId="50153" xr:uid="{00000000-0005-0000-0000-0000D8C30000}"/>
    <cellStyle name="SAPBEXundefined 12 5 2" xfId="50154" xr:uid="{00000000-0005-0000-0000-0000D9C30000}"/>
    <cellStyle name="SAPBEXundefined 12 5 2 2" xfId="50155" xr:uid="{00000000-0005-0000-0000-0000DAC30000}"/>
    <cellStyle name="SAPBEXundefined 12 6" xfId="50156" xr:uid="{00000000-0005-0000-0000-0000DBC30000}"/>
    <cellStyle name="SAPBEXundefined 12 6 2" xfId="50157" xr:uid="{00000000-0005-0000-0000-0000DCC30000}"/>
    <cellStyle name="SAPBEXundefined 12 6 2 2" xfId="50158" xr:uid="{00000000-0005-0000-0000-0000DDC30000}"/>
    <cellStyle name="SAPBEXundefined 12 6 3" xfId="50159" xr:uid="{00000000-0005-0000-0000-0000DEC30000}"/>
    <cellStyle name="SAPBEXundefined 12 7" xfId="50160" xr:uid="{00000000-0005-0000-0000-0000DFC30000}"/>
    <cellStyle name="SAPBEXundefined 12 7 2" xfId="50161" xr:uid="{00000000-0005-0000-0000-0000E0C30000}"/>
    <cellStyle name="SAPBEXundefined 12 7 2 2" xfId="50162" xr:uid="{00000000-0005-0000-0000-0000E1C30000}"/>
    <cellStyle name="SAPBEXundefined 12 7 3" xfId="50163" xr:uid="{00000000-0005-0000-0000-0000E2C30000}"/>
    <cellStyle name="SAPBEXundefined 12 8" xfId="50164" xr:uid="{00000000-0005-0000-0000-0000E3C30000}"/>
    <cellStyle name="SAPBEXundefined 12 8 2" xfId="50165" xr:uid="{00000000-0005-0000-0000-0000E4C30000}"/>
    <cellStyle name="SAPBEXundefined 12 8 2 2" xfId="50166" xr:uid="{00000000-0005-0000-0000-0000E5C30000}"/>
    <cellStyle name="SAPBEXundefined 12 8 3" xfId="50167" xr:uid="{00000000-0005-0000-0000-0000E6C30000}"/>
    <cellStyle name="SAPBEXundefined 12 9" xfId="50168" xr:uid="{00000000-0005-0000-0000-0000E7C30000}"/>
    <cellStyle name="SAPBEXundefined 12 9 2" xfId="50169" xr:uid="{00000000-0005-0000-0000-0000E8C30000}"/>
    <cellStyle name="SAPBEXundefined 12 9 2 2" xfId="50170" xr:uid="{00000000-0005-0000-0000-0000E9C30000}"/>
    <cellStyle name="SAPBEXundefined 12 9 3" xfId="50171" xr:uid="{00000000-0005-0000-0000-0000EAC30000}"/>
    <cellStyle name="SAPBEXundefined 13" xfId="50172" xr:uid="{00000000-0005-0000-0000-0000EBC30000}"/>
    <cellStyle name="SAPBEXundefined 13 10" xfId="50173" xr:uid="{00000000-0005-0000-0000-0000ECC30000}"/>
    <cellStyle name="SAPBEXundefined 13 10 2" xfId="50174" xr:uid="{00000000-0005-0000-0000-0000EDC30000}"/>
    <cellStyle name="SAPBEXundefined 13 10 2 2" xfId="50175" xr:uid="{00000000-0005-0000-0000-0000EEC30000}"/>
    <cellStyle name="SAPBEXundefined 13 10 3" xfId="50176" xr:uid="{00000000-0005-0000-0000-0000EFC30000}"/>
    <cellStyle name="SAPBEXundefined 13 11" xfId="50177" xr:uid="{00000000-0005-0000-0000-0000F0C30000}"/>
    <cellStyle name="SAPBEXundefined 13 11 2" xfId="50178" xr:uid="{00000000-0005-0000-0000-0000F1C30000}"/>
    <cellStyle name="SAPBEXundefined 13 2" xfId="50179" xr:uid="{00000000-0005-0000-0000-0000F2C30000}"/>
    <cellStyle name="SAPBEXundefined 13 2 2" xfId="50180" xr:uid="{00000000-0005-0000-0000-0000F3C30000}"/>
    <cellStyle name="SAPBEXundefined 13 2 2 2" xfId="50181" xr:uid="{00000000-0005-0000-0000-0000F4C30000}"/>
    <cellStyle name="SAPBEXundefined 13 3" xfId="50182" xr:uid="{00000000-0005-0000-0000-0000F5C30000}"/>
    <cellStyle name="SAPBEXundefined 13 3 2" xfId="50183" xr:uid="{00000000-0005-0000-0000-0000F6C30000}"/>
    <cellStyle name="SAPBEXundefined 13 3 2 2" xfId="50184" xr:uid="{00000000-0005-0000-0000-0000F7C30000}"/>
    <cellStyle name="SAPBEXundefined 13 4" xfId="50185" xr:uid="{00000000-0005-0000-0000-0000F8C30000}"/>
    <cellStyle name="SAPBEXundefined 13 4 2" xfId="50186" xr:uid="{00000000-0005-0000-0000-0000F9C30000}"/>
    <cellStyle name="SAPBEXundefined 13 4 2 2" xfId="50187" xr:uid="{00000000-0005-0000-0000-0000FAC30000}"/>
    <cellStyle name="SAPBEXundefined 13 5" xfId="50188" xr:uid="{00000000-0005-0000-0000-0000FBC30000}"/>
    <cellStyle name="SAPBEXundefined 13 5 2" xfId="50189" xr:uid="{00000000-0005-0000-0000-0000FCC30000}"/>
    <cellStyle name="SAPBEXundefined 13 5 2 2" xfId="50190" xr:uid="{00000000-0005-0000-0000-0000FDC30000}"/>
    <cellStyle name="SAPBEXundefined 13 6" xfId="50191" xr:uid="{00000000-0005-0000-0000-0000FEC30000}"/>
    <cellStyle name="SAPBEXundefined 13 6 2" xfId="50192" xr:uid="{00000000-0005-0000-0000-0000FFC30000}"/>
    <cellStyle name="SAPBEXundefined 13 6 2 2" xfId="50193" xr:uid="{00000000-0005-0000-0000-000000C40000}"/>
    <cellStyle name="SAPBEXundefined 13 6 3" xfId="50194" xr:uid="{00000000-0005-0000-0000-000001C40000}"/>
    <cellStyle name="SAPBEXundefined 13 7" xfId="50195" xr:uid="{00000000-0005-0000-0000-000002C40000}"/>
    <cellStyle name="SAPBEXundefined 13 7 2" xfId="50196" xr:uid="{00000000-0005-0000-0000-000003C40000}"/>
    <cellStyle name="SAPBEXundefined 13 7 2 2" xfId="50197" xr:uid="{00000000-0005-0000-0000-000004C40000}"/>
    <cellStyle name="SAPBEXundefined 13 7 3" xfId="50198" xr:uid="{00000000-0005-0000-0000-000005C40000}"/>
    <cellStyle name="SAPBEXundefined 13 8" xfId="50199" xr:uid="{00000000-0005-0000-0000-000006C40000}"/>
    <cellStyle name="SAPBEXundefined 13 8 2" xfId="50200" xr:uid="{00000000-0005-0000-0000-000007C40000}"/>
    <cellStyle name="SAPBEXundefined 13 8 2 2" xfId="50201" xr:uid="{00000000-0005-0000-0000-000008C40000}"/>
    <cellStyle name="SAPBEXundefined 13 8 3" xfId="50202" xr:uid="{00000000-0005-0000-0000-000009C40000}"/>
    <cellStyle name="SAPBEXundefined 13 9" xfId="50203" xr:uid="{00000000-0005-0000-0000-00000AC40000}"/>
    <cellStyle name="SAPBEXundefined 13 9 2" xfId="50204" xr:uid="{00000000-0005-0000-0000-00000BC40000}"/>
    <cellStyle name="SAPBEXundefined 13 9 2 2" xfId="50205" xr:uid="{00000000-0005-0000-0000-00000CC40000}"/>
    <cellStyle name="SAPBEXundefined 13 9 3" xfId="50206" xr:uid="{00000000-0005-0000-0000-00000DC40000}"/>
    <cellStyle name="SAPBEXundefined 14" xfId="50207" xr:uid="{00000000-0005-0000-0000-00000EC40000}"/>
    <cellStyle name="SAPBEXundefined 14 10" xfId="50208" xr:uid="{00000000-0005-0000-0000-00000FC40000}"/>
    <cellStyle name="SAPBEXundefined 14 10 2" xfId="50209" xr:uid="{00000000-0005-0000-0000-000010C40000}"/>
    <cellStyle name="SAPBEXundefined 14 10 2 2" xfId="50210" xr:uid="{00000000-0005-0000-0000-000011C40000}"/>
    <cellStyle name="SAPBEXundefined 14 10 3" xfId="50211" xr:uid="{00000000-0005-0000-0000-000012C40000}"/>
    <cellStyle name="SAPBEXundefined 14 11" xfId="50212" xr:uid="{00000000-0005-0000-0000-000013C40000}"/>
    <cellStyle name="SAPBEXundefined 14 11 2" xfId="50213" xr:uid="{00000000-0005-0000-0000-000014C40000}"/>
    <cellStyle name="SAPBEXundefined 14 2" xfId="50214" xr:uid="{00000000-0005-0000-0000-000015C40000}"/>
    <cellStyle name="SAPBEXundefined 14 2 2" xfId="50215" xr:uid="{00000000-0005-0000-0000-000016C40000}"/>
    <cellStyle name="SAPBEXundefined 14 2 2 2" xfId="50216" xr:uid="{00000000-0005-0000-0000-000017C40000}"/>
    <cellStyle name="SAPBEXundefined 14 3" xfId="50217" xr:uid="{00000000-0005-0000-0000-000018C40000}"/>
    <cellStyle name="SAPBEXundefined 14 3 2" xfId="50218" xr:uid="{00000000-0005-0000-0000-000019C40000}"/>
    <cellStyle name="SAPBEXundefined 14 3 2 2" xfId="50219" xr:uid="{00000000-0005-0000-0000-00001AC40000}"/>
    <cellStyle name="SAPBEXundefined 14 4" xfId="50220" xr:uid="{00000000-0005-0000-0000-00001BC40000}"/>
    <cellStyle name="SAPBEXundefined 14 4 2" xfId="50221" xr:uid="{00000000-0005-0000-0000-00001CC40000}"/>
    <cellStyle name="SAPBEXundefined 14 4 2 2" xfId="50222" xr:uid="{00000000-0005-0000-0000-00001DC40000}"/>
    <cellStyle name="SAPBEXundefined 14 5" xfId="50223" xr:uid="{00000000-0005-0000-0000-00001EC40000}"/>
    <cellStyle name="SAPBEXundefined 14 5 2" xfId="50224" xr:uid="{00000000-0005-0000-0000-00001FC40000}"/>
    <cellStyle name="SAPBEXundefined 14 5 2 2" xfId="50225" xr:uid="{00000000-0005-0000-0000-000020C40000}"/>
    <cellStyle name="SAPBEXundefined 14 6" xfId="50226" xr:uid="{00000000-0005-0000-0000-000021C40000}"/>
    <cellStyle name="SAPBEXundefined 14 6 2" xfId="50227" xr:uid="{00000000-0005-0000-0000-000022C40000}"/>
    <cellStyle name="SAPBEXundefined 14 6 2 2" xfId="50228" xr:uid="{00000000-0005-0000-0000-000023C40000}"/>
    <cellStyle name="SAPBEXundefined 14 6 3" xfId="50229" xr:uid="{00000000-0005-0000-0000-000024C40000}"/>
    <cellStyle name="SAPBEXundefined 14 7" xfId="50230" xr:uid="{00000000-0005-0000-0000-000025C40000}"/>
    <cellStyle name="SAPBEXundefined 14 7 2" xfId="50231" xr:uid="{00000000-0005-0000-0000-000026C40000}"/>
    <cellStyle name="SAPBEXundefined 14 7 2 2" xfId="50232" xr:uid="{00000000-0005-0000-0000-000027C40000}"/>
    <cellStyle name="SAPBEXundefined 14 7 3" xfId="50233" xr:uid="{00000000-0005-0000-0000-000028C40000}"/>
    <cellStyle name="SAPBEXundefined 14 8" xfId="50234" xr:uid="{00000000-0005-0000-0000-000029C40000}"/>
    <cellStyle name="SAPBEXundefined 14 8 2" xfId="50235" xr:uid="{00000000-0005-0000-0000-00002AC40000}"/>
    <cellStyle name="SAPBEXundefined 14 8 2 2" xfId="50236" xr:uid="{00000000-0005-0000-0000-00002BC40000}"/>
    <cellStyle name="SAPBEXundefined 14 8 3" xfId="50237" xr:uid="{00000000-0005-0000-0000-00002CC40000}"/>
    <cellStyle name="SAPBEXundefined 14 9" xfId="50238" xr:uid="{00000000-0005-0000-0000-00002DC40000}"/>
    <cellStyle name="SAPBEXundefined 14 9 2" xfId="50239" xr:uid="{00000000-0005-0000-0000-00002EC40000}"/>
    <cellStyle name="SAPBEXundefined 14 9 2 2" xfId="50240" xr:uid="{00000000-0005-0000-0000-00002FC40000}"/>
    <cellStyle name="SAPBEXundefined 14 9 3" xfId="50241" xr:uid="{00000000-0005-0000-0000-000030C40000}"/>
    <cellStyle name="SAPBEXundefined 15" xfId="50242" xr:uid="{00000000-0005-0000-0000-000031C40000}"/>
    <cellStyle name="SAPBEXundefined 15 10" xfId="50243" xr:uid="{00000000-0005-0000-0000-000032C40000}"/>
    <cellStyle name="SAPBEXundefined 15 10 2" xfId="50244" xr:uid="{00000000-0005-0000-0000-000033C40000}"/>
    <cellStyle name="SAPBEXundefined 15 10 2 2" xfId="50245" xr:uid="{00000000-0005-0000-0000-000034C40000}"/>
    <cellStyle name="SAPBEXundefined 15 10 3" xfId="50246" xr:uid="{00000000-0005-0000-0000-000035C40000}"/>
    <cellStyle name="SAPBEXundefined 15 11" xfId="50247" xr:uid="{00000000-0005-0000-0000-000036C40000}"/>
    <cellStyle name="SAPBEXundefined 15 11 2" xfId="50248" xr:uid="{00000000-0005-0000-0000-000037C40000}"/>
    <cellStyle name="SAPBEXundefined 15 11 2 2" xfId="50249" xr:uid="{00000000-0005-0000-0000-000038C40000}"/>
    <cellStyle name="SAPBEXundefined 15 11 3" xfId="50250" xr:uid="{00000000-0005-0000-0000-000039C40000}"/>
    <cellStyle name="SAPBEXundefined 15 12" xfId="50251" xr:uid="{00000000-0005-0000-0000-00003AC40000}"/>
    <cellStyle name="SAPBEXundefined 15 12 2" xfId="50252" xr:uid="{00000000-0005-0000-0000-00003BC40000}"/>
    <cellStyle name="SAPBEXundefined 15 2" xfId="50253" xr:uid="{00000000-0005-0000-0000-00003CC40000}"/>
    <cellStyle name="SAPBEXundefined 15 2 2" xfId="50254" xr:uid="{00000000-0005-0000-0000-00003DC40000}"/>
    <cellStyle name="SAPBEXundefined 15 2 2 2" xfId="50255" xr:uid="{00000000-0005-0000-0000-00003EC40000}"/>
    <cellStyle name="SAPBEXundefined 15 3" xfId="50256" xr:uid="{00000000-0005-0000-0000-00003FC40000}"/>
    <cellStyle name="SAPBEXundefined 15 3 2" xfId="50257" xr:uid="{00000000-0005-0000-0000-000040C40000}"/>
    <cellStyle name="SAPBEXundefined 15 3 2 2" xfId="50258" xr:uid="{00000000-0005-0000-0000-000041C40000}"/>
    <cellStyle name="SAPBEXundefined 15 4" xfId="50259" xr:uid="{00000000-0005-0000-0000-000042C40000}"/>
    <cellStyle name="SAPBEXundefined 15 4 2" xfId="50260" xr:uid="{00000000-0005-0000-0000-000043C40000}"/>
    <cellStyle name="SAPBEXundefined 15 4 2 2" xfId="50261" xr:uid="{00000000-0005-0000-0000-000044C40000}"/>
    <cellStyle name="SAPBEXundefined 15 5" xfId="50262" xr:uid="{00000000-0005-0000-0000-000045C40000}"/>
    <cellStyle name="SAPBEXundefined 15 5 2" xfId="50263" xr:uid="{00000000-0005-0000-0000-000046C40000}"/>
    <cellStyle name="SAPBEXundefined 15 5 2 2" xfId="50264" xr:uid="{00000000-0005-0000-0000-000047C40000}"/>
    <cellStyle name="SAPBEXundefined 15 6" xfId="50265" xr:uid="{00000000-0005-0000-0000-000048C40000}"/>
    <cellStyle name="SAPBEXundefined 15 6 2" xfId="50266" xr:uid="{00000000-0005-0000-0000-000049C40000}"/>
    <cellStyle name="SAPBEXundefined 15 6 2 2" xfId="50267" xr:uid="{00000000-0005-0000-0000-00004AC40000}"/>
    <cellStyle name="SAPBEXundefined 15 6 3" xfId="50268" xr:uid="{00000000-0005-0000-0000-00004BC40000}"/>
    <cellStyle name="SAPBEXundefined 15 7" xfId="50269" xr:uid="{00000000-0005-0000-0000-00004CC40000}"/>
    <cellStyle name="SAPBEXundefined 15 7 2" xfId="50270" xr:uid="{00000000-0005-0000-0000-00004DC40000}"/>
    <cellStyle name="SAPBEXundefined 15 7 2 2" xfId="50271" xr:uid="{00000000-0005-0000-0000-00004EC40000}"/>
    <cellStyle name="SAPBEXundefined 15 7 3" xfId="50272" xr:uid="{00000000-0005-0000-0000-00004FC40000}"/>
    <cellStyle name="SAPBEXundefined 15 8" xfId="50273" xr:uid="{00000000-0005-0000-0000-000050C40000}"/>
    <cellStyle name="SAPBEXundefined 15 8 2" xfId="50274" xr:uid="{00000000-0005-0000-0000-000051C40000}"/>
    <cellStyle name="SAPBEXundefined 15 8 2 2" xfId="50275" xr:uid="{00000000-0005-0000-0000-000052C40000}"/>
    <cellStyle name="SAPBEXundefined 15 8 3" xfId="50276" xr:uid="{00000000-0005-0000-0000-000053C40000}"/>
    <cellStyle name="SAPBEXundefined 15 9" xfId="50277" xr:uid="{00000000-0005-0000-0000-000054C40000}"/>
    <cellStyle name="SAPBEXundefined 15 9 2" xfId="50278" xr:uid="{00000000-0005-0000-0000-000055C40000}"/>
    <cellStyle name="SAPBEXundefined 15 9 2 2" xfId="50279" xr:uid="{00000000-0005-0000-0000-000056C40000}"/>
    <cellStyle name="SAPBEXundefined 15 9 3" xfId="50280" xr:uid="{00000000-0005-0000-0000-000057C40000}"/>
    <cellStyle name="SAPBEXundefined 16" xfId="50281" xr:uid="{00000000-0005-0000-0000-000058C40000}"/>
    <cellStyle name="SAPBEXundefined 16 10" xfId="50282" xr:uid="{00000000-0005-0000-0000-000059C40000}"/>
    <cellStyle name="SAPBEXundefined 16 10 2" xfId="50283" xr:uid="{00000000-0005-0000-0000-00005AC40000}"/>
    <cellStyle name="SAPBEXundefined 16 10 2 2" xfId="50284" xr:uid="{00000000-0005-0000-0000-00005BC40000}"/>
    <cellStyle name="SAPBEXundefined 16 10 3" xfId="50285" xr:uid="{00000000-0005-0000-0000-00005CC40000}"/>
    <cellStyle name="SAPBEXundefined 16 11" xfId="50286" xr:uid="{00000000-0005-0000-0000-00005DC40000}"/>
    <cellStyle name="SAPBEXundefined 16 11 2" xfId="50287" xr:uid="{00000000-0005-0000-0000-00005EC40000}"/>
    <cellStyle name="SAPBEXundefined 16 11 2 2" xfId="50288" xr:uid="{00000000-0005-0000-0000-00005FC40000}"/>
    <cellStyle name="SAPBEXundefined 16 11 3" xfId="50289" xr:uid="{00000000-0005-0000-0000-000060C40000}"/>
    <cellStyle name="SAPBEXundefined 16 12" xfId="50290" xr:uid="{00000000-0005-0000-0000-000061C40000}"/>
    <cellStyle name="SAPBEXundefined 16 12 2" xfId="50291" xr:uid="{00000000-0005-0000-0000-000062C40000}"/>
    <cellStyle name="SAPBEXundefined 16 2" xfId="50292" xr:uid="{00000000-0005-0000-0000-000063C40000}"/>
    <cellStyle name="SAPBEXundefined 16 2 2" xfId="50293" xr:uid="{00000000-0005-0000-0000-000064C40000}"/>
    <cellStyle name="SAPBEXundefined 16 2 2 2" xfId="50294" xr:uid="{00000000-0005-0000-0000-000065C40000}"/>
    <cellStyle name="SAPBEXundefined 16 3" xfId="50295" xr:uid="{00000000-0005-0000-0000-000066C40000}"/>
    <cellStyle name="SAPBEXundefined 16 3 2" xfId="50296" xr:uid="{00000000-0005-0000-0000-000067C40000}"/>
    <cellStyle name="SAPBEXundefined 16 3 2 2" xfId="50297" xr:uid="{00000000-0005-0000-0000-000068C40000}"/>
    <cellStyle name="SAPBEXundefined 16 4" xfId="50298" xr:uid="{00000000-0005-0000-0000-000069C40000}"/>
    <cellStyle name="SAPBEXundefined 16 4 2" xfId="50299" xr:uid="{00000000-0005-0000-0000-00006AC40000}"/>
    <cellStyle name="SAPBEXundefined 16 4 2 2" xfId="50300" xr:uid="{00000000-0005-0000-0000-00006BC40000}"/>
    <cellStyle name="SAPBEXundefined 16 5" xfId="50301" xr:uid="{00000000-0005-0000-0000-00006CC40000}"/>
    <cellStyle name="SAPBEXundefined 16 5 2" xfId="50302" xr:uid="{00000000-0005-0000-0000-00006DC40000}"/>
    <cellStyle name="SAPBEXundefined 16 5 2 2" xfId="50303" xr:uid="{00000000-0005-0000-0000-00006EC40000}"/>
    <cellStyle name="SAPBEXundefined 16 6" xfId="50304" xr:uid="{00000000-0005-0000-0000-00006FC40000}"/>
    <cellStyle name="SAPBEXundefined 16 6 2" xfId="50305" xr:uid="{00000000-0005-0000-0000-000070C40000}"/>
    <cellStyle name="SAPBEXundefined 16 6 2 2" xfId="50306" xr:uid="{00000000-0005-0000-0000-000071C40000}"/>
    <cellStyle name="SAPBEXundefined 16 6 3" xfId="50307" xr:uid="{00000000-0005-0000-0000-000072C40000}"/>
    <cellStyle name="SAPBEXundefined 16 7" xfId="50308" xr:uid="{00000000-0005-0000-0000-000073C40000}"/>
    <cellStyle name="SAPBEXundefined 16 7 2" xfId="50309" xr:uid="{00000000-0005-0000-0000-000074C40000}"/>
    <cellStyle name="SAPBEXundefined 16 7 2 2" xfId="50310" xr:uid="{00000000-0005-0000-0000-000075C40000}"/>
    <cellStyle name="SAPBEXundefined 16 7 3" xfId="50311" xr:uid="{00000000-0005-0000-0000-000076C40000}"/>
    <cellStyle name="SAPBEXundefined 16 8" xfId="50312" xr:uid="{00000000-0005-0000-0000-000077C40000}"/>
    <cellStyle name="SAPBEXundefined 16 8 2" xfId="50313" xr:uid="{00000000-0005-0000-0000-000078C40000}"/>
    <cellStyle name="SAPBEXundefined 16 8 2 2" xfId="50314" xr:uid="{00000000-0005-0000-0000-000079C40000}"/>
    <cellStyle name="SAPBEXundefined 16 8 3" xfId="50315" xr:uid="{00000000-0005-0000-0000-00007AC40000}"/>
    <cellStyle name="SAPBEXundefined 16 9" xfId="50316" xr:uid="{00000000-0005-0000-0000-00007BC40000}"/>
    <cellStyle name="SAPBEXundefined 16 9 2" xfId="50317" xr:uid="{00000000-0005-0000-0000-00007CC40000}"/>
    <cellStyle name="SAPBEXundefined 16 9 2 2" xfId="50318" xr:uid="{00000000-0005-0000-0000-00007DC40000}"/>
    <cellStyle name="SAPBEXundefined 16 9 3" xfId="50319" xr:uid="{00000000-0005-0000-0000-00007EC40000}"/>
    <cellStyle name="SAPBEXundefined 17" xfId="50320" xr:uid="{00000000-0005-0000-0000-00007FC40000}"/>
    <cellStyle name="SAPBEXundefined 17 10" xfId="50321" xr:uid="{00000000-0005-0000-0000-000080C40000}"/>
    <cellStyle name="SAPBEXundefined 17 10 2" xfId="50322" xr:uid="{00000000-0005-0000-0000-000081C40000}"/>
    <cellStyle name="SAPBEXundefined 17 10 2 2" xfId="50323" xr:uid="{00000000-0005-0000-0000-000082C40000}"/>
    <cellStyle name="SAPBEXundefined 17 10 3" xfId="50324" xr:uid="{00000000-0005-0000-0000-000083C40000}"/>
    <cellStyle name="SAPBEXundefined 17 11" xfId="50325" xr:uid="{00000000-0005-0000-0000-000084C40000}"/>
    <cellStyle name="SAPBEXundefined 17 11 2" xfId="50326" xr:uid="{00000000-0005-0000-0000-000085C40000}"/>
    <cellStyle name="SAPBEXundefined 17 11 2 2" xfId="50327" xr:uid="{00000000-0005-0000-0000-000086C40000}"/>
    <cellStyle name="SAPBEXundefined 17 11 3" xfId="50328" xr:uid="{00000000-0005-0000-0000-000087C40000}"/>
    <cellStyle name="SAPBEXundefined 17 12" xfId="50329" xr:uid="{00000000-0005-0000-0000-000088C40000}"/>
    <cellStyle name="SAPBEXundefined 17 12 2" xfId="50330" xr:uid="{00000000-0005-0000-0000-000089C40000}"/>
    <cellStyle name="SAPBEXundefined 17 2" xfId="50331" xr:uid="{00000000-0005-0000-0000-00008AC40000}"/>
    <cellStyle name="SAPBEXundefined 17 2 2" xfId="50332" xr:uid="{00000000-0005-0000-0000-00008BC40000}"/>
    <cellStyle name="SAPBEXundefined 17 2 2 2" xfId="50333" xr:uid="{00000000-0005-0000-0000-00008CC40000}"/>
    <cellStyle name="SAPBEXundefined 17 3" xfId="50334" xr:uid="{00000000-0005-0000-0000-00008DC40000}"/>
    <cellStyle name="SAPBEXundefined 17 3 2" xfId="50335" xr:uid="{00000000-0005-0000-0000-00008EC40000}"/>
    <cellStyle name="SAPBEXundefined 17 3 2 2" xfId="50336" xr:uid="{00000000-0005-0000-0000-00008FC40000}"/>
    <cellStyle name="SAPBEXundefined 17 4" xfId="50337" xr:uid="{00000000-0005-0000-0000-000090C40000}"/>
    <cellStyle name="SAPBEXundefined 17 4 2" xfId="50338" xr:uid="{00000000-0005-0000-0000-000091C40000}"/>
    <cellStyle name="SAPBEXundefined 17 4 2 2" xfId="50339" xr:uid="{00000000-0005-0000-0000-000092C40000}"/>
    <cellStyle name="SAPBEXundefined 17 5" xfId="50340" xr:uid="{00000000-0005-0000-0000-000093C40000}"/>
    <cellStyle name="SAPBEXundefined 17 5 2" xfId="50341" xr:uid="{00000000-0005-0000-0000-000094C40000}"/>
    <cellStyle name="SAPBEXundefined 17 5 2 2" xfId="50342" xr:uid="{00000000-0005-0000-0000-000095C40000}"/>
    <cellStyle name="SAPBEXundefined 17 6" xfId="50343" xr:uid="{00000000-0005-0000-0000-000096C40000}"/>
    <cellStyle name="SAPBEXundefined 17 6 2" xfId="50344" xr:uid="{00000000-0005-0000-0000-000097C40000}"/>
    <cellStyle name="SAPBEXundefined 17 6 2 2" xfId="50345" xr:uid="{00000000-0005-0000-0000-000098C40000}"/>
    <cellStyle name="SAPBEXundefined 17 6 3" xfId="50346" xr:uid="{00000000-0005-0000-0000-000099C40000}"/>
    <cellStyle name="SAPBEXundefined 17 7" xfId="50347" xr:uid="{00000000-0005-0000-0000-00009AC40000}"/>
    <cellStyle name="SAPBEXundefined 17 7 2" xfId="50348" xr:uid="{00000000-0005-0000-0000-00009BC40000}"/>
    <cellStyle name="SAPBEXundefined 17 7 2 2" xfId="50349" xr:uid="{00000000-0005-0000-0000-00009CC40000}"/>
    <cellStyle name="SAPBEXundefined 17 7 3" xfId="50350" xr:uid="{00000000-0005-0000-0000-00009DC40000}"/>
    <cellStyle name="SAPBEXundefined 17 8" xfId="50351" xr:uid="{00000000-0005-0000-0000-00009EC40000}"/>
    <cellStyle name="SAPBEXundefined 17 8 2" xfId="50352" xr:uid="{00000000-0005-0000-0000-00009FC40000}"/>
    <cellStyle name="SAPBEXundefined 17 8 2 2" xfId="50353" xr:uid="{00000000-0005-0000-0000-0000A0C40000}"/>
    <cellStyle name="SAPBEXundefined 17 8 3" xfId="50354" xr:uid="{00000000-0005-0000-0000-0000A1C40000}"/>
    <cellStyle name="SAPBEXundefined 17 9" xfId="50355" xr:uid="{00000000-0005-0000-0000-0000A2C40000}"/>
    <cellStyle name="SAPBEXundefined 17 9 2" xfId="50356" xr:uid="{00000000-0005-0000-0000-0000A3C40000}"/>
    <cellStyle name="SAPBEXundefined 17 9 2 2" xfId="50357" xr:uid="{00000000-0005-0000-0000-0000A4C40000}"/>
    <cellStyle name="SAPBEXundefined 17 9 3" xfId="50358" xr:uid="{00000000-0005-0000-0000-0000A5C40000}"/>
    <cellStyle name="SAPBEXundefined 18" xfId="50359" xr:uid="{00000000-0005-0000-0000-0000A6C40000}"/>
    <cellStyle name="SAPBEXundefined 18 2" xfId="50360" xr:uid="{00000000-0005-0000-0000-0000A7C40000}"/>
    <cellStyle name="SAPBEXundefined 18 2 2" xfId="50361" xr:uid="{00000000-0005-0000-0000-0000A8C40000}"/>
    <cellStyle name="SAPBEXundefined 19" xfId="50362" xr:uid="{00000000-0005-0000-0000-0000A9C40000}"/>
    <cellStyle name="SAPBEXundefined 19 2" xfId="50363" xr:uid="{00000000-0005-0000-0000-0000AAC40000}"/>
    <cellStyle name="SAPBEXundefined 19 2 2" xfId="50364" xr:uid="{00000000-0005-0000-0000-0000ABC40000}"/>
    <cellStyle name="SAPBEXundefined 19 3" xfId="50365" xr:uid="{00000000-0005-0000-0000-0000ACC40000}"/>
    <cellStyle name="SAPBEXundefined 2" xfId="50366" xr:uid="{00000000-0005-0000-0000-0000ADC40000}"/>
    <cellStyle name="SAPBEXundefined 2 10" xfId="50367" xr:uid="{00000000-0005-0000-0000-0000AEC40000}"/>
    <cellStyle name="SAPBEXundefined 2 10 2" xfId="50368" xr:uid="{00000000-0005-0000-0000-0000AFC40000}"/>
    <cellStyle name="SAPBEXundefined 2 10 2 2" xfId="50369" xr:uid="{00000000-0005-0000-0000-0000B0C40000}"/>
    <cellStyle name="SAPBEXundefined 2 10 3" xfId="50370" xr:uid="{00000000-0005-0000-0000-0000B1C40000}"/>
    <cellStyle name="SAPBEXundefined 2 11" xfId="50371" xr:uid="{00000000-0005-0000-0000-0000B2C40000}"/>
    <cellStyle name="SAPBEXundefined 2 11 2" xfId="50372" xr:uid="{00000000-0005-0000-0000-0000B3C40000}"/>
    <cellStyle name="SAPBEXundefined 2 11 2 2" xfId="50373" xr:uid="{00000000-0005-0000-0000-0000B4C40000}"/>
    <cellStyle name="SAPBEXundefined 2 11 3" xfId="50374" xr:uid="{00000000-0005-0000-0000-0000B5C40000}"/>
    <cellStyle name="SAPBEXundefined 2 12" xfId="50375" xr:uid="{00000000-0005-0000-0000-0000B6C40000}"/>
    <cellStyle name="SAPBEXundefined 2 12 2" xfId="50376" xr:uid="{00000000-0005-0000-0000-0000B7C40000}"/>
    <cellStyle name="SAPBEXundefined 2 2" xfId="50377" xr:uid="{00000000-0005-0000-0000-0000B8C40000}"/>
    <cellStyle name="SAPBEXundefined 2 2 10" xfId="50378" xr:uid="{00000000-0005-0000-0000-0000B9C40000}"/>
    <cellStyle name="SAPBEXundefined 2 2 10 2" xfId="50379" xr:uid="{00000000-0005-0000-0000-0000BAC40000}"/>
    <cellStyle name="SAPBEXundefined 2 2 10 2 2" xfId="50380" xr:uid="{00000000-0005-0000-0000-0000BBC40000}"/>
    <cellStyle name="SAPBEXundefined 2 2 10 3" xfId="50381" xr:uid="{00000000-0005-0000-0000-0000BCC40000}"/>
    <cellStyle name="SAPBEXundefined 2 2 11" xfId="50382" xr:uid="{00000000-0005-0000-0000-0000BDC40000}"/>
    <cellStyle name="SAPBEXundefined 2 2 11 2" xfId="50383" xr:uid="{00000000-0005-0000-0000-0000BEC40000}"/>
    <cellStyle name="SAPBEXundefined 2 2 11 2 2" xfId="50384" xr:uid="{00000000-0005-0000-0000-0000BFC40000}"/>
    <cellStyle name="SAPBEXundefined 2 2 11 3" xfId="50385" xr:uid="{00000000-0005-0000-0000-0000C0C40000}"/>
    <cellStyle name="SAPBEXundefined 2 2 12" xfId="50386" xr:uid="{00000000-0005-0000-0000-0000C1C40000}"/>
    <cellStyle name="SAPBEXundefined 2 2 12 2" xfId="50387" xr:uid="{00000000-0005-0000-0000-0000C2C40000}"/>
    <cellStyle name="SAPBEXundefined 2 2 2" xfId="50388" xr:uid="{00000000-0005-0000-0000-0000C3C40000}"/>
    <cellStyle name="SAPBEXundefined 2 2 2 2" xfId="50389" xr:uid="{00000000-0005-0000-0000-0000C4C40000}"/>
    <cellStyle name="SAPBEXundefined 2 2 2 2 2" xfId="50390" xr:uid="{00000000-0005-0000-0000-0000C5C40000}"/>
    <cellStyle name="SAPBEXundefined 2 2 3" xfId="50391" xr:uid="{00000000-0005-0000-0000-0000C6C40000}"/>
    <cellStyle name="SAPBEXundefined 2 2 3 2" xfId="50392" xr:uid="{00000000-0005-0000-0000-0000C7C40000}"/>
    <cellStyle name="SAPBEXundefined 2 2 3 2 2" xfId="50393" xr:uid="{00000000-0005-0000-0000-0000C8C40000}"/>
    <cellStyle name="SAPBEXundefined 2 2 4" xfId="50394" xr:uid="{00000000-0005-0000-0000-0000C9C40000}"/>
    <cellStyle name="SAPBEXundefined 2 2 4 2" xfId="50395" xr:uid="{00000000-0005-0000-0000-0000CAC40000}"/>
    <cellStyle name="SAPBEXundefined 2 2 4 2 2" xfId="50396" xr:uid="{00000000-0005-0000-0000-0000CBC40000}"/>
    <cellStyle name="SAPBEXundefined 2 2 5" xfId="50397" xr:uid="{00000000-0005-0000-0000-0000CCC40000}"/>
    <cellStyle name="SAPBEXundefined 2 2 5 2" xfId="50398" xr:uid="{00000000-0005-0000-0000-0000CDC40000}"/>
    <cellStyle name="SAPBEXundefined 2 2 5 2 2" xfId="50399" xr:uid="{00000000-0005-0000-0000-0000CEC40000}"/>
    <cellStyle name="SAPBEXundefined 2 2 6" xfId="50400" xr:uid="{00000000-0005-0000-0000-0000CFC40000}"/>
    <cellStyle name="SAPBEXundefined 2 2 6 2" xfId="50401" xr:uid="{00000000-0005-0000-0000-0000D0C40000}"/>
    <cellStyle name="SAPBEXundefined 2 2 6 2 2" xfId="50402" xr:uid="{00000000-0005-0000-0000-0000D1C40000}"/>
    <cellStyle name="SAPBEXundefined 2 2 6 3" xfId="50403" xr:uid="{00000000-0005-0000-0000-0000D2C40000}"/>
    <cellStyle name="SAPBEXundefined 2 2 7" xfId="50404" xr:uid="{00000000-0005-0000-0000-0000D3C40000}"/>
    <cellStyle name="SAPBEXundefined 2 2 7 2" xfId="50405" xr:uid="{00000000-0005-0000-0000-0000D4C40000}"/>
    <cellStyle name="SAPBEXundefined 2 2 7 2 2" xfId="50406" xr:uid="{00000000-0005-0000-0000-0000D5C40000}"/>
    <cellStyle name="SAPBEXundefined 2 2 7 3" xfId="50407" xr:uid="{00000000-0005-0000-0000-0000D6C40000}"/>
    <cellStyle name="SAPBEXundefined 2 2 8" xfId="50408" xr:uid="{00000000-0005-0000-0000-0000D7C40000}"/>
    <cellStyle name="SAPBEXundefined 2 2 8 2" xfId="50409" xr:uid="{00000000-0005-0000-0000-0000D8C40000}"/>
    <cellStyle name="SAPBEXundefined 2 2 8 2 2" xfId="50410" xr:uid="{00000000-0005-0000-0000-0000D9C40000}"/>
    <cellStyle name="SAPBEXundefined 2 2 8 3" xfId="50411" xr:uid="{00000000-0005-0000-0000-0000DAC40000}"/>
    <cellStyle name="SAPBEXundefined 2 2 9" xfId="50412" xr:uid="{00000000-0005-0000-0000-0000DBC40000}"/>
    <cellStyle name="SAPBEXundefined 2 2 9 2" xfId="50413" xr:uid="{00000000-0005-0000-0000-0000DCC40000}"/>
    <cellStyle name="SAPBEXundefined 2 2 9 2 2" xfId="50414" xr:uid="{00000000-0005-0000-0000-0000DDC40000}"/>
    <cellStyle name="SAPBEXundefined 2 2 9 3" xfId="50415" xr:uid="{00000000-0005-0000-0000-0000DEC40000}"/>
    <cellStyle name="SAPBEXundefined 2 3" xfId="50416" xr:uid="{00000000-0005-0000-0000-0000DFC40000}"/>
    <cellStyle name="SAPBEXundefined 2 3 2" xfId="50417" xr:uid="{00000000-0005-0000-0000-0000E0C40000}"/>
    <cellStyle name="SAPBEXundefined 2 3 2 2" xfId="50418" xr:uid="{00000000-0005-0000-0000-0000E1C40000}"/>
    <cellStyle name="SAPBEXundefined 2 4" xfId="50419" xr:uid="{00000000-0005-0000-0000-0000E2C40000}"/>
    <cellStyle name="SAPBEXundefined 2 4 2" xfId="50420" xr:uid="{00000000-0005-0000-0000-0000E3C40000}"/>
    <cellStyle name="SAPBEXundefined 2 4 2 2" xfId="50421" xr:uid="{00000000-0005-0000-0000-0000E4C40000}"/>
    <cellStyle name="SAPBEXundefined 2 5" xfId="50422" xr:uid="{00000000-0005-0000-0000-0000E5C40000}"/>
    <cellStyle name="SAPBEXundefined 2 5 2" xfId="50423" xr:uid="{00000000-0005-0000-0000-0000E6C40000}"/>
    <cellStyle name="SAPBEXundefined 2 5 2 2" xfId="50424" xr:uid="{00000000-0005-0000-0000-0000E7C40000}"/>
    <cellStyle name="SAPBEXundefined 2 6" xfId="50425" xr:uid="{00000000-0005-0000-0000-0000E8C40000}"/>
    <cellStyle name="SAPBEXundefined 2 6 2" xfId="50426" xr:uid="{00000000-0005-0000-0000-0000E9C40000}"/>
    <cellStyle name="SAPBEXundefined 2 6 2 2" xfId="50427" xr:uid="{00000000-0005-0000-0000-0000EAC40000}"/>
    <cellStyle name="SAPBEXundefined 2 7" xfId="50428" xr:uid="{00000000-0005-0000-0000-0000EBC40000}"/>
    <cellStyle name="SAPBEXundefined 2 7 2" xfId="50429" xr:uid="{00000000-0005-0000-0000-0000ECC40000}"/>
    <cellStyle name="SAPBEXundefined 2 7 2 2" xfId="50430" xr:uid="{00000000-0005-0000-0000-0000EDC40000}"/>
    <cellStyle name="SAPBEXundefined 2 7 3" xfId="50431" xr:uid="{00000000-0005-0000-0000-0000EEC40000}"/>
    <cellStyle name="SAPBEXundefined 2 8" xfId="50432" xr:uid="{00000000-0005-0000-0000-0000EFC40000}"/>
    <cellStyle name="SAPBEXundefined 2 8 2" xfId="50433" xr:uid="{00000000-0005-0000-0000-0000F0C40000}"/>
    <cellStyle name="SAPBEXundefined 2 8 2 2" xfId="50434" xr:uid="{00000000-0005-0000-0000-0000F1C40000}"/>
    <cellStyle name="SAPBEXundefined 2 8 3" xfId="50435" xr:uid="{00000000-0005-0000-0000-0000F2C40000}"/>
    <cellStyle name="SAPBEXundefined 2 9" xfId="50436" xr:uid="{00000000-0005-0000-0000-0000F3C40000}"/>
    <cellStyle name="SAPBEXundefined 2 9 2" xfId="50437" xr:uid="{00000000-0005-0000-0000-0000F4C40000}"/>
    <cellStyle name="SAPBEXundefined 2 9 2 2" xfId="50438" xr:uid="{00000000-0005-0000-0000-0000F5C40000}"/>
    <cellStyle name="SAPBEXundefined 2 9 3" xfId="50439" xr:uid="{00000000-0005-0000-0000-0000F6C40000}"/>
    <cellStyle name="SAPBEXundefined 20" xfId="50440" xr:uid="{00000000-0005-0000-0000-0000F7C40000}"/>
    <cellStyle name="SAPBEXundefined 20 2" xfId="50441" xr:uid="{00000000-0005-0000-0000-0000F8C40000}"/>
    <cellStyle name="SAPBEXundefined 20 2 2" xfId="50442" xr:uid="{00000000-0005-0000-0000-0000F9C40000}"/>
    <cellStyle name="SAPBEXundefined 20 3" xfId="50443" xr:uid="{00000000-0005-0000-0000-0000FAC40000}"/>
    <cellStyle name="SAPBEXundefined 21" xfId="50444" xr:uid="{00000000-0005-0000-0000-0000FBC40000}"/>
    <cellStyle name="SAPBEXundefined 21 2" xfId="50445" xr:uid="{00000000-0005-0000-0000-0000FCC40000}"/>
    <cellStyle name="SAPBEXundefined 22" xfId="50446" xr:uid="{00000000-0005-0000-0000-0000FDC40000}"/>
    <cellStyle name="SAPBEXundefined 22 2" xfId="50447" xr:uid="{00000000-0005-0000-0000-0000FEC40000}"/>
    <cellStyle name="SAPBEXundefined 23" xfId="50448" xr:uid="{00000000-0005-0000-0000-0000FFC40000}"/>
    <cellStyle name="SAPBEXundefined 23 2" xfId="50449" xr:uid="{00000000-0005-0000-0000-000000C50000}"/>
    <cellStyle name="SAPBEXundefined 3" xfId="50450" xr:uid="{00000000-0005-0000-0000-000001C50000}"/>
    <cellStyle name="SAPBEXundefined 3 10" xfId="50451" xr:uid="{00000000-0005-0000-0000-000002C50000}"/>
    <cellStyle name="SAPBEXundefined 3 10 2" xfId="50452" xr:uid="{00000000-0005-0000-0000-000003C50000}"/>
    <cellStyle name="SAPBEXundefined 3 10 2 2" xfId="50453" xr:uid="{00000000-0005-0000-0000-000004C50000}"/>
    <cellStyle name="SAPBEXundefined 3 10 3" xfId="50454" xr:uid="{00000000-0005-0000-0000-000005C50000}"/>
    <cellStyle name="SAPBEXundefined 3 11" xfId="50455" xr:uid="{00000000-0005-0000-0000-000006C50000}"/>
    <cellStyle name="SAPBEXundefined 3 11 2" xfId="50456" xr:uid="{00000000-0005-0000-0000-000007C50000}"/>
    <cellStyle name="SAPBEXundefined 3 11 2 2" xfId="50457" xr:uid="{00000000-0005-0000-0000-000008C50000}"/>
    <cellStyle name="SAPBEXundefined 3 11 3" xfId="50458" xr:uid="{00000000-0005-0000-0000-000009C50000}"/>
    <cellStyle name="SAPBEXundefined 3 12" xfId="50459" xr:uid="{00000000-0005-0000-0000-00000AC50000}"/>
    <cellStyle name="SAPBEXundefined 3 12 2" xfId="50460" xr:uid="{00000000-0005-0000-0000-00000BC50000}"/>
    <cellStyle name="SAPBEXundefined 3 12 2 2" xfId="50461" xr:uid="{00000000-0005-0000-0000-00000CC50000}"/>
    <cellStyle name="SAPBEXundefined 3 12 3" xfId="50462" xr:uid="{00000000-0005-0000-0000-00000DC50000}"/>
    <cellStyle name="SAPBEXundefined 3 13" xfId="50463" xr:uid="{00000000-0005-0000-0000-00000EC50000}"/>
    <cellStyle name="SAPBEXundefined 3 13 2" xfId="50464" xr:uid="{00000000-0005-0000-0000-00000FC50000}"/>
    <cellStyle name="SAPBEXundefined 3 13 2 2" xfId="50465" xr:uid="{00000000-0005-0000-0000-000010C50000}"/>
    <cellStyle name="SAPBEXundefined 3 13 3" xfId="50466" xr:uid="{00000000-0005-0000-0000-000011C50000}"/>
    <cellStyle name="SAPBEXundefined 3 14" xfId="50467" xr:uid="{00000000-0005-0000-0000-000012C50000}"/>
    <cellStyle name="SAPBEXundefined 3 14 2" xfId="50468" xr:uid="{00000000-0005-0000-0000-000013C50000}"/>
    <cellStyle name="SAPBEXundefined 3 2" xfId="50469" xr:uid="{00000000-0005-0000-0000-000014C50000}"/>
    <cellStyle name="SAPBEXundefined 3 2 2" xfId="50470" xr:uid="{00000000-0005-0000-0000-000015C50000}"/>
    <cellStyle name="SAPBEXundefined 3 2 2 2" xfId="50471" xr:uid="{00000000-0005-0000-0000-000016C50000}"/>
    <cellStyle name="SAPBEXundefined 3 3" xfId="50472" xr:uid="{00000000-0005-0000-0000-000017C50000}"/>
    <cellStyle name="SAPBEXundefined 3 3 2" xfId="50473" xr:uid="{00000000-0005-0000-0000-000018C50000}"/>
    <cellStyle name="SAPBEXundefined 3 3 2 2" xfId="50474" xr:uid="{00000000-0005-0000-0000-000019C50000}"/>
    <cellStyle name="SAPBEXundefined 3 4" xfId="50475" xr:uid="{00000000-0005-0000-0000-00001AC50000}"/>
    <cellStyle name="SAPBEXundefined 3 4 2" xfId="50476" xr:uid="{00000000-0005-0000-0000-00001BC50000}"/>
    <cellStyle name="SAPBEXundefined 3 4 2 2" xfId="50477" xr:uid="{00000000-0005-0000-0000-00001CC50000}"/>
    <cellStyle name="SAPBEXundefined 3 5" xfId="50478" xr:uid="{00000000-0005-0000-0000-00001DC50000}"/>
    <cellStyle name="SAPBEXundefined 3 5 2" xfId="50479" xr:uid="{00000000-0005-0000-0000-00001EC50000}"/>
    <cellStyle name="SAPBEXundefined 3 5 2 2" xfId="50480" xr:uid="{00000000-0005-0000-0000-00001FC50000}"/>
    <cellStyle name="SAPBEXundefined 3 6" xfId="50481" xr:uid="{00000000-0005-0000-0000-000020C50000}"/>
    <cellStyle name="SAPBEXundefined 3 6 2" xfId="50482" xr:uid="{00000000-0005-0000-0000-000021C50000}"/>
    <cellStyle name="SAPBEXundefined 3 6 2 2" xfId="50483" xr:uid="{00000000-0005-0000-0000-000022C50000}"/>
    <cellStyle name="SAPBEXundefined 3 7" xfId="50484" xr:uid="{00000000-0005-0000-0000-000023C50000}"/>
    <cellStyle name="SAPBEXundefined 3 7 2" xfId="50485" xr:uid="{00000000-0005-0000-0000-000024C50000}"/>
    <cellStyle name="SAPBEXundefined 3 7 2 2" xfId="50486" xr:uid="{00000000-0005-0000-0000-000025C50000}"/>
    <cellStyle name="SAPBEXundefined 3 8" xfId="50487" xr:uid="{00000000-0005-0000-0000-000026C50000}"/>
    <cellStyle name="SAPBEXundefined 3 8 2" xfId="50488" xr:uid="{00000000-0005-0000-0000-000027C50000}"/>
    <cellStyle name="SAPBEXundefined 3 8 2 2" xfId="50489" xr:uid="{00000000-0005-0000-0000-000028C50000}"/>
    <cellStyle name="SAPBEXundefined 3 8 3" xfId="50490" xr:uid="{00000000-0005-0000-0000-000029C50000}"/>
    <cellStyle name="SAPBEXundefined 3 9" xfId="50491" xr:uid="{00000000-0005-0000-0000-00002AC50000}"/>
    <cellStyle name="SAPBEXundefined 3 9 2" xfId="50492" xr:uid="{00000000-0005-0000-0000-00002BC50000}"/>
    <cellStyle name="SAPBEXundefined 3 9 2 2" xfId="50493" xr:uid="{00000000-0005-0000-0000-00002CC50000}"/>
    <cellStyle name="SAPBEXundefined 3 9 3" xfId="50494" xr:uid="{00000000-0005-0000-0000-00002DC50000}"/>
    <cellStyle name="SAPBEXundefined 4" xfId="50495" xr:uid="{00000000-0005-0000-0000-00002EC50000}"/>
    <cellStyle name="SAPBEXundefined 4 10" xfId="50496" xr:uid="{00000000-0005-0000-0000-00002FC50000}"/>
    <cellStyle name="SAPBEXundefined 4 10 2" xfId="50497" xr:uid="{00000000-0005-0000-0000-000030C50000}"/>
    <cellStyle name="SAPBEXundefined 4 10 2 2" xfId="50498" xr:uid="{00000000-0005-0000-0000-000031C50000}"/>
    <cellStyle name="SAPBEXundefined 4 10 3" xfId="50499" xr:uid="{00000000-0005-0000-0000-000032C50000}"/>
    <cellStyle name="SAPBEXundefined 4 11" xfId="50500" xr:uid="{00000000-0005-0000-0000-000033C50000}"/>
    <cellStyle name="SAPBEXundefined 4 11 2" xfId="50501" xr:uid="{00000000-0005-0000-0000-000034C50000}"/>
    <cellStyle name="SAPBEXundefined 4 11 2 2" xfId="50502" xr:uid="{00000000-0005-0000-0000-000035C50000}"/>
    <cellStyle name="SAPBEXundefined 4 11 3" xfId="50503" xr:uid="{00000000-0005-0000-0000-000036C50000}"/>
    <cellStyle name="SAPBEXundefined 4 12" xfId="50504" xr:uid="{00000000-0005-0000-0000-000037C50000}"/>
    <cellStyle name="SAPBEXundefined 4 12 2" xfId="50505" xr:uid="{00000000-0005-0000-0000-000038C50000}"/>
    <cellStyle name="SAPBEXundefined 4 12 2 2" xfId="50506" xr:uid="{00000000-0005-0000-0000-000039C50000}"/>
    <cellStyle name="SAPBEXundefined 4 12 3" xfId="50507" xr:uid="{00000000-0005-0000-0000-00003AC50000}"/>
    <cellStyle name="SAPBEXundefined 4 13" xfId="50508" xr:uid="{00000000-0005-0000-0000-00003BC50000}"/>
    <cellStyle name="SAPBEXundefined 4 13 2" xfId="50509" xr:uid="{00000000-0005-0000-0000-00003CC50000}"/>
    <cellStyle name="SAPBEXundefined 4 13 2 2" xfId="50510" xr:uid="{00000000-0005-0000-0000-00003DC50000}"/>
    <cellStyle name="SAPBEXundefined 4 13 3" xfId="50511" xr:uid="{00000000-0005-0000-0000-00003EC50000}"/>
    <cellStyle name="SAPBEXundefined 4 14" xfId="50512" xr:uid="{00000000-0005-0000-0000-00003FC50000}"/>
    <cellStyle name="SAPBEXundefined 4 14 2" xfId="50513" xr:uid="{00000000-0005-0000-0000-000040C50000}"/>
    <cellStyle name="SAPBEXundefined 4 2" xfId="50514" xr:uid="{00000000-0005-0000-0000-000041C50000}"/>
    <cellStyle name="SAPBEXundefined 4 2 2" xfId="50515" xr:uid="{00000000-0005-0000-0000-000042C50000}"/>
    <cellStyle name="SAPBEXundefined 4 2 2 2" xfId="50516" xr:uid="{00000000-0005-0000-0000-000043C50000}"/>
    <cellStyle name="SAPBEXundefined 4 3" xfId="50517" xr:uid="{00000000-0005-0000-0000-000044C50000}"/>
    <cellStyle name="SAPBEXundefined 4 3 2" xfId="50518" xr:uid="{00000000-0005-0000-0000-000045C50000}"/>
    <cellStyle name="SAPBEXundefined 4 3 2 2" xfId="50519" xr:uid="{00000000-0005-0000-0000-000046C50000}"/>
    <cellStyle name="SAPBEXundefined 4 4" xfId="50520" xr:uid="{00000000-0005-0000-0000-000047C50000}"/>
    <cellStyle name="SAPBEXundefined 4 4 2" xfId="50521" xr:uid="{00000000-0005-0000-0000-000048C50000}"/>
    <cellStyle name="SAPBEXundefined 4 4 2 2" xfId="50522" xr:uid="{00000000-0005-0000-0000-000049C50000}"/>
    <cellStyle name="SAPBEXundefined 4 5" xfId="50523" xr:uid="{00000000-0005-0000-0000-00004AC50000}"/>
    <cellStyle name="SAPBEXundefined 4 5 2" xfId="50524" xr:uid="{00000000-0005-0000-0000-00004BC50000}"/>
    <cellStyle name="SAPBEXundefined 4 5 2 2" xfId="50525" xr:uid="{00000000-0005-0000-0000-00004CC50000}"/>
    <cellStyle name="SAPBEXundefined 4 6" xfId="50526" xr:uid="{00000000-0005-0000-0000-00004DC50000}"/>
    <cellStyle name="SAPBEXundefined 4 6 2" xfId="50527" xr:uid="{00000000-0005-0000-0000-00004EC50000}"/>
    <cellStyle name="SAPBEXundefined 4 6 2 2" xfId="50528" xr:uid="{00000000-0005-0000-0000-00004FC50000}"/>
    <cellStyle name="SAPBEXundefined 4 7" xfId="50529" xr:uid="{00000000-0005-0000-0000-000050C50000}"/>
    <cellStyle name="SAPBEXundefined 4 7 2" xfId="50530" xr:uid="{00000000-0005-0000-0000-000051C50000}"/>
    <cellStyle name="SAPBEXundefined 4 7 2 2" xfId="50531" xr:uid="{00000000-0005-0000-0000-000052C50000}"/>
    <cellStyle name="SAPBEXundefined 4 8" xfId="50532" xr:uid="{00000000-0005-0000-0000-000053C50000}"/>
    <cellStyle name="SAPBEXundefined 4 8 2" xfId="50533" xr:uid="{00000000-0005-0000-0000-000054C50000}"/>
    <cellStyle name="SAPBEXundefined 4 8 2 2" xfId="50534" xr:uid="{00000000-0005-0000-0000-000055C50000}"/>
    <cellStyle name="SAPBEXundefined 4 8 3" xfId="50535" xr:uid="{00000000-0005-0000-0000-000056C50000}"/>
    <cellStyle name="SAPBEXundefined 4 9" xfId="50536" xr:uid="{00000000-0005-0000-0000-000057C50000}"/>
    <cellStyle name="SAPBEXundefined 4 9 2" xfId="50537" xr:uid="{00000000-0005-0000-0000-000058C50000}"/>
    <cellStyle name="SAPBEXundefined 4 9 2 2" xfId="50538" xr:uid="{00000000-0005-0000-0000-000059C50000}"/>
    <cellStyle name="SAPBEXundefined 4 9 3" xfId="50539" xr:uid="{00000000-0005-0000-0000-00005AC50000}"/>
    <cellStyle name="SAPBEXundefined 5" xfId="50540" xr:uid="{00000000-0005-0000-0000-00005BC50000}"/>
    <cellStyle name="SAPBEXundefined 5 10" xfId="50541" xr:uid="{00000000-0005-0000-0000-00005CC50000}"/>
    <cellStyle name="SAPBEXundefined 5 10 2" xfId="50542" xr:uid="{00000000-0005-0000-0000-00005DC50000}"/>
    <cellStyle name="SAPBEXundefined 5 10 2 2" xfId="50543" xr:uid="{00000000-0005-0000-0000-00005EC50000}"/>
    <cellStyle name="SAPBEXundefined 5 10 3" xfId="50544" xr:uid="{00000000-0005-0000-0000-00005FC50000}"/>
    <cellStyle name="SAPBEXundefined 5 11" xfId="50545" xr:uid="{00000000-0005-0000-0000-000060C50000}"/>
    <cellStyle name="SAPBEXundefined 5 11 2" xfId="50546" xr:uid="{00000000-0005-0000-0000-000061C50000}"/>
    <cellStyle name="SAPBEXundefined 5 11 2 2" xfId="50547" xr:uid="{00000000-0005-0000-0000-000062C50000}"/>
    <cellStyle name="SAPBEXundefined 5 11 3" xfId="50548" xr:uid="{00000000-0005-0000-0000-000063C50000}"/>
    <cellStyle name="SAPBEXundefined 5 12" xfId="50549" xr:uid="{00000000-0005-0000-0000-000064C50000}"/>
    <cellStyle name="SAPBEXundefined 5 12 2" xfId="50550" xr:uid="{00000000-0005-0000-0000-000065C50000}"/>
    <cellStyle name="SAPBEXundefined 5 12 2 2" xfId="50551" xr:uid="{00000000-0005-0000-0000-000066C50000}"/>
    <cellStyle name="SAPBEXundefined 5 12 3" xfId="50552" xr:uid="{00000000-0005-0000-0000-000067C50000}"/>
    <cellStyle name="SAPBEXundefined 5 13" xfId="50553" xr:uid="{00000000-0005-0000-0000-000068C50000}"/>
    <cellStyle name="SAPBEXundefined 5 13 2" xfId="50554" xr:uid="{00000000-0005-0000-0000-000069C50000}"/>
    <cellStyle name="SAPBEXundefined 5 13 2 2" xfId="50555" xr:uid="{00000000-0005-0000-0000-00006AC50000}"/>
    <cellStyle name="SAPBEXundefined 5 13 3" xfId="50556" xr:uid="{00000000-0005-0000-0000-00006BC50000}"/>
    <cellStyle name="SAPBEXundefined 5 14" xfId="50557" xr:uid="{00000000-0005-0000-0000-00006CC50000}"/>
    <cellStyle name="SAPBEXundefined 5 14 2" xfId="50558" xr:uid="{00000000-0005-0000-0000-00006DC50000}"/>
    <cellStyle name="SAPBEXundefined 5 2" xfId="50559" xr:uid="{00000000-0005-0000-0000-00006EC50000}"/>
    <cellStyle name="SAPBEXundefined 5 2 2" xfId="50560" xr:uid="{00000000-0005-0000-0000-00006FC50000}"/>
    <cellStyle name="SAPBEXundefined 5 2 2 2" xfId="50561" xr:uid="{00000000-0005-0000-0000-000070C50000}"/>
    <cellStyle name="SAPBEXundefined 5 3" xfId="50562" xr:uid="{00000000-0005-0000-0000-000071C50000}"/>
    <cellStyle name="SAPBEXundefined 5 3 2" xfId="50563" xr:uid="{00000000-0005-0000-0000-000072C50000}"/>
    <cellStyle name="SAPBEXundefined 5 3 2 2" xfId="50564" xr:uid="{00000000-0005-0000-0000-000073C50000}"/>
    <cellStyle name="SAPBEXundefined 5 4" xfId="50565" xr:uid="{00000000-0005-0000-0000-000074C50000}"/>
    <cellStyle name="SAPBEXundefined 5 4 2" xfId="50566" xr:uid="{00000000-0005-0000-0000-000075C50000}"/>
    <cellStyle name="SAPBEXundefined 5 4 2 2" xfId="50567" xr:uid="{00000000-0005-0000-0000-000076C50000}"/>
    <cellStyle name="SAPBEXundefined 5 5" xfId="50568" xr:uid="{00000000-0005-0000-0000-000077C50000}"/>
    <cellStyle name="SAPBEXundefined 5 5 2" xfId="50569" xr:uid="{00000000-0005-0000-0000-000078C50000}"/>
    <cellStyle name="SAPBEXundefined 5 5 2 2" xfId="50570" xr:uid="{00000000-0005-0000-0000-000079C50000}"/>
    <cellStyle name="SAPBEXundefined 5 6" xfId="50571" xr:uid="{00000000-0005-0000-0000-00007AC50000}"/>
    <cellStyle name="SAPBEXundefined 5 6 2" xfId="50572" xr:uid="{00000000-0005-0000-0000-00007BC50000}"/>
    <cellStyle name="SAPBEXundefined 5 6 2 2" xfId="50573" xr:uid="{00000000-0005-0000-0000-00007CC50000}"/>
    <cellStyle name="SAPBEXundefined 5 7" xfId="50574" xr:uid="{00000000-0005-0000-0000-00007DC50000}"/>
    <cellStyle name="SAPBEXundefined 5 7 2" xfId="50575" xr:uid="{00000000-0005-0000-0000-00007EC50000}"/>
    <cellStyle name="SAPBEXundefined 5 7 2 2" xfId="50576" xr:uid="{00000000-0005-0000-0000-00007FC50000}"/>
    <cellStyle name="SAPBEXundefined 5 8" xfId="50577" xr:uid="{00000000-0005-0000-0000-000080C50000}"/>
    <cellStyle name="SAPBEXundefined 5 8 2" xfId="50578" xr:uid="{00000000-0005-0000-0000-000081C50000}"/>
    <cellStyle name="SAPBEXundefined 5 8 2 2" xfId="50579" xr:uid="{00000000-0005-0000-0000-000082C50000}"/>
    <cellStyle name="SAPBEXundefined 5 8 3" xfId="50580" xr:uid="{00000000-0005-0000-0000-000083C50000}"/>
    <cellStyle name="SAPBEXundefined 5 9" xfId="50581" xr:uid="{00000000-0005-0000-0000-000084C50000}"/>
    <cellStyle name="SAPBEXundefined 5 9 2" xfId="50582" xr:uid="{00000000-0005-0000-0000-000085C50000}"/>
    <cellStyle name="SAPBEXundefined 5 9 2 2" xfId="50583" xr:uid="{00000000-0005-0000-0000-000086C50000}"/>
    <cellStyle name="SAPBEXundefined 5 9 3" xfId="50584" xr:uid="{00000000-0005-0000-0000-000087C50000}"/>
    <cellStyle name="SAPBEXundefined 6" xfId="50585" xr:uid="{00000000-0005-0000-0000-000088C50000}"/>
    <cellStyle name="SAPBEXundefined 6 10" xfId="50586" xr:uid="{00000000-0005-0000-0000-000089C50000}"/>
    <cellStyle name="SAPBEXundefined 6 10 2" xfId="50587" xr:uid="{00000000-0005-0000-0000-00008AC50000}"/>
    <cellStyle name="SAPBEXundefined 6 10 2 2" xfId="50588" xr:uid="{00000000-0005-0000-0000-00008BC50000}"/>
    <cellStyle name="SAPBEXundefined 6 10 3" xfId="50589" xr:uid="{00000000-0005-0000-0000-00008CC50000}"/>
    <cellStyle name="SAPBEXundefined 6 11" xfId="50590" xr:uid="{00000000-0005-0000-0000-00008DC50000}"/>
    <cellStyle name="SAPBEXundefined 6 11 2" xfId="50591" xr:uid="{00000000-0005-0000-0000-00008EC50000}"/>
    <cellStyle name="SAPBEXundefined 6 11 2 2" xfId="50592" xr:uid="{00000000-0005-0000-0000-00008FC50000}"/>
    <cellStyle name="SAPBEXundefined 6 11 3" xfId="50593" xr:uid="{00000000-0005-0000-0000-000090C50000}"/>
    <cellStyle name="SAPBEXundefined 6 12" xfId="50594" xr:uid="{00000000-0005-0000-0000-000091C50000}"/>
    <cellStyle name="SAPBEXundefined 6 12 2" xfId="50595" xr:uid="{00000000-0005-0000-0000-000092C50000}"/>
    <cellStyle name="SAPBEXundefined 6 12 2 2" xfId="50596" xr:uid="{00000000-0005-0000-0000-000093C50000}"/>
    <cellStyle name="SAPBEXundefined 6 12 3" xfId="50597" xr:uid="{00000000-0005-0000-0000-000094C50000}"/>
    <cellStyle name="SAPBEXundefined 6 13" xfId="50598" xr:uid="{00000000-0005-0000-0000-000095C50000}"/>
    <cellStyle name="SAPBEXundefined 6 13 2" xfId="50599" xr:uid="{00000000-0005-0000-0000-000096C50000}"/>
    <cellStyle name="SAPBEXundefined 6 13 2 2" xfId="50600" xr:uid="{00000000-0005-0000-0000-000097C50000}"/>
    <cellStyle name="SAPBEXundefined 6 13 3" xfId="50601" xr:uid="{00000000-0005-0000-0000-000098C50000}"/>
    <cellStyle name="SAPBEXundefined 6 14" xfId="50602" xr:uid="{00000000-0005-0000-0000-000099C50000}"/>
    <cellStyle name="SAPBEXundefined 6 14 2" xfId="50603" xr:uid="{00000000-0005-0000-0000-00009AC50000}"/>
    <cellStyle name="SAPBEXundefined 6 2" xfId="50604" xr:uid="{00000000-0005-0000-0000-00009BC50000}"/>
    <cellStyle name="SAPBEXundefined 6 2 2" xfId="50605" xr:uid="{00000000-0005-0000-0000-00009CC50000}"/>
    <cellStyle name="SAPBEXundefined 6 2 2 2" xfId="50606" xr:uid="{00000000-0005-0000-0000-00009DC50000}"/>
    <cellStyle name="SAPBEXundefined 6 3" xfId="50607" xr:uid="{00000000-0005-0000-0000-00009EC50000}"/>
    <cellStyle name="SAPBEXundefined 6 3 2" xfId="50608" xr:uid="{00000000-0005-0000-0000-00009FC50000}"/>
    <cellStyle name="SAPBEXundefined 6 3 2 2" xfId="50609" xr:uid="{00000000-0005-0000-0000-0000A0C50000}"/>
    <cellStyle name="SAPBEXundefined 6 4" xfId="50610" xr:uid="{00000000-0005-0000-0000-0000A1C50000}"/>
    <cellStyle name="SAPBEXundefined 6 4 2" xfId="50611" xr:uid="{00000000-0005-0000-0000-0000A2C50000}"/>
    <cellStyle name="SAPBEXundefined 6 4 2 2" xfId="50612" xr:uid="{00000000-0005-0000-0000-0000A3C50000}"/>
    <cellStyle name="SAPBEXundefined 6 5" xfId="50613" xr:uid="{00000000-0005-0000-0000-0000A4C50000}"/>
    <cellStyle name="SAPBEXundefined 6 5 2" xfId="50614" xr:uid="{00000000-0005-0000-0000-0000A5C50000}"/>
    <cellStyle name="SAPBEXundefined 6 5 2 2" xfId="50615" xr:uid="{00000000-0005-0000-0000-0000A6C50000}"/>
    <cellStyle name="SAPBEXundefined 6 6" xfId="50616" xr:uid="{00000000-0005-0000-0000-0000A7C50000}"/>
    <cellStyle name="SAPBEXundefined 6 6 2" xfId="50617" xr:uid="{00000000-0005-0000-0000-0000A8C50000}"/>
    <cellStyle name="SAPBEXundefined 6 6 2 2" xfId="50618" xr:uid="{00000000-0005-0000-0000-0000A9C50000}"/>
    <cellStyle name="SAPBEXundefined 6 7" xfId="50619" xr:uid="{00000000-0005-0000-0000-0000AAC50000}"/>
    <cellStyle name="SAPBEXundefined 6 7 2" xfId="50620" xr:uid="{00000000-0005-0000-0000-0000ABC50000}"/>
    <cellStyle name="SAPBEXundefined 6 7 2 2" xfId="50621" xr:uid="{00000000-0005-0000-0000-0000ACC50000}"/>
    <cellStyle name="SAPBEXundefined 6 8" xfId="50622" xr:uid="{00000000-0005-0000-0000-0000ADC50000}"/>
    <cellStyle name="SAPBEXundefined 6 8 2" xfId="50623" xr:uid="{00000000-0005-0000-0000-0000AEC50000}"/>
    <cellStyle name="SAPBEXundefined 6 8 2 2" xfId="50624" xr:uid="{00000000-0005-0000-0000-0000AFC50000}"/>
    <cellStyle name="SAPBEXundefined 6 8 3" xfId="50625" xr:uid="{00000000-0005-0000-0000-0000B0C50000}"/>
    <cellStyle name="SAPBEXundefined 6 9" xfId="50626" xr:uid="{00000000-0005-0000-0000-0000B1C50000}"/>
    <cellStyle name="SAPBEXundefined 6 9 2" xfId="50627" xr:uid="{00000000-0005-0000-0000-0000B2C50000}"/>
    <cellStyle name="SAPBEXundefined 6 9 2 2" xfId="50628" xr:uid="{00000000-0005-0000-0000-0000B3C50000}"/>
    <cellStyle name="SAPBEXundefined 6 9 3" xfId="50629" xr:uid="{00000000-0005-0000-0000-0000B4C50000}"/>
    <cellStyle name="SAPBEXundefined 7" xfId="50630" xr:uid="{00000000-0005-0000-0000-0000B5C50000}"/>
    <cellStyle name="SAPBEXundefined 7 10" xfId="50631" xr:uid="{00000000-0005-0000-0000-0000B6C50000}"/>
    <cellStyle name="SAPBEXundefined 7 10 2" xfId="50632" xr:uid="{00000000-0005-0000-0000-0000B7C50000}"/>
    <cellStyle name="SAPBEXundefined 7 10 2 2" xfId="50633" xr:uid="{00000000-0005-0000-0000-0000B8C50000}"/>
    <cellStyle name="SAPBEXundefined 7 10 3" xfId="50634" xr:uid="{00000000-0005-0000-0000-0000B9C50000}"/>
    <cellStyle name="SAPBEXundefined 7 11" xfId="50635" xr:uid="{00000000-0005-0000-0000-0000BAC50000}"/>
    <cellStyle name="SAPBEXundefined 7 11 2" xfId="50636" xr:uid="{00000000-0005-0000-0000-0000BBC50000}"/>
    <cellStyle name="SAPBEXundefined 7 2" xfId="50637" xr:uid="{00000000-0005-0000-0000-0000BCC50000}"/>
    <cellStyle name="SAPBEXundefined 7 2 2" xfId="50638" xr:uid="{00000000-0005-0000-0000-0000BDC50000}"/>
    <cellStyle name="SAPBEXundefined 7 2 2 2" xfId="50639" xr:uid="{00000000-0005-0000-0000-0000BEC50000}"/>
    <cellStyle name="SAPBEXundefined 7 3" xfId="50640" xr:uid="{00000000-0005-0000-0000-0000BFC50000}"/>
    <cellStyle name="SAPBEXundefined 7 3 2" xfId="50641" xr:uid="{00000000-0005-0000-0000-0000C0C50000}"/>
    <cellStyle name="SAPBEXundefined 7 3 2 2" xfId="50642" xr:uid="{00000000-0005-0000-0000-0000C1C50000}"/>
    <cellStyle name="SAPBEXundefined 7 4" xfId="50643" xr:uid="{00000000-0005-0000-0000-0000C2C50000}"/>
    <cellStyle name="SAPBEXundefined 7 4 2" xfId="50644" xr:uid="{00000000-0005-0000-0000-0000C3C50000}"/>
    <cellStyle name="SAPBEXundefined 7 4 2 2" xfId="50645" xr:uid="{00000000-0005-0000-0000-0000C4C50000}"/>
    <cellStyle name="SAPBEXundefined 7 5" xfId="50646" xr:uid="{00000000-0005-0000-0000-0000C5C50000}"/>
    <cellStyle name="SAPBEXundefined 7 5 2" xfId="50647" xr:uid="{00000000-0005-0000-0000-0000C6C50000}"/>
    <cellStyle name="SAPBEXundefined 7 5 2 2" xfId="50648" xr:uid="{00000000-0005-0000-0000-0000C7C50000}"/>
    <cellStyle name="SAPBEXundefined 7 6" xfId="50649" xr:uid="{00000000-0005-0000-0000-0000C8C50000}"/>
    <cellStyle name="SAPBEXundefined 7 6 2" xfId="50650" xr:uid="{00000000-0005-0000-0000-0000C9C50000}"/>
    <cellStyle name="SAPBEXundefined 7 6 2 2" xfId="50651" xr:uid="{00000000-0005-0000-0000-0000CAC50000}"/>
    <cellStyle name="SAPBEXundefined 7 6 3" xfId="50652" xr:uid="{00000000-0005-0000-0000-0000CBC50000}"/>
    <cellStyle name="SAPBEXundefined 7 7" xfId="50653" xr:uid="{00000000-0005-0000-0000-0000CCC50000}"/>
    <cellStyle name="SAPBEXundefined 7 7 2" xfId="50654" xr:uid="{00000000-0005-0000-0000-0000CDC50000}"/>
    <cellStyle name="SAPBEXundefined 7 7 2 2" xfId="50655" xr:uid="{00000000-0005-0000-0000-0000CEC50000}"/>
    <cellStyle name="SAPBEXundefined 7 7 3" xfId="50656" xr:uid="{00000000-0005-0000-0000-0000CFC50000}"/>
    <cellStyle name="SAPBEXundefined 7 8" xfId="50657" xr:uid="{00000000-0005-0000-0000-0000D0C50000}"/>
    <cellStyle name="SAPBEXundefined 7 8 2" xfId="50658" xr:uid="{00000000-0005-0000-0000-0000D1C50000}"/>
    <cellStyle name="SAPBEXundefined 7 8 2 2" xfId="50659" xr:uid="{00000000-0005-0000-0000-0000D2C50000}"/>
    <cellStyle name="SAPBEXundefined 7 8 3" xfId="50660" xr:uid="{00000000-0005-0000-0000-0000D3C50000}"/>
    <cellStyle name="SAPBEXundefined 7 9" xfId="50661" xr:uid="{00000000-0005-0000-0000-0000D4C50000}"/>
    <cellStyle name="SAPBEXundefined 7 9 2" xfId="50662" xr:uid="{00000000-0005-0000-0000-0000D5C50000}"/>
    <cellStyle name="SAPBEXundefined 7 9 2 2" xfId="50663" xr:uid="{00000000-0005-0000-0000-0000D6C50000}"/>
    <cellStyle name="SAPBEXundefined 7 9 3" xfId="50664" xr:uid="{00000000-0005-0000-0000-0000D7C50000}"/>
    <cellStyle name="SAPBEXundefined 8" xfId="50665" xr:uid="{00000000-0005-0000-0000-0000D8C50000}"/>
    <cellStyle name="SAPBEXundefined 8 10" xfId="50666" xr:uid="{00000000-0005-0000-0000-0000D9C50000}"/>
    <cellStyle name="SAPBEXundefined 8 10 2" xfId="50667" xr:uid="{00000000-0005-0000-0000-0000DAC50000}"/>
    <cellStyle name="SAPBEXundefined 8 10 2 2" xfId="50668" xr:uid="{00000000-0005-0000-0000-0000DBC50000}"/>
    <cellStyle name="SAPBEXundefined 8 10 3" xfId="50669" xr:uid="{00000000-0005-0000-0000-0000DCC50000}"/>
    <cellStyle name="SAPBEXundefined 8 11" xfId="50670" xr:uid="{00000000-0005-0000-0000-0000DDC50000}"/>
    <cellStyle name="SAPBEXundefined 8 11 2" xfId="50671" xr:uid="{00000000-0005-0000-0000-0000DEC50000}"/>
    <cellStyle name="SAPBEXundefined 8 2" xfId="50672" xr:uid="{00000000-0005-0000-0000-0000DFC50000}"/>
    <cellStyle name="SAPBEXundefined 8 2 2" xfId="50673" xr:uid="{00000000-0005-0000-0000-0000E0C50000}"/>
    <cellStyle name="SAPBEXundefined 8 2 2 2" xfId="50674" xr:uid="{00000000-0005-0000-0000-0000E1C50000}"/>
    <cellStyle name="SAPBEXundefined 8 3" xfId="50675" xr:uid="{00000000-0005-0000-0000-0000E2C50000}"/>
    <cellStyle name="SAPBEXundefined 8 3 2" xfId="50676" xr:uid="{00000000-0005-0000-0000-0000E3C50000}"/>
    <cellStyle name="SAPBEXundefined 8 3 2 2" xfId="50677" xr:uid="{00000000-0005-0000-0000-0000E4C50000}"/>
    <cellStyle name="SAPBEXundefined 8 4" xfId="50678" xr:uid="{00000000-0005-0000-0000-0000E5C50000}"/>
    <cellStyle name="SAPBEXundefined 8 4 2" xfId="50679" xr:uid="{00000000-0005-0000-0000-0000E6C50000}"/>
    <cellStyle name="SAPBEXundefined 8 4 2 2" xfId="50680" xr:uid="{00000000-0005-0000-0000-0000E7C50000}"/>
    <cellStyle name="SAPBEXundefined 8 5" xfId="50681" xr:uid="{00000000-0005-0000-0000-0000E8C50000}"/>
    <cellStyle name="SAPBEXundefined 8 5 2" xfId="50682" xr:uid="{00000000-0005-0000-0000-0000E9C50000}"/>
    <cellStyle name="SAPBEXundefined 8 5 2 2" xfId="50683" xr:uid="{00000000-0005-0000-0000-0000EAC50000}"/>
    <cellStyle name="SAPBEXundefined 8 6" xfId="50684" xr:uid="{00000000-0005-0000-0000-0000EBC50000}"/>
    <cellStyle name="SAPBEXundefined 8 6 2" xfId="50685" xr:uid="{00000000-0005-0000-0000-0000ECC50000}"/>
    <cellStyle name="SAPBEXundefined 8 6 2 2" xfId="50686" xr:uid="{00000000-0005-0000-0000-0000EDC50000}"/>
    <cellStyle name="SAPBEXundefined 8 6 3" xfId="50687" xr:uid="{00000000-0005-0000-0000-0000EEC50000}"/>
    <cellStyle name="SAPBEXundefined 8 7" xfId="50688" xr:uid="{00000000-0005-0000-0000-0000EFC50000}"/>
    <cellStyle name="SAPBEXundefined 8 7 2" xfId="50689" xr:uid="{00000000-0005-0000-0000-0000F0C50000}"/>
    <cellStyle name="SAPBEXundefined 8 7 2 2" xfId="50690" xr:uid="{00000000-0005-0000-0000-0000F1C50000}"/>
    <cellStyle name="SAPBEXundefined 8 7 3" xfId="50691" xr:uid="{00000000-0005-0000-0000-0000F2C50000}"/>
    <cellStyle name="SAPBEXundefined 8 8" xfId="50692" xr:uid="{00000000-0005-0000-0000-0000F3C50000}"/>
    <cellStyle name="SAPBEXundefined 8 8 2" xfId="50693" xr:uid="{00000000-0005-0000-0000-0000F4C50000}"/>
    <cellStyle name="SAPBEXundefined 8 8 2 2" xfId="50694" xr:uid="{00000000-0005-0000-0000-0000F5C50000}"/>
    <cellStyle name="SAPBEXundefined 8 8 3" xfId="50695" xr:uid="{00000000-0005-0000-0000-0000F6C50000}"/>
    <cellStyle name="SAPBEXundefined 8 9" xfId="50696" xr:uid="{00000000-0005-0000-0000-0000F7C50000}"/>
    <cellStyle name="SAPBEXundefined 8 9 2" xfId="50697" xr:uid="{00000000-0005-0000-0000-0000F8C50000}"/>
    <cellStyle name="SAPBEXundefined 8 9 2 2" xfId="50698" xr:uid="{00000000-0005-0000-0000-0000F9C50000}"/>
    <cellStyle name="SAPBEXundefined 8 9 3" xfId="50699" xr:uid="{00000000-0005-0000-0000-0000FAC50000}"/>
    <cellStyle name="SAPBEXundefined 9" xfId="50700" xr:uid="{00000000-0005-0000-0000-0000FBC50000}"/>
    <cellStyle name="SAPBEXundefined 9 10" xfId="50701" xr:uid="{00000000-0005-0000-0000-0000FCC50000}"/>
    <cellStyle name="SAPBEXundefined 9 10 2" xfId="50702" xr:uid="{00000000-0005-0000-0000-0000FDC50000}"/>
    <cellStyle name="SAPBEXundefined 9 10 2 2" xfId="50703" xr:uid="{00000000-0005-0000-0000-0000FEC50000}"/>
    <cellStyle name="SAPBEXundefined 9 10 3" xfId="50704" xr:uid="{00000000-0005-0000-0000-0000FFC50000}"/>
    <cellStyle name="SAPBEXundefined 9 11" xfId="50705" xr:uid="{00000000-0005-0000-0000-000000C60000}"/>
    <cellStyle name="SAPBEXundefined 9 11 2" xfId="50706" xr:uid="{00000000-0005-0000-0000-000001C60000}"/>
    <cellStyle name="SAPBEXundefined 9 2" xfId="50707" xr:uid="{00000000-0005-0000-0000-000002C60000}"/>
    <cellStyle name="SAPBEXundefined 9 2 2" xfId="50708" xr:uid="{00000000-0005-0000-0000-000003C60000}"/>
    <cellStyle name="SAPBEXundefined 9 2 2 2" xfId="50709" xr:uid="{00000000-0005-0000-0000-000004C60000}"/>
    <cellStyle name="SAPBEXundefined 9 3" xfId="50710" xr:uid="{00000000-0005-0000-0000-000005C60000}"/>
    <cellStyle name="SAPBEXundefined 9 3 2" xfId="50711" xr:uid="{00000000-0005-0000-0000-000006C60000}"/>
    <cellStyle name="SAPBEXundefined 9 3 2 2" xfId="50712" xr:uid="{00000000-0005-0000-0000-000007C60000}"/>
    <cellStyle name="SAPBEXundefined 9 4" xfId="50713" xr:uid="{00000000-0005-0000-0000-000008C60000}"/>
    <cellStyle name="SAPBEXundefined 9 4 2" xfId="50714" xr:uid="{00000000-0005-0000-0000-000009C60000}"/>
    <cellStyle name="SAPBEXundefined 9 4 2 2" xfId="50715" xr:uid="{00000000-0005-0000-0000-00000AC60000}"/>
    <cellStyle name="SAPBEXundefined 9 5" xfId="50716" xr:uid="{00000000-0005-0000-0000-00000BC60000}"/>
    <cellStyle name="SAPBEXundefined 9 5 2" xfId="50717" xr:uid="{00000000-0005-0000-0000-00000CC60000}"/>
    <cellStyle name="SAPBEXundefined 9 5 2 2" xfId="50718" xr:uid="{00000000-0005-0000-0000-00000DC60000}"/>
    <cellStyle name="SAPBEXundefined 9 6" xfId="50719" xr:uid="{00000000-0005-0000-0000-00000EC60000}"/>
    <cellStyle name="SAPBEXundefined 9 6 2" xfId="50720" xr:uid="{00000000-0005-0000-0000-00000FC60000}"/>
    <cellStyle name="SAPBEXundefined 9 6 2 2" xfId="50721" xr:uid="{00000000-0005-0000-0000-000010C60000}"/>
    <cellStyle name="SAPBEXundefined 9 6 3" xfId="50722" xr:uid="{00000000-0005-0000-0000-000011C60000}"/>
    <cellStyle name="SAPBEXundefined 9 7" xfId="50723" xr:uid="{00000000-0005-0000-0000-000012C60000}"/>
    <cellStyle name="SAPBEXundefined 9 7 2" xfId="50724" xr:uid="{00000000-0005-0000-0000-000013C60000}"/>
    <cellStyle name="SAPBEXundefined 9 7 2 2" xfId="50725" xr:uid="{00000000-0005-0000-0000-000014C60000}"/>
    <cellStyle name="SAPBEXundefined 9 7 3" xfId="50726" xr:uid="{00000000-0005-0000-0000-000015C60000}"/>
    <cellStyle name="SAPBEXundefined 9 8" xfId="50727" xr:uid="{00000000-0005-0000-0000-000016C60000}"/>
    <cellStyle name="SAPBEXundefined 9 8 2" xfId="50728" xr:uid="{00000000-0005-0000-0000-000017C60000}"/>
    <cellStyle name="SAPBEXundefined 9 8 2 2" xfId="50729" xr:uid="{00000000-0005-0000-0000-000018C60000}"/>
    <cellStyle name="SAPBEXundefined 9 8 3" xfId="50730" xr:uid="{00000000-0005-0000-0000-000019C60000}"/>
    <cellStyle name="SAPBEXundefined 9 9" xfId="50731" xr:uid="{00000000-0005-0000-0000-00001AC60000}"/>
    <cellStyle name="SAPBEXundefined 9 9 2" xfId="50732" xr:uid="{00000000-0005-0000-0000-00001BC60000}"/>
    <cellStyle name="SAPBEXundefined 9 9 2 2" xfId="50733" xr:uid="{00000000-0005-0000-0000-00001CC60000}"/>
    <cellStyle name="SAPBEXundefined 9 9 3" xfId="50734" xr:uid="{00000000-0005-0000-0000-00001DC60000}"/>
    <cellStyle name="Sch_name" xfId="50735" xr:uid="{00000000-0005-0000-0000-00001EC60000}"/>
    <cellStyle name="ScripFactor" xfId="50736" xr:uid="{00000000-0005-0000-0000-00001FC60000}"/>
    <cellStyle name="Secion" xfId="50737" xr:uid="{00000000-0005-0000-0000-000020C60000}"/>
    <cellStyle name="Section" xfId="50738" xr:uid="{00000000-0005-0000-0000-000021C60000}"/>
    <cellStyle name="Section Head" xfId="50739" xr:uid="{00000000-0005-0000-0000-000022C60000}"/>
    <cellStyle name="SectionHeading" xfId="50740" xr:uid="{00000000-0005-0000-0000-000023C60000}"/>
    <cellStyle name="SectionHeading 10" xfId="50741" xr:uid="{00000000-0005-0000-0000-000024C60000}"/>
    <cellStyle name="SectionHeading 10 2" xfId="50742" xr:uid="{00000000-0005-0000-0000-000025C60000}"/>
    <cellStyle name="SectionHeading 10 2 2" xfId="50743" xr:uid="{00000000-0005-0000-0000-000026C60000}"/>
    <cellStyle name="SectionHeading 10 3" xfId="50744" xr:uid="{00000000-0005-0000-0000-000027C60000}"/>
    <cellStyle name="SectionHeading 11" xfId="50745" xr:uid="{00000000-0005-0000-0000-000028C60000}"/>
    <cellStyle name="SectionHeading 11 2" xfId="50746" xr:uid="{00000000-0005-0000-0000-000029C60000}"/>
    <cellStyle name="SectionHeading 11 2 2" xfId="50747" xr:uid="{00000000-0005-0000-0000-00002AC60000}"/>
    <cellStyle name="SectionHeading 11 3" xfId="50748" xr:uid="{00000000-0005-0000-0000-00002BC60000}"/>
    <cellStyle name="SectionHeading 12" xfId="50749" xr:uid="{00000000-0005-0000-0000-00002CC60000}"/>
    <cellStyle name="SectionHeading 12 2" xfId="50750" xr:uid="{00000000-0005-0000-0000-00002DC60000}"/>
    <cellStyle name="SectionHeading 12 2 2" xfId="50751" xr:uid="{00000000-0005-0000-0000-00002EC60000}"/>
    <cellStyle name="SectionHeading 13" xfId="50752" xr:uid="{00000000-0005-0000-0000-00002FC60000}"/>
    <cellStyle name="SectionHeading 13 2" xfId="50753" xr:uid="{00000000-0005-0000-0000-000030C60000}"/>
    <cellStyle name="SectionHeading 13 2 2" xfId="50754" xr:uid="{00000000-0005-0000-0000-000031C60000}"/>
    <cellStyle name="SectionHeading 13 3" xfId="50755" xr:uid="{00000000-0005-0000-0000-000032C60000}"/>
    <cellStyle name="SectionHeading 14" xfId="50756" xr:uid="{00000000-0005-0000-0000-000033C60000}"/>
    <cellStyle name="SectionHeading 14 2" xfId="50757" xr:uid="{00000000-0005-0000-0000-000034C60000}"/>
    <cellStyle name="SectionHeading 15" xfId="50758" xr:uid="{00000000-0005-0000-0000-000035C60000}"/>
    <cellStyle name="SectionHeading 2" xfId="50759" xr:uid="{00000000-0005-0000-0000-000036C60000}"/>
    <cellStyle name="SectionHeading 2 2" xfId="50760" xr:uid="{00000000-0005-0000-0000-000037C60000}"/>
    <cellStyle name="SectionHeading 2 2 2" xfId="50761" xr:uid="{00000000-0005-0000-0000-000038C60000}"/>
    <cellStyle name="SectionHeading 2 2 2 2" xfId="50762" xr:uid="{00000000-0005-0000-0000-000039C60000}"/>
    <cellStyle name="SectionHeading 2 3" xfId="50763" xr:uid="{00000000-0005-0000-0000-00003AC60000}"/>
    <cellStyle name="SectionHeading 2 3 2" xfId="50764" xr:uid="{00000000-0005-0000-0000-00003BC60000}"/>
    <cellStyle name="SectionHeading 2 3 2 2" xfId="50765" xr:uid="{00000000-0005-0000-0000-00003CC60000}"/>
    <cellStyle name="SectionHeading 2 4" xfId="50766" xr:uid="{00000000-0005-0000-0000-00003DC60000}"/>
    <cellStyle name="SectionHeading 2 4 2" xfId="50767" xr:uid="{00000000-0005-0000-0000-00003EC60000}"/>
    <cellStyle name="SectionHeading 2 4 2 2" xfId="50768" xr:uid="{00000000-0005-0000-0000-00003FC60000}"/>
    <cellStyle name="SectionHeading 2 5" xfId="50769" xr:uid="{00000000-0005-0000-0000-000040C60000}"/>
    <cellStyle name="SectionHeading 2 5 2" xfId="50770" xr:uid="{00000000-0005-0000-0000-000041C60000}"/>
    <cellStyle name="SectionHeading 3" xfId="50771" xr:uid="{00000000-0005-0000-0000-000042C60000}"/>
    <cellStyle name="SectionHeading 3 2" xfId="50772" xr:uid="{00000000-0005-0000-0000-000043C60000}"/>
    <cellStyle name="SectionHeading 3 2 2" xfId="50773" xr:uid="{00000000-0005-0000-0000-000044C60000}"/>
    <cellStyle name="SectionHeading 3 3" xfId="50774" xr:uid="{00000000-0005-0000-0000-000045C60000}"/>
    <cellStyle name="SectionHeading 4" xfId="50775" xr:uid="{00000000-0005-0000-0000-000046C60000}"/>
    <cellStyle name="SectionHeading 4 2" xfId="50776" xr:uid="{00000000-0005-0000-0000-000047C60000}"/>
    <cellStyle name="SectionHeading 4 2 2" xfId="50777" xr:uid="{00000000-0005-0000-0000-000048C60000}"/>
    <cellStyle name="SectionHeading 5" xfId="50778" xr:uid="{00000000-0005-0000-0000-000049C60000}"/>
    <cellStyle name="SectionHeading 5 2" xfId="50779" xr:uid="{00000000-0005-0000-0000-00004AC60000}"/>
    <cellStyle name="SectionHeading 5 2 2" xfId="50780" xr:uid="{00000000-0005-0000-0000-00004BC60000}"/>
    <cellStyle name="SectionHeading 5 3" xfId="50781" xr:uid="{00000000-0005-0000-0000-00004CC60000}"/>
    <cellStyle name="SectionHeading 6" xfId="50782" xr:uid="{00000000-0005-0000-0000-00004DC60000}"/>
    <cellStyle name="SectionHeading 6 2" xfId="50783" xr:uid="{00000000-0005-0000-0000-00004EC60000}"/>
    <cellStyle name="SectionHeading 6 2 2" xfId="50784" xr:uid="{00000000-0005-0000-0000-00004FC60000}"/>
    <cellStyle name="SectionHeading 6 3" xfId="50785" xr:uid="{00000000-0005-0000-0000-000050C60000}"/>
    <cellStyle name="SectionHeading 7" xfId="50786" xr:uid="{00000000-0005-0000-0000-000051C60000}"/>
    <cellStyle name="SectionHeading 7 2" xfId="50787" xr:uid="{00000000-0005-0000-0000-000052C60000}"/>
    <cellStyle name="SectionHeading 7 2 2" xfId="50788" xr:uid="{00000000-0005-0000-0000-000053C60000}"/>
    <cellStyle name="SectionHeading 7 3" xfId="50789" xr:uid="{00000000-0005-0000-0000-000054C60000}"/>
    <cellStyle name="SectionHeading 8" xfId="50790" xr:uid="{00000000-0005-0000-0000-000055C60000}"/>
    <cellStyle name="SectionHeading 8 2" xfId="50791" xr:uid="{00000000-0005-0000-0000-000056C60000}"/>
    <cellStyle name="SectionHeading 8 2 2" xfId="50792" xr:uid="{00000000-0005-0000-0000-000057C60000}"/>
    <cellStyle name="SectionHeading 8 3" xfId="50793" xr:uid="{00000000-0005-0000-0000-000058C60000}"/>
    <cellStyle name="SectionHeading 9" xfId="50794" xr:uid="{00000000-0005-0000-0000-000059C60000}"/>
    <cellStyle name="SectionHeading 9 2" xfId="50795" xr:uid="{00000000-0005-0000-0000-00005AC60000}"/>
    <cellStyle name="SectionHeading 9 2 2" xfId="50796" xr:uid="{00000000-0005-0000-0000-00005BC60000}"/>
    <cellStyle name="Separador de milhares_DADOS DO BALANCO" xfId="50797" xr:uid="{00000000-0005-0000-0000-00005CC60000}"/>
    <cellStyle name="SeparatorBar" xfId="50798" xr:uid="{00000000-0005-0000-0000-00005DC60000}"/>
    <cellStyle name="SEPEntry" xfId="50799" xr:uid="{00000000-0005-0000-0000-00005EC60000}"/>
    <cellStyle name="SEPEntry 10" xfId="50800" xr:uid="{00000000-0005-0000-0000-00005FC60000}"/>
    <cellStyle name="SEPEntry 10 2" xfId="50801" xr:uid="{00000000-0005-0000-0000-000060C60000}"/>
    <cellStyle name="SEPEntry 10 2 2" xfId="50802" xr:uid="{00000000-0005-0000-0000-000061C60000}"/>
    <cellStyle name="SEPEntry 10 3" xfId="50803" xr:uid="{00000000-0005-0000-0000-000062C60000}"/>
    <cellStyle name="SEPEntry 11" xfId="50804" xr:uid="{00000000-0005-0000-0000-000063C60000}"/>
    <cellStyle name="SEPEntry 11 2" xfId="50805" xr:uid="{00000000-0005-0000-0000-000064C60000}"/>
    <cellStyle name="SEPEntry 11 2 2" xfId="50806" xr:uid="{00000000-0005-0000-0000-000065C60000}"/>
    <cellStyle name="SEPEntry 11 3" xfId="50807" xr:uid="{00000000-0005-0000-0000-000066C60000}"/>
    <cellStyle name="SEPEntry 12" xfId="50808" xr:uid="{00000000-0005-0000-0000-000067C60000}"/>
    <cellStyle name="SEPEntry 12 2" xfId="50809" xr:uid="{00000000-0005-0000-0000-000068C60000}"/>
    <cellStyle name="SEPEntry 12 2 2" xfId="50810" xr:uid="{00000000-0005-0000-0000-000069C60000}"/>
    <cellStyle name="SEPEntry 13" xfId="50811" xr:uid="{00000000-0005-0000-0000-00006AC60000}"/>
    <cellStyle name="SEPEntry 13 2" xfId="50812" xr:uid="{00000000-0005-0000-0000-00006BC60000}"/>
    <cellStyle name="SEPEntry 13 2 2" xfId="50813" xr:uid="{00000000-0005-0000-0000-00006CC60000}"/>
    <cellStyle name="SEPEntry 13 3" xfId="50814" xr:uid="{00000000-0005-0000-0000-00006DC60000}"/>
    <cellStyle name="SEPEntry 14" xfId="50815" xr:uid="{00000000-0005-0000-0000-00006EC60000}"/>
    <cellStyle name="SEPEntry 14 2" xfId="50816" xr:uid="{00000000-0005-0000-0000-00006FC60000}"/>
    <cellStyle name="SEPEntry 15" xfId="50817" xr:uid="{00000000-0005-0000-0000-000070C60000}"/>
    <cellStyle name="SEPEntry 2" xfId="50818" xr:uid="{00000000-0005-0000-0000-000071C60000}"/>
    <cellStyle name="SEPEntry 2 2" xfId="50819" xr:uid="{00000000-0005-0000-0000-000072C60000}"/>
    <cellStyle name="SEPEntry 2 2 2" xfId="50820" xr:uid="{00000000-0005-0000-0000-000073C60000}"/>
    <cellStyle name="SEPEntry 2 2 2 2" xfId="50821" xr:uid="{00000000-0005-0000-0000-000074C60000}"/>
    <cellStyle name="SEPEntry 2 3" xfId="50822" xr:uid="{00000000-0005-0000-0000-000075C60000}"/>
    <cellStyle name="SEPEntry 2 3 2" xfId="50823" xr:uid="{00000000-0005-0000-0000-000076C60000}"/>
    <cellStyle name="SEPEntry 2 3 2 2" xfId="50824" xr:uid="{00000000-0005-0000-0000-000077C60000}"/>
    <cellStyle name="SEPEntry 2 4" xfId="50825" xr:uid="{00000000-0005-0000-0000-000078C60000}"/>
    <cellStyle name="SEPEntry 2 4 2" xfId="50826" xr:uid="{00000000-0005-0000-0000-000079C60000}"/>
    <cellStyle name="SEPEntry 2 4 2 2" xfId="50827" xr:uid="{00000000-0005-0000-0000-00007AC60000}"/>
    <cellStyle name="SEPEntry 2 5" xfId="50828" xr:uid="{00000000-0005-0000-0000-00007BC60000}"/>
    <cellStyle name="SEPEntry 2 5 2" xfId="50829" xr:uid="{00000000-0005-0000-0000-00007CC60000}"/>
    <cellStyle name="SEPEntry 3" xfId="50830" xr:uid="{00000000-0005-0000-0000-00007DC60000}"/>
    <cellStyle name="SEPEntry 3 2" xfId="50831" xr:uid="{00000000-0005-0000-0000-00007EC60000}"/>
    <cellStyle name="SEPEntry 3 2 2" xfId="50832" xr:uid="{00000000-0005-0000-0000-00007FC60000}"/>
    <cellStyle name="SEPEntry 3 3" xfId="50833" xr:uid="{00000000-0005-0000-0000-000080C60000}"/>
    <cellStyle name="SEPEntry 4" xfId="50834" xr:uid="{00000000-0005-0000-0000-000081C60000}"/>
    <cellStyle name="SEPEntry 4 2" xfId="50835" xr:uid="{00000000-0005-0000-0000-000082C60000}"/>
    <cellStyle name="SEPEntry 4 2 2" xfId="50836" xr:uid="{00000000-0005-0000-0000-000083C60000}"/>
    <cellStyle name="SEPEntry 5" xfId="50837" xr:uid="{00000000-0005-0000-0000-000084C60000}"/>
    <cellStyle name="SEPEntry 5 2" xfId="50838" xr:uid="{00000000-0005-0000-0000-000085C60000}"/>
    <cellStyle name="SEPEntry 5 2 2" xfId="50839" xr:uid="{00000000-0005-0000-0000-000086C60000}"/>
    <cellStyle name="SEPEntry 5 3" xfId="50840" xr:uid="{00000000-0005-0000-0000-000087C60000}"/>
    <cellStyle name="SEPEntry 6" xfId="50841" xr:uid="{00000000-0005-0000-0000-000088C60000}"/>
    <cellStyle name="SEPEntry 6 2" xfId="50842" xr:uid="{00000000-0005-0000-0000-000089C60000}"/>
    <cellStyle name="SEPEntry 6 2 2" xfId="50843" xr:uid="{00000000-0005-0000-0000-00008AC60000}"/>
    <cellStyle name="SEPEntry 6 3" xfId="50844" xr:uid="{00000000-0005-0000-0000-00008BC60000}"/>
    <cellStyle name="SEPEntry 7" xfId="50845" xr:uid="{00000000-0005-0000-0000-00008CC60000}"/>
    <cellStyle name="SEPEntry 7 2" xfId="50846" xr:uid="{00000000-0005-0000-0000-00008DC60000}"/>
    <cellStyle name="SEPEntry 7 2 2" xfId="50847" xr:uid="{00000000-0005-0000-0000-00008EC60000}"/>
    <cellStyle name="SEPEntry 7 3" xfId="50848" xr:uid="{00000000-0005-0000-0000-00008FC60000}"/>
    <cellStyle name="SEPEntry 8" xfId="50849" xr:uid="{00000000-0005-0000-0000-000090C60000}"/>
    <cellStyle name="SEPEntry 8 2" xfId="50850" xr:uid="{00000000-0005-0000-0000-000091C60000}"/>
    <cellStyle name="SEPEntry 8 2 2" xfId="50851" xr:uid="{00000000-0005-0000-0000-000092C60000}"/>
    <cellStyle name="SEPEntry 8 3" xfId="50852" xr:uid="{00000000-0005-0000-0000-000093C60000}"/>
    <cellStyle name="SEPEntry 9" xfId="50853" xr:uid="{00000000-0005-0000-0000-000094C60000}"/>
    <cellStyle name="SEPEntry 9 2" xfId="50854" xr:uid="{00000000-0005-0000-0000-000095C60000}"/>
    <cellStyle name="SEPEntry 9 2 2" xfId="50855" xr:uid="{00000000-0005-0000-0000-000096C60000}"/>
    <cellStyle name="SGD 2" xfId="50856" xr:uid="{00000000-0005-0000-0000-000097C60000}"/>
    <cellStyle name="Shade" xfId="50857" xr:uid="{00000000-0005-0000-0000-000098C60000}"/>
    <cellStyle name="Shade 10" xfId="50858" xr:uid="{00000000-0005-0000-0000-000099C60000}"/>
    <cellStyle name="Shade 10 10" xfId="50859" xr:uid="{00000000-0005-0000-0000-00009AC60000}"/>
    <cellStyle name="Shade 10 10 2" xfId="50860" xr:uid="{00000000-0005-0000-0000-00009BC60000}"/>
    <cellStyle name="Shade 10 10 2 2" xfId="50861" xr:uid="{00000000-0005-0000-0000-00009CC60000}"/>
    <cellStyle name="Shade 10 10 3" xfId="50862" xr:uid="{00000000-0005-0000-0000-00009DC60000}"/>
    <cellStyle name="Shade 10 11" xfId="50863" xr:uid="{00000000-0005-0000-0000-00009EC60000}"/>
    <cellStyle name="Shade 10 11 2" xfId="50864" xr:uid="{00000000-0005-0000-0000-00009FC60000}"/>
    <cellStyle name="Shade 10 11 2 2" xfId="50865" xr:uid="{00000000-0005-0000-0000-0000A0C60000}"/>
    <cellStyle name="Shade 10 11 3" xfId="50866" xr:uid="{00000000-0005-0000-0000-0000A1C60000}"/>
    <cellStyle name="Shade 10 12" xfId="50867" xr:uid="{00000000-0005-0000-0000-0000A2C60000}"/>
    <cellStyle name="Shade 10 12 2" xfId="50868" xr:uid="{00000000-0005-0000-0000-0000A3C60000}"/>
    <cellStyle name="Shade 10 12 2 2" xfId="50869" xr:uid="{00000000-0005-0000-0000-0000A4C60000}"/>
    <cellStyle name="Shade 10 12 3" xfId="50870" xr:uid="{00000000-0005-0000-0000-0000A5C60000}"/>
    <cellStyle name="Shade 10 13" xfId="50871" xr:uid="{00000000-0005-0000-0000-0000A6C60000}"/>
    <cellStyle name="Shade 10 13 2" xfId="50872" xr:uid="{00000000-0005-0000-0000-0000A7C60000}"/>
    <cellStyle name="Shade 10 13 2 2" xfId="50873" xr:uid="{00000000-0005-0000-0000-0000A8C60000}"/>
    <cellStyle name="Shade 10 13 3" xfId="50874" xr:uid="{00000000-0005-0000-0000-0000A9C60000}"/>
    <cellStyle name="Shade 10 14" xfId="50875" xr:uid="{00000000-0005-0000-0000-0000AAC60000}"/>
    <cellStyle name="Shade 10 14 2" xfId="50876" xr:uid="{00000000-0005-0000-0000-0000ABC60000}"/>
    <cellStyle name="Shade 10 14 2 2" xfId="50877" xr:uid="{00000000-0005-0000-0000-0000ACC60000}"/>
    <cellStyle name="Shade 10 14 3" xfId="50878" xr:uid="{00000000-0005-0000-0000-0000ADC60000}"/>
    <cellStyle name="Shade 10 15" xfId="50879" xr:uid="{00000000-0005-0000-0000-0000AEC60000}"/>
    <cellStyle name="Shade 10 15 2" xfId="50880" xr:uid="{00000000-0005-0000-0000-0000AFC60000}"/>
    <cellStyle name="Shade 10 15 2 2" xfId="50881" xr:uid="{00000000-0005-0000-0000-0000B0C60000}"/>
    <cellStyle name="Shade 10 15 3" xfId="50882" xr:uid="{00000000-0005-0000-0000-0000B1C60000}"/>
    <cellStyle name="Shade 10 16" xfId="50883" xr:uid="{00000000-0005-0000-0000-0000B2C60000}"/>
    <cellStyle name="Shade 10 16 2" xfId="50884" xr:uid="{00000000-0005-0000-0000-0000B3C60000}"/>
    <cellStyle name="Shade 10 16 2 2" xfId="50885" xr:uid="{00000000-0005-0000-0000-0000B4C60000}"/>
    <cellStyle name="Shade 10 16 3" xfId="50886" xr:uid="{00000000-0005-0000-0000-0000B5C60000}"/>
    <cellStyle name="Shade 10 17" xfId="50887" xr:uid="{00000000-0005-0000-0000-0000B6C60000}"/>
    <cellStyle name="Shade 10 17 2" xfId="50888" xr:uid="{00000000-0005-0000-0000-0000B7C60000}"/>
    <cellStyle name="Shade 10 17 2 2" xfId="50889" xr:uid="{00000000-0005-0000-0000-0000B8C60000}"/>
    <cellStyle name="Shade 10 17 3" xfId="50890" xr:uid="{00000000-0005-0000-0000-0000B9C60000}"/>
    <cellStyle name="Shade 10 18" xfId="50891" xr:uid="{00000000-0005-0000-0000-0000BAC60000}"/>
    <cellStyle name="Shade 10 18 2" xfId="50892" xr:uid="{00000000-0005-0000-0000-0000BBC60000}"/>
    <cellStyle name="Shade 10 18 2 2" xfId="50893" xr:uid="{00000000-0005-0000-0000-0000BCC60000}"/>
    <cellStyle name="Shade 10 18 3" xfId="50894" xr:uid="{00000000-0005-0000-0000-0000BDC60000}"/>
    <cellStyle name="Shade 10 19" xfId="50895" xr:uid="{00000000-0005-0000-0000-0000BEC60000}"/>
    <cellStyle name="Shade 10 19 2" xfId="50896" xr:uid="{00000000-0005-0000-0000-0000BFC60000}"/>
    <cellStyle name="Shade 10 19 2 2" xfId="50897" xr:uid="{00000000-0005-0000-0000-0000C0C60000}"/>
    <cellStyle name="Shade 10 19 3" xfId="50898" xr:uid="{00000000-0005-0000-0000-0000C1C60000}"/>
    <cellStyle name="Shade 10 2" xfId="50899" xr:uid="{00000000-0005-0000-0000-0000C2C60000}"/>
    <cellStyle name="Shade 10 2 2" xfId="50900" xr:uid="{00000000-0005-0000-0000-0000C3C60000}"/>
    <cellStyle name="Shade 10 2 2 2" xfId="50901" xr:uid="{00000000-0005-0000-0000-0000C4C60000}"/>
    <cellStyle name="Shade 10 2 3" xfId="50902" xr:uid="{00000000-0005-0000-0000-0000C5C60000}"/>
    <cellStyle name="Shade 10 20" xfId="50903" xr:uid="{00000000-0005-0000-0000-0000C6C60000}"/>
    <cellStyle name="Shade 10 20 2" xfId="50904" xr:uid="{00000000-0005-0000-0000-0000C7C60000}"/>
    <cellStyle name="Shade 10 20 2 2" xfId="50905" xr:uid="{00000000-0005-0000-0000-0000C8C60000}"/>
    <cellStyle name="Shade 10 20 3" xfId="50906" xr:uid="{00000000-0005-0000-0000-0000C9C60000}"/>
    <cellStyle name="Shade 10 21" xfId="50907" xr:uid="{00000000-0005-0000-0000-0000CAC60000}"/>
    <cellStyle name="Shade 10 21 2" xfId="50908" xr:uid="{00000000-0005-0000-0000-0000CBC60000}"/>
    <cellStyle name="Shade 10 21 2 2" xfId="50909" xr:uid="{00000000-0005-0000-0000-0000CCC60000}"/>
    <cellStyle name="Shade 10 21 3" xfId="50910" xr:uid="{00000000-0005-0000-0000-0000CDC60000}"/>
    <cellStyle name="Shade 10 22" xfId="50911" xr:uid="{00000000-0005-0000-0000-0000CEC60000}"/>
    <cellStyle name="Shade 10 22 2" xfId="50912" xr:uid="{00000000-0005-0000-0000-0000CFC60000}"/>
    <cellStyle name="Shade 10 22 2 2" xfId="50913" xr:uid="{00000000-0005-0000-0000-0000D0C60000}"/>
    <cellStyle name="Shade 10 22 3" xfId="50914" xr:uid="{00000000-0005-0000-0000-0000D1C60000}"/>
    <cellStyle name="Shade 10 23" xfId="50915" xr:uid="{00000000-0005-0000-0000-0000D2C60000}"/>
    <cellStyle name="Shade 10 23 2" xfId="50916" xr:uid="{00000000-0005-0000-0000-0000D3C60000}"/>
    <cellStyle name="Shade 10 23 2 2" xfId="50917" xr:uid="{00000000-0005-0000-0000-0000D4C60000}"/>
    <cellStyle name="Shade 10 23 3" xfId="50918" xr:uid="{00000000-0005-0000-0000-0000D5C60000}"/>
    <cellStyle name="Shade 10 24" xfId="50919" xr:uid="{00000000-0005-0000-0000-0000D6C60000}"/>
    <cellStyle name="Shade 10 24 2" xfId="50920" xr:uid="{00000000-0005-0000-0000-0000D7C60000}"/>
    <cellStyle name="Shade 10 24 2 2" xfId="50921" xr:uid="{00000000-0005-0000-0000-0000D8C60000}"/>
    <cellStyle name="Shade 10 24 3" xfId="50922" xr:uid="{00000000-0005-0000-0000-0000D9C60000}"/>
    <cellStyle name="Shade 10 25" xfId="50923" xr:uid="{00000000-0005-0000-0000-0000DAC60000}"/>
    <cellStyle name="Shade 10 25 2" xfId="50924" xr:uid="{00000000-0005-0000-0000-0000DBC60000}"/>
    <cellStyle name="Shade 10 25 2 2" xfId="50925" xr:uid="{00000000-0005-0000-0000-0000DCC60000}"/>
    <cellStyle name="Shade 10 25 3" xfId="50926" xr:uid="{00000000-0005-0000-0000-0000DDC60000}"/>
    <cellStyle name="Shade 10 26" xfId="50927" xr:uid="{00000000-0005-0000-0000-0000DEC60000}"/>
    <cellStyle name="Shade 10 26 2" xfId="50928" xr:uid="{00000000-0005-0000-0000-0000DFC60000}"/>
    <cellStyle name="Shade 10 26 2 2" xfId="50929" xr:uid="{00000000-0005-0000-0000-0000E0C60000}"/>
    <cellStyle name="Shade 10 26 3" xfId="50930" xr:uid="{00000000-0005-0000-0000-0000E1C60000}"/>
    <cellStyle name="Shade 10 27" xfId="50931" xr:uid="{00000000-0005-0000-0000-0000E2C60000}"/>
    <cellStyle name="Shade 10 27 2" xfId="50932" xr:uid="{00000000-0005-0000-0000-0000E3C60000}"/>
    <cellStyle name="Shade 10 27 2 2" xfId="50933" xr:uid="{00000000-0005-0000-0000-0000E4C60000}"/>
    <cellStyle name="Shade 10 27 3" xfId="50934" xr:uid="{00000000-0005-0000-0000-0000E5C60000}"/>
    <cellStyle name="Shade 10 28" xfId="50935" xr:uid="{00000000-0005-0000-0000-0000E6C60000}"/>
    <cellStyle name="Shade 10 28 2" xfId="50936" xr:uid="{00000000-0005-0000-0000-0000E7C60000}"/>
    <cellStyle name="Shade 10 28 2 2" xfId="50937" xr:uid="{00000000-0005-0000-0000-0000E8C60000}"/>
    <cellStyle name="Shade 10 28 3" xfId="50938" xr:uid="{00000000-0005-0000-0000-0000E9C60000}"/>
    <cellStyle name="Shade 10 29" xfId="50939" xr:uid="{00000000-0005-0000-0000-0000EAC60000}"/>
    <cellStyle name="Shade 10 29 2" xfId="50940" xr:uid="{00000000-0005-0000-0000-0000EBC60000}"/>
    <cellStyle name="Shade 10 29 2 2" xfId="50941" xr:uid="{00000000-0005-0000-0000-0000ECC60000}"/>
    <cellStyle name="Shade 10 29 3" xfId="50942" xr:uid="{00000000-0005-0000-0000-0000EDC60000}"/>
    <cellStyle name="Shade 10 3" xfId="50943" xr:uid="{00000000-0005-0000-0000-0000EEC60000}"/>
    <cellStyle name="Shade 10 3 2" xfId="50944" xr:uid="{00000000-0005-0000-0000-0000EFC60000}"/>
    <cellStyle name="Shade 10 3 2 2" xfId="50945" xr:uid="{00000000-0005-0000-0000-0000F0C60000}"/>
    <cellStyle name="Shade 10 3 3" xfId="50946" xr:uid="{00000000-0005-0000-0000-0000F1C60000}"/>
    <cellStyle name="Shade 10 30" xfId="50947" xr:uid="{00000000-0005-0000-0000-0000F2C60000}"/>
    <cellStyle name="Shade 10 30 2" xfId="50948" xr:uid="{00000000-0005-0000-0000-0000F3C60000}"/>
    <cellStyle name="Shade 10 30 2 2" xfId="50949" xr:uid="{00000000-0005-0000-0000-0000F4C60000}"/>
    <cellStyle name="Shade 10 30 3" xfId="50950" xr:uid="{00000000-0005-0000-0000-0000F5C60000}"/>
    <cellStyle name="Shade 10 31" xfId="50951" xr:uid="{00000000-0005-0000-0000-0000F6C60000}"/>
    <cellStyle name="Shade 10 31 2" xfId="50952" xr:uid="{00000000-0005-0000-0000-0000F7C60000}"/>
    <cellStyle name="Shade 10 31 2 2" xfId="50953" xr:uid="{00000000-0005-0000-0000-0000F8C60000}"/>
    <cellStyle name="Shade 10 31 3" xfId="50954" xr:uid="{00000000-0005-0000-0000-0000F9C60000}"/>
    <cellStyle name="Shade 10 32" xfId="50955" xr:uid="{00000000-0005-0000-0000-0000FAC60000}"/>
    <cellStyle name="Shade 10 32 2" xfId="50956" xr:uid="{00000000-0005-0000-0000-0000FBC60000}"/>
    <cellStyle name="Shade 10 32 2 2" xfId="50957" xr:uid="{00000000-0005-0000-0000-0000FCC60000}"/>
    <cellStyle name="Shade 10 32 3" xfId="50958" xr:uid="{00000000-0005-0000-0000-0000FDC60000}"/>
    <cellStyle name="Shade 10 33" xfId="50959" xr:uid="{00000000-0005-0000-0000-0000FEC60000}"/>
    <cellStyle name="Shade 10 33 2" xfId="50960" xr:uid="{00000000-0005-0000-0000-0000FFC60000}"/>
    <cellStyle name="Shade 10 33 2 2" xfId="50961" xr:uid="{00000000-0005-0000-0000-000000C70000}"/>
    <cellStyle name="Shade 10 33 3" xfId="50962" xr:uid="{00000000-0005-0000-0000-000001C70000}"/>
    <cellStyle name="Shade 10 34" xfId="50963" xr:uid="{00000000-0005-0000-0000-000002C70000}"/>
    <cellStyle name="Shade 10 34 2" xfId="50964" xr:uid="{00000000-0005-0000-0000-000003C70000}"/>
    <cellStyle name="Shade 10 34 2 2" xfId="50965" xr:uid="{00000000-0005-0000-0000-000004C70000}"/>
    <cellStyle name="Shade 10 34 3" xfId="50966" xr:uid="{00000000-0005-0000-0000-000005C70000}"/>
    <cellStyle name="Shade 10 35" xfId="50967" xr:uid="{00000000-0005-0000-0000-000006C70000}"/>
    <cellStyle name="Shade 10 35 2" xfId="50968" xr:uid="{00000000-0005-0000-0000-000007C70000}"/>
    <cellStyle name="Shade 10 35 2 2" xfId="50969" xr:uid="{00000000-0005-0000-0000-000008C70000}"/>
    <cellStyle name="Shade 10 35 3" xfId="50970" xr:uid="{00000000-0005-0000-0000-000009C70000}"/>
    <cellStyle name="Shade 10 36" xfId="50971" xr:uid="{00000000-0005-0000-0000-00000AC70000}"/>
    <cellStyle name="Shade 10 36 2" xfId="50972" xr:uid="{00000000-0005-0000-0000-00000BC70000}"/>
    <cellStyle name="Shade 10 36 2 2" xfId="50973" xr:uid="{00000000-0005-0000-0000-00000CC70000}"/>
    <cellStyle name="Shade 10 36 3" xfId="50974" xr:uid="{00000000-0005-0000-0000-00000DC70000}"/>
    <cellStyle name="Shade 10 37" xfId="50975" xr:uid="{00000000-0005-0000-0000-00000EC70000}"/>
    <cellStyle name="Shade 10 37 2" xfId="50976" xr:uid="{00000000-0005-0000-0000-00000FC70000}"/>
    <cellStyle name="Shade 10 37 2 2" xfId="50977" xr:uid="{00000000-0005-0000-0000-000010C70000}"/>
    <cellStyle name="Shade 10 37 3" xfId="50978" xr:uid="{00000000-0005-0000-0000-000011C70000}"/>
    <cellStyle name="Shade 10 38" xfId="50979" xr:uid="{00000000-0005-0000-0000-000012C70000}"/>
    <cellStyle name="Shade 10 38 2" xfId="50980" xr:uid="{00000000-0005-0000-0000-000013C70000}"/>
    <cellStyle name="Shade 10 38 2 2" xfId="50981" xr:uid="{00000000-0005-0000-0000-000014C70000}"/>
    <cellStyle name="Shade 10 38 3" xfId="50982" xr:uid="{00000000-0005-0000-0000-000015C70000}"/>
    <cellStyle name="Shade 10 39" xfId="50983" xr:uid="{00000000-0005-0000-0000-000016C70000}"/>
    <cellStyle name="Shade 10 39 2" xfId="50984" xr:uid="{00000000-0005-0000-0000-000017C70000}"/>
    <cellStyle name="Shade 10 39 2 2" xfId="50985" xr:uid="{00000000-0005-0000-0000-000018C70000}"/>
    <cellStyle name="Shade 10 39 3" xfId="50986" xr:uid="{00000000-0005-0000-0000-000019C70000}"/>
    <cellStyle name="Shade 10 4" xfId="50987" xr:uid="{00000000-0005-0000-0000-00001AC70000}"/>
    <cellStyle name="Shade 10 4 2" xfId="50988" xr:uid="{00000000-0005-0000-0000-00001BC70000}"/>
    <cellStyle name="Shade 10 4 2 2" xfId="50989" xr:uid="{00000000-0005-0000-0000-00001CC70000}"/>
    <cellStyle name="Shade 10 4 3" xfId="50990" xr:uid="{00000000-0005-0000-0000-00001DC70000}"/>
    <cellStyle name="Shade 10 40" xfId="50991" xr:uid="{00000000-0005-0000-0000-00001EC70000}"/>
    <cellStyle name="Shade 10 40 2" xfId="50992" xr:uid="{00000000-0005-0000-0000-00001FC70000}"/>
    <cellStyle name="Shade 10 40 2 2" xfId="50993" xr:uid="{00000000-0005-0000-0000-000020C70000}"/>
    <cellStyle name="Shade 10 40 3" xfId="50994" xr:uid="{00000000-0005-0000-0000-000021C70000}"/>
    <cellStyle name="Shade 10 41" xfId="50995" xr:uid="{00000000-0005-0000-0000-000022C70000}"/>
    <cellStyle name="Shade 10 41 2" xfId="50996" xr:uid="{00000000-0005-0000-0000-000023C70000}"/>
    <cellStyle name="Shade 10 41 2 2" xfId="50997" xr:uid="{00000000-0005-0000-0000-000024C70000}"/>
    <cellStyle name="Shade 10 41 3" xfId="50998" xr:uid="{00000000-0005-0000-0000-000025C70000}"/>
    <cellStyle name="Shade 10 42" xfId="50999" xr:uid="{00000000-0005-0000-0000-000026C70000}"/>
    <cellStyle name="Shade 10 42 2" xfId="51000" xr:uid="{00000000-0005-0000-0000-000027C70000}"/>
    <cellStyle name="Shade 10 43" xfId="51001" xr:uid="{00000000-0005-0000-0000-000028C70000}"/>
    <cellStyle name="Shade 10 5" xfId="51002" xr:uid="{00000000-0005-0000-0000-000029C70000}"/>
    <cellStyle name="Shade 10 5 2" xfId="51003" xr:uid="{00000000-0005-0000-0000-00002AC70000}"/>
    <cellStyle name="Shade 10 5 2 2" xfId="51004" xr:uid="{00000000-0005-0000-0000-00002BC70000}"/>
    <cellStyle name="Shade 10 5 3" xfId="51005" xr:uid="{00000000-0005-0000-0000-00002CC70000}"/>
    <cellStyle name="Shade 10 6" xfId="51006" xr:uid="{00000000-0005-0000-0000-00002DC70000}"/>
    <cellStyle name="Shade 10 6 2" xfId="51007" xr:uid="{00000000-0005-0000-0000-00002EC70000}"/>
    <cellStyle name="Shade 10 6 2 2" xfId="51008" xr:uid="{00000000-0005-0000-0000-00002FC70000}"/>
    <cellStyle name="Shade 10 6 3" xfId="51009" xr:uid="{00000000-0005-0000-0000-000030C70000}"/>
    <cellStyle name="Shade 10 7" xfId="51010" xr:uid="{00000000-0005-0000-0000-000031C70000}"/>
    <cellStyle name="Shade 10 7 2" xfId="51011" xr:uid="{00000000-0005-0000-0000-000032C70000}"/>
    <cellStyle name="Shade 10 7 2 2" xfId="51012" xr:uid="{00000000-0005-0000-0000-000033C70000}"/>
    <cellStyle name="Shade 10 7 3" xfId="51013" xr:uid="{00000000-0005-0000-0000-000034C70000}"/>
    <cellStyle name="Shade 10 8" xfId="51014" xr:uid="{00000000-0005-0000-0000-000035C70000}"/>
    <cellStyle name="Shade 10 8 2" xfId="51015" xr:uid="{00000000-0005-0000-0000-000036C70000}"/>
    <cellStyle name="Shade 10 8 2 2" xfId="51016" xr:uid="{00000000-0005-0000-0000-000037C70000}"/>
    <cellStyle name="Shade 10 8 3" xfId="51017" xr:uid="{00000000-0005-0000-0000-000038C70000}"/>
    <cellStyle name="Shade 10 9" xfId="51018" xr:uid="{00000000-0005-0000-0000-000039C70000}"/>
    <cellStyle name="Shade 10 9 2" xfId="51019" xr:uid="{00000000-0005-0000-0000-00003AC70000}"/>
    <cellStyle name="Shade 10 9 2 2" xfId="51020" xr:uid="{00000000-0005-0000-0000-00003BC70000}"/>
    <cellStyle name="Shade 10 9 3" xfId="51021" xr:uid="{00000000-0005-0000-0000-00003CC70000}"/>
    <cellStyle name="Shade 11" xfId="51022" xr:uid="{00000000-0005-0000-0000-00003DC70000}"/>
    <cellStyle name="Shade 11 10" xfId="51023" xr:uid="{00000000-0005-0000-0000-00003EC70000}"/>
    <cellStyle name="Shade 11 10 2" xfId="51024" xr:uid="{00000000-0005-0000-0000-00003FC70000}"/>
    <cellStyle name="Shade 11 10 2 2" xfId="51025" xr:uid="{00000000-0005-0000-0000-000040C70000}"/>
    <cellStyle name="Shade 11 10 3" xfId="51026" xr:uid="{00000000-0005-0000-0000-000041C70000}"/>
    <cellStyle name="Shade 11 11" xfId="51027" xr:uid="{00000000-0005-0000-0000-000042C70000}"/>
    <cellStyle name="Shade 11 11 2" xfId="51028" xr:uid="{00000000-0005-0000-0000-000043C70000}"/>
    <cellStyle name="Shade 11 11 2 2" xfId="51029" xr:uid="{00000000-0005-0000-0000-000044C70000}"/>
    <cellStyle name="Shade 11 11 3" xfId="51030" xr:uid="{00000000-0005-0000-0000-000045C70000}"/>
    <cellStyle name="Shade 11 12" xfId="51031" xr:uid="{00000000-0005-0000-0000-000046C70000}"/>
    <cellStyle name="Shade 11 12 2" xfId="51032" xr:uid="{00000000-0005-0000-0000-000047C70000}"/>
    <cellStyle name="Shade 11 12 2 2" xfId="51033" xr:uid="{00000000-0005-0000-0000-000048C70000}"/>
    <cellStyle name="Shade 11 12 3" xfId="51034" xr:uid="{00000000-0005-0000-0000-000049C70000}"/>
    <cellStyle name="Shade 11 13" xfId="51035" xr:uid="{00000000-0005-0000-0000-00004AC70000}"/>
    <cellStyle name="Shade 11 13 2" xfId="51036" xr:uid="{00000000-0005-0000-0000-00004BC70000}"/>
    <cellStyle name="Shade 11 13 2 2" xfId="51037" xr:uid="{00000000-0005-0000-0000-00004CC70000}"/>
    <cellStyle name="Shade 11 13 3" xfId="51038" xr:uid="{00000000-0005-0000-0000-00004DC70000}"/>
    <cellStyle name="Shade 11 14" xfId="51039" xr:uid="{00000000-0005-0000-0000-00004EC70000}"/>
    <cellStyle name="Shade 11 14 2" xfId="51040" xr:uid="{00000000-0005-0000-0000-00004FC70000}"/>
    <cellStyle name="Shade 11 14 2 2" xfId="51041" xr:uid="{00000000-0005-0000-0000-000050C70000}"/>
    <cellStyle name="Shade 11 14 3" xfId="51042" xr:uid="{00000000-0005-0000-0000-000051C70000}"/>
    <cellStyle name="Shade 11 15" xfId="51043" xr:uid="{00000000-0005-0000-0000-000052C70000}"/>
    <cellStyle name="Shade 11 15 2" xfId="51044" xr:uid="{00000000-0005-0000-0000-000053C70000}"/>
    <cellStyle name="Shade 11 15 2 2" xfId="51045" xr:uid="{00000000-0005-0000-0000-000054C70000}"/>
    <cellStyle name="Shade 11 15 3" xfId="51046" xr:uid="{00000000-0005-0000-0000-000055C70000}"/>
    <cellStyle name="Shade 11 16" xfId="51047" xr:uid="{00000000-0005-0000-0000-000056C70000}"/>
    <cellStyle name="Shade 11 16 2" xfId="51048" xr:uid="{00000000-0005-0000-0000-000057C70000}"/>
    <cellStyle name="Shade 11 16 2 2" xfId="51049" xr:uid="{00000000-0005-0000-0000-000058C70000}"/>
    <cellStyle name="Shade 11 16 3" xfId="51050" xr:uid="{00000000-0005-0000-0000-000059C70000}"/>
    <cellStyle name="Shade 11 17" xfId="51051" xr:uid="{00000000-0005-0000-0000-00005AC70000}"/>
    <cellStyle name="Shade 11 17 2" xfId="51052" xr:uid="{00000000-0005-0000-0000-00005BC70000}"/>
    <cellStyle name="Shade 11 17 2 2" xfId="51053" xr:uid="{00000000-0005-0000-0000-00005CC70000}"/>
    <cellStyle name="Shade 11 17 3" xfId="51054" xr:uid="{00000000-0005-0000-0000-00005DC70000}"/>
    <cellStyle name="Shade 11 18" xfId="51055" xr:uid="{00000000-0005-0000-0000-00005EC70000}"/>
    <cellStyle name="Shade 11 18 2" xfId="51056" xr:uid="{00000000-0005-0000-0000-00005FC70000}"/>
    <cellStyle name="Shade 11 18 2 2" xfId="51057" xr:uid="{00000000-0005-0000-0000-000060C70000}"/>
    <cellStyle name="Shade 11 18 3" xfId="51058" xr:uid="{00000000-0005-0000-0000-000061C70000}"/>
    <cellStyle name="Shade 11 19" xfId="51059" xr:uid="{00000000-0005-0000-0000-000062C70000}"/>
    <cellStyle name="Shade 11 19 2" xfId="51060" xr:uid="{00000000-0005-0000-0000-000063C70000}"/>
    <cellStyle name="Shade 11 19 2 2" xfId="51061" xr:uid="{00000000-0005-0000-0000-000064C70000}"/>
    <cellStyle name="Shade 11 19 3" xfId="51062" xr:uid="{00000000-0005-0000-0000-000065C70000}"/>
    <cellStyle name="Shade 11 2" xfId="51063" xr:uid="{00000000-0005-0000-0000-000066C70000}"/>
    <cellStyle name="Shade 11 2 2" xfId="51064" xr:uid="{00000000-0005-0000-0000-000067C70000}"/>
    <cellStyle name="Shade 11 2 2 2" xfId="51065" xr:uid="{00000000-0005-0000-0000-000068C70000}"/>
    <cellStyle name="Shade 11 2 3" xfId="51066" xr:uid="{00000000-0005-0000-0000-000069C70000}"/>
    <cellStyle name="Shade 11 20" xfId="51067" xr:uid="{00000000-0005-0000-0000-00006AC70000}"/>
    <cellStyle name="Shade 11 20 2" xfId="51068" xr:uid="{00000000-0005-0000-0000-00006BC70000}"/>
    <cellStyle name="Shade 11 20 2 2" xfId="51069" xr:uid="{00000000-0005-0000-0000-00006CC70000}"/>
    <cellStyle name="Shade 11 20 3" xfId="51070" xr:uid="{00000000-0005-0000-0000-00006DC70000}"/>
    <cellStyle name="Shade 11 21" xfId="51071" xr:uid="{00000000-0005-0000-0000-00006EC70000}"/>
    <cellStyle name="Shade 11 21 2" xfId="51072" xr:uid="{00000000-0005-0000-0000-00006FC70000}"/>
    <cellStyle name="Shade 11 21 2 2" xfId="51073" xr:uid="{00000000-0005-0000-0000-000070C70000}"/>
    <cellStyle name="Shade 11 21 3" xfId="51074" xr:uid="{00000000-0005-0000-0000-000071C70000}"/>
    <cellStyle name="Shade 11 22" xfId="51075" xr:uid="{00000000-0005-0000-0000-000072C70000}"/>
    <cellStyle name="Shade 11 22 2" xfId="51076" xr:uid="{00000000-0005-0000-0000-000073C70000}"/>
    <cellStyle name="Shade 11 22 2 2" xfId="51077" xr:uid="{00000000-0005-0000-0000-000074C70000}"/>
    <cellStyle name="Shade 11 22 3" xfId="51078" xr:uid="{00000000-0005-0000-0000-000075C70000}"/>
    <cellStyle name="Shade 11 23" xfId="51079" xr:uid="{00000000-0005-0000-0000-000076C70000}"/>
    <cellStyle name="Shade 11 23 2" xfId="51080" xr:uid="{00000000-0005-0000-0000-000077C70000}"/>
    <cellStyle name="Shade 11 23 2 2" xfId="51081" xr:uid="{00000000-0005-0000-0000-000078C70000}"/>
    <cellStyle name="Shade 11 23 3" xfId="51082" xr:uid="{00000000-0005-0000-0000-000079C70000}"/>
    <cellStyle name="Shade 11 24" xfId="51083" xr:uid="{00000000-0005-0000-0000-00007AC70000}"/>
    <cellStyle name="Shade 11 24 2" xfId="51084" xr:uid="{00000000-0005-0000-0000-00007BC70000}"/>
    <cellStyle name="Shade 11 24 2 2" xfId="51085" xr:uid="{00000000-0005-0000-0000-00007CC70000}"/>
    <cellStyle name="Shade 11 24 3" xfId="51086" xr:uid="{00000000-0005-0000-0000-00007DC70000}"/>
    <cellStyle name="Shade 11 25" xfId="51087" xr:uid="{00000000-0005-0000-0000-00007EC70000}"/>
    <cellStyle name="Shade 11 25 2" xfId="51088" xr:uid="{00000000-0005-0000-0000-00007FC70000}"/>
    <cellStyle name="Shade 11 25 2 2" xfId="51089" xr:uid="{00000000-0005-0000-0000-000080C70000}"/>
    <cellStyle name="Shade 11 25 3" xfId="51090" xr:uid="{00000000-0005-0000-0000-000081C70000}"/>
    <cellStyle name="Shade 11 26" xfId="51091" xr:uid="{00000000-0005-0000-0000-000082C70000}"/>
    <cellStyle name="Shade 11 26 2" xfId="51092" xr:uid="{00000000-0005-0000-0000-000083C70000}"/>
    <cellStyle name="Shade 11 26 2 2" xfId="51093" xr:uid="{00000000-0005-0000-0000-000084C70000}"/>
    <cellStyle name="Shade 11 26 3" xfId="51094" xr:uid="{00000000-0005-0000-0000-000085C70000}"/>
    <cellStyle name="Shade 11 27" xfId="51095" xr:uid="{00000000-0005-0000-0000-000086C70000}"/>
    <cellStyle name="Shade 11 27 2" xfId="51096" xr:uid="{00000000-0005-0000-0000-000087C70000}"/>
    <cellStyle name="Shade 11 27 2 2" xfId="51097" xr:uid="{00000000-0005-0000-0000-000088C70000}"/>
    <cellStyle name="Shade 11 27 3" xfId="51098" xr:uid="{00000000-0005-0000-0000-000089C70000}"/>
    <cellStyle name="Shade 11 28" xfId="51099" xr:uid="{00000000-0005-0000-0000-00008AC70000}"/>
    <cellStyle name="Shade 11 28 2" xfId="51100" xr:uid="{00000000-0005-0000-0000-00008BC70000}"/>
    <cellStyle name="Shade 11 28 2 2" xfId="51101" xr:uid="{00000000-0005-0000-0000-00008CC70000}"/>
    <cellStyle name="Shade 11 28 3" xfId="51102" xr:uid="{00000000-0005-0000-0000-00008DC70000}"/>
    <cellStyle name="Shade 11 29" xfId="51103" xr:uid="{00000000-0005-0000-0000-00008EC70000}"/>
    <cellStyle name="Shade 11 29 2" xfId="51104" xr:uid="{00000000-0005-0000-0000-00008FC70000}"/>
    <cellStyle name="Shade 11 29 2 2" xfId="51105" xr:uid="{00000000-0005-0000-0000-000090C70000}"/>
    <cellStyle name="Shade 11 29 3" xfId="51106" xr:uid="{00000000-0005-0000-0000-000091C70000}"/>
    <cellStyle name="Shade 11 3" xfId="51107" xr:uid="{00000000-0005-0000-0000-000092C70000}"/>
    <cellStyle name="Shade 11 3 2" xfId="51108" xr:uid="{00000000-0005-0000-0000-000093C70000}"/>
    <cellStyle name="Shade 11 3 2 2" xfId="51109" xr:uid="{00000000-0005-0000-0000-000094C70000}"/>
    <cellStyle name="Shade 11 3 3" xfId="51110" xr:uid="{00000000-0005-0000-0000-000095C70000}"/>
    <cellStyle name="Shade 11 30" xfId="51111" xr:uid="{00000000-0005-0000-0000-000096C70000}"/>
    <cellStyle name="Shade 11 30 2" xfId="51112" xr:uid="{00000000-0005-0000-0000-000097C70000}"/>
    <cellStyle name="Shade 11 30 2 2" xfId="51113" xr:uid="{00000000-0005-0000-0000-000098C70000}"/>
    <cellStyle name="Shade 11 30 3" xfId="51114" xr:uid="{00000000-0005-0000-0000-000099C70000}"/>
    <cellStyle name="Shade 11 31" xfId="51115" xr:uid="{00000000-0005-0000-0000-00009AC70000}"/>
    <cellStyle name="Shade 11 31 2" xfId="51116" xr:uid="{00000000-0005-0000-0000-00009BC70000}"/>
    <cellStyle name="Shade 11 31 2 2" xfId="51117" xr:uid="{00000000-0005-0000-0000-00009CC70000}"/>
    <cellStyle name="Shade 11 31 3" xfId="51118" xr:uid="{00000000-0005-0000-0000-00009DC70000}"/>
    <cellStyle name="Shade 11 32" xfId="51119" xr:uid="{00000000-0005-0000-0000-00009EC70000}"/>
    <cellStyle name="Shade 11 32 2" xfId="51120" xr:uid="{00000000-0005-0000-0000-00009FC70000}"/>
    <cellStyle name="Shade 11 32 2 2" xfId="51121" xr:uid="{00000000-0005-0000-0000-0000A0C70000}"/>
    <cellStyle name="Shade 11 32 3" xfId="51122" xr:uid="{00000000-0005-0000-0000-0000A1C70000}"/>
    <cellStyle name="Shade 11 33" xfId="51123" xr:uid="{00000000-0005-0000-0000-0000A2C70000}"/>
    <cellStyle name="Shade 11 33 2" xfId="51124" xr:uid="{00000000-0005-0000-0000-0000A3C70000}"/>
    <cellStyle name="Shade 11 33 2 2" xfId="51125" xr:uid="{00000000-0005-0000-0000-0000A4C70000}"/>
    <cellStyle name="Shade 11 33 3" xfId="51126" xr:uid="{00000000-0005-0000-0000-0000A5C70000}"/>
    <cellStyle name="Shade 11 34" xfId="51127" xr:uid="{00000000-0005-0000-0000-0000A6C70000}"/>
    <cellStyle name="Shade 11 34 2" xfId="51128" xr:uid="{00000000-0005-0000-0000-0000A7C70000}"/>
    <cellStyle name="Shade 11 34 2 2" xfId="51129" xr:uid="{00000000-0005-0000-0000-0000A8C70000}"/>
    <cellStyle name="Shade 11 34 3" xfId="51130" xr:uid="{00000000-0005-0000-0000-0000A9C70000}"/>
    <cellStyle name="Shade 11 35" xfId="51131" xr:uid="{00000000-0005-0000-0000-0000AAC70000}"/>
    <cellStyle name="Shade 11 35 2" xfId="51132" xr:uid="{00000000-0005-0000-0000-0000ABC70000}"/>
    <cellStyle name="Shade 11 35 2 2" xfId="51133" xr:uid="{00000000-0005-0000-0000-0000ACC70000}"/>
    <cellStyle name="Shade 11 35 3" xfId="51134" xr:uid="{00000000-0005-0000-0000-0000ADC70000}"/>
    <cellStyle name="Shade 11 36" xfId="51135" xr:uid="{00000000-0005-0000-0000-0000AEC70000}"/>
    <cellStyle name="Shade 11 36 2" xfId="51136" xr:uid="{00000000-0005-0000-0000-0000AFC70000}"/>
    <cellStyle name="Shade 11 36 2 2" xfId="51137" xr:uid="{00000000-0005-0000-0000-0000B0C70000}"/>
    <cellStyle name="Shade 11 36 3" xfId="51138" xr:uid="{00000000-0005-0000-0000-0000B1C70000}"/>
    <cellStyle name="Shade 11 37" xfId="51139" xr:uid="{00000000-0005-0000-0000-0000B2C70000}"/>
    <cellStyle name="Shade 11 37 2" xfId="51140" xr:uid="{00000000-0005-0000-0000-0000B3C70000}"/>
    <cellStyle name="Shade 11 37 2 2" xfId="51141" xr:uid="{00000000-0005-0000-0000-0000B4C70000}"/>
    <cellStyle name="Shade 11 37 3" xfId="51142" xr:uid="{00000000-0005-0000-0000-0000B5C70000}"/>
    <cellStyle name="Shade 11 38" xfId="51143" xr:uid="{00000000-0005-0000-0000-0000B6C70000}"/>
    <cellStyle name="Shade 11 38 2" xfId="51144" xr:uid="{00000000-0005-0000-0000-0000B7C70000}"/>
    <cellStyle name="Shade 11 38 2 2" xfId="51145" xr:uid="{00000000-0005-0000-0000-0000B8C70000}"/>
    <cellStyle name="Shade 11 38 3" xfId="51146" xr:uid="{00000000-0005-0000-0000-0000B9C70000}"/>
    <cellStyle name="Shade 11 39" xfId="51147" xr:uid="{00000000-0005-0000-0000-0000BAC70000}"/>
    <cellStyle name="Shade 11 39 2" xfId="51148" xr:uid="{00000000-0005-0000-0000-0000BBC70000}"/>
    <cellStyle name="Shade 11 39 2 2" xfId="51149" xr:uid="{00000000-0005-0000-0000-0000BCC70000}"/>
    <cellStyle name="Shade 11 39 3" xfId="51150" xr:uid="{00000000-0005-0000-0000-0000BDC70000}"/>
    <cellStyle name="Shade 11 4" xfId="51151" xr:uid="{00000000-0005-0000-0000-0000BEC70000}"/>
    <cellStyle name="Shade 11 4 2" xfId="51152" xr:uid="{00000000-0005-0000-0000-0000BFC70000}"/>
    <cellStyle name="Shade 11 4 2 2" xfId="51153" xr:uid="{00000000-0005-0000-0000-0000C0C70000}"/>
    <cellStyle name="Shade 11 4 3" xfId="51154" xr:uid="{00000000-0005-0000-0000-0000C1C70000}"/>
    <cellStyle name="Shade 11 40" xfId="51155" xr:uid="{00000000-0005-0000-0000-0000C2C70000}"/>
    <cellStyle name="Shade 11 40 2" xfId="51156" xr:uid="{00000000-0005-0000-0000-0000C3C70000}"/>
    <cellStyle name="Shade 11 40 2 2" xfId="51157" xr:uid="{00000000-0005-0000-0000-0000C4C70000}"/>
    <cellStyle name="Shade 11 40 3" xfId="51158" xr:uid="{00000000-0005-0000-0000-0000C5C70000}"/>
    <cellStyle name="Shade 11 41" xfId="51159" xr:uid="{00000000-0005-0000-0000-0000C6C70000}"/>
    <cellStyle name="Shade 11 41 2" xfId="51160" xr:uid="{00000000-0005-0000-0000-0000C7C70000}"/>
    <cellStyle name="Shade 11 41 2 2" xfId="51161" xr:uid="{00000000-0005-0000-0000-0000C8C70000}"/>
    <cellStyle name="Shade 11 41 3" xfId="51162" xr:uid="{00000000-0005-0000-0000-0000C9C70000}"/>
    <cellStyle name="Shade 11 42" xfId="51163" xr:uid="{00000000-0005-0000-0000-0000CAC70000}"/>
    <cellStyle name="Shade 11 42 2" xfId="51164" xr:uid="{00000000-0005-0000-0000-0000CBC70000}"/>
    <cellStyle name="Shade 11 43" xfId="51165" xr:uid="{00000000-0005-0000-0000-0000CCC70000}"/>
    <cellStyle name="Shade 11 5" xfId="51166" xr:uid="{00000000-0005-0000-0000-0000CDC70000}"/>
    <cellStyle name="Shade 11 5 2" xfId="51167" xr:uid="{00000000-0005-0000-0000-0000CEC70000}"/>
    <cellStyle name="Shade 11 5 2 2" xfId="51168" xr:uid="{00000000-0005-0000-0000-0000CFC70000}"/>
    <cellStyle name="Shade 11 5 3" xfId="51169" xr:uid="{00000000-0005-0000-0000-0000D0C70000}"/>
    <cellStyle name="Shade 11 6" xfId="51170" xr:uid="{00000000-0005-0000-0000-0000D1C70000}"/>
    <cellStyle name="Shade 11 6 2" xfId="51171" xr:uid="{00000000-0005-0000-0000-0000D2C70000}"/>
    <cellStyle name="Shade 11 6 2 2" xfId="51172" xr:uid="{00000000-0005-0000-0000-0000D3C70000}"/>
    <cellStyle name="Shade 11 6 3" xfId="51173" xr:uid="{00000000-0005-0000-0000-0000D4C70000}"/>
    <cellStyle name="Shade 11 7" xfId="51174" xr:uid="{00000000-0005-0000-0000-0000D5C70000}"/>
    <cellStyle name="Shade 11 7 2" xfId="51175" xr:uid="{00000000-0005-0000-0000-0000D6C70000}"/>
    <cellStyle name="Shade 11 7 2 2" xfId="51176" xr:uid="{00000000-0005-0000-0000-0000D7C70000}"/>
    <cellStyle name="Shade 11 7 3" xfId="51177" xr:uid="{00000000-0005-0000-0000-0000D8C70000}"/>
    <cellStyle name="Shade 11 8" xfId="51178" xr:uid="{00000000-0005-0000-0000-0000D9C70000}"/>
    <cellStyle name="Shade 11 8 2" xfId="51179" xr:uid="{00000000-0005-0000-0000-0000DAC70000}"/>
    <cellStyle name="Shade 11 8 2 2" xfId="51180" xr:uid="{00000000-0005-0000-0000-0000DBC70000}"/>
    <cellStyle name="Shade 11 8 3" xfId="51181" xr:uid="{00000000-0005-0000-0000-0000DCC70000}"/>
    <cellStyle name="Shade 11 9" xfId="51182" xr:uid="{00000000-0005-0000-0000-0000DDC70000}"/>
    <cellStyle name="Shade 11 9 2" xfId="51183" xr:uid="{00000000-0005-0000-0000-0000DEC70000}"/>
    <cellStyle name="Shade 11 9 2 2" xfId="51184" xr:uid="{00000000-0005-0000-0000-0000DFC70000}"/>
    <cellStyle name="Shade 11 9 3" xfId="51185" xr:uid="{00000000-0005-0000-0000-0000E0C70000}"/>
    <cellStyle name="Shade 12" xfId="51186" xr:uid="{00000000-0005-0000-0000-0000E1C70000}"/>
    <cellStyle name="Shade 12 10" xfId="51187" xr:uid="{00000000-0005-0000-0000-0000E2C70000}"/>
    <cellStyle name="Shade 12 10 2" xfId="51188" xr:uid="{00000000-0005-0000-0000-0000E3C70000}"/>
    <cellStyle name="Shade 12 10 2 2" xfId="51189" xr:uid="{00000000-0005-0000-0000-0000E4C70000}"/>
    <cellStyle name="Shade 12 10 3" xfId="51190" xr:uid="{00000000-0005-0000-0000-0000E5C70000}"/>
    <cellStyle name="Shade 12 11" xfId="51191" xr:uid="{00000000-0005-0000-0000-0000E6C70000}"/>
    <cellStyle name="Shade 12 11 2" xfId="51192" xr:uid="{00000000-0005-0000-0000-0000E7C70000}"/>
    <cellStyle name="Shade 12 11 2 2" xfId="51193" xr:uid="{00000000-0005-0000-0000-0000E8C70000}"/>
    <cellStyle name="Shade 12 11 3" xfId="51194" xr:uid="{00000000-0005-0000-0000-0000E9C70000}"/>
    <cellStyle name="Shade 12 12" xfId="51195" xr:uid="{00000000-0005-0000-0000-0000EAC70000}"/>
    <cellStyle name="Shade 12 12 2" xfId="51196" xr:uid="{00000000-0005-0000-0000-0000EBC70000}"/>
    <cellStyle name="Shade 12 12 2 2" xfId="51197" xr:uid="{00000000-0005-0000-0000-0000ECC70000}"/>
    <cellStyle name="Shade 12 12 3" xfId="51198" xr:uid="{00000000-0005-0000-0000-0000EDC70000}"/>
    <cellStyle name="Shade 12 13" xfId="51199" xr:uid="{00000000-0005-0000-0000-0000EEC70000}"/>
    <cellStyle name="Shade 12 13 2" xfId="51200" xr:uid="{00000000-0005-0000-0000-0000EFC70000}"/>
    <cellStyle name="Shade 12 13 2 2" xfId="51201" xr:uid="{00000000-0005-0000-0000-0000F0C70000}"/>
    <cellStyle name="Shade 12 13 3" xfId="51202" xr:uid="{00000000-0005-0000-0000-0000F1C70000}"/>
    <cellStyle name="Shade 12 14" xfId="51203" xr:uid="{00000000-0005-0000-0000-0000F2C70000}"/>
    <cellStyle name="Shade 12 14 2" xfId="51204" xr:uid="{00000000-0005-0000-0000-0000F3C70000}"/>
    <cellStyle name="Shade 12 14 2 2" xfId="51205" xr:uid="{00000000-0005-0000-0000-0000F4C70000}"/>
    <cellStyle name="Shade 12 14 3" xfId="51206" xr:uid="{00000000-0005-0000-0000-0000F5C70000}"/>
    <cellStyle name="Shade 12 15" xfId="51207" xr:uid="{00000000-0005-0000-0000-0000F6C70000}"/>
    <cellStyle name="Shade 12 15 2" xfId="51208" xr:uid="{00000000-0005-0000-0000-0000F7C70000}"/>
    <cellStyle name="Shade 12 15 2 2" xfId="51209" xr:uid="{00000000-0005-0000-0000-0000F8C70000}"/>
    <cellStyle name="Shade 12 15 3" xfId="51210" xr:uid="{00000000-0005-0000-0000-0000F9C70000}"/>
    <cellStyle name="Shade 12 16" xfId="51211" xr:uid="{00000000-0005-0000-0000-0000FAC70000}"/>
    <cellStyle name="Shade 12 16 2" xfId="51212" xr:uid="{00000000-0005-0000-0000-0000FBC70000}"/>
    <cellStyle name="Shade 12 16 2 2" xfId="51213" xr:uid="{00000000-0005-0000-0000-0000FCC70000}"/>
    <cellStyle name="Shade 12 16 3" xfId="51214" xr:uid="{00000000-0005-0000-0000-0000FDC70000}"/>
    <cellStyle name="Shade 12 17" xfId="51215" xr:uid="{00000000-0005-0000-0000-0000FEC70000}"/>
    <cellStyle name="Shade 12 17 2" xfId="51216" xr:uid="{00000000-0005-0000-0000-0000FFC70000}"/>
    <cellStyle name="Shade 12 17 2 2" xfId="51217" xr:uid="{00000000-0005-0000-0000-000000C80000}"/>
    <cellStyle name="Shade 12 17 3" xfId="51218" xr:uid="{00000000-0005-0000-0000-000001C80000}"/>
    <cellStyle name="Shade 12 18" xfId="51219" xr:uid="{00000000-0005-0000-0000-000002C80000}"/>
    <cellStyle name="Shade 12 18 2" xfId="51220" xr:uid="{00000000-0005-0000-0000-000003C80000}"/>
    <cellStyle name="Shade 12 18 2 2" xfId="51221" xr:uid="{00000000-0005-0000-0000-000004C80000}"/>
    <cellStyle name="Shade 12 18 3" xfId="51222" xr:uid="{00000000-0005-0000-0000-000005C80000}"/>
    <cellStyle name="Shade 12 19" xfId="51223" xr:uid="{00000000-0005-0000-0000-000006C80000}"/>
    <cellStyle name="Shade 12 19 2" xfId="51224" xr:uid="{00000000-0005-0000-0000-000007C80000}"/>
    <cellStyle name="Shade 12 19 2 2" xfId="51225" xr:uid="{00000000-0005-0000-0000-000008C80000}"/>
    <cellStyle name="Shade 12 19 3" xfId="51226" xr:uid="{00000000-0005-0000-0000-000009C80000}"/>
    <cellStyle name="Shade 12 2" xfId="51227" xr:uid="{00000000-0005-0000-0000-00000AC80000}"/>
    <cellStyle name="Shade 12 2 2" xfId="51228" xr:uid="{00000000-0005-0000-0000-00000BC80000}"/>
    <cellStyle name="Shade 12 2 2 2" xfId="51229" xr:uid="{00000000-0005-0000-0000-00000CC80000}"/>
    <cellStyle name="Shade 12 2 3" xfId="51230" xr:uid="{00000000-0005-0000-0000-00000DC80000}"/>
    <cellStyle name="Shade 12 20" xfId="51231" xr:uid="{00000000-0005-0000-0000-00000EC80000}"/>
    <cellStyle name="Shade 12 20 2" xfId="51232" xr:uid="{00000000-0005-0000-0000-00000FC80000}"/>
    <cellStyle name="Shade 12 20 2 2" xfId="51233" xr:uid="{00000000-0005-0000-0000-000010C80000}"/>
    <cellStyle name="Shade 12 20 3" xfId="51234" xr:uid="{00000000-0005-0000-0000-000011C80000}"/>
    <cellStyle name="Shade 12 21" xfId="51235" xr:uid="{00000000-0005-0000-0000-000012C80000}"/>
    <cellStyle name="Shade 12 21 2" xfId="51236" xr:uid="{00000000-0005-0000-0000-000013C80000}"/>
    <cellStyle name="Shade 12 21 2 2" xfId="51237" xr:uid="{00000000-0005-0000-0000-000014C80000}"/>
    <cellStyle name="Shade 12 21 3" xfId="51238" xr:uid="{00000000-0005-0000-0000-000015C80000}"/>
    <cellStyle name="Shade 12 22" xfId="51239" xr:uid="{00000000-0005-0000-0000-000016C80000}"/>
    <cellStyle name="Shade 12 22 2" xfId="51240" xr:uid="{00000000-0005-0000-0000-000017C80000}"/>
    <cellStyle name="Shade 12 22 2 2" xfId="51241" xr:uid="{00000000-0005-0000-0000-000018C80000}"/>
    <cellStyle name="Shade 12 22 3" xfId="51242" xr:uid="{00000000-0005-0000-0000-000019C80000}"/>
    <cellStyle name="Shade 12 23" xfId="51243" xr:uid="{00000000-0005-0000-0000-00001AC80000}"/>
    <cellStyle name="Shade 12 23 2" xfId="51244" xr:uid="{00000000-0005-0000-0000-00001BC80000}"/>
    <cellStyle name="Shade 12 23 2 2" xfId="51245" xr:uid="{00000000-0005-0000-0000-00001CC80000}"/>
    <cellStyle name="Shade 12 23 3" xfId="51246" xr:uid="{00000000-0005-0000-0000-00001DC80000}"/>
    <cellStyle name="Shade 12 24" xfId="51247" xr:uid="{00000000-0005-0000-0000-00001EC80000}"/>
    <cellStyle name="Shade 12 24 2" xfId="51248" xr:uid="{00000000-0005-0000-0000-00001FC80000}"/>
    <cellStyle name="Shade 12 24 2 2" xfId="51249" xr:uid="{00000000-0005-0000-0000-000020C80000}"/>
    <cellStyle name="Shade 12 24 3" xfId="51250" xr:uid="{00000000-0005-0000-0000-000021C80000}"/>
    <cellStyle name="Shade 12 25" xfId="51251" xr:uid="{00000000-0005-0000-0000-000022C80000}"/>
    <cellStyle name="Shade 12 25 2" xfId="51252" xr:uid="{00000000-0005-0000-0000-000023C80000}"/>
    <cellStyle name="Shade 12 25 2 2" xfId="51253" xr:uid="{00000000-0005-0000-0000-000024C80000}"/>
    <cellStyle name="Shade 12 25 3" xfId="51254" xr:uid="{00000000-0005-0000-0000-000025C80000}"/>
    <cellStyle name="Shade 12 26" xfId="51255" xr:uid="{00000000-0005-0000-0000-000026C80000}"/>
    <cellStyle name="Shade 12 26 2" xfId="51256" xr:uid="{00000000-0005-0000-0000-000027C80000}"/>
    <cellStyle name="Shade 12 26 2 2" xfId="51257" xr:uid="{00000000-0005-0000-0000-000028C80000}"/>
    <cellStyle name="Shade 12 26 3" xfId="51258" xr:uid="{00000000-0005-0000-0000-000029C80000}"/>
    <cellStyle name="Shade 12 27" xfId="51259" xr:uid="{00000000-0005-0000-0000-00002AC80000}"/>
    <cellStyle name="Shade 12 27 2" xfId="51260" xr:uid="{00000000-0005-0000-0000-00002BC80000}"/>
    <cellStyle name="Shade 12 27 2 2" xfId="51261" xr:uid="{00000000-0005-0000-0000-00002CC80000}"/>
    <cellStyle name="Shade 12 27 3" xfId="51262" xr:uid="{00000000-0005-0000-0000-00002DC80000}"/>
    <cellStyle name="Shade 12 28" xfId="51263" xr:uid="{00000000-0005-0000-0000-00002EC80000}"/>
    <cellStyle name="Shade 12 28 2" xfId="51264" xr:uid="{00000000-0005-0000-0000-00002FC80000}"/>
    <cellStyle name="Shade 12 28 2 2" xfId="51265" xr:uid="{00000000-0005-0000-0000-000030C80000}"/>
    <cellStyle name="Shade 12 28 3" xfId="51266" xr:uid="{00000000-0005-0000-0000-000031C80000}"/>
    <cellStyle name="Shade 12 29" xfId="51267" xr:uid="{00000000-0005-0000-0000-000032C80000}"/>
    <cellStyle name="Shade 12 29 2" xfId="51268" xr:uid="{00000000-0005-0000-0000-000033C80000}"/>
    <cellStyle name="Shade 12 29 2 2" xfId="51269" xr:uid="{00000000-0005-0000-0000-000034C80000}"/>
    <cellStyle name="Shade 12 29 3" xfId="51270" xr:uid="{00000000-0005-0000-0000-000035C80000}"/>
    <cellStyle name="Shade 12 3" xfId="51271" xr:uid="{00000000-0005-0000-0000-000036C80000}"/>
    <cellStyle name="Shade 12 3 2" xfId="51272" xr:uid="{00000000-0005-0000-0000-000037C80000}"/>
    <cellStyle name="Shade 12 3 2 2" xfId="51273" xr:uid="{00000000-0005-0000-0000-000038C80000}"/>
    <cellStyle name="Shade 12 3 3" xfId="51274" xr:uid="{00000000-0005-0000-0000-000039C80000}"/>
    <cellStyle name="Shade 12 30" xfId="51275" xr:uid="{00000000-0005-0000-0000-00003AC80000}"/>
    <cellStyle name="Shade 12 30 2" xfId="51276" xr:uid="{00000000-0005-0000-0000-00003BC80000}"/>
    <cellStyle name="Shade 12 30 2 2" xfId="51277" xr:uid="{00000000-0005-0000-0000-00003CC80000}"/>
    <cellStyle name="Shade 12 30 3" xfId="51278" xr:uid="{00000000-0005-0000-0000-00003DC80000}"/>
    <cellStyle name="Shade 12 31" xfId="51279" xr:uid="{00000000-0005-0000-0000-00003EC80000}"/>
    <cellStyle name="Shade 12 31 2" xfId="51280" xr:uid="{00000000-0005-0000-0000-00003FC80000}"/>
    <cellStyle name="Shade 12 31 2 2" xfId="51281" xr:uid="{00000000-0005-0000-0000-000040C80000}"/>
    <cellStyle name="Shade 12 31 3" xfId="51282" xr:uid="{00000000-0005-0000-0000-000041C80000}"/>
    <cellStyle name="Shade 12 32" xfId="51283" xr:uid="{00000000-0005-0000-0000-000042C80000}"/>
    <cellStyle name="Shade 12 32 2" xfId="51284" xr:uid="{00000000-0005-0000-0000-000043C80000}"/>
    <cellStyle name="Shade 12 32 2 2" xfId="51285" xr:uid="{00000000-0005-0000-0000-000044C80000}"/>
    <cellStyle name="Shade 12 32 3" xfId="51286" xr:uid="{00000000-0005-0000-0000-000045C80000}"/>
    <cellStyle name="Shade 12 33" xfId="51287" xr:uid="{00000000-0005-0000-0000-000046C80000}"/>
    <cellStyle name="Shade 12 33 2" xfId="51288" xr:uid="{00000000-0005-0000-0000-000047C80000}"/>
    <cellStyle name="Shade 12 33 2 2" xfId="51289" xr:uid="{00000000-0005-0000-0000-000048C80000}"/>
    <cellStyle name="Shade 12 33 3" xfId="51290" xr:uid="{00000000-0005-0000-0000-000049C80000}"/>
    <cellStyle name="Shade 12 34" xfId="51291" xr:uid="{00000000-0005-0000-0000-00004AC80000}"/>
    <cellStyle name="Shade 12 34 2" xfId="51292" xr:uid="{00000000-0005-0000-0000-00004BC80000}"/>
    <cellStyle name="Shade 12 34 2 2" xfId="51293" xr:uid="{00000000-0005-0000-0000-00004CC80000}"/>
    <cellStyle name="Shade 12 34 3" xfId="51294" xr:uid="{00000000-0005-0000-0000-00004DC80000}"/>
    <cellStyle name="Shade 12 35" xfId="51295" xr:uid="{00000000-0005-0000-0000-00004EC80000}"/>
    <cellStyle name="Shade 12 35 2" xfId="51296" xr:uid="{00000000-0005-0000-0000-00004FC80000}"/>
    <cellStyle name="Shade 12 35 2 2" xfId="51297" xr:uid="{00000000-0005-0000-0000-000050C80000}"/>
    <cellStyle name="Shade 12 35 3" xfId="51298" xr:uid="{00000000-0005-0000-0000-000051C80000}"/>
    <cellStyle name="Shade 12 36" xfId="51299" xr:uid="{00000000-0005-0000-0000-000052C80000}"/>
    <cellStyle name="Shade 12 36 2" xfId="51300" xr:uid="{00000000-0005-0000-0000-000053C80000}"/>
    <cellStyle name="Shade 12 36 2 2" xfId="51301" xr:uid="{00000000-0005-0000-0000-000054C80000}"/>
    <cellStyle name="Shade 12 36 3" xfId="51302" xr:uid="{00000000-0005-0000-0000-000055C80000}"/>
    <cellStyle name="Shade 12 37" xfId="51303" xr:uid="{00000000-0005-0000-0000-000056C80000}"/>
    <cellStyle name="Shade 12 37 2" xfId="51304" xr:uid="{00000000-0005-0000-0000-000057C80000}"/>
    <cellStyle name="Shade 12 37 2 2" xfId="51305" xr:uid="{00000000-0005-0000-0000-000058C80000}"/>
    <cellStyle name="Shade 12 37 3" xfId="51306" xr:uid="{00000000-0005-0000-0000-000059C80000}"/>
    <cellStyle name="Shade 12 38" xfId="51307" xr:uid="{00000000-0005-0000-0000-00005AC80000}"/>
    <cellStyle name="Shade 12 38 2" xfId="51308" xr:uid="{00000000-0005-0000-0000-00005BC80000}"/>
    <cellStyle name="Shade 12 38 2 2" xfId="51309" xr:uid="{00000000-0005-0000-0000-00005CC80000}"/>
    <cellStyle name="Shade 12 38 3" xfId="51310" xr:uid="{00000000-0005-0000-0000-00005DC80000}"/>
    <cellStyle name="Shade 12 39" xfId="51311" xr:uid="{00000000-0005-0000-0000-00005EC80000}"/>
    <cellStyle name="Shade 12 39 2" xfId="51312" xr:uid="{00000000-0005-0000-0000-00005FC80000}"/>
    <cellStyle name="Shade 12 39 2 2" xfId="51313" xr:uid="{00000000-0005-0000-0000-000060C80000}"/>
    <cellStyle name="Shade 12 39 3" xfId="51314" xr:uid="{00000000-0005-0000-0000-000061C80000}"/>
    <cellStyle name="Shade 12 4" xfId="51315" xr:uid="{00000000-0005-0000-0000-000062C80000}"/>
    <cellStyle name="Shade 12 4 2" xfId="51316" xr:uid="{00000000-0005-0000-0000-000063C80000}"/>
    <cellStyle name="Shade 12 4 2 2" xfId="51317" xr:uid="{00000000-0005-0000-0000-000064C80000}"/>
    <cellStyle name="Shade 12 4 3" xfId="51318" xr:uid="{00000000-0005-0000-0000-000065C80000}"/>
    <cellStyle name="Shade 12 40" xfId="51319" xr:uid="{00000000-0005-0000-0000-000066C80000}"/>
    <cellStyle name="Shade 12 40 2" xfId="51320" xr:uid="{00000000-0005-0000-0000-000067C80000}"/>
    <cellStyle name="Shade 12 40 2 2" xfId="51321" xr:uid="{00000000-0005-0000-0000-000068C80000}"/>
    <cellStyle name="Shade 12 40 3" xfId="51322" xr:uid="{00000000-0005-0000-0000-000069C80000}"/>
    <cellStyle name="Shade 12 41" xfId="51323" xr:uid="{00000000-0005-0000-0000-00006AC80000}"/>
    <cellStyle name="Shade 12 41 2" xfId="51324" xr:uid="{00000000-0005-0000-0000-00006BC80000}"/>
    <cellStyle name="Shade 12 41 2 2" xfId="51325" xr:uid="{00000000-0005-0000-0000-00006CC80000}"/>
    <cellStyle name="Shade 12 41 3" xfId="51326" xr:uid="{00000000-0005-0000-0000-00006DC80000}"/>
    <cellStyle name="Shade 12 42" xfId="51327" xr:uid="{00000000-0005-0000-0000-00006EC80000}"/>
    <cellStyle name="Shade 12 42 2" xfId="51328" xr:uid="{00000000-0005-0000-0000-00006FC80000}"/>
    <cellStyle name="Shade 12 43" xfId="51329" xr:uid="{00000000-0005-0000-0000-000070C80000}"/>
    <cellStyle name="Shade 12 5" xfId="51330" xr:uid="{00000000-0005-0000-0000-000071C80000}"/>
    <cellStyle name="Shade 12 5 2" xfId="51331" xr:uid="{00000000-0005-0000-0000-000072C80000}"/>
    <cellStyle name="Shade 12 5 2 2" xfId="51332" xr:uid="{00000000-0005-0000-0000-000073C80000}"/>
    <cellStyle name="Shade 12 5 3" xfId="51333" xr:uid="{00000000-0005-0000-0000-000074C80000}"/>
    <cellStyle name="Shade 12 6" xfId="51334" xr:uid="{00000000-0005-0000-0000-000075C80000}"/>
    <cellStyle name="Shade 12 6 2" xfId="51335" xr:uid="{00000000-0005-0000-0000-000076C80000}"/>
    <cellStyle name="Shade 12 6 2 2" xfId="51336" xr:uid="{00000000-0005-0000-0000-000077C80000}"/>
    <cellStyle name="Shade 12 6 3" xfId="51337" xr:uid="{00000000-0005-0000-0000-000078C80000}"/>
    <cellStyle name="Shade 12 7" xfId="51338" xr:uid="{00000000-0005-0000-0000-000079C80000}"/>
    <cellStyle name="Shade 12 7 2" xfId="51339" xr:uid="{00000000-0005-0000-0000-00007AC80000}"/>
    <cellStyle name="Shade 12 7 2 2" xfId="51340" xr:uid="{00000000-0005-0000-0000-00007BC80000}"/>
    <cellStyle name="Shade 12 7 3" xfId="51341" xr:uid="{00000000-0005-0000-0000-00007CC80000}"/>
    <cellStyle name="Shade 12 8" xfId="51342" xr:uid="{00000000-0005-0000-0000-00007DC80000}"/>
    <cellStyle name="Shade 12 8 2" xfId="51343" xr:uid="{00000000-0005-0000-0000-00007EC80000}"/>
    <cellStyle name="Shade 12 8 2 2" xfId="51344" xr:uid="{00000000-0005-0000-0000-00007FC80000}"/>
    <cellStyle name="Shade 12 8 3" xfId="51345" xr:uid="{00000000-0005-0000-0000-000080C80000}"/>
    <cellStyle name="Shade 12 9" xfId="51346" xr:uid="{00000000-0005-0000-0000-000081C80000}"/>
    <cellStyle name="Shade 12 9 2" xfId="51347" xr:uid="{00000000-0005-0000-0000-000082C80000}"/>
    <cellStyle name="Shade 12 9 2 2" xfId="51348" xr:uid="{00000000-0005-0000-0000-000083C80000}"/>
    <cellStyle name="Shade 12 9 3" xfId="51349" xr:uid="{00000000-0005-0000-0000-000084C80000}"/>
    <cellStyle name="Shade 13" xfId="51350" xr:uid="{00000000-0005-0000-0000-000085C80000}"/>
    <cellStyle name="Shade 13 10" xfId="51351" xr:uid="{00000000-0005-0000-0000-000086C80000}"/>
    <cellStyle name="Shade 13 10 2" xfId="51352" xr:uid="{00000000-0005-0000-0000-000087C80000}"/>
    <cellStyle name="Shade 13 10 2 2" xfId="51353" xr:uid="{00000000-0005-0000-0000-000088C80000}"/>
    <cellStyle name="Shade 13 10 3" xfId="51354" xr:uid="{00000000-0005-0000-0000-000089C80000}"/>
    <cellStyle name="Shade 13 11" xfId="51355" xr:uid="{00000000-0005-0000-0000-00008AC80000}"/>
    <cellStyle name="Shade 13 11 2" xfId="51356" xr:uid="{00000000-0005-0000-0000-00008BC80000}"/>
    <cellStyle name="Shade 13 11 2 2" xfId="51357" xr:uid="{00000000-0005-0000-0000-00008CC80000}"/>
    <cellStyle name="Shade 13 11 3" xfId="51358" xr:uid="{00000000-0005-0000-0000-00008DC80000}"/>
    <cellStyle name="Shade 13 12" xfId="51359" xr:uid="{00000000-0005-0000-0000-00008EC80000}"/>
    <cellStyle name="Shade 13 12 2" xfId="51360" xr:uid="{00000000-0005-0000-0000-00008FC80000}"/>
    <cellStyle name="Shade 13 12 2 2" xfId="51361" xr:uid="{00000000-0005-0000-0000-000090C80000}"/>
    <cellStyle name="Shade 13 12 3" xfId="51362" xr:uid="{00000000-0005-0000-0000-000091C80000}"/>
    <cellStyle name="Shade 13 13" xfId="51363" xr:uid="{00000000-0005-0000-0000-000092C80000}"/>
    <cellStyle name="Shade 13 13 2" xfId="51364" xr:uid="{00000000-0005-0000-0000-000093C80000}"/>
    <cellStyle name="Shade 13 13 2 2" xfId="51365" xr:uid="{00000000-0005-0000-0000-000094C80000}"/>
    <cellStyle name="Shade 13 13 3" xfId="51366" xr:uid="{00000000-0005-0000-0000-000095C80000}"/>
    <cellStyle name="Shade 13 14" xfId="51367" xr:uid="{00000000-0005-0000-0000-000096C80000}"/>
    <cellStyle name="Shade 13 14 2" xfId="51368" xr:uid="{00000000-0005-0000-0000-000097C80000}"/>
    <cellStyle name="Shade 13 14 2 2" xfId="51369" xr:uid="{00000000-0005-0000-0000-000098C80000}"/>
    <cellStyle name="Shade 13 14 3" xfId="51370" xr:uid="{00000000-0005-0000-0000-000099C80000}"/>
    <cellStyle name="Shade 13 15" xfId="51371" xr:uid="{00000000-0005-0000-0000-00009AC80000}"/>
    <cellStyle name="Shade 13 15 2" xfId="51372" xr:uid="{00000000-0005-0000-0000-00009BC80000}"/>
    <cellStyle name="Shade 13 15 2 2" xfId="51373" xr:uid="{00000000-0005-0000-0000-00009CC80000}"/>
    <cellStyle name="Shade 13 15 3" xfId="51374" xr:uid="{00000000-0005-0000-0000-00009DC80000}"/>
    <cellStyle name="Shade 13 16" xfId="51375" xr:uid="{00000000-0005-0000-0000-00009EC80000}"/>
    <cellStyle name="Shade 13 16 2" xfId="51376" xr:uid="{00000000-0005-0000-0000-00009FC80000}"/>
    <cellStyle name="Shade 13 16 2 2" xfId="51377" xr:uid="{00000000-0005-0000-0000-0000A0C80000}"/>
    <cellStyle name="Shade 13 16 3" xfId="51378" xr:uid="{00000000-0005-0000-0000-0000A1C80000}"/>
    <cellStyle name="Shade 13 17" xfId="51379" xr:uid="{00000000-0005-0000-0000-0000A2C80000}"/>
    <cellStyle name="Shade 13 17 2" xfId="51380" xr:uid="{00000000-0005-0000-0000-0000A3C80000}"/>
    <cellStyle name="Shade 13 17 2 2" xfId="51381" xr:uid="{00000000-0005-0000-0000-0000A4C80000}"/>
    <cellStyle name="Shade 13 17 3" xfId="51382" xr:uid="{00000000-0005-0000-0000-0000A5C80000}"/>
    <cellStyle name="Shade 13 18" xfId="51383" xr:uid="{00000000-0005-0000-0000-0000A6C80000}"/>
    <cellStyle name="Shade 13 18 2" xfId="51384" xr:uid="{00000000-0005-0000-0000-0000A7C80000}"/>
    <cellStyle name="Shade 13 18 2 2" xfId="51385" xr:uid="{00000000-0005-0000-0000-0000A8C80000}"/>
    <cellStyle name="Shade 13 18 3" xfId="51386" xr:uid="{00000000-0005-0000-0000-0000A9C80000}"/>
    <cellStyle name="Shade 13 19" xfId="51387" xr:uid="{00000000-0005-0000-0000-0000AAC80000}"/>
    <cellStyle name="Shade 13 19 2" xfId="51388" xr:uid="{00000000-0005-0000-0000-0000ABC80000}"/>
    <cellStyle name="Shade 13 19 2 2" xfId="51389" xr:uid="{00000000-0005-0000-0000-0000ACC80000}"/>
    <cellStyle name="Shade 13 19 3" xfId="51390" xr:uid="{00000000-0005-0000-0000-0000ADC80000}"/>
    <cellStyle name="Shade 13 2" xfId="51391" xr:uid="{00000000-0005-0000-0000-0000AEC80000}"/>
    <cellStyle name="Shade 13 2 2" xfId="51392" xr:uid="{00000000-0005-0000-0000-0000AFC80000}"/>
    <cellStyle name="Shade 13 2 2 2" xfId="51393" xr:uid="{00000000-0005-0000-0000-0000B0C80000}"/>
    <cellStyle name="Shade 13 2 3" xfId="51394" xr:uid="{00000000-0005-0000-0000-0000B1C80000}"/>
    <cellStyle name="Shade 13 20" xfId="51395" xr:uid="{00000000-0005-0000-0000-0000B2C80000}"/>
    <cellStyle name="Shade 13 20 2" xfId="51396" xr:uid="{00000000-0005-0000-0000-0000B3C80000}"/>
    <cellStyle name="Shade 13 20 2 2" xfId="51397" xr:uid="{00000000-0005-0000-0000-0000B4C80000}"/>
    <cellStyle name="Shade 13 20 3" xfId="51398" xr:uid="{00000000-0005-0000-0000-0000B5C80000}"/>
    <cellStyle name="Shade 13 21" xfId="51399" xr:uid="{00000000-0005-0000-0000-0000B6C80000}"/>
    <cellStyle name="Shade 13 21 2" xfId="51400" xr:uid="{00000000-0005-0000-0000-0000B7C80000}"/>
    <cellStyle name="Shade 13 21 2 2" xfId="51401" xr:uid="{00000000-0005-0000-0000-0000B8C80000}"/>
    <cellStyle name="Shade 13 21 3" xfId="51402" xr:uid="{00000000-0005-0000-0000-0000B9C80000}"/>
    <cellStyle name="Shade 13 22" xfId="51403" xr:uid="{00000000-0005-0000-0000-0000BAC80000}"/>
    <cellStyle name="Shade 13 22 2" xfId="51404" xr:uid="{00000000-0005-0000-0000-0000BBC80000}"/>
    <cellStyle name="Shade 13 22 2 2" xfId="51405" xr:uid="{00000000-0005-0000-0000-0000BCC80000}"/>
    <cellStyle name="Shade 13 22 3" xfId="51406" xr:uid="{00000000-0005-0000-0000-0000BDC80000}"/>
    <cellStyle name="Shade 13 23" xfId="51407" xr:uid="{00000000-0005-0000-0000-0000BEC80000}"/>
    <cellStyle name="Shade 13 23 2" xfId="51408" xr:uid="{00000000-0005-0000-0000-0000BFC80000}"/>
    <cellStyle name="Shade 13 23 2 2" xfId="51409" xr:uid="{00000000-0005-0000-0000-0000C0C80000}"/>
    <cellStyle name="Shade 13 23 3" xfId="51410" xr:uid="{00000000-0005-0000-0000-0000C1C80000}"/>
    <cellStyle name="Shade 13 24" xfId="51411" xr:uid="{00000000-0005-0000-0000-0000C2C80000}"/>
    <cellStyle name="Shade 13 24 2" xfId="51412" xr:uid="{00000000-0005-0000-0000-0000C3C80000}"/>
    <cellStyle name="Shade 13 24 2 2" xfId="51413" xr:uid="{00000000-0005-0000-0000-0000C4C80000}"/>
    <cellStyle name="Shade 13 24 3" xfId="51414" xr:uid="{00000000-0005-0000-0000-0000C5C80000}"/>
    <cellStyle name="Shade 13 25" xfId="51415" xr:uid="{00000000-0005-0000-0000-0000C6C80000}"/>
    <cellStyle name="Shade 13 25 2" xfId="51416" xr:uid="{00000000-0005-0000-0000-0000C7C80000}"/>
    <cellStyle name="Shade 13 25 2 2" xfId="51417" xr:uid="{00000000-0005-0000-0000-0000C8C80000}"/>
    <cellStyle name="Shade 13 25 3" xfId="51418" xr:uid="{00000000-0005-0000-0000-0000C9C80000}"/>
    <cellStyle name="Shade 13 26" xfId="51419" xr:uid="{00000000-0005-0000-0000-0000CAC80000}"/>
    <cellStyle name="Shade 13 26 2" xfId="51420" xr:uid="{00000000-0005-0000-0000-0000CBC80000}"/>
    <cellStyle name="Shade 13 26 2 2" xfId="51421" xr:uid="{00000000-0005-0000-0000-0000CCC80000}"/>
    <cellStyle name="Shade 13 26 3" xfId="51422" xr:uid="{00000000-0005-0000-0000-0000CDC80000}"/>
    <cellStyle name="Shade 13 27" xfId="51423" xr:uid="{00000000-0005-0000-0000-0000CEC80000}"/>
    <cellStyle name="Shade 13 27 2" xfId="51424" xr:uid="{00000000-0005-0000-0000-0000CFC80000}"/>
    <cellStyle name="Shade 13 27 2 2" xfId="51425" xr:uid="{00000000-0005-0000-0000-0000D0C80000}"/>
    <cellStyle name="Shade 13 27 3" xfId="51426" xr:uid="{00000000-0005-0000-0000-0000D1C80000}"/>
    <cellStyle name="Shade 13 28" xfId="51427" xr:uid="{00000000-0005-0000-0000-0000D2C80000}"/>
    <cellStyle name="Shade 13 28 2" xfId="51428" xr:uid="{00000000-0005-0000-0000-0000D3C80000}"/>
    <cellStyle name="Shade 13 28 2 2" xfId="51429" xr:uid="{00000000-0005-0000-0000-0000D4C80000}"/>
    <cellStyle name="Shade 13 28 3" xfId="51430" xr:uid="{00000000-0005-0000-0000-0000D5C80000}"/>
    <cellStyle name="Shade 13 29" xfId="51431" xr:uid="{00000000-0005-0000-0000-0000D6C80000}"/>
    <cellStyle name="Shade 13 29 2" xfId="51432" xr:uid="{00000000-0005-0000-0000-0000D7C80000}"/>
    <cellStyle name="Shade 13 29 2 2" xfId="51433" xr:uid="{00000000-0005-0000-0000-0000D8C80000}"/>
    <cellStyle name="Shade 13 29 3" xfId="51434" xr:uid="{00000000-0005-0000-0000-0000D9C80000}"/>
    <cellStyle name="Shade 13 3" xfId="51435" xr:uid="{00000000-0005-0000-0000-0000DAC80000}"/>
    <cellStyle name="Shade 13 3 2" xfId="51436" xr:uid="{00000000-0005-0000-0000-0000DBC80000}"/>
    <cellStyle name="Shade 13 3 2 2" xfId="51437" xr:uid="{00000000-0005-0000-0000-0000DCC80000}"/>
    <cellStyle name="Shade 13 3 3" xfId="51438" xr:uid="{00000000-0005-0000-0000-0000DDC80000}"/>
    <cellStyle name="Shade 13 30" xfId="51439" xr:uid="{00000000-0005-0000-0000-0000DEC80000}"/>
    <cellStyle name="Shade 13 30 2" xfId="51440" xr:uid="{00000000-0005-0000-0000-0000DFC80000}"/>
    <cellStyle name="Shade 13 30 2 2" xfId="51441" xr:uid="{00000000-0005-0000-0000-0000E0C80000}"/>
    <cellStyle name="Shade 13 30 3" xfId="51442" xr:uid="{00000000-0005-0000-0000-0000E1C80000}"/>
    <cellStyle name="Shade 13 31" xfId="51443" xr:uid="{00000000-0005-0000-0000-0000E2C80000}"/>
    <cellStyle name="Shade 13 31 2" xfId="51444" xr:uid="{00000000-0005-0000-0000-0000E3C80000}"/>
    <cellStyle name="Shade 13 31 2 2" xfId="51445" xr:uid="{00000000-0005-0000-0000-0000E4C80000}"/>
    <cellStyle name="Shade 13 31 3" xfId="51446" xr:uid="{00000000-0005-0000-0000-0000E5C80000}"/>
    <cellStyle name="Shade 13 32" xfId="51447" xr:uid="{00000000-0005-0000-0000-0000E6C80000}"/>
    <cellStyle name="Shade 13 32 2" xfId="51448" xr:uid="{00000000-0005-0000-0000-0000E7C80000}"/>
    <cellStyle name="Shade 13 32 2 2" xfId="51449" xr:uid="{00000000-0005-0000-0000-0000E8C80000}"/>
    <cellStyle name="Shade 13 32 3" xfId="51450" xr:uid="{00000000-0005-0000-0000-0000E9C80000}"/>
    <cellStyle name="Shade 13 33" xfId="51451" xr:uid="{00000000-0005-0000-0000-0000EAC80000}"/>
    <cellStyle name="Shade 13 33 2" xfId="51452" xr:uid="{00000000-0005-0000-0000-0000EBC80000}"/>
    <cellStyle name="Shade 13 33 2 2" xfId="51453" xr:uid="{00000000-0005-0000-0000-0000ECC80000}"/>
    <cellStyle name="Shade 13 33 3" xfId="51454" xr:uid="{00000000-0005-0000-0000-0000EDC80000}"/>
    <cellStyle name="Shade 13 34" xfId="51455" xr:uid="{00000000-0005-0000-0000-0000EEC80000}"/>
    <cellStyle name="Shade 13 34 2" xfId="51456" xr:uid="{00000000-0005-0000-0000-0000EFC80000}"/>
    <cellStyle name="Shade 13 34 2 2" xfId="51457" xr:uid="{00000000-0005-0000-0000-0000F0C80000}"/>
    <cellStyle name="Shade 13 34 3" xfId="51458" xr:uid="{00000000-0005-0000-0000-0000F1C80000}"/>
    <cellStyle name="Shade 13 35" xfId="51459" xr:uid="{00000000-0005-0000-0000-0000F2C80000}"/>
    <cellStyle name="Shade 13 35 2" xfId="51460" xr:uid="{00000000-0005-0000-0000-0000F3C80000}"/>
    <cellStyle name="Shade 13 35 2 2" xfId="51461" xr:uid="{00000000-0005-0000-0000-0000F4C80000}"/>
    <cellStyle name="Shade 13 35 3" xfId="51462" xr:uid="{00000000-0005-0000-0000-0000F5C80000}"/>
    <cellStyle name="Shade 13 36" xfId="51463" xr:uid="{00000000-0005-0000-0000-0000F6C80000}"/>
    <cellStyle name="Shade 13 36 2" xfId="51464" xr:uid="{00000000-0005-0000-0000-0000F7C80000}"/>
    <cellStyle name="Shade 13 36 2 2" xfId="51465" xr:uid="{00000000-0005-0000-0000-0000F8C80000}"/>
    <cellStyle name="Shade 13 36 3" xfId="51466" xr:uid="{00000000-0005-0000-0000-0000F9C80000}"/>
    <cellStyle name="Shade 13 37" xfId="51467" xr:uid="{00000000-0005-0000-0000-0000FAC80000}"/>
    <cellStyle name="Shade 13 37 2" xfId="51468" xr:uid="{00000000-0005-0000-0000-0000FBC80000}"/>
    <cellStyle name="Shade 13 37 2 2" xfId="51469" xr:uid="{00000000-0005-0000-0000-0000FCC80000}"/>
    <cellStyle name="Shade 13 37 3" xfId="51470" xr:uid="{00000000-0005-0000-0000-0000FDC80000}"/>
    <cellStyle name="Shade 13 38" xfId="51471" xr:uid="{00000000-0005-0000-0000-0000FEC80000}"/>
    <cellStyle name="Shade 13 38 2" xfId="51472" xr:uid="{00000000-0005-0000-0000-0000FFC80000}"/>
    <cellStyle name="Shade 13 38 2 2" xfId="51473" xr:uid="{00000000-0005-0000-0000-000000C90000}"/>
    <cellStyle name="Shade 13 38 3" xfId="51474" xr:uid="{00000000-0005-0000-0000-000001C90000}"/>
    <cellStyle name="Shade 13 39" xfId="51475" xr:uid="{00000000-0005-0000-0000-000002C90000}"/>
    <cellStyle name="Shade 13 39 2" xfId="51476" xr:uid="{00000000-0005-0000-0000-000003C90000}"/>
    <cellStyle name="Shade 13 39 2 2" xfId="51477" xr:uid="{00000000-0005-0000-0000-000004C90000}"/>
    <cellStyle name="Shade 13 39 3" xfId="51478" xr:uid="{00000000-0005-0000-0000-000005C90000}"/>
    <cellStyle name="Shade 13 4" xfId="51479" xr:uid="{00000000-0005-0000-0000-000006C90000}"/>
    <cellStyle name="Shade 13 4 2" xfId="51480" xr:uid="{00000000-0005-0000-0000-000007C90000}"/>
    <cellStyle name="Shade 13 4 2 2" xfId="51481" xr:uid="{00000000-0005-0000-0000-000008C90000}"/>
    <cellStyle name="Shade 13 4 3" xfId="51482" xr:uid="{00000000-0005-0000-0000-000009C90000}"/>
    <cellStyle name="Shade 13 40" xfId="51483" xr:uid="{00000000-0005-0000-0000-00000AC90000}"/>
    <cellStyle name="Shade 13 40 2" xfId="51484" xr:uid="{00000000-0005-0000-0000-00000BC90000}"/>
    <cellStyle name="Shade 13 40 2 2" xfId="51485" xr:uid="{00000000-0005-0000-0000-00000CC90000}"/>
    <cellStyle name="Shade 13 40 3" xfId="51486" xr:uid="{00000000-0005-0000-0000-00000DC90000}"/>
    <cellStyle name="Shade 13 41" xfId="51487" xr:uid="{00000000-0005-0000-0000-00000EC90000}"/>
    <cellStyle name="Shade 13 41 2" xfId="51488" xr:uid="{00000000-0005-0000-0000-00000FC90000}"/>
    <cellStyle name="Shade 13 41 2 2" xfId="51489" xr:uid="{00000000-0005-0000-0000-000010C90000}"/>
    <cellStyle name="Shade 13 41 3" xfId="51490" xr:uid="{00000000-0005-0000-0000-000011C90000}"/>
    <cellStyle name="Shade 13 42" xfId="51491" xr:uid="{00000000-0005-0000-0000-000012C90000}"/>
    <cellStyle name="Shade 13 42 2" xfId="51492" xr:uid="{00000000-0005-0000-0000-000013C90000}"/>
    <cellStyle name="Shade 13 43" xfId="51493" xr:uid="{00000000-0005-0000-0000-000014C90000}"/>
    <cellStyle name="Shade 13 5" xfId="51494" xr:uid="{00000000-0005-0000-0000-000015C90000}"/>
    <cellStyle name="Shade 13 5 2" xfId="51495" xr:uid="{00000000-0005-0000-0000-000016C90000}"/>
    <cellStyle name="Shade 13 5 2 2" xfId="51496" xr:uid="{00000000-0005-0000-0000-000017C90000}"/>
    <cellStyle name="Shade 13 5 3" xfId="51497" xr:uid="{00000000-0005-0000-0000-000018C90000}"/>
    <cellStyle name="Shade 13 6" xfId="51498" xr:uid="{00000000-0005-0000-0000-000019C90000}"/>
    <cellStyle name="Shade 13 6 2" xfId="51499" xr:uid="{00000000-0005-0000-0000-00001AC90000}"/>
    <cellStyle name="Shade 13 6 2 2" xfId="51500" xr:uid="{00000000-0005-0000-0000-00001BC90000}"/>
    <cellStyle name="Shade 13 6 3" xfId="51501" xr:uid="{00000000-0005-0000-0000-00001CC90000}"/>
    <cellStyle name="Shade 13 7" xfId="51502" xr:uid="{00000000-0005-0000-0000-00001DC90000}"/>
    <cellStyle name="Shade 13 7 2" xfId="51503" xr:uid="{00000000-0005-0000-0000-00001EC90000}"/>
    <cellStyle name="Shade 13 7 2 2" xfId="51504" xr:uid="{00000000-0005-0000-0000-00001FC90000}"/>
    <cellStyle name="Shade 13 7 3" xfId="51505" xr:uid="{00000000-0005-0000-0000-000020C90000}"/>
    <cellStyle name="Shade 13 8" xfId="51506" xr:uid="{00000000-0005-0000-0000-000021C90000}"/>
    <cellStyle name="Shade 13 8 2" xfId="51507" xr:uid="{00000000-0005-0000-0000-000022C90000}"/>
    <cellStyle name="Shade 13 8 2 2" xfId="51508" xr:uid="{00000000-0005-0000-0000-000023C90000}"/>
    <cellStyle name="Shade 13 8 3" xfId="51509" xr:uid="{00000000-0005-0000-0000-000024C90000}"/>
    <cellStyle name="Shade 13 9" xfId="51510" xr:uid="{00000000-0005-0000-0000-000025C90000}"/>
    <cellStyle name="Shade 13 9 2" xfId="51511" xr:uid="{00000000-0005-0000-0000-000026C90000}"/>
    <cellStyle name="Shade 13 9 2 2" xfId="51512" xr:uid="{00000000-0005-0000-0000-000027C90000}"/>
    <cellStyle name="Shade 13 9 3" xfId="51513" xr:uid="{00000000-0005-0000-0000-000028C90000}"/>
    <cellStyle name="Shade 14" xfId="51514" xr:uid="{00000000-0005-0000-0000-000029C90000}"/>
    <cellStyle name="Shade 14 2" xfId="51515" xr:uid="{00000000-0005-0000-0000-00002AC90000}"/>
    <cellStyle name="Shade 14 2 2" xfId="51516" xr:uid="{00000000-0005-0000-0000-00002BC90000}"/>
    <cellStyle name="Shade 14 3" xfId="51517" xr:uid="{00000000-0005-0000-0000-00002CC90000}"/>
    <cellStyle name="Shade 15" xfId="51518" xr:uid="{00000000-0005-0000-0000-00002DC90000}"/>
    <cellStyle name="Shade 15 2" xfId="51519" xr:uid="{00000000-0005-0000-0000-00002EC90000}"/>
    <cellStyle name="Shade 15 2 2" xfId="51520" xr:uid="{00000000-0005-0000-0000-00002FC90000}"/>
    <cellStyle name="Shade 15 3" xfId="51521" xr:uid="{00000000-0005-0000-0000-000030C90000}"/>
    <cellStyle name="Shade 16" xfId="51522" xr:uid="{00000000-0005-0000-0000-000031C90000}"/>
    <cellStyle name="Shade 16 2" xfId="51523" xr:uid="{00000000-0005-0000-0000-000032C90000}"/>
    <cellStyle name="Shade 16 2 2" xfId="51524" xr:uid="{00000000-0005-0000-0000-000033C90000}"/>
    <cellStyle name="Shade 16 3" xfId="51525" xr:uid="{00000000-0005-0000-0000-000034C90000}"/>
    <cellStyle name="Shade 17" xfId="51526" xr:uid="{00000000-0005-0000-0000-000035C90000}"/>
    <cellStyle name="Shade 17 2" xfId="51527" xr:uid="{00000000-0005-0000-0000-000036C90000}"/>
    <cellStyle name="Shade 17 2 2" xfId="51528" xr:uid="{00000000-0005-0000-0000-000037C90000}"/>
    <cellStyle name="Shade 17 3" xfId="51529" xr:uid="{00000000-0005-0000-0000-000038C90000}"/>
    <cellStyle name="Shade 18" xfId="51530" xr:uid="{00000000-0005-0000-0000-000039C90000}"/>
    <cellStyle name="Shade 18 2" xfId="51531" xr:uid="{00000000-0005-0000-0000-00003AC90000}"/>
    <cellStyle name="Shade 18 2 2" xfId="51532" xr:uid="{00000000-0005-0000-0000-00003BC90000}"/>
    <cellStyle name="Shade 18 3" xfId="51533" xr:uid="{00000000-0005-0000-0000-00003CC90000}"/>
    <cellStyle name="Shade 19" xfId="51534" xr:uid="{00000000-0005-0000-0000-00003DC90000}"/>
    <cellStyle name="Shade 19 2" xfId="51535" xr:uid="{00000000-0005-0000-0000-00003EC90000}"/>
    <cellStyle name="Shade 19 2 2" xfId="51536" xr:uid="{00000000-0005-0000-0000-00003FC90000}"/>
    <cellStyle name="Shade 19 3" xfId="51537" xr:uid="{00000000-0005-0000-0000-000040C90000}"/>
    <cellStyle name="Shade 2" xfId="51538" xr:uid="{00000000-0005-0000-0000-000041C90000}"/>
    <cellStyle name="Shade 2 10" xfId="51539" xr:uid="{00000000-0005-0000-0000-000042C90000}"/>
    <cellStyle name="Shade 2 10 2" xfId="51540" xr:uid="{00000000-0005-0000-0000-000043C90000}"/>
    <cellStyle name="Shade 2 10 2 2" xfId="51541" xr:uid="{00000000-0005-0000-0000-000044C90000}"/>
    <cellStyle name="Shade 2 10 3" xfId="51542" xr:uid="{00000000-0005-0000-0000-000045C90000}"/>
    <cellStyle name="Shade 2 11" xfId="51543" xr:uid="{00000000-0005-0000-0000-000046C90000}"/>
    <cellStyle name="Shade 2 11 2" xfId="51544" xr:uid="{00000000-0005-0000-0000-000047C90000}"/>
    <cellStyle name="Shade 2 11 2 2" xfId="51545" xr:uid="{00000000-0005-0000-0000-000048C90000}"/>
    <cellStyle name="Shade 2 11 3" xfId="51546" xr:uid="{00000000-0005-0000-0000-000049C90000}"/>
    <cellStyle name="Shade 2 12" xfId="51547" xr:uid="{00000000-0005-0000-0000-00004AC90000}"/>
    <cellStyle name="Shade 2 12 2" xfId="51548" xr:uid="{00000000-0005-0000-0000-00004BC90000}"/>
    <cellStyle name="Shade 2 12 2 2" xfId="51549" xr:uid="{00000000-0005-0000-0000-00004CC90000}"/>
    <cellStyle name="Shade 2 12 3" xfId="51550" xr:uid="{00000000-0005-0000-0000-00004DC90000}"/>
    <cellStyle name="Shade 2 13" xfId="51551" xr:uid="{00000000-0005-0000-0000-00004EC90000}"/>
    <cellStyle name="Shade 2 13 2" xfId="51552" xr:uid="{00000000-0005-0000-0000-00004FC90000}"/>
    <cellStyle name="Shade 2 13 2 2" xfId="51553" xr:uid="{00000000-0005-0000-0000-000050C90000}"/>
    <cellStyle name="Shade 2 13 3" xfId="51554" xr:uid="{00000000-0005-0000-0000-000051C90000}"/>
    <cellStyle name="Shade 2 14" xfId="51555" xr:uid="{00000000-0005-0000-0000-000052C90000}"/>
    <cellStyle name="Shade 2 14 2" xfId="51556" xr:uid="{00000000-0005-0000-0000-000053C90000}"/>
    <cellStyle name="Shade 2 14 2 2" xfId="51557" xr:uid="{00000000-0005-0000-0000-000054C90000}"/>
    <cellStyle name="Shade 2 14 3" xfId="51558" xr:uid="{00000000-0005-0000-0000-000055C90000}"/>
    <cellStyle name="Shade 2 15" xfId="51559" xr:uid="{00000000-0005-0000-0000-000056C90000}"/>
    <cellStyle name="Shade 2 15 2" xfId="51560" xr:uid="{00000000-0005-0000-0000-000057C90000}"/>
    <cellStyle name="Shade 2 15 2 2" xfId="51561" xr:uid="{00000000-0005-0000-0000-000058C90000}"/>
    <cellStyle name="Shade 2 15 3" xfId="51562" xr:uid="{00000000-0005-0000-0000-000059C90000}"/>
    <cellStyle name="Shade 2 16" xfId="51563" xr:uid="{00000000-0005-0000-0000-00005AC90000}"/>
    <cellStyle name="Shade 2 16 2" xfId="51564" xr:uid="{00000000-0005-0000-0000-00005BC90000}"/>
    <cellStyle name="Shade 2 16 2 2" xfId="51565" xr:uid="{00000000-0005-0000-0000-00005CC90000}"/>
    <cellStyle name="Shade 2 16 3" xfId="51566" xr:uid="{00000000-0005-0000-0000-00005DC90000}"/>
    <cellStyle name="Shade 2 17" xfId="51567" xr:uid="{00000000-0005-0000-0000-00005EC90000}"/>
    <cellStyle name="Shade 2 17 2" xfId="51568" xr:uid="{00000000-0005-0000-0000-00005FC90000}"/>
    <cellStyle name="Shade 2 17 2 2" xfId="51569" xr:uid="{00000000-0005-0000-0000-000060C90000}"/>
    <cellStyle name="Shade 2 17 3" xfId="51570" xr:uid="{00000000-0005-0000-0000-000061C90000}"/>
    <cellStyle name="Shade 2 18" xfId="51571" xr:uid="{00000000-0005-0000-0000-000062C90000}"/>
    <cellStyle name="Shade 2 18 2" xfId="51572" xr:uid="{00000000-0005-0000-0000-000063C90000}"/>
    <cellStyle name="Shade 2 18 2 2" xfId="51573" xr:uid="{00000000-0005-0000-0000-000064C90000}"/>
    <cellStyle name="Shade 2 18 3" xfId="51574" xr:uid="{00000000-0005-0000-0000-000065C90000}"/>
    <cellStyle name="Shade 2 19" xfId="51575" xr:uid="{00000000-0005-0000-0000-000066C90000}"/>
    <cellStyle name="Shade 2 19 2" xfId="51576" xr:uid="{00000000-0005-0000-0000-000067C90000}"/>
    <cellStyle name="Shade 2 19 2 2" xfId="51577" xr:uid="{00000000-0005-0000-0000-000068C90000}"/>
    <cellStyle name="Shade 2 19 3" xfId="51578" xr:uid="{00000000-0005-0000-0000-000069C90000}"/>
    <cellStyle name="Shade 2 2" xfId="51579" xr:uid="{00000000-0005-0000-0000-00006AC90000}"/>
    <cellStyle name="Shade 2 2 2" xfId="51580" xr:uid="{00000000-0005-0000-0000-00006BC90000}"/>
    <cellStyle name="Shade 2 2 2 2" xfId="51581" xr:uid="{00000000-0005-0000-0000-00006CC90000}"/>
    <cellStyle name="Shade 2 2 3" xfId="51582" xr:uid="{00000000-0005-0000-0000-00006DC90000}"/>
    <cellStyle name="Shade 2 20" xfId="51583" xr:uid="{00000000-0005-0000-0000-00006EC90000}"/>
    <cellStyle name="Shade 2 20 2" xfId="51584" xr:uid="{00000000-0005-0000-0000-00006FC90000}"/>
    <cellStyle name="Shade 2 20 2 2" xfId="51585" xr:uid="{00000000-0005-0000-0000-000070C90000}"/>
    <cellStyle name="Shade 2 20 3" xfId="51586" xr:uid="{00000000-0005-0000-0000-000071C90000}"/>
    <cellStyle name="Shade 2 21" xfId="51587" xr:uid="{00000000-0005-0000-0000-000072C90000}"/>
    <cellStyle name="Shade 2 21 2" xfId="51588" xr:uid="{00000000-0005-0000-0000-000073C90000}"/>
    <cellStyle name="Shade 2 21 2 2" xfId="51589" xr:uid="{00000000-0005-0000-0000-000074C90000}"/>
    <cellStyle name="Shade 2 21 3" xfId="51590" xr:uid="{00000000-0005-0000-0000-000075C90000}"/>
    <cellStyle name="Shade 2 22" xfId="51591" xr:uid="{00000000-0005-0000-0000-000076C90000}"/>
    <cellStyle name="Shade 2 22 2" xfId="51592" xr:uid="{00000000-0005-0000-0000-000077C90000}"/>
    <cellStyle name="Shade 2 22 2 2" xfId="51593" xr:uid="{00000000-0005-0000-0000-000078C90000}"/>
    <cellStyle name="Shade 2 22 3" xfId="51594" xr:uid="{00000000-0005-0000-0000-000079C90000}"/>
    <cellStyle name="Shade 2 23" xfId="51595" xr:uid="{00000000-0005-0000-0000-00007AC90000}"/>
    <cellStyle name="Shade 2 23 2" xfId="51596" xr:uid="{00000000-0005-0000-0000-00007BC90000}"/>
    <cellStyle name="Shade 2 23 2 2" xfId="51597" xr:uid="{00000000-0005-0000-0000-00007CC90000}"/>
    <cellStyle name="Shade 2 23 3" xfId="51598" xr:uid="{00000000-0005-0000-0000-00007DC90000}"/>
    <cellStyle name="Shade 2 24" xfId="51599" xr:uid="{00000000-0005-0000-0000-00007EC90000}"/>
    <cellStyle name="Shade 2 24 2" xfId="51600" xr:uid="{00000000-0005-0000-0000-00007FC90000}"/>
    <cellStyle name="Shade 2 24 2 2" xfId="51601" xr:uid="{00000000-0005-0000-0000-000080C90000}"/>
    <cellStyle name="Shade 2 24 3" xfId="51602" xr:uid="{00000000-0005-0000-0000-000081C90000}"/>
    <cellStyle name="Shade 2 25" xfId="51603" xr:uid="{00000000-0005-0000-0000-000082C90000}"/>
    <cellStyle name="Shade 2 25 2" xfId="51604" xr:uid="{00000000-0005-0000-0000-000083C90000}"/>
    <cellStyle name="Shade 2 25 2 2" xfId="51605" xr:uid="{00000000-0005-0000-0000-000084C90000}"/>
    <cellStyle name="Shade 2 25 3" xfId="51606" xr:uid="{00000000-0005-0000-0000-000085C90000}"/>
    <cellStyle name="Shade 2 26" xfId="51607" xr:uid="{00000000-0005-0000-0000-000086C90000}"/>
    <cellStyle name="Shade 2 26 2" xfId="51608" xr:uid="{00000000-0005-0000-0000-000087C90000}"/>
    <cellStyle name="Shade 2 26 2 2" xfId="51609" xr:uid="{00000000-0005-0000-0000-000088C90000}"/>
    <cellStyle name="Shade 2 26 3" xfId="51610" xr:uid="{00000000-0005-0000-0000-000089C90000}"/>
    <cellStyle name="Shade 2 27" xfId="51611" xr:uid="{00000000-0005-0000-0000-00008AC90000}"/>
    <cellStyle name="Shade 2 27 2" xfId="51612" xr:uid="{00000000-0005-0000-0000-00008BC90000}"/>
    <cellStyle name="Shade 2 27 2 2" xfId="51613" xr:uid="{00000000-0005-0000-0000-00008CC90000}"/>
    <cellStyle name="Shade 2 27 3" xfId="51614" xr:uid="{00000000-0005-0000-0000-00008DC90000}"/>
    <cellStyle name="Shade 2 28" xfId="51615" xr:uid="{00000000-0005-0000-0000-00008EC90000}"/>
    <cellStyle name="Shade 2 28 2" xfId="51616" xr:uid="{00000000-0005-0000-0000-00008FC90000}"/>
    <cellStyle name="Shade 2 28 2 2" xfId="51617" xr:uid="{00000000-0005-0000-0000-000090C90000}"/>
    <cellStyle name="Shade 2 28 3" xfId="51618" xr:uid="{00000000-0005-0000-0000-000091C90000}"/>
    <cellStyle name="Shade 2 29" xfId="51619" xr:uid="{00000000-0005-0000-0000-000092C90000}"/>
    <cellStyle name="Shade 2 29 2" xfId="51620" xr:uid="{00000000-0005-0000-0000-000093C90000}"/>
    <cellStyle name="Shade 2 29 2 2" xfId="51621" xr:uid="{00000000-0005-0000-0000-000094C90000}"/>
    <cellStyle name="Shade 2 29 3" xfId="51622" xr:uid="{00000000-0005-0000-0000-000095C90000}"/>
    <cellStyle name="Shade 2 3" xfId="51623" xr:uid="{00000000-0005-0000-0000-000096C90000}"/>
    <cellStyle name="Shade 2 3 2" xfId="51624" xr:uid="{00000000-0005-0000-0000-000097C90000}"/>
    <cellStyle name="Shade 2 3 2 2" xfId="51625" xr:uid="{00000000-0005-0000-0000-000098C90000}"/>
    <cellStyle name="Shade 2 3 3" xfId="51626" xr:uid="{00000000-0005-0000-0000-000099C90000}"/>
    <cellStyle name="Shade 2 30" xfId="51627" xr:uid="{00000000-0005-0000-0000-00009AC90000}"/>
    <cellStyle name="Shade 2 30 2" xfId="51628" xr:uid="{00000000-0005-0000-0000-00009BC90000}"/>
    <cellStyle name="Shade 2 30 2 2" xfId="51629" xr:uid="{00000000-0005-0000-0000-00009CC90000}"/>
    <cellStyle name="Shade 2 30 3" xfId="51630" xr:uid="{00000000-0005-0000-0000-00009DC90000}"/>
    <cellStyle name="Shade 2 31" xfId="51631" xr:uid="{00000000-0005-0000-0000-00009EC90000}"/>
    <cellStyle name="Shade 2 31 2" xfId="51632" xr:uid="{00000000-0005-0000-0000-00009FC90000}"/>
    <cellStyle name="Shade 2 31 2 2" xfId="51633" xr:uid="{00000000-0005-0000-0000-0000A0C90000}"/>
    <cellStyle name="Shade 2 31 3" xfId="51634" xr:uid="{00000000-0005-0000-0000-0000A1C90000}"/>
    <cellStyle name="Shade 2 32" xfId="51635" xr:uid="{00000000-0005-0000-0000-0000A2C90000}"/>
    <cellStyle name="Shade 2 32 2" xfId="51636" xr:uid="{00000000-0005-0000-0000-0000A3C90000}"/>
    <cellStyle name="Shade 2 32 2 2" xfId="51637" xr:uid="{00000000-0005-0000-0000-0000A4C90000}"/>
    <cellStyle name="Shade 2 32 3" xfId="51638" xr:uid="{00000000-0005-0000-0000-0000A5C90000}"/>
    <cellStyle name="Shade 2 33" xfId="51639" xr:uid="{00000000-0005-0000-0000-0000A6C90000}"/>
    <cellStyle name="Shade 2 33 2" xfId="51640" xr:uid="{00000000-0005-0000-0000-0000A7C90000}"/>
    <cellStyle name="Shade 2 33 2 2" xfId="51641" xr:uid="{00000000-0005-0000-0000-0000A8C90000}"/>
    <cellStyle name="Shade 2 33 3" xfId="51642" xr:uid="{00000000-0005-0000-0000-0000A9C90000}"/>
    <cellStyle name="Shade 2 34" xfId="51643" xr:uid="{00000000-0005-0000-0000-0000AAC90000}"/>
    <cellStyle name="Shade 2 34 2" xfId="51644" xr:uid="{00000000-0005-0000-0000-0000ABC90000}"/>
    <cellStyle name="Shade 2 34 2 2" xfId="51645" xr:uid="{00000000-0005-0000-0000-0000ACC90000}"/>
    <cellStyle name="Shade 2 34 3" xfId="51646" xr:uid="{00000000-0005-0000-0000-0000ADC90000}"/>
    <cellStyle name="Shade 2 35" xfId="51647" xr:uid="{00000000-0005-0000-0000-0000AEC90000}"/>
    <cellStyle name="Shade 2 35 2" xfId="51648" xr:uid="{00000000-0005-0000-0000-0000AFC90000}"/>
    <cellStyle name="Shade 2 35 2 2" xfId="51649" xr:uid="{00000000-0005-0000-0000-0000B0C90000}"/>
    <cellStyle name="Shade 2 35 3" xfId="51650" xr:uid="{00000000-0005-0000-0000-0000B1C90000}"/>
    <cellStyle name="Shade 2 36" xfId="51651" xr:uid="{00000000-0005-0000-0000-0000B2C90000}"/>
    <cellStyle name="Shade 2 36 2" xfId="51652" xr:uid="{00000000-0005-0000-0000-0000B3C90000}"/>
    <cellStyle name="Shade 2 36 2 2" xfId="51653" xr:uid="{00000000-0005-0000-0000-0000B4C90000}"/>
    <cellStyle name="Shade 2 36 3" xfId="51654" xr:uid="{00000000-0005-0000-0000-0000B5C90000}"/>
    <cellStyle name="Shade 2 37" xfId="51655" xr:uid="{00000000-0005-0000-0000-0000B6C90000}"/>
    <cellStyle name="Shade 2 37 2" xfId="51656" xr:uid="{00000000-0005-0000-0000-0000B7C90000}"/>
    <cellStyle name="Shade 2 37 2 2" xfId="51657" xr:uid="{00000000-0005-0000-0000-0000B8C90000}"/>
    <cellStyle name="Shade 2 37 3" xfId="51658" xr:uid="{00000000-0005-0000-0000-0000B9C90000}"/>
    <cellStyle name="Shade 2 38" xfId="51659" xr:uid="{00000000-0005-0000-0000-0000BAC90000}"/>
    <cellStyle name="Shade 2 38 2" xfId="51660" xr:uid="{00000000-0005-0000-0000-0000BBC90000}"/>
    <cellStyle name="Shade 2 38 2 2" xfId="51661" xr:uid="{00000000-0005-0000-0000-0000BCC90000}"/>
    <cellStyle name="Shade 2 38 3" xfId="51662" xr:uid="{00000000-0005-0000-0000-0000BDC90000}"/>
    <cellStyle name="Shade 2 39" xfId="51663" xr:uid="{00000000-0005-0000-0000-0000BEC90000}"/>
    <cellStyle name="Shade 2 39 2" xfId="51664" xr:uid="{00000000-0005-0000-0000-0000BFC90000}"/>
    <cellStyle name="Shade 2 39 2 2" xfId="51665" xr:uid="{00000000-0005-0000-0000-0000C0C90000}"/>
    <cellStyle name="Shade 2 39 3" xfId="51666" xr:uid="{00000000-0005-0000-0000-0000C1C90000}"/>
    <cellStyle name="Shade 2 4" xfId="51667" xr:uid="{00000000-0005-0000-0000-0000C2C90000}"/>
    <cellStyle name="Shade 2 4 2" xfId="51668" xr:uid="{00000000-0005-0000-0000-0000C3C90000}"/>
    <cellStyle name="Shade 2 4 2 2" xfId="51669" xr:uid="{00000000-0005-0000-0000-0000C4C90000}"/>
    <cellStyle name="Shade 2 4 3" xfId="51670" xr:uid="{00000000-0005-0000-0000-0000C5C90000}"/>
    <cellStyle name="Shade 2 40" xfId="51671" xr:uid="{00000000-0005-0000-0000-0000C6C90000}"/>
    <cellStyle name="Shade 2 40 2" xfId="51672" xr:uid="{00000000-0005-0000-0000-0000C7C90000}"/>
    <cellStyle name="Shade 2 40 2 2" xfId="51673" xr:uid="{00000000-0005-0000-0000-0000C8C90000}"/>
    <cellStyle name="Shade 2 40 3" xfId="51674" xr:uid="{00000000-0005-0000-0000-0000C9C90000}"/>
    <cellStyle name="Shade 2 41" xfId="51675" xr:uid="{00000000-0005-0000-0000-0000CAC90000}"/>
    <cellStyle name="Shade 2 41 2" xfId="51676" xr:uid="{00000000-0005-0000-0000-0000CBC90000}"/>
    <cellStyle name="Shade 2 42" xfId="51677" xr:uid="{00000000-0005-0000-0000-0000CCC90000}"/>
    <cellStyle name="Shade 2 5" xfId="51678" xr:uid="{00000000-0005-0000-0000-0000CDC90000}"/>
    <cellStyle name="Shade 2 5 2" xfId="51679" xr:uid="{00000000-0005-0000-0000-0000CEC90000}"/>
    <cellStyle name="Shade 2 5 2 2" xfId="51680" xr:uid="{00000000-0005-0000-0000-0000CFC90000}"/>
    <cellStyle name="Shade 2 5 3" xfId="51681" xr:uid="{00000000-0005-0000-0000-0000D0C90000}"/>
    <cellStyle name="Shade 2 6" xfId="51682" xr:uid="{00000000-0005-0000-0000-0000D1C90000}"/>
    <cellStyle name="Shade 2 6 2" xfId="51683" xr:uid="{00000000-0005-0000-0000-0000D2C90000}"/>
    <cellStyle name="Shade 2 6 2 2" xfId="51684" xr:uid="{00000000-0005-0000-0000-0000D3C90000}"/>
    <cellStyle name="Shade 2 6 3" xfId="51685" xr:uid="{00000000-0005-0000-0000-0000D4C90000}"/>
    <cellStyle name="Shade 2 7" xfId="51686" xr:uid="{00000000-0005-0000-0000-0000D5C90000}"/>
    <cellStyle name="Shade 2 7 2" xfId="51687" xr:uid="{00000000-0005-0000-0000-0000D6C90000}"/>
    <cellStyle name="Shade 2 7 2 2" xfId="51688" xr:uid="{00000000-0005-0000-0000-0000D7C90000}"/>
    <cellStyle name="Shade 2 7 3" xfId="51689" xr:uid="{00000000-0005-0000-0000-0000D8C90000}"/>
    <cellStyle name="Shade 2 8" xfId="51690" xr:uid="{00000000-0005-0000-0000-0000D9C90000}"/>
    <cellStyle name="Shade 2 8 2" xfId="51691" xr:uid="{00000000-0005-0000-0000-0000DAC90000}"/>
    <cellStyle name="Shade 2 8 2 2" xfId="51692" xr:uid="{00000000-0005-0000-0000-0000DBC90000}"/>
    <cellStyle name="Shade 2 8 3" xfId="51693" xr:uid="{00000000-0005-0000-0000-0000DCC90000}"/>
    <cellStyle name="Shade 2 9" xfId="51694" xr:uid="{00000000-0005-0000-0000-0000DDC90000}"/>
    <cellStyle name="Shade 2 9 2" xfId="51695" xr:uid="{00000000-0005-0000-0000-0000DEC90000}"/>
    <cellStyle name="Shade 2 9 2 2" xfId="51696" xr:uid="{00000000-0005-0000-0000-0000DFC90000}"/>
    <cellStyle name="Shade 2 9 3" xfId="51697" xr:uid="{00000000-0005-0000-0000-0000E0C90000}"/>
    <cellStyle name="Shade 20" xfId="51698" xr:uid="{00000000-0005-0000-0000-0000E1C90000}"/>
    <cellStyle name="Shade 20 2" xfId="51699" xr:uid="{00000000-0005-0000-0000-0000E2C90000}"/>
    <cellStyle name="Shade 20 2 2" xfId="51700" xr:uid="{00000000-0005-0000-0000-0000E3C90000}"/>
    <cellStyle name="Shade 20 3" xfId="51701" xr:uid="{00000000-0005-0000-0000-0000E4C90000}"/>
    <cellStyle name="Shade 21" xfId="51702" xr:uid="{00000000-0005-0000-0000-0000E5C90000}"/>
    <cellStyle name="Shade 21 2" xfId="51703" xr:uid="{00000000-0005-0000-0000-0000E6C90000}"/>
    <cellStyle name="Shade 21 2 2" xfId="51704" xr:uid="{00000000-0005-0000-0000-0000E7C90000}"/>
    <cellStyle name="Shade 21 3" xfId="51705" xr:uid="{00000000-0005-0000-0000-0000E8C90000}"/>
    <cellStyle name="Shade 22" xfId="51706" xr:uid="{00000000-0005-0000-0000-0000E9C90000}"/>
    <cellStyle name="Shade 22 2" xfId="51707" xr:uid="{00000000-0005-0000-0000-0000EAC90000}"/>
    <cellStyle name="Shade 22 2 2" xfId="51708" xr:uid="{00000000-0005-0000-0000-0000EBC90000}"/>
    <cellStyle name="Shade 22 3" xfId="51709" xr:uid="{00000000-0005-0000-0000-0000ECC90000}"/>
    <cellStyle name="Shade 23" xfId="51710" xr:uid="{00000000-0005-0000-0000-0000EDC90000}"/>
    <cellStyle name="Shade 23 2" xfId="51711" xr:uid="{00000000-0005-0000-0000-0000EEC90000}"/>
    <cellStyle name="Shade 23 2 2" xfId="51712" xr:uid="{00000000-0005-0000-0000-0000EFC90000}"/>
    <cellStyle name="Shade 23 3" xfId="51713" xr:uid="{00000000-0005-0000-0000-0000F0C90000}"/>
    <cellStyle name="Shade 24" xfId="51714" xr:uid="{00000000-0005-0000-0000-0000F1C90000}"/>
    <cellStyle name="Shade 24 2" xfId="51715" xr:uid="{00000000-0005-0000-0000-0000F2C90000}"/>
    <cellStyle name="Shade 24 2 2" xfId="51716" xr:uid="{00000000-0005-0000-0000-0000F3C90000}"/>
    <cellStyle name="Shade 24 3" xfId="51717" xr:uid="{00000000-0005-0000-0000-0000F4C90000}"/>
    <cellStyle name="Shade 25" xfId="51718" xr:uid="{00000000-0005-0000-0000-0000F5C90000}"/>
    <cellStyle name="Shade 25 2" xfId="51719" xr:uid="{00000000-0005-0000-0000-0000F6C90000}"/>
    <cellStyle name="Shade 25 2 2" xfId="51720" xr:uid="{00000000-0005-0000-0000-0000F7C90000}"/>
    <cellStyle name="Shade 25 3" xfId="51721" xr:uid="{00000000-0005-0000-0000-0000F8C90000}"/>
    <cellStyle name="Shade 26" xfId="51722" xr:uid="{00000000-0005-0000-0000-0000F9C90000}"/>
    <cellStyle name="Shade 26 2" xfId="51723" xr:uid="{00000000-0005-0000-0000-0000FAC90000}"/>
    <cellStyle name="Shade 26 2 2" xfId="51724" xr:uid="{00000000-0005-0000-0000-0000FBC90000}"/>
    <cellStyle name="Shade 26 3" xfId="51725" xr:uid="{00000000-0005-0000-0000-0000FCC90000}"/>
    <cellStyle name="Shade 27" xfId="51726" xr:uid="{00000000-0005-0000-0000-0000FDC90000}"/>
    <cellStyle name="Shade 27 2" xfId="51727" xr:uid="{00000000-0005-0000-0000-0000FEC90000}"/>
    <cellStyle name="Shade 27 2 2" xfId="51728" xr:uid="{00000000-0005-0000-0000-0000FFC90000}"/>
    <cellStyle name="Shade 27 3" xfId="51729" xr:uid="{00000000-0005-0000-0000-000000CA0000}"/>
    <cellStyle name="Shade 28" xfId="51730" xr:uid="{00000000-0005-0000-0000-000001CA0000}"/>
    <cellStyle name="Shade 28 2" xfId="51731" xr:uid="{00000000-0005-0000-0000-000002CA0000}"/>
    <cellStyle name="Shade 28 2 2" xfId="51732" xr:uid="{00000000-0005-0000-0000-000003CA0000}"/>
    <cellStyle name="Shade 28 3" xfId="51733" xr:uid="{00000000-0005-0000-0000-000004CA0000}"/>
    <cellStyle name="Shade 29" xfId="51734" xr:uid="{00000000-0005-0000-0000-000005CA0000}"/>
    <cellStyle name="Shade 29 2" xfId="51735" xr:uid="{00000000-0005-0000-0000-000006CA0000}"/>
    <cellStyle name="Shade 29 2 2" xfId="51736" xr:uid="{00000000-0005-0000-0000-000007CA0000}"/>
    <cellStyle name="Shade 29 3" xfId="51737" xr:uid="{00000000-0005-0000-0000-000008CA0000}"/>
    <cellStyle name="Shade 3" xfId="51738" xr:uid="{00000000-0005-0000-0000-000009CA0000}"/>
    <cellStyle name="Shade 3 10" xfId="51739" xr:uid="{00000000-0005-0000-0000-00000ACA0000}"/>
    <cellStyle name="Shade 3 10 2" xfId="51740" xr:uid="{00000000-0005-0000-0000-00000BCA0000}"/>
    <cellStyle name="Shade 3 10 2 2" xfId="51741" xr:uid="{00000000-0005-0000-0000-00000CCA0000}"/>
    <cellStyle name="Shade 3 10 3" xfId="51742" xr:uid="{00000000-0005-0000-0000-00000DCA0000}"/>
    <cellStyle name="Shade 3 11" xfId="51743" xr:uid="{00000000-0005-0000-0000-00000ECA0000}"/>
    <cellStyle name="Shade 3 11 2" xfId="51744" xr:uid="{00000000-0005-0000-0000-00000FCA0000}"/>
    <cellStyle name="Shade 3 11 2 2" xfId="51745" xr:uid="{00000000-0005-0000-0000-000010CA0000}"/>
    <cellStyle name="Shade 3 11 3" xfId="51746" xr:uid="{00000000-0005-0000-0000-000011CA0000}"/>
    <cellStyle name="Shade 3 12" xfId="51747" xr:uid="{00000000-0005-0000-0000-000012CA0000}"/>
    <cellStyle name="Shade 3 12 2" xfId="51748" xr:uid="{00000000-0005-0000-0000-000013CA0000}"/>
    <cellStyle name="Shade 3 12 2 2" xfId="51749" xr:uid="{00000000-0005-0000-0000-000014CA0000}"/>
    <cellStyle name="Shade 3 12 3" xfId="51750" xr:uid="{00000000-0005-0000-0000-000015CA0000}"/>
    <cellStyle name="Shade 3 13" xfId="51751" xr:uid="{00000000-0005-0000-0000-000016CA0000}"/>
    <cellStyle name="Shade 3 13 2" xfId="51752" xr:uid="{00000000-0005-0000-0000-000017CA0000}"/>
    <cellStyle name="Shade 3 13 2 2" xfId="51753" xr:uid="{00000000-0005-0000-0000-000018CA0000}"/>
    <cellStyle name="Shade 3 13 3" xfId="51754" xr:uid="{00000000-0005-0000-0000-000019CA0000}"/>
    <cellStyle name="Shade 3 14" xfId="51755" xr:uid="{00000000-0005-0000-0000-00001ACA0000}"/>
    <cellStyle name="Shade 3 14 2" xfId="51756" xr:uid="{00000000-0005-0000-0000-00001BCA0000}"/>
    <cellStyle name="Shade 3 14 2 2" xfId="51757" xr:uid="{00000000-0005-0000-0000-00001CCA0000}"/>
    <cellStyle name="Shade 3 14 3" xfId="51758" xr:uid="{00000000-0005-0000-0000-00001DCA0000}"/>
    <cellStyle name="Shade 3 15" xfId="51759" xr:uid="{00000000-0005-0000-0000-00001ECA0000}"/>
    <cellStyle name="Shade 3 15 2" xfId="51760" xr:uid="{00000000-0005-0000-0000-00001FCA0000}"/>
    <cellStyle name="Shade 3 15 2 2" xfId="51761" xr:uid="{00000000-0005-0000-0000-000020CA0000}"/>
    <cellStyle name="Shade 3 15 3" xfId="51762" xr:uid="{00000000-0005-0000-0000-000021CA0000}"/>
    <cellStyle name="Shade 3 16" xfId="51763" xr:uid="{00000000-0005-0000-0000-000022CA0000}"/>
    <cellStyle name="Shade 3 16 2" xfId="51764" xr:uid="{00000000-0005-0000-0000-000023CA0000}"/>
    <cellStyle name="Shade 3 16 2 2" xfId="51765" xr:uid="{00000000-0005-0000-0000-000024CA0000}"/>
    <cellStyle name="Shade 3 16 3" xfId="51766" xr:uid="{00000000-0005-0000-0000-000025CA0000}"/>
    <cellStyle name="Shade 3 17" xfId="51767" xr:uid="{00000000-0005-0000-0000-000026CA0000}"/>
    <cellStyle name="Shade 3 17 2" xfId="51768" xr:uid="{00000000-0005-0000-0000-000027CA0000}"/>
    <cellStyle name="Shade 3 17 2 2" xfId="51769" xr:uid="{00000000-0005-0000-0000-000028CA0000}"/>
    <cellStyle name="Shade 3 17 3" xfId="51770" xr:uid="{00000000-0005-0000-0000-000029CA0000}"/>
    <cellStyle name="Shade 3 18" xfId="51771" xr:uid="{00000000-0005-0000-0000-00002ACA0000}"/>
    <cellStyle name="Shade 3 18 2" xfId="51772" xr:uid="{00000000-0005-0000-0000-00002BCA0000}"/>
    <cellStyle name="Shade 3 18 2 2" xfId="51773" xr:uid="{00000000-0005-0000-0000-00002CCA0000}"/>
    <cellStyle name="Shade 3 18 3" xfId="51774" xr:uid="{00000000-0005-0000-0000-00002DCA0000}"/>
    <cellStyle name="Shade 3 19" xfId="51775" xr:uid="{00000000-0005-0000-0000-00002ECA0000}"/>
    <cellStyle name="Shade 3 19 2" xfId="51776" xr:uid="{00000000-0005-0000-0000-00002FCA0000}"/>
    <cellStyle name="Shade 3 19 2 2" xfId="51777" xr:uid="{00000000-0005-0000-0000-000030CA0000}"/>
    <cellStyle name="Shade 3 19 3" xfId="51778" xr:uid="{00000000-0005-0000-0000-000031CA0000}"/>
    <cellStyle name="Shade 3 2" xfId="51779" xr:uid="{00000000-0005-0000-0000-000032CA0000}"/>
    <cellStyle name="Shade 3 2 2" xfId="51780" xr:uid="{00000000-0005-0000-0000-000033CA0000}"/>
    <cellStyle name="Shade 3 2 2 2" xfId="51781" xr:uid="{00000000-0005-0000-0000-000034CA0000}"/>
    <cellStyle name="Shade 3 2 3" xfId="51782" xr:uid="{00000000-0005-0000-0000-000035CA0000}"/>
    <cellStyle name="Shade 3 20" xfId="51783" xr:uid="{00000000-0005-0000-0000-000036CA0000}"/>
    <cellStyle name="Shade 3 20 2" xfId="51784" xr:uid="{00000000-0005-0000-0000-000037CA0000}"/>
    <cellStyle name="Shade 3 20 2 2" xfId="51785" xr:uid="{00000000-0005-0000-0000-000038CA0000}"/>
    <cellStyle name="Shade 3 20 3" xfId="51786" xr:uid="{00000000-0005-0000-0000-000039CA0000}"/>
    <cellStyle name="Shade 3 21" xfId="51787" xr:uid="{00000000-0005-0000-0000-00003ACA0000}"/>
    <cellStyle name="Shade 3 21 2" xfId="51788" xr:uid="{00000000-0005-0000-0000-00003BCA0000}"/>
    <cellStyle name="Shade 3 21 2 2" xfId="51789" xr:uid="{00000000-0005-0000-0000-00003CCA0000}"/>
    <cellStyle name="Shade 3 21 3" xfId="51790" xr:uid="{00000000-0005-0000-0000-00003DCA0000}"/>
    <cellStyle name="Shade 3 22" xfId="51791" xr:uid="{00000000-0005-0000-0000-00003ECA0000}"/>
    <cellStyle name="Shade 3 22 2" xfId="51792" xr:uid="{00000000-0005-0000-0000-00003FCA0000}"/>
    <cellStyle name="Shade 3 22 2 2" xfId="51793" xr:uid="{00000000-0005-0000-0000-000040CA0000}"/>
    <cellStyle name="Shade 3 22 3" xfId="51794" xr:uid="{00000000-0005-0000-0000-000041CA0000}"/>
    <cellStyle name="Shade 3 23" xfId="51795" xr:uid="{00000000-0005-0000-0000-000042CA0000}"/>
    <cellStyle name="Shade 3 23 2" xfId="51796" xr:uid="{00000000-0005-0000-0000-000043CA0000}"/>
    <cellStyle name="Shade 3 23 2 2" xfId="51797" xr:uid="{00000000-0005-0000-0000-000044CA0000}"/>
    <cellStyle name="Shade 3 23 3" xfId="51798" xr:uid="{00000000-0005-0000-0000-000045CA0000}"/>
    <cellStyle name="Shade 3 24" xfId="51799" xr:uid="{00000000-0005-0000-0000-000046CA0000}"/>
    <cellStyle name="Shade 3 24 2" xfId="51800" xr:uid="{00000000-0005-0000-0000-000047CA0000}"/>
    <cellStyle name="Shade 3 24 2 2" xfId="51801" xr:uid="{00000000-0005-0000-0000-000048CA0000}"/>
    <cellStyle name="Shade 3 24 3" xfId="51802" xr:uid="{00000000-0005-0000-0000-000049CA0000}"/>
    <cellStyle name="Shade 3 25" xfId="51803" xr:uid="{00000000-0005-0000-0000-00004ACA0000}"/>
    <cellStyle name="Shade 3 25 2" xfId="51804" xr:uid="{00000000-0005-0000-0000-00004BCA0000}"/>
    <cellStyle name="Shade 3 25 2 2" xfId="51805" xr:uid="{00000000-0005-0000-0000-00004CCA0000}"/>
    <cellStyle name="Shade 3 25 3" xfId="51806" xr:uid="{00000000-0005-0000-0000-00004DCA0000}"/>
    <cellStyle name="Shade 3 26" xfId="51807" xr:uid="{00000000-0005-0000-0000-00004ECA0000}"/>
    <cellStyle name="Shade 3 26 2" xfId="51808" xr:uid="{00000000-0005-0000-0000-00004FCA0000}"/>
    <cellStyle name="Shade 3 26 2 2" xfId="51809" xr:uid="{00000000-0005-0000-0000-000050CA0000}"/>
    <cellStyle name="Shade 3 26 3" xfId="51810" xr:uid="{00000000-0005-0000-0000-000051CA0000}"/>
    <cellStyle name="Shade 3 27" xfId="51811" xr:uid="{00000000-0005-0000-0000-000052CA0000}"/>
    <cellStyle name="Shade 3 27 2" xfId="51812" xr:uid="{00000000-0005-0000-0000-000053CA0000}"/>
    <cellStyle name="Shade 3 27 2 2" xfId="51813" xr:uid="{00000000-0005-0000-0000-000054CA0000}"/>
    <cellStyle name="Shade 3 27 3" xfId="51814" xr:uid="{00000000-0005-0000-0000-000055CA0000}"/>
    <cellStyle name="Shade 3 28" xfId="51815" xr:uid="{00000000-0005-0000-0000-000056CA0000}"/>
    <cellStyle name="Shade 3 28 2" xfId="51816" xr:uid="{00000000-0005-0000-0000-000057CA0000}"/>
    <cellStyle name="Shade 3 28 2 2" xfId="51817" xr:uid="{00000000-0005-0000-0000-000058CA0000}"/>
    <cellStyle name="Shade 3 28 3" xfId="51818" xr:uid="{00000000-0005-0000-0000-000059CA0000}"/>
    <cellStyle name="Shade 3 29" xfId="51819" xr:uid="{00000000-0005-0000-0000-00005ACA0000}"/>
    <cellStyle name="Shade 3 29 2" xfId="51820" xr:uid="{00000000-0005-0000-0000-00005BCA0000}"/>
    <cellStyle name="Shade 3 29 2 2" xfId="51821" xr:uid="{00000000-0005-0000-0000-00005CCA0000}"/>
    <cellStyle name="Shade 3 29 3" xfId="51822" xr:uid="{00000000-0005-0000-0000-00005DCA0000}"/>
    <cellStyle name="Shade 3 3" xfId="51823" xr:uid="{00000000-0005-0000-0000-00005ECA0000}"/>
    <cellStyle name="Shade 3 3 2" xfId="51824" xr:uid="{00000000-0005-0000-0000-00005FCA0000}"/>
    <cellStyle name="Shade 3 3 2 2" xfId="51825" xr:uid="{00000000-0005-0000-0000-000060CA0000}"/>
    <cellStyle name="Shade 3 3 3" xfId="51826" xr:uid="{00000000-0005-0000-0000-000061CA0000}"/>
    <cellStyle name="Shade 3 30" xfId="51827" xr:uid="{00000000-0005-0000-0000-000062CA0000}"/>
    <cellStyle name="Shade 3 30 2" xfId="51828" xr:uid="{00000000-0005-0000-0000-000063CA0000}"/>
    <cellStyle name="Shade 3 30 2 2" xfId="51829" xr:uid="{00000000-0005-0000-0000-000064CA0000}"/>
    <cellStyle name="Shade 3 30 3" xfId="51830" xr:uid="{00000000-0005-0000-0000-000065CA0000}"/>
    <cellStyle name="Shade 3 31" xfId="51831" xr:uid="{00000000-0005-0000-0000-000066CA0000}"/>
    <cellStyle name="Shade 3 31 2" xfId="51832" xr:uid="{00000000-0005-0000-0000-000067CA0000}"/>
    <cellStyle name="Shade 3 31 2 2" xfId="51833" xr:uid="{00000000-0005-0000-0000-000068CA0000}"/>
    <cellStyle name="Shade 3 31 3" xfId="51834" xr:uid="{00000000-0005-0000-0000-000069CA0000}"/>
    <cellStyle name="Shade 3 32" xfId="51835" xr:uid="{00000000-0005-0000-0000-00006ACA0000}"/>
    <cellStyle name="Shade 3 32 2" xfId="51836" xr:uid="{00000000-0005-0000-0000-00006BCA0000}"/>
    <cellStyle name="Shade 3 32 2 2" xfId="51837" xr:uid="{00000000-0005-0000-0000-00006CCA0000}"/>
    <cellStyle name="Shade 3 32 3" xfId="51838" xr:uid="{00000000-0005-0000-0000-00006DCA0000}"/>
    <cellStyle name="Shade 3 33" xfId="51839" xr:uid="{00000000-0005-0000-0000-00006ECA0000}"/>
    <cellStyle name="Shade 3 33 2" xfId="51840" xr:uid="{00000000-0005-0000-0000-00006FCA0000}"/>
    <cellStyle name="Shade 3 33 2 2" xfId="51841" xr:uid="{00000000-0005-0000-0000-000070CA0000}"/>
    <cellStyle name="Shade 3 33 3" xfId="51842" xr:uid="{00000000-0005-0000-0000-000071CA0000}"/>
    <cellStyle name="Shade 3 34" xfId="51843" xr:uid="{00000000-0005-0000-0000-000072CA0000}"/>
    <cellStyle name="Shade 3 34 2" xfId="51844" xr:uid="{00000000-0005-0000-0000-000073CA0000}"/>
    <cellStyle name="Shade 3 34 2 2" xfId="51845" xr:uid="{00000000-0005-0000-0000-000074CA0000}"/>
    <cellStyle name="Shade 3 34 3" xfId="51846" xr:uid="{00000000-0005-0000-0000-000075CA0000}"/>
    <cellStyle name="Shade 3 35" xfId="51847" xr:uid="{00000000-0005-0000-0000-000076CA0000}"/>
    <cellStyle name="Shade 3 35 2" xfId="51848" xr:uid="{00000000-0005-0000-0000-000077CA0000}"/>
    <cellStyle name="Shade 3 35 2 2" xfId="51849" xr:uid="{00000000-0005-0000-0000-000078CA0000}"/>
    <cellStyle name="Shade 3 35 3" xfId="51850" xr:uid="{00000000-0005-0000-0000-000079CA0000}"/>
    <cellStyle name="Shade 3 36" xfId="51851" xr:uid="{00000000-0005-0000-0000-00007ACA0000}"/>
    <cellStyle name="Shade 3 36 2" xfId="51852" xr:uid="{00000000-0005-0000-0000-00007BCA0000}"/>
    <cellStyle name="Shade 3 36 2 2" xfId="51853" xr:uid="{00000000-0005-0000-0000-00007CCA0000}"/>
    <cellStyle name="Shade 3 36 3" xfId="51854" xr:uid="{00000000-0005-0000-0000-00007DCA0000}"/>
    <cellStyle name="Shade 3 37" xfId="51855" xr:uid="{00000000-0005-0000-0000-00007ECA0000}"/>
    <cellStyle name="Shade 3 37 2" xfId="51856" xr:uid="{00000000-0005-0000-0000-00007FCA0000}"/>
    <cellStyle name="Shade 3 37 2 2" xfId="51857" xr:uid="{00000000-0005-0000-0000-000080CA0000}"/>
    <cellStyle name="Shade 3 37 3" xfId="51858" xr:uid="{00000000-0005-0000-0000-000081CA0000}"/>
    <cellStyle name="Shade 3 38" xfId="51859" xr:uid="{00000000-0005-0000-0000-000082CA0000}"/>
    <cellStyle name="Shade 3 38 2" xfId="51860" xr:uid="{00000000-0005-0000-0000-000083CA0000}"/>
    <cellStyle name="Shade 3 38 2 2" xfId="51861" xr:uid="{00000000-0005-0000-0000-000084CA0000}"/>
    <cellStyle name="Shade 3 38 3" xfId="51862" xr:uid="{00000000-0005-0000-0000-000085CA0000}"/>
    <cellStyle name="Shade 3 39" xfId="51863" xr:uid="{00000000-0005-0000-0000-000086CA0000}"/>
    <cellStyle name="Shade 3 39 2" xfId="51864" xr:uid="{00000000-0005-0000-0000-000087CA0000}"/>
    <cellStyle name="Shade 3 39 2 2" xfId="51865" xr:uid="{00000000-0005-0000-0000-000088CA0000}"/>
    <cellStyle name="Shade 3 39 3" xfId="51866" xr:uid="{00000000-0005-0000-0000-000089CA0000}"/>
    <cellStyle name="Shade 3 4" xfId="51867" xr:uid="{00000000-0005-0000-0000-00008ACA0000}"/>
    <cellStyle name="Shade 3 4 2" xfId="51868" xr:uid="{00000000-0005-0000-0000-00008BCA0000}"/>
    <cellStyle name="Shade 3 4 2 2" xfId="51869" xr:uid="{00000000-0005-0000-0000-00008CCA0000}"/>
    <cellStyle name="Shade 3 4 3" xfId="51870" xr:uid="{00000000-0005-0000-0000-00008DCA0000}"/>
    <cellStyle name="Shade 3 40" xfId="51871" xr:uid="{00000000-0005-0000-0000-00008ECA0000}"/>
    <cellStyle name="Shade 3 40 2" xfId="51872" xr:uid="{00000000-0005-0000-0000-00008FCA0000}"/>
    <cellStyle name="Shade 3 40 2 2" xfId="51873" xr:uid="{00000000-0005-0000-0000-000090CA0000}"/>
    <cellStyle name="Shade 3 40 3" xfId="51874" xr:uid="{00000000-0005-0000-0000-000091CA0000}"/>
    <cellStyle name="Shade 3 41" xfId="51875" xr:uid="{00000000-0005-0000-0000-000092CA0000}"/>
    <cellStyle name="Shade 3 41 2" xfId="51876" xr:uid="{00000000-0005-0000-0000-000093CA0000}"/>
    <cellStyle name="Shade 3 41 2 2" xfId="51877" xr:uid="{00000000-0005-0000-0000-000094CA0000}"/>
    <cellStyle name="Shade 3 41 3" xfId="51878" xr:uid="{00000000-0005-0000-0000-000095CA0000}"/>
    <cellStyle name="Shade 3 42" xfId="51879" xr:uid="{00000000-0005-0000-0000-000096CA0000}"/>
    <cellStyle name="Shade 3 42 2" xfId="51880" xr:uid="{00000000-0005-0000-0000-000097CA0000}"/>
    <cellStyle name="Shade 3 43" xfId="51881" xr:uid="{00000000-0005-0000-0000-000098CA0000}"/>
    <cellStyle name="Shade 3 5" xfId="51882" xr:uid="{00000000-0005-0000-0000-000099CA0000}"/>
    <cellStyle name="Shade 3 5 2" xfId="51883" xr:uid="{00000000-0005-0000-0000-00009ACA0000}"/>
    <cellStyle name="Shade 3 5 2 2" xfId="51884" xr:uid="{00000000-0005-0000-0000-00009BCA0000}"/>
    <cellStyle name="Shade 3 5 3" xfId="51885" xr:uid="{00000000-0005-0000-0000-00009CCA0000}"/>
    <cellStyle name="Shade 3 6" xfId="51886" xr:uid="{00000000-0005-0000-0000-00009DCA0000}"/>
    <cellStyle name="Shade 3 6 2" xfId="51887" xr:uid="{00000000-0005-0000-0000-00009ECA0000}"/>
    <cellStyle name="Shade 3 6 2 2" xfId="51888" xr:uid="{00000000-0005-0000-0000-00009FCA0000}"/>
    <cellStyle name="Shade 3 6 3" xfId="51889" xr:uid="{00000000-0005-0000-0000-0000A0CA0000}"/>
    <cellStyle name="Shade 3 7" xfId="51890" xr:uid="{00000000-0005-0000-0000-0000A1CA0000}"/>
    <cellStyle name="Shade 3 7 2" xfId="51891" xr:uid="{00000000-0005-0000-0000-0000A2CA0000}"/>
    <cellStyle name="Shade 3 7 2 2" xfId="51892" xr:uid="{00000000-0005-0000-0000-0000A3CA0000}"/>
    <cellStyle name="Shade 3 7 3" xfId="51893" xr:uid="{00000000-0005-0000-0000-0000A4CA0000}"/>
    <cellStyle name="Shade 3 8" xfId="51894" xr:uid="{00000000-0005-0000-0000-0000A5CA0000}"/>
    <cellStyle name="Shade 3 8 2" xfId="51895" xr:uid="{00000000-0005-0000-0000-0000A6CA0000}"/>
    <cellStyle name="Shade 3 8 2 2" xfId="51896" xr:uid="{00000000-0005-0000-0000-0000A7CA0000}"/>
    <cellStyle name="Shade 3 8 3" xfId="51897" xr:uid="{00000000-0005-0000-0000-0000A8CA0000}"/>
    <cellStyle name="Shade 3 9" xfId="51898" xr:uid="{00000000-0005-0000-0000-0000A9CA0000}"/>
    <cellStyle name="Shade 3 9 2" xfId="51899" xr:uid="{00000000-0005-0000-0000-0000AACA0000}"/>
    <cellStyle name="Shade 3 9 2 2" xfId="51900" xr:uid="{00000000-0005-0000-0000-0000ABCA0000}"/>
    <cellStyle name="Shade 3 9 3" xfId="51901" xr:uid="{00000000-0005-0000-0000-0000ACCA0000}"/>
    <cellStyle name="Shade 30" xfId="51902" xr:uid="{00000000-0005-0000-0000-0000ADCA0000}"/>
    <cellStyle name="Shade 30 2" xfId="51903" xr:uid="{00000000-0005-0000-0000-0000AECA0000}"/>
    <cellStyle name="Shade 30 2 2" xfId="51904" xr:uid="{00000000-0005-0000-0000-0000AFCA0000}"/>
    <cellStyle name="Shade 30 3" xfId="51905" xr:uid="{00000000-0005-0000-0000-0000B0CA0000}"/>
    <cellStyle name="Shade 31" xfId="51906" xr:uid="{00000000-0005-0000-0000-0000B1CA0000}"/>
    <cellStyle name="Shade 31 2" xfId="51907" xr:uid="{00000000-0005-0000-0000-0000B2CA0000}"/>
    <cellStyle name="Shade 31 2 2" xfId="51908" xr:uid="{00000000-0005-0000-0000-0000B3CA0000}"/>
    <cellStyle name="Shade 31 3" xfId="51909" xr:uid="{00000000-0005-0000-0000-0000B4CA0000}"/>
    <cellStyle name="Shade 32" xfId="51910" xr:uid="{00000000-0005-0000-0000-0000B5CA0000}"/>
    <cellStyle name="Shade 32 2" xfId="51911" xr:uid="{00000000-0005-0000-0000-0000B6CA0000}"/>
    <cellStyle name="Shade 32 2 2" xfId="51912" xr:uid="{00000000-0005-0000-0000-0000B7CA0000}"/>
    <cellStyle name="Shade 32 3" xfId="51913" xr:uid="{00000000-0005-0000-0000-0000B8CA0000}"/>
    <cellStyle name="Shade 33" xfId="51914" xr:uid="{00000000-0005-0000-0000-0000B9CA0000}"/>
    <cellStyle name="Shade 33 2" xfId="51915" xr:uid="{00000000-0005-0000-0000-0000BACA0000}"/>
    <cellStyle name="Shade 33 2 2" xfId="51916" xr:uid="{00000000-0005-0000-0000-0000BBCA0000}"/>
    <cellStyle name="Shade 33 3" xfId="51917" xr:uid="{00000000-0005-0000-0000-0000BCCA0000}"/>
    <cellStyle name="Shade 34" xfId="51918" xr:uid="{00000000-0005-0000-0000-0000BDCA0000}"/>
    <cellStyle name="Shade 34 2" xfId="51919" xr:uid="{00000000-0005-0000-0000-0000BECA0000}"/>
    <cellStyle name="Shade 34 2 2" xfId="51920" xr:uid="{00000000-0005-0000-0000-0000BFCA0000}"/>
    <cellStyle name="Shade 34 3" xfId="51921" xr:uid="{00000000-0005-0000-0000-0000C0CA0000}"/>
    <cellStyle name="Shade 35" xfId="51922" xr:uid="{00000000-0005-0000-0000-0000C1CA0000}"/>
    <cellStyle name="Shade 35 2" xfId="51923" xr:uid="{00000000-0005-0000-0000-0000C2CA0000}"/>
    <cellStyle name="Shade 35 2 2" xfId="51924" xr:uid="{00000000-0005-0000-0000-0000C3CA0000}"/>
    <cellStyle name="Shade 35 3" xfId="51925" xr:uid="{00000000-0005-0000-0000-0000C4CA0000}"/>
    <cellStyle name="Shade 36" xfId="51926" xr:uid="{00000000-0005-0000-0000-0000C5CA0000}"/>
    <cellStyle name="Shade 36 2" xfId="51927" xr:uid="{00000000-0005-0000-0000-0000C6CA0000}"/>
    <cellStyle name="Shade 36 2 2" xfId="51928" xr:uid="{00000000-0005-0000-0000-0000C7CA0000}"/>
    <cellStyle name="Shade 36 3" xfId="51929" xr:uid="{00000000-0005-0000-0000-0000C8CA0000}"/>
    <cellStyle name="Shade 37" xfId="51930" xr:uid="{00000000-0005-0000-0000-0000C9CA0000}"/>
    <cellStyle name="Shade 37 2" xfId="51931" xr:uid="{00000000-0005-0000-0000-0000CACA0000}"/>
    <cellStyle name="Shade 37 2 2" xfId="51932" xr:uid="{00000000-0005-0000-0000-0000CBCA0000}"/>
    <cellStyle name="Shade 37 3" xfId="51933" xr:uid="{00000000-0005-0000-0000-0000CCCA0000}"/>
    <cellStyle name="Shade 38" xfId="51934" xr:uid="{00000000-0005-0000-0000-0000CDCA0000}"/>
    <cellStyle name="Shade 38 2" xfId="51935" xr:uid="{00000000-0005-0000-0000-0000CECA0000}"/>
    <cellStyle name="Shade 38 2 2" xfId="51936" xr:uid="{00000000-0005-0000-0000-0000CFCA0000}"/>
    <cellStyle name="Shade 38 3" xfId="51937" xr:uid="{00000000-0005-0000-0000-0000D0CA0000}"/>
    <cellStyle name="Shade 39" xfId="51938" xr:uid="{00000000-0005-0000-0000-0000D1CA0000}"/>
    <cellStyle name="Shade 39 2" xfId="51939" xr:uid="{00000000-0005-0000-0000-0000D2CA0000}"/>
    <cellStyle name="Shade 39 2 2" xfId="51940" xr:uid="{00000000-0005-0000-0000-0000D3CA0000}"/>
    <cellStyle name="Shade 39 3" xfId="51941" xr:uid="{00000000-0005-0000-0000-0000D4CA0000}"/>
    <cellStyle name="Shade 4" xfId="51942" xr:uid="{00000000-0005-0000-0000-0000D5CA0000}"/>
    <cellStyle name="Shade 4 10" xfId="51943" xr:uid="{00000000-0005-0000-0000-0000D6CA0000}"/>
    <cellStyle name="Shade 4 10 2" xfId="51944" xr:uid="{00000000-0005-0000-0000-0000D7CA0000}"/>
    <cellStyle name="Shade 4 10 2 2" xfId="51945" xr:uid="{00000000-0005-0000-0000-0000D8CA0000}"/>
    <cellStyle name="Shade 4 10 3" xfId="51946" xr:uid="{00000000-0005-0000-0000-0000D9CA0000}"/>
    <cellStyle name="Shade 4 11" xfId="51947" xr:uid="{00000000-0005-0000-0000-0000DACA0000}"/>
    <cellStyle name="Shade 4 11 2" xfId="51948" xr:uid="{00000000-0005-0000-0000-0000DBCA0000}"/>
    <cellStyle name="Shade 4 11 2 2" xfId="51949" xr:uid="{00000000-0005-0000-0000-0000DCCA0000}"/>
    <cellStyle name="Shade 4 11 3" xfId="51950" xr:uid="{00000000-0005-0000-0000-0000DDCA0000}"/>
    <cellStyle name="Shade 4 12" xfId="51951" xr:uid="{00000000-0005-0000-0000-0000DECA0000}"/>
    <cellStyle name="Shade 4 12 2" xfId="51952" xr:uid="{00000000-0005-0000-0000-0000DFCA0000}"/>
    <cellStyle name="Shade 4 12 2 2" xfId="51953" xr:uid="{00000000-0005-0000-0000-0000E0CA0000}"/>
    <cellStyle name="Shade 4 12 3" xfId="51954" xr:uid="{00000000-0005-0000-0000-0000E1CA0000}"/>
    <cellStyle name="Shade 4 13" xfId="51955" xr:uid="{00000000-0005-0000-0000-0000E2CA0000}"/>
    <cellStyle name="Shade 4 13 2" xfId="51956" xr:uid="{00000000-0005-0000-0000-0000E3CA0000}"/>
    <cellStyle name="Shade 4 13 2 2" xfId="51957" xr:uid="{00000000-0005-0000-0000-0000E4CA0000}"/>
    <cellStyle name="Shade 4 13 3" xfId="51958" xr:uid="{00000000-0005-0000-0000-0000E5CA0000}"/>
    <cellStyle name="Shade 4 14" xfId="51959" xr:uid="{00000000-0005-0000-0000-0000E6CA0000}"/>
    <cellStyle name="Shade 4 14 2" xfId="51960" xr:uid="{00000000-0005-0000-0000-0000E7CA0000}"/>
    <cellStyle name="Shade 4 14 2 2" xfId="51961" xr:uid="{00000000-0005-0000-0000-0000E8CA0000}"/>
    <cellStyle name="Shade 4 14 3" xfId="51962" xr:uid="{00000000-0005-0000-0000-0000E9CA0000}"/>
    <cellStyle name="Shade 4 15" xfId="51963" xr:uid="{00000000-0005-0000-0000-0000EACA0000}"/>
    <cellStyle name="Shade 4 15 2" xfId="51964" xr:uid="{00000000-0005-0000-0000-0000EBCA0000}"/>
    <cellStyle name="Shade 4 15 2 2" xfId="51965" xr:uid="{00000000-0005-0000-0000-0000ECCA0000}"/>
    <cellStyle name="Shade 4 15 3" xfId="51966" xr:uid="{00000000-0005-0000-0000-0000EDCA0000}"/>
    <cellStyle name="Shade 4 16" xfId="51967" xr:uid="{00000000-0005-0000-0000-0000EECA0000}"/>
    <cellStyle name="Shade 4 16 2" xfId="51968" xr:uid="{00000000-0005-0000-0000-0000EFCA0000}"/>
    <cellStyle name="Shade 4 16 2 2" xfId="51969" xr:uid="{00000000-0005-0000-0000-0000F0CA0000}"/>
    <cellStyle name="Shade 4 16 3" xfId="51970" xr:uid="{00000000-0005-0000-0000-0000F1CA0000}"/>
    <cellStyle name="Shade 4 17" xfId="51971" xr:uid="{00000000-0005-0000-0000-0000F2CA0000}"/>
    <cellStyle name="Shade 4 17 2" xfId="51972" xr:uid="{00000000-0005-0000-0000-0000F3CA0000}"/>
    <cellStyle name="Shade 4 17 2 2" xfId="51973" xr:uid="{00000000-0005-0000-0000-0000F4CA0000}"/>
    <cellStyle name="Shade 4 17 3" xfId="51974" xr:uid="{00000000-0005-0000-0000-0000F5CA0000}"/>
    <cellStyle name="Shade 4 18" xfId="51975" xr:uid="{00000000-0005-0000-0000-0000F6CA0000}"/>
    <cellStyle name="Shade 4 18 2" xfId="51976" xr:uid="{00000000-0005-0000-0000-0000F7CA0000}"/>
    <cellStyle name="Shade 4 18 2 2" xfId="51977" xr:uid="{00000000-0005-0000-0000-0000F8CA0000}"/>
    <cellStyle name="Shade 4 18 3" xfId="51978" xr:uid="{00000000-0005-0000-0000-0000F9CA0000}"/>
    <cellStyle name="Shade 4 19" xfId="51979" xr:uid="{00000000-0005-0000-0000-0000FACA0000}"/>
    <cellStyle name="Shade 4 19 2" xfId="51980" xr:uid="{00000000-0005-0000-0000-0000FBCA0000}"/>
    <cellStyle name="Shade 4 19 2 2" xfId="51981" xr:uid="{00000000-0005-0000-0000-0000FCCA0000}"/>
    <cellStyle name="Shade 4 19 3" xfId="51982" xr:uid="{00000000-0005-0000-0000-0000FDCA0000}"/>
    <cellStyle name="Shade 4 2" xfId="51983" xr:uid="{00000000-0005-0000-0000-0000FECA0000}"/>
    <cellStyle name="Shade 4 2 2" xfId="51984" xr:uid="{00000000-0005-0000-0000-0000FFCA0000}"/>
    <cellStyle name="Shade 4 2 2 2" xfId="51985" xr:uid="{00000000-0005-0000-0000-000000CB0000}"/>
    <cellStyle name="Shade 4 2 3" xfId="51986" xr:uid="{00000000-0005-0000-0000-000001CB0000}"/>
    <cellStyle name="Shade 4 20" xfId="51987" xr:uid="{00000000-0005-0000-0000-000002CB0000}"/>
    <cellStyle name="Shade 4 20 2" xfId="51988" xr:uid="{00000000-0005-0000-0000-000003CB0000}"/>
    <cellStyle name="Shade 4 20 2 2" xfId="51989" xr:uid="{00000000-0005-0000-0000-000004CB0000}"/>
    <cellStyle name="Shade 4 20 3" xfId="51990" xr:uid="{00000000-0005-0000-0000-000005CB0000}"/>
    <cellStyle name="Shade 4 21" xfId="51991" xr:uid="{00000000-0005-0000-0000-000006CB0000}"/>
    <cellStyle name="Shade 4 21 2" xfId="51992" xr:uid="{00000000-0005-0000-0000-000007CB0000}"/>
    <cellStyle name="Shade 4 21 2 2" xfId="51993" xr:uid="{00000000-0005-0000-0000-000008CB0000}"/>
    <cellStyle name="Shade 4 21 3" xfId="51994" xr:uid="{00000000-0005-0000-0000-000009CB0000}"/>
    <cellStyle name="Shade 4 22" xfId="51995" xr:uid="{00000000-0005-0000-0000-00000ACB0000}"/>
    <cellStyle name="Shade 4 22 2" xfId="51996" xr:uid="{00000000-0005-0000-0000-00000BCB0000}"/>
    <cellStyle name="Shade 4 22 2 2" xfId="51997" xr:uid="{00000000-0005-0000-0000-00000CCB0000}"/>
    <cellStyle name="Shade 4 22 3" xfId="51998" xr:uid="{00000000-0005-0000-0000-00000DCB0000}"/>
    <cellStyle name="Shade 4 23" xfId="51999" xr:uid="{00000000-0005-0000-0000-00000ECB0000}"/>
    <cellStyle name="Shade 4 23 2" xfId="52000" xr:uid="{00000000-0005-0000-0000-00000FCB0000}"/>
    <cellStyle name="Shade 4 23 2 2" xfId="52001" xr:uid="{00000000-0005-0000-0000-000010CB0000}"/>
    <cellStyle name="Shade 4 23 3" xfId="52002" xr:uid="{00000000-0005-0000-0000-000011CB0000}"/>
    <cellStyle name="Shade 4 24" xfId="52003" xr:uid="{00000000-0005-0000-0000-000012CB0000}"/>
    <cellStyle name="Shade 4 24 2" xfId="52004" xr:uid="{00000000-0005-0000-0000-000013CB0000}"/>
    <cellStyle name="Shade 4 24 2 2" xfId="52005" xr:uid="{00000000-0005-0000-0000-000014CB0000}"/>
    <cellStyle name="Shade 4 24 3" xfId="52006" xr:uid="{00000000-0005-0000-0000-000015CB0000}"/>
    <cellStyle name="Shade 4 25" xfId="52007" xr:uid="{00000000-0005-0000-0000-000016CB0000}"/>
    <cellStyle name="Shade 4 25 2" xfId="52008" xr:uid="{00000000-0005-0000-0000-000017CB0000}"/>
    <cellStyle name="Shade 4 25 2 2" xfId="52009" xr:uid="{00000000-0005-0000-0000-000018CB0000}"/>
    <cellStyle name="Shade 4 25 3" xfId="52010" xr:uid="{00000000-0005-0000-0000-000019CB0000}"/>
    <cellStyle name="Shade 4 26" xfId="52011" xr:uid="{00000000-0005-0000-0000-00001ACB0000}"/>
    <cellStyle name="Shade 4 26 2" xfId="52012" xr:uid="{00000000-0005-0000-0000-00001BCB0000}"/>
    <cellStyle name="Shade 4 26 2 2" xfId="52013" xr:uid="{00000000-0005-0000-0000-00001CCB0000}"/>
    <cellStyle name="Shade 4 26 3" xfId="52014" xr:uid="{00000000-0005-0000-0000-00001DCB0000}"/>
    <cellStyle name="Shade 4 27" xfId="52015" xr:uid="{00000000-0005-0000-0000-00001ECB0000}"/>
    <cellStyle name="Shade 4 27 2" xfId="52016" xr:uid="{00000000-0005-0000-0000-00001FCB0000}"/>
    <cellStyle name="Shade 4 27 2 2" xfId="52017" xr:uid="{00000000-0005-0000-0000-000020CB0000}"/>
    <cellStyle name="Shade 4 27 3" xfId="52018" xr:uid="{00000000-0005-0000-0000-000021CB0000}"/>
    <cellStyle name="Shade 4 28" xfId="52019" xr:uid="{00000000-0005-0000-0000-000022CB0000}"/>
    <cellStyle name="Shade 4 28 2" xfId="52020" xr:uid="{00000000-0005-0000-0000-000023CB0000}"/>
    <cellStyle name="Shade 4 28 2 2" xfId="52021" xr:uid="{00000000-0005-0000-0000-000024CB0000}"/>
    <cellStyle name="Shade 4 28 3" xfId="52022" xr:uid="{00000000-0005-0000-0000-000025CB0000}"/>
    <cellStyle name="Shade 4 29" xfId="52023" xr:uid="{00000000-0005-0000-0000-000026CB0000}"/>
    <cellStyle name="Shade 4 29 2" xfId="52024" xr:uid="{00000000-0005-0000-0000-000027CB0000}"/>
    <cellStyle name="Shade 4 29 2 2" xfId="52025" xr:uid="{00000000-0005-0000-0000-000028CB0000}"/>
    <cellStyle name="Shade 4 29 3" xfId="52026" xr:uid="{00000000-0005-0000-0000-000029CB0000}"/>
    <cellStyle name="Shade 4 3" xfId="52027" xr:uid="{00000000-0005-0000-0000-00002ACB0000}"/>
    <cellStyle name="Shade 4 3 2" xfId="52028" xr:uid="{00000000-0005-0000-0000-00002BCB0000}"/>
    <cellStyle name="Shade 4 3 2 2" xfId="52029" xr:uid="{00000000-0005-0000-0000-00002CCB0000}"/>
    <cellStyle name="Shade 4 3 3" xfId="52030" xr:uid="{00000000-0005-0000-0000-00002DCB0000}"/>
    <cellStyle name="Shade 4 30" xfId="52031" xr:uid="{00000000-0005-0000-0000-00002ECB0000}"/>
    <cellStyle name="Shade 4 30 2" xfId="52032" xr:uid="{00000000-0005-0000-0000-00002FCB0000}"/>
    <cellStyle name="Shade 4 30 2 2" xfId="52033" xr:uid="{00000000-0005-0000-0000-000030CB0000}"/>
    <cellStyle name="Shade 4 30 3" xfId="52034" xr:uid="{00000000-0005-0000-0000-000031CB0000}"/>
    <cellStyle name="Shade 4 31" xfId="52035" xr:uid="{00000000-0005-0000-0000-000032CB0000}"/>
    <cellStyle name="Shade 4 31 2" xfId="52036" xr:uid="{00000000-0005-0000-0000-000033CB0000}"/>
    <cellStyle name="Shade 4 31 2 2" xfId="52037" xr:uid="{00000000-0005-0000-0000-000034CB0000}"/>
    <cellStyle name="Shade 4 31 3" xfId="52038" xr:uid="{00000000-0005-0000-0000-000035CB0000}"/>
    <cellStyle name="Shade 4 32" xfId="52039" xr:uid="{00000000-0005-0000-0000-000036CB0000}"/>
    <cellStyle name="Shade 4 32 2" xfId="52040" xr:uid="{00000000-0005-0000-0000-000037CB0000}"/>
    <cellStyle name="Shade 4 32 2 2" xfId="52041" xr:uid="{00000000-0005-0000-0000-000038CB0000}"/>
    <cellStyle name="Shade 4 32 3" xfId="52042" xr:uid="{00000000-0005-0000-0000-000039CB0000}"/>
    <cellStyle name="Shade 4 33" xfId="52043" xr:uid="{00000000-0005-0000-0000-00003ACB0000}"/>
    <cellStyle name="Shade 4 33 2" xfId="52044" xr:uid="{00000000-0005-0000-0000-00003BCB0000}"/>
    <cellStyle name="Shade 4 33 2 2" xfId="52045" xr:uid="{00000000-0005-0000-0000-00003CCB0000}"/>
    <cellStyle name="Shade 4 33 3" xfId="52046" xr:uid="{00000000-0005-0000-0000-00003DCB0000}"/>
    <cellStyle name="Shade 4 34" xfId="52047" xr:uid="{00000000-0005-0000-0000-00003ECB0000}"/>
    <cellStyle name="Shade 4 34 2" xfId="52048" xr:uid="{00000000-0005-0000-0000-00003FCB0000}"/>
    <cellStyle name="Shade 4 34 2 2" xfId="52049" xr:uid="{00000000-0005-0000-0000-000040CB0000}"/>
    <cellStyle name="Shade 4 34 3" xfId="52050" xr:uid="{00000000-0005-0000-0000-000041CB0000}"/>
    <cellStyle name="Shade 4 35" xfId="52051" xr:uid="{00000000-0005-0000-0000-000042CB0000}"/>
    <cellStyle name="Shade 4 35 2" xfId="52052" xr:uid="{00000000-0005-0000-0000-000043CB0000}"/>
    <cellStyle name="Shade 4 35 2 2" xfId="52053" xr:uid="{00000000-0005-0000-0000-000044CB0000}"/>
    <cellStyle name="Shade 4 35 3" xfId="52054" xr:uid="{00000000-0005-0000-0000-000045CB0000}"/>
    <cellStyle name="Shade 4 36" xfId="52055" xr:uid="{00000000-0005-0000-0000-000046CB0000}"/>
    <cellStyle name="Shade 4 36 2" xfId="52056" xr:uid="{00000000-0005-0000-0000-000047CB0000}"/>
    <cellStyle name="Shade 4 36 2 2" xfId="52057" xr:uid="{00000000-0005-0000-0000-000048CB0000}"/>
    <cellStyle name="Shade 4 36 3" xfId="52058" xr:uid="{00000000-0005-0000-0000-000049CB0000}"/>
    <cellStyle name="Shade 4 37" xfId="52059" xr:uid="{00000000-0005-0000-0000-00004ACB0000}"/>
    <cellStyle name="Shade 4 37 2" xfId="52060" xr:uid="{00000000-0005-0000-0000-00004BCB0000}"/>
    <cellStyle name="Shade 4 37 2 2" xfId="52061" xr:uid="{00000000-0005-0000-0000-00004CCB0000}"/>
    <cellStyle name="Shade 4 37 3" xfId="52062" xr:uid="{00000000-0005-0000-0000-00004DCB0000}"/>
    <cellStyle name="Shade 4 38" xfId="52063" xr:uid="{00000000-0005-0000-0000-00004ECB0000}"/>
    <cellStyle name="Shade 4 38 2" xfId="52064" xr:uid="{00000000-0005-0000-0000-00004FCB0000}"/>
    <cellStyle name="Shade 4 38 2 2" xfId="52065" xr:uid="{00000000-0005-0000-0000-000050CB0000}"/>
    <cellStyle name="Shade 4 38 3" xfId="52066" xr:uid="{00000000-0005-0000-0000-000051CB0000}"/>
    <cellStyle name="Shade 4 39" xfId="52067" xr:uid="{00000000-0005-0000-0000-000052CB0000}"/>
    <cellStyle name="Shade 4 39 2" xfId="52068" xr:uid="{00000000-0005-0000-0000-000053CB0000}"/>
    <cellStyle name="Shade 4 39 2 2" xfId="52069" xr:uid="{00000000-0005-0000-0000-000054CB0000}"/>
    <cellStyle name="Shade 4 39 3" xfId="52070" xr:uid="{00000000-0005-0000-0000-000055CB0000}"/>
    <cellStyle name="Shade 4 4" xfId="52071" xr:uid="{00000000-0005-0000-0000-000056CB0000}"/>
    <cellStyle name="Shade 4 4 2" xfId="52072" xr:uid="{00000000-0005-0000-0000-000057CB0000}"/>
    <cellStyle name="Shade 4 4 2 2" xfId="52073" xr:uid="{00000000-0005-0000-0000-000058CB0000}"/>
    <cellStyle name="Shade 4 4 3" xfId="52074" xr:uid="{00000000-0005-0000-0000-000059CB0000}"/>
    <cellStyle name="Shade 4 40" xfId="52075" xr:uid="{00000000-0005-0000-0000-00005ACB0000}"/>
    <cellStyle name="Shade 4 40 2" xfId="52076" xr:uid="{00000000-0005-0000-0000-00005BCB0000}"/>
    <cellStyle name="Shade 4 40 2 2" xfId="52077" xr:uid="{00000000-0005-0000-0000-00005CCB0000}"/>
    <cellStyle name="Shade 4 40 3" xfId="52078" xr:uid="{00000000-0005-0000-0000-00005DCB0000}"/>
    <cellStyle name="Shade 4 41" xfId="52079" xr:uid="{00000000-0005-0000-0000-00005ECB0000}"/>
    <cellStyle name="Shade 4 41 2" xfId="52080" xr:uid="{00000000-0005-0000-0000-00005FCB0000}"/>
    <cellStyle name="Shade 4 41 2 2" xfId="52081" xr:uid="{00000000-0005-0000-0000-000060CB0000}"/>
    <cellStyle name="Shade 4 41 3" xfId="52082" xr:uid="{00000000-0005-0000-0000-000061CB0000}"/>
    <cellStyle name="Shade 4 42" xfId="52083" xr:uid="{00000000-0005-0000-0000-000062CB0000}"/>
    <cellStyle name="Shade 4 42 2" xfId="52084" xr:uid="{00000000-0005-0000-0000-000063CB0000}"/>
    <cellStyle name="Shade 4 43" xfId="52085" xr:uid="{00000000-0005-0000-0000-000064CB0000}"/>
    <cellStyle name="Shade 4 5" xfId="52086" xr:uid="{00000000-0005-0000-0000-000065CB0000}"/>
    <cellStyle name="Shade 4 5 2" xfId="52087" xr:uid="{00000000-0005-0000-0000-000066CB0000}"/>
    <cellStyle name="Shade 4 5 2 2" xfId="52088" xr:uid="{00000000-0005-0000-0000-000067CB0000}"/>
    <cellStyle name="Shade 4 5 3" xfId="52089" xr:uid="{00000000-0005-0000-0000-000068CB0000}"/>
    <cellStyle name="Shade 4 6" xfId="52090" xr:uid="{00000000-0005-0000-0000-000069CB0000}"/>
    <cellStyle name="Shade 4 6 2" xfId="52091" xr:uid="{00000000-0005-0000-0000-00006ACB0000}"/>
    <cellStyle name="Shade 4 6 2 2" xfId="52092" xr:uid="{00000000-0005-0000-0000-00006BCB0000}"/>
    <cellStyle name="Shade 4 6 3" xfId="52093" xr:uid="{00000000-0005-0000-0000-00006CCB0000}"/>
    <cellStyle name="Shade 4 7" xfId="52094" xr:uid="{00000000-0005-0000-0000-00006DCB0000}"/>
    <cellStyle name="Shade 4 7 2" xfId="52095" xr:uid="{00000000-0005-0000-0000-00006ECB0000}"/>
    <cellStyle name="Shade 4 7 2 2" xfId="52096" xr:uid="{00000000-0005-0000-0000-00006FCB0000}"/>
    <cellStyle name="Shade 4 7 3" xfId="52097" xr:uid="{00000000-0005-0000-0000-000070CB0000}"/>
    <cellStyle name="Shade 4 8" xfId="52098" xr:uid="{00000000-0005-0000-0000-000071CB0000}"/>
    <cellStyle name="Shade 4 8 2" xfId="52099" xr:uid="{00000000-0005-0000-0000-000072CB0000}"/>
    <cellStyle name="Shade 4 8 2 2" xfId="52100" xr:uid="{00000000-0005-0000-0000-000073CB0000}"/>
    <cellStyle name="Shade 4 8 3" xfId="52101" xr:uid="{00000000-0005-0000-0000-000074CB0000}"/>
    <cellStyle name="Shade 4 9" xfId="52102" xr:uid="{00000000-0005-0000-0000-000075CB0000}"/>
    <cellStyle name="Shade 4 9 2" xfId="52103" xr:uid="{00000000-0005-0000-0000-000076CB0000}"/>
    <cellStyle name="Shade 4 9 2 2" xfId="52104" xr:uid="{00000000-0005-0000-0000-000077CB0000}"/>
    <cellStyle name="Shade 4 9 3" xfId="52105" xr:uid="{00000000-0005-0000-0000-000078CB0000}"/>
    <cellStyle name="Shade 40" xfId="52106" xr:uid="{00000000-0005-0000-0000-000079CB0000}"/>
    <cellStyle name="Shade 40 2" xfId="52107" xr:uid="{00000000-0005-0000-0000-00007ACB0000}"/>
    <cellStyle name="Shade 40 2 2" xfId="52108" xr:uid="{00000000-0005-0000-0000-00007BCB0000}"/>
    <cellStyle name="Shade 40 3" xfId="52109" xr:uid="{00000000-0005-0000-0000-00007CCB0000}"/>
    <cellStyle name="Shade 41" xfId="52110" xr:uid="{00000000-0005-0000-0000-00007DCB0000}"/>
    <cellStyle name="Shade 41 2" xfId="52111" xr:uid="{00000000-0005-0000-0000-00007ECB0000}"/>
    <cellStyle name="Shade 41 2 2" xfId="52112" xr:uid="{00000000-0005-0000-0000-00007FCB0000}"/>
    <cellStyle name="Shade 41 3" xfId="52113" xr:uid="{00000000-0005-0000-0000-000080CB0000}"/>
    <cellStyle name="Shade 42" xfId="52114" xr:uid="{00000000-0005-0000-0000-000081CB0000}"/>
    <cellStyle name="Shade 42 2" xfId="52115" xr:uid="{00000000-0005-0000-0000-000082CB0000}"/>
    <cellStyle name="Shade 42 2 2" xfId="52116" xr:uid="{00000000-0005-0000-0000-000083CB0000}"/>
    <cellStyle name="Shade 42 3" xfId="52117" xr:uid="{00000000-0005-0000-0000-000084CB0000}"/>
    <cellStyle name="Shade 43" xfId="52118" xr:uid="{00000000-0005-0000-0000-000085CB0000}"/>
    <cellStyle name="Shade 43 2" xfId="52119" xr:uid="{00000000-0005-0000-0000-000086CB0000}"/>
    <cellStyle name="Shade 43 2 2" xfId="52120" xr:uid="{00000000-0005-0000-0000-000087CB0000}"/>
    <cellStyle name="Shade 43 3" xfId="52121" xr:uid="{00000000-0005-0000-0000-000088CB0000}"/>
    <cellStyle name="Shade 44" xfId="52122" xr:uid="{00000000-0005-0000-0000-000089CB0000}"/>
    <cellStyle name="Shade 44 2" xfId="52123" xr:uid="{00000000-0005-0000-0000-00008ACB0000}"/>
    <cellStyle name="Shade 44 2 2" xfId="52124" xr:uid="{00000000-0005-0000-0000-00008BCB0000}"/>
    <cellStyle name="Shade 44 3" xfId="52125" xr:uid="{00000000-0005-0000-0000-00008CCB0000}"/>
    <cellStyle name="Shade 45" xfId="52126" xr:uid="{00000000-0005-0000-0000-00008DCB0000}"/>
    <cellStyle name="Shade 45 2" xfId="52127" xr:uid="{00000000-0005-0000-0000-00008ECB0000}"/>
    <cellStyle name="Shade 45 2 2" xfId="52128" xr:uid="{00000000-0005-0000-0000-00008FCB0000}"/>
    <cellStyle name="Shade 45 3" xfId="52129" xr:uid="{00000000-0005-0000-0000-000090CB0000}"/>
    <cellStyle name="Shade 46" xfId="52130" xr:uid="{00000000-0005-0000-0000-000091CB0000}"/>
    <cellStyle name="Shade 46 2" xfId="52131" xr:uid="{00000000-0005-0000-0000-000092CB0000}"/>
    <cellStyle name="Shade 46 2 2" xfId="52132" xr:uid="{00000000-0005-0000-0000-000093CB0000}"/>
    <cellStyle name="Shade 46 3" xfId="52133" xr:uid="{00000000-0005-0000-0000-000094CB0000}"/>
    <cellStyle name="Shade 47" xfId="52134" xr:uid="{00000000-0005-0000-0000-000095CB0000}"/>
    <cellStyle name="Shade 47 2" xfId="52135" xr:uid="{00000000-0005-0000-0000-000096CB0000}"/>
    <cellStyle name="Shade 47 2 2" xfId="52136" xr:uid="{00000000-0005-0000-0000-000097CB0000}"/>
    <cellStyle name="Shade 47 3" xfId="52137" xr:uid="{00000000-0005-0000-0000-000098CB0000}"/>
    <cellStyle name="Shade 48" xfId="52138" xr:uid="{00000000-0005-0000-0000-000099CB0000}"/>
    <cellStyle name="Shade 48 2" xfId="52139" xr:uid="{00000000-0005-0000-0000-00009ACB0000}"/>
    <cellStyle name="Shade 48 2 2" xfId="52140" xr:uid="{00000000-0005-0000-0000-00009BCB0000}"/>
    <cellStyle name="Shade 48 3" xfId="52141" xr:uid="{00000000-0005-0000-0000-00009CCB0000}"/>
    <cellStyle name="Shade 49" xfId="52142" xr:uid="{00000000-0005-0000-0000-00009DCB0000}"/>
    <cellStyle name="Shade 49 2" xfId="52143" xr:uid="{00000000-0005-0000-0000-00009ECB0000}"/>
    <cellStyle name="Shade 49 2 2" xfId="52144" xr:uid="{00000000-0005-0000-0000-00009FCB0000}"/>
    <cellStyle name="Shade 49 3" xfId="52145" xr:uid="{00000000-0005-0000-0000-0000A0CB0000}"/>
    <cellStyle name="Shade 5" xfId="52146" xr:uid="{00000000-0005-0000-0000-0000A1CB0000}"/>
    <cellStyle name="Shade 5 10" xfId="52147" xr:uid="{00000000-0005-0000-0000-0000A2CB0000}"/>
    <cellStyle name="Shade 5 10 2" xfId="52148" xr:uid="{00000000-0005-0000-0000-0000A3CB0000}"/>
    <cellStyle name="Shade 5 10 2 2" xfId="52149" xr:uid="{00000000-0005-0000-0000-0000A4CB0000}"/>
    <cellStyle name="Shade 5 10 3" xfId="52150" xr:uid="{00000000-0005-0000-0000-0000A5CB0000}"/>
    <cellStyle name="Shade 5 11" xfId="52151" xr:uid="{00000000-0005-0000-0000-0000A6CB0000}"/>
    <cellStyle name="Shade 5 11 2" xfId="52152" xr:uid="{00000000-0005-0000-0000-0000A7CB0000}"/>
    <cellStyle name="Shade 5 11 2 2" xfId="52153" xr:uid="{00000000-0005-0000-0000-0000A8CB0000}"/>
    <cellStyle name="Shade 5 11 3" xfId="52154" xr:uid="{00000000-0005-0000-0000-0000A9CB0000}"/>
    <cellStyle name="Shade 5 12" xfId="52155" xr:uid="{00000000-0005-0000-0000-0000AACB0000}"/>
    <cellStyle name="Shade 5 12 2" xfId="52156" xr:uid="{00000000-0005-0000-0000-0000ABCB0000}"/>
    <cellStyle name="Shade 5 12 2 2" xfId="52157" xr:uid="{00000000-0005-0000-0000-0000ACCB0000}"/>
    <cellStyle name="Shade 5 12 3" xfId="52158" xr:uid="{00000000-0005-0000-0000-0000ADCB0000}"/>
    <cellStyle name="Shade 5 13" xfId="52159" xr:uid="{00000000-0005-0000-0000-0000AECB0000}"/>
    <cellStyle name="Shade 5 13 2" xfId="52160" xr:uid="{00000000-0005-0000-0000-0000AFCB0000}"/>
    <cellStyle name="Shade 5 13 2 2" xfId="52161" xr:uid="{00000000-0005-0000-0000-0000B0CB0000}"/>
    <cellStyle name="Shade 5 13 3" xfId="52162" xr:uid="{00000000-0005-0000-0000-0000B1CB0000}"/>
    <cellStyle name="Shade 5 14" xfId="52163" xr:uid="{00000000-0005-0000-0000-0000B2CB0000}"/>
    <cellStyle name="Shade 5 14 2" xfId="52164" xr:uid="{00000000-0005-0000-0000-0000B3CB0000}"/>
    <cellStyle name="Shade 5 14 2 2" xfId="52165" xr:uid="{00000000-0005-0000-0000-0000B4CB0000}"/>
    <cellStyle name="Shade 5 14 3" xfId="52166" xr:uid="{00000000-0005-0000-0000-0000B5CB0000}"/>
    <cellStyle name="Shade 5 15" xfId="52167" xr:uid="{00000000-0005-0000-0000-0000B6CB0000}"/>
    <cellStyle name="Shade 5 15 2" xfId="52168" xr:uid="{00000000-0005-0000-0000-0000B7CB0000}"/>
    <cellStyle name="Shade 5 15 2 2" xfId="52169" xr:uid="{00000000-0005-0000-0000-0000B8CB0000}"/>
    <cellStyle name="Shade 5 15 3" xfId="52170" xr:uid="{00000000-0005-0000-0000-0000B9CB0000}"/>
    <cellStyle name="Shade 5 16" xfId="52171" xr:uid="{00000000-0005-0000-0000-0000BACB0000}"/>
    <cellStyle name="Shade 5 16 2" xfId="52172" xr:uid="{00000000-0005-0000-0000-0000BBCB0000}"/>
    <cellStyle name="Shade 5 16 2 2" xfId="52173" xr:uid="{00000000-0005-0000-0000-0000BCCB0000}"/>
    <cellStyle name="Shade 5 16 3" xfId="52174" xr:uid="{00000000-0005-0000-0000-0000BDCB0000}"/>
    <cellStyle name="Shade 5 17" xfId="52175" xr:uid="{00000000-0005-0000-0000-0000BECB0000}"/>
    <cellStyle name="Shade 5 17 2" xfId="52176" xr:uid="{00000000-0005-0000-0000-0000BFCB0000}"/>
    <cellStyle name="Shade 5 17 2 2" xfId="52177" xr:uid="{00000000-0005-0000-0000-0000C0CB0000}"/>
    <cellStyle name="Shade 5 17 3" xfId="52178" xr:uid="{00000000-0005-0000-0000-0000C1CB0000}"/>
    <cellStyle name="Shade 5 18" xfId="52179" xr:uid="{00000000-0005-0000-0000-0000C2CB0000}"/>
    <cellStyle name="Shade 5 18 2" xfId="52180" xr:uid="{00000000-0005-0000-0000-0000C3CB0000}"/>
    <cellStyle name="Shade 5 18 2 2" xfId="52181" xr:uid="{00000000-0005-0000-0000-0000C4CB0000}"/>
    <cellStyle name="Shade 5 18 3" xfId="52182" xr:uid="{00000000-0005-0000-0000-0000C5CB0000}"/>
    <cellStyle name="Shade 5 19" xfId="52183" xr:uid="{00000000-0005-0000-0000-0000C6CB0000}"/>
    <cellStyle name="Shade 5 19 2" xfId="52184" xr:uid="{00000000-0005-0000-0000-0000C7CB0000}"/>
    <cellStyle name="Shade 5 19 2 2" xfId="52185" xr:uid="{00000000-0005-0000-0000-0000C8CB0000}"/>
    <cellStyle name="Shade 5 19 3" xfId="52186" xr:uid="{00000000-0005-0000-0000-0000C9CB0000}"/>
    <cellStyle name="Shade 5 2" xfId="52187" xr:uid="{00000000-0005-0000-0000-0000CACB0000}"/>
    <cellStyle name="Shade 5 2 2" xfId="52188" xr:uid="{00000000-0005-0000-0000-0000CBCB0000}"/>
    <cellStyle name="Shade 5 2 2 2" xfId="52189" xr:uid="{00000000-0005-0000-0000-0000CCCB0000}"/>
    <cellStyle name="Shade 5 2 3" xfId="52190" xr:uid="{00000000-0005-0000-0000-0000CDCB0000}"/>
    <cellStyle name="Shade 5 20" xfId="52191" xr:uid="{00000000-0005-0000-0000-0000CECB0000}"/>
    <cellStyle name="Shade 5 20 2" xfId="52192" xr:uid="{00000000-0005-0000-0000-0000CFCB0000}"/>
    <cellStyle name="Shade 5 20 2 2" xfId="52193" xr:uid="{00000000-0005-0000-0000-0000D0CB0000}"/>
    <cellStyle name="Shade 5 20 3" xfId="52194" xr:uid="{00000000-0005-0000-0000-0000D1CB0000}"/>
    <cellStyle name="Shade 5 21" xfId="52195" xr:uid="{00000000-0005-0000-0000-0000D2CB0000}"/>
    <cellStyle name="Shade 5 21 2" xfId="52196" xr:uid="{00000000-0005-0000-0000-0000D3CB0000}"/>
    <cellStyle name="Shade 5 21 2 2" xfId="52197" xr:uid="{00000000-0005-0000-0000-0000D4CB0000}"/>
    <cellStyle name="Shade 5 21 3" xfId="52198" xr:uid="{00000000-0005-0000-0000-0000D5CB0000}"/>
    <cellStyle name="Shade 5 22" xfId="52199" xr:uid="{00000000-0005-0000-0000-0000D6CB0000}"/>
    <cellStyle name="Shade 5 22 2" xfId="52200" xr:uid="{00000000-0005-0000-0000-0000D7CB0000}"/>
    <cellStyle name="Shade 5 22 2 2" xfId="52201" xr:uid="{00000000-0005-0000-0000-0000D8CB0000}"/>
    <cellStyle name="Shade 5 22 3" xfId="52202" xr:uid="{00000000-0005-0000-0000-0000D9CB0000}"/>
    <cellStyle name="Shade 5 23" xfId="52203" xr:uid="{00000000-0005-0000-0000-0000DACB0000}"/>
    <cellStyle name="Shade 5 23 2" xfId="52204" xr:uid="{00000000-0005-0000-0000-0000DBCB0000}"/>
    <cellStyle name="Shade 5 23 2 2" xfId="52205" xr:uid="{00000000-0005-0000-0000-0000DCCB0000}"/>
    <cellStyle name="Shade 5 23 3" xfId="52206" xr:uid="{00000000-0005-0000-0000-0000DDCB0000}"/>
    <cellStyle name="Shade 5 24" xfId="52207" xr:uid="{00000000-0005-0000-0000-0000DECB0000}"/>
    <cellStyle name="Shade 5 24 2" xfId="52208" xr:uid="{00000000-0005-0000-0000-0000DFCB0000}"/>
    <cellStyle name="Shade 5 24 2 2" xfId="52209" xr:uid="{00000000-0005-0000-0000-0000E0CB0000}"/>
    <cellStyle name="Shade 5 24 3" xfId="52210" xr:uid="{00000000-0005-0000-0000-0000E1CB0000}"/>
    <cellStyle name="Shade 5 25" xfId="52211" xr:uid="{00000000-0005-0000-0000-0000E2CB0000}"/>
    <cellStyle name="Shade 5 25 2" xfId="52212" xr:uid="{00000000-0005-0000-0000-0000E3CB0000}"/>
    <cellStyle name="Shade 5 25 2 2" xfId="52213" xr:uid="{00000000-0005-0000-0000-0000E4CB0000}"/>
    <cellStyle name="Shade 5 25 3" xfId="52214" xr:uid="{00000000-0005-0000-0000-0000E5CB0000}"/>
    <cellStyle name="Shade 5 26" xfId="52215" xr:uid="{00000000-0005-0000-0000-0000E6CB0000}"/>
    <cellStyle name="Shade 5 26 2" xfId="52216" xr:uid="{00000000-0005-0000-0000-0000E7CB0000}"/>
    <cellStyle name="Shade 5 26 2 2" xfId="52217" xr:uid="{00000000-0005-0000-0000-0000E8CB0000}"/>
    <cellStyle name="Shade 5 26 3" xfId="52218" xr:uid="{00000000-0005-0000-0000-0000E9CB0000}"/>
    <cellStyle name="Shade 5 27" xfId="52219" xr:uid="{00000000-0005-0000-0000-0000EACB0000}"/>
    <cellStyle name="Shade 5 27 2" xfId="52220" xr:uid="{00000000-0005-0000-0000-0000EBCB0000}"/>
    <cellStyle name="Shade 5 27 2 2" xfId="52221" xr:uid="{00000000-0005-0000-0000-0000ECCB0000}"/>
    <cellStyle name="Shade 5 27 3" xfId="52222" xr:uid="{00000000-0005-0000-0000-0000EDCB0000}"/>
    <cellStyle name="Shade 5 28" xfId="52223" xr:uid="{00000000-0005-0000-0000-0000EECB0000}"/>
    <cellStyle name="Shade 5 28 2" xfId="52224" xr:uid="{00000000-0005-0000-0000-0000EFCB0000}"/>
    <cellStyle name="Shade 5 28 2 2" xfId="52225" xr:uid="{00000000-0005-0000-0000-0000F0CB0000}"/>
    <cellStyle name="Shade 5 28 3" xfId="52226" xr:uid="{00000000-0005-0000-0000-0000F1CB0000}"/>
    <cellStyle name="Shade 5 29" xfId="52227" xr:uid="{00000000-0005-0000-0000-0000F2CB0000}"/>
    <cellStyle name="Shade 5 29 2" xfId="52228" xr:uid="{00000000-0005-0000-0000-0000F3CB0000}"/>
    <cellStyle name="Shade 5 29 2 2" xfId="52229" xr:uid="{00000000-0005-0000-0000-0000F4CB0000}"/>
    <cellStyle name="Shade 5 29 3" xfId="52230" xr:uid="{00000000-0005-0000-0000-0000F5CB0000}"/>
    <cellStyle name="Shade 5 3" xfId="52231" xr:uid="{00000000-0005-0000-0000-0000F6CB0000}"/>
    <cellStyle name="Shade 5 3 2" xfId="52232" xr:uid="{00000000-0005-0000-0000-0000F7CB0000}"/>
    <cellStyle name="Shade 5 3 2 2" xfId="52233" xr:uid="{00000000-0005-0000-0000-0000F8CB0000}"/>
    <cellStyle name="Shade 5 3 3" xfId="52234" xr:uid="{00000000-0005-0000-0000-0000F9CB0000}"/>
    <cellStyle name="Shade 5 30" xfId="52235" xr:uid="{00000000-0005-0000-0000-0000FACB0000}"/>
    <cellStyle name="Shade 5 30 2" xfId="52236" xr:uid="{00000000-0005-0000-0000-0000FBCB0000}"/>
    <cellStyle name="Shade 5 30 2 2" xfId="52237" xr:uid="{00000000-0005-0000-0000-0000FCCB0000}"/>
    <cellStyle name="Shade 5 30 3" xfId="52238" xr:uid="{00000000-0005-0000-0000-0000FDCB0000}"/>
    <cellStyle name="Shade 5 31" xfId="52239" xr:uid="{00000000-0005-0000-0000-0000FECB0000}"/>
    <cellStyle name="Shade 5 31 2" xfId="52240" xr:uid="{00000000-0005-0000-0000-0000FFCB0000}"/>
    <cellStyle name="Shade 5 31 2 2" xfId="52241" xr:uid="{00000000-0005-0000-0000-000000CC0000}"/>
    <cellStyle name="Shade 5 31 3" xfId="52242" xr:uid="{00000000-0005-0000-0000-000001CC0000}"/>
    <cellStyle name="Shade 5 32" xfId="52243" xr:uid="{00000000-0005-0000-0000-000002CC0000}"/>
    <cellStyle name="Shade 5 32 2" xfId="52244" xr:uid="{00000000-0005-0000-0000-000003CC0000}"/>
    <cellStyle name="Shade 5 32 2 2" xfId="52245" xr:uid="{00000000-0005-0000-0000-000004CC0000}"/>
    <cellStyle name="Shade 5 32 3" xfId="52246" xr:uid="{00000000-0005-0000-0000-000005CC0000}"/>
    <cellStyle name="Shade 5 33" xfId="52247" xr:uid="{00000000-0005-0000-0000-000006CC0000}"/>
    <cellStyle name="Shade 5 33 2" xfId="52248" xr:uid="{00000000-0005-0000-0000-000007CC0000}"/>
    <cellStyle name="Shade 5 33 2 2" xfId="52249" xr:uid="{00000000-0005-0000-0000-000008CC0000}"/>
    <cellStyle name="Shade 5 33 3" xfId="52250" xr:uid="{00000000-0005-0000-0000-000009CC0000}"/>
    <cellStyle name="Shade 5 34" xfId="52251" xr:uid="{00000000-0005-0000-0000-00000ACC0000}"/>
    <cellStyle name="Shade 5 34 2" xfId="52252" xr:uid="{00000000-0005-0000-0000-00000BCC0000}"/>
    <cellStyle name="Shade 5 34 2 2" xfId="52253" xr:uid="{00000000-0005-0000-0000-00000CCC0000}"/>
    <cellStyle name="Shade 5 34 3" xfId="52254" xr:uid="{00000000-0005-0000-0000-00000DCC0000}"/>
    <cellStyle name="Shade 5 35" xfId="52255" xr:uid="{00000000-0005-0000-0000-00000ECC0000}"/>
    <cellStyle name="Shade 5 35 2" xfId="52256" xr:uid="{00000000-0005-0000-0000-00000FCC0000}"/>
    <cellStyle name="Shade 5 35 2 2" xfId="52257" xr:uid="{00000000-0005-0000-0000-000010CC0000}"/>
    <cellStyle name="Shade 5 35 3" xfId="52258" xr:uid="{00000000-0005-0000-0000-000011CC0000}"/>
    <cellStyle name="Shade 5 36" xfId="52259" xr:uid="{00000000-0005-0000-0000-000012CC0000}"/>
    <cellStyle name="Shade 5 36 2" xfId="52260" xr:uid="{00000000-0005-0000-0000-000013CC0000}"/>
    <cellStyle name="Shade 5 36 2 2" xfId="52261" xr:uid="{00000000-0005-0000-0000-000014CC0000}"/>
    <cellStyle name="Shade 5 36 3" xfId="52262" xr:uid="{00000000-0005-0000-0000-000015CC0000}"/>
    <cellStyle name="Shade 5 37" xfId="52263" xr:uid="{00000000-0005-0000-0000-000016CC0000}"/>
    <cellStyle name="Shade 5 37 2" xfId="52264" xr:uid="{00000000-0005-0000-0000-000017CC0000}"/>
    <cellStyle name="Shade 5 37 2 2" xfId="52265" xr:uid="{00000000-0005-0000-0000-000018CC0000}"/>
    <cellStyle name="Shade 5 37 3" xfId="52266" xr:uid="{00000000-0005-0000-0000-000019CC0000}"/>
    <cellStyle name="Shade 5 38" xfId="52267" xr:uid="{00000000-0005-0000-0000-00001ACC0000}"/>
    <cellStyle name="Shade 5 38 2" xfId="52268" xr:uid="{00000000-0005-0000-0000-00001BCC0000}"/>
    <cellStyle name="Shade 5 38 2 2" xfId="52269" xr:uid="{00000000-0005-0000-0000-00001CCC0000}"/>
    <cellStyle name="Shade 5 38 3" xfId="52270" xr:uid="{00000000-0005-0000-0000-00001DCC0000}"/>
    <cellStyle name="Shade 5 39" xfId="52271" xr:uid="{00000000-0005-0000-0000-00001ECC0000}"/>
    <cellStyle name="Shade 5 39 2" xfId="52272" xr:uid="{00000000-0005-0000-0000-00001FCC0000}"/>
    <cellStyle name="Shade 5 39 2 2" xfId="52273" xr:uid="{00000000-0005-0000-0000-000020CC0000}"/>
    <cellStyle name="Shade 5 39 3" xfId="52274" xr:uid="{00000000-0005-0000-0000-000021CC0000}"/>
    <cellStyle name="Shade 5 4" xfId="52275" xr:uid="{00000000-0005-0000-0000-000022CC0000}"/>
    <cellStyle name="Shade 5 4 2" xfId="52276" xr:uid="{00000000-0005-0000-0000-000023CC0000}"/>
    <cellStyle name="Shade 5 4 2 2" xfId="52277" xr:uid="{00000000-0005-0000-0000-000024CC0000}"/>
    <cellStyle name="Shade 5 4 3" xfId="52278" xr:uid="{00000000-0005-0000-0000-000025CC0000}"/>
    <cellStyle name="Shade 5 40" xfId="52279" xr:uid="{00000000-0005-0000-0000-000026CC0000}"/>
    <cellStyle name="Shade 5 40 2" xfId="52280" xr:uid="{00000000-0005-0000-0000-000027CC0000}"/>
    <cellStyle name="Shade 5 40 2 2" xfId="52281" xr:uid="{00000000-0005-0000-0000-000028CC0000}"/>
    <cellStyle name="Shade 5 40 3" xfId="52282" xr:uid="{00000000-0005-0000-0000-000029CC0000}"/>
    <cellStyle name="Shade 5 41" xfId="52283" xr:uid="{00000000-0005-0000-0000-00002ACC0000}"/>
    <cellStyle name="Shade 5 41 2" xfId="52284" xr:uid="{00000000-0005-0000-0000-00002BCC0000}"/>
    <cellStyle name="Shade 5 41 2 2" xfId="52285" xr:uid="{00000000-0005-0000-0000-00002CCC0000}"/>
    <cellStyle name="Shade 5 41 3" xfId="52286" xr:uid="{00000000-0005-0000-0000-00002DCC0000}"/>
    <cellStyle name="Shade 5 42" xfId="52287" xr:uid="{00000000-0005-0000-0000-00002ECC0000}"/>
    <cellStyle name="Shade 5 42 2" xfId="52288" xr:uid="{00000000-0005-0000-0000-00002FCC0000}"/>
    <cellStyle name="Shade 5 43" xfId="52289" xr:uid="{00000000-0005-0000-0000-000030CC0000}"/>
    <cellStyle name="Shade 5 5" xfId="52290" xr:uid="{00000000-0005-0000-0000-000031CC0000}"/>
    <cellStyle name="Shade 5 5 2" xfId="52291" xr:uid="{00000000-0005-0000-0000-000032CC0000}"/>
    <cellStyle name="Shade 5 5 2 2" xfId="52292" xr:uid="{00000000-0005-0000-0000-000033CC0000}"/>
    <cellStyle name="Shade 5 5 3" xfId="52293" xr:uid="{00000000-0005-0000-0000-000034CC0000}"/>
    <cellStyle name="Shade 5 6" xfId="52294" xr:uid="{00000000-0005-0000-0000-000035CC0000}"/>
    <cellStyle name="Shade 5 6 2" xfId="52295" xr:uid="{00000000-0005-0000-0000-000036CC0000}"/>
    <cellStyle name="Shade 5 6 2 2" xfId="52296" xr:uid="{00000000-0005-0000-0000-000037CC0000}"/>
    <cellStyle name="Shade 5 6 3" xfId="52297" xr:uid="{00000000-0005-0000-0000-000038CC0000}"/>
    <cellStyle name="Shade 5 7" xfId="52298" xr:uid="{00000000-0005-0000-0000-000039CC0000}"/>
    <cellStyle name="Shade 5 7 2" xfId="52299" xr:uid="{00000000-0005-0000-0000-00003ACC0000}"/>
    <cellStyle name="Shade 5 7 2 2" xfId="52300" xr:uid="{00000000-0005-0000-0000-00003BCC0000}"/>
    <cellStyle name="Shade 5 7 3" xfId="52301" xr:uid="{00000000-0005-0000-0000-00003CCC0000}"/>
    <cellStyle name="Shade 5 8" xfId="52302" xr:uid="{00000000-0005-0000-0000-00003DCC0000}"/>
    <cellStyle name="Shade 5 8 2" xfId="52303" xr:uid="{00000000-0005-0000-0000-00003ECC0000}"/>
    <cellStyle name="Shade 5 8 2 2" xfId="52304" xr:uid="{00000000-0005-0000-0000-00003FCC0000}"/>
    <cellStyle name="Shade 5 8 3" xfId="52305" xr:uid="{00000000-0005-0000-0000-000040CC0000}"/>
    <cellStyle name="Shade 5 9" xfId="52306" xr:uid="{00000000-0005-0000-0000-000041CC0000}"/>
    <cellStyle name="Shade 5 9 2" xfId="52307" xr:uid="{00000000-0005-0000-0000-000042CC0000}"/>
    <cellStyle name="Shade 5 9 2 2" xfId="52308" xr:uid="{00000000-0005-0000-0000-000043CC0000}"/>
    <cellStyle name="Shade 5 9 3" xfId="52309" xr:uid="{00000000-0005-0000-0000-000044CC0000}"/>
    <cellStyle name="Shade 50" xfId="52310" xr:uid="{00000000-0005-0000-0000-000045CC0000}"/>
    <cellStyle name="Shade 50 2" xfId="52311" xr:uid="{00000000-0005-0000-0000-000046CC0000}"/>
    <cellStyle name="Shade 50 2 2" xfId="52312" xr:uid="{00000000-0005-0000-0000-000047CC0000}"/>
    <cellStyle name="Shade 50 3" xfId="52313" xr:uid="{00000000-0005-0000-0000-000048CC0000}"/>
    <cellStyle name="Shade 51" xfId="52314" xr:uid="{00000000-0005-0000-0000-000049CC0000}"/>
    <cellStyle name="Shade 51 2" xfId="52315" xr:uid="{00000000-0005-0000-0000-00004ACC0000}"/>
    <cellStyle name="Shade 51 2 2" xfId="52316" xr:uid="{00000000-0005-0000-0000-00004BCC0000}"/>
    <cellStyle name="Shade 51 3" xfId="52317" xr:uid="{00000000-0005-0000-0000-00004CCC0000}"/>
    <cellStyle name="Shade 52" xfId="52318" xr:uid="{00000000-0005-0000-0000-00004DCC0000}"/>
    <cellStyle name="Shade 52 2" xfId="52319" xr:uid="{00000000-0005-0000-0000-00004ECC0000}"/>
    <cellStyle name="Shade 52 2 2" xfId="52320" xr:uid="{00000000-0005-0000-0000-00004FCC0000}"/>
    <cellStyle name="Shade 52 3" xfId="52321" xr:uid="{00000000-0005-0000-0000-000050CC0000}"/>
    <cellStyle name="Shade 53" xfId="52322" xr:uid="{00000000-0005-0000-0000-000051CC0000}"/>
    <cellStyle name="Shade 53 2" xfId="52323" xr:uid="{00000000-0005-0000-0000-000052CC0000}"/>
    <cellStyle name="Shade 53 2 2" xfId="52324" xr:uid="{00000000-0005-0000-0000-000053CC0000}"/>
    <cellStyle name="Shade 53 3" xfId="52325" xr:uid="{00000000-0005-0000-0000-000054CC0000}"/>
    <cellStyle name="Shade 54" xfId="52326" xr:uid="{00000000-0005-0000-0000-000055CC0000}"/>
    <cellStyle name="Shade 54 2" xfId="52327" xr:uid="{00000000-0005-0000-0000-000056CC0000}"/>
    <cellStyle name="Shade 54 2 2" xfId="52328" xr:uid="{00000000-0005-0000-0000-000057CC0000}"/>
    <cellStyle name="Shade 54 3" xfId="52329" xr:uid="{00000000-0005-0000-0000-000058CC0000}"/>
    <cellStyle name="Shade 55" xfId="52330" xr:uid="{00000000-0005-0000-0000-000059CC0000}"/>
    <cellStyle name="Shade 55 2" xfId="52331" xr:uid="{00000000-0005-0000-0000-00005ACC0000}"/>
    <cellStyle name="Shade 56" xfId="52332" xr:uid="{00000000-0005-0000-0000-00005BCC0000}"/>
    <cellStyle name="Shade 6" xfId="52333" xr:uid="{00000000-0005-0000-0000-00005CCC0000}"/>
    <cellStyle name="Shade 6 10" xfId="52334" xr:uid="{00000000-0005-0000-0000-00005DCC0000}"/>
    <cellStyle name="Shade 6 10 2" xfId="52335" xr:uid="{00000000-0005-0000-0000-00005ECC0000}"/>
    <cellStyle name="Shade 6 10 2 2" xfId="52336" xr:uid="{00000000-0005-0000-0000-00005FCC0000}"/>
    <cellStyle name="Shade 6 10 3" xfId="52337" xr:uid="{00000000-0005-0000-0000-000060CC0000}"/>
    <cellStyle name="Shade 6 11" xfId="52338" xr:uid="{00000000-0005-0000-0000-000061CC0000}"/>
    <cellStyle name="Shade 6 11 2" xfId="52339" xr:uid="{00000000-0005-0000-0000-000062CC0000}"/>
    <cellStyle name="Shade 6 11 2 2" xfId="52340" xr:uid="{00000000-0005-0000-0000-000063CC0000}"/>
    <cellStyle name="Shade 6 11 3" xfId="52341" xr:uid="{00000000-0005-0000-0000-000064CC0000}"/>
    <cellStyle name="Shade 6 12" xfId="52342" xr:uid="{00000000-0005-0000-0000-000065CC0000}"/>
    <cellStyle name="Shade 6 12 2" xfId="52343" xr:uid="{00000000-0005-0000-0000-000066CC0000}"/>
    <cellStyle name="Shade 6 12 2 2" xfId="52344" xr:uid="{00000000-0005-0000-0000-000067CC0000}"/>
    <cellStyle name="Shade 6 12 3" xfId="52345" xr:uid="{00000000-0005-0000-0000-000068CC0000}"/>
    <cellStyle name="Shade 6 13" xfId="52346" xr:uid="{00000000-0005-0000-0000-000069CC0000}"/>
    <cellStyle name="Shade 6 13 2" xfId="52347" xr:uid="{00000000-0005-0000-0000-00006ACC0000}"/>
    <cellStyle name="Shade 6 13 2 2" xfId="52348" xr:uid="{00000000-0005-0000-0000-00006BCC0000}"/>
    <cellStyle name="Shade 6 13 3" xfId="52349" xr:uid="{00000000-0005-0000-0000-00006CCC0000}"/>
    <cellStyle name="Shade 6 14" xfId="52350" xr:uid="{00000000-0005-0000-0000-00006DCC0000}"/>
    <cellStyle name="Shade 6 14 2" xfId="52351" xr:uid="{00000000-0005-0000-0000-00006ECC0000}"/>
    <cellStyle name="Shade 6 14 2 2" xfId="52352" xr:uid="{00000000-0005-0000-0000-00006FCC0000}"/>
    <cellStyle name="Shade 6 14 3" xfId="52353" xr:uid="{00000000-0005-0000-0000-000070CC0000}"/>
    <cellStyle name="Shade 6 15" xfId="52354" xr:uid="{00000000-0005-0000-0000-000071CC0000}"/>
    <cellStyle name="Shade 6 15 2" xfId="52355" xr:uid="{00000000-0005-0000-0000-000072CC0000}"/>
    <cellStyle name="Shade 6 15 2 2" xfId="52356" xr:uid="{00000000-0005-0000-0000-000073CC0000}"/>
    <cellStyle name="Shade 6 15 3" xfId="52357" xr:uid="{00000000-0005-0000-0000-000074CC0000}"/>
    <cellStyle name="Shade 6 16" xfId="52358" xr:uid="{00000000-0005-0000-0000-000075CC0000}"/>
    <cellStyle name="Shade 6 16 2" xfId="52359" xr:uid="{00000000-0005-0000-0000-000076CC0000}"/>
    <cellStyle name="Shade 6 16 2 2" xfId="52360" xr:uid="{00000000-0005-0000-0000-000077CC0000}"/>
    <cellStyle name="Shade 6 16 3" xfId="52361" xr:uid="{00000000-0005-0000-0000-000078CC0000}"/>
    <cellStyle name="Shade 6 17" xfId="52362" xr:uid="{00000000-0005-0000-0000-000079CC0000}"/>
    <cellStyle name="Shade 6 17 2" xfId="52363" xr:uid="{00000000-0005-0000-0000-00007ACC0000}"/>
    <cellStyle name="Shade 6 17 2 2" xfId="52364" xr:uid="{00000000-0005-0000-0000-00007BCC0000}"/>
    <cellStyle name="Shade 6 17 3" xfId="52365" xr:uid="{00000000-0005-0000-0000-00007CCC0000}"/>
    <cellStyle name="Shade 6 18" xfId="52366" xr:uid="{00000000-0005-0000-0000-00007DCC0000}"/>
    <cellStyle name="Shade 6 18 2" xfId="52367" xr:uid="{00000000-0005-0000-0000-00007ECC0000}"/>
    <cellStyle name="Shade 6 18 2 2" xfId="52368" xr:uid="{00000000-0005-0000-0000-00007FCC0000}"/>
    <cellStyle name="Shade 6 18 3" xfId="52369" xr:uid="{00000000-0005-0000-0000-000080CC0000}"/>
    <cellStyle name="Shade 6 19" xfId="52370" xr:uid="{00000000-0005-0000-0000-000081CC0000}"/>
    <cellStyle name="Shade 6 19 2" xfId="52371" xr:uid="{00000000-0005-0000-0000-000082CC0000}"/>
    <cellStyle name="Shade 6 19 2 2" xfId="52372" xr:uid="{00000000-0005-0000-0000-000083CC0000}"/>
    <cellStyle name="Shade 6 19 3" xfId="52373" xr:uid="{00000000-0005-0000-0000-000084CC0000}"/>
    <cellStyle name="Shade 6 2" xfId="52374" xr:uid="{00000000-0005-0000-0000-000085CC0000}"/>
    <cellStyle name="Shade 6 2 2" xfId="52375" xr:uid="{00000000-0005-0000-0000-000086CC0000}"/>
    <cellStyle name="Shade 6 2 2 2" xfId="52376" xr:uid="{00000000-0005-0000-0000-000087CC0000}"/>
    <cellStyle name="Shade 6 2 3" xfId="52377" xr:uid="{00000000-0005-0000-0000-000088CC0000}"/>
    <cellStyle name="Shade 6 20" xfId="52378" xr:uid="{00000000-0005-0000-0000-000089CC0000}"/>
    <cellStyle name="Shade 6 20 2" xfId="52379" xr:uid="{00000000-0005-0000-0000-00008ACC0000}"/>
    <cellStyle name="Shade 6 20 2 2" xfId="52380" xr:uid="{00000000-0005-0000-0000-00008BCC0000}"/>
    <cellStyle name="Shade 6 20 3" xfId="52381" xr:uid="{00000000-0005-0000-0000-00008CCC0000}"/>
    <cellStyle name="Shade 6 21" xfId="52382" xr:uid="{00000000-0005-0000-0000-00008DCC0000}"/>
    <cellStyle name="Shade 6 21 2" xfId="52383" xr:uid="{00000000-0005-0000-0000-00008ECC0000}"/>
    <cellStyle name="Shade 6 21 2 2" xfId="52384" xr:uid="{00000000-0005-0000-0000-00008FCC0000}"/>
    <cellStyle name="Shade 6 21 3" xfId="52385" xr:uid="{00000000-0005-0000-0000-000090CC0000}"/>
    <cellStyle name="Shade 6 22" xfId="52386" xr:uid="{00000000-0005-0000-0000-000091CC0000}"/>
    <cellStyle name="Shade 6 22 2" xfId="52387" xr:uid="{00000000-0005-0000-0000-000092CC0000}"/>
    <cellStyle name="Shade 6 22 2 2" xfId="52388" xr:uid="{00000000-0005-0000-0000-000093CC0000}"/>
    <cellStyle name="Shade 6 22 3" xfId="52389" xr:uid="{00000000-0005-0000-0000-000094CC0000}"/>
    <cellStyle name="Shade 6 23" xfId="52390" xr:uid="{00000000-0005-0000-0000-000095CC0000}"/>
    <cellStyle name="Shade 6 23 2" xfId="52391" xr:uid="{00000000-0005-0000-0000-000096CC0000}"/>
    <cellStyle name="Shade 6 23 2 2" xfId="52392" xr:uid="{00000000-0005-0000-0000-000097CC0000}"/>
    <cellStyle name="Shade 6 23 3" xfId="52393" xr:uid="{00000000-0005-0000-0000-000098CC0000}"/>
    <cellStyle name="Shade 6 24" xfId="52394" xr:uid="{00000000-0005-0000-0000-000099CC0000}"/>
    <cellStyle name="Shade 6 24 2" xfId="52395" xr:uid="{00000000-0005-0000-0000-00009ACC0000}"/>
    <cellStyle name="Shade 6 24 2 2" xfId="52396" xr:uid="{00000000-0005-0000-0000-00009BCC0000}"/>
    <cellStyle name="Shade 6 24 3" xfId="52397" xr:uid="{00000000-0005-0000-0000-00009CCC0000}"/>
    <cellStyle name="Shade 6 25" xfId="52398" xr:uid="{00000000-0005-0000-0000-00009DCC0000}"/>
    <cellStyle name="Shade 6 25 2" xfId="52399" xr:uid="{00000000-0005-0000-0000-00009ECC0000}"/>
    <cellStyle name="Shade 6 25 2 2" xfId="52400" xr:uid="{00000000-0005-0000-0000-00009FCC0000}"/>
    <cellStyle name="Shade 6 25 3" xfId="52401" xr:uid="{00000000-0005-0000-0000-0000A0CC0000}"/>
    <cellStyle name="Shade 6 26" xfId="52402" xr:uid="{00000000-0005-0000-0000-0000A1CC0000}"/>
    <cellStyle name="Shade 6 26 2" xfId="52403" xr:uid="{00000000-0005-0000-0000-0000A2CC0000}"/>
    <cellStyle name="Shade 6 26 2 2" xfId="52404" xr:uid="{00000000-0005-0000-0000-0000A3CC0000}"/>
    <cellStyle name="Shade 6 26 3" xfId="52405" xr:uid="{00000000-0005-0000-0000-0000A4CC0000}"/>
    <cellStyle name="Shade 6 27" xfId="52406" xr:uid="{00000000-0005-0000-0000-0000A5CC0000}"/>
    <cellStyle name="Shade 6 27 2" xfId="52407" xr:uid="{00000000-0005-0000-0000-0000A6CC0000}"/>
    <cellStyle name="Shade 6 27 2 2" xfId="52408" xr:uid="{00000000-0005-0000-0000-0000A7CC0000}"/>
    <cellStyle name="Shade 6 27 3" xfId="52409" xr:uid="{00000000-0005-0000-0000-0000A8CC0000}"/>
    <cellStyle name="Shade 6 28" xfId="52410" xr:uid="{00000000-0005-0000-0000-0000A9CC0000}"/>
    <cellStyle name="Shade 6 28 2" xfId="52411" xr:uid="{00000000-0005-0000-0000-0000AACC0000}"/>
    <cellStyle name="Shade 6 28 2 2" xfId="52412" xr:uid="{00000000-0005-0000-0000-0000ABCC0000}"/>
    <cellStyle name="Shade 6 28 3" xfId="52413" xr:uid="{00000000-0005-0000-0000-0000ACCC0000}"/>
    <cellStyle name="Shade 6 29" xfId="52414" xr:uid="{00000000-0005-0000-0000-0000ADCC0000}"/>
    <cellStyle name="Shade 6 29 2" xfId="52415" xr:uid="{00000000-0005-0000-0000-0000AECC0000}"/>
    <cellStyle name="Shade 6 29 2 2" xfId="52416" xr:uid="{00000000-0005-0000-0000-0000AFCC0000}"/>
    <cellStyle name="Shade 6 29 3" xfId="52417" xr:uid="{00000000-0005-0000-0000-0000B0CC0000}"/>
    <cellStyle name="Shade 6 3" xfId="52418" xr:uid="{00000000-0005-0000-0000-0000B1CC0000}"/>
    <cellStyle name="Shade 6 3 2" xfId="52419" xr:uid="{00000000-0005-0000-0000-0000B2CC0000}"/>
    <cellStyle name="Shade 6 3 2 2" xfId="52420" xr:uid="{00000000-0005-0000-0000-0000B3CC0000}"/>
    <cellStyle name="Shade 6 3 3" xfId="52421" xr:uid="{00000000-0005-0000-0000-0000B4CC0000}"/>
    <cellStyle name="Shade 6 30" xfId="52422" xr:uid="{00000000-0005-0000-0000-0000B5CC0000}"/>
    <cellStyle name="Shade 6 30 2" xfId="52423" xr:uid="{00000000-0005-0000-0000-0000B6CC0000}"/>
    <cellStyle name="Shade 6 30 2 2" xfId="52424" xr:uid="{00000000-0005-0000-0000-0000B7CC0000}"/>
    <cellStyle name="Shade 6 30 3" xfId="52425" xr:uid="{00000000-0005-0000-0000-0000B8CC0000}"/>
    <cellStyle name="Shade 6 31" xfId="52426" xr:uid="{00000000-0005-0000-0000-0000B9CC0000}"/>
    <cellStyle name="Shade 6 31 2" xfId="52427" xr:uid="{00000000-0005-0000-0000-0000BACC0000}"/>
    <cellStyle name="Shade 6 31 2 2" xfId="52428" xr:uid="{00000000-0005-0000-0000-0000BBCC0000}"/>
    <cellStyle name="Shade 6 31 3" xfId="52429" xr:uid="{00000000-0005-0000-0000-0000BCCC0000}"/>
    <cellStyle name="Shade 6 32" xfId="52430" xr:uid="{00000000-0005-0000-0000-0000BDCC0000}"/>
    <cellStyle name="Shade 6 32 2" xfId="52431" xr:uid="{00000000-0005-0000-0000-0000BECC0000}"/>
    <cellStyle name="Shade 6 32 2 2" xfId="52432" xr:uid="{00000000-0005-0000-0000-0000BFCC0000}"/>
    <cellStyle name="Shade 6 32 3" xfId="52433" xr:uid="{00000000-0005-0000-0000-0000C0CC0000}"/>
    <cellStyle name="Shade 6 33" xfId="52434" xr:uid="{00000000-0005-0000-0000-0000C1CC0000}"/>
    <cellStyle name="Shade 6 33 2" xfId="52435" xr:uid="{00000000-0005-0000-0000-0000C2CC0000}"/>
    <cellStyle name="Shade 6 33 2 2" xfId="52436" xr:uid="{00000000-0005-0000-0000-0000C3CC0000}"/>
    <cellStyle name="Shade 6 33 3" xfId="52437" xr:uid="{00000000-0005-0000-0000-0000C4CC0000}"/>
    <cellStyle name="Shade 6 34" xfId="52438" xr:uid="{00000000-0005-0000-0000-0000C5CC0000}"/>
    <cellStyle name="Shade 6 34 2" xfId="52439" xr:uid="{00000000-0005-0000-0000-0000C6CC0000}"/>
    <cellStyle name="Shade 6 34 2 2" xfId="52440" xr:uid="{00000000-0005-0000-0000-0000C7CC0000}"/>
    <cellStyle name="Shade 6 34 3" xfId="52441" xr:uid="{00000000-0005-0000-0000-0000C8CC0000}"/>
    <cellStyle name="Shade 6 35" xfId="52442" xr:uid="{00000000-0005-0000-0000-0000C9CC0000}"/>
    <cellStyle name="Shade 6 35 2" xfId="52443" xr:uid="{00000000-0005-0000-0000-0000CACC0000}"/>
    <cellStyle name="Shade 6 35 2 2" xfId="52444" xr:uid="{00000000-0005-0000-0000-0000CBCC0000}"/>
    <cellStyle name="Shade 6 35 3" xfId="52445" xr:uid="{00000000-0005-0000-0000-0000CCCC0000}"/>
    <cellStyle name="Shade 6 36" xfId="52446" xr:uid="{00000000-0005-0000-0000-0000CDCC0000}"/>
    <cellStyle name="Shade 6 36 2" xfId="52447" xr:uid="{00000000-0005-0000-0000-0000CECC0000}"/>
    <cellStyle name="Shade 6 36 2 2" xfId="52448" xr:uid="{00000000-0005-0000-0000-0000CFCC0000}"/>
    <cellStyle name="Shade 6 36 3" xfId="52449" xr:uid="{00000000-0005-0000-0000-0000D0CC0000}"/>
    <cellStyle name="Shade 6 37" xfId="52450" xr:uid="{00000000-0005-0000-0000-0000D1CC0000}"/>
    <cellStyle name="Shade 6 37 2" xfId="52451" xr:uid="{00000000-0005-0000-0000-0000D2CC0000}"/>
    <cellStyle name="Shade 6 37 2 2" xfId="52452" xr:uid="{00000000-0005-0000-0000-0000D3CC0000}"/>
    <cellStyle name="Shade 6 37 3" xfId="52453" xr:uid="{00000000-0005-0000-0000-0000D4CC0000}"/>
    <cellStyle name="Shade 6 38" xfId="52454" xr:uid="{00000000-0005-0000-0000-0000D5CC0000}"/>
    <cellStyle name="Shade 6 38 2" xfId="52455" xr:uid="{00000000-0005-0000-0000-0000D6CC0000}"/>
    <cellStyle name="Shade 6 38 2 2" xfId="52456" xr:uid="{00000000-0005-0000-0000-0000D7CC0000}"/>
    <cellStyle name="Shade 6 38 3" xfId="52457" xr:uid="{00000000-0005-0000-0000-0000D8CC0000}"/>
    <cellStyle name="Shade 6 39" xfId="52458" xr:uid="{00000000-0005-0000-0000-0000D9CC0000}"/>
    <cellStyle name="Shade 6 39 2" xfId="52459" xr:uid="{00000000-0005-0000-0000-0000DACC0000}"/>
    <cellStyle name="Shade 6 39 2 2" xfId="52460" xr:uid="{00000000-0005-0000-0000-0000DBCC0000}"/>
    <cellStyle name="Shade 6 39 3" xfId="52461" xr:uid="{00000000-0005-0000-0000-0000DCCC0000}"/>
    <cellStyle name="Shade 6 4" xfId="52462" xr:uid="{00000000-0005-0000-0000-0000DDCC0000}"/>
    <cellStyle name="Shade 6 4 2" xfId="52463" xr:uid="{00000000-0005-0000-0000-0000DECC0000}"/>
    <cellStyle name="Shade 6 4 2 2" xfId="52464" xr:uid="{00000000-0005-0000-0000-0000DFCC0000}"/>
    <cellStyle name="Shade 6 4 3" xfId="52465" xr:uid="{00000000-0005-0000-0000-0000E0CC0000}"/>
    <cellStyle name="Shade 6 40" xfId="52466" xr:uid="{00000000-0005-0000-0000-0000E1CC0000}"/>
    <cellStyle name="Shade 6 40 2" xfId="52467" xr:uid="{00000000-0005-0000-0000-0000E2CC0000}"/>
    <cellStyle name="Shade 6 40 2 2" xfId="52468" xr:uid="{00000000-0005-0000-0000-0000E3CC0000}"/>
    <cellStyle name="Shade 6 40 3" xfId="52469" xr:uid="{00000000-0005-0000-0000-0000E4CC0000}"/>
    <cellStyle name="Shade 6 41" xfId="52470" xr:uid="{00000000-0005-0000-0000-0000E5CC0000}"/>
    <cellStyle name="Shade 6 41 2" xfId="52471" xr:uid="{00000000-0005-0000-0000-0000E6CC0000}"/>
    <cellStyle name="Shade 6 41 2 2" xfId="52472" xr:uid="{00000000-0005-0000-0000-0000E7CC0000}"/>
    <cellStyle name="Shade 6 41 3" xfId="52473" xr:uid="{00000000-0005-0000-0000-0000E8CC0000}"/>
    <cellStyle name="Shade 6 42" xfId="52474" xr:uid="{00000000-0005-0000-0000-0000E9CC0000}"/>
    <cellStyle name="Shade 6 42 2" xfId="52475" xr:uid="{00000000-0005-0000-0000-0000EACC0000}"/>
    <cellStyle name="Shade 6 43" xfId="52476" xr:uid="{00000000-0005-0000-0000-0000EBCC0000}"/>
    <cellStyle name="Shade 6 5" xfId="52477" xr:uid="{00000000-0005-0000-0000-0000ECCC0000}"/>
    <cellStyle name="Shade 6 5 2" xfId="52478" xr:uid="{00000000-0005-0000-0000-0000EDCC0000}"/>
    <cellStyle name="Shade 6 5 2 2" xfId="52479" xr:uid="{00000000-0005-0000-0000-0000EECC0000}"/>
    <cellStyle name="Shade 6 5 3" xfId="52480" xr:uid="{00000000-0005-0000-0000-0000EFCC0000}"/>
    <cellStyle name="Shade 6 6" xfId="52481" xr:uid="{00000000-0005-0000-0000-0000F0CC0000}"/>
    <cellStyle name="Shade 6 6 2" xfId="52482" xr:uid="{00000000-0005-0000-0000-0000F1CC0000}"/>
    <cellStyle name="Shade 6 6 2 2" xfId="52483" xr:uid="{00000000-0005-0000-0000-0000F2CC0000}"/>
    <cellStyle name="Shade 6 6 3" xfId="52484" xr:uid="{00000000-0005-0000-0000-0000F3CC0000}"/>
    <cellStyle name="Shade 6 7" xfId="52485" xr:uid="{00000000-0005-0000-0000-0000F4CC0000}"/>
    <cellStyle name="Shade 6 7 2" xfId="52486" xr:uid="{00000000-0005-0000-0000-0000F5CC0000}"/>
    <cellStyle name="Shade 6 7 2 2" xfId="52487" xr:uid="{00000000-0005-0000-0000-0000F6CC0000}"/>
    <cellStyle name="Shade 6 7 3" xfId="52488" xr:uid="{00000000-0005-0000-0000-0000F7CC0000}"/>
    <cellStyle name="Shade 6 8" xfId="52489" xr:uid="{00000000-0005-0000-0000-0000F8CC0000}"/>
    <cellStyle name="Shade 6 8 2" xfId="52490" xr:uid="{00000000-0005-0000-0000-0000F9CC0000}"/>
    <cellStyle name="Shade 6 8 2 2" xfId="52491" xr:uid="{00000000-0005-0000-0000-0000FACC0000}"/>
    <cellStyle name="Shade 6 8 3" xfId="52492" xr:uid="{00000000-0005-0000-0000-0000FBCC0000}"/>
    <cellStyle name="Shade 6 9" xfId="52493" xr:uid="{00000000-0005-0000-0000-0000FCCC0000}"/>
    <cellStyle name="Shade 6 9 2" xfId="52494" xr:uid="{00000000-0005-0000-0000-0000FDCC0000}"/>
    <cellStyle name="Shade 6 9 2 2" xfId="52495" xr:uid="{00000000-0005-0000-0000-0000FECC0000}"/>
    <cellStyle name="Shade 6 9 3" xfId="52496" xr:uid="{00000000-0005-0000-0000-0000FFCC0000}"/>
    <cellStyle name="Shade 7" xfId="52497" xr:uid="{00000000-0005-0000-0000-000000CD0000}"/>
    <cellStyle name="Shade 7 10" xfId="52498" xr:uid="{00000000-0005-0000-0000-000001CD0000}"/>
    <cellStyle name="Shade 7 10 2" xfId="52499" xr:uid="{00000000-0005-0000-0000-000002CD0000}"/>
    <cellStyle name="Shade 7 10 2 2" xfId="52500" xr:uid="{00000000-0005-0000-0000-000003CD0000}"/>
    <cellStyle name="Shade 7 10 3" xfId="52501" xr:uid="{00000000-0005-0000-0000-000004CD0000}"/>
    <cellStyle name="Shade 7 11" xfId="52502" xr:uid="{00000000-0005-0000-0000-000005CD0000}"/>
    <cellStyle name="Shade 7 11 2" xfId="52503" xr:uid="{00000000-0005-0000-0000-000006CD0000}"/>
    <cellStyle name="Shade 7 11 2 2" xfId="52504" xr:uid="{00000000-0005-0000-0000-000007CD0000}"/>
    <cellStyle name="Shade 7 11 3" xfId="52505" xr:uid="{00000000-0005-0000-0000-000008CD0000}"/>
    <cellStyle name="Shade 7 12" xfId="52506" xr:uid="{00000000-0005-0000-0000-000009CD0000}"/>
    <cellStyle name="Shade 7 12 2" xfId="52507" xr:uid="{00000000-0005-0000-0000-00000ACD0000}"/>
    <cellStyle name="Shade 7 12 2 2" xfId="52508" xr:uid="{00000000-0005-0000-0000-00000BCD0000}"/>
    <cellStyle name="Shade 7 12 3" xfId="52509" xr:uid="{00000000-0005-0000-0000-00000CCD0000}"/>
    <cellStyle name="Shade 7 13" xfId="52510" xr:uid="{00000000-0005-0000-0000-00000DCD0000}"/>
    <cellStyle name="Shade 7 13 2" xfId="52511" xr:uid="{00000000-0005-0000-0000-00000ECD0000}"/>
    <cellStyle name="Shade 7 13 2 2" xfId="52512" xr:uid="{00000000-0005-0000-0000-00000FCD0000}"/>
    <cellStyle name="Shade 7 13 3" xfId="52513" xr:uid="{00000000-0005-0000-0000-000010CD0000}"/>
    <cellStyle name="Shade 7 14" xfId="52514" xr:uid="{00000000-0005-0000-0000-000011CD0000}"/>
    <cellStyle name="Shade 7 14 2" xfId="52515" xr:uid="{00000000-0005-0000-0000-000012CD0000}"/>
    <cellStyle name="Shade 7 14 2 2" xfId="52516" xr:uid="{00000000-0005-0000-0000-000013CD0000}"/>
    <cellStyle name="Shade 7 14 3" xfId="52517" xr:uid="{00000000-0005-0000-0000-000014CD0000}"/>
    <cellStyle name="Shade 7 15" xfId="52518" xr:uid="{00000000-0005-0000-0000-000015CD0000}"/>
    <cellStyle name="Shade 7 15 2" xfId="52519" xr:uid="{00000000-0005-0000-0000-000016CD0000}"/>
    <cellStyle name="Shade 7 15 2 2" xfId="52520" xr:uid="{00000000-0005-0000-0000-000017CD0000}"/>
    <cellStyle name="Shade 7 15 3" xfId="52521" xr:uid="{00000000-0005-0000-0000-000018CD0000}"/>
    <cellStyle name="Shade 7 16" xfId="52522" xr:uid="{00000000-0005-0000-0000-000019CD0000}"/>
    <cellStyle name="Shade 7 16 2" xfId="52523" xr:uid="{00000000-0005-0000-0000-00001ACD0000}"/>
    <cellStyle name="Shade 7 16 2 2" xfId="52524" xr:uid="{00000000-0005-0000-0000-00001BCD0000}"/>
    <cellStyle name="Shade 7 16 3" xfId="52525" xr:uid="{00000000-0005-0000-0000-00001CCD0000}"/>
    <cellStyle name="Shade 7 17" xfId="52526" xr:uid="{00000000-0005-0000-0000-00001DCD0000}"/>
    <cellStyle name="Shade 7 17 2" xfId="52527" xr:uid="{00000000-0005-0000-0000-00001ECD0000}"/>
    <cellStyle name="Shade 7 17 2 2" xfId="52528" xr:uid="{00000000-0005-0000-0000-00001FCD0000}"/>
    <cellStyle name="Shade 7 17 3" xfId="52529" xr:uid="{00000000-0005-0000-0000-000020CD0000}"/>
    <cellStyle name="Shade 7 18" xfId="52530" xr:uid="{00000000-0005-0000-0000-000021CD0000}"/>
    <cellStyle name="Shade 7 18 2" xfId="52531" xr:uid="{00000000-0005-0000-0000-000022CD0000}"/>
    <cellStyle name="Shade 7 18 2 2" xfId="52532" xr:uid="{00000000-0005-0000-0000-000023CD0000}"/>
    <cellStyle name="Shade 7 18 3" xfId="52533" xr:uid="{00000000-0005-0000-0000-000024CD0000}"/>
    <cellStyle name="Shade 7 19" xfId="52534" xr:uid="{00000000-0005-0000-0000-000025CD0000}"/>
    <cellStyle name="Shade 7 19 2" xfId="52535" xr:uid="{00000000-0005-0000-0000-000026CD0000}"/>
    <cellStyle name="Shade 7 19 2 2" xfId="52536" xr:uid="{00000000-0005-0000-0000-000027CD0000}"/>
    <cellStyle name="Shade 7 19 3" xfId="52537" xr:uid="{00000000-0005-0000-0000-000028CD0000}"/>
    <cellStyle name="Shade 7 2" xfId="52538" xr:uid="{00000000-0005-0000-0000-000029CD0000}"/>
    <cellStyle name="Shade 7 2 2" xfId="52539" xr:uid="{00000000-0005-0000-0000-00002ACD0000}"/>
    <cellStyle name="Shade 7 2 2 2" xfId="52540" xr:uid="{00000000-0005-0000-0000-00002BCD0000}"/>
    <cellStyle name="Shade 7 2 3" xfId="52541" xr:uid="{00000000-0005-0000-0000-00002CCD0000}"/>
    <cellStyle name="Shade 7 20" xfId="52542" xr:uid="{00000000-0005-0000-0000-00002DCD0000}"/>
    <cellStyle name="Shade 7 20 2" xfId="52543" xr:uid="{00000000-0005-0000-0000-00002ECD0000}"/>
    <cellStyle name="Shade 7 20 2 2" xfId="52544" xr:uid="{00000000-0005-0000-0000-00002FCD0000}"/>
    <cellStyle name="Shade 7 20 3" xfId="52545" xr:uid="{00000000-0005-0000-0000-000030CD0000}"/>
    <cellStyle name="Shade 7 21" xfId="52546" xr:uid="{00000000-0005-0000-0000-000031CD0000}"/>
    <cellStyle name="Shade 7 21 2" xfId="52547" xr:uid="{00000000-0005-0000-0000-000032CD0000}"/>
    <cellStyle name="Shade 7 21 2 2" xfId="52548" xr:uid="{00000000-0005-0000-0000-000033CD0000}"/>
    <cellStyle name="Shade 7 21 3" xfId="52549" xr:uid="{00000000-0005-0000-0000-000034CD0000}"/>
    <cellStyle name="Shade 7 22" xfId="52550" xr:uid="{00000000-0005-0000-0000-000035CD0000}"/>
    <cellStyle name="Shade 7 22 2" xfId="52551" xr:uid="{00000000-0005-0000-0000-000036CD0000}"/>
    <cellStyle name="Shade 7 22 2 2" xfId="52552" xr:uid="{00000000-0005-0000-0000-000037CD0000}"/>
    <cellStyle name="Shade 7 22 3" xfId="52553" xr:uid="{00000000-0005-0000-0000-000038CD0000}"/>
    <cellStyle name="Shade 7 23" xfId="52554" xr:uid="{00000000-0005-0000-0000-000039CD0000}"/>
    <cellStyle name="Shade 7 23 2" xfId="52555" xr:uid="{00000000-0005-0000-0000-00003ACD0000}"/>
    <cellStyle name="Shade 7 23 2 2" xfId="52556" xr:uid="{00000000-0005-0000-0000-00003BCD0000}"/>
    <cellStyle name="Shade 7 23 3" xfId="52557" xr:uid="{00000000-0005-0000-0000-00003CCD0000}"/>
    <cellStyle name="Shade 7 24" xfId="52558" xr:uid="{00000000-0005-0000-0000-00003DCD0000}"/>
    <cellStyle name="Shade 7 24 2" xfId="52559" xr:uid="{00000000-0005-0000-0000-00003ECD0000}"/>
    <cellStyle name="Shade 7 24 2 2" xfId="52560" xr:uid="{00000000-0005-0000-0000-00003FCD0000}"/>
    <cellStyle name="Shade 7 24 3" xfId="52561" xr:uid="{00000000-0005-0000-0000-000040CD0000}"/>
    <cellStyle name="Shade 7 25" xfId="52562" xr:uid="{00000000-0005-0000-0000-000041CD0000}"/>
    <cellStyle name="Shade 7 25 2" xfId="52563" xr:uid="{00000000-0005-0000-0000-000042CD0000}"/>
    <cellStyle name="Shade 7 25 2 2" xfId="52564" xr:uid="{00000000-0005-0000-0000-000043CD0000}"/>
    <cellStyle name="Shade 7 25 3" xfId="52565" xr:uid="{00000000-0005-0000-0000-000044CD0000}"/>
    <cellStyle name="Shade 7 26" xfId="52566" xr:uid="{00000000-0005-0000-0000-000045CD0000}"/>
    <cellStyle name="Shade 7 26 2" xfId="52567" xr:uid="{00000000-0005-0000-0000-000046CD0000}"/>
    <cellStyle name="Shade 7 26 2 2" xfId="52568" xr:uid="{00000000-0005-0000-0000-000047CD0000}"/>
    <cellStyle name="Shade 7 26 3" xfId="52569" xr:uid="{00000000-0005-0000-0000-000048CD0000}"/>
    <cellStyle name="Shade 7 27" xfId="52570" xr:uid="{00000000-0005-0000-0000-000049CD0000}"/>
    <cellStyle name="Shade 7 27 2" xfId="52571" xr:uid="{00000000-0005-0000-0000-00004ACD0000}"/>
    <cellStyle name="Shade 7 27 2 2" xfId="52572" xr:uid="{00000000-0005-0000-0000-00004BCD0000}"/>
    <cellStyle name="Shade 7 27 3" xfId="52573" xr:uid="{00000000-0005-0000-0000-00004CCD0000}"/>
    <cellStyle name="Shade 7 28" xfId="52574" xr:uid="{00000000-0005-0000-0000-00004DCD0000}"/>
    <cellStyle name="Shade 7 28 2" xfId="52575" xr:uid="{00000000-0005-0000-0000-00004ECD0000}"/>
    <cellStyle name="Shade 7 28 2 2" xfId="52576" xr:uid="{00000000-0005-0000-0000-00004FCD0000}"/>
    <cellStyle name="Shade 7 28 3" xfId="52577" xr:uid="{00000000-0005-0000-0000-000050CD0000}"/>
    <cellStyle name="Shade 7 29" xfId="52578" xr:uid="{00000000-0005-0000-0000-000051CD0000}"/>
    <cellStyle name="Shade 7 29 2" xfId="52579" xr:uid="{00000000-0005-0000-0000-000052CD0000}"/>
    <cellStyle name="Shade 7 29 2 2" xfId="52580" xr:uid="{00000000-0005-0000-0000-000053CD0000}"/>
    <cellStyle name="Shade 7 29 3" xfId="52581" xr:uid="{00000000-0005-0000-0000-000054CD0000}"/>
    <cellStyle name="Shade 7 3" xfId="52582" xr:uid="{00000000-0005-0000-0000-000055CD0000}"/>
    <cellStyle name="Shade 7 3 2" xfId="52583" xr:uid="{00000000-0005-0000-0000-000056CD0000}"/>
    <cellStyle name="Shade 7 3 2 2" xfId="52584" xr:uid="{00000000-0005-0000-0000-000057CD0000}"/>
    <cellStyle name="Shade 7 3 3" xfId="52585" xr:uid="{00000000-0005-0000-0000-000058CD0000}"/>
    <cellStyle name="Shade 7 30" xfId="52586" xr:uid="{00000000-0005-0000-0000-000059CD0000}"/>
    <cellStyle name="Shade 7 30 2" xfId="52587" xr:uid="{00000000-0005-0000-0000-00005ACD0000}"/>
    <cellStyle name="Shade 7 30 2 2" xfId="52588" xr:uid="{00000000-0005-0000-0000-00005BCD0000}"/>
    <cellStyle name="Shade 7 30 3" xfId="52589" xr:uid="{00000000-0005-0000-0000-00005CCD0000}"/>
    <cellStyle name="Shade 7 31" xfId="52590" xr:uid="{00000000-0005-0000-0000-00005DCD0000}"/>
    <cellStyle name="Shade 7 31 2" xfId="52591" xr:uid="{00000000-0005-0000-0000-00005ECD0000}"/>
    <cellStyle name="Shade 7 31 2 2" xfId="52592" xr:uid="{00000000-0005-0000-0000-00005FCD0000}"/>
    <cellStyle name="Shade 7 31 3" xfId="52593" xr:uid="{00000000-0005-0000-0000-000060CD0000}"/>
    <cellStyle name="Shade 7 32" xfId="52594" xr:uid="{00000000-0005-0000-0000-000061CD0000}"/>
    <cellStyle name="Shade 7 32 2" xfId="52595" xr:uid="{00000000-0005-0000-0000-000062CD0000}"/>
    <cellStyle name="Shade 7 32 2 2" xfId="52596" xr:uid="{00000000-0005-0000-0000-000063CD0000}"/>
    <cellStyle name="Shade 7 32 3" xfId="52597" xr:uid="{00000000-0005-0000-0000-000064CD0000}"/>
    <cellStyle name="Shade 7 33" xfId="52598" xr:uid="{00000000-0005-0000-0000-000065CD0000}"/>
    <cellStyle name="Shade 7 33 2" xfId="52599" xr:uid="{00000000-0005-0000-0000-000066CD0000}"/>
    <cellStyle name="Shade 7 33 2 2" xfId="52600" xr:uid="{00000000-0005-0000-0000-000067CD0000}"/>
    <cellStyle name="Shade 7 33 3" xfId="52601" xr:uid="{00000000-0005-0000-0000-000068CD0000}"/>
    <cellStyle name="Shade 7 34" xfId="52602" xr:uid="{00000000-0005-0000-0000-000069CD0000}"/>
    <cellStyle name="Shade 7 34 2" xfId="52603" xr:uid="{00000000-0005-0000-0000-00006ACD0000}"/>
    <cellStyle name="Shade 7 34 2 2" xfId="52604" xr:uid="{00000000-0005-0000-0000-00006BCD0000}"/>
    <cellStyle name="Shade 7 34 3" xfId="52605" xr:uid="{00000000-0005-0000-0000-00006CCD0000}"/>
    <cellStyle name="Shade 7 35" xfId="52606" xr:uid="{00000000-0005-0000-0000-00006DCD0000}"/>
    <cellStyle name="Shade 7 35 2" xfId="52607" xr:uid="{00000000-0005-0000-0000-00006ECD0000}"/>
    <cellStyle name="Shade 7 35 2 2" xfId="52608" xr:uid="{00000000-0005-0000-0000-00006FCD0000}"/>
    <cellStyle name="Shade 7 35 3" xfId="52609" xr:uid="{00000000-0005-0000-0000-000070CD0000}"/>
    <cellStyle name="Shade 7 36" xfId="52610" xr:uid="{00000000-0005-0000-0000-000071CD0000}"/>
    <cellStyle name="Shade 7 36 2" xfId="52611" xr:uid="{00000000-0005-0000-0000-000072CD0000}"/>
    <cellStyle name="Shade 7 36 2 2" xfId="52612" xr:uid="{00000000-0005-0000-0000-000073CD0000}"/>
    <cellStyle name="Shade 7 36 3" xfId="52613" xr:uid="{00000000-0005-0000-0000-000074CD0000}"/>
    <cellStyle name="Shade 7 37" xfId="52614" xr:uid="{00000000-0005-0000-0000-000075CD0000}"/>
    <cellStyle name="Shade 7 37 2" xfId="52615" xr:uid="{00000000-0005-0000-0000-000076CD0000}"/>
    <cellStyle name="Shade 7 37 2 2" xfId="52616" xr:uid="{00000000-0005-0000-0000-000077CD0000}"/>
    <cellStyle name="Shade 7 37 3" xfId="52617" xr:uid="{00000000-0005-0000-0000-000078CD0000}"/>
    <cellStyle name="Shade 7 38" xfId="52618" xr:uid="{00000000-0005-0000-0000-000079CD0000}"/>
    <cellStyle name="Shade 7 38 2" xfId="52619" xr:uid="{00000000-0005-0000-0000-00007ACD0000}"/>
    <cellStyle name="Shade 7 38 2 2" xfId="52620" xr:uid="{00000000-0005-0000-0000-00007BCD0000}"/>
    <cellStyle name="Shade 7 38 3" xfId="52621" xr:uid="{00000000-0005-0000-0000-00007CCD0000}"/>
    <cellStyle name="Shade 7 39" xfId="52622" xr:uid="{00000000-0005-0000-0000-00007DCD0000}"/>
    <cellStyle name="Shade 7 39 2" xfId="52623" xr:uid="{00000000-0005-0000-0000-00007ECD0000}"/>
    <cellStyle name="Shade 7 39 2 2" xfId="52624" xr:uid="{00000000-0005-0000-0000-00007FCD0000}"/>
    <cellStyle name="Shade 7 39 3" xfId="52625" xr:uid="{00000000-0005-0000-0000-000080CD0000}"/>
    <cellStyle name="Shade 7 4" xfId="52626" xr:uid="{00000000-0005-0000-0000-000081CD0000}"/>
    <cellStyle name="Shade 7 4 2" xfId="52627" xr:uid="{00000000-0005-0000-0000-000082CD0000}"/>
    <cellStyle name="Shade 7 4 2 2" xfId="52628" xr:uid="{00000000-0005-0000-0000-000083CD0000}"/>
    <cellStyle name="Shade 7 4 3" xfId="52629" xr:uid="{00000000-0005-0000-0000-000084CD0000}"/>
    <cellStyle name="Shade 7 40" xfId="52630" xr:uid="{00000000-0005-0000-0000-000085CD0000}"/>
    <cellStyle name="Shade 7 40 2" xfId="52631" xr:uid="{00000000-0005-0000-0000-000086CD0000}"/>
    <cellStyle name="Shade 7 40 2 2" xfId="52632" xr:uid="{00000000-0005-0000-0000-000087CD0000}"/>
    <cellStyle name="Shade 7 40 3" xfId="52633" xr:uid="{00000000-0005-0000-0000-000088CD0000}"/>
    <cellStyle name="Shade 7 41" xfId="52634" xr:uid="{00000000-0005-0000-0000-000089CD0000}"/>
    <cellStyle name="Shade 7 41 2" xfId="52635" xr:uid="{00000000-0005-0000-0000-00008ACD0000}"/>
    <cellStyle name="Shade 7 41 2 2" xfId="52636" xr:uid="{00000000-0005-0000-0000-00008BCD0000}"/>
    <cellStyle name="Shade 7 41 3" xfId="52637" xr:uid="{00000000-0005-0000-0000-00008CCD0000}"/>
    <cellStyle name="Shade 7 42" xfId="52638" xr:uid="{00000000-0005-0000-0000-00008DCD0000}"/>
    <cellStyle name="Shade 7 42 2" xfId="52639" xr:uid="{00000000-0005-0000-0000-00008ECD0000}"/>
    <cellStyle name="Shade 7 43" xfId="52640" xr:uid="{00000000-0005-0000-0000-00008FCD0000}"/>
    <cellStyle name="Shade 7 5" xfId="52641" xr:uid="{00000000-0005-0000-0000-000090CD0000}"/>
    <cellStyle name="Shade 7 5 2" xfId="52642" xr:uid="{00000000-0005-0000-0000-000091CD0000}"/>
    <cellStyle name="Shade 7 5 2 2" xfId="52643" xr:uid="{00000000-0005-0000-0000-000092CD0000}"/>
    <cellStyle name="Shade 7 5 3" xfId="52644" xr:uid="{00000000-0005-0000-0000-000093CD0000}"/>
    <cellStyle name="Shade 7 6" xfId="52645" xr:uid="{00000000-0005-0000-0000-000094CD0000}"/>
    <cellStyle name="Shade 7 6 2" xfId="52646" xr:uid="{00000000-0005-0000-0000-000095CD0000}"/>
    <cellStyle name="Shade 7 6 2 2" xfId="52647" xr:uid="{00000000-0005-0000-0000-000096CD0000}"/>
    <cellStyle name="Shade 7 6 3" xfId="52648" xr:uid="{00000000-0005-0000-0000-000097CD0000}"/>
    <cellStyle name="Shade 7 7" xfId="52649" xr:uid="{00000000-0005-0000-0000-000098CD0000}"/>
    <cellStyle name="Shade 7 7 2" xfId="52650" xr:uid="{00000000-0005-0000-0000-000099CD0000}"/>
    <cellStyle name="Shade 7 7 2 2" xfId="52651" xr:uid="{00000000-0005-0000-0000-00009ACD0000}"/>
    <cellStyle name="Shade 7 7 3" xfId="52652" xr:uid="{00000000-0005-0000-0000-00009BCD0000}"/>
    <cellStyle name="Shade 7 8" xfId="52653" xr:uid="{00000000-0005-0000-0000-00009CCD0000}"/>
    <cellStyle name="Shade 7 8 2" xfId="52654" xr:uid="{00000000-0005-0000-0000-00009DCD0000}"/>
    <cellStyle name="Shade 7 8 2 2" xfId="52655" xr:uid="{00000000-0005-0000-0000-00009ECD0000}"/>
    <cellStyle name="Shade 7 8 3" xfId="52656" xr:uid="{00000000-0005-0000-0000-00009FCD0000}"/>
    <cellStyle name="Shade 7 9" xfId="52657" xr:uid="{00000000-0005-0000-0000-0000A0CD0000}"/>
    <cellStyle name="Shade 7 9 2" xfId="52658" xr:uid="{00000000-0005-0000-0000-0000A1CD0000}"/>
    <cellStyle name="Shade 7 9 2 2" xfId="52659" xr:uid="{00000000-0005-0000-0000-0000A2CD0000}"/>
    <cellStyle name="Shade 7 9 3" xfId="52660" xr:uid="{00000000-0005-0000-0000-0000A3CD0000}"/>
    <cellStyle name="Shade 8" xfId="52661" xr:uid="{00000000-0005-0000-0000-0000A4CD0000}"/>
    <cellStyle name="Shade 8 10" xfId="52662" xr:uid="{00000000-0005-0000-0000-0000A5CD0000}"/>
    <cellStyle name="Shade 8 10 2" xfId="52663" xr:uid="{00000000-0005-0000-0000-0000A6CD0000}"/>
    <cellStyle name="Shade 8 10 2 2" xfId="52664" xr:uid="{00000000-0005-0000-0000-0000A7CD0000}"/>
    <cellStyle name="Shade 8 10 3" xfId="52665" xr:uid="{00000000-0005-0000-0000-0000A8CD0000}"/>
    <cellStyle name="Shade 8 11" xfId="52666" xr:uid="{00000000-0005-0000-0000-0000A9CD0000}"/>
    <cellStyle name="Shade 8 11 2" xfId="52667" xr:uid="{00000000-0005-0000-0000-0000AACD0000}"/>
    <cellStyle name="Shade 8 11 2 2" xfId="52668" xr:uid="{00000000-0005-0000-0000-0000ABCD0000}"/>
    <cellStyle name="Shade 8 11 3" xfId="52669" xr:uid="{00000000-0005-0000-0000-0000ACCD0000}"/>
    <cellStyle name="Shade 8 12" xfId="52670" xr:uid="{00000000-0005-0000-0000-0000ADCD0000}"/>
    <cellStyle name="Shade 8 12 2" xfId="52671" xr:uid="{00000000-0005-0000-0000-0000AECD0000}"/>
    <cellStyle name="Shade 8 12 2 2" xfId="52672" xr:uid="{00000000-0005-0000-0000-0000AFCD0000}"/>
    <cellStyle name="Shade 8 12 3" xfId="52673" xr:uid="{00000000-0005-0000-0000-0000B0CD0000}"/>
    <cellStyle name="Shade 8 13" xfId="52674" xr:uid="{00000000-0005-0000-0000-0000B1CD0000}"/>
    <cellStyle name="Shade 8 13 2" xfId="52675" xr:uid="{00000000-0005-0000-0000-0000B2CD0000}"/>
    <cellStyle name="Shade 8 13 2 2" xfId="52676" xr:uid="{00000000-0005-0000-0000-0000B3CD0000}"/>
    <cellStyle name="Shade 8 13 3" xfId="52677" xr:uid="{00000000-0005-0000-0000-0000B4CD0000}"/>
    <cellStyle name="Shade 8 14" xfId="52678" xr:uid="{00000000-0005-0000-0000-0000B5CD0000}"/>
    <cellStyle name="Shade 8 14 2" xfId="52679" xr:uid="{00000000-0005-0000-0000-0000B6CD0000}"/>
    <cellStyle name="Shade 8 14 2 2" xfId="52680" xr:uid="{00000000-0005-0000-0000-0000B7CD0000}"/>
    <cellStyle name="Shade 8 14 3" xfId="52681" xr:uid="{00000000-0005-0000-0000-0000B8CD0000}"/>
    <cellStyle name="Shade 8 15" xfId="52682" xr:uid="{00000000-0005-0000-0000-0000B9CD0000}"/>
    <cellStyle name="Shade 8 15 2" xfId="52683" xr:uid="{00000000-0005-0000-0000-0000BACD0000}"/>
    <cellStyle name="Shade 8 15 2 2" xfId="52684" xr:uid="{00000000-0005-0000-0000-0000BBCD0000}"/>
    <cellStyle name="Shade 8 15 3" xfId="52685" xr:uid="{00000000-0005-0000-0000-0000BCCD0000}"/>
    <cellStyle name="Shade 8 16" xfId="52686" xr:uid="{00000000-0005-0000-0000-0000BDCD0000}"/>
    <cellStyle name="Shade 8 16 2" xfId="52687" xr:uid="{00000000-0005-0000-0000-0000BECD0000}"/>
    <cellStyle name="Shade 8 16 2 2" xfId="52688" xr:uid="{00000000-0005-0000-0000-0000BFCD0000}"/>
    <cellStyle name="Shade 8 16 3" xfId="52689" xr:uid="{00000000-0005-0000-0000-0000C0CD0000}"/>
    <cellStyle name="Shade 8 17" xfId="52690" xr:uid="{00000000-0005-0000-0000-0000C1CD0000}"/>
    <cellStyle name="Shade 8 17 2" xfId="52691" xr:uid="{00000000-0005-0000-0000-0000C2CD0000}"/>
    <cellStyle name="Shade 8 17 2 2" xfId="52692" xr:uid="{00000000-0005-0000-0000-0000C3CD0000}"/>
    <cellStyle name="Shade 8 17 3" xfId="52693" xr:uid="{00000000-0005-0000-0000-0000C4CD0000}"/>
    <cellStyle name="Shade 8 18" xfId="52694" xr:uid="{00000000-0005-0000-0000-0000C5CD0000}"/>
    <cellStyle name="Shade 8 18 2" xfId="52695" xr:uid="{00000000-0005-0000-0000-0000C6CD0000}"/>
    <cellStyle name="Shade 8 18 2 2" xfId="52696" xr:uid="{00000000-0005-0000-0000-0000C7CD0000}"/>
    <cellStyle name="Shade 8 18 3" xfId="52697" xr:uid="{00000000-0005-0000-0000-0000C8CD0000}"/>
    <cellStyle name="Shade 8 19" xfId="52698" xr:uid="{00000000-0005-0000-0000-0000C9CD0000}"/>
    <cellStyle name="Shade 8 19 2" xfId="52699" xr:uid="{00000000-0005-0000-0000-0000CACD0000}"/>
    <cellStyle name="Shade 8 19 2 2" xfId="52700" xr:uid="{00000000-0005-0000-0000-0000CBCD0000}"/>
    <cellStyle name="Shade 8 19 3" xfId="52701" xr:uid="{00000000-0005-0000-0000-0000CCCD0000}"/>
    <cellStyle name="Shade 8 2" xfId="52702" xr:uid="{00000000-0005-0000-0000-0000CDCD0000}"/>
    <cellStyle name="Shade 8 2 2" xfId="52703" xr:uid="{00000000-0005-0000-0000-0000CECD0000}"/>
    <cellStyle name="Shade 8 2 2 2" xfId="52704" xr:uid="{00000000-0005-0000-0000-0000CFCD0000}"/>
    <cellStyle name="Shade 8 2 3" xfId="52705" xr:uid="{00000000-0005-0000-0000-0000D0CD0000}"/>
    <cellStyle name="Shade 8 20" xfId="52706" xr:uid="{00000000-0005-0000-0000-0000D1CD0000}"/>
    <cellStyle name="Shade 8 20 2" xfId="52707" xr:uid="{00000000-0005-0000-0000-0000D2CD0000}"/>
    <cellStyle name="Shade 8 20 2 2" xfId="52708" xr:uid="{00000000-0005-0000-0000-0000D3CD0000}"/>
    <cellStyle name="Shade 8 20 3" xfId="52709" xr:uid="{00000000-0005-0000-0000-0000D4CD0000}"/>
    <cellStyle name="Shade 8 21" xfId="52710" xr:uid="{00000000-0005-0000-0000-0000D5CD0000}"/>
    <cellStyle name="Shade 8 21 2" xfId="52711" xr:uid="{00000000-0005-0000-0000-0000D6CD0000}"/>
    <cellStyle name="Shade 8 21 2 2" xfId="52712" xr:uid="{00000000-0005-0000-0000-0000D7CD0000}"/>
    <cellStyle name="Shade 8 21 3" xfId="52713" xr:uid="{00000000-0005-0000-0000-0000D8CD0000}"/>
    <cellStyle name="Shade 8 22" xfId="52714" xr:uid="{00000000-0005-0000-0000-0000D9CD0000}"/>
    <cellStyle name="Shade 8 22 2" xfId="52715" xr:uid="{00000000-0005-0000-0000-0000DACD0000}"/>
    <cellStyle name="Shade 8 22 2 2" xfId="52716" xr:uid="{00000000-0005-0000-0000-0000DBCD0000}"/>
    <cellStyle name="Shade 8 22 3" xfId="52717" xr:uid="{00000000-0005-0000-0000-0000DCCD0000}"/>
    <cellStyle name="Shade 8 23" xfId="52718" xr:uid="{00000000-0005-0000-0000-0000DDCD0000}"/>
    <cellStyle name="Shade 8 23 2" xfId="52719" xr:uid="{00000000-0005-0000-0000-0000DECD0000}"/>
    <cellStyle name="Shade 8 23 2 2" xfId="52720" xr:uid="{00000000-0005-0000-0000-0000DFCD0000}"/>
    <cellStyle name="Shade 8 23 3" xfId="52721" xr:uid="{00000000-0005-0000-0000-0000E0CD0000}"/>
    <cellStyle name="Shade 8 24" xfId="52722" xr:uid="{00000000-0005-0000-0000-0000E1CD0000}"/>
    <cellStyle name="Shade 8 24 2" xfId="52723" xr:uid="{00000000-0005-0000-0000-0000E2CD0000}"/>
    <cellStyle name="Shade 8 24 2 2" xfId="52724" xr:uid="{00000000-0005-0000-0000-0000E3CD0000}"/>
    <cellStyle name="Shade 8 24 3" xfId="52725" xr:uid="{00000000-0005-0000-0000-0000E4CD0000}"/>
    <cellStyle name="Shade 8 25" xfId="52726" xr:uid="{00000000-0005-0000-0000-0000E5CD0000}"/>
    <cellStyle name="Shade 8 25 2" xfId="52727" xr:uid="{00000000-0005-0000-0000-0000E6CD0000}"/>
    <cellStyle name="Shade 8 25 2 2" xfId="52728" xr:uid="{00000000-0005-0000-0000-0000E7CD0000}"/>
    <cellStyle name="Shade 8 25 3" xfId="52729" xr:uid="{00000000-0005-0000-0000-0000E8CD0000}"/>
    <cellStyle name="Shade 8 26" xfId="52730" xr:uid="{00000000-0005-0000-0000-0000E9CD0000}"/>
    <cellStyle name="Shade 8 26 2" xfId="52731" xr:uid="{00000000-0005-0000-0000-0000EACD0000}"/>
    <cellStyle name="Shade 8 26 2 2" xfId="52732" xr:uid="{00000000-0005-0000-0000-0000EBCD0000}"/>
    <cellStyle name="Shade 8 26 3" xfId="52733" xr:uid="{00000000-0005-0000-0000-0000ECCD0000}"/>
    <cellStyle name="Shade 8 27" xfId="52734" xr:uid="{00000000-0005-0000-0000-0000EDCD0000}"/>
    <cellStyle name="Shade 8 27 2" xfId="52735" xr:uid="{00000000-0005-0000-0000-0000EECD0000}"/>
    <cellStyle name="Shade 8 27 2 2" xfId="52736" xr:uid="{00000000-0005-0000-0000-0000EFCD0000}"/>
    <cellStyle name="Shade 8 27 3" xfId="52737" xr:uid="{00000000-0005-0000-0000-0000F0CD0000}"/>
    <cellStyle name="Shade 8 28" xfId="52738" xr:uid="{00000000-0005-0000-0000-0000F1CD0000}"/>
    <cellStyle name="Shade 8 28 2" xfId="52739" xr:uid="{00000000-0005-0000-0000-0000F2CD0000}"/>
    <cellStyle name="Shade 8 28 2 2" xfId="52740" xr:uid="{00000000-0005-0000-0000-0000F3CD0000}"/>
    <cellStyle name="Shade 8 28 3" xfId="52741" xr:uid="{00000000-0005-0000-0000-0000F4CD0000}"/>
    <cellStyle name="Shade 8 29" xfId="52742" xr:uid="{00000000-0005-0000-0000-0000F5CD0000}"/>
    <cellStyle name="Shade 8 29 2" xfId="52743" xr:uid="{00000000-0005-0000-0000-0000F6CD0000}"/>
    <cellStyle name="Shade 8 29 2 2" xfId="52744" xr:uid="{00000000-0005-0000-0000-0000F7CD0000}"/>
    <cellStyle name="Shade 8 29 3" xfId="52745" xr:uid="{00000000-0005-0000-0000-0000F8CD0000}"/>
    <cellStyle name="Shade 8 3" xfId="52746" xr:uid="{00000000-0005-0000-0000-0000F9CD0000}"/>
    <cellStyle name="Shade 8 3 2" xfId="52747" xr:uid="{00000000-0005-0000-0000-0000FACD0000}"/>
    <cellStyle name="Shade 8 3 2 2" xfId="52748" xr:uid="{00000000-0005-0000-0000-0000FBCD0000}"/>
    <cellStyle name="Shade 8 3 3" xfId="52749" xr:uid="{00000000-0005-0000-0000-0000FCCD0000}"/>
    <cellStyle name="Shade 8 30" xfId="52750" xr:uid="{00000000-0005-0000-0000-0000FDCD0000}"/>
    <cellStyle name="Shade 8 30 2" xfId="52751" xr:uid="{00000000-0005-0000-0000-0000FECD0000}"/>
    <cellStyle name="Shade 8 30 2 2" xfId="52752" xr:uid="{00000000-0005-0000-0000-0000FFCD0000}"/>
    <cellStyle name="Shade 8 30 3" xfId="52753" xr:uid="{00000000-0005-0000-0000-000000CE0000}"/>
    <cellStyle name="Shade 8 31" xfId="52754" xr:uid="{00000000-0005-0000-0000-000001CE0000}"/>
    <cellStyle name="Shade 8 31 2" xfId="52755" xr:uid="{00000000-0005-0000-0000-000002CE0000}"/>
    <cellStyle name="Shade 8 31 2 2" xfId="52756" xr:uid="{00000000-0005-0000-0000-000003CE0000}"/>
    <cellStyle name="Shade 8 31 3" xfId="52757" xr:uid="{00000000-0005-0000-0000-000004CE0000}"/>
    <cellStyle name="Shade 8 32" xfId="52758" xr:uid="{00000000-0005-0000-0000-000005CE0000}"/>
    <cellStyle name="Shade 8 32 2" xfId="52759" xr:uid="{00000000-0005-0000-0000-000006CE0000}"/>
    <cellStyle name="Shade 8 32 2 2" xfId="52760" xr:uid="{00000000-0005-0000-0000-000007CE0000}"/>
    <cellStyle name="Shade 8 32 3" xfId="52761" xr:uid="{00000000-0005-0000-0000-000008CE0000}"/>
    <cellStyle name="Shade 8 33" xfId="52762" xr:uid="{00000000-0005-0000-0000-000009CE0000}"/>
    <cellStyle name="Shade 8 33 2" xfId="52763" xr:uid="{00000000-0005-0000-0000-00000ACE0000}"/>
    <cellStyle name="Shade 8 33 2 2" xfId="52764" xr:uid="{00000000-0005-0000-0000-00000BCE0000}"/>
    <cellStyle name="Shade 8 33 3" xfId="52765" xr:uid="{00000000-0005-0000-0000-00000CCE0000}"/>
    <cellStyle name="Shade 8 34" xfId="52766" xr:uid="{00000000-0005-0000-0000-00000DCE0000}"/>
    <cellStyle name="Shade 8 34 2" xfId="52767" xr:uid="{00000000-0005-0000-0000-00000ECE0000}"/>
    <cellStyle name="Shade 8 34 2 2" xfId="52768" xr:uid="{00000000-0005-0000-0000-00000FCE0000}"/>
    <cellStyle name="Shade 8 34 3" xfId="52769" xr:uid="{00000000-0005-0000-0000-000010CE0000}"/>
    <cellStyle name="Shade 8 35" xfId="52770" xr:uid="{00000000-0005-0000-0000-000011CE0000}"/>
    <cellStyle name="Shade 8 35 2" xfId="52771" xr:uid="{00000000-0005-0000-0000-000012CE0000}"/>
    <cellStyle name="Shade 8 35 2 2" xfId="52772" xr:uid="{00000000-0005-0000-0000-000013CE0000}"/>
    <cellStyle name="Shade 8 35 3" xfId="52773" xr:uid="{00000000-0005-0000-0000-000014CE0000}"/>
    <cellStyle name="Shade 8 36" xfId="52774" xr:uid="{00000000-0005-0000-0000-000015CE0000}"/>
    <cellStyle name="Shade 8 36 2" xfId="52775" xr:uid="{00000000-0005-0000-0000-000016CE0000}"/>
    <cellStyle name="Shade 8 36 2 2" xfId="52776" xr:uid="{00000000-0005-0000-0000-000017CE0000}"/>
    <cellStyle name="Shade 8 36 3" xfId="52777" xr:uid="{00000000-0005-0000-0000-000018CE0000}"/>
    <cellStyle name="Shade 8 37" xfId="52778" xr:uid="{00000000-0005-0000-0000-000019CE0000}"/>
    <cellStyle name="Shade 8 37 2" xfId="52779" xr:uid="{00000000-0005-0000-0000-00001ACE0000}"/>
    <cellStyle name="Shade 8 37 2 2" xfId="52780" xr:uid="{00000000-0005-0000-0000-00001BCE0000}"/>
    <cellStyle name="Shade 8 37 3" xfId="52781" xr:uid="{00000000-0005-0000-0000-00001CCE0000}"/>
    <cellStyle name="Shade 8 38" xfId="52782" xr:uid="{00000000-0005-0000-0000-00001DCE0000}"/>
    <cellStyle name="Shade 8 38 2" xfId="52783" xr:uid="{00000000-0005-0000-0000-00001ECE0000}"/>
    <cellStyle name="Shade 8 38 2 2" xfId="52784" xr:uid="{00000000-0005-0000-0000-00001FCE0000}"/>
    <cellStyle name="Shade 8 38 3" xfId="52785" xr:uid="{00000000-0005-0000-0000-000020CE0000}"/>
    <cellStyle name="Shade 8 39" xfId="52786" xr:uid="{00000000-0005-0000-0000-000021CE0000}"/>
    <cellStyle name="Shade 8 39 2" xfId="52787" xr:uid="{00000000-0005-0000-0000-000022CE0000}"/>
    <cellStyle name="Shade 8 39 2 2" xfId="52788" xr:uid="{00000000-0005-0000-0000-000023CE0000}"/>
    <cellStyle name="Shade 8 39 3" xfId="52789" xr:uid="{00000000-0005-0000-0000-000024CE0000}"/>
    <cellStyle name="Shade 8 4" xfId="52790" xr:uid="{00000000-0005-0000-0000-000025CE0000}"/>
    <cellStyle name="Shade 8 4 2" xfId="52791" xr:uid="{00000000-0005-0000-0000-000026CE0000}"/>
    <cellStyle name="Shade 8 4 2 2" xfId="52792" xr:uid="{00000000-0005-0000-0000-000027CE0000}"/>
    <cellStyle name="Shade 8 4 3" xfId="52793" xr:uid="{00000000-0005-0000-0000-000028CE0000}"/>
    <cellStyle name="Shade 8 40" xfId="52794" xr:uid="{00000000-0005-0000-0000-000029CE0000}"/>
    <cellStyle name="Shade 8 40 2" xfId="52795" xr:uid="{00000000-0005-0000-0000-00002ACE0000}"/>
    <cellStyle name="Shade 8 40 2 2" xfId="52796" xr:uid="{00000000-0005-0000-0000-00002BCE0000}"/>
    <cellStyle name="Shade 8 40 3" xfId="52797" xr:uid="{00000000-0005-0000-0000-00002CCE0000}"/>
    <cellStyle name="Shade 8 41" xfId="52798" xr:uid="{00000000-0005-0000-0000-00002DCE0000}"/>
    <cellStyle name="Shade 8 41 2" xfId="52799" xr:uid="{00000000-0005-0000-0000-00002ECE0000}"/>
    <cellStyle name="Shade 8 41 2 2" xfId="52800" xr:uid="{00000000-0005-0000-0000-00002FCE0000}"/>
    <cellStyle name="Shade 8 41 3" xfId="52801" xr:uid="{00000000-0005-0000-0000-000030CE0000}"/>
    <cellStyle name="Shade 8 42" xfId="52802" xr:uid="{00000000-0005-0000-0000-000031CE0000}"/>
    <cellStyle name="Shade 8 42 2" xfId="52803" xr:uid="{00000000-0005-0000-0000-000032CE0000}"/>
    <cellStyle name="Shade 8 43" xfId="52804" xr:uid="{00000000-0005-0000-0000-000033CE0000}"/>
    <cellStyle name="Shade 8 5" xfId="52805" xr:uid="{00000000-0005-0000-0000-000034CE0000}"/>
    <cellStyle name="Shade 8 5 2" xfId="52806" xr:uid="{00000000-0005-0000-0000-000035CE0000}"/>
    <cellStyle name="Shade 8 5 2 2" xfId="52807" xr:uid="{00000000-0005-0000-0000-000036CE0000}"/>
    <cellStyle name="Shade 8 5 3" xfId="52808" xr:uid="{00000000-0005-0000-0000-000037CE0000}"/>
    <cellStyle name="Shade 8 6" xfId="52809" xr:uid="{00000000-0005-0000-0000-000038CE0000}"/>
    <cellStyle name="Shade 8 6 2" xfId="52810" xr:uid="{00000000-0005-0000-0000-000039CE0000}"/>
    <cellStyle name="Shade 8 6 2 2" xfId="52811" xr:uid="{00000000-0005-0000-0000-00003ACE0000}"/>
    <cellStyle name="Shade 8 6 3" xfId="52812" xr:uid="{00000000-0005-0000-0000-00003BCE0000}"/>
    <cellStyle name="Shade 8 7" xfId="52813" xr:uid="{00000000-0005-0000-0000-00003CCE0000}"/>
    <cellStyle name="Shade 8 7 2" xfId="52814" xr:uid="{00000000-0005-0000-0000-00003DCE0000}"/>
    <cellStyle name="Shade 8 7 2 2" xfId="52815" xr:uid="{00000000-0005-0000-0000-00003ECE0000}"/>
    <cellStyle name="Shade 8 7 3" xfId="52816" xr:uid="{00000000-0005-0000-0000-00003FCE0000}"/>
    <cellStyle name="Shade 8 8" xfId="52817" xr:uid="{00000000-0005-0000-0000-000040CE0000}"/>
    <cellStyle name="Shade 8 8 2" xfId="52818" xr:uid="{00000000-0005-0000-0000-000041CE0000}"/>
    <cellStyle name="Shade 8 8 2 2" xfId="52819" xr:uid="{00000000-0005-0000-0000-000042CE0000}"/>
    <cellStyle name="Shade 8 8 3" xfId="52820" xr:uid="{00000000-0005-0000-0000-000043CE0000}"/>
    <cellStyle name="Shade 8 9" xfId="52821" xr:uid="{00000000-0005-0000-0000-000044CE0000}"/>
    <cellStyle name="Shade 8 9 2" xfId="52822" xr:uid="{00000000-0005-0000-0000-000045CE0000}"/>
    <cellStyle name="Shade 8 9 2 2" xfId="52823" xr:uid="{00000000-0005-0000-0000-000046CE0000}"/>
    <cellStyle name="Shade 8 9 3" xfId="52824" xr:uid="{00000000-0005-0000-0000-000047CE0000}"/>
    <cellStyle name="Shade 9" xfId="52825" xr:uid="{00000000-0005-0000-0000-000048CE0000}"/>
    <cellStyle name="Shade 9 10" xfId="52826" xr:uid="{00000000-0005-0000-0000-000049CE0000}"/>
    <cellStyle name="Shade 9 10 2" xfId="52827" xr:uid="{00000000-0005-0000-0000-00004ACE0000}"/>
    <cellStyle name="Shade 9 10 2 2" xfId="52828" xr:uid="{00000000-0005-0000-0000-00004BCE0000}"/>
    <cellStyle name="Shade 9 10 3" xfId="52829" xr:uid="{00000000-0005-0000-0000-00004CCE0000}"/>
    <cellStyle name="Shade 9 11" xfId="52830" xr:uid="{00000000-0005-0000-0000-00004DCE0000}"/>
    <cellStyle name="Shade 9 11 2" xfId="52831" xr:uid="{00000000-0005-0000-0000-00004ECE0000}"/>
    <cellStyle name="Shade 9 11 2 2" xfId="52832" xr:uid="{00000000-0005-0000-0000-00004FCE0000}"/>
    <cellStyle name="Shade 9 11 3" xfId="52833" xr:uid="{00000000-0005-0000-0000-000050CE0000}"/>
    <cellStyle name="Shade 9 12" xfId="52834" xr:uid="{00000000-0005-0000-0000-000051CE0000}"/>
    <cellStyle name="Shade 9 12 2" xfId="52835" xr:uid="{00000000-0005-0000-0000-000052CE0000}"/>
    <cellStyle name="Shade 9 12 2 2" xfId="52836" xr:uid="{00000000-0005-0000-0000-000053CE0000}"/>
    <cellStyle name="Shade 9 12 3" xfId="52837" xr:uid="{00000000-0005-0000-0000-000054CE0000}"/>
    <cellStyle name="Shade 9 13" xfId="52838" xr:uid="{00000000-0005-0000-0000-000055CE0000}"/>
    <cellStyle name="Shade 9 13 2" xfId="52839" xr:uid="{00000000-0005-0000-0000-000056CE0000}"/>
    <cellStyle name="Shade 9 13 2 2" xfId="52840" xr:uid="{00000000-0005-0000-0000-000057CE0000}"/>
    <cellStyle name="Shade 9 13 3" xfId="52841" xr:uid="{00000000-0005-0000-0000-000058CE0000}"/>
    <cellStyle name="Shade 9 14" xfId="52842" xr:uid="{00000000-0005-0000-0000-000059CE0000}"/>
    <cellStyle name="Shade 9 14 2" xfId="52843" xr:uid="{00000000-0005-0000-0000-00005ACE0000}"/>
    <cellStyle name="Shade 9 14 2 2" xfId="52844" xr:uid="{00000000-0005-0000-0000-00005BCE0000}"/>
    <cellStyle name="Shade 9 14 3" xfId="52845" xr:uid="{00000000-0005-0000-0000-00005CCE0000}"/>
    <cellStyle name="Shade 9 15" xfId="52846" xr:uid="{00000000-0005-0000-0000-00005DCE0000}"/>
    <cellStyle name="Shade 9 15 2" xfId="52847" xr:uid="{00000000-0005-0000-0000-00005ECE0000}"/>
    <cellStyle name="Shade 9 15 2 2" xfId="52848" xr:uid="{00000000-0005-0000-0000-00005FCE0000}"/>
    <cellStyle name="Shade 9 15 3" xfId="52849" xr:uid="{00000000-0005-0000-0000-000060CE0000}"/>
    <cellStyle name="Shade 9 16" xfId="52850" xr:uid="{00000000-0005-0000-0000-000061CE0000}"/>
    <cellStyle name="Shade 9 16 2" xfId="52851" xr:uid="{00000000-0005-0000-0000-000062CE0000}"/>
    <cellStyle name="Shade 9 16 2 2" xfId="52852" xr:uid="{00000000-0005-0000-0000-000063CE0000}"/>
    <cellStyle name="Shade 9 16 3" xfId="52853" xr:uid="{00000000-0005-0000-0000-000064CE0000}"/>
    <cellStyle name="Shade 9 17" xfId="52854" xr:uid="{00000000-0005-0000-0000-000065CE0000}"/>
    <cellStyle name="Shade 9 17 2" xfId="52855" xr:uid="{00000000-0005-0000-0000-000066CE0000}"/>
    <cellStyle name="Shade 9 17 2 2" xfId="52856" xr:uid="{00000000-0005-0000-0000-000067CE0000}"/>
    <cellStyle name="Shade 9 17 3" xfId="52857" xr:uid="{00000000-0005-0000-0000-000068CE0000}"/>
    <cellStyle name="Shade 9 18" xfId="52858" xr:uid="{00000000-0005-0000-0000-000069CE0000}"/>
    <cellStyle name="Shade 9 18 2" xfId="52859" xr:uid="{00000000-0005-0000-0000-00006ACE0000}"/>
    <cellStyle name="Shade 9 18 2 2" xfId="52860" xr:uid="{00000000-0005-0000-0000-00006BCE0000}"/>
    <cellStyle name="Shade 9 18 3" xfId="52861" xr:uid="{00000000-0005-0000-0000-00006CCE0000}"/>
    <cellStyle name="Shade 9 19" xfId="52862" xr:uid="{00000000-0005-0000-0000-00006DCE0000}"/>
    <cellStyle name="Shade 9 19 2" xfId="52863" xr:uid="{00000000-0005-0000-0000-00006ECE0000}"/>
    <cellStyle name="Shade 9 19 2 2" xfId="52864" xr:uid="{00000000-0005-0000-0000-00006FCE0000}"/>
    <cellStyle name="Shade 9 19 3" xfId="52865" xr:uid="{00000000-0005-0000-0000-000070CE0000}"/>
    <cellStyle name="Shade 9 2" xfId="52866" xr:uid="{00000000-0005-0000-0000-000071CE0000}"/>
    <cellStyle name="Shade 9 2 2" xfId="52867" xr:uid="{00000000-0005-0000-0000-000072CE0000}"/>
    <cellStyle name="Shade 9 2 2 2" xfId="52868" xr:uid="{00000000-0005-0000-0000-000073CE0000}"/>
    <cellStyle name="Shade 9 2 3" xfId="52869" xr:uid="{00000000-0005-0000-0000-000074CE0000}"/>
    <cellStyle name="Shade 9 20" xfId="52870" xr:uid="{00000000-0005-0000-0000-000075CE0000}"/>
    <cellStyle name="Shade 9 20 2" xfId="52871" xr:uid="{00000000-0005-0000-0000-000076CE0000}"/>
    <cellStyle name="Shade 9 20 2 2" xfId="52872" xr:uid="{00000000-0005-0000-0000-000077CE0000}"/>
    <cellStyle name="Shade 9 20 3" xfId="52873" xr:uid="{00000000-0005-0000-0000-000078CE0000}"/>
    <cellStyle name="Shade 9 21" xfId="52874" xr:uid="{00000000-0005-0000-0000-000079CE0000}"/>
    <cellStyle name="Shade 9 21 2" xfId="52875" xr:uid="{00000000-0005-0000-0000-00007ACE0000}"/>
    <cellStyle name="Shade 9 21 2 2" xfId="52876" xr:uid="{00000000-0005-0000-0000-00007BCE0000}"/>
    <cellStyle name="Shade 9 21 3" xfId="52877" xr:uid="{00000000-0005-0000-0000-00007CCE0000}"/>
    <cellStyle name="Shade 9 22" xfId="52878" xr:uid="{00000000-0005-0000-0000-00007DCE0000}"/>
    <cellStyle name="Shade 9 22 2" xfId="52879" xr:uid="{00000000-0005-0000-0000-00007ECE0000}"/>
    <cellStyle name="Shade 9 22 2 2" xfId="52880" xr:uid="{00000000-0005-0000-0000-00007FCE0000}"/>
    <cellStyle name="Shade 9 22 3" xfId="52881" xr:uid="{00000000-0005-0000-0000-000080CE0000}"/>
    <cellStyle name="Shade 9 23" xfId="52882" xr:uid="{00000000-0005-0000-0000-000081CE0000}"/>
    <cellStyle name="Shade 9 23 2" xfId="52883" xr:uid="{00000000-0005-0000-0000-000082CE0000}"/>
    <cellStyle name="Shade 9 23 2 2" xfId="52884" xr:uid="{00000000-0005-0000-0000-000083CE0000}"/>
    <cellStyle name="Shade 9 23 3" xfId="52885" xr:uid="{00000000-0005-0000-0000-000084CE0000}"/>
    <cellStyle name="Shade 9 24" xfId="52886" xr:uid="{00000000-0005-0000-0000-000085CE0000}"/>
    <cellStyle name="Shade 9 24 2" xfId="52887" xr:uid="{00000000-0005-0000-0000-000086CE0000}"/>
    <cellStyle name="Shade 9 24 2 2" xfId="52888" xr:uid="{00000000-0005-0000-0000-000087CE0000}"/>
    <cellStyle name="Shade 9 24 3" xfId="52889" xr:uid="{00000000-0005-0000-0000-000088CE0000}"/>
    <cellStyle name="Shade 9 25" xfId="52890" xr:uid="{00000000-0005-0000-0000-000089CE0000}"/>
    <cellStyle name="Shade 9 25 2" xfId="52891" xr:uid="{00000000-0005-0000-0000-00008ACE0000}"/>
    <cellStyle name="Shade 9 25 2 2" xfId="52892" xr:uid="{00000000-0005-0000-0000-00008BCE0000}"/>
    <cellStyle name="Shade 9 25 3" xfId="52893" xr:uid="{00000000-0005-0000-0000-00008CCE0000}"/>
    <cellStyle name="Shade 9 26" xfId="52894" xr:uid="{00000000-0005-0000-0000-00008DCE0000}"/>
    <cellStyle name="Shade 9 26 2" xfId="52895" xr:uid="{00000000-0005-0000-0000-00008ECE0000}"/>
    <cellStyle name="Shade 9 26 2 2" xfId="52896" xr:uid="{00000000-0005-0000-0000-00008FCE0000}"/>
    <cellStyle name="Shade 9 26 3" xfId="52897" xr:uid="{00000000-0005-0000-0000-000090CE0000}"/>
    <cellStyle name="Shade 9 27" xfId="52898" xr:uid="{00000000-0005-0000-0000-000091CE0000}"/>
    <cellStyle name="Shade 9 27 2" xfId="52899" xr:uid="{00000000-0005-0000-0000-000092CE0000}"/>
    <cellStyle name="Shade 9 27 2 2" xfId="52900" xr:uid="{00000000-0005-0000-0000-000093CE0000}"/>
    <cellStyle name="Shade 9 27 3" xfId="52901" xr:uid="{00000000-0005-0000-0000-000094CE0000}"/>
    <cellStyle name="Shade 9 28" xfId="52902" xr:uid="{00000000-0005-0000-0000-000095CE0000}"/>
    <cellStyle name="Shade 9 28 2" xfId="52903" xr:uid="{00000000-0005-0000-0000-000096CE0000}"/>
    <cellStyle name="Shade 9 28 2 2" xfId="52904" xr:uid="{00000000-0005-0000-0000-000097CE0000}"/>
    <cellStyle name="Shade 9 28 3" xfId="52905" xr:uid="{00000000-0005-0000-0000-000098CE0000}"/>
    <cellStyle name="Shade 9 29" xfId="52906" xr:uid="{00000000-0005-0000-0000-000099CE0000}"/>
    <cellStyle name="Shade 9 29 2" xfId="52907" xr:uid="{00000000-0005-0000-0000-00009ACE0000}"/>
    <cellStyle name="Shade 9 29 2 2" xfId="52908" xr:uid="{00000000-0005-0000-0000-00009BCE0000}"/>
    <cellStyle name="Shade 9 29 3" xfId="52909" xr:uid="{00000000-0005-0000-0000-00009CCE0000}"/>
    <cellStyle name="Shade 9 3" xfId="52910" xr:uid="{00000000-0005-0000-0000-00009DCE0000}"/>
    <cellStyle name="Shade 9 3 2" xfId="52911" xr:uid="{00000000-0005-0000-0000-00009ECE0000}"/>
    <cellStyle name="Shade 9 3 2 2" xfId="52912" xr:uid="{00000000-0005-0000-0000-00009FCE0000}"/>
    <cellStyle name="Shade 9 3 3" xfId="52913" xr:uid="{00000000-0005-0000-0000-0000A0CE0000}"/>
    <cellStyle name="Shade 9 30" xfId="52914" xr:uid="{00000000-0005-0000-0000-0000A1CE0000}"/>
    <cellStyle name="Shade 9 30 2" xfId="52915" xr:uid="{00000000-0005-0000-0000-0000A2CE0000}"/>
    <cellStyle name="Shade 9 30 2 2" xfId="52916" xr:uid="{00000000-0005-0000-0000-0000A3CE0000}"/>
    <cellStyle name="Shade 9 30 3" xfId="52917" xr:uid="{00000000-0005-0000-0000-0000A4CE0000}"/>
    <cellStyle name="Shade 9 31" xfId="52918" xr:uid="{00000000-0005-0000-0000-0000A5CE0000}"/>
    <cellStyle name="Shade 9 31 2" xfId="52919" xr:uid="{00000000-0005-0000-0000-0000A6CE0000}"/>
    <cellStyle name="Shade 9 31 2 2" xfId="52920" xr:uid="{00000000-0005-0000-0000-0000A7CE0000}"/>
    <cellStyle name="Shade 9 31 3" xfId="52921" xr:uid="{00000000-0005-0000-0000-0000A8CE0000}"/>
    <cellStyle name="Shade 9 32" xfId="52922" xr:uid="{00000000-0005-0000-0000-0000A9CE0000}"/>
    <cellStyle name="Shade 9 32 2" xfId="52923" xr:uid="{00000000-0005-0000-0000-0000AACE0000}"/>
    <cellStyle name="Shade 9 32 2 2" xfId="52924" xr:uid="{00000000-0005-0000-0000-0000ABCE0000}"/>
    <cellStyle name="Shade 9 32 3" xfId="52925" xr:uid="{00000000-0005-0000-0000-0000ACCE0000}"/>
    <cellStyle name="Shade 9 33" xfId="52926" xr:uid="{00000000-0005-0000-0000-0000ADCE0000}"/>
    <cellStyle name="Shade 9 33 2" xfId="52927" xr:uid="{00000000-0005-0000-0000-0000AECE0000}"/>
    <cellStyle name="Shade 9 33 2 2" xfId="52928" xr:uid="{00000000-0005-0000-0000-0000AFCE0000}"/>
    <cellStyle name="Shade 9 33 3" xfId="52929" xr:uid="{00000000-0005-0000-0000-0000B0CE0000}"/>
    <cellStyle name="Shade 9 34" xfId="52930" xr:uid="{00000000-0005-0000-0000-0000B1CE0000}"/>
    <cellStyle name="Shade 9 34 2" xfId="52931" xr:uid="{00000000-0005-0000-0000-0000B2CE0000}"/>
    <cellStyle name="Shade 9 34 2 2" xfId="52932" xr:uid="{00000000-0005-0000-0000-0000B3CE0000}"/>
    <cellStyle name="Shade 9 34 3" xfId="52933" xr:uid="{00000000-0005-0000-0000-0000B4CE0000}"/>
    <cellStyle name="Shade 9 35" xfId="52934" xr:uid="{00000000-0005-0000-0000-0000B5CE0000}"/>
    <cellStyle name="Shade 9 35 2" xfId="52935" xr:uid="{00000000-0005-0000-0000-0000B6CE0000}"/>
    <cellStyle name="Shade 9 35 2 2" xfId="52936" xr:uid="{00000000-0005-0000-0000-0000B7CE0000}"/>
    <cellStyle name="Shade 9 35 3" xfId="52937" xr:uid="{00000000-0005-0000-0000-0000B8CE0000}"/>
    <cellStyle name="Shade 9 36" xfId="52938" xr:uid="{00000000-0005-0000-0000-0000B9CE0000}"/>
    <cellStyle name="Shade 9 36 2" xfId="52939" xr:uid="{00000000-0005-0000-0000-0000BACE0000}"/>
    <cellStyle name="Shade 9 36 2 2" xfId="52940" xr:uid="{00000000-0005-0000-0000-0000BBCE0000}"/>
    <cellStyle name="Shade 9 36 3" xfId="52941" xr:uid="{00000000-0005-0000-0000-0000BCCE0000}"/>
    <cellStyle name="Shade 9 37" xfId="52942" xr:uid="{00000000-0005-0000-0000-0000BDCE0000}"/>
    <cellStyle name="Shade 9 37 2" xfId="52943" xr:uid="{00000000-0005-0000-0000-0000BECE0000}"/>
    <cellStyle name="Shade 9 37 2 2" xfId="52944" xr:uid="{00000000-0005-0000-0000-0000BFCE0000}"/>
    <cellStyle name="Shade 9 37 3" xfId="52945" xr:uid="{00000000-0005-0000-0000-0000C0CE0000}"/>
    <cellStyle name="Shade 9 38" xfId="52946" xr:uid="{00000000-0005-0000-0000-0000C1CE0000}"/>
    <cellStyle name="Shade 9 38 2" xfId="52947" xr:uid="{00000000-0005-0000-0000-0000C2CE0000}"/>
    <cellStyle name="Shade 9 38 2 2" xfId="52948" xr:uid="{00000000-0005-0000-0000-0000C3CE0000}"/>
    <cellStyle name="Shade 9 38 3" xfId="52949" xr:uid="{00000000-0005-0000-0000-0000C4CE0000}"/>
    <cellStyle name="Shade 9 39" xfId="52950" xr:uid="{00000000-0005-0000-0000-0000C5CE0000}"/>
    <cellStyle name="Shade 9 39 2" xfId="52951" xr:uid="{00000000-0005-0000-0000-0000C6CE0000}"/>
    <cellStyle name="Shade 9 39 2 2" xfId="52952" xr:uid="{00000000-0005-0000-0000-0000C7CE0000}"/>
    <cellStyle name="Shade 9 39 3" xfId="52953" xr:uid="{00000000-0005-0000-0000-0000C8CE0000}"/>
    <cellStyle name="Shade 9 4" xfId="52954" xr:uid="{00000000-0005-0000-0000-0000C9CE0000}"/>
    <cellStyle name="Shade 9 4 2" xfId="52955" xr:uid="{00000000-0005-0000-0000-0000CACE0000}"/>
    <cellStyle name="Shade 9 4 2 2" xfId="52956" xr:uid="{00000000-0005-0000-0000-0000CBCE0000}"/>
    <cellStyle name="Shade 9 4 3" xfId="52957" xr:uid="{00000000-0005-0000-0000-0000CCCE0000}"/>
    <cellStyle name="Shade 9 40" xfId="52958" xr:uid="{00000000-0005-0000-0000-0000CDCE0000}"/>
    <cellStyle name="Shade 9 40 2" xfId="52959" xr:uid="{00000000-0005-0000-0000-0000CECE0000}"/>
    <cellStyle name="Shade 9 40 2 2" xfId="52960" xr:uid="{00000000-0005-0000-0000-0000CFCE0000}"/>
    <cellStyle name="Shade 9 40 3" xfId="52961" xr:uid="{00000000-0005-0000-0000-0000D0CE0000}"/>
    <cellStyle name="Shade 9 41" xfId="52962" xr:uid="{00000000-0005-0000-0000-0000D1CE0000}"/>
    <cellStyle name="Shade 9 41 2" xfId="52963" xr:uid="{00000000-0005-0000-0000-0000D2CE0000}"/>
    <cellStyle name="Shade 9 41 2 2" xfId="52964" xr:uid="{00000000-0005-0000-0000-0000D3CE0000}"/>
    <cellStyle name="Shade 9 41 3" xfId="52965" xr:uid="{00000000-0005-0000-0000-0000D4CE0000}"/>
    <cellStyle name="Shade 9 42" xfId="52966" xr:uid="{00000000-0005-0000-0000-0000D5CE0000}"/>
    <cellStyle name="Shade 9 42 2" xfId="52967" xr:uid="{00000000-0005-0000-0000-0000D6CE0000}"/>
    <cellStyle name="Shade 9 43" xfId="52968" xr:uid="{00000000-0005-0000-0000-0000D7CE0000}"/>
    <cellStyle name="Shade 9 5" xfId="52969" xr:uid="{00000000-0005-0000-0000-0000D8CE0000}"/>
    <cellStyle name="Shade 9 5 2" xfId="52970" xr:uid="{00000000-0005-0000-0000-0000D9CE0000}"/>
    <cellStyle name="Shade 9 5 2 2" xfId="52971" xr:uid="{00000000-0005-0000-0000-0000DACE0000}"/>
    <cellStyle name="Shade 9 5 3" xfId="52972" xr:uid="{00000000-0005-0000-0000-0000DBCE0000}"/>
    <cellStyle name="Shade 9 6" xfId="52973" xr:uid="{00000000-0005-0000-0000-0000DCCE0000}"/>
    <cellStyle name="Shade 9 6 2" xfId="52974" xr:uid="{00000000-0005-0000-0000-0000DDCE0000}"/>
    <cellStyle name="Shade 9 6 2 2" xfId="52975" xr:uid="{00000000-0005-0000-0000-0000DECE0000}"/>
    <cellStyle name="Shade 9 6 3" xfId="52976" xr:uid="{00000000-0005-0000-0000-0000DFCE0000}"/>
    <cellStyle name="Shade 9 7" xfId="52977" xr:uid="{00000000-0005-0000-0000-0000E0CE0000}"/>
    <cellStyle name="Shade 9 7 2" xfId="52978" xr:uid="{00000000-0005-0000-0000-0000E1CE0000}"/>
    <cellStyle name="Shade 9 7 2 2" xfId="52979" xr:uid="{00000000-0005-0000-0000-0000E2CE0000}"/>
    <cellStyle name="Shade 9 7 3" xfId="52980" xr:uid="{00000000-0005-0000-0000-0000E3CE0000}"/>
    <cellStyle name="Shade 9 8" xfId="52981" xr:uid="{00000000-0005-0000-0000-0000E4CE0000}"/>
    <cellStyle name="Shade 9 8 2" xfId="52982" xr:uid="{00000000-0005-0000-0000-0000E5CE0000}"/>
    <cellStyle name="Shade 9 8 2 2" xfId="52983" xr:uid="{00000000-0005-0000-0000-0000E6CE0000}"/>
    <cellStyle name="Shade 9 8 3" xfId="52984" xr:uid="{00000000-0005-0000-0000-0000E7CE0000}"/>
    <cellStyle name="Shade 9 9" xfId="52985" xr:uid="{00000000-0005-0000-0000-0000E8CE0000}"/>
    <cellStyle name="Shade 9 9 2" xfId="52986" xr:uid="{00000000-0005-0000-0000-0000E9CE0000}"/>
    <cellStyle name="Shade 9 9 2 2" xfId="52987" xr:uid="{00000000-0005-0000-0000-0000EACE0000}"/>
    <cellStyle name="Shade 9 9 3" xfId="52988" xr:uid="{00000000-0005-0000-0000-0000EBCE0000}"/>
    <cellStyle name="Shaded" xfId="52989" xr:uid="{00000000-0005-0000-0000-0000ECCE0000}"/>
    <cellStyle name="SHADEDSTORES" xfId="52990" xr:uid="{00000000-0005-0000-0000-0000EDCE0000}"/>
    <cellStyle name="SHADEDSTORES 2" xfId="52991" xr:uid="{00000000-0005-0000-0000-0000EECE0000}"/>
    <cellStyle name="SHADEDSTORES 2 2" xfId="52992" xr:uid="{00000000-0005-0000-0000-0000EFCE0000}"/>
    <cellStyle name="SHADEDSTORES 2 2 2" xfId="52993" xr:uid="{00000000-0005-0000-0000-0000F0CE0000}"/>
    <cellStyle name="SHADEDSTORES 3" xfId="52994" xr:uid="{00000000-0005-0000-0000-0000F1CE0000}"/>
    <cellStyle name="SHADEDSTORES 3 2" xfId="52995" xr:uid="{00000000-0005-0000-0000-0000F2CE0000}"/>
    <cellStyle name="SHADEDSTORES 3 2 2" xfId="52996" xr:uid="{00000000-0005-0000-0000-0000F3CE0000}"/>
    <cellStyle name="SHADEDSTORES 3 3" xfId="52997" xr:uid="{00000000-0005-0000-0000-0000F4CE0000}"/>
    <cellStyle name="SHADEDSTORES 4" xfId="52998" xr:uid="{00000000-0005-0000-0000-0000F5CE0000}"/>
    <cellStyle name="SHADEDSTORES 4 2" xfId="52999" xr:uid="{00000000-0005-0000-0000-0000F6CE0000}"/>
    <cellStyle name="SHADEDSTORES 4 2 2" xfId="53000" xr:uid="{00000000-0005-0000-0000-0000F7CE0000}"/>
    <cellStyle name="SHADEDSTORES 4 3" xfId="53001" xr:uid="{00000000-0005-0000-0000-0000F8CE0000}"/>
    <cellStyle name="SHADEDSTORES 5" xfId="53002" xr:uid="{00000000-0005-0000-0000-0000F9CE0000}"/>
    <cellStyle name="SHADEDSTORES 5 2" xfId="53003" xr:uid="{00000000-0005-0000-0000-0000FACE0000}"/>
    <cellStyle name="SHADEDSTORES 5 2 2" xfId="53004" xr:uid="{00000000-0005-0000-0000-0000FBCE0000}"/>
    <cellStyle name="SHADEDSTORES 5 3" xfId="53005" xr:uid="{00000000-0005-0000-0000-0000FCCE0000}"/>
    <cellStyle name="SHADEDSTORES 6" xfId="53006" xr:uid="{00000000-0005-0000-0000-0000FDCE0000}"/>
    <cellStyle name="SHADEDSTORES 6 2" xfId="53007" xr:uid="{00000000-0005-0000-0000-0000FECE0000}"/>
    <cellStyle name="SHADEDSTORES 6 2 2" xfId="53008" xr:uid="{00000000-0005-0000-0000-0000FFCE0000}"/>
    <cellStyle name="SHADEDSTORES 6 3" xfId="53009" xr:uid="{00000000-0005-0000-0000-000000CF0000}"/>
    <cellStyle name="SHADEDSTORES 7" xfId="53010" xr:uid="{00000000-0005-0000-0000-000001CF0000}"/>
    <cellStyle name="SHADEDSTORES 7 2" xfId="53011" xr:uid="{00000000-0005-0000-0000-000002CF0000}"/>
    <cellStyle name="SHADEDSTORES 7 2 2" xfId="53012" xr:uid="{00000000-0005-0000-0000-000003CF0000}"/>
    <cellStyle name="SHADEDSTORES 7 3" xfId="53013" xr:uid="{00000000-0005-0000-0000-000004CF0000}"/>
    <cellStyle name="SHADEDSTORES 8" xfId="53014" xr:uid="{00000000-0005-0000-0000-000005CF0000}"/>
    <cellStyle name="SHADEDSTORES 8 2" xfId="53015" xr:uid="{00000000-0005-0000-0000-000006CF0000}"/>
    <cellStyle name="SHADEDSTORES 8 2 2" xfId="53016" xr:uid="{00000000-0005-0000-0000-000007CF0000}"/>
    <cellStyle name="SHADEDSTORES 8 3" xfId="53017" xr:uid="{00000000-0005-0000-0000-000008CF0000}"/>
    <cellStyle name="SHADEDSTORES 9" xfId="53018" xr:uid="{00000000-0005-0000-0000-000009CF0000}"/>
    <cellStyle name="SHADEDSTORES 9 2" xfId="53019" xr:uid="{00000000-0005-0000-0000-00000ACF0000}"/>
    <cellStyle name="Shading" xfId="53020" xr:uid="{00000000-0005-0000-0000-00000BCF0000}"/>
    <cellStyle name="Share Price_inputs" xfId="53021" xr:uid="{00000000-0005-0000-0000-00000CCF0000}"/>
    <cellStyle name="shares" xfId="53022" xr:uid="{00000000-0005-0000-0000-00000DCF0000}"/>
    <cellStyle name="Sheet Header" xfId="53023" xr:uid="{00000000-0005-0000-0000-00000ECF0000}"/>
    <cellStyle name="Sheet Name" xfId="53024" xr:uid="{00000000-0005-0000-0000-00000FCF0000}"/>
    <cellStyle name="Sheet Title" xfId="53025" xr:uid="{00000000-0005-0000-0000-000010CF0000}"/>
    <cellStyle name="Sheet Title 10" xfId="53026" xr:uid="{00000000-0005-0000-0000-000011CF0000}"/>
    <cellStyle name="Sheet Title 11" xfId="53027" xr:uid="{00000000-0005-0000-0000-000012CF0000}"/>
    <cellStyle name="Sheet Title 12" xfId="53028" xr:uid="{00000000-0005-0000-0000-000013CF0000}"/>
    <cellStyle name="Sheet Title 13" xfId="53029" xr:uid="{00000000-0005-0000-0000-000014CF0000}"/>
    <cellStyle name="Sheet Title 2" xfId="53030" xr:uid="{00000000-0005-0000-0000-000015CF0000}"/>
    <cellStyle name="Sheet Title 3" xfId="53031" xr:uid="{00000000-0005-0000-0000-000016CF0000}"/>
    <cellStyle name="Sheet Title 4" xfId="53032" xr:uid="{00000000-0005-0000-0000-000017CF0000}"/>
    <cellStyle name="Sheet Title 5" xfId="53033" xr:uid="{00000000-0005-0000-0000-000018CF0000}"/>
    <cellStyle name="Sheet Title 6" xfId="53034" xr:uid="{00000000-0005-0000-0000-000019CF0000}"/>
    <cellStyle name="Sheet Title 7" xfId="53035" xr:uid="{00000000-0005-0000-0000-00001ACF0000}"/>
    <cellStyle name="Sheet Title 8" xfId="53036" xr:uid="{00000000-0005-0000-0000-00001BCF0000}"/>
    <cellStyle name="Sheet Title 9" xfId="53037" xr:uid="{00000000-0005-0000-0000-00001CCF0000}"/>
    <cellStyle name="SHEETTITLE" xfId="53038" xr:uid="{00000000-0005-0000-0000-00001DCF0000}"/>
    <cellStyle name="ShOut" xfId="53039" xr:uid="{00000000-0005-0000-0000-00001ECF0000}"/>
    <cellStyle name="sideline" xfId="53040" xr:uid="{00000000-0005-0000-0000-00001FCF0000}"/>
    <cellStyle name="sideways" xfId="53041" xr:uid="{00000000-0005-0000-0000-000020CF0000}"/>
    <cellStyle name="Single Accounting" xfId="53042" xr:uid="{00000000-0005-0000-0000-000021CF0000}"/>
    <cellStyle name="Size10Pt" xfId="53043" xr:uid="{00000000-0005-0000-0000-000022CF0000}"/>
    <cellStyle name="Size12Pt" xfId="53044" xr:uid="{00000000-0005-0000-0000-000023CF0000}"/>
    <cellStyle name="SMALL" xfId="53045" xr:uid="{00000000-0005-0000-0000-000024CF0000}"/>
    <cellStyle name="SMALL HEADINGS" xfId="53046" xr:uid="{00000000-0005-0000-0000-000025CF0000}"/>
    <cellStyle name="Small Page Heading" xfId="53047" xr:uid="{00000000-0005-0000-0000-000026CF0000}"/>
    <cellStyle name="Special" xfId="53048" xr:uid="{00000000-0005-0000-0000-000027CF0000}"/>
    <cellStyle name="SPECS" xfId="53049" xr:uid="{00000000-0005-0000-0000-000028CF0000}"/>
    <cellStyle name="specstores" xfId="53050" xr:uid="{00000000-0005-0000-0000-000029CF0000}"/>
    <cellStyle name="Standaard_laroux" xfId="53051" xr:uid="{00000000-0005-0000-0000-00002ACF0000}"/>
    <cellStyle name="Standard Numb Total P" xfId="53052" xr:uid="{00000000-0005-0000-0000-00002BCF0000}"/>
    <cellStyle name="Standard Numbers" xfId="53053" xr:uid="{00000000-0005-0000-0000-00002CCF0000}"/>
    <cellStyle name="Standard Numbers Total" xfId="53054" xr:uid="{00000000-0005-0000-0000-00002DCF0000}"/>
    <cellStyle name="Standard Numbers Total2" xfId="53055" xr:uid="{00000000-0005-0000-0000-00002ECF0000}"/>
    <cellStyle name="Standard Numbers Total2 2" xfId="53056" xr:uid="{00000000-0005-0000-0000-00002FCF0000}"/>
    <cellStyle name="Standard Numbers Total2 2 2" xfId="53057" xr:uid="{00000000-0005-0000-0000-000030CF0000}"/>
    <cellStyle name="Standard Numbers Total2 2 2 2" xfId="53058" xr:uid="{00000000-0005-0000-0000-000031CF0000}"/>
    <cellStyle name="Standard Numbers Total2 3" xfId="53059" xr:uid="{00000000-0005-0000-0000-000032CF0000}"/>
    <cellStyle name="Standard Numbers Total2 3 2" xfId="53060" xr:uid="{00000000-0005-0000-0000-000033CF0000}"/>
    <cellStyle name="Standard Numbers Total2 3 2 2" xfId="53061" xr:uid="{00000000-0005-0000-0000-000034CF0000}"/>
    <cellStyle name="Standard Numbers Total2 3 3" xfId="53062" xr:uid="{00000000-0005-0000-0000-000035CF0000}"/>
    <cellStyle name="Standard Numbers Total2 4" xfId="53063" xr:uid="{00000000-0005-0000-0000-000036CF0000}"/>
    <cellStyle name="Standard Numbers Total2 4 2" xfId="53064" xr:uid="{00000000-0005-0000-0000-000037CF0000}"/>
    <cellStyle name="Standard Numbers Total2 4 2 2" xfId="53065" xr:uid="{00000000-0005-0000-0000-000038CF0000}"/>
    <cellStyle name="Standard Numbers Total2 4 3" xfId="53066" xr:uid="{00000000-0005-0000-0000-000039CF0000}"/>
    <cellStyle name="Standard Numbers Total2 5" xfId="53067" xr:uid="{00000000-0005-0000-0000-00003ACF0000}"/>
    <cellStyle name="Standard Numbers Total2 5 2" xfId="53068" xr:uid="{00000000-0005-0000-0000-00003BCF0000}"/>
    <cellStyle name="Standard Numbers Total2 5 2 2" xfId="53069" xr:uid="{00000000-0005-0000-0000-00003CCF0000}"/>
    <cellStyle name="Standard Numbers Total2 5 3" xfId="53070" xr:uid="{00000000-0005-0000-0000-00003DCF0000}"/>
    <cellStyle name="Standard Numbers Total2 6" xfId="53071" xr:uid="{00000000-0005-0000-0000-00003ECF0000}"/>
    <cellStyle name="Standard Numbers Total2 6 2" xfId="53072" xr:uid="{00000000-0005-0000-0000-00003FCF0000}"/>
    <cellStyle name="Standard Numbers Total2 6 2 2" xfId="53073" xr:uid="{00000000-0005-0000-0000-000040CF0000}"/>
    <cellStyle name="Standard Numbers Total2 6 3" xfId="53074" xr:uid="{00000000-0005-0000-0000-000041CF0000}"/>
    <cellStyle name="Standard Numbers Total2 7" xfId="53075" xr:uid="{00000000-0005-0000-0000-000042CF0000}"/>
    <cellStyle name="Standard Numbers Total2 7 2" xfId="53076" xr:uid="{00000000-0005-0000-0000-000043CF0000}"/>
    <cellStyle name="Standard Numbers Total2 7 2 2" xfId="53077" xr:uid="{00000000-0005-0000-0000-000044CF0000}"/>
    <cellStyle name="Standard Numbers Total2 7 3" xfId="53078" xr:uid="{00000000-0005-0000-0000-000045CF0000}"/>
    <cellStyle name="Standard Numbers Total2 8" xfId="53079" xr:uid="{00000000-0005-0000-0000-000046CF0000}"/>
    <cellStyle name="Standard Numbers Total2 8 2" xfId="53080" xr:uid="{00000000-0005-0000-0000-000047CF0000}"/>
    <cellStyle name="Standard Numbers Total2 8 2 2" xfId="53081" xr:uid="{00000000-0005-0000-0000-000048CF0000}"/>
    <cellStyle name="Standard Numbers Total2 8 3" xfId="53082" xr:uid="{00000000-0005-0000-0000-000049CF0000}"/>
    <cellStyle name="Standard Numbers Total2 9" xfId="53083" xr:uid="{00000000-0005-0000-0000-00004ACF0000}"/>
    <cellStyle name="Standard Numbers Total2 9 2" xfId="53084" xr:uid="{00000000-0005-0000-0000-00004BCF0000}"/>
    <cellStyle name="Standard Numbers Total2 Percent" xfId="53085" xr:uid="{00000000-0005-0000-0000-00004CCF0000}"/>
    <cellStyle name="Standard Numbers Total2 Percent 2" xfId="53086" xr:uid="{00000000-0005-0000-0000-00004DCF0000}"/>
    <cellStyle name="Standard Numbers Total2 Percent 2 2" xfId="53087" xr:uid="{00000000-0005-0000-0000-00004ECF0000}"/>
    <cellStyle name="Standard Numbers Total2 Percent 2 2 2" xfId="53088" xr:uid="{00000000-0005-0000-0000-00004FCF0000}"/>
    <cellStyle name="Standard Numbers Total2 Percent 3" xfId="53089" xr:uid="{00000000-0005-0000-0000-000050CF0000}"/>
    <cellStyle name="Standard Numbers Total2 Percent 3 2" xfId="53090" xr:uid="{00000000-0005-0000-0000-000051CF0000}"/>
    <cellStyle name="Standard Numbers Total2 Percent 3 2 2" xfId="53091" xr:uid="{00000000-0005-0000-0000-000052CF0000}"/>
    <cellStyle name="Standard Numbers Total2 Percent 3 3" xfId="53092" xr:uid="{00000000-0005-0000-0000-000053CF0000}"/>
    <cellStyle name="Standard Numbers Total2 Percent 4" xfId="53093" xr:uid="{00000000-0005-0000-0000-000054CF0000}"/>
    <cellStyle name="Standard Numbers Total2 Percent 4 2" xfId="53094" xr:uid="{00000000-0005-0000-0000-000055CF0000}"/>
    <cellStyle name="Standard Numbers Total2 Percent 4 2 2" xfId="53095" xr:uid="{00000000-0005-0000-0000-000056CF0000}"/>
    <cellStyle name="Standard Numbers Total2 Percent 4 3" xfId="53096" xr:uid="{00000000-0005-0000-0000-000057CF0000}"/>
    <cellStyle name="Standard Numbers Total2 Percent 5" xfId="53097" xr:uid="{00000000-0005-0000-0000-000058CF0000}"/>
    <cellStyle name="Standard Numbers Total2 Percent 5 2" xfId="53098" xr:uid="{00000000-0005-0000-0000-000059CF0000}"/>
    <cellStyle name="Standard Numbers Total2 Percent 5 2 2" xfId="53099" xr:uid="{00000000-0005-0000-0000-00005ACF0000}"/>
    <cellStyle name="Standard Numbers Total2 Percent 5 3" xfId="53100" xr:uid="{00000000-0005-0000-0000-00005BCF0000}"/>
    <cellStyle name="Standard Numbers Total2 Percent 6" xfId="53101" xr:uid="{00000000-0005-0000-0000-00005CCF0000}"/>
    <cellStyle name="Standard Numbers Total2 Percent 6 2" xfId="53102" xr:uid="{00000000-0005-0000-0000-00005DCF0000}"/>
    <cellStyle name="Standard Numbers Total2 Percent 6 2 2" xfId="53103" xr:uid="{00000000-0005-0000-0000-00005ECF0000}"/>
    <cellStyle name="Standard Numbers Total2 Percent 6 3" xfId="53104" xr:uid="{00000000-0005-0000-0000-00005FCF0000}"/>
    <cellStyle name="Standard Numbers Total2 Percent 7" xfId="53105" xr:uid="{00000000-0005-0000-0000-000060CF0000}"/>
    <cellStyle name="Standard Numbers Total2 Percent 7 2" xfId="53106" xr:uid="{00000000-0005-0000-0000-000061CF0000}"/>
    <cellStyle name="Standard Numbers Total2 Percent 7 2 2" xfId="53107" xr:uid="{00000000-0005-0000-0000-000062CF0000}"/>
    <cellStyle name="Standard Numbers Total2 Percent 7 3" xfId="53108" xr:uid="{00000000-0005-0000-0000-000063CF0000}"/>
    <cellStyle name="Standard Numbers Total2 Percent 8" xfId="53109" xr:uid="{00000000-0005-0000-0000-000064CF0000}"/>
    <cellStyle name="Standard Numbers Total2 Percent 8 2" xfId="53110" xr:uid="{00000000-0005-0000-0000-000065CF0000}"/>
    <cellStyle name="Standard Numbers Total2 Percent 8 2 2" xfId="53111" xr:uid="{00000000-0005-0000-0000-000066CF0000}"/>
    <cellStyle name="Standard Numbers Total2 Percent 8 3" xfId="53112" xr:uid="{00000000-0005-0000-0000-000067CF0000}"/>
    <cellStyle name="Standard Numbers Total2 Percent 9" xfId="53113" xr:uid="{00000000-0005-0000-0000-000068CF0000}"/>
    <cellStyle name="Standard Numbers Total2 Percent 9 2" xfId="53114" xr:uid="{00000000-0005-0000-0000-000069CF0000}"/>
    <cellStyle name="Standard Numbers Total2_FCST-94" xfId="53115" xr:uid="{00000000-0005-0000-0000-00006ACF0000}"/>
    <cellStyle name="Standard Numbers_AFS-MOD5" xfId="53116" xr:uid="{00000000-0005-0000-0000-00006BCF0000}"/>
    <cellStyle name="Standard_Anpassen der Amortisation" xfId="53117" xr:uid="{00000000-0005-0000-0000-00006CCF0000}"/>
    <cellStyle name="STA-TI - Style4" xfId="53118" xr:uid="{00000000-0005-0000-0000-00006DCF0000}"/>
    <cellStyle name="STA-TI - Style4 2" xfId="53119" xr:uid="{00000000-0005-0000-0000-00006ECF0000}"/>
    <cellStyle name="STA-TI - Style4 2 2" xfId="53120" xr:uid="{00000000-0005-0000-0000-00006FCF0000}"/>
    <cellStyle name="STA-TI - Style4 2 2 2" xfId="53121" xr:uid="{00000000-0005-0000-0000-000070CF0000}"/>
    <cellStyle name="STA-TI - Style4 2 3" xfId="53122" xr:uid="{00000000-0005-0000-0000-000071CF0000}"/>
    <cellStyle name="STA-TI - Style4 3" xfId="53123" xr:uid="{00000000-0005-0000-0000-000072CF0000}"/>
    <cellStyle name="STA-TI - Style4 3 2" xfId="53124" xr:uid="{00000000-0005-0000-0000-000073CF0000}"/>
    <cellStyle name="STA-TI - Style4 3 2 2" xfId="53125" xr:uid="{00000000-0005-0000-0000-000074CF0000}"/>
    <cellStyle name="STA-TI - Style4 3 3" xfId="53126" xr:uid="{00000000-0005-0000-0000-000075CF0000}"/>
    <cellStyle name="STA-TI - Style4 4" xfId="53127" xr:uid="{00000000-0005-0000-0000-000076CF0000}"/>
    <cellStyle name="STA-TI - Style4 4 2" xfId="53128" xr:uid="{00000000-0005-0000-0000-000077CF0000}"/>
    <cellStyle name="STA-TI - Style4 4 2 2" xfId="53129" xr:uid="{00000000-0005-0000-0000-000078CF0000}"/>
    <cellStyle name="STA-TI - Style4 4 3" xfId="53130" xr:uid="{00000000-0005-0000-0000-000079CF0000}"/>
    <cellStyle name="STA-TI - Style4 5" xfId="53131" xr:uid="{00000000-0005-0000-0000-00007ACF0000}"/>
    <cellStyle name="STA-TI - Style4 5 2" xfId="53132" xr:uid="{00000000-0005-0000-0000-00007BCF0000}"/>
    <cellStyle name="STA-TI - Style4 6" xfId="53133" xr:uid="{00000000-0005-0000-0000-00007CCF0000}"/>
    <cellStyle name="Std Num Tot2" xfId="53134" xr:uid="{00000000-0005-0000-0000-00007DCF0000}"/>
    <cellStyle name="Std Num Tot2 2" xfId="53135" xr:uid="{00000000-0005-0000-0000-00007ECF0000}"/>
    <cellStyle name="Std Num Tot2 2 2" xfId="53136" xr:uid="{00000000-0005-0000-0000-00007FCF0000}"/>
    <cellStyle name="Std Num Tot2 2 2 2" xfId="53137" xr:uid="{00000000-0005-0000-0000-000080CF0000}"/>
    <cellStyle name="Std Num Tot2 3" xfId="53138" xr:uid="{00000000-0005-0000-0000-000081CF0000}"/>
    <cellStyle name="Std Num Tot2 3 2" xfId="53139" xr:uid="{00000000-0005-0000-0000-000082CF0000}"/>
    <cellStyle name="Std Num Tot2 3 2 2" xfId="53140" xr:uid="{00000000-0005-0000-0000-000083CF0000}"/>
    <cellStyle name="Std Num Tot2 3 3" xfId="53141" xr:uid="{00000000-0005-0000-0000-000084CF0000}"/>
    <cellStyle name="Std Num Tot2 4" xfId="53142" xr:uid="{00000000-0005-0000-0000-000085CF0000}"/>
    <cellStyle name="Std Num Tot2 4 2" xfId="53143" xr:uid="{00000000-0005-0000-0000-000086CF0000}"/>
    <cellStyle name="Std Num Tot2 4 2 2" xfId="53144" xr:uid="{00000000-0005-0000-0000-000087CF0000}"/>
    <cellStyle name="Std Num Tot2 4 3" xfId="53145" xr:uid="{00000000-0005-0000-0000-000088CF0000}"/>
    <cellStyle name="Std Num Tot2 5" xfId="53146" xr:uid="{00000000-0005-0000-0000-000089CF0000}"/>
    <cellStyle name="Std Num Tot2 5 2" xfId="53147" xr:uid="{00000000-0005-0000-0000-00008ACF0000}"/>
    <cellStyle name="Std Num Tot2 5 2 2" xfId="53148" xr:uid="{00000000-0005-0000-0000-00008BCF0000}"/>
    <cellStyle name="Std Num Tot2 5 3" xfId="53149" xr:uid="{00000000-0005-0000-0000-00008CCF0000}"/>
    <cellStyle name="Std Num Tot2 6" xfId="53150" xr:uid="{00000000-0005-0000-0000-00008DCF0000}"/>
    <cellStyle name="Std Num Tot2 6 2" xfId="53151" xr:uid="{00000000-0005-0000-0000-00008ECF0000}"/>
    <cellStyle name="Std Num Tot2 6 2 2" xfId="53152" xr:uid="{00000000-0005-0000-0000-00008FCF0000}"/>
    <cellStyle name="Std Num Tot2 6 3" xfId="53153" xr:uid="{00000000-0005-0000-0000-000090CF0000}"/>
    <cellStyle name="Std Num Tot2 7" xfId="53154" xr:uid="{00000000-0005-0000-0000-000091CF0000}"/>
    <cellStyle name="Std Num Tot2 7 2" xfId="53155" xr:uid="{00000000-0005-0000-0000-000092CF0000}"/>
    <cellStyle name="Std Num Tot2 7 2 2" xfId="53156" xr:uid="{00000000-0005-0000-0000-000093CF0000}"/>
    <cellStyle name="Std Num Tot2 7 3" xfId="53157" xr:uid="{00000000-0005-0000-0000-000094CF0000}"/>
    <cellStyle name="Std Num Tot2 8" xfId="53158" xr:uid="{00000000-0005-0000-0000-000095CF0000}"/>
    <cellStyle name="Std Num Tot2 8 2" xfId="53159" xr:uid="{00000000-0005-0000-0000-000096CF0000}"/>
    <cellStyle name="Std Num Tot2 8 2 2" xfId="53160" xr:uid="{00000000-0005-0000-0000-000097CF0000}"/>
    <cellStyle name="Std Num Tot2 8 3" xfId="53161" xr:uid="{00000000-0005-0000-0000-000098CF0000}"/>
    <cellStyle name="Std Num Tot2 9" xfId="53162" xr:uid="{00000000-0005-0000-0000-000099CF0000}"/>
    <cellStyle name="Std Num Tot2 9 2" xfId="53163" xr:uid="{00000000-0005-0000-0000-00009ACF0000}"/>
    <cellStyle name="Std Num Tot2 Perc" xfId="53164" xr:uid="{00000000-0005-0000-0000-00009BCF0000}"/>
    <cellStyle name="Std Num Tot2 Perc 2" xfId="53165" xr:uid="{00000000-0005-0000-0000-00009CCF0000}"/>
    <cellStyle name="Std Num Tot2 Perc 2 2" xfId="53166" xr:uid="{00000000-0005-0000-0000-00009DCF0000}"/>
    <cellStyle name="Std Num Tot2 Perc 2 2 2" xfId="53167" xr:uid="{00000000-0005-0000-0000-00009ECF0000}"/>
    <cellStyle name="Std Num Tot2 Perc 3" xfId="53168" xr:uid="{00000000-0005-0000-0000-00009FCF0000}"/>
    <cellStyle name="Std Num Tot2 Perc 3 2" xfId="53169" xr:uid="{00000000-0005-0000-0000-0000A0CF0000}"/>
    <cellStyle name="Std Num Tot2 Perc 3 2 2" xfId="53170" xr:uid="{00000000-0005-0000-0000-0000A1CF0000}"/>
    <cellStyle name="Std Num Tot2 Perc 3 3" xfId="53171" xr:uid="{00000000-0005-0000-0000-0000A2CF0000}"/>
    <cellStyle name="Std Num Tot2 Perc 4" xfId="53172" xr:uid="{00000000-0005-0000-0000-0000A3CF0000}"/>
    <cellStyle name="Std Num Tot2 Perc 4 2" xfId="53173" xr:uid="{00000000-0005-0000-0000-0000A4CF0000}"/>
    <cellStyle name="Std Num Tot2 Perc 4 2 2" xfId="53174" xr:uid="{00000000-0005-0000-0000-0000A5CF0000}"/>
    <cellStyle name="Std Num Tot2 Perc 4 3" xfId="53175" xr:uid="{00000000-0005-0000-0000-0000A6CF0000}"/>
    <cellStyle name="Std Num Tot2 Perc 5" xfId="53176" xr:uid="{00000000-0005-0000-0000-0000A7CF0000}"/>
    <cellStyle name="Std Num Tot2 Perc 5 2" xfId="53177" xr:uid="{00000000-0005-0000-0000-0000A8CF0000}"/>
    <cellStyle name="Std Num Tot2 Perc 5 2 2" xfId="53178" xr:uid="{00000000-0005-0000-0000-0000A9CF0000}"/>
    <cellStyle name="Std Num Tot2 Perc 5 3" xfId="53179" xr:uid="{00000000-0005-0000-0000-0000AACF0000}"/>
    <cellStyle name="Std Num Tot2 Perc 6" xfId="53180" xr:uid="{00000000-0005-0000-0000-0000ABCF0000}"/>
    <cellStyle name="Std Num Tot2 Perc 6 2" xfId="53181" xr:uid="{00000000-0005-0000-0000-0000ACCF0000}"/>
    <cellStyle name="Std Num Tot2 Perc 6 2 2" xfId="53182" xr:uid="{00000000-0005-0000-0000-0000ADCF0000}"/>
    <cellStyle name="Std Num Tot2 Perc 6 3" xfId="53183" xr:uid="{00000000-0005-0000-0000-0000AECF0000}"/>
    <cellStyle name="Std Num Tot2 Perc 7" xfId="53184" xr:uid="{00000000-0005-0000-0000-0000AFCF0000}"/>
    <cellStyle name="Std Num Tot2 Perc 7 2" xfId="53185" xr:uid="{00000000-0005-0000-0000-0000B0CF0000}"/>
    <cellStyle name="Std Num Tot2 Perc 7 2 2" xfId="53186" xr:uid="{00000000-0005-0000-0000-0000B1CF0000}"/>
    <cellStyle name="Std Num Tot2 Perc 7 3" xfId="53187" xr:uid="{00000000-0005-0000-0000-0000B2CF0000}"/>
    <cellStyle name="Std Num Tot2 Perc 8" xfId="53188" xr:uid="{00000000-0005-0000-0000-0000B3CF0000}"/>
    <cellStyle name="Std Num Tot2 Perc 8 2" xfId="53189" xr:uid="{00000000-0005-0000-0000-0000B4CF0000}"/>
    <cellStyle name="Std Num Tot2 Perc 8 2 2" xfId="53190" xr:uid="{00000000-0005-0000-0000-0000B5CF0000}"/>
    <cellStyle name="Std Num Tot2 Perc 8 3" xfId="53191" xr:uid="{00000000-0005-0000-0000-0000B6CF0000}"/>
    <cellStyle name="Std Num Tot2 Perc 9" xfId="53192" xr:uid="{00000000-0005-0000-0000-0000B7CF0000}"/>
    <cellStyle name="Std Num Tot2 Perc 9 2" xfId="53193" xr:uid="{00000000-0005-0000-0000-0000B8CF0000}"/>
    <cellStyle name="Stock Comma" xfId="53194" xr:uid="{00000000-0005-0000-0000-0000B9CF0000}"/>
    <cellStyle name="Stock Price" xfId="53195" xr:uid="{00000000-0005-0000-0000-0000BACF0000}"/>
    <cellStyle name="Strikethru" xfId="53196" xr:uid="{00000000-0005-0000-0000-0000BBCF0000}"/>
    <cellStyle name="Strip Ratio" xfId="53197" xr:uid="{00000000-0005-0000-0000-0000BCCF0000}"/>
    <cellStyle name="STYL1 - Style1" xfId="53198" xr:uid="{00000000-0005-0000-0000-0000BDCF0000}"/>
    <cellStyle name="Style 1" xfId="53199" xr:uid="{00000000-0005-0000-0000-0000BECF0000}"/>
    <cellStyle name="Style 10" xfId="53200" xr:uid="{00000000-0005-0000-0000-0000BFCF0000}"/>
    <cellStyle name="Style 11" xfId="53201" xr:uid="{00000000-0005-0000-0000-0000C0CF0000}"/>
    <cellStyle name="Style 12" xfId="53202" xr:uid="{00000000-0005-0000-0000-0000C1CF0000}"/>
    <cellStyle name="Style 13" xfId="53203" xr:uid="{00000000-0005-0000-0000-0000C2CF0000}"/>
    <cellStyle name="Style 14" xfId="53204" xr:uid="{00000000-0005-0000-0000-0000C3CF0000}"/>
    <cellStyle name="Style 15" xfId="53205" xr:uid="{00000000-0005-0000-0000-0000C4CF0000}"/>
    <cellStyle name="Style 16" xfId="53206" xr:uid="{00000000-0005-0000-0000-0000C5CF0000}"/>
    <cellStyle name="Style 17" xfId="53207" xr:uid="{00000000-0005-0000-0000-0000C6CF0000}"/>
    <cellStyle name="Style 18" xfId="53208" xr:uid="{00000000-0005-0000-0000-0000C7CF0000}"/>
    <cellStyle name="Style 19" xfId="53209" xr:uid="{00000000-0005-0000-0000-0000C8CF0000}"/>
    <cellStyle name="Style 2" xfId="53210" xr:uid="{00000000-0005-0000-0000-0000C9CF0000}"/>
    <cellStyle name="Style 20" xfId="53211" xr:uid="{00000000-0005-0000-0000-0000CACF0000}"/>
    <cellStyle name="Style 21" xfId="53212" xr:uid="{00000000-0005-0000-0000-0000CBCF0000}"/>
    <cellStyle name="Style 22" xfId="53213" xr:uid="{00000000-0005-0000-0000-0000CCCF0000}"/>
    <cellStyle name="Style 23" xfId="53214" xr:uid="{00000000-0005-0000-0000-0000CDCF0000}"/>
    <cellStyle name="Style 24" xfId="53215" xr:uid="{00000000-0005-0000-0000-0000CECF0000}"/>
    <cellStyle name="Style 25" xfId="53216" xr:uid="{00000000-0005-0000-0000-0000CFCF0000}"/>
    <cellStyle name="Style 26" xfId="53217" xr:uid="{00000000-0005-0000-0000-0000D0CF0000}"/>
    <cellStyle name="Style 27" xfId="53218" xr:uid="{00000000-0005-0000-0000-0000D1CF0000}"/>
    <cellStyle name="Style 28" xfId="53219" xr:uid="{00000000-0005-0000-0000-0000D2CF0000}"/>
    <cellStyle name="Style 29" xfId="53220" xr:uid="{00000000-0005-0000-0000-0000D3CF0000}"/>
    <cellStyle name="Style 3" xfId="53221" xr:uid="{00000000-0005-0000-0000-0000D4CF0000}"/>
    <cellStyle name="Style 30" xfId="53222" xr:uid="{00000000-0005-0000-0000-0000D5CF0000}"/>
    <cellStyle name="Style 31" xfId="53223" xr:uid="{00000000-0005-0000-0000-0000D6CF0000}"/>
    <cellStyle name="Style 32" xfId="53224" xr:uid="{00000000-0005-0000-0000-0000D7CF0000}"/>
    <cellStyle name="Style 33" xfId="53225" xr:uid="{00000000-0005-0000-0000-0000D8CF0000}"/>
    <cellStyle name="Style 34" xfId="53226" xr:uid="{00000000-0005-0000-0000-0000D9CF0000}"/>
    <cellStyle name="Style 35" xfId="53227" xr:uid="{00000000-0005-0000-0000-0000DACF0000}"/>
    <cellStyle name="Style 36" xfId="53228" xr:uid="{00000000-0005-0000-0000-0000DBCF0000}"/>
    <cellStyle name="Style 37" xfId="53229" xr:uid="{00000000-0005-0000-0000-0000DCCF0000}"/>
    <cellStyle name="Style 38" xfId="53230" xr:uid="{00000000-0005-0000-0000-0000DDCF0000}"/>
    <cellStyle name="Style 39" xfId="53231" xr:uid="{00000000-0005-0000-0000-0000DECF0000}"/>
    <cellStyle name="Style 4" xfId="53232" xr:uid="{00000000-0005-0000-0000-0000DFCF0000}"/>
    <cellStyle name="Style 40" xfId="53233" xr:uid="{00000000-0005-0000-0000-0000E0CF0000}"/>
    <cellStyle name="Style 41" xfId="53234" xr:uid="{00000000-0005-0000-0000-0000E1CF0000}"/>
    <cellStyle name="Style 42" xfId="53235" xr:uid="{00000000-0005-0000-0000-0000E2CF0000}"/>
    <cellStyle name="Style 43" xfId="53236" xr:uid="{00000000-0005-0000-0000-0000E3CF0000}"/>
    <cellStyle name="Style 44" xfId="53237" xr:uid="{00000000-0005-0000-0000-0000E4CF0000}"/>
    <cellStyle name="Style 5" xfId="53238" xr:uid="{00000000-0005-0000-0000-0000E5CF0000}"/>
    <cellStyle name="Style 6" xfId="53239" xr:uid="{00000000-0005-0000-0000-0000E6CF0000}"/>
    <cellStyle name="Style 7" xfId="53240" xr:uid="{00000000-0005-0000-0000-0000E7CF0000}"/>
    <cellStyle name="Style 8" xfId="53241" xr:uid="{00000000-0005-0000-0000-0000E8CF0000}"/>
    <cellStyle name="Style 9" xfId="53242" xr:uid="{00000000-0005-0000-0000-0000E9CF0000}"/>
    <cellStyle name="STYLE1" xfId="53243" xr:uid="{00000000-0005-0000-0000-0000EACF0000}"/>
    <cellStyle name="STYLE1 2" xfId="53244" xr:uid="{00000000-0005-0000-0000-0000EBCF0000}"/>
    <cellStyle name="STYLE2" xfId="53245" xr:uid="{00000000-0005-0000-0000-0000ECCF0000}"/>
    <cellStyle name="STYLE2 2" xfId="53246" xr:uid="{00000000-0005-0000-0000-0000EDCF0000}"/>
    <cellStyle name="STYLE2 3" xfId="53247" xr:uid="{00000000-0005-0000-0000-0000EECF0000}"/>
    <cellStyle name="STYLE2 4" xfId="53248" xr:uid="{00000000-0005-0000-0000-0000EFCF0000}"/>
    <cellStyle name="STYLE3" xfId="53249" xr:uid="{00000000-0005-0000-0000-0000F0CF0000}"/>
    <cellStyle name="STYLE3 2" xfId="53250" xr:uid="{00000000-0005-0000-0000-0000F1CF0000}"/>
    <cellStyle name="STYLE3 3" xfId="53251" xr:uid="{00000000-0005-0000-0000-0000F2CF0000}"/>
    <cellStyle name="STYLE3 4" xfId="53252" xr:uid="{00000000-0005-0000-0000-0000F3CF0000}"/>
    <cellStyle name="STYLE4" xfId="53253" xr:uid="{00000000-0005-0000-0000-0000F4CF0000}"/>
    <cellStyle name="STYLE4 2" xfId="53254" xr:uid="{00000000-0005-0000-0000-0000F5CF0000}"/>
    <cellStyle name="STYLE4 3" xfId="53255" xr:uid="{00000000-0005-0000-0000-0000F6CF0000}"/>
    <cellStyle name="STYLE4 4" xfId="53256" xr:uid="{00000000-0005-0000-0000-0000F7CF0000}"/>
    <cellStyle name="STYLE5" xfId="53257" xr:uid="{00000000-0005-0000-0000-0000F8CF0000}"/>
    <cellStyle name="STYLE5 2" xfId="53258" xr:uid="{00000000-0005-0000-0000-0000F9CF0000}"/>
    <cellStyle name="STYLE5 3" xfId="53259" xr:uid="{00000000-0005-0000-0000-0000FACF0000}"/>
    <cellStyle name="STYLE5 4" xfId="53260" xr:uid="{00000000-0005-0000-0000-0000FBCF0000}"/>
    <cellStyle name="STYLE6" xfId="53261" xr:uid="{00000000-0005-0000-0000-0000FCCF0000}"/>
    <cellStyle name="STYLE6 2" xfId="53262" xr:uid="{00000000-0005-0000-0000-0000FDCF0000}"/>
    <cellStyle name="SUB HEADING" xfId="53263" xr:uid="{00000000-0005-0000-0000-0000FECF0000}"/>
    <cellStyle name="subhead" xfId="53264" xr:uid="{00000000-0005-0000-0000-0000FFCF0000}"/>
    <cellStyle name="SubRoutine" xfId="53265" xr:uid="{00000000-0005-0000-0000-000000D00000}"/>
    <cellStyle name="sub-to - Style3" xfId="53266" xr:uid="{00000000-0005-0000-0000-000001D00000}"/>
    <cellStyle name="Subtotal" xfId="53267" xr:uid="{00000000-0005-0000-0000-000002D00000}"/>
    <cellStyle name="Summary" xfId="53268" xr:uid="{00000000-0005-0000-0000-000003D00000}"/>
    <cellStyle name="t" xfId="53269" xr:uid="{00000000-0005-0000-0000-000004D00000}"/>
    <cellStyle name="t_5621010_28" xfId="53286" xr:uid="{00000000-0005-0000-0000-000005D00000}"/>
    <cellStyle name="t_accretion_matrix (2)" xfId="53287" xr:uid="{00000000-0005-0000-0000-000006D00000}"/>
    <cellStyle name="t_CompFins" xfId="53288" xr:uid="{00000000-0005-0000-0000-000007D00000}"/>
    <cellStyle name="t_eric" xfId="53289" xr:uid="{00000000-0005-0000-0000-000008D00000}"/>
    <cellStyle name="t_Scratch" xfId="53290" xr:uid="{00000000-0005-0000-0000-000009D00000}"/>
    <cellStyle name="t_Viacom Profile" xfId="53291" xr:uid="{00000000-0005-0000-0000-00000AD00000}"/>
    <cellStyle name="T¡tu-1 - Style2" xfId="53270" xr:uid="{00000000-0005-0000-0000-00000BD00000}"/>
    <cellStyle name="t1" xfId="53292" xr:uid="{00000000-0005-0000-0000-00000CD00000}"/>
    <cellStyle name="t3" xfId="53293" xr:uid="{00000000-0005-0000-0000-00000DD00000}"/>
    <cellStyle name="Table Col Head" xfId="53294" xr:uid="{00000000-0005-0000-0000-00000ED00000}"/>
    <cellStyle name="Table Head" xfId="53295" xr:uid="{00000000-0005-0000-0000-00000FD00000}"/>
    <cellStyle name="Table Head Aligned" xfId="53296" xr:uid="{00000000-0005-0000-0000-000010D00000}"/>
    <cellStyle name="Table Head Blue" xfId="53297" xr:uid="{00000000-0005-0000-0000-000011D00000}"/>
    <cellStyle name="Table Head Green" xfId="53298" xr:uid="{00000000-0005-0000-0000-000012D00000}"/>
    <cellStyle name="Table Head_5162172_7" xfId="53299" xr:uid="{00000000-0005-0000-0000-000013D00000}"/>
    <cellStyle name="Table Header" xfId="53300" xr:uid="{00000000-0005-0000-0000-000014D00000}"/>
    <cellStyle name="Table Heading" xfId="53301" xr:uid="{00000000-0005-0000-0000-000015D00000}"/>
    <cellStyle name="Table Sub Head" xfId="53302" xr:uid="{00000000-0005-0000-0000-000016D00000}"/>
    <cellStyle name="Table Sub Heading" xfId="53303" xr:uid="{00000000-0005-0000-0000-000017D00000}"/>
    <cellStyle name="Table Text" xfId="53304" xr:uid="{00000000-0005-0000-0000-000018D00000}"/>
    <cellStyle name="Table Title" xfId="53305" xr:uid="{00000000-0005-0000-0000-000019D00000}"/>
    <cellStyle name="Table Units" xfId="53306" xr:uid="{00000000-0005-0000-0000-00001AD00000}"/>
    <cellStyle name="Table_Header" xfId="53307" xr:uid="{00000000-0005-0000-0000-00001BD00000}"/>
    <cellStyle name="TableBase" xfId="53308" xr:uid="{00000000-0005-0000-0000-00001CD00000}"/>
    <cellStyle name="TableBase 2" xfId="53309" xr:uid="{00000000-0005-0000-0000-00001DD00000}"/>
    <cellStyle name="TableBase 2 10" xfId="53310" xr:uid="{00000000-0005-0000-0000-00001ED00000}"/>
    <cellStyle name="TableBase 2 10 2" xfId="53311" xr:uid="{00000000-0005-0000-0000-00001FD00000}"/>
    <cellStyle name="TableBase 2 11" xfId="53312" xr:uid="{00000000-0005-0000-0000-000020D00000}"/>
    <cellStyle name="TableBase 2 2" xfId="53313" xr:uid="{00000000-0005-0000-0000-000021D00000}"/>
    <cellStyle name="TableBase 2 2 2" xfId="53314" xr:uid="{00000000-0005-0000-0000-000022D00000}"/>
    <cellStyle name="TableBase 2 2 2 2" xfId="53315" xr:uid="{00000000-0005-0000-0000-000023D00000}"/>
    <cellStyle name="TableBase 2 2 3" xfId="53316" xr:uid="{00000000-0005-0000-0000-000024D00000}"/>
    <cellStyle name="TableBase 2 3" xfId="53317" xr:uid="{00000000-0005-0000-0000-000025D00000}"/>
    <cellStyle name="TableBase 2 3 2" xfId="53318" xr:uid="{00000000-0005-0000-0000-000026D00000}"/>
    <cellStyle name="TableBase 2 3 2 2" xfId="53319" xr:uid="{00000000-0005-0000-0000-000027D00000}"/>
    <cellStyle name="TableBase 2 3 3" xfId="53320" xr:uid="{00000000-0005-0000-0000-000028D00000}"/>
    <cellStyle name="TableBase 2 4" xfId="53321" xr:uid="{00000000-0005-0000-0000-000029D00000}"/>
    <cellStyle name="TableBase 2 4 2" xfId="53322" xr:uid="{00000000-0005-0000-0000-00002AD00000}"/>
    <cellStyle name="TableBase 2 4 2 2" xfId="53323" xr:uid="{00000000-0005-0000-0000-00002BD00000}"/>
    <cellStyle name="TableBase 2 4 3" xfId="53324" xr:uid="{00000000-0005-0000-0000-00002CD00000}"/>
    <cellStyle name="TableBase 2 5" xfId="53325" xr:uid="{00000000-0005-0000-0000-00002DD00000}"/>
    <cellStyle name="TableBase 2 5 2" xfId="53326" xr:uid="{00000000-0005-0000-0000-00002ED00000}"/>
    <cellStyle name="TableBase 2 5 2 2" xfId="53327" xr:uid="{00000000-0005-0000-0000-00002FD00000}"/>
    <cellStyle name="TableBase 2 5 3" xfId="53328" xr:uid="{00000000-0005-0000-0000-000030D00000}"/>
    <cellStyle name="TableBase 2 6" xfId="53329" xr:uid="{00000000-0005-0000-0000-000031D00000}"/>
    <cellStyle name="TableBase 2 6 2" xfId="53330" xr:uid="{00000000-0005-0000-0000-000032D00000}"/>
    <cellStyle name="TableBase 2 6 2 2" xfId="53331" xr:uid="{00000000-0005-0000-0000-000033D00000}"/>
    <cellStyle name="TableBase 2 6 3" xfId="53332" xr:uid="{00000000-0005-0000-0000-000034D00000}"/>
    <cellStyle name="TableBase 2 7" xfId="53333" xr:uid="{00000000-0005-0000-0000-000035D00000}"/>
    <cellStyle name="TableBase 2 7 2" xfId="53334" xr:uid="{00000000-0005-0000-0000-000036D00000}"/>
    <cellStyle name="TableBase 2 7 2 2" xfId="53335" xr:uid="{00000000-0005-0000-0000-000037D00000}"/>
    <cellStyle name="TableBase 2 7 3" xfId="53336" xr:uid="{00000000-0005-0000-0000-000038D00000}"/>
    <cellStyle name="TableBase 2 8" xfId="53337" xr:uid="{00000000-0005-0000-0000-000039D00000}"/>
    <cellStyle name="TableBase 2 8 2" xfId="53338" xr:uid="{00000000-0005-0000-0000-00003AD00000}"/>
    <cellStyle name="TableBase 2 8 2 2" xfId="53339" xr:uid="{00000000-0005-0000-0000-00003BD00000}"/>
    <cellStyle name="TableBase 2 8 3" xfId="53340" xr:uid="{00000000-0005-0000-0000-00003CD00000}"/>
    <cellStyle name="TableBase 2 9" xfId="53341" xr:uid="{00000000-0005-0000-0000-00003DD00000}"/>
    <cellStyle name="TableBase 2 9 2" xfId="53342" xr:uid="{00000000-0005-0000-0000-00003ED00000}"/>
    <cellStyle name="TableBase 2 9 2 2" xfId="53343" xr:uid="{00000000-0005-0000-0000-00003FD00000}"/>
    <cellStyle name="TableBase 2 9 3" xfId="53344" xr:uid="{00000000-0005-0000-0000-000040D00000}"/>
    <cellStyle name="TableBase 3" xfId="53345" xr:uid="{00000000-0005-0000-0000-000041D00000}"/>
    <cellStyle name="TableBase 3 2" xfId="53346" xr:uid="{00000000-0005-0000-0000-000042D00000}"/>
    <cellStyle name="TableBase 3 2 2" xfId="53347" xr:uid="{00000000-0005-0000-0000-000043D00000}"/>
    <cellStyle name="TableBase 3 3" xfId="53348" xr:uid="{00000000-0005-0000-0000-000044D00000}"/>
    <cellStyle name="TableBase 4" xfId="53349" xr:uid="{00000000-0005-0000-0000-000045D00000}"/>
    <cellStyle name="TableBase 4 2" xfId="53350" xr:uid="{00000000-0005-0000-0000-000046D00000}"/>
    <cellStyle name="TableBase 4 2 2" xfId="53351" xr:uid="{00000000-0005-0000-0000-000047D00000}"/>
    <cellStyle name="TableBase 4 3" xfId="53352" xr:uid="{00000000-0005-0000-0000-000048D00000}"/>
    <cellStyle name="TableBase 5" xfId="53353" xr:uid="{00000000-0005-0000-0000-000049D00000}"/>
    <cellStyle name="TableBase 5 2" xfId="53354" xr:uid="{00000000-0005-0000-0000-00004AD00000}"/>
    <cellStyle name="TableBase 5 2 2" xfId="53355" xr:uid="{00000000-0005-0000-0000-00004BD00000}"/>
    <cellStyle name="TableBase 5 3" xfId="53356" xr:uid="{00000000-0005-0000-0000-00004CD00000}"/>
    <cellStyle name="TableBase 6" xfId="53357" xr:uid="{00000000-0005-0000-0000-00004DD00000}"/>
    <cellStyle name="TableBase 6 2" xfId="53358" xr:uid="{00000000-0005-0000-0000-00004ED00000}"/>
    <cellStyle name="TableBase 7" xfId="53359" xr:uid="{00000000-0005-0000-0000-00004FD00000}"/>
    <cellStyle name="TableColumnHeading" xfId="53360" xr:uid="{00000000-0005-0000-0000-000050D00000}"/>
    <cellStyle name="TableHead" xfId="53361" xr:uid="{00000000-0005-0000-0000-000051D00000}"/>
    <cellStyle name="TableSubTitleItalic" xfId="53362" xr:uid="{00000000-0005-0000-0000-000052D00000}"/>
    <cellStyle name="TableText" xfId="53363" xr:uid="{00000000-0005-0000-0000-000053D00000}"/>
    <cellStyle name="TableTitle" xfId="53364" xr:uid="{00000000-0005-0000-0000-000054D00000}"/>
    <cellStyle name="Tahoma" xfId="53365" xr:uid="{00000000-0005-0000-0000-000055D00000}"/>
    <cellStyle name="taples Plaza" xfId="53366" xr:uid="{00000000-0005-0000-0000-000056D00000}"/>
    <cellStyle name="Task_Header" xfId="53367" xr:uid="{00000000-0005-0000-0000-000057D00000}"/>
    <cellStyle name="Tax Change" xfId="53368" xr:uid="{00000000-0005-0000-0000-000058D00000}"/>
    <cellStyle name="Test" xfId="53369" xr:uid="{00000000-0005-0000-0000-000059D00000}"/>
    <cellStyle name="Text" xfId="53370" xr:uid="{00000000-0005-0000-0000-00005AD00000}"/>
    <cellStyle name="Text 1" xfId="53371" xr:uid="{00000000-0005-0000-0000-00005BD00000}"/>
    <cellStyle name="Text Head" xfId="53372" xr:uid="{00000000-0005-0000-0000-00005CD00000}"/>
    <cellStyle name="Text Head 1" xfId="53373" xr:uid="{00000000-0005-0000-0000-00005DD00000}"/>
    <cellStyle name="Text Indent A" xfId="53374" xr:uid="{00000000-0005-0000-0000-00005ED00000}"/>
    <cellStyle name="Text Indent B" xfId="53375" xr:uid="{00000000-0005-0000-0000-00005FD00000}"/>
    <cellStyle name="Text Indent C" xfId="53376" xr:uid="{00000000-0005-0000-0000-000060D00000}"/>
    <cellStyle name="Text_Calpine Fox - Equity Yield Calc_102104_with OE Costs" xfId="53377" xr:uid="{00000000-0005-0000-0000-000061D00000}"/>
    <cellStyle name="textbold" xfId="53378" xr:uid="{00000000-0005-0000-0000-000062D00000}"/>
    <cellStyle name="TextDys0" xfId="53379" xr:uid="{00000000-0005-0000-0000-000063D00000}"/>
    <cellStyle name="TextDys1" xfId="53380" xr:uid="{00000000-0005-0000-0000-000064D00000}"/>
    <cellStyle name="Texto de advertencia" xfId="53381" xr:uid="{00000000-0005-0000-0000-000065D00000}"/>
    <cellStyle name="Texto explicativo" xfId="53382" xr:uid="{00000000-0005-0000-0000-000066D00000}"/>
    <cellStyle name="TextYrs0" xfId="53383" xr:uid="{00000000-0005-0000-0000-000067D00000}"/>
    <cellStyle name="TextYrs1" xfId="53384" xr:uid="{00000000-0005-0000-0000-000068D00000}"/>
    <cellStyle name="Thick Line" xfId="53385" xr:uid="{00000000-0005-0000-0000-000069D00000}"/>
    <cellStyle name="Thick Line 2" xfId="53386" xr:uid="{00000000-0005-0000-0000-00006AD00000}"/>
    <cellStyle name="Thick Line 2 10" xfId="53387" xr:uid="{00000000-0005-0000-0000-00006BD00000}"/>
    <cellStyle name="Thick Line 2 10 2" xfId="53388" xr:uid="{00000000-0005-0000-0000-00006CD00000}"/>
    <cellStyle name="Thick Line 2 11" xfId="53389" xr:uid="{00000000-0005-0000-0000-00006DD00000}"/>
    <cellStyle name="Thick Line 2 2" xfId="53390" xr:uid="{00000000-0005-0000-0000-00006ED00000}"/>
    <cellStyle name="Thick Line 2 2 2" xfId="53391" xr:uid="{00000000-0005-0000-0000-00006FD00000}"/>
    <cellStyle name="Thick Line 2 2 2 2" xfId="53392" xr:uid="{00000000-0005-0000-0000-000070D00000}"/>
    <cellStyle name="Thick Line 2 2 3" xfId="53393" xr:uid="{00000000-0005-0000-0000-000071D00000}"/>
    <cellStyle name="Thick Line 2 3" xfId="53394" xr:uid="{00000000-0005-0000-0000-000072D00000}"/>
    <cellStyle name="Thick Line 2 3 2" xfId="53395" xr:uid="{00000000-0005-0000-0000-000073D00000}"/>
    <cellStyle name="Thick Line 2 3 2 2" xfId="53396" xr:uid="{00000000-0005-0000-0000-000074D00000}"/>
    <cellStyle name="Thick Line 2 3 3" xfId="53397" xr:uid="{00000000-0005-0000-0000-000075D00000}"/>
    <cellStyle name="Thick Line 2 4" xfId="53398" xr:uid="{00000000-0005-0000-0000-000076D00000}"/>
    <cellStyle name="Thick Line 2 4 2" xfId="53399" xr:uid="{00000000-0005-0000-0000-000077D00000}"/>
    <cellStyle name="Thick Line 2 4 2 2" xfId="53400" xr:uid="{00000000-0005-0000-0000-000078D00000}"/>
    <cellStyle name="Thick Line 2 4 3" xfId="53401" xr:uid="{00000000-0005-0000-0000-000079D00000}"/>
    <cellStyle name="Thick Line 2 5" xfId="53402" xr:uid="{00000000-0005-0000-0000-00007AD00000}"/>
    <cellStyle name="Thick Line 2 5 2" xfId="53403" xr:uid="{00000000-0005-0000-0000-00007BD00000}"/>
    <cellStyle name="Thick Line 2 5 2 2" xfId="53404" xr:uid="{00000000-0005-0000-0000-00007CD00000}"/>
    <cellStyle name="Thick Line 2 5 3" xfId="53405" xr:uid="{00000000-0005-0000-0000-00007DD00000}"/>
    <cellStyle name="Thick Line 2 6" xfId="53406" xr:uid="{00000000-0005-0000-0000-00007ED00000}"/>
    <cellStyle name="Thick Line 2 6 2" xfId="53407" xr:uid="{00000000-0005-0000-0000-00007FD00000}"/>
    <cellStyle name="Thick Line 2 6 2 2" xfId="53408" xr:uid="{00000000-0005-0000-0000-000080D00000}"/>
    <cellStyle name="Thick Line 2 6 3" xfId="53409" xr:uid="{00000000-0005-0000-0000-000081D00000}"/>
    <cellStyle name="Thick Line 2 7" xfId="53410" xr:uid="{00000000-0005-0000-0000-000082D00000}"/>
    <cellStyle name="Thick Line 2 7 2" xfId="53411" xr:uid="{00000000-0005-0000-0000-000083D00000}"/>
    <cellStyle name="Thick Line 2 7 2 2" xfId="53412" xr:uid="{00000000-0005-0000-0000-000084D00000}"/>
    <cellStyle name="Thick Line 2 7 3" xfId="53413" xr:uid="{00000000-0005-0000-0000-000085D00000}"/>
    <cellStyle name="Thick Line 2 8" xfId="53414" xr:uid="{00000000-0005-0000-0000-000086D00000}"/>
    <cellStyle name="Thick Line 2 8 2" xfId="53415" xr:uid="{00000000-0005-0000-0000-000087D00000}"/>
    <cellStyle name="Thick Line 2 8 2 2" xfId="53416" xr:uid="{00000000-0005-0000-0000-000088D00000}"/>
    <cellStyle name="Thick Line 2 8 3" xfId="53417" xr:uid="{00000000-0005-0000-0000-000089D00000}"/>
    <cellStyle name="Thick Line 2 9" xfId="53418" xr:uid="{00000000-0005-0000-0000-00008AD00000}"/>
    <cellStyle name="Thick Line 2 9 2" xfId="53419" xr:uid="{00000000-0005-0000-0000-00008BD00000}"/>
    <cellStyle name="Thick Line 2 9 2 2" xfId="53420" xr:uid="{00000000-0005-0000-0000-00008CD00000}"/>
    <cellStyle name="Thick Line 2 9 3" xfId="53421" xr:uid="{00000000-0005-0000-0000-00008DD00000}"/>
    <cellStyle name="Thick Line 3" xfId="53422" xr:uid="{00000000-0005-0000-0000-00008ED00000}"/>
    <cellStyle name="Thick Line 3 2" xfId="53423" xr:uid="{00000000-0005-0000-0000-00008FD00000}"/>
    <cellStyle name="Thick Line 3 2 2" xfId="53424" xr:uid="{00000000-0005-0000-0000-000090D00000}"/>
    <cellStyle name="Thick Line 3 3" xfId="53425" xr:uid="{00000000-0005-0000-0000-000091D00000}"/>
    <cellStyle name="Thick Line 4" xfId="53426" xr:uid="{00000000-0005-0000-0000-000092D00000}"/>
    <cellStyle name="Thick Line 4 2" xfId="53427" xr:uid="{00000000-0005-0000-0000-000093D00000}"/>
    <cellStyle name="Thick Line 4 2 2" xfId="53428" xr:uid="{00000000-0005-0000-0000-000094D00000}"/>
    <cellStyle name="Thick Line 4 3" xfId="53429" xr:uid="{00000000-0005-0000-0000-000095D00000}"/>
    <cellStyle name="Thick Line 5" xfId="53430" xr:uid="{00000000-0005-0000-0000-000096D00000}"/>
    <cellStyle name="Thick Line 5 2" xfId="53431" xr:uid="{00000000-0005-0000-0000-000097D00000}"/>
    <cellStyle name="Thick Line 5 2 2" xfId="53432" xr:uid="{00000000-0005-0000-0000-000098D00000}"/>
    <cellStyle name="Thick Line 5 3" xfId="53433" xr:uid="{00000000-0005-0000-0000-000099D00000}"/>
    <cellStyle name="Thick Line 6" xfId="53434" xr:uid="{00000000-0005-0000-0000-00009AD00000}"/>
    <cellStyle name="Thick Line 6 2" xfId="53435" xr:uid="{00000000-0005-0000-0000-00009BD00000}"/>
    <cellStyle name="Thick Line 7" xfId="53436" xr:uid="{00000000-0005-0000-0000-00009CD00000}"/>
    <cellStyle name="Thin Line" xfId="53437" xr:uid="{00000000-0005-0000-0000-00009DD00000}"/>
    <cellStyle name="Thousands" xfId="53438" xr:uid="{00000000-0005-0000-0000-00009ED00000}"/>
    <cellStyle name="threedecplace" xfId="53439" xr:uid="{00000000-0005-0000-0000-00009FD00000}"/>
    <cellStyle name="Time" xfId="53440" xr:uid="{00000000-0005-0000-0000-0000A0D00000}"/>
    <cellStyle name="Times 10" xfId="53441" xr:uid="{00000000-0005-0000-0000-0000A1D00000}"/>
    <cellStyle name="Times 12" xfId="53442" xr:uid="{00000000-0005-0000-0000-0000A2D00000}"/>
    <cellStyle name="Times New Roman" xfId="53443" xr:uid="{00000000-0005-0000-0000-0000A3D00000}"/>
    <cellStyle name="Tin" xfId="53444" xr:uid="{00000000-0005-0000-0000-0000A4D00000}"/>
    <cellStyle name="Tina" xfId="53445" xr:uid="{00000000-0005-0000-0000-0000A5D00000}"/>
    <cellStyle name="Title" xfId="54198" builtinId="15" customBuiltin="1"/>
    <cellStyle name="Title - Underline" xfId="53446" xr:uid="{00000000-0005-0000-0000-0000A6D00000}"/>
    <cellStyle name="Title 1" xfId="53447" xr:uid="{00000000-0005-0000-0000-0000A7D00000}"/>
    <cellStyle name="Title 2" xfId="53448" xr:uid="{00000000-0005-0000-0000-0000A8D00000}"/>
    <cellStyle name="Title Row" xfId="53449" xr:uid="{00000000-0005-0000-0000-0000A9D00000}"/>
    <cellStyle name="Title1" xfId="53450" xr:uid="{00000000-0005-0000-0000-0000AAD00000}"/>
    <cellStyle name="Title10" xfId="53451" xr:uid="{00000000-0005-0000-0000-0000ABD00000}"/>
    <cellStyle name="Title2" xfId="53452" xr:uid="{00000000-0005-0000-0000-0000ACD00000}"/>
    <cellStyle name="Title2 2" xfId="53453" xr:uid="{00000000-0005-0000-0000-0000ADD00000}"/>
    <cellStyle name="Title2 2 2" xfId="53454" xr:uid="{00000000-0005-0000-0000-0000AED00000}"/>
    <cellStyle name="Title2 2 2 2" xfId="53455" xr:uid="{00000000-0005-0000-0000-0000AFD00000}"/>
    <cellStyle name="Title2 3" xfId="53456" xr:uid="{00000000-0005-0000-0000-0000B0D00000}"/>
    <cellStyle name="Title2 3 2" xfId="53457" xr:uid="{00000000-0005-0000-0000-0000B1D00000}"/>
    <cellStyle name="Title2 3 2 2" xfId="53458" xr:uid="{00000000-0005-0000-0000-0000B2D00000}"/>
    <cellStyle name="Title2 3 3" xfId="53459" xr:uid="{00000000-0005-0000-0000-0000B3D00000}"/>
    <cellStyle name="Title2 4" xfId="53460" xr:uid="{00000000-0005-0000-0000-0000B4D00000}"/>
    <cellStyle name="Title2 4 2" xfId="53461" xr:uid="{00000000-0005-0000-0000-0000B5D00000}"/>
    <cellStyle name="Title2 4 2 2" xfId="53462" xr:uid="{00000000-0005-0000-0000-0000B6D00000}"/>
    <cellStyle name="Title2 4 3" xfId="53463" xr:uid="{00000000-0005-0000-0000-0000B7D00000}"/>
    <cellStyle name="Title2 5" xfId="53464" xr:uid="{00000000-0005-0000-0000-0000B8D00000}"/>
    <cellStyle name="Title2 5 2" xfId="53465" xr:uid="{00000000-0005-0000-0000-0000B9D00000}"/>
    <cellStyle name="Title2 5 2 2" xfId="53466" xr:uid="{00000000-0005-0000-0000-0000BAD00000}"/>
    <cellStyle name="Title2 5 3" xfId="53467" xr:uid="{00000000-0005-0000-0000-0000BBD00000}"/>
    <cellStyle name="Title2 6" xfId="53468" xr:uid="{00000000-0005-0000-0000-0000BCD00000}"/>
    <cellStyle name="Title2 6 2" xfId="53469" xr:uid="{00000000-0005-0000-0000-0000BDD00000}"/>
    <cellStyle name="Title2 6 2 2" xfId="53470" xr:uid="{00000000-0005-0000-0000-0000BED00000}"/>
    <cellStyle name="Title2 6 3" xfId="53471" xr:uid="{00000000-0005-0000-0000-0000BFD00000}"/>
    <cellStyle name="Title2 7" xfId="53472" xr:uid="{00000000-0005-0000-0000-0000C0D00000}"/>
    <cellStyle name="Title2 7 2" xfId="53473" xr:uid="{00000000-0005-0000-0000-0000C1D00000}"/>
    <cellStyle name="Title2 7 2 2" xfId="53474" xr:uid="{00000000-0005-0000-0000-0000C2D00000}"/>
    <cellStyle name="Title2 7 3" xfId="53475" xr:uid="{00000000-0005-0000-0000-0000C3D00000}"/>
    <cellStyle name="Title2 8" xfId="53476" xr:uid="{00000000-0005-0000-0000-0000C4D00000}"/>
    <cellStyle name="Title2 8 2" xfId="53477" xr:uid="{00000000-0005-0000-0000-0000C5D00000}"/>
    <cellStyle name="Title2 8 2 2" xfId="53478" xr:uid="{00000000-0005-0000-0000-0000C6D00000}"/>
    <cellStyle name="Title2 8 3" xfId="53479" xr:uid="{00000000-0005-0000-0000-0000C7D00000}"/>
    <cellStyle name="Title2 9" xfId="53480" xr:uid="{00000000-0005-0000-0000-0000C8D00000}"/>
    <cellStyle name="Title2 9 2" xfId="53481" xr:uid="{00000000-0005-0000-0000-0000C9D00000}"/>
    <cellStyle name="Title3" xfId="53482" xr:uid="{00000000-0005-0000-0000-0000CAD00000}"/>
    <cellStyle name="Title8" xfId="53483" xr:uid="{00000000-0005-0000-0000-0000CBD00000}"/>
    <cellStyle name="Title8Left" xfId="53484" xr:uid="{00000000-0005-0000-0000-0000CCD00000}"/>
    <cellStyle name="Titles" xfId="53485" xr:uid="{00000000-0005-0000-0000-0000CDD00000}"/>
    <cellStyle name="Titles - Other" xfId="53486" xr:uid="{00000000-0005-0000-0000-0000CED00000}"/>
    <cellStyle name="Titles 1" xfId="53487" xr:uid="{00000000-0005-0000-0000-0000CFD00000}"/>
    <cellStyle name="Titles 2" xfId="53488" xr:uid="{00000000-0005-0000-0000-0000D0D00000}"/>
    <cellStyle name="Titles_Forecast" xfId="53489" xr:uid="{00000000-0005-0000-0000-0000D1D00000}"/>
    <cellStyle name="Título" xfId="53271" xr:uid="{00000000-0005-0000-0000-0000D2D00000}"/>
    <cellStyle name="Título 1" xfId="53272" xr:uid="{00000000-0005-0000-0000-0000D3D00000}"/>
    <cellStyle name="Título 2" xfId="53273" xr:uid="{00000000-0005-0000-0000-0000D4D00000}"/>
    <cellStyle name="Título 3" xfId="53274" xr:uid="{00000000-0005-0000-0000-0000D5D00000}"/>
    <cellStyle name="Título 3 2" xfId="53275" xr:uid="{00000000-0005-0000-0000-0000D6D00000}"/>
    <cellStyle name="Título 3 2 2" xfId="53276" xr:uid="{00000000-0005-0000-0000-0000D7D00000}"/>
    <cellStyle name="Título 3 2 2 2" xfId="53277" xr:uid="{00000000-0005-0000-0000-0000D8D00000}"/>
    <cellStyle name="Título 3 2 3" xfId="53278" xr:uid="{00000000-0005-0000-0000-0000D9D00000}"/>
    <cellStyle name="Título 3 3" xfId="53279" xr:uid="{00000000-0005-0000-0000-0000DAD00000}"/>
    <cellStyle name="Título 3 3 2" xfId="53280" xr:uid="{00000000-0005-0000-0000-0000DBD00000}"/>
    <cellStyle name="Título 3 3 2 2" xfId="53281" xr:uid="{00000000-0005-0000-0000-0000DCD00000}"/>
    <cellStyle name="Título 3 3 3" xfId="53282" xr:uid="{00000000-0005-0000-0000-0000DDD00000}"/>
    <cellStyle name="Título 3 4" xfId="53283" xr:uid="{00000000-0005-0000-0000-0000DED00000}"/>
    <cellStyle name="Título 3 4 2" xfId="53284" xr:uid="{00000000-0005-0000-0000-0000DFD00000}"/>
    <cellStyle name="Título 3 5" xfId="53285" xr:uid="{00000000-0005-0000-0000-0000E0D00000}"/>
    <cellStyle name="TMSNEWROMAN 18" xfId="53490" xr:uid="{00000000-0005-0000-0000-0000E1D00000}"/>
    <cellStyle name="TMSNEWROMAN 18 10" xfId="53491" xr:uid="{00000000-0005-0000-0000-0000E2D00000}"/>
    <cellStyle name="TMSNEWROMAN 18 10 2" xfId="53492" xr:uid="{00000000-0005-0000-0000-0000E3D00000}"/>
    <cellStyle name="TMSNEWROMAN 18 10 2 2" xfId="53493" xr:uid="{00000000-0005-0000-0000-0000E4D00000}"/>
    <cellStyle name="TMSNEWROMAN 18 10 3" xfId="53494" xr:uid="{00000000-0005-0000-0000-0000E5D00000}"/>
    <cellStyle name="TMSNEWROMAN 18 11" xfId="53495" xr:uid="{00000000-0005-0000-0000-0000E6D00000}"/>
    <cellStyle name="TMSNEWROMAN 18 11 2" xfId="53496" xr:uid="{00000000-0005-0000-0000-0000E7D00000}"/>
    <cellStyle name="TMSNEWROMAN 18 2" xfId="53497" xr:uid="{00000000-0005-0000-0000-0000E8D00000}"/>
    <cellStyle name="TMSNEWROMAN 18 2 2" xfId="53498" xr:uid="{00000000-0005-0000-0000-0000E9D00000}"/>
    <cellStyle name="TMSNEWROMAN 18 2 2 2" xfId="53499" xr:uid="{00000000-0005-0000-0000-0000EAD00000}"/>
    <cellStyle name="TMSNEWROMAN 18 3" xfId="53500" xr:uid="{00000000-0005-0000-0000-0000EBD00000}"/>
    <cellStyle name="TMSNEWROMAN 18 3 2" xfId="53501" xr:uid="{00000000-0005-0000-0000-0000ECD00000}"/>
    <cellStyle name="TMSNEWROMAN 18 3 2 2" xfId="53502" xr:uid="{00000000-0005-0000-0000-0000EDD00000}"/>
    <cellStyle name="TMSNEWROMAN 18 4" xfId="53503" xr:uid="{00000000-0005-0000-0000-0000EED00000}"/>
    <cellStyle name="TMSNEWROMAN 18 4 2" xfId="53504" xr:uid="{00000000-0005-0000-0000-0000EFD00000}"/>
    <cellStyle name="TMSNEWROMAN 18 4 2 2" xfId="53505" xr:uid="{00000000-0005-0000-0000-0000F0D00000}"/>
    <cellStyle name="TMSNEWROMAN 18 4 3" xfId="53506" xr:uid="{00000000-0005-0000-0000-0000F1D00000}"/>
    <cellStyle name="TMSNEWROMAN 18 5" xfId="53507" xr:uid="{00000000-0005-0000-0000-0000F2D00000}"/>
    <cellStyle name="TMSNEWROMAN 18 5 2" xfId="53508" xr:uid="{00000000-0005-0000-0000-0000F3D00000}"/>
    <cellStyle name="TMSNEWROMAN 18 5 2 2" xfId="53509" xr:uid="{00000000-0005-0000-0000-0000F4D00000}"/>
    <cellStyle name="TMSNEWROMAN 18 5 3" xfId="53510" xr:uid="{00000000-0005-0000-0000-0000F5D00000}"/>
    <cellStyle name="TMSNEWROMAN 18 6" xfId="53511" xr:uid="{00000000-0005-0000-0000-0000F6D00000}"/>
    <cellStyle name="TMSNEWROMAN 18 6 2" xfId="53512" xr:uid="{00000000-0005-0000-0000-0000F7D00000}"/>
    <cellStyle name="TMSNEWROMAN 18 6 2 2" xfId="53513" xr:uid="{00000000-0005-0000-0000-0000F8D00000}"/>
    <cellStyle name="TMSNEWROMAN 18 6 3" xfId="53514" xr:uid="{00000000-0005-0000-0000-0000F9D00000}"/>
    <cellStyle name="TMSNEWROMAN 18 7" xfId="53515" xr:uid="{00000000-0005-0000-0000-0000FAD00000}"/>
    <cellStyle name="TMSNEWROMAN 18 7 2" xfId="53516" xr:uid="{00000000-0005-0000-0000-0000FBD00000}"/>
    <cellStyle name="TMSNEWROMAN 18 7 2 2" xfId="53517" xr:uid="{00000000-0005-0000-0000-0000FCD00000}"/>
    <cellStyle name="TMSNEWROMAN 18 7 3" xfId="53518" xr:uid="{00000000-0005-0000-0000-0000FDD00000}"/>
    <cellStyle name="TMSNEWROMAN 18 8" xfId="53519" xr:uid="{00000000-0005-0000-0000-0000FED00000}"/>
    <cellStyle name="TMSNEWROMAN 18 8 2" xfId="53520" xr:uid="{00000000-0005-0000-0000-0000FFD00000}"/>
    <cellStyle name="TMSNEWROMAN 18 8 2 2" xfId="53521" xr:uid="{00000000-0005-0000-0000-000000D10000}"/>
    <cellStyle name="TMSNEWROMAN 18 8 3" xfId="53522" xr:uid="{00000000-0005-0000-0000-000001D10000}"/>
    <cellStyle name="TMSNEWROMAN 18 9" xfId="53523" xr:uid="{00000000-0005-0000-0000-000002D10000}"/>
    <cellStyle name="TMSNEWROMAN 18 9 2" xfId="53524" xr:uid="{00000000-0005-0000-0000-000003D10000}"/>
    <cellStyle name="TMSNEWROMAN 18 9 2 2" xfId="53525" xr:uid="{00000000-0005-0000-0000-000004D10000}"/>
    <cellStyle name="TMSNEWROMAN 18 9 3" xfId="53526" xr:uid="{00000000-0005-0000-0000-000005D10000}"/>
    <cellStyle name="tons" xfId="53527" xr:uid="{00000000-0005-0000-0000-000006D10000}"/>
    <cellStyle name="Top and Bottom Border" xfId="53528" xr:uid="{00000000-0005-0000-0000-000007D10000}"/>
    <cellStyle name="Top Border" xfId="53529" xr:uid="{00000000-0005-0000-0000-000008D10000}"/>
    <cellStyle name="Top Border 2" xfId="53530" xr:uid="{00000000-0005-0000-0000-000009D10000}"/>
    <cellStyle name="Top Border 2 10" xfId="53531" xr:uid="{00000000-0005-0000-0000-00000AD10000}"/>
    <cellStyle name="Top Border 2 10 2" xfId="53532" xr:uid="{00000000-0005-0000-0000-00000BD10000}"/>
    <cellStyle name="Top Border 2 11" xfId="53533" xr:uid="{00000000-0005-0000-0000-00000CD10000}"/>
    <cellStyle name="Top Border 2 2" xfId="53534" xr:uid="{00000000-0005-0000-0000-00000DD10000}"/>
    <cellStyle name="Top Border 2 2 2" xfId="53535" xr:uid="{00000000-0005-0000-0000-00000ED10000}"/>
    <cellStyle name="Top Border 2 2 2 2" xfId="53536" xr:uid="{00000000-0005-0000-0000-00000FD10000}"/>
    <cellStyle name="Top Border 2 2 3" xfId="53537" xr:uid="{00000000-0005-0000-0000-000010D10000}"/>
    <cellStyle name="Top Border 2 3" xfId="53538" xr:uid="{00000000-0005-0000-0000-000011D10000}"/>
    <cellStyle name="Top Border 2 3 2" xfId="53539" xr:uid="{00000000-0005-0000-0000-000012D10000}"/>
    <cellStyle name="Top Border 2 3 2 2" xfId="53540" xr:uid="{00000000-0005-0000-0000-000013D10000}"/>
    <cellStyle name="Top Border 2 3 3" xfId="53541" xr:uid="{00000000-0005-0000-0000-000014D10000}"/>
    <cellStyle name="Top Border 2 4" xfId="53542" xr:uid="{00000000-0005-0000-0000-000015D10000}"/>
    <cellStyle name="Top Border 2 4 2" xfId="53543" xr:uid="{00000000-0005-0000-0000-000016D10000}"/>
    <cellStyle name="Top Border 2 4 2 2" xfId="53544" xr:uid="{00000000-0005-0000-0000-000017D10000}"/>
    <cellStyle name="Top Border 2 4 3" xfId="53545" xr:uid="{00000000-0005-0000-0000-000018D10000}"/>
    <cellStyle name="Top Border 2 5" xfId="53546" xr:uid="{00000000-0005-0000-0000-000019D10000}"/>
    <cellStyle name="Top Border 2 5 2" xfId="53547" xr:uid="{00000000-0005-0000-0000-00001AD10000}"/>
    <cellStyle name="Top Border 2 5 2 2" xfId="53548" xr:uid="{00000000-0005-0000-0000-00001BD10000}"/>
    <cellStyle name="Top Border 2 5 3" xfId="53549" xr:uid="{00000000-0005-0000-0000-00001CD10000}"/>
    <cellStyle name="Top Border 2 6" xfId="53550" xr:uid="{00000000-0005-0000-0000-00001DD10000}"/>
    <cellStyle name="Top Border 2 6 2" xfId="53551" xr:uid="{00000000-0005-0000-0000-00001ED10000}"/>
    <cellStyle name="Top Border 2 6 2 2" xfId="53552" xr:uid="{00000000-0005-0000-0000-00001FD10000}"/>
    <cellStyle name="Top Border 2 6 3" xfId="53553" xr:uid="{00000000-0005-0000-0000-000020D10000}"/>
    <cellStyle name="Top Border 2 7" xfId="53554" xr:uid="{00000000-0005-0000-0000-000021D10000}"/>
    <cellStyle name="Top Border 2 7 2" xfId="53555" xr:uid="{00000000-0005-0000-0000-000022D10000}"/>
    <cellStyle name="Top Border 2 7 2 2" xfId="53556" xr:uid="{00000000-0005-0000-0000-000023D10000}"/>
    <cellStyle name="Top Border 2 7 3" xfId="53557" xr:uid="{00000000-0005-0000-0000-000024D10000}"/>
    <cellStyle name="Top Border 2 8" xfId="53558" xr:uid="{00000000-0005-0000-0000-000025D10000}"/>
    <cellStyle name="Top Border 2 8 2" xfId="53559" xr:uid="{00000000-0005-0000-0000-000026D10000}"/>
    <cellStyle name="Top Border 2 8 2 2" xfId="53560" xr:uid="{00000000-0005-0000-0000-000027D10000}"/>
    <cellStyle name="Top Border 2 8 3" xfId="53561" xr:uid="{00000000-0005-0000-0000-000028D10000}"/>
    <cellStyle name="Top Border 2 9" xfId="53562" xr:uid="{00000000-0005-0000-0000-000029D10000}"/>
    <cellStyle name="Top Border 2 9 2" xfId="53563" xr:uid="{00000000-0005-0000-0000-00002AD10000}"/>
    <cellStyle name="Top Border 2 9 2 2" xfId="53564" xr:uid="{00000000-0005-0000-0000-00002BD10000}"/>
    <cellStyle name="Top Border 2 9 3" xfId="53565" xr:uid="{00000000-0005-0000-0000-00002CD10000}"/>
    <cellStyle name="Top Border 3" xfId="53566" xr:uid="{00000000-0005-0000-0000-00002DD10000}"/>
    <cellStyle name="Top Border 3 2" xfId="53567" xr:uid="{00000000-0005-0000-0000-00002ED10000}"/>
    <cellStyle name="Top Border 3 2 2" xfId="53568" xr:uid="{00000000-0005-0000-0000-00002FD10000}"/>
    <cellStyle name="Top Border 3 3" xfId="53569" xr:uid="{00000000-0005-0000-0000-000030D10000}"/>
    <cellStyle name="Top Border 4" xfId="53570" xr:uid="{00000000-0005-0000-0000-000031D10000}"/>
    <cellStyle name="Top Border 4 2" xfId="53571" xr:uid="{00000000-0005-0000-0000-000032D10000}"/>
    <cellStyle name="Top Border 4 2 2" xfId="53572" xr:uid="{00000000-0005-0000-0000-000033D10000}"/>
    <cellStyle name="Top Border 4 3" xfId="53573" xr:uid="{00000000-0005-0000-0000-000034D10000}"/>
    <cellStyle name="Top Border 5" xfId="53574" xr:uid="{00000000-0005-0000-0000-000035D10000}"/>
    <cellStyle name="Top Border 5 2" xfId="53575" xr:uid="{00000000-0005-0000-0000-000036D10000}"/>
    <cellStyle name="Top Border 5 2 2" xfId="53576" xr:uid="{00000000-0005-0000-0000-000037D10000}"/>
    <cellStyle name="Top Border 5 3" xfId="53577" xr:uid="{00000000-0005-0000-0000-000038D10000}"/>
    <cellStyle name="Top Border 6" xfId="53578" xr:uid="{00000000-0005-0000-0000-000039D10000}"/>
    <cellStyle name="Top Border 6 2" xfId="53579" xr:uid="{00000000-0005-0000-0000-00003AD10000}"/>
    <cellStyle name="Top Border 7" xfId="53580" xr:uid="{00000000-0005-0000-0000-00003BD10000}"/>
    <cellStyle name="Top Edge" xfId="53581" xr:uid="{00000000-0005-0000-0000-00003CD10000}"/>
    <cellStyle name="Tope - Style1" xfId="53582" xr:uid="{00000000-0005-0000-0000-00003DD10000}"/>
    <cellStyle name="topline" xfId="53583" xr:uid="{00000000-0005-0000-0000-00003ED10000}"/>
    <cellStyle name="topline 2" xfId="53584" xr:uid="{00000000-0005-0000-0000-00003FD10000}"/>
    <cellStyle name="topline 2 10" xfId="53585" xr:uid="{00000000-0005-0000-0000-000040D10000}"/>
    <cellStyle name="topline 2 10 2" xfId="53586" xr:uid="{00000000-0005-0000-0000-000041D10000}"/>
    <cellStyle name="topline 2 11" xfId="53587" xr:uid="{00000000-0005-0000-0000-000042D10000}"/>
    <cellStyle name="topline 2 2" xfId="53588" xr:uid="{00000000-0005-0000-0000-000043D10000}"/>
    <cellStyle name="topline 2 2 2" xfId="53589" xr:uid="{00000000-0005-0000-0000-000044D10000}"/>
    <cellStyle name="topline 2 2 2 2" xfId="53590" xr:uid="{00000000-0005-0000-0000-000045D10000}"/>
    <cellStyle name="topline 2 2 3" xfId="53591" xr:uid="{00000000-0005-0000-0000-000046D10000}"/>
    <cellStyle name="topline 2 3" xfId="53592" xr:uid="{00000000-0005-0000-0000-000047D10000}"/>
    <cellStyle name="topline 2 3 2" xfId="53593" xr:uid="{00000000-0005-0000-0000-000048D10000}"/>
    <cellStyle name="topline 2 3 2 2" xfId="53594" xr:uid="{00000000-0005-0000-0000-000049D10000}"/>
    <cellStyle name="topline 2 3 3" xfId="53595" xr:uid="{00000000-0005-0000-0000-00004AD10000}"/>
    <cellStyle name="topline 2 4" xfId="53596" xr:uid="{00000000-0005-0000-0000-00004BD10000}"/>
    <cellStyle name="topline 2 4 2" xfId="53597" xr:uid="{00000000-0005-0000-0000-00004CD10000}"/>
    <cellStyle name="topline 2 4 2 2" xfId="53598" xr:uid="{00000000-0005-0000-0000-00004DD10000}"/>
    <cellStyle name="topline 2 4 3" xfId="53599" xr:uid="{00000000-0005-0000-0000-00004ED10000}"/>
    <cellStyle name="topline 2 5" xfId="53600" xr:uid="{00000000-0005-0000-0000-00004FD10000}"/>
    <cellStyle name="topline 2 5 2" xfId="53601" xr:uid="{00000000-0005-0000-0000-000050D10000}"/>
    <cellStyle name="topline 2 5 2 2" xfId="53602" xr:uid="{00000000-0005-0000-0000-000051D10000}"/>
    <cellStyle name="topline 2 5 3" xfId="53603" xr:uid="{00000000-0005-0000-0000-000052D10000}"/>
    <cellStyle name="topline 2 6" xfId="53604" xr:uid="{00000000-0005-0000-0000-000053D10000}"/>
    <cellStyle name="topline 2 6 2" xfId="53605" xr:uid="{00000000-0005-0000-0000-000054D10000}"/>
    <cellStyle name="topline 2 6 2 2" xfId="53606" xr:uid="{00000000-0005-0000-0000-000055D10000}"/>
    <cellStyle name="topline 2 6 3" xfId="53607" xr:uid="{00000000-0005-0000-0000-000056D10000}"/>
    <cellStyle name="topline 2 7" xfId="53608" xr:uid="{00000000-0005-0000-0000-000057D10000}"/>
    <cellStyle name="topline 2 7 2" xfId="53609" xr:uid="{00000000-0005-0000-0000-000058D10000}"/>
    <cellStyle name="topline 2 7 2 2" xfId="53610" xr:uid="{00000000-0005-0000-0000-000059D10000}"/>
    <cellStyle name="topline 2 7 3" xfId="53611" xr:uid="{00000000-0005-0000-0000-00005AD10000}"/>
    <cellStyle name="topline 2 8" xfId="53612" xr:uid="{00000000-0005-0000-0000-00005BD10000}"/>
    <cellStyle name="topline 2 8 2" xfId="53613" xr:uid="{00000000-0005-0000-0000-00005CD10000}"/>
    <cellStyle name="topline 2 8 2 2" xfId="53614" xr:uid="{00000000-0005-0000-0000-00005DD10000}"/>
    <cellStyle name="topline 2 8 3" xfId="53615" xr:uid="{00000000-0005-0000-0000-00005ED10000}"/>
    <cellStyle name="topline 2 9" xfId="53616" xr:uid="{00000000-0005-0000-0000-00005FD10000}"/>
    <cellStyle name="topline 2 9 2" xfId="53617" xr:uid="{00000000-0005-0000-0000-000060D10000}"/>
    <cellStyle name="topline 2 9 2 2" xfId="53618" xr:uid="{00000000-0005-0000-0000-000061D10000}"/>
    <cellStyle name="topline 2 9 3" xfId="53619" xr:uid="{00000000-0005-0000-0000-000062D10000}"/>
    <cellStyle name="topline 3" xfId="53620" xr:uid="{00000000-0005-0000-0000-000063D10000}"/>
    <cellStyle name="topline 3 2" xfId="53621" xr:uid="{00000000-0005-0000-0000-000064D10000}"/>
    <cellStyle name="topline 3 2 2" xfId="53622" xr:uid="{00000000-0005-0000-0000-000065D10000}"/>
    <cellStyle name="topline 3 3" xfId="53623" xr:uid="{00000000-0005-0000-0000-000066D10000}"/>
    <cellStyle name="topline 4" xfId="53624" xr:uid="{00000000-0005-0000-0000-000067D10000}"/>
    <cellStyle name="topline 4 2" xfId="53625" xr:uid="{00000000-0005-0000-0000-000068D10000}"/>
    <cellStyle name="topline 4 2 2" xfId="53626" xr:uid="{00000000-0005-0000-0000-000069D10000}"/>
    <cellStyle name="topline 4 3" xfId="53627" xr:uid="{00000000-0005-0000-0000-00006AD10000}"/>
    <cellStyle name="topline 5" xfId="53628" xr:uid="{00000000-0005-0000-0000-00006BD10000}"/>
    <cellStyle name="topline 5 2" xfId="53629" xr:uid="{00000000-0005-0000-0000-00006CD10000}"/>
    <cellStyle name="topline 5 2 2" xfId="53630" xr:uid="{00000000-0005-0000-0000-00006DD10000}"/>
    <cellStyle name="topline 5 3" xfId="53631" xr:uid="{00000000-0005-0000-0000-00006ED10000}"/>
    <cellStyle name="topline 6" xfId="53632" xr:uid="{00000000-0005-0000-0000-00006FD10000}"/>
    <cellStyle name="topline 6 2" xfId="53633" xr:uid="{00000000-0005-0000-0000-000070D10000}"/>
    <cellStyle name="topline 7" xfId="53634" xr:uid="{00000000-0005-0000-0000-000071D10000}"/>
    <cellStyle name="Total" xfId="54214" builtinId="25" customBuiltin="1"/>
    <cellStyle name="Total 10" xfId="53635" xr:uid="{00000000-0005-0000-0000-000072D10000}"/>
    <cellStyle name="Total 10 10" xfId="53636" xr:uid="{00000000-0005-0000-0000-000073D10000}"/>
    <cellStyle name="Total 10 10 2" xfId="53637" xr:uid="{00000000-0005-0000-0000-000074D10000}"/>
    <cellStyle name="Total 10 2" xfId="53638" xr:uid="{00000000-0005-0000-0000-000075D10000}"/>
    <cellStyle name="Total 10 2 2" xfId="53639" xr:uid="{00000000-0005-0000-0000-000076D10000}"/>
    <cellStyle name="Total 10 2 2 2" xfId="53640" xr:uid="{00000000-0005-0000-0000-000077D10000}"/>
    <cellStyle name="Total 10 3" xfId="53641" xr:uid="{00000000-0005-0000-0000-000078D10000}"/>
    <cellStyle name="Total 10 3 2" xfId="53642" xr:uid="{00000000-0005-0000-0000-000079D10000}"/>
    <cellStyle name="Total 10 3 2 2" xfId="53643" xr:uid="{00000000-0005-0000-0000-00007AD10000}"/>
    <cellStyle name="Total 10 4" xfId="53644" xr:uid="{00000000-0005-0000-0000-00007BD10000}"/>
    <cellStyle name="Total 10 4 2" xfId="53645" xr:uid="{00000000-0005-0000-0000-00007CD10000}"/>
    <cellStyle name="Total 10 4 2 2" xfId="53646" xr:uid="{00000000-0005-0000-0000-00007DD10000}"/>
    <cellStyle name="Total 10 4 3" xfId="53647" xr:uid="{00000000-0005-0000-0000-00007ED10000}"/>
    <cellStyle name="Total 10 5" xfId="53648" xr:uid="{00000000-0005-0000-0000-00007FD10000}"/>
    <cellStyle name="Total 10 5 2" xfId="53649" xr:uid="{00000000-0005-0000-0000-000080D10000}"/>
    <cellStyle name="Total 10 5 2 2" xfId="53650" xr:uid="{00000000-0005-0000-0000-000081D10000}"/>
    <cellStyle name="Total 10 5 3" xfId="53651" xr:uid="{00000000-0005-0000-0000-000082D10000}"/>
    <cellStyle name="Total 10 6" xfId="53652" xr:uid="{00000000-0005-0000-0000-000083D10000}"/>
    <cellStyle name="Total 10 6 2" xfId="53653" xr:uid="{00000000-0005-0000-0000-000084D10000}"/>
    <cellStyle name="Total 10 6 2 2" xfId="53654" xr:uid="{00000000-0005-0000-0000-000085D10000}"/>
    <cellStyle name="Total 10 6 3" xfId="53655" xr:uid="{00000000-0005-0000-0000-000086D10000}"/>
    <cellStyle name="Total 10 7" xfId="53656" xr:uid="{00000000-0005-0000-0000-000087D10000}"/>
    <cellStyle name="Total 10 7 2" xfId="53657" xr:uid="{00000000-0005-0000-0000-000088D10000}"/>
    <cellStyle name="Total 10 7 2 2" xfId="53658" xr:uid="{00000000-0005-0000-0000-000089D10000}"/>
    <cellStyle name="Total 10 7 3" xfId="53659" xr:uid="{00000000-0005-0000-0000-00008AD10000}"/>
    <cellStyle name="Total 10 8" xfId="53660" xr:uid="{00000000-0005-0000-0000-00008BD10000}"/>
    <cellStyle name="Total 10 8 2" xfId="53661" xr:uid="{00000000-0005-0000-0000-00008CD10000}"/>
    <cellStyle name="Total 10 8 2 2" xfId="53662" xr:uid="{00000000-0005-0000-0000-00008DD10000}"/>
    <cellStyle name="Total 10 8 3" xfId="53663" xr:uid="{00000000-0005-0000-0000-00008ED10000}"/>
    <cellStyle name="Total 10 9" xfId="53664" xr:uid="{00000000-0005-0000-0000-00008FD10000}"/>
    <cellStyle name="Total 10 9 2" xfId="53665" xr:uid="{00000000-0005-0000-0000-000090D10000}"/>
    <cellStyle name="Total 10 9 2 2" xfId="53666" xr:uid="{00000000-0005-0000-0000-000091D10000}"/>
    <cellStyle name="Total 10 9 3" xfId="53667" xr:uid="{00000000-0005-0000-0000-000092D10000}"/>
    <cellStyle name="Total 11" xfId="53668" xr:uid="{00000000-0005-0000-0000-000093D10000}"/>
    <cellStyle name="Total 11 10" xfId="53669" xr:uid="{00000000-0005-0000-0000-000094D10000}"/>
    <cellStyle name="Total 11 10 2" xfId="53670" xr:uid="{00000000-0005-0000-0000-000095D10000}"/>
    <cellStyle name="Total 11 2" xfId="53671" xr:uid="{00000000-0005-0000-0000-000096D10000}"/>
    <cellStyle name="Total 11 2 2" xfId="53672" xr:uid="{00000000-0005-0000-0000-000097D10000}"/>
    <cellStyle name="Total 11 2 2 2" xfId="53673" xr:uid="{00000000-0005-0000-0000-000098D10000}"/>
    <cellStyle name="Total 11 3" xfId="53674" xr:uid="{00000000-0005-0000-0000-000099D10000}"/>
    <cellStyle name="Total 11 3 2" xfId="53675" xr:uid="{00000000-0005-0000-0000-00009AD10000}"/>
    <cellStyle name="Total 11 3 2 2" xfId="53676" xr:uid="{00000000-0005-0000-0000-00009BD10000}"/>
    <cellStyle name="Total 11 4" xfId="53677" xr:uid="{00000000-0005-0000-0000-00009CD10000}"/>
    <cellStyle name="Total 11 4 2" xfId="53678" xr:uid="{00000000-0005-0000-0000-00009DD10000}"/>
    <cellStyle name="Total 11 4 2 2" xfId="53679" xr:uid="{00000000-0005-0000-0000-00009ED10000}"/>
    <cellStyle name="Total 11 4 3" xfId="53680" xr:uid="{00000000-0005-0000-0000-00009FD10000}"/>
    <cellStyle name="Total 11 5" xfId="53681" xr:uid="{00000000-0005-0000-0000-0000A0D10000}"/>
    <cellStyle name="Total 11 5 2" xfId="53682" xr:uid="{00000000-0005-0000-0000-0000A1D10000}"/>
    <cellStyle name="Total 11 5 2 2" xfId="53683" xr:uid="{00000000-0005-0000-0000-0000A2D10000}"/>
    <cellStyle name="Total 11 5 3" xfId="53684" xr:uid="{00000000-0005-0000-0000-0000A3D10000}"/>
    <cellStyle name="Total 11 6" xfId="53685" xr:uid="{00000000-0005-0000-0000-0000A4D10000}"/>
    <cellStyle name="Total 11 6 2" xfId="53686" xr:uid="{00000000-0005-0000-0000-0000A5D10000}"/>
    <cellStyle name="Total 11 6 2 2" xfId="53687" xr:uid="{00000000-0005-0000-0000-0000A6D10000}"/>
    <cellStyle name="Total 11 6 3" xfId="53688" xr:uid="{00000000-0005-0000-0000-0000A7D10000}"/>
    <cellStyle name="Total 11 7" xfId="53689" xr:uid="{00000000-0005-0000-0000-0000A8D10000}"/>
    <cellStyle name="Total 11 7 2" xfId="53690" xr:uid="{00000000-0005-0000-0000-0000A9D10000}"/>
    <cellStyle name="Total 11 7 2 2" xfId="53691" xr:uid="{00000000-0005-0000-0000-0000AAD10000}"/>
    <cellStyle name="Total 11 7 3" xfId="53692" xr:uid="{00000000-0005-0000-0000-0000ABD10000}"/>
    <cellStyle name="Total 11 8" xfId="53693" xr:uid="{00000000-0005-0000-0000-0000ACD10000}"/>
    <cellStyle name="Total 11 8 2" xfId="53694" xr:uid="{00000000-0005-0000-0000-0000ADD10000}"/>
    <cellStyle name="Total 11 8 2 2" xfId="53695" xr:uid="{00000000-0005-0000-0000-0000AED10000}"/>
    <cellStyle name="Total 11 8 3" xfId="53696" xr:uid="{00000000-0005-0000-0000-0000AFD10000}"/>
    <cellStyle name="Total 11 9" xfId="53697" xr:uid="{00000000-0005-0000-0000-0000B0D10000}"/>
    <cellStyle name="Total 11 9 2" xfId="53698" xr:uid="{00000000-0005-0000-0000-0000B1D10000}"/>
    <cellStyle name="Total 11 9 2 2" xfId="53699" xr:uid="{00000000-0005-0000-0000-0000B2D10000}"/>
    <cellStyle name="Total 11 9 3" xfId="53700" xr:uid="{00000000-0005-0000-0000-0000B3D10000}"/>
    <cellStyle name="Total 12" xfId="53701" xr:uid="{00000000-0005-0000-0000-0000B4D10000}"/>
    <cellStyle name="Total 12 10" xfId="53702" xr:uid="{00000000-0005-0000-0000-0000B5D10000}"/>
    <cellStyle name="Total 12 10 2" xfId="53703" xr:uid="{00000000-0005-0000-0000-0000B6D10000}"/>
    <cellStyle name="Total 12 2" xfId="53704" xr:uid="{00000000-0005-0000-0000-0000B7D10000}"/>
    <cellStyle name="Total 12 2 2" xfId="53705" xr:uid="{00000000-0005-0000-0000-0000B8D10000}"/>
    <cellStyle name="Total 12 2 2 2" xfId="53706" xr:uid="{00000000-0005-0000-0000-0000B9D10000}"/>
    <cellStyle name="Total 12 3" xfId="53707" xr:uid="{00000000-0005-0000-0000-0000BAD10000}"/>
    <cellStyle name="Total 12 3 2" xfId="53708" xr:uid="{00000000-0005-0000-0000-0000BBD10000}"/>
    <cellStyle name="Total 12 3 2 2" xfId="53709" xr:uid="{00000000-0005-0000-0000-0000BCD10000}"/>
    <cellStyle name="Total 12 4" xfId="53710" xr:uid="{00000000-0005-0000-0000-0000BDD10000}"/>
    <cellStyle name="Total 12 4 2" xfId="53711" xr:uid="{00000000-0005-0000-0000-0000BED10000}"/>
    <cellStyle name="Total 12 4 2 2" xfId="53712" xr:uid="{00000000-0005-0000-0000-0000BFD10000}"/>
    <cellStyle name="Total 12 4 3" xfId="53713" xr:uid="{00000000-0005-0000-0000-0000C0D10000}"/>
    <cellStyle name="Total 12 5" xfId="53714" xr:uid="{00000000-0005-0000-0000-0000C1D10000}"/>
    <cellStyle name="Total 12 5 2" xfId="53715" xr:uid="{00000000-0005-0000-0000-0000C2D10000}"/>
    <cellStyle name="Total 12 5 2 2" xfId="53716" xr:uid="{00000000-0005-0000-0000-0000C3D10000}"/>
    <cellStyle name="Total 12 5 3" xfId="53717" xr:uid="{00000000-0005-0000-0000-0000C4D10000}"/>
    <cellStyle name="Total 12 6" xfId="53718" xr:uid="{00000000-0005-0000-0000-0000C5D10000}"/>
    <cellStyle name="Total 12 6 2" xfId="53719" xr:uid="{00000000-0005-0000-0000-0000C6D10000}"/>
    <cellStyle name="Total 12 6 2 2" xfId="53720" xr:uid="{00000000-0005-0000-0000-0000C7D10000}"/>
    <cellStyle name="Total 12 6 3" xfId="53721" xr:uid="{00000000-0005-0000-0000-0000C8D10000}"/>
    <cellStyle name="Total 12 7" xfId="53722" xr:uid="{00000000-0005-0000-0000-0000C9D10000}"/>
    <cellStyle name="Total 12 7 2" xfId="53723" xr:uid="{00000000-0005-0000-0000-0000CAD10000}"/>
    <cellStyle name="Total 12 7 2 2" xfId="53724" xr:uid="{00000000-0005-0000-0000-0000CBD10000}"/>
    <cellStyle name="Total 12 7 3" xfId="53725" xr:uid="{00000000-0005-0000-0000-0000CCD10000}"/>
    <cellStyle name="Total 12 8" xfId="53726" xr:uid="{00000000-0005-0000-0000-0000CDD10000}"/>
    <cellStyle name="Total 12 8 2" xfId="53727" xr:uid="{00000000-0005-0000-0000-0000CED10000}"/>
    <cellStyle name="Total 12 8 2 2" xfId="53728" xr:uid="{00000000-0005-0000-0000-0000CFD10000}"/>
    <cellStyle name="Total 12 8 3" xfId="53729" xr:uid="{00000000-0005-0000-0000-0000D0D10000}"/>
    <cellStyle name="Total 12 9" xfId="53730" xr:uid="{00000000-0005-0000-0000-0000D1D10000}"/>
    <cellStyle name="Total 12 9 2" xfId="53731" xr:uid="{00000000-0005-0000-0000-0000D2D10000}"/>
    <cellStyle name="Total 12 9 2 2" xfId="53732" xr:uid="{00000000-0005-0000-0000-0000D3D10000}"/>
    <cellStyle name="Total 12 9 3" xfId="53733" xr:uid="{00000000-0005-0000-0000-0000D4D10000}"/>
    <cellStyle name="Total 13" xfId="53734" xr:uid="{00000000-0005-0000-0000-0000D5D10000}"/>
    <cellStyle name="Total 13 10" xfId="53735" xr:uid="{00000000-0005-0000-0000-0000D6D10000}"/>
    <cellStyle name="Total 13 10 2" xfId="53736" xr:uid="{00000000-0005-0000-0000-0000D7D10000}"/>
    <cellStyle name="Total 13 2" xfId="53737" xr:uid="{00000000-0005-0000-0000-0000D8D10000}"/>
    <cellStyle name="Total 13 2 2" xfId="53738" xr:uid="{00000000-0005-0000-0000-0000D9D10000}"/>
    <cellStyle name="Total 13 2 2 2" xfId="53739" xr:uid="{00000000-0005-0000-0000-0000DAD10000}"/>
    <cellStyle name="Total 13 3" xfId="53740" xr:uid="{00000000-0005-0000-0000-0000DBD10000}"/>
    <cellStyle name="Total 13 3 2" xfId="53741" xr:uid="{00000000-0005-0000-0000-0000DCD10000}"/>
    <cellStyle name="Total 13 3 2 2" xfId="53742" xr:uid="{00000000-0005-0000-0000-0000DDD10000}"/>
    <cellStyle name="Total 13 4" xfId="53743" xr:uid="{00000000-0005-0000-0000-0000DED10000}"/>
    <cellStyle name="Total 13 4 2" xfId="53744" xr:uid="{00000000-0005-0000-0000-0000DFD10000}"/>
    <cellStyle name="Total 13 4 2 2" xfId="53745" xr:uid="{00000000-0005-0000-0000-0000E0D10000}"/>
    <cellStyle name="Total 13 4 3" xfId="53746" xr:uid="{00000000-0005-0000-0000-0000E1D10000}"/>
    <cellStyle name="Total 13 5" xfId="53747" xr:uid="{00000000-0005-0000-0000-0000E2D10000}"/>
    <cellStyle name="Total 13 5 2" xfId="53748" xr:uid="{00000000-0005-0000-0000-0000E3D10000}"/>
    <cellStyle name="Total 13 5 2 2" xfId="53749" xr:uid="{00000000-0005-0000-0000-0000E4D10000}"/>
    <cellStyle name="Total 13 5 3" xfId="53750" xr:uid="{00000000-0005-0000-0000-0000E5D10000}"/>
    <cellStyle name="Total 13 6" xfId="53751" xr:uid="{00000000-0005-0000-0000-0000E6D10000}"/>
    <cellStyle name="Total 13 6 2" xfId="53752" xr:uid="{00000000-0005-0000-0000-0000E7D10000}"/>
    <cellStyle name="Total 13 6 2 2" xfId="53753" xr:uid="{00000000-0005-0000-0000-0000E8D10000}"/>
    <cellStyle name="Total 13 6 3" xfId="53754" xr:uid="{00000000-0005-0000-0000-0000E9D10000}"/>
    <cellStyle name="Total 13 7" xfId="53755" xr:uid="{00000000-0005-0000-0000-0000EAD10000}"/>
    <cellStyle name="Total 13 7 2" xfId="53756" xr:uid="{00000000-0005-0000-0000-0000EBD10000}"/>
    <cellStyle name="Total 13 7 2 2" xfId="53757" xr:uid="{00000000-0005-0000-0000-0000ECD10000}"/>
    <cellStyle name="Total 13 7 3" xfId="53758" xr:uid="{00000000-0005-0000-0000-0000EDD10000}"/>
    <cellStyle name="Total 13 8" xfId="53759" xr:uid="{00000000-0005-0000-0000-0000EED10000}"/>
    <cellStyle name="Total 13 8 2" xfId="53760" xr:uid="{00000000-0005-0000-0000-0000EFD10000}"/>
    <cellStyle name="Total 13 8 2 2" xfId="53761" xr:uid="{00000000-0005-0000-0000-0000F0D10000}"/>
    <cellStyle name="Total 13 8 3" xfId="53762" xr:uid="{00000000-0005-0000-0000-0000F1D10000}"/>
    <cellStyle name="Total 13 9" xfId="53763" xr:uid="{00000000-0005-0000-0000-0000F2D10000}"/>
    <cellStyle name="Total 13 9 2" xfId="53764" xr:uid="{00000000-0005-0000-0000-0000F3D10000}"/>
    <cellStyle name="Total 13 9 2 2" xfId="53765" xr:uid="{00000000-0005-0000-0000-0000F4D10000}"/>
    <cellStyle name="Total 13 9 3" xfId="53766" xr:uid="{00000000-0005-0000-0000-0000F5D10000}"/>
    <cellStyle name="Total 2" xfId="53767" xr:uid="{00000000-0005-0000-0000-0000F6D10000}"/>
    <cellStyle name="Total 2 10" xfId="53768" xr:uid="{00000000-0005-0000-0000-0000F7D10000}"/>
    <cellStyle name="Total 2 10 2" xfId="53769" xr:uid="{00000000-0005-0000-0000-0000F8D10000}"/>
    <cellStyle name="Total 2 2" xfId="53770" xr:uid="{00000000-0005-0000-0000-0000F9D10000}"/>
    <cellStyle name="Total 2 2 2" xfId="53771" xr:uid="{00000000-0005-0000-0000-0000FAD10000}"/>
    <cellStyle name="Total 2 2 2 2" xfId="53772" xr:uid="{00000000-0005-0000-0000-0000FBD10000}"/>
    <cellStyle name="Total 2 3" xfId="53773" xr:uid="{00000000-0005-0000-0000-0000FCD10000}"/>
    <cellStyle name="Total 2 3 2" xfId="53774" xr:uid="{00000000-0005-0000-0000-0000FDD10000}"/>
    <cellStyle name="Total 2 3 2 2" xfId="53775" xr:uid="{00000000-0005-0000-0000-0000FED10000}"/>
    <cellStyle name="Total 2 4" xfId="53776" xr:uid="{00000000-0005-0000-0000-0000FFD10000}"/>
    <cellStyle name="Total 2 4 2" xfId="53777" xr:uid="{00000000-0005-0000-0000-000000D20000}"/>
    <cellStyle name="Total 2 4 2 2" xfId="53778" xr:uid="{00000000-0005-0000-0000-000001D20000}"/>
    <cellStyle name="Total 2 4 3" xfId="53779" xr:uid="{00000000-0005-0000-0000-000002D20000}"/>
    <cellStyle name="Total 2 5" xfId="53780" xr:uid="{00000000-0005-0000-0000-000003D20000}"/>
    <cellStyle name="Total 2 5 2" xfId="53781" xr:uid="{00000000-0005-0000-0000-000004D20000}"/>
    <cellStyle name="Total 2 5 2 2" xfId="53782" xr:uid="{00000000-0005-0000-0000-000005D20000}"/>
    <cellStyle name="Total 2 5 3" xfId="53783" xr:uid="{00000000-0005-0000-0000-000006D20000}"/>
    <cellStyle name="Total 2 6" xfId="53784" xr:uid="{00000000-0005-0000-0000-000007D20000}"/>
    <cellStyle name="Total 2 6 2" xfId="53785" xr:uid="{00000000-0005-0000-0000-000008D20000}"/>
    <cellStyle name="Total 2 6 2 2" xfId="53786" xr:uid="{00000000-0005-0000-0000-000009D20000}"/>
    <cellStyle name="Total 2 6 3" xfId="53787" xr:uid="{00000000-0005-0000-0000-00000AD20000}"/>
    <cellStyle name="Total 2 7" xfId="53788" xr:uid="{00000000-0005-0000-0000-00000BD20000}"/>
    <cellStyle name="Total 2 7 2" xfId="53789" xr:uid="{00000000-0005-0000-0000-00000CD20000}"/>
    <cellStyle name="Total 2 7 2 2" xfId="53790" xr:uid="{00000000-0005-0000-0000-00000DD20000}"/>
    <cellStyle name="Total 2 7 3" xfId="53791" xr:uid="{00000000-0005-0000-0000-00000ED20000}"/>
    <cellStyle name="Total 2 8" xfId="53792" xr:uid="{00000000-0005-0000-0000-00000FD20000}"/>
    <cellStyle name="Total 2 8 2" xfId="53793" xr:uid="{00000000-0005-0000-0000-000010D20000}"/>
    <cellStyle name="Total 2 8 2 2" xfId="53794" xr:uid="{00000000-0005-0000-0000-000011D20000}"/>
    <cellStyle name="Total 2 8 3" xfId="53795" xr:uid="{00000000-0005-0000-0000-000012D20000}"/>
    <cellStyle name="Total 2 9" xfId="53796" xr:uid="{00000000-0005-0000-0000-000013D20000}"/>
    <cellStyle name="Total 2 9 2" xfId="53797" xr:uid="{00000000-0005-0000-0000-000014D20000}"/>
    <cellStyle name="Total 2 9 2 2" xfId="53798" xr:uid="{00000000-0005-0000-0000-000015D20000}"/>
    <cellStyle name="Total 2 9 3" xfId="53799" xr:uid="{00000000-0005-0000-0000-000016D20000}"/>
    <cellStyle name="Total 3" xfId="53800" xr:uid="{00000000-0005-0000-0000-000017D20000}"/>
    <cellStyle name="Total 3 10" xfId="53801" xr:uid="{00000000-0005-0000-0000-000018D20000}"/>
    <cellStyle name="Total 3 10 2" xfId="53802" xr:uid="{00000000-0005-0000-0000-000019D20000}"/>
    <cellStyle name="Total 3 2" xfId="53803" xr:uid="{00000000-0005-0000-0000-00001AD20000}"/>
    <cellStyle name="Total 3 2 2" xfId="53804" xr:uid="{00000000-0005-0000-0000-00001BD20000}"/>
    <cellStyle name="Total 3 2 2 2" xfId="53805" xr:uid="{00000000-0005-0000-0000-00001CD20000}"/>
    <cellStyle name="Total 3 3" xfId="53806" xr:uid="{00000000-0005-0000-0000-00001DD20000}"/>
    <cellStyle name="Total 3 3 2" xfId="53807" xr:uid="{00000000-0005-0000-0000-00001ED20000}"/>
    <cellStyle name="Total 3 3 2 2" xfId="53808" xr:uid="{00000000-0005-0000-0000-00001FD20000}"/>
    <cellStyle name="Total 3 4" xfId="53809" xr:uid="{00000000-0005-0000-0000-000020D20000}"/>
    <cellStyle name="Total 3 4 2" xfId="53810" xr:uid="{00000000-0005-0000-0000-000021D20000}"/>
    <cellStyle name="Total 3 4 2 2" xfId="53811" xr:uid="{00000000-0005-0000-0000-000022D20000}"/>
    <cellStyle name="Total 3 4 3" xfId="53812" xr:uid="{00000000-0005-0000-0000-000023D20000}"/>
    <cellStyle name="Total 3 5" xfId="53813" xr:uid="{00000000-0005-0000-0000-000024D20000}"/>
    <cellStyle name="Total 3 5 2" xfId="53814" xr:uid="{00000000-0005-0000-0000-000025D20000}"/>
    <cellStyle name="Total 3 5 2 2" xfId="53815" xr:uid="{00000000-0005-0000-0000-000026D20000}"/>
    <cellStyle name="Total 3 5 3" xfId="53816" xr:uid="{00000000-0005-0000-0000-000027D20000}"/>
    <cellStyle name="Total 3 6" xfId="53817" xr:uid="{00000000-0005-0000-0000-000028D20000}"/>
    <cellStyle name="Total 3 6 2" xfId="53818" xr:uid="{00000000-0005-0000-0000-000029D20000}"/>
    <cellStyle name="Total 3 6 2 2" xfId="53819" xr:uid="{00000000-0005-0000-0000-00002AD20000}"/>
    <cellStyle name="Total 3 6 3" xfId="53820" xr:uid="{00000000-0005-0000-0000-00002BD20000}"/>
    <cellStyle name="Total 3 7" xfId="53821" xr:uid="{00000000-0005-0000-0000-00002CD20000}"/>
    <cellStyle name="Total 3 7 2" xfId="53822" xr:uid="{00000000-0005-0000-0000-00002DD20000}"/>
    <cellStyle name="Total 3 7 2 2" xfId="53823" xr:uid="{00000000-0005-0000-0000-00002ED20000}"/>
    <cellStyle name="Total 3 7 3" xfId="53824" xr:uid="{00000000-0005-0000-0000-00002FD20000}"/>
    <cellStyle name="Total 3 8" xfId="53825" xr:uid="{00000000-0005-0000-0000-000030D20000}"/>
    <cellStyle name="Total 3 8 2" xfId="53826" xr:uid="{00000000-0005-0000-0000-000031D20000}"/>
    <cellStyle name="Total 3 8 2 2" xfId="53827" xr:uid="{00000000-0005-0000-0000-000032D20000}"/>
    <cellStyle name="Total 3 8 3" xfId="53828" xr:uid="{00000000-0005-0000-0000-000033D20000}"/>
    <cellStyle name="Total 3 9" xfId="53829" xr:uid="{00000000-0005-0000-0000-000034D20000}"/>
    <cellStyle name="Total 3 9 2" xfId="53830" xr:uid="{00000000-0005-0000-0000-000035D20000}"/>
    <cellStyle name="Total 3 9 2 2" xfId="53831" xr:uid="{00000000-0005-0000-0000-000036D20000}"/>
    <cellStyle name="Total 3 9 3" xfId="53832" xr:uid="{00000000-0005-0000-0000-000037D20000}"/>
    <cellStyle name="Total 4" xfId="53833" xr:uid="{00000000-0005-0000-0000-000038D20000}"/>
    <cellStyle name="Total 4 10" xfId="53834" xr:uid="{00000000-0005-0000-0000-000039D20000}"/>
    <cellStyle name="Total 4 10 2" xfId="53835" xr:uid="{00000000-0005-0000-0000-00003AD20000}"/>
    <cellStyle name="Total 4 2" xfId="53836" xr:uid="{00000000-0005-0000-0000-00003BD20000}"/>
    <cellStyle name="Total 4 2 2" xfId="53837" xr:uid="{00000000-0005-0000-0000-00003CD20000}"/>
    <cellStyle name="Total 4 2 2 2" xfId="53838" xr:uid="{00000000-0005-0000-0000-00003DD20000}"/>
    <cellStyle name="Total 4 3" xfId="53839" xr:uid="{00000000-0005-0000-0000-00003ED20000}"/>
    <cellStyle name="Total 4 3 2" xfId="53840" xr:uid="{00000000-0005-0000-0000-00003FD20000}"/>
    <cellStyle name="Total 4 3 2 2" xfId="53841" xr:uid="{00000000-0005-0000-0000-000040D20000}"/>
    <cellStyle name="Total 4 4" xfId="53842" xr:uid="{00000000-0005-0000-0000-000041D20000}"/>
    <cellStyle name="Total 4 4 2" xfId="53843" xr:uid="{00000000-0005-0000-0000-000042D20000}"/>
    <cellStyle name="Total 4 4 2 2" xfId="53844" xr:uid="{00000000-0005-0000-0000-000043D20000}"/>
    <cellStyle name="Total 4 4 3" xfId="53845" xr:uid="{00000000-0005-0000-0000-000044D20000}"/>
    <cellStyle name="Total 4 5" xfId="53846" xr:uid="{00000000-0005-0000-0000-000045D20000}"/>
    <cellStyle name="Total 4 5 2" xfId="53847" xr:uid="{00000000-0005-0000-0000-000046D20000}"/>
    <cellStyle name="Total 4 5 2 2" xfId="53848" xr:uid="{00000000-0005-0000-0000-000047D20000}"/>
    <cellStyle name="Total 4 5 3" xfId="53849" xr:uid="{00000000-0005-0000-0000-000048D20000}"/>
    <cellStyle name="Total 4 6" xfId="53850" xr:uid="{00000000-0005-0000-0000-000049D20000}"/>
    <cellStyle name="Total 4 6 2" xfId="53851" xr:uid="{00000000-0005-0000-0000-00004AD20000}"/>
    <cellStyle name="Total 4 6 2 2" xfId="53852" xr:uid="{00000000-0005-0000-0000-00004BD20000}"/>
    <cellStyle name="Total 4 6 3" xfId="53853" xr:uid="{00000000-0005-0000-0000-00004CD20000}"/>
    <cellStyle name="Total 4 7" xfId="53854" xr:uid="{00000000-0005-0000-0000-00004DD20000}"/>
    <cellStyle name="Total 4 7 2" xfId="53855" xr:uid="{00000000-0005-0000-0000-00004ED20000}"/>
    <cellStyle name="Total 4 7 2 2" xfId="53856" xr:uid="{00000000-0005-0000-0000-00004FD20000}"/>
    <cellStyle name="Total 4 7 3" xfId="53857" xr:uid="{00000000-0005-0000-0000-000050D20000}"/>
    <cellStyle name="Total 4 8" xfId="53858" xr:uid="{00000000-0005-0000-0000-000051D20000}"/>
    <cellStyle name="Total 4 8 2" xfId="53859" xr:uid="{00000000-0005-0000-0000-000052D20000}"/>
    <cellStyle name="Total 4 8 2 2" xfId="53860" xr:uid="{00000000-0005-0000-0000-000053D20000}"/>
    <cellStyle name="Total 4 8 3" xfId="53861" xr:uid="{00000000-0005-0000-0000-000054D20000}"/>
    <cellStyle name="Total 4 9" xfId="53862" xr:uid="{00000000-0005-0000-0000-000055D20000}"/>
    <cellStyle name="Total 4 9 2" xfId="53863" xr:uid="{00000000-0005-0000-0000-000056D20000}"/>
    <cellStyle name="Total 4 9 2 2" xfId="53864" xr:uid="{00000000-0005-0000-0000-000057D20000}"/>
    <cellStyle name="Total 4 9 3" xfId="53865" xr:uid="{00000000-0005-0000-0000-000058D20000}"/>
    <cellStyle name="Total 5" xfId="53866" xr:uid="{00000000-0005-0000-0000-000059D20000}"/>
    <cellStyle name="Total 5 10" xfId="53867" xr:uid="{00000000-0005-0000-0000-00005AD20000}"/>
    <cellStyle name="Total 5 10 2" xfId="53868" xr:uid="{00000000-0005-0000-0000-00005BD20000}"/>
    <cellStyle name="Total 5 2" xfId="53869" xr:uid="{00000000-0005-0000-0000-00005CD20000}"/>
    <cellStyle name="Total 5 2 2" xfId="53870" xr:uid="{00000000-0005-0000-0000-00005DD20000}"/>
    <cellStyle name="Total 5 2 2 2" xfId="53871" xr:uid="{00000000-0005-0000-0000-00005ED20000}"/>
    <cellStyle name="Total 5 3" xfId="53872" xr:uid="{00000000-0005-0000-0000-00005FD20000}"/>
    <cellStyle name="Total 5 3 2" xfId="53873" xr:uid="{00000000-0005-0000-0000-000060D20000}"/>
    <cellStyle name="Total 5 3 2 2" xfId="53874" xr:uid="{00000000-0005-0000-0000-000061D20000}"/>
    <cellStyle name="Total 5 4" xfId="53875" xr:uid="{00000000-0005-0000-0000-000062D20000}"/>
    <cellStyle name="Total 5 4 2" xfId="53876" xr:uid="{00000000-0005-0000-0000-000063D20000}"/>
    <cellStyle name="Total 5 4 2 2" xfId="53877" xr:uid="{00000000-0005-0000-0000-000064D20000}"/>
    <cellStyle name="Total 5 4 3" xfId="53878" xr:uid="{00000000-0005-0000-0000-000065D20000}"/>
    <cellStyle name="Total 5 5" xfId="53879" xr:uid="{00000000-0005-0000-0000-000066D20000}"/>
    <cellStyle name="Total 5 5 2" xfId="53880" xr:uid="{00000000-0005-0000-0000-000067D20000}"/>
    <cellStyle name="Total 5 5 2 2" xfId="53881" xr:uid="{00000000-0005-0000-0000-000068D20000}"/>
    <cellStyle name="Total 5 5 3" xfId="53882" xr:uid="{00000000-0005-0000-0000-000069D20000}"/>
    <cellStyle name="Total 5 6" xfId="53883" xr:uid="{00000000-0005-0000-0000-00006AD20000}"/>
    <cellStyle name="Total 5 6 2" xfId="53884" xr:uid="{00000000-0005-0000-0000-00006BD20000}"/>
    <cellStyle name="Total 5 6 2 2" xfId="53885" xr:uid="{00000000-0005-0000-0000-00006CD20000}"/>
    <cellStyle name="Total 5 6 3" xfId="53886" xr:uid="{00000000-0005-0000-0000-00006DD20000}"/>
    <cellStyle name="Total 5 7" xfId="53887" xr:uid="{00000000-0005-0000-0000-00006ED20000}"/>
    <cellStyle name="Total 5 7 2" xfId="53888" xr:uid="{00000000-0005-0000-0000-00006FD20000}"/>
    <cellStyle name="Total 5 7 2 2" xfId="53889" xr:uid="{00000000-0005-0000-0000-000070D20000}"/>
    <cellStyle name="Total 5 7 3" xfId="53890" xr:uid="{00000000-0005-0000-0000-000071D20000}"/>
    <cellStyle name="Total 5 8" xfId="53891" xr:uid="{00000000-0005-0000-0000-000072D20000}"/>
    <cellStyle name="Total 5 8 2" xfId="53892" xr:uid="{00000000-0005-0000-0000-000073D20000}"/>
    <cellStyle name="Total 5 8 2 2" xfId="53893" xr:uid="{00000000-0005-0000-0000-000074D20000}"/>
    <cellStyle name="Total 5 8 3" xfId="53894" xr:uid="{00000000-0005-0000-0000-000075D20000}"/>
    <cellStyle name="Total 5 9" xfId="53895" xr:uid="{00000000-0005-0000-0000-000076D20000}"/>
    <cellStyle name="Total 5 9 2" xfId="53896" xr:uid="{00000000-0005-0000-0000-000077D20000}"/>
    <cellStyle name="Total 5 9 2 2" xfId="53897" xr:uid="{00000000-0005-0000-0000-000078D20000}"/>
    <cellStyle name="Total 5 9 3" xfId="53898" xr:uid="{00000000-0005-0000-0000-000079D20000}"/>
    <cellStyle name="Total 6" xfId="53899" xr:uid="{00000000-0005-0000-0000-00007AD20000}"/>
    <cellStyle name="Total 6 10" xfId="53900" xr:uid="{00000000-0005-0000-0000-00007BD20000}"/>
    <cellStyle name="Total 6 10 2" xfId="53901" xr:uid="{00000000-0005-0000-0000-00007CD20000}"/>
    <cellStyle name="Total 6 2" xfId="53902" xr:uid="{00000000-0005-0000-0000-00007DD20000}"/>
    <cellStyle name="Total 6 2 2" xfId="53903" xr:uid="{00000000-0005-0000-0000-00007ED20000}"/>
    <cellStyle name="Total 6 2 2 2" xfId="53904" xr:uid="{00000000-0005-0000-0000-00007FD20000}"/>
    <cellStyle name="Total 6 3" xfId="53905" xr:uid="{00000000-0005-0000-0000-000080D20000}"/>
    <cellStyle name="Total 6 3 2" xfId="53906" xr:uid="{00000000-0005-0000-0000-000081D20000}"/>
    <cellStyle name="Total 6 3 2 2" xfId="53907" xr:uid="{00000000-0005-0000-0000-000082D20000}"/>
    <cellStyle name="Total 6 4" xfId="53908" xr:uid="{00000000-0005-0000-0000-000083D20000}"/>
    <cellStyle name="Total 6 4 2" xfId="53909" xr:uid="{00000000-0005-0000-0000-000084D20000}"/>
    <cellStyle name="Total 6 4 2 2" xfId="53910" xr:uid="{00000000-0005-0000-0000-000085D20000}"/>
    <cellStyle name="Total 6 4 3" xfId="53911" xr:uid="{00000000-0005-0000-0000-000086D20000}"/>
    <cellStyle name="Total 6 5" xfId="53912" xr:uid="{00000000-0005-0000-0000-000087D20000}"/>
    <cellStyle name="Total 6 5 2" xfId="53913" xr:uid="{00000000-0005-0000-0000-000088D20000}"/>
    <cellStyle name="Total 6 5 2 2" xfId="53914" xr:uid="{00000000-0005-0000-0000-000089D20000}"/>
    <cellStyle name="Total 6 5 3" xfId="53915" xr:uid="{00000000-0005-0000-0000-00008AD20000}"/>
    <cellStyle name="Total 6 6" xfId="53916" xr:uid="{00000000-0005-0000-0000-00008BD20000}"/>
    <cellStyle name="Total 6 6 2" xfId="53917" xr:uid="{00000000-0005-0000-0000-00008CD20000}"/>
    <cellStyle name="Total 6 6 2 2" xfId="53918" xr:uid="{00000000-0005-0000-0000-00008DD20000}"/>
    <cellStyle name="Total 6 6 3" xfId="53919" xr:uid="{00000000-0005-0000-0000-00008ED20000}"/>
    <cellStyle name="Total 6 7" xfId="53920" xr:uid="{00000000-0005-0000-0000-00008FD20000}"/>
    <cellStyle name="Total 6 7 2" xfId="53921" xr:uid="{00000000-0005-0000-0000-000090D20000}"/>
    <cellStyle name="Total 6 7 2 2" xfId="53922" xr:uid="{00000000-0005-0000-0000-000091D20000}"/>
    <cellStyle name="Total 6 7 3" xfId="53923" xr:uid="{00000000-0005-0000-0000-000092D20000}"/>
    <cellStyle name="Total 6 8" xfId="53924" xr:uid="{00000000-0005-0000-0000-000093D20000}"/>
    <cellStyle name="Total 6 8 2" xfId="53925" xr:uid="{00000000-0005-0000-0000-000094D20000}"/>
    <cellStyle name="Total 6 8 2 2" xfId="53926" xr:uid="{00000000-0005-0000-0000-000095D20000}"/>
    <cellStyle name="Total 6 8 3" xfId="53927" xr:uid="{00000000-0005-0000-0000-000096D20000}"/>
    <cellStyle name="Total 6 9" xfId="53928" xr:uid="{00000000-0005-0000-0000-000097D20000}"/>
    <cellStyle name="Total 6 9 2" xfId="53929" xr:uid="{00000000-0005-0000-0000-000098D20000}"/>
    <cellStyle name="Total 6 9 2 2" xfId="53930" xr:uid="{00000000-0005-0000-0000-000099D20000}"/>
    <cellStyle name="Total 6 9 3" xfId="53931" xr:uid="{00000000-0005-0000-0000-00009AD20000}"/>
    <cellStyle name="Total 7" xfId="53932" xr:uid="{00000000-0005-0000-0000-00009BD20000}"/>
    <cellStyle name="Total 7 10" xfId="53933" xr:uid="{00000000-0005-0000-0000-00009CD20000}"/>
    <cellStyle name="Total 7 10 2" xfId="53934" xr:uid="{00000000-0005-0000-0000-00009DD20000}"/>
    <cellStyle name="Total 7 2" xfId="53935" xr:uid="{00000000-0005-0000-0000-00009ED20000}"/>
    <cellStyle name="Total 7 2 2" xfId="53936" xr:uid="{00000000-0005-0000-0000-00009FD20000}"/>
    <cellStyle name="Total 7 2 2 2" xfId="53937" xr:uid="{00000000-0005-0000-0000-0000A0D20000}"/>
    <cellStyle name="Total 7 3" xfId="53938" xr:uid="{00000000-0005-0000-0000-0000A1D20000}"/>
    <cellStyle name="Total 7 3 2" xfId="53939" xr:uid="{00000000-0005-0000-0000-0000A2D20000}"/>
    <cellStyle name="Total 7 3 2 2" xfId="53940" xr:uid="{00000000-0005-0000-0000-0000A3D20000}"/>
    <cellStyle name="Total 7 4" xfId="53941" xr:uid="{00000000-0005-0000-0000-0000A4D20000}"/>
    <cellStyle name="Total 7 4 2" xfId="53942" xr:uid="{00000000-0005-0000-0000-0000A5D20000}"/>
    <cellStyle name="Total 7 4 2 2" xfId="53943" xr:uid="{00000000-0005-0000-0000-0000A6D20000}"/>
    <cellStyle name="Total 7 4 3" xfId="53944" xr:uid="{00000000-0005-0000-0000-0000A7D20000}"/>
    <cellStyle name="Total 7 5" xfId="53945" xr:uid="{00000000-0005-0000-0000-0000A8D20000}"/>
    <cellStyle name="Total 7 5 2" xfId="53946" xr:uid="{00000000-0005-0000-0000-0000A9D20000}"/>
    <cellStyle name="Total 7 5 2 2" xfId="53947" xr:uid="{00000000-0005-0000-0000-0000AAD20000}"/>
    <cellStyle name="Total 7 5 3" xfId="53948" xr:uid="{00000000-0005-0000-0000-0000ABD20000}"/>
    <cellStyle name="Total 7 6" xfId="53949" xr:uid="{00000000-0005-0000-0000-0000ACD20000}"/>
    <cellStyle name="Total 7 6 2" xfId="53950" xr:uid="{00000000-0005-0000-0000-0000ADD20000}"/>
    <cellStyle name="Total 7 6 2 2" xfId="53951" xr:uid="{00000000-0005-0000-0000-0000AED20000}"/>
    <cellStyle name="Total 7 6 3" xfId="53952" xr:uid="{00000000-0005-0000-0000-0000AFD20000}"/>
    <cellStyle name="Total 7 7" xfId="53953" xr:uid="{00000000-0005-0000-0000-0000B0D20000}"/>
    <cellStyle name="Total 7 7 2" xfId="53954" xr:uid="{00000000-0005-0000-0000-0000B1D20000}"/>
    <cellStyle name="Total 7 7 2 2" xfId="53955" xr:uid="{00000000-0005-0000-0000-0000B2D20000}"/>
    <cellStyle name="Total 7 7 3" xfId="53956" xr:uid="{00000000-0005-0000-0000-0000B3D20000}"/>
    <cellStyle name="Total 7 8" xfId="53957" xr:uid="{00000000-0005-0000-0000-0000B4D20000}"/>
    <cellStyle name="Total 7 8 2" xfId="53958" xr:uid="{00000000-0005-0000-0000-0000B5D20000}"/>
    <cellStyle name="Total 7 8 2 2" xfId="53959" xr:uid="{00000000-0005-0000-0000-0000B6D20000}"/>
    <cellStyle name="Total 7 8 3" xfId="53960" xr:uid="{00000000-0005-0000-0000-0000B7D20000}"/>
    <cellStyle name="Total 7 9" xfId="53961" xr:uid="{00000000-0005-0000-0000-0000B8D20000}"/>
    <cellStyle name="Total 7 9 2" xfId="53962" xr:uid="{00000000-0005-0000-0000-0000B9D20000}"/>
    <cellStyle name="Total 7 9 2 2" xfId="53963" xr:uid="{00000000-0005-0000-0000-0000BAD20000}"/>
    <cellStyle name="Total 7 9 3" xfId="53964" xr:uid="{00000000-0005-0000-0000-0000BBD20000}"/>
    <cellStyle name="Total 8" xfId="53965" xr:uid="{00000000-0005-0000-0000-0000BCD20000}"/>
    <cellStyle name="Total 8 10" xfId="53966" xr:uid="{00000000-0005-0000-0000-0000BDD20000}"/>
    <cellStyle name="Total 8 10 2" xfId="53967" xr:uid="{00000000-0005-0000-0000-0000BED20000}"/>
    <cellStyle name="Total 8 2" xfId="53968" xr:uid="{00000000-0005-0000-0000-0000BFD20000}"/>
    <cellStyle name="Total 8 2 2" xfId="53969" xr:uid="{00000000-0005-0000-0000-0000C0D20000}"/>
    <cellStyle name="Total 8 2 2 2" xfId="53970" xr:uid="{00000000-0005-0000-0000-0000C1D20000}"/>
    <cellStyle name="Total 8 3" xfId="53971" xr:uid="{00000000-0005-0000-0000-0000C2D20000}"/>
    <cellStyle name="Total 8 3 2" xfId="53972" xr:uid="{00000000-0005-0000-0000-0000C3D20000}"/>
    <cellStyle name="Total 8 3 2 2" xfId="53973" xr:uid="{00000000-0005-0000-0000-0000C4D20000}"/>
    <cellStyle name="Total 8 4" xfId="53974" xr:uid="{00000000-0005-0000-0000-0000C5D20000}"/>
    <cellStyle name="Total 8 4 2" xfId="53975" xr:uid="{00000000-0005-0000-0000-0000C6D20000}"/>
    <cellStyle name="Total 8 4 2 2" xfId="53976" xr:uid="{00000000-0005-0000-0000-0000C7D20000}"/>
    <cellStyle name="Total 8 4 3" xfId="53977" xr:uid="{00000000-0005-0000-0000-0000C8D20000}"/>
    <cellStyle name="Total 8 5" xfId="53978" xr:uid="{00000000-0005-0000-0000-0000C9D20000}"/>
    <cellStyle name="Total 8 5 2" xfId="53979" xr:uid="{00000000-0005-0000-0000-0000CAD20000}"/>
    <cellStyle name="Total 8 5 2 2" xfId="53980" xr:uid="{00000000-0005-0000-0000-0000CBD20000}"/>
    <cellStyle name="Total 8 5 3" xfId="53981" xr:uid="{00000000-0005-0000-0000-0000CCD20000}"/>
    <cellStyle name="Total 8 6" xfId="53982" xr:uid="{00000000-0005-0000-0000-0000CDD20000}"/>
    <cellStyle name="Total 8 6 2" xfId="53983" xr:uid="{00000000-0005-0000-0000-0000CED20000}"/>
    <cellStyle name="Total 8 6 2 2" xfId="53984" xr:uid="{00000000-0005-0000-0000-0000CFD20000}"/>
    <cellStyle name="Total 8 6 3" xfId="53985" xr:uid="{00000000-0005-0000-0000-0000D0D20000}"/>
    <cellStyle name="Total 8 7" xfId="53986" xr:uid="{00000000-0005-0000-0000-0000D1D20000}"/>
    <cellStyle name="Total 8 7 2" xfId="53987" xr:uid="{00000000-0005-0000-0000-0000D2D20000}"/>
    <cellStyle name="Total 8 7 2 2" xfId="53988" xr:uid="{00000000-0005-0000-0000-0000D3D20000}"/>
    <cellStyle name="Total 8 7 3" xfId="53989" xr:uid="{00000000-0005-0000-0000-0000D4D20000}"/>
    <cellStyle name="Total 8 8" xfId="53990" xr:uid="{00000000-0005-0000-0000-0000D5D20000}"/>
    <cellStyle name="Total 8 8 2" xfId="53991" xr:uid="{00000000-0005-0000-0000-0000D6D20000}"/>
    <cellStyle name="Total 8 8 2 2" xfId="53992" xr:uid="{00000000-0005-0000-0000-0000D7D20000}"/>
    <cellStyle name="Total 8 8 3" xfId="53993" xr:uid="{00000000-0005-0000-0000-0000D8D20000}"/>
    <cellStyle name="Total 8 9" xfId="53994" xr:uid="{00000000-0005-0000-0000-0000D9D20000}"/>
    <cellStyle name="Total 8 9 2" xfId="53995" xr:uid="{00000000-0005-0000-0000-0000DAD20000}"/>
    <cellStyle name="Total 8 9 2 2" xfId="53996" xr:uid="{00000000-0005-0000-0000-0000DBD20000}"/>
    <cellStyle name="Total 8 9 3" xfId="53997" xr:uid="{00000000-0005-0000-0000-0000DCD20000}"/>
    <cellStyle name="Total 9" xfId="53998" xr:uid="{00000000-0005-0000-0000-0000DDD20000}"/>
    <cellStyle name="Total 9 10" xfId="53999" xr:uid="{00000000-0005-0000-0000-0000DED20000}"/>
    <cellStyle name="Total 9 10 2" xfId="54000" xr:uid="{00000000-0005-0000-0000-0000DFD20000}"/>
    <cellStyle name="Total 9 2" xfId="54001" xr:uid="{00000000-0005-0000-0000-0000E0D20000}"/>
    <cellStyle name="Total 9 2 2" xfId="54002" xr:uid="{00000000-0005-0000-0000-0000E1D20000}"/>
    <cellStyle name="Total 9 2 2 2" xfId="54003" xr:uid="{00000000-0005-0000-0000-0000E2D20000}"/>
    <cellStyle name="Total 9 3" xfId="54004" xr:uid="{00000000-0005-0000-0000-0000E3D20000}"/>
    <cellStyle name="Total 9 3 2" xfId="54005" xr:uid="{00000000-0005-0000-0000-0000E4D20000}"/>
    <cellStyle name="Total 9 3 2 2" xfId="54006" xr:uid="{00000000-0005-0000-0000-0000E5D20000}"/>
    <cellStyle name="Total 9 4" xfId="54007" xr:uid="{00000000-0005-0000-0000-0000E6D20000}"/>
    <cellStyle name="Total 9 4 2" xfId="54008" xr:uid="{00000000-0005-0000-0000-0000E7D20000}"/>
    <cellStyle name="Total 9 4 2 2" xfId="54009" xr:uid="{00000000-0005-0000-0000-0000E8D20000}"/>
    <cellStyle name="Total 9 4 3" xfId="54010" xr:uid="{00000000-0005-0000-0000-0000E9D20000}"/>
    <cellStyle name="Total 9 5" xfId="54011" xr:uid="{00000000-0005-0000-0000-0000EAD20000}"/>
    <cellStyle name="Total 9 5 2" xfId="54012" xr:uid="{00000000-0005-0000-0000-0000EBD20000}"/>
    <cellStyle name="Total 9 5 2 2" xfId="54013" xr:uid="{00000000-0005-0000-0000-0000ECD20000}"/>
    <cellStyle name="Total 9 5 3" xfId="54014" xr:uid="{00000000-0005-0000-0000-0000EDD20000}"/>
    <cellStyle name="Total 9 6" xfId="54015" xr:uid="{00000000-0005-0000-0000-0000EED20000}"/>
    <cellStyle name="Total 9 6 2" xfId="54016" xr:uid="{00000000-0005-0000-0000-0000EFD20000}"/>
    <cellStyle name="Total 9 6 2 2" xfId="54017" xr:uid="{00000000-0005-0000-0000-0000F0D20000}"/>
    <cellStyle name="Total 9 6 3" xfId="54018" xr:uid="{00000000-0005-0000-0000-0000F1D20000}"/>
    <cellStyle name="Total 9 7" xfId="54019" xr:uid="{00000000-0005-0000-0000-0000F2D20000}"/>
    <cellStyle name="Total 9 7 2" xfId="54020" xr:uid="{00000000-0005-0000-0000-0000F3D20000}"/>
    <cellStyle name="Total 9 7 2 2" xfId="54021" xr:uid="{00000000-0005-0000-0000-0000F4D20000}"/>
    <cellStyle name="Total 9 7 3" xfId="54022" xr:uid="{00000000-0005-0000-0000-0000F5D20000}"/>
    <cellStyle name="Total 9 8" xfId="54023" xr:uid="{00000000-0005-0000-0000-0000F6D20000}"/>
    <cellStyle name="Total 9 8 2" xfId="54024" xr:uid="{00000000-0005-0000-0000-0000F7D20000}"/>
    <cellStyle name="Total 9 8 2 2" xfId="54025" xr:uid="{00000000-0005-0000-0000-0000F8D20000}"/>
    <cellStyle name="Total 9 8 3" xfId="54026" xr:uid="{00000000-0005-0000-0000-0000F9D20000}"/>
    <cellStyle name="Total 9 9" xfId="54027" xr:uid="{00000000-0005-0000-0000-0000FAD20000}"/>
    <cellStyle name="Total 9 9 2" xfId="54028" xr:uid="{00000000-0005-0000-0000-0000FBD20000}"/>
    <cellStyle name="Total 9 9 2 2" xfId="54029" xr:uid="{00000000-0005-0000-0000-0000FCD20000}"/>
    <cellStyle name="Total 9 9 3" xfId="54030" xr:uid="{00000000-0005-0000-0000-0000FDD20000}"/>
    <cellStyle name="Total Bold" xfId="54031" xr:uid="{00000000-0005-0000-0000-0000FED20000}"/>
    <cellStyle name="TotalCurrency" xfId="54032" xr:uid="{00000000-0005-0000-0000-0000FFD20000}"/>
    <cellStyle name="ture Content" xfId="54033" xr:uid="{00000000-0005-0000-0000-000000D30000}"/>
    <cellStyle name="Tusental (0)_laroux" xfId="54034" xr:uid="{00000000-0005-0000-0000-000001D30000}"/>
    <cellStyle name="Tusental_laroux" xfId="54035" xr:uid="{00000000-0005-0000-0000-000002D30000}"/>
    <cellStyle name="Two Decimals" xfId="54036" xr:uid="{00000000-0005-0000-0000-000003D30000}"/>
    <cellStyle name="twodecplace" xfId="54037" xr:uid="{00000000-0005-0000-0000-000004D30000}"/>
    <cellStyle name="u" xfId="54038" xr:uid="{00000000-0005-0000-0000-000005D30000}"/>
    <cellStyle name="u_Matrix" xfId="54039" xr:uid="{00000000-0005-0000-0000-000006D30000}"/>
    <cellStyle name="u_Module1 (2)" xfId="54040" xr:uid="{00000000-0005-0000-0000-000007D30000}"/>
    <cellStyle name="u2" xfId="54041" xr:uid="{00000000-0005-0000-0000-000008D30000}"/>
    <cellStyle name="ubordinated Debt" xfId="54042" xr:uid="{00000000-0005-0000-0000-000009D30000}"/>
    <cellStyle name="ui" xfId="54043" xr:uid="{00000000-0005-0000-0000-00000AD30000}"/>
    <cellStyle name="uk" xfId="54044" xr:uid="{00000000-0005-0000-0000-00000BD30000}"/>
    <cellStyle name="Un" xfId="54045" xr:uid="{00000000-0005-0000-0000-00000CD30000}"/>
    <cellStyle name="under" xfId="54046" xr:uid="{00000000-0005-0000-0000-00000DD30000}"/>
    <cellStyle name="Underline" xfId="54047" xr:uid="{00000000-0005-0000-0000-00000ED30000}"/>
    <cellStyle name="Unhidden" xfId="54048" xr:uid="{00000000-0005-0000-0000-00000FD30000}"/>
    <cellStyle name="UNITS" xfId="54049" xr:uid="{00000000-0005-0000-0000-000010D30000}"/>
    <cellStyle name="UNLocked" xfId="54050" xr:uid="{00000000-0005-0000-0000-000011D30000}"/>
    <cellStyle name="Unprot" xfId="54051" xr:uid="{00000000-0005-0000-0000-000012D30000}"/>
    <cellStyle name="Unprot$" xfId="54053" xr:uid="{00000000-0005-0000-0000-000013D30000}"/>
    <cellStyle name="Unprot_1 3 6 LIBOR" xfId="54052" xr:uid="{00000000-0005-0000-0000-000014D30000}"/>
    <cellStyle name="UNPROTECT" xfId="54054" xr:uid="{00000000-0005-0000-0000-000015D30000}"/>
    <cellStyle name="UNPROTECTED" xfId="54055" xr:uid="{00000000-0005-0000-0000-000016D30000}"/>
    <cellStyle name="UNSHADED" xfId="54056" xr:uid="{00000000-0005-0000-0000-000017D30000}"/>
    <cellStyle name="Upload Only" xfId="54057" xr:uid="{00000000-0005-0000-0000-000018D30000}"/>
    <cellStyle name="Us$ [1]" xfId="54058" xr:uid="{00000000-0005-0000-0000-000019D30000}"/>
    <cellStyle name="User_Defined_A" xfId="54059" xr:uid="{00000000-0005-0000-0000-00001AD30000}"/>
    <cellStyle name="uy" xfId="54060" xr:uid="{00000000-0005-0000-0000-00001BD30000}"/>
    <cellStyle name="Valuta (0)_laroux" xfId="54061" xr:uid="{00000000-0005-0000-0000-00001CD30000}"/>
    <cellStyle name="Valuta [0]_laroux" xfId="54062" xr:uid="{00000000-0005-0000-0000-00001DD30000}"/>
    <cellStyle name="Valuta_laroux" xfId="54063" xr:uid="{00000000-0005-0000-0000-00001ED30000}"/>
    <cellStyle name="Vertical" xfId="54064" xr:uid="{00000000-0005-0000-0000-00001FD30000}"/>
    <cellStyle name="w" xfId="54065" xr:uid="{00000000-0005-0000-0000-000020D30000}"/>
    <cellStyle name="w_6hpd04_" xfId="54068" xr:uid="{00000000-0005-0000-0000-000021D30000}"/>
    <cellStyle name="w_7f1801_" xfId="54069" xr:uid="{00000000-0005-0000-0000-000022D30000}"/>
    <cellStyle name="w_7ggf02_" xfId="54070" xr:uid="{00000000-0005-0000-0000-000023D30000}"/>
    <cellStyle name="w_7PHY01_" xfId="54071" xr:uid="{00000000-0005-0000-0000-000024D30000}"/>
    <cellStyle name="w_WACC" xfId="54072" xr:uid="{00000000-0005-0000-0000-000025D30000}"/>
    <cellStyle name="Währung [0]_Compiling Utility Macros" xfId="54066" xr:uid="{00000000-0005-0000-0000-000026D30000}"/>
    <cellStyle name="Währung_Compiling Utility Macros" xfId="54067" xr:uid="{00000000-0005-0000-0000-000027D30000}"/>
    <cellStyle name="Warning" xfId="54073" xr:uid="{00000000-0005-0000-0000-000028D30000}"/>
    <cellStyle name="Warning Text" xfId="54211" builtinId="11" customBuiltin="1"/>
    <cellStyle name="Warning Text 10" xfId="54074" xr:uid="{00000000-0005-0000-0000-000029D30000}"/>
    <cellStyle name="Warning Text 11" xfId="54075" xr:uid="{00000000-0005-0000-0000-00002AD30000}"/>
    <cellStyle name="Warning Text 12" xfId="54076" xr:uid="{00000000-0005-0000-0000-00002BD30000}"/>
    <cellStyle name="Warning Text 13" xfId="54077" xr:uid="{00000000-0005-0000-0000-00002CD30000}"/>
    <cellStyle name="Warning Text 2" xfId="54078" xr:uid="{00000000-0005-0000-0000-00002DD30000}"/>
    <cellStyle name="Warning Text 3" xfId="54079" xr:uid="{00000000-0005-0000-0000-00002ED30000}"/>
    <cellStyle name="Warning Text 4" xfId="54080" xr:uid="{00000000-0005-0000-0000-00002FD30000}"/>
    <cellStyle name="Warning Text 5" xfId="54081" xr:uid="{00000000-0005-0000-0000-000030D30000}"/>
    <cellStyle name="Warning Text 6" xfId="54082" xr:uid="{00000000-0005-0000-0000-000031D30000}"/>
    <cellStyle name="Warning Text 7" xfId="54083" xr:uid="{00000000-0005-0000-0000-000032D30000}"/>
    <cellStyle name="Warning Text 8" xfId="54084" xr:uid="{00000000-0005-0000-0000-000033D30000}"/>
    <cellStyle name="Warning Text 9" xfId="54085" xr:uid="{00000000-0005-0000-0000-000034D30000}"/>
    <cellStyle name="White" xfId="54086" xr:uid="{00000000-0005-0000-0000-000035D30000}"/>
    <cellStyle name="WhitePattern" xfId="54087" xr:uid="{00000000-0005-0000-0000-000036D30000}"/>
    <cellStyle name="WhitePattern1" xfId="54088" xr:uid="{00000000-0005-0000-0000-000037D30000}"/>
    <cellStyle name="WhitePattern1 2" xfId="54089" xr:uid="{00000000-0005-0000-0000-000038D30000}"/>
    <cellStyle name="WhitePattern1 2 10" xfId="54090" xr:uid="{00000000-0005-0000-0000-000039D30000}"/>
    <cellStyle name="WhitePattern1 2 10 2" xfId="54091" xr:uid="{00000000-0005-0000-0000-00003AD30000}"/>
    <cellStyle name="WhitePattern1 2 11" xfId="54092" xr:uid="{00000000-0005-0000-0000-00003BD30000}"/>
    <cellStyle name="WhitePattern1 2 2" xfId="54093" xr:uid="{00000000-0005-0000-0000-00003CD30000}"/>
    <cellStyle name="WhitePattern1 2 2 2" xfId="54094" xr:uid="{00000000-0005-0000-0000-00003DD30000}"/>
    <cellStyle name="WhitePattern1 2 2 2 2" xfId="54095" xr:uid="{00000000-0005-0000-0000-00003ED30000}"/>
    <cellStyle name="WhitePattern1 2 2 3" xfId="54096" xr:uid="{00000000-0005-0000-0000-00003FD30000}"/>
    <cellStyle name="WhitePattern1 2 3" xfId="54097" xr:uid="{00000000-0005-0000-0000-000040D30000}"/>
    <cellStyle name="WhitePattern1 2 3 2" xfId="54098" xr:uid="{00000000-0005-0000-0000-000041D30000}"/>
    <cellStyle name="WhitePattern1 2 3 2 2" xfId="54099" xr:uid="{00000000-0005-0000-0000-000042D30000}"/>
    <cellStyle name="WhitePattern1 2 3 3" xfId="54100" xr:uid="{00000000-0005-0000-0000-000043D30000}"/>
    <cellStyle name="WhitePattern1 2 4" xfId="54101" xr:uid="{00000000-0005-0000-0000-000044D30000}"/>
    <cellStyle name="WhitePattern1 2 4 2" xfId="54102" xr:uid="{00000000-0005-0000-0000-000045D30000}"/>
    <cellStyle name="WhitePattern1 2 4 2 2" xfId="54103" xr:uid="{00000000-0005-0000-0000-000046D30000}"/>
    <cellStyle name="WhitePattern1 2 4 3" xfId="54104" xr:uid="{00000000-0005-0000-0000-000047D30000}"/>
    <cellStyle name="WhitePattern1 2 5" xfId="54105" xr:uid="{00000000-0005-0000-0000-000048D30000}"/>
    <cellStyle name="WhitePattern1 2 5 2" xfId="54106" xr:uid="{00000000-0005-0000-0000-000049D30000}"/>
    <cellStyle name="WhitePattern1 2 5 2 2" xfId="54107" xr:uid="{00000000-0005-0000-0000-00004AD30000}"/>
    <cellStyle name="WhitePattern1 2 5 3" xfId="54108" xr:uid="{00000000-0005-0000-0000-00004BD30000}"/>
    <cellStyle name="WhitePattern1 2 6" xfId="54109" xr:uid="{00000000-0005-0000-0000-00004CD30000}"/>
    <cellStyle name="WhitePattern1 2 6 2" xfId="54110" xr:uid="{00000000-0005-0000-0000-00004DD30000}"/>
    <cellStyle name="WhitePattern1 2 6 2 2" xfId="54111" xr:uid="{00000000-0005-0000-0000-00004ED30000}"/>
    <cellStyle name="WhitePattern1 2 6 3" xfId="54112" xr:uid="{00000000-0005-0000-0000-00004FD30000}"/>
    <cellStyle name="WhitePattern1 2 7" xfId="54113" xr:uid="{00000000-0005-0000-0000-000050D30000}"/>
    <cellStyle name="WhitePattern1 2 7 2" xfId="54114" xr:uid="{00000000-0005-0000-0000-000051D30000}"/>
    <cellStyle name="WhitePattern1 2 7 2 2" xfId="54115" xr:uid="{00000000-0005-0000-0000-000052D30000}"/>
    <cellStyle name="WhitePattern1 2 7 3" xfId="54116" xr:uid="{00000000-0005-0000-0000-000053D30000}"/>
    <cellStyle name="WhitePattern1 2 8" xfId="54117" xr:uid="{00000000-0005-0000-0000-000054D30000}"/>
    <cellStyle name="WhitePattern1 2 8 2" xfId="54118" xr:uid="{00000000-0005-0000-0000-000055D30000}"/>
    <cellStyle name="WhitePattern1 2 8 2 2" xfId="54119" xr:uid="{00000000-0005-0000-0000-000056D30000}"/>
    <cellStyle name="WhitePattern1 2 8 3" xfId="54120" xr:uid="{00000000-0005-0000-0000-000057D30000}"/>
    <cellStyle name="WhitePattern1 2 9" xfId="54121" xr:uid="{00000000-0005-0000-0000-000058D30000}"/>
    <cellStyle name="WhitePattern1 2 9 2" xfId="54122" xr:uid="{00000000-0005-0000-0000-000059D30000}"/>
    <cellStyle name="WhitePattern1 2 9 2 2" xfId="54123" xr:uid="{00000000-0005-0000-0000-00005AD30000}"/>
    <cellStyle name="WhitePattern1 2 9 3" xfId="54124" xr:uid="{00000000-0005-0000-0000-00005BD30000}"/>
    <cellStyle name="WhitePattern1 3" xfId="54125" xr:uid="{00000000-0005-0000-0000-00005CD30000}"/>
    <cellStyle name="WhitePattern1 3 2" xfId="54126" xr:uid="{00000000-0005-0000-0000-00005DD30000}"/>
    <cellStyle name="WhitePattern1 3 2 2" xfId="54127" xr:uid="{00000000-0005-0000-0000-00005ED30000}"/>
    <cellStyle name="WhitePattern1 3 3" xfId="54128" xr:uid="{00000000-0005-0000-0000-00005FD30000}"/>
    <cellStyle name="WhitePattern1 4" xfId="54129" xr:uid="{00000000-0005-0000-0000-000060D30000}"/>
    <cellStyle name="WhitePattern1 4 2" xfId="54130" xr:uid="{00000000-0005-0000-0000-000061D30000}"/>
    <cellStyle name="WhitePattern1 4 2 2" xfId="54131" xr:uid="{00000000-0005-0000-0000-000062D30000}"/>
    <cellStyle name="WhitePattern1 4 3" xfId="54132" xr:uid="{00000000-0005-0000-0000-000063D30000}"/>
    <cellStyle name="WhitePattern1 5" xfId="54133" xr:uid="{00000000-0005-0000-0000-000064D30000}"/>
    <cellStyle name="WhitePattern1 5 2" xfId="54134" xr:uid="{00000000-0005-0000-0000-000065D30000}"/>
    <cellStyle name="WhitePattern1 5 2 2" xfId="54135" xr:uid="{00000000-0005-0000-0000-000066D30000}"/>
    <cellStyle name="WhitePattern1 5 3" xfId="54136" xr:uid="{00000000-0005-0000-0000-000067D30000}"/>
    <cellStyle name="WhitePattern1 6" xfId="54137" xr:uid="{00000000-0005-0000-0000-000068D30000}"/>
    <cellStyle name="WhitePattern1 6 2" xfId="54138" xr:uid="{00000000-0005-0000-0000-000069D30000}"/>
    <cellStyle name="WhitePattern1 7" xfId="54139" xr:uid="{00000000-0005-0000-0000-00006AD30000}"/>
    <cellStyle name="WhiteText" xfId="54140" xr:uid="{00000000-0005-0000-0000-00006BD30000}"/>
    <cellStyle name="Wrap" xfId="54141" xr:uid="{00000000-0005-0000-0000-00006CD30000}"/>
    <cellStyle name="X" xfId="54142" xr:uid="{00000000-0005-0000-0000-00006DD30000}"/>
    <cellStyle name="X - None" xfId="54143" xr:uid="{00000000-0005-0000-0000-00006ED30000}"/>
    <cellStyle name="x_Forecast" xfId="54144" xr:uid="{00000000-0005-0000-0000-00006FD30000}"/>
    <cellStyle name="X_Mary911_star0428" xfId="54145" xr:uid="{00000000-0005-0000-0000-000070D30000}"/>
    <cellStyle name="xAxis1" xfId="54146" xr:uid="{00000000-0005-0000-0000-000071D30000}"/>
    <cellStyle name="xAxis1 2" xfId="54147" xr:uid="{00000000-0005-0000-0000-000072D30000}"/>
    <cellStyle name="xAxis1 2 2" xfId="54148" xr:uid="{00000000-0005-0000-0000-000073D30000}"/>
    <cellStyle name="xAxis1 2 2 2" xfId="54149" xr:uid="{00000000-0005-0000-0000-000074D30000}"/>
    <cellStyle name="xAxis1 3" xfId="54150" xr:uid="{00000000-0005-0000-0000-000075D30000}"/>
    <cellStyle name="xAxis1 3 2" xfId="54151" xr:uid="{00000000-0005-0000-0000-000076D30000}"/>
    <cellStyle name="xAxis1 3 2 2" xfId="54152" xr:uid="{00000000-0005-0000-0000-000077D30000}"/>
    <cellStyle name="xAxis1 3 3" xfId="54153" xr:uid="{00000000-0005-0000-0000-000078D30000}"/>
    <cellStyle name="xAxis1 4" xfId="54154" xr:uid="{00000000-0005-0000-0000-000079D30000}"/>
    <cellStyle name="xAxis1 4 2" xfId="54155" xr:uid="{00000000-0005-0000-0000-00007AD30000}"/>
    <cellStyle name="xAxis1 4 2 2" xfId="54156" xr:uid="{00000000-0005-0000-0000-00007BD30000}"/>
    <cellStyle name="xAxis1 4 3" xfId="54157" xr:uid="{00000000-0005-0000-0000-00007CD30000}"/>
    <cellStyle name="xAxis1 5" xfId="54158" xr:uid="{00000000-0005-0000-0000-00007DD30000}"/>
    <cellStyle name="xAxis1 5 2" xfId="54159" xr:uid="{00000000-0005-0000-0000-00007ED30000}"/>
    <cellStyle name="xAxis1 5 2 2" xfId="54160" xr:uid="{00000000-0005-0000-0000-00007FD30000}"/>
    <cellStyle name="xAxis1 5 3" xfId="54161" xr:uid="{00000000-0005-0000-0000-000080D30000}"/>
    <cellStyle name="xAxis1 6" xfId="54162" xr:uid="{00000000-0005-0000-0000-000081D30000}"/>
    <cellStyle name="xAxis1 6 2" xfId="54163" xr:uid="{00000000-0005-0000-0000-000082D30000}"/>
    <cellStyle name="xAxis1 6 2 2" xfId="54164" xr:uid="{00000000-0005-0000-0000-000083D30000}"/>
    <cellStyle name="xAxis1 6 3" xfId="54165" xr:uid="{00000000-0005-0000-0000-000084D30000}"/>
    <cellStyle name="xAxis1 7" xfId="54166" xr:uid="{00000000-0005-0000-0000-000085D30000}"/>
    <cellStyle name="xAxis1 7 2" xfId="54167" xr:uid="{00000000-0005-0000-0000-000086D30000}"/>
    <cellStyle name="xAxis1 7 2 2" xfId="54168" xr:uid="{00000000-0005-0000-0000-000087D30000}"/>
    <cellStyle name="xAxis1 7 3" xfId="54169" xr:uid="{00000000-0005-0000-0000-000088D30000}"/>
    <cellStyle name="xAxis1 8" xfId="54170" xr:uid="{00000000-0005-0000-0000-000089D30000}"/>
    <cellStyle name="xAxis1 8 2" xfId="54171" xr:uid="{00000000-0005-0000-0000-00008AD30000}"/>
    <cellStyle name="xAxis1 8 2 2" xfId="54172" xr:uid="{00000000-0005-0000-0000-00008BD30000}"/>
    <cellStyle name="xAxis1 8 3" xfId="54173" xr:uid="{00000000-0005-0000-0000-00008CD30000}"/>
    <cellStyle name="xAxis1 9" xfId="54174" xr:uid="{00000000-0005-0000-0000-00008DD30000}"/>
    <cellStyle name="xAxis1 9 2" xfId="54175" xr:uid="{00000000-0005-0000-0000-00008ED30000}"/>
    <cellStyle name="XRatio" xfId="54176" xr:uid="{00000000-0005-0000-0000-00008FD30000}"/>
    <cellStyle name="Year" xfId="54177" xr:uid="{00000000-0005-0000-0000-000090D30000}"/>
    <cellStyle name="YEARS" xfId="54178" xr:uid="{00000000-0005-0000-0000-000091D30000}"/>
    <cellStyle name="Yellow_Backgrd" xfId="54179" xr:uid="{00000000-0005-0000-0000-000092D30000}"/>
    <cellStyle name="Yen" xfId="54180" xr:uid="{00000000-0005-0000-0000-000093D30000}"/>
    <cellStyle name="Zero (-)" xfId="54181" xr:uid="{00000000-0005-0000-0000-000094D30000}"/>
    <cellStyle name="Zero (+)" xfId="54182" xr:uid="{00000000-0005-0000-0000-000095D30000}"/>
    <cellStyle name="Денежный [0]_OMGC Assets over 5K" xfId="15" xr:uid="{00000000-0005-0000-0000-000096D30000}"/>
    <cellStyle name="Денежный_OMGC Assets over 5K" xfId="16" xr:uid="{00000000-0005-0000-0000-000097D30000}"/>
    <cellStyle name="Обычный_Arian Consolidation Dec01" xfId="17" xr:uid="{00000000-0005-0000-0000-000098D30000}"/>
    <cellStyle name="Тысячи [0]_01.05.96-uk" xfId="19" xr:uid="{00000000-0005-0000-0000-000099D30000}"/>
    <cellStyle name="Тысячи_01.05.96-uk" xfId="18" xr:uid="{00000000-0005-0000-0000-00009AD30000}"/>
    <cellStyle name="Финансовый [0]_OMGC Assets over 5K" xfId="20" xr:uid="{00000000-0005-0000-0000-00009BD30000}"/>
    <cellStyle name="Финансовый_OMGC Assets over 5K" xfId="21" xr:uid="{00000000-0005-0000-0000-00009CD30000}"/>
    <cellStyle name="Џђћ–…ќ’ќ›‰" xfId="14" xr:uid="{00000000-0005-0000-0000-00009DD30000}"/>
    <cellStyle name="千位分隔[0]_PLDT" xfId="39" xr:uid="{00000000-0005-0000-0000-00009ED30000}"/>
    <cellStyle name="千位分隔_PLDT" xfId="40" xr:uid="{00000000-0005-0000-0000-00009FD30000}"/>
    <cellStyle name="常规_PLDT" xfId="41" xr:uid="{00000000-0005-0000-0000-0000A0D30000}"/>
    <cellStyle name="桁区切り [0.00]_97 Budget JAPAN final" xfId="42" xr:uid="{00000000-0005-0000-0000-0000A1D30000}"/>
    <cellStyle name="桁区切り_97 Budget JAPAN final" xfId="43" xr:uid="{00000000-0005-0000-0000-0000A2D30000}"/>
    <cellStyle name="標準_97 Budget JAPAN final" xfId="44" xr:uid="{00000000-0005-0000-0000-0000A3D30000}"/>
    <cellStyle name="货币[0]_PLDT" xfId="67" xr:uid="{00000000-0005-0000-0000-0000A4D30000}"/>
    <cellStyle name="货币_PLDT" xfId="68" xr:uid="{00000000-0005-0000-0000-0000A5D30000}"/>
    <cellStyle name="通貨 [0.00]_97 Budget JAPAN final" xfId="69" xr:uid="{00000000-0005-0000-0000-0000A6D30000}"/>
    <cellStyle name="通貨_97 Budget JAPAN final" xfId="70" xr:uid="{00000000-0005-0000-0000-0000A7D30000}"/>
  </cellStyles>
  <dxfs count="0"/>
  <tableStyles count="0" defaultTableStyle="TableStyleMedium9" defaultPivotStyle="PivotStyleLight16"/>
  <colors>
    <mruColors>
      <color rgb="FF0000CC"/>
      <color rgb="FFC0504D"/>
      <color rgb="FFB6FCB9"/>
      <color rgb="FFFFFF99"/>
      <color rgb="FFB6FCEA"/>
      <color rgb="FFFFCCFF"/>
      <color rgb="FFFF66FF"/>
      <color rgb="FF00B0F0"/>
      <color rgb="FF00FF00"/>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customXml" Target="../customXml/item3.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3">
    <pageSetUpPr fitToPage="1"/>
  </sheetPr>
  <dimension ref="A1:AW47"/>
  <sheetViews>
    <sheetView tabSelected="1" view="pageBreakPreview" zoomScale="80" zoomScaleNormal="100" zoomScaleSheetLayoutView="80" workbookViewId="0">
      <selection activeCell="B7" sqref="B7:H7"/>
    </sheetView>
  </sheetViews>
  <sheetFormatPr defaultColWidth="9.42578125" defaultRowHeight="15.75"/>
  <cols>
    <col min="1" max="1" width="2.5703125" style="4" customWidth="1"/>
    <col min="2" max="2" width="6.42578125" style="4" customWidth="1"/>
    <col min="3" max="3" width="51.5703125" style="4" customWidth="1"/>
    <col min="4" max="4" width="6.5703125" style="4" customWidth="1"/>
    <col min="5" max="5" width="14.5703125" style="4" customWidth="1"/>
    <col min="6" max="6" width="16.5703125" style="4" customWidth="1"/>
    <col min="7" max="8" width="15.42578125" style="4" customWidth="1"/>
    <col min="9" max="9" width="2.5703125" style="4" customWidth="1"/>
    <col min="10" max="10" width="18.5703125" style="4" customWidth="1"/>
    <col min="11" max="13" width="9.42578125" style="4"/>
    <col min="14" max="14" width="12.5703125" style="4" customWidth="1"/>
    <col min="15" max="15" width="13.5703125" style="4" customWidth="1"/>
    <col min="16" max="16384" width="9.42578125" style="4"/>
  </cols>
  <sheetData>
    <row r="1" spans="1:49" s="5" customFormat="1" ht="17.25" customHeight="1">
      <c r="A1" s="1"/>
      <c r="B1" s="2" t="s">
        <v>0</v>
      </c>
      <c r="C1" s="1"/>
      <c r="D1" s="1"/>
      <c r="E1" s="1"/>
      <c r="F1" s="1"/>
      <c r="G1" s="1"/>
      <c r="H1" s="3" t="s">
        <v>1</v>
      </c>
      <c r="I1" s="1"/>
      <c r="J1" s="1"/>
      <c r="K1" s="1"/>
      <c r="L1" s="1"/>
      <c r="M1" s="1"/>
      <c r="N1" s="1"/>
      <c r="O1" s="1"/>
      <c r="P1" s="1"/>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row>
    <row r="2" spans="1:49" s="5" customFormat="1" ht="17.25" customHeight="1">
      <c r="A2" s="1"/>
      <c r="B2" s="6"/>
      <c r="C2" s="7"/>
      <c r="D2" s="7"/>
      <c r="E2" s="1"/>
      <c r="F2" s="1"/>
      <c r="G2" s="1"/>
      <c r="H2" s="3" t="s">
        <v>2</v>
      </c>
      <c r="I2" s="1"/>
      <c r="J2" s="1"/>
      <c r="K2" s="1"/>
      <c r="L2" s="1"/>
      <c r="M2" s="1"/>
      <c r="N2" s="1"/>
      <c r="O2" s="1"/>
      <c r="P2" s="1"/>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row>
    <row r="3" spans="1:49" s="5" customFormat="1" ht="17.25" customHeight="1">
      <c r="A3" s="1"/>
      <c r="B3" s="8"/>
      <c r="C3" s="1"/>
      <c r="D3" s="1"/>
      <c r="E3" s="1"/>
      <c r="F3" s="1"/>
      <c r="G3" s="1"/>
      <c r="H3" s="3" t="s">
        <v>3</v>
      </c>
      <c r="I3" s="1"/>
      <c r="J3" s="1"/>
      <c r="K3" s="1"/>
      <c r="L3" s="1"/>
      <c r="M3" s="1"/>
      <c r="N3" s="1"/>
      <c r="O3" s="1"/>
      <c r="P3" s="1"/>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row>
    <row r="4" spans="1:49" s="5" customFormat="1" ht="17.25" customHeight="1">
      <c r="A4" s="1"/>
      <c r="B4" s="9"/>
      <c r="C4" s="10"/>
      <c r="D4" s="10"/>
      <c r="E4" s="10"/>
      <c r="F4" s="10"/>
      <c r="G4" s="1"/>
      <c r="H4" s="3" t="s">
        <v>4</v>
      </c>
      <c r="I4" s="1"/>
      <c r="J4" s="1"/>
      <c r="K4" s="1"/>
      <c r="L4" s="1"/>
      <c r="M4" s="1"/>
      <c r="N4" s="1"/>
      <c r="O4" s="1"/>
      <c r="P4" s="1"/>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row>
    <row r="5" spans="1:49" s="5" customFormat="1" ht="17.25" customHeight="1">
      <c r="A5" s="1"/>
      <c r="B5" s="1"/>
      <c r="C5" s="1"/>
      <c r="D5" s="1"/>
      <c r="E5" s="1"/>
      <c r="F5" s="1"/>
      <c r="G5" s="1"/>
      <c r="H5" s="3" t="s">
        <v>5</v>
      </c>
      <c r="I5" s="1"/>
      <c r="J5" s="1"/>
      <c r="K5" s="1"/>
      <c r="L5" s="1"/>
      <c r="M5" s="1"/>
      <c r="N5" s="1"/>
      <c r="O5" s="1"/>
      <c r="P5" s="1"/>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row>
    <row r="6" spans="1:49" ht="17.25" customHeight="1">
      <c r="A6" s="1"/>
      <c r="B6" s="1"/>
      <c r="C6" s="1"/>
      <c r="D6" s="1"/>
      <c r="E6" s="1"/>
      <c r="F6" s="1"/>
      <c r="G6" s="1"/>
      <c r="H6" s="3" t="s">
        <v>6</v>
      </c>
      <c r="I6" s="1"/>
      <c r="J6" s="1"/>
      <c r="K6" s="1"/>
      <c r="L6" s="1"/>
      <c r="M6" s="1"/>
      <c r="N6" s="1"/>
      <c r="O6" s="1"/>
      <c r="P6" s="1"/>
    </row>
    <row r="7" spans="1:49" s="13" customFormat="1" ht="17.25" customHeight="1">
      <c r="A7" s="11"/>
      <c r="B7" s="1583" t="s">
        <v>6</v>
      </c>
      <c r="C7" s="1583"/>
      <c r="D7" s="1583"/>
      <c r="E7" s="1583"/>
      <c r="F7" s="1583"/>
      <c r="G7" s="1583"/>
      <c r="H7" s="1583"/>
      <c r="I7" s="11"/>
      <c r="J7" s="11"/>
      <c r="K7" s="11"/>
      <c r="L7" s="11"/>
      <c r="M7" s="11"/>
      <c r="N7" s="11"/>
      <c r="O7" s="11"/>
      <c r="P7" s="11"/>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2"/>
      <c r="AR7" s="12"/>
      <c r="AS7" s="12"/>
      <c r="AT7" s="12"/>
      <c r="AU7" s="12"/>
      <c r="AV7" s="12"/>
      <c r="AW7" s="12"/>
    </row>
    <row r="8" spans="1:49" s="13" customFormat="1" ht="17.25" customHeight="1">
      <c r="A8" s="11"/>
      <c r="B8" s="1583" t="s">
        <v>7</v>
      </c>
      <c r="C8" s="1583"/>
      <c r="D8" s="1583"/>
      <c r="E8" s="1583"/>
      <c r="F8" s="1583"/>
      <c r="G8" s="1583"/>
      <c r="H8" s="1583"/>
      <c r="I8" s="11"/>
      <c r="J8" s="11"/>
      <c r="K8" s="11"/>
      <c r="L8" s="11"/>
      <c r="M8" s="11"/>
      <c r="N8" s="11"/>
      <c r="O8" s="11"/>
      <c r="P8" s="11"/>
      <c r="Q8" s="12"/>
      <c r="R8" s="12"/>
      <c r="S8" s="12"/>
      <c r="T8" s="12"/>
      <c r="U8" s="12"/>
      <c r="V8" s="12"/>
      <c r="W8" s="12"/>
      <c r="X8" s="12"/>
      <c r="Y8" s="12"/>
      <c r="Z8" s="12"/>
      <c r="AA8" s="12"/>
      <c r="AB8" s="12"/>
      <c r="AC8" s="12"/>
      <c r="AD8" s="12"/>
      <c r="AE8" s="12"/>
      <c r="AF8" s="12"/>
      <c r="AG8" s="12"/>
      <c r="AH8" s="12"/>
      <c r="AI8" s="12"/>
      <c r="AJ8" s="12"/>
      <c r="AK8" s="12"/>
      <c r="AL8" s="12"/>
      <c r="AM8" s="12"/>
      <c r="AN8" s="12"/>
      <c r="AO8" s="12"/>
      <c r="AP8" s="12"/>
      <c r="AQ8" s="12"/>
      <c r="AR8" s="12"/>
      <c r="AS8" s="12"/>
      <c r="AT8" s="12"/>
      <c r="AU8" s="12"/>
      <c r="AV8" s="12"/>
      <c r="AW8" s="12"/>
    </row>
    <row r="9" spans="1:49" s="13" customFormat="1" ht="17.25" customHeight="1">
      <c r="A9" s="11"/>
      <c r="B9" s="1583" t="s">
        <v>8</v>
      </c>
      <c r="C9" s="1583"/>
      <c r="D9" s="1583"/>
      <c r="E9" s="1583"/>
      <c r="F9" s="1583"/>
      <c r="G9" s="1583"/>
      <c r="H9" s="1583"/>
      <c r="I9" s="11"/>
      <c r="J9" s="11"/>
      <c r="K9" s="11"/>
      <c r="L9" s="11"/>
      <c r="M9" s="11"/>
      <c r="N9" s="11"/>
      <c r="O9" s="11"/>
      <c r="P9" s="11"/>
      <c r="Q9" s="12"/>
      <c r="R9" s="12"/>
      <c r="S9" s="12"/>
      <c r="T9" s="12"/>
      <c r="U9" s="12"/>
      <c r="V9" s="12"/>
      <c r="W9" s="12"/>
      <c r="X9" s="12"/>
      <c r="Y9" s="12"/>
      <c r="Z9" s="12"/>
      <c r="AA9" s="12"/>
      <c r="AB9" s="12"/>
      <c r="AC9" s="12"/>
      <c r="AD9" s="12"/>
      <c r="AE9" s="12"/>
      <c r="AF9" s="12"/>
      <c r="AG9" s="12"/>
      <c r="AH9" s="12"/>
      <c r="AI9" s="12"/>
      <c r="AJ9" s="12"/>
      <c r="AK9" s="12"/>
      <c r="AL9" s="12"/>
      <c r="AM9" s="12"/>
      <c r="AN9" s="12"/>
      <c r="AO9" s="12"/>
      <c r="AP9" s="12"/>
      <c r="AQ9" s="12"/>
      <c r="AR9" s="12"/>
      <c r="AS9" s="12"/>
      <c r="AT9" s="12"/>
      <c r="AU9" s="12"/>
      <c r="AV9" s="12"/>
      <c r="AW9" s="12"/>
    </row>
    <row r="10" spans="1:49" s="13" customFormat="1" ht="17.25" customHeight="1">
      <c r="A10" s="11"/>
      <c r="B10" s="1584" t="s">
        <v>9</v>
      </c>
      <c r="C10" s="1584"/>
      <c r="D10" s="1584"/>
      <c r="E10" s="1584"/>
      <c r="F10" s="1584"/>
      <c r="G10" s="1584"/>
      <c r="H10" s="1584"/>
      <c r="I10" s="11"/>
      <c r="J10" s="11"/>
      <c r="K10" s="11"/>
      <c r="L10" s="11"/>
      <c r="M10" s="11"/>
      <c r="N10" s="11"/>
      <c r="O10" s="11"/>
      <c r="P10" s="11"/>
      <c r="Q10" s="12"/>
      <c r="R10" s="12"/>
      <c r="S10" s="12"/>
      <c r="T10" s="12"/>
      <c r="U10" s="12"/>
      <c r="V10" s="12"/>
      <c r="W10" s="12"/>
      <c r="X10" s="12"/>
      <c r="Y10" s="12"/>
      <c r="Z10" s="12"/>
      <c r="AA10" s="12"/>
      <c r="AB10" s="12"/>
      <c r="AC10" s="12"/>
      <c r="AD10" s="12"/>
      <c r="AE10" s="12"/>
      <c r="AF10" s="12"/>
      <c r="AG10" s="12"/>
      <c r="AH10" s="12"/>
      <c r="AI10" s="12"/>
      <c r="AJ10" s="12"/>
      <c r="AK10" s="12"/>
      <c r="AL10" s="12"/>
      <c r="AM10" s="12"/>
      <c r="AN10" s="12"/>
      <c r="AO10" s="12"/>
      <c r="AP10" s="12"/>
      <c r="AQ10" s="12"/>
      <c r="AR10" s="12"/>
      <c r="AS10" s="12"/>
      <c r="AT10" s="12"/>
      <c r="AU10" s="12"/>
      <c r="AV10" s="12"/>
      <c r="AW10" s="12"/>
    </row>
    <row r="11" spans="1:49" ht="17.25" customHeight="1" thickBot="1">
      <c r="A11" s="1"/>
      <c r="B11" s="1"/>
      <c r="C11" s="1"/>
      <c r="D11" s="1"/>
      <c r="E11" s="1"/>
      <c r="F11" s="1"/>
      <c r="G11" s="1"/>
      <c r="H11" s="1"/>
      <c r="I11" s="1"/>
      <c r="J11" s="1"/>
      <c r="K11" s="1"/>
      <c r="L11" s="1"/>
      <c r="M11" s="1"/>
      <c r="N11" s="1"/>
      <c r="O11" s="1"/>
      <c r="P11" s="1"/>
    </row>
    <row r="12" spans="1:49">
      <c r="A12" s="1"/>
      <c r="B12" s="14" t="s">
        <v>10</v>
      </c>
      <c r="C12" s="15"/>
      <c r="D12" s="15"/>
      <c r="E12" s="16" t="s">
        <v>11</v>
      </c>
      <c r="F12" s="16" t="s">
        <v>12</v>
      </c>
      <c r="G12" s="16" t="s">
        <v>13</v>
      </c>
      <c r="H12" s="17" t="s">
        <v>14</v>
      </c>
      <c r="I12" s="1"/>
      <c r="J12" s="1"/>
      <c r="K12" s="1"/>
      <c r="L12" s="1"/>
      <c r="M12" s="1"/>
      <c r="N12" s="1"/>
      <c r="O12" s="1"/>
      <c r="P12" s="1"/>
    </row>
    <row r="13" spans="1:49" ht="16.5" thickBot="1">
      <c r="A13" s="1"/>
      <c r="B13" s="18" t="s">
        <v>15</v>
      </c>
      <c r="C13" s="19" t="s">
        <v>16</v>
      </c>
      <c r="D13" s="20" t="s">
        <v>17</v>
      </c>
      <c r="E13" s="19" t="s">
        <v>18</v>
      </c>
      <c r="F13" s="19" t="s">
        <v>19</v>
      </c>
      <c r="G13" s="19" t="s">
        <v>19</v>
      </c>
      <c r="H13" s="21" t="s">
        <v>20</v>
      </c>
      <c r="I13" s="1"/>
      <c r="J13" s="1"/>
      <c r="K13" s="1"/>
      <c r="L13" s="1"/>
      <c r="M13" s="1"/>
      <c r="N13" s="1"/>
      <c r="O13" s="1"/>
      <c r="P13" s="1"/>
    </row>
    <row r="14" spans="1:49">
      <c r="A14" s="1"/>
      <c r="B14" s="202"/>
      <c r="C14" s="203"/>
      <c r="D14" s="296"/>
      <c r="E14" s="203" t="s">
        <v>21</v>
      </c>
      <c r="F14" s="203" t="s">
        <v>22</v>
      </c>
      <c r="G14" s="203" t="s">
        <v>23</v>
      </c>
      <c r="H14" s="304" t="s">
        <v>24</v>
      </c>
      <c r="I14" s="1"/>
      <c r="J14" s="1"/>
      <c r="K14" s="1"/>
      <c r="L14" s="1"/>
      <c r="M14" s="1"/>
      <c r="N14" s="1"/>
      <c r="O14" s="1"/>
      <c r="P14" s="1"/>
    </row>
    <row r="15" spans="1:49">
      <c r="A15" s="1"/>
      <c r="B15" s="205"/>
      <c r="C15" s="208"/>
      <c r="D15" s="297"/>
      <c r="E15" s="208"/>
      <c r="F15" s="208"/>
      <c r="G15" s="208"/>
      <c r="H15" s="298"/>
      <c r="I15" s="1"/>
      <c r="J15" s="1"/>
      <c r="K15" s="1"/>
      <c r="L15" s="1"/>
      <c r="M15" s="1"/>
      <c r="N15" s="1"/>
      <c r="O15" s="1"/>
      <c r="P15" s="1"/>
    </row>
    <row r="16" spans="1:49">
      <c r="A16" s="1"/>
      <c r="B16" s="205"/>
      <c r="C16" s="206" t="s">
        <v>25</v>
      </c>
      <c r="D16" s="210"/>
      <c r="E16" s="208"/>
      <c r="F16" s="208"/>
      <c r="G16" s="208"/>
      <c r="H16" s="299"/>
      <c r="I16" s="23"/>
      <c r="J16" s="1"/>
      <c r="K16" s="1"/>
      <c r="L16" s="1"/>
      <c r="M16" s="1"/>
      <c r="N16" s="1"/>
      <c r="O16" s="1"/>
      <c r="P16" s="1"/>
    </row>
    <row r="17" spans="1:17">
      <c r="A17" s="1"/>
      <c r="B17" s="205">
        <v>1</v>
      </c>
      <c r="C17" s="209" t="s">
        <v>26</v>
      </c>
      <c r="D17" s="297">
        <v>1</v>
      </c>
      <c r="E17" s="386">
        <v>414.3363829762651</v>
      </c>
      <c r="F17" s="380">
        <f>E17/E26</f>
        <v>1.1640188197181961E-2</v>
      </c>
      <c r="G17" s="373">
        <v>3.39E-2</v>
      </c>
      <c r="H17" s="391">
        <v>19.929580021158351</v>
      </c>
      <c r="I17" s="23"/>
      <c r="J17" s="192"/>
      <c r="K17" s="1"/>
      <c r="L17" s="1"/>
      <c r="M17" s="1"/>
      <c r="N17" s="1"/>
      <c r="O17" s="1"/>
      <c r="P17" s="1"/>
    </row>
    <row r="18" spans="1:17">
      <c r="A18" s="1"/>
      <c r="B18" s="205">
        <v>2</v>
      </c>
      <c r="C18" s="209" t="s">
        <v>27</v>
      </c>
      <c r="D18" s="297">
        <v>2</v>
      </c>
      <c r="E18" s="386">
        <v>13503.298325306963</v>
      </c>
      <c r="F18" s="380">
        <f>E18/E26</f>
        <v>0.37935585733553367</v>
      </c>
      <c r="G18" s="373">
        <v>4.982747566894221E-2</v>
      </c>
      <c r="H18" s="374">
        <v>672.83526875470079</v>
      </c>
      <c r="I18" s="23"/>
      <c r="J18" s="192"/>
      <c r="K18" s="1"/>
      <c r="L18" s="1"/>
      <c r="M18" s="1"/>
      <c r="N18" s="1"/>
      <c r="O18" s="1"/>
      <c r="P18" s="1"/>
    </row>
    <row r="19" spans="1:17" ht="16.5" thickBot="1">
      <c r="A19" s="1"/>
      <c r="B19" s="205">
        <v>3</v>
      </c>
      <c r="C19" s="209" t="s">
        <v>28</v>
      </c>
      <c r="D19" s="297">
        <v>3</v>
      </c>
      <c r="E19" s="381">
        <f>+E20-E18-E17</f>
        <v>3168.1254580992686</v>
      </c>
      <c r="F19" s="382">
        <f>E19/E26</f>
        <v>8.9003954467284374E-2</v>
      </c>
      <c r="G19" s="375">
        <f>G18</f>
        <v>4.982747566894221E-2</v>
      </c>
      <c r="H19" s="383">
        <f>+G19*E19</f>
        <v>157.85969417959771</v>
      </c>
      <c r="I19" s="23"/>
      <c r="J19" s="192"/>
      <c r="K19" s="1"/>
      <c r="L19" s="1"/>
      <c r="M19" s="1"/>
      <c r="N19" s="1"/>
      <c r="O19" s="1"/>
      <c r="P19" s="1"/>
    </row>
    <row r="20" spans="1:17">
      <c r="A20" s="1"/>
      <c r="B20" s="205">
        <v>4</v>
      </c>
      <c r="C20" s="209" t="s">
        <v>29</v>
      </c>
      <c r="D20" s="297">
        <v>4</v>
      </c>
      <c r="E20" s="384">
        <f>F20*E26</f>
        <v>17085.760166382497</v>
      </c>
      <c r="F20" s="388">
        <f>1-SUM(F22:F23)</f>
        <v>0.48</v>
      </c>
      <c r="G20" s="385">
        <f>H20/E20</f>
        <v>4.9785583706666081E-2</v>
      </c>
      <c r="H20" s="376">
        <f>SUM(H17:H19)</f>
        <v>850.62454295545683</v>
      </c>
      <c r="I20" s="23"/>
      <c r="J20" s="474"/>
      <c r="K20" s="1"/>
      <c r="L20" s="1"/>
      <c r="M20" s="1"/>
      <c r="N20" s="1"/>
      <c r="O20" s="1"/>
      <c r="P20" s="1"/>
    </row>
    <row r="21" spans="1:17">
      <c r="A21" s="1"/>
      <c r="B21" s="205"/>
      <c r="C21" s="300"/>
      <c r="D21" s="297"/>
      <c r="E21" s="386"/>
      <c r="F21" s="380"/>
      <c r="G21" s="373"/>
      <c r="H21" s="391"/>
      <c r="I21" s="23"/>
      <c r="J21" s="1"/>
      <c r="K21" s="1"/>
      <c r="L21" s="1"/>
      <c r="M21" s="1"/>
      <c r="N21" s="876"/>
      <c r="O21" s="876"/>
      <c r="P21" s="1"/>
    </row>
    <row r="22" spans="1:17" ht="31.5">
      <c r="A22" s="1"/>
      <c r="B22" s="205">
        <v>5</v>
      </c>
      <c r="C22" s="983" t="s">
        <v>30</v>
      </c>
      <c r="D22" s="297">
        <v>7</v>
      </c>
      <c r="E22" s="386">
        <v>49.641294463490262</v>
      </c>
      <c r="F22" s="380">
        <f>E22/E26</f>
        <v>1.3946011831161211E-3</v>
      </c>
      <c r="G22" s="373">
        <f>G19</f>
        <v>4.982747566894221E-2</v>
      </c>
      <c r="H22" s="391">
        <f>E22*G22</f>
        <v>2.4735003920543566</v>
      </c>
      <c r="I22" s="23"/>
      <c r="J22" s="1"/>
      <c r="K22" s="1"/>
      <c r="L22" s="1"/>
      <c r="M22" s="1"/>
      <c r="N22" s="924"/>
      <c r="O22" s="925"/>
      <c r="P22" s="1"/>
      <c r="Q22" s="803"/>
    </row>
    <row r="23" spans="1:17" ht="16.5" thickBot="1">
      <c r="A23" s="1"/>
      <c r="B23" s="205" t="s">
        <v>31</v>
      </c>
      <c r="C23" s="300" t="s">
        <v>32</v>
      </c>
      <c r="D23" s="297">
        <v>4</v>
      </c>
      <c r="E23" s="381">
        <f>E26-E20-E22</f>
        <v>18459.932219117549</v>
      </c>
      <c r="F23" s="382">
        <f>52%-F22</f>
        <v>0.51860539881688394</v>
      </c>
      <c r="G23" s="375">
        <v>9.11E-2</v>
      </c>
      <c r="H23" s="1026">
        <f>G23*E23</f>
        <v>1681.6998251616087</v>
      </c>
      <c r="I23" s="23"/>
      <c r="J23" s="1"/>
      <c r="K23" s="1"/>
      <c r="L23" s="1"/>
      <c r="M23" s="1"/>
      <c r="N23" s="876"/>
      <c r="O23" s="876"/>
      <c r="P23" s="1"/>
    </row>
    <row r="24" spans="1:17">
      <c r="A24" s="1"/>
      <c r="B24" s="205" t="s">
        <v>33</v>
      </c>
      <c r="C24" s="1027" t="s">
        <v>34</v>
      </c>
      <c r="D24" s="297"/>
      <c r="E24" s="1022">
        <f>SUM(E22:E23)</f>
        <v>18509.573513581039</v>
      </c>
      <c r="F24" s="1023">
        <f>SUM(F22:F23)</f>
        <v>0.52</v>
      </c>
      <c r="G24" s="1024">
        <f>H24/E24</f>
        <v>9.0989310170649457E-2</v>
      </c>
      <c r="H24" s="1025">
        <f>SUM(H22:H23)</f>
        <v>1684.1733255536631</v>
      </c>
      <c r="I24" s="23"/>
      <c r="J24" s="1"/>
      <c r="K24" s="1"/>
      <c r="L24" s="1"/>
      <c r="M24" s="1"/>
      <c r="N24" s="876"/>
      <c r="O24" s="876"/>
      <c r="P24" s="1"/>
    </row>
    <row r="25" spans="1:17" ht="16.5" thickBot="1">
      <c r="A25" s="1"/>
      <c r="B25" s="205"/>
      <c r="C25" s="300"/>
      <c r="D25" s="297"/>
      <c r="E25" s="381"/>
      <c r="F25" s="382"/>
      <c r="G25" s="375"/>
      <c r="H25" s="383"/>
      <c r="I25" s="23"/>
      <c r="J25" s="1"/>
      <c r="K25" s="1"/>
      <c r="L25" s="1"/>
      <c r="M25" s="1"/>
      <c r="N25" s="926"/>
      <c r="O25" s="925"/>
      <c r="P25" s="1"/>
    </row>
    <row r="26" spans="1:17">
      <c r="A26" s="1"/>
      <c r="B26" s="205">
        <v>6</v>
      </c>
      <c r="C26" s="209" t="s">
        <v>35</v>
      </c>
      <c r="D26" s="297">
        <v>5</v>
      </c>
      <c r="E26" s="387">
        <f>+E30-E28</f>
        <v>35595.333679963536</v>
      </c>
      <c r="F26" s="388">
        <f>E26/E30</f>
        <v>1</v>
      </c>
      <c r="G26" s="385">
        <f>H26/E26</f>
        <v>7.1211521467937453E-2</v>
      </c>
      <c r="H26" s="376">
        <f>+H20+H23+H22</f>
        <v>2534.7978685091202</v>
      </c>
      <c r="I26" s="23"/>
      <c r="J26" s="1"/>
      <c r="K26" s="1"/>
      <c r="L26" s="1"/>
      <c r="M26" s="1"/>
      <c r="N26" s="1"/>
      <c r="O26" s="1"/>
      <c r="P26" s="1"/>
    </row>
    <row r="27" spans="1:17">
      <c r="A27" s="1"/>
      <c r="B27" s="205"/>
      <c r="C27" s="300"/>
      <c r="D27" s="297"/>
      <c r="E27" s="386"/>
      <c r="F27" s="380"/>
      <c r="G27" s="373"/>
      <c r="H27" s="391"/>
      <c r="I27" s="23"/>
      <c r="J27" s="1"/>
      <c r="K27" s="1"/>
      <c r="L27" s="1"/>
      <c r="M27" s="1"/>
      <c r="N27" s="1"/>
      <c r="O27" s="1"/>
      <c r="P27" s="1"/>
    </row>
    <row r="28" spans="1:17">
      <c r="A28" s="1"/>
      <c r="B28" s="205">
        <v>7</v>
      </c>
      <c r="C28" s="300" t="s">
        <v>36</v>
      </c>
      <c r="D28" s="297" t="s">
        <v>37</v>
      </c>
      <c r="E28" s="386">
        <v>0</v>
      </c>
      <c r="F28" s="380">
        <f>E28/E30</f>
        <v>0</v>
      </c>
      <c r="G28" s="373">
        <v>4.7238680056602804E-2</v>
      </c>
      <c r="H28" s="392">
        <f>E28*G28</f>
        <v>0</v>
      </c>
      <c r="I28" s="23"/>
      <c r="J28" s="1"/>
      <c r="K28" s="1"/>
      <c r="L28" s="1"/>
      <c r="M28" s="1"/>
      <c r="N28" s="1"/>
      <c r="O28" s="1"/>
      <c r="P28" s="1"/>
    </row>
    <row r="29" spans="1:17" ht="16.5" thickBot="1">
      <c r="A29" s="1"/>
      <c r="B29" s="205"/>
      <c r="C29" s="209"/>
      <c r="D29" s="297"/>
      <c r="E29" s="381"/>
      <c r="F29" s="375"/>
      <c r="G29" s="375"/>
      <c r="H29" s="383"/>
      <c r="I29" s="24"/>
      <c r="J29" s="1"/>
      <c r="K29" s="1"/>
      <c r="L29" s="1"/>
      <c r="M29" s="1"/>
      <c r="N29" s="1"/>
      <c r="O29" s="1"/>
      <c r="P29" s="1"/>
    </row>
    <row r="30" spans="1:17" ht="24" customHeight="1" thickBot="1">
      <c r="A30" s="1"/>
      <c r="B30" s="212">
        <v>8</v>
      </c>
      <c r="C30" s="217" t="s">
        <v>38</v>
      </c>
      <c r="D30" s="213"/>
      <c r="E30" s="389">
        <v>35595.333679963536</v>
      </c>
      <c r="F30" s="1249">
        <f>+F23+F20+F22</f>
        <v>1</v>
      </c>
      <c r="G30" s="390">
        <f>+H30/E30</f>
        <v>7.1211521467937453E-2</v>
      </c>
      <c r="H30" s="394">
        <f>+H26+H28</f>
        <v>2534.7978685091202</v>
      </c>
      <c r="I30" s="24"/>
      <c r="J30" s="1"/>
      <c r="K30" s="1"/>
      <c r="L30" s="1"/>
      <c r="M30" s="1"/>
      <c r="N30" s="1"/>
      <c r="O30" s="1"/>
      <c r="P30" s="1"/>
    </row>
    <row r="31" spans="1:17" ht="17.25" customHeight="1">
      <c r="A31" s="1"/>
      <c r="B31" s="1"/>
      <c r="C31" s="1"/>
      <c r="D31" s="1"/>
      <c r="E31" s="1"/>
      <c r="F31" s="1"/>
      <c r="G31" s="184"/>
      <c r="H31" s="25"/>
      <c r="I31" s="1"/>
      <c r="J31" s="1"/>
      <c r="K31" s="1"/>
      <c r="L31" s="1"/>
      <c r="M31" s="1"/>
      <c r="N31" s="1"/>
      <c r="O31" s="1"/>
      <c r="P31" s="1"/>
    </row>
    <row r="32" spans="1:17" s="28" customFormat="1" ht="17.25" customHeight="1">
      <c r="A32" s="10"/>
      <c r="B32" s="10" t="s">
        <v>39</v>
      </c>
      <c r="C32" s="10"/>
      <c r="D32" s="10"/>
      <c r="E32" s="1"/>
      <c r="F32" s="26"/>
      <c r="G32" s="27"/>
      <c r="H32" s="3"/>
      <c r="I32" s="10"/>
      <c r="J32" s="10"/>
      <c r="K32" s="10"/>
      <c r="L32" s="10"/>
      <c r="M32" s="10"/>
      <c r="N32" s="10"/>
      <c r="O32" s="10"/>
    </row>
    <row r="33" spans="1:48" s="30" customFormat="1" ht="30" customHeight="1">
      <c r="A33" s="10"/>
      <c r="B33" s="199">
        <v>1</v>
      </c>
      <c r="C33" s="1582" t="s">
        <v>40</v>
      </c>
      <c r="D33" s="1582"/>
      <c r="E33" s="1582"/>
      <c r="F33" s="1582"/>
      <c r="G33" s="1582"/>
      <c r="H33" s="1582"/>
      <c r="I33" s="10"/>
      <c r="J33" s="10"/>
      <c r="K33" s="10"/>
      <c r="L33" s="10"/>
      <c r="M33" s="10"/>
      <c r="N33" s="10"/>
      <c r="O33" s="10"/>
      <c r="P33" s="28"/>
      <c r="Q33" s="28"/>
      <c r="R33" s="28"/>
      <c r="S33" s="28"/>
      <c r="T33" s="28"/>
      <c r="U33" s="28"/>
      <c r="V33" s="28"/>
      <c r="W33" s="28"/>
      <c r="X33" s="28"/>
      <c r="Y33" s="28"/>
      <c r="Z33" s="28"/>
      <c r="AA33" s="28"/>
      <c r="AB33" s="28"/>
      <c r="AC33" s="28"/>
      <c r="AD33" s="28"/>
      <c r="AE33" s="28"/>
      <c r="AF33" s="28"/>
      <c r="AG33" s="28"/>
      <c r="AH33" s="28"/>
      <c r="AI33" s="28"/>
      <c r="AJ33" s="28"/>
      <c r="AK33" s="28"/>
      <c r="AL33" s="28"/>
      <c r="AM33" s="28"/>
      <c r="AN33" s="28"/>
      <c r="AO33" s="28"/>
      <c r="AP33" s="28"/>
      <c r="AQ33" s="28"/>
      <c r="AR33" s="28"/>
      <c r="AS33" s="28"/>
      <c r="AT33" s="28"/>
      <c r="AU33" s="28"/>
      <c r="AV33" s="28"/>
    </row>
    <row r="34" spans="1:48" s="30" customFormat="1" ht="17.25" customHeight="1">
      <c r="A34" s="10"/>
      <c r="B34" s="199">
        <v>2</v>
      </c>
      <c r="C34" s="1582" t="s">
        <v>41</v>
      </c>
      <c r="D34" s="1582"/>
      <c r="E34" s="1582"/>
      <c r="F34" s="1582"/>
      <c r="G34" s="1582"/>
      <c r="H34" s="1582"/>
      <c r="I34" s="10"/>
      <c r="J34" s="10"/>
      <c r="K34" s="10"/>
      <c r="L34" s="10"/>
      <c r="M34" s="10"/>
      <c r="N34" s="10"/>
      <c r="O34" s="10"/>
      <c r="P34" s="28"/>
      <c r="Q34" s="28"/>
      <c r="R34" s="28"/>
      <c r="S34" s="28"/>
      <c r="T34" s="28"/>
      <c r="U34" s="28"/>
      <c r="V34" s="28"/>
      <c r="W34" s="28"/>
      <c r="X34" s="28"/>
      <c r="Y34" s="28"/>
      <c r="Z34" s="28"/>
      <c r="AA34" s="28"/>
      <c r="AB34" s="28"/>
      <c r="AC34" s="28"/>
      <c r="AD34" s="28"/>
      <c r="AE34" s="28"/>
      <c r="AF34" s="28"/>
      <c r="AG34" s="28"/>
      <c r="AH34" s="28"/>
      <c r="AI34" s="28"/>
      <c r="AJ34" s="28"/>
      <c r="AK34" s="28"/>
      <c r="AL34" s="28"/>
      <c r="AM34" s="28"/>
      <c r="AN34" s="28"/>
      <c r="AO34" s="28"/>
      <c r="AP34" s="28"/>
      <c r="AQ34" s="28"/>
      <c r="AR34" s="28"/>
      <c r="AS34" s="28"/>
      <c r="AT34" s="28"/>
      <c r="AU34" s="28"/>
      <c r="AV34" s="28"/>
    </row>
    <row r="35" spans="1:48" s="33" customFormat="1" ht="17.25" customHeight="1">
      <c r="A35" s="31"/>
      <c r="B35" s="1585">
        <v>3</v>
      </c>
      <c r="C35" s="1586" t="s">
        <v>42</v>
      </c>
      <c r="D35" s="1586"/>
      <c r="E35" s="1586"/>
      <c r="F35" s="1586"/>
      <c r="G35" s="1586"/>
      <c r="H35" s="1586"/>
      <c r="I35" s="31"/>
      <c r="J35" s="31"/>
      <c r="K35" s="31"/>
      <c r="L35" s="31"/>
      <c r="M35" s="31"/>
      <c r="N35" s="31"/>
      <c r="O35" s="31"/>
      <c r="P35" s="32"/>
      <c r="Q35" s="32"/>
      <c r="R35" s="32"/>
      <c r="S35" s="32"/>
      <c r="T35" s="32"/>
      <c r="U35" s="32"/>
      <c r="V35" s="32"/>
      <c r="W35" s="32"/>
      <c r="X35" s="32"/>
      <c r="Y35" s="32"/>
      <c r="Z35" s="32"/>
      <c r="AA35" s="32"/>
      <c r="AB35" s="32"/>
      <c r="AC35" s="32"/>
      <c r="AD35" s="32"/>
      <c r="AE35" s="32"/>
      <c r="AF35" s="32"/>
      <c r="AG35" s="32"/>
      <c r="AH35" s="32"/>
      <c r="AI35" s="32"/>
      <c r="AJ35" s="32"/>
      <c r="AK35" s="32"/>
      <c r="AL35" s="32"/>
      <c r="AM35" s="32"/>
      <c r="AN35" s="32"/>
      <c r="AO35" s="32"/>
      <c r="AP35" s="32"/>
      <c r="AQ35" s="32"/>
      <c r="AR35" s="32"/>
      <c r="AS35" s="32"/>
      <c r="AT35" s="32"/>
      <c r="AU35" s="32"/>
      <c r="AV35" s="32"/>
    </row>
    <row r="36" spans="1:48" s="30" customFormat="1" ht="17.25" customHeight="1">
      <c r="A36" s="10"/>
      <c r="B36" s="1585"/>
      <c r="C36" s="1586"/>
      <c r="D36" s="1586"/>
      <c r="E36" s="1586"/>
      <c r="F36" s="1586"/>
      <c r="G36" s="1586"/>
      <c r="H36" s="1586"/>
      <c r="I36" s="10"/>
      <c r="J36" s="10"/>
      <c r="K36" s="10"/>
      <c r="L36" s="10"/>
      <c r="M36" s="10"/>
      <c r="N36" s="10"/>
      <c r="O36" s="10"/>
      <c r="P36" s="28"/>
      <c r="Q36" s="28"/>
      <c r="R36" s="28"/>
      <c r="S36" s="28"/>
      <c r="T36" s="28"/>
      <c r="U36" s="28"/>
      <c r="V36" s="28"/>
      <c r="W36" s="28"/>
      <c r="X36" s="28"/>
      <c r="Y36" s="28"/>
      <c r="Z36" s="28"/>
      <c r="AA36" s="28"/>
      <c r="AB36" s="28"/>
      <c r="AC36" s="28"/>
      <c r="AD36" s="28"/>
      <c r="AE36" s="28"/>
      <c r="AF36" s="28"/>
      <c r="AG36" s="28"/>
      <c r="AH36" s="28"/>
      <c r="AI36" s="28"/>
      <c r="AJ36" s="28"/>
      <c r="AK36" s="28"/>
      <c r="AL36" s="28"/>
      <c r="AM36" s="28"/>
      <c r="AN36" s="28"/>
      <c r="AO36" s="28"/>
      <c r="AP36" s="28"/>
      <c r="AQ36" s="28"/>
      <c r="AR36" s="28"/>
      <c r="AS36" s="28"/>
      <c r="AT36" s="28"/>
      <c r="AU36" s="28"/>
      <c r="AV36" s="28"/>
    </row>
    <row r="37" spans="1:48" s="188" customFormat="1" ht="30" customHeight="1">
      <c r="A37" s="174"/>
      <c r="B37" s="521">
        <v>4</v>
      </c>
      <c r="C37" s="1586" t="s">
        <v>43</v>
      </c>
      <c r="D37" s="1586"/>
      <c r="E37" s="1586"/>
      <c r="F37" s="1586"/>
      <c r="G37" s="1586"/>
      <c r="H37" s="1586"/>
      <c r="I37" s="174"/>
      <c r="J37" s="174"/>
      <c r="K37" s="187"/>
      <c r="L37" s="187"/>
      <c r="M37" s="187"/>
      <c r="N37" s="174"/>
      <c r="O37" s="174"/>
      <c r="P37" s="187"/>
      <c r="Q37" s="187"/>
      <c r="R37" s="187"/>
      <c r="S37" s="187"/>
      <c r="T37" s="187"/>
      <c r="U37" s="187"/>
      <c r="V37" s="187"/>
      <c r="W37" s="187"/>
      <c r="X37" s="187"/>
      <c r="Y37" s="187"/>
      <c r="Z37" s="187"/>
      <c r="AA37" s="187"/>
      <c r="AB37" s="187"/>
      <c r="AC37" s="187"/>
      <c r="AD37" s="187"/>
      <c r="AE37" s="187"/>
      <c r="AF37" s="187"/>
      <c r="AG37" s="187"/>
      <c r="AH37" s="187"/>
      <c r="AI37" s="187"/>
      <c r="AJ37" s="187"/>
      <c r="AK37" s="187"/>
      <c r="AL37" s="187"/>
      <c r="AM37" s="187"/>
      <c r="AN37" s="187"/>
      <c r="AO37" s="187"/>
      <c r="AP37" s="187"/>
      <c r="AQ37" s="187"/>
      <c r="AR37" s="187"/>
      <c r="AS37" s="187"/>
      <c r="AT37" s="187"/>
      <c r="AU37" s="187"/>
      <c r="AV37" s="187"/>
    </row>
    <row r="38" spans="1:48" s="30" customFormat="1" ht="17.25" customHeight="1">
      <c r="A38" s="10"/>
      <c r="B38" s="1587">
        <v>5</v>
      </c>
      <c r="C38" s="1582" t="s">
        <v>44</v>
      </c>
      <c r="D38" s="1582"/>
      <c r="E38" s="1582"/>
      <c r="F38" s="1582"/>
      <c r="G38" s="1582"/>
      <c r="H38" s="1582"/>
      <c r="I38" s="34"/>
      <c r="J38" s="10"/>
      <c r="K38" s="10"/>
      <c r="L38" s="10"/>
      <c r="M38" s="28"/>
      <c r="N38" s="10"/>
      <c r="O38" s="10"/>
      <c r="P38" s="28"/>
      <c r="Q38" s="28"/>
      <c r="R38" s="28"/>
      <c r="S38" s="28"/>
      <c r="T38" s="28"/>
      <c r="U38" s="28"/>
      <c r="V38" s="28"/>
      <c r="W38" s="28"/>
      <c r="X38" s="28"/>
      <c r="Y38" s="28"/>
      <c r="Z38" s="28"/>
      <c r="AA38" s="28"/>
      <c r="AB38" s="28"/>
      <c r="AC38" s="28"/>
      <c r="AD38" s="28"/>
      <c r="AE38" s="28"/>
      <c r="AF38" s="28"/>
      <c r="AG38" s="28"/>
      <c r="AH38" s="28"/>
      <c r="AI38" s="28"/>
      <c r="AJ38" s="28"/>
      <c r="AK38" s="28"/>
      <c r="AL38" s="28"/>
      <c r="AM38" s="28"/>
      <c r="AN38" s="28"/>
      <c r="AO38" s="28"/>
      <c r="AP38" s="28"/>
      <c r="AQ38" s="28"/>
      <c r="AR38" s="28"/>
      <c r="AS38" s="28"/>
      <c r="AT38" s="28"/>
      <c r="AU38" s="28"/>
      <c r="AV38" s="28"/>
    </row>
    <row r="39" spans="1:48" s="30" customFormat="1" ht="17.25" customHeight="1">
      <c r="A39" s="10"/>
      <c r="B39" s="1587"/>
      <c r="C39" s="1582"/>
      <c r="D39" s="1582"/>
      <c r="E39" s="1582"/>
      <c r="F39" s="1582"/>
      <c r="G39" s="1582"/>
      <c r="H39" s="1582"/>
      <c r="I39" s="34"/>
      <c r="J39" s="10"/>
      <c r="K39" s="10"/>
      <c r="L39" s="10"/>
      <c r="M39" s="28"/>
      <c r="N39" s="10"/>
      <c r="O39" s="10"/>
      <c r="P39" s="28"/>
      <c r="Q39" s="28"/>
      <c r="R39" s="28"/>
      <c r="S39" s="28"/>
      <c r="T39" s="28"/>
      <c r="U39" s="28"/>
      <c r="V39" s="28"/>
      <c r="W39" s="28"/>
      <c r="X39" s="28"/>
      <c r="Y39" s="28"/>
      <c r="Z39" s="28"/>
      <c r="AA39" s="28"/>
      <c r="AB39" s="28"/>
      <c r="AC39" s="28"/>
      <c r="AD39" s="28"/>
      <c r="AE39" s="28"/>
      <c r="AF39" s="28"/>
      <c r="AG39" s="28"/>
      <c r="AH39" s="28"/>
      <c r="AI39" s="28"/>
      <c r="AJ39" s="28"/>
      <c r="AK39" s="28"/>
      <c r="AL39" s="28"/>
      <c r="AM39" s="28"/>
      <c r="AN39" s="28"/>
      <c r="AO39" s="28"/>
      <c r="AP39" s="28"/>
      <c r="AQ39" s="28"/>
      <c r="AR39" s="28"/>
      <c r="AS39" s="28"/>
      <c r="AT39" s="28"/>
      <c r="AU39" s="28"/>
      <c r="AV39" s="28"/>
    </row>
    <row r="40" spans="1:48" s="30" customFormat="1" ht="17.25" customHeight="1">
      <c r="A40" s="10"/>
      <c r="B40" s="1587"/>
      <c r="C40" s="1582"/>
      <c r="D40" s="1582"/>
      <c r="E40" s="1582"/>
      <c r="F40" s="1582"/>
      <c r="G40" s="1582"/>
      <c r="H40" s="1582"/>
      <c r="I40" s="34"/>
      <c r="J40" s="10"/>
      <c r="K40" s="10"/>
      <c r="L40" s="10"/>
      <c r="M40" s="28"/>
      <c r="N40" s="10"/>
      <c r="O40" s="10"/>
      <c r="P40" s="28"/>
      <c r="Q40" s="28"/>
      <c r="R40" s="28"/>
      <c r="S40" s="28"/>
      <c r="T40" s="28"/>
      <c r="U40" s="28"/>
      <c r="V40" s="28"/>
      <c r="W40" s="28"/>
      <c r="X40" s="28"/>
      <c r="Y40" s="28"/>
      <c r="Z40" s="28"/>
      <c r="AA40" s="28"/>
      <c r="AB40" s="28"/>
      <c r="AC40" s="28"/>
      <c r="AD40" s="28"/>
      <c r="AE40" s="28"/>
      <c r="AF40" s="28"/>
      <c r="AG40" s="28"/>
      <c r="AH40" s="28"/>
      <c r="AI40" s="28"/>
      <c r="AJ40" s="28"/>
      <c r="AK40" s="28"/>
      <c r="AL40" s="28"/>
      <c r="AM40" s="28"/>
      <c r="AN40" s="28"/>
      <c r="AO40" s="28"/>
      <c r="AP40" s="28"/>
      <c r="AQ40" s="28"/>
      <c r="AR40" s="28"/>
      <c r="AS40" s="28"/>
      <c r="AT40" s="28"/>
      <c r="AU40" s="28"/>
      <c r="AV40" s="28"/>
    </row>
    <row r="41" spans="1:48" s="30" customFormat="1" ht="17.25" customHeight="1">
      <c r="A41" s="10"/>
      <c r="B41" s="199">
        <v>6</v>
      </c>
      <c r="C41" s="1582" t="s">
        <v>45</v>
      </c>
      <c r="D41" s="1582"/>
      <c r="E41" s="1582"/>
      <c r="F41" s="1582"/>
      <c r="G41" s="1582"/>
      <c r="H41" s="1582"/>
      <c r="I41" s="28"/>
      <c r="J41" s="28"/>
      <c r="K41" s="28"/>
      <c r="L41" s="28"/>
      <c r="M41" s="10"/>
      <c r="N41" s="10"/>
      <c r="O41" s="10"/>
      <c r="P41" s="28"/>
      <c r="Q41" s="28"/>
      <c r="R41" s="28"/>
      <c r="S41" s="28"/>
      <c r="T41" s="28"/>
      <c r="U41" s="28"/>
      <c r="V41" s="28"/>
      <c r="W41" s="28"/>
      <c r="X41" s="28"/>
      <c r="Y41" s="28"/>
      <c r="Z41" s="28"/>
      <c r="AA41" s="28"/>
      <c r="AB41" s="28"/>
      <c r="AC41" s="28"/>
      <c r="AD41" s="28"/>
      <c r="AE41" s="28"/>
      <c r="AF41" s="28"/>
      <c r="AG41" s="28"/>
      <c r="AH41" s="28"/>
      <c r="AI41" s="28"/>
      <c r="AJ41" s="28"/>
      <c r="AK41" s="28"/>
      <c r="AL41" s="28"/>
      <c r="AM41" s="28"/>
      <c r="AN41" s="28"/>
      <c r="AO41" s="28"/>
      <c r="AP41" s="28"/>
      <c r="AQ41" s="28"/>
      <c r="AR41" s="28"/>
      <c r="AS41" s="28"/>
      <c r="AT41" s="28"/>
      <c r="AU41" s="28"/>
      <c r="AV41" s="28"/>
    </row>
    <row r="42" spans="1:48" s="30" customFormat="1" ht="50.25" customHeight="1">
      <c r="A42" s="10"/>
      <c r="B42" s="199">
        <v>7</v>
      </c>
      <c r="C42" s="1582" t="s">
        <v>46</v>
      </c>
      <c r="D42" s="1582"/>
      <c r="E42" s="1582"/>
      <c r="F42" s="1582"/>
      <c r="G42" s="1582"/>
      <c r="H42" s="1582"/>
      <c r="I42" s="28"/>
      <c r="J42" s="28"/>
      <c r="K42" s="28"/>
      <c r="L42" s="28"/>
      <c r="M42" s="10"/>
      <c r="N42" s="10"/>
      <c r="O42" s="10"/>
      <c r="P42" s="28"/>
      <c r="Q42" s="28"/>
      <c r="R42" s="28"/>
      <c r="S42" s="28"/>
      <c r="T42" s="28"/>
      <c r="U42" s="28"/>
      <c r="V42" s="28"/>
      <c r="W42" s="28"/>
      <c r="X42" s="28"/>
      <c r="Y42" s="28"/>
      <c r="Z42" s="28"/>
      <c r="AA42" s="28"/>
      <c r="AB42" s="28"/>
      <c r="AC42" s="28"/>
      <c r="AD42" s="28"/>
      <c r="AE42" s="28"/>
      <c r="AF42" s="28"/>
      <c r="AG42" s="28"/>
      <c r="AH42" s="28"/>
      <c r="AI42" s="28"/>
      <c r="AJ42" s="28"/>
      <c r="AK42" s="28"/>
      <c r="AL42" s="28"/>
      <c r="AM42" s="28"/>
      <c r="AN42" s="28"/>
      <c r="AO42" s="28"/>
      <c r="AP42" s="28"/>
      <c r="AQ42" s="28"/>
      <c r="AR42" s="28"/>
      <c r="AS42" s="28"/>
      <c r="AT42" s="28"/>
      <c r="AU42" s="28"/>
      <c r="AV42" s="28"/>
    </row>
    <row r="43" spans="1:48" ht="19.5" customHeight="1">
      <c r="B43" s="29"/>
      <c r="C43" s="47"/>
    </row>
    <row r="44" spans="1:48" ht="17.100000000000001" customHeight="1">
      <c r="B44" s="29"/>
      <c r="C44" s="10"/>
    </row>
    <row r="45" spans="1:48" ht="17.25" customHeight="1">
      <c r="C45" s="174"/>
    </row>
    <row r="46" spans="1:48" ht="17.25" customHeight="1">
      <c r="C46" s="34"/>
    </row>
    <row r="47" spans="1:48" ht="17.25" customHeight="1"/>
  </sheetData>
  <mergeCells count="13">
    <mergeCell ref="C42:H42"/>
    <mergeCell ref="C41:H41"/>
    <mergeCell ref="C34:H34"/>
    <mergeCell ref="B7:H7"/>
    <mergeCell ref="B8:H8"/>
    <mergeCell ref="B9:H9"/>
    <mergeCell ref="B10:H10"/>
    <mergeCell ref="C33:H33"/>
    <mergeCell ref="B35:B36"/>
    <mergeCell ref="C35:H36"/>
    <mergeCell ref="C37:H37"/>
    <mergeCell ref="B38:B40"/>
    <mergeCell ref="C38:H40"/>
  </mergeCells>
  <printOptions horizontalCentered="1"/>
  <pageMargins left="0.98425196850393704" right="0.51181102362204722" top="0.74803149606299213" bottom="0.23622047244094491" header="0" footer="0"/>
  <pageSetup scale="69" orientation="portrait" r:id="rId1"/>
  <headerFooter alignWithMargins="0"/>
  <colBreaks count="1" manualBreakCount="1">
    <brk id="12" max="47" man="1"/>
  </colBreaks>
  <ignoredErrors>
    <ignoredError sqref="G24" formula="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9EAE00-7FEB-4407-AC8B-9F9CD2486DEC}">
  <sheetPr>
    <tabColor rgb="FF0070C0"/>
    <pageSetUpPr fitToPage="1"/>
  </sheetPr>
  <dimension ref="A1:AV82"/>
  <sheetViews>
    <sheetView view="pageBreakPreview" zoomScaleNormal="85" zoomScaleSheetLayoutView="100" workbookViewId="0">
      <selection activeCell="H1" sqref="H1"/>
    </sheetView>
  </sheetViews>
  <sheetFormatPr defaultColWidth="9.42578125" defaultRowHeight="15.75"/>
  <cols>
    <col min="1" max="1" width="2.5703125" style="1453" customWidth="1"/>
    <col min="2" max="2" width="6.42578125" style="1453" customWidth="1"/>
    <col min="3" max="3" width="51.5703125" style="1453" customWidth="1"/>
    <col min="4" max="4" width="6.5703125" style="1453" customWidth="1"/>
    <col min="5" max="8" width="15.42578125" style="1453" customWidth="1"/>
    <col min="9" max="9" width="2.5703125" style="1453" customWidth="1"/>
    <col min="10" max="10" width="2.7109375" style="1453" customWidth="1"/>
    <col min="11" max="16384" width="9.42578125" style="1453"/>
  </cols>
  <sheetData>
    <row r="1" spans="1:48" s="1522" customFormat="1" ht="17.25" customHeight="1">
      <c r="A1" s="1459"/>
      <c r="B1" s="1455" t="s">
        <v>0</v>
      </c>
      <c r="C1" s="1459"/>
      <c r="D1" s="1459"/>
      <c r="E1" s="1459"/>
      <c r="F1" s="1459"/>
      <c r="G1" s="1459"/>
      <c r="H1" s="1452" t="s">
        <v>727</v>
      </c>
      <c r="I1" s="1459"/>
      <c r="J1" s="1459"/>
      <c r="K1" s="1459"/>
      <c r="L1" s="1459"/>
      <c r="M1" s="1459"/>
      <c r="N1" s="1459"/>
      <c r="O1" s="1459"/>
      <c r="P1" s="1519"/>
      <c r="Q1" s="1519"/>
      <c r="R1" s="1519"/>
      <c r="S1" s="1519"/>
      <c r="T1" s="1519"/>
      <c r="U1" s="1519"/>
      <c r="V1" s="1519"/>
      <c r="W1" s="1519"/>
      <c r="X1" s="1519"/>
      <c r="Y1" s="1519"/>
      <c r="Z1" s="1519"/>
      <c r="AA1" s="1519"/>
      <c r="AB1" s="1519"/>
      <c r="AC1" s="1519"/>
      <c r="AD1" s="1519"/>
      <c r="AE1" s="1519"/>
      <c r="AF1" s="1519"/>
      <c r="AG1" s="1519"/>
      <c r="AH1" s="1519"/>
      <c r="AI1" s="1519"/>
      <c r="AJ1" s="1519"/>
      <c r="AK1" s="1519"/>
      <c r="AL1" s="1519"/>
      <c r="AM1" s="1519"/>
      <c r="AN1" s="1519"/>
      <c r="AO1" s="1519"/>
      <c r="AP1" s="1519"/>
      <c r="AQ1" s="1519"/>
      <c r="AR1" s="1519"/>
      <c r="AS1" s="1519"/>
      <c r="AT1" s="1519"/>
      <c r="AU1" s="1519"/>
      <c r="AV1" s="1519"/>
    </row>
    <row r="2" spans="1:48" s="1522" customFormat="1" ht="17.25" customHeight="1">
      <c r="A2" s="1459"/>
      <c r="B2" s="1455"/>
      <c r="C2" s="1531"/>
      <c r="D2" s="1531"/>
      <c r="E2" s="1459"/>
      <c r="F2" s="1459"/>
      <c r="G2" s="1459"/>
      <c r="H2" s="1452" t="s">
        <v>2</v>
      </c>
      <c r="I2" s="1459"/>
      <c r="J2" s="1459"/>
      <c r="K2" s="1459"/>
      <c r="L2" s="1459"/>
      <c r="M2" s="1459"/>
      <c r="N2" s="1459"/>
      <c r="O2" s="1459"/>
      <c r="P2" s="1519"/>
      <c r="Q2" s="1519"/>
      <c r="R2" s="1519"/>
      <c r="S2" s="1519"/>
      <c r="T2" s="1519"/>
      <c r="U2" s="1519"/>
      <c r="V2" s="1519"/>
      <c r="W2" s="1519"/>
      <c r="X2" s="1519"/>
      <c r="Y2" s="1519"/>
      <c r="Z2" s="1519"/>
      <c r="AA2" s="1519"/>
      <c r="AB2" s="1519"/>
      <c r="AC2" s="1519"/>
      <c r="AD2" s="1519"/>
      <c r="AE2" s="1519"/>
      <c r="AF2" s="1519"/>
      <c r="AG2" s="1519"/>
      <c r="AH2" s="1519"/>
      <c r="AI2" s="1519"/>
      <c r="AJ2" s="1519"/>
      <c r="AK2" s="1519"/>
      <c r="AL2" s="1519"/>
      <c r="AM2" s="1519"/>
      <c r="AN2" s="1519"/>
      <c r="AO2" s="1519"/>
      <c r="AP2" s="1519"/>
      <c r="AQ2" s="1519"/>
      <c r="AR2" s="1519"/>
      <c r="AS2" s="1519"/>
      <c r="AT2" s="1519"/>
      <c r="AU2" s="1519"/>
      <c r="AV2" s="1519"/>
    </row>
    <row r="3" spans="1:48" s="1522" customFormat="1" ht="17.25" customHeight="1">
      <c r="A3" s="1459"/>
      <c r="B3" s="1532"/>
      <c r="C3" s="1459"/>
      <c r="D3" s="1459"/>
      <c r="E3" s="1459"/>
      <c r="F3" s="1459"/>
      <c r="G3" s="1459"/>
      <c r="H3" s="1452" t="s">
        <v>3</v>
      </c>
      <c r="I3" s="1459"/>
      <c r="J3" s="1459"/>
      <c r="K3" s="1459"/>
      <c r="L3" s="1459"/>
      <c r="M3" s="1459"/>
      <c r="N3" s="1459"/>
      <c r="O3" s="1459"/>
      <c r="P3" s="1519"/>
      <c r="Q3" s="1519"/>
      <c r="R3" s="1519"/>
      <c r="S3" s="1519"/>
      <c r="T3" s="1519"/>
      <c r="U3" s="1519"/>
      <c r="V3" s="1519"/>
      <c r="W3" s="1519"/>
      <c r="X3" s="1519"/>
      <c r="Y3" s="1519"/>
      <c r="Z3" s="1519"/>
      <c r="AA3" s="1519"/>
      <c r="AB3" s="1519"/>
      <c r="AC3" s="1519"/>
      <c r="AD3" s="1519"/>
      <c r="AE3" s="1519"/>
      <c r="AF3" s="1519"/>
      <c r="AG3" s="1519"/>
      <c r="AH3" s="1519"/>
      <c r="AI3" s="1519"/>
      <c r="AJ3" s="1519"/>
      <c r="AK3" s="1519"/>
      <c r="AL3" s="1519"/>
      <c r="AM3" s="1519"/>
      <c r="AN3" s="1519"/>
      <c r="AO3" s="1519"/>
      <c r="AP3" s="1519"/>
      <c r="AQ3" s="1519"/>
      <c r="AR3" s="1519"/>
      <c r="AS3" s="1519"/>
      <c r="AT3" s="1519"/>
      <c r="AU3" s="1519"/>
      <c r="AV3" s="1519"/>
    </row>
    <row r="4" spans="1:48" s="1522" customFormat="1" ht="17.25" customHeight="1">
      <c r="A4" s="1459"/>
      <c r="B4" s="1458"/>
      <c r="C4" s="1459"/>
      <c r="D4" s="1459"/>
      <c r="E4" s="1459"/>
      <c r="F4" s="1459"/>
      <c r="G4" s="1459"/>
      <c r="H4" s="1452" t="s">
        <v>4</v>
      </c>
      <c r="I4" s="1459"/>
      <c r="J4" s="1459"/>
      <c r="K4" s="1459"/>
      <c r="L4" s="1459"/>
      <c r="M4" s="1459"/>
      <c r="N4" s="1459"/>
      <c r="O4" s="1459"/>
      <c r="P4" s="1519"/>
      <c r="Q4" s="1519"/>
      <c r="R4" s="1519"/>
      <c r="S4" s="1519"/>
      <c r="T4" s="1519"/>
      <c r="U4" s="1519"/>
      <c r="V4" s="1519"/>
      <c r="W4" s="1519"/>
      <c r="X4" s="1519"/>
      <c r="Y4" s="1519"/>
      <c r="Z4" s="1519"/>
      <c r="AA4" s="1519"/>
      <c r="AB4" s="1519"/>
      <c r="AC4" s="1519"/>
      <c r="AD4" s="1519"/>
      <c r="AE4" s="1519"/>
      <c r="AF4" s="1519"/>
      <c r="AG4" s="1519"/>
      <c r="AH4" s="1519"/>
      <c r="AI4" s="1519"/>
      <c r="AJ4" s="1519"/>
      <c r="AK4" s="1519"/>
      <c r="AL4" s="1519"/>
      <c r="AM4" s="1519"/>
      <c r="AN4" s="1519"/>
      <c r="AO4" s="1519"/>
      <c r="AP4" s="1519"/>
      <c r="AQ4" s="1519"/>
      <c r="AR4" s="1519"/>
      <c r="AS4" s="1519"/>
      <c r="AT4" s="1519"/>
      <c r="AU4" s="1519"/>
      <c r="AV4" s="1519"/>
    </row>
    <row r="5" spans="1:48" s="1522" customFormat="1" ht="17.25" customHeight="1">
      <c r="A5" s="1459"/>
      <c r="B5" s="1530"/>
      <c r="C5" s="1459"/>
      <c r="D5" s="1459"/>
      <c r="E5" s="1459"/>
      <c r="F5" s="1459"/>
      <c r="G5" s="1459"/>
      <c r="H5" s="1452" t="s">
        <v>5</v>
      </c>
      <c r="I5" s="1459"/>
      <c r="J5" s="1459"/>
      <c r="K5" s="1459"/>
      <c r="L5" s="1459"/>
      <c r="M5" s="1459"/>
      <c r="N5" s="1459"/>
      <c r="O5" s="1459"/>
      <c r="P5" s="1519"/>
      <c r="Q5" s="1519"/>
      <c r="R5" s="1519"/>
      <c r="S5" s="1519"/>
      <c r="T5" s="1519"/>
      <c r="U5" s="1519"/>
      <c r="V5" s="1519"/>
      <c r="W5" s="1519"/>
      <c r="X5" s="1519"/>
      <c r="Y5" s="1519"/>
      <c r="Z5" s="1519"/>
      <c r="AA5" s="1519"/>
      <c r="AB5" s="1519"/>
      <c r="AC5" s="1519"/>
      <c r="AD5" s="1519"/>
      <c r="AE5" s="1519"/>
      <c r="AF5" s="1519"/>
      <c r="AG5" s="1519"/>
      <c r="AH5" s="1519"/>
      <c r="AI5" s="1519"/>
      <c r="AJ5" s="1519"/>
      <c r="AK5" s="1519"/>
      <c r="AL5" s="1519"/>
      <c r="AM5" s="1519"/>
      <c r="AN5" s="1519"/>
      <c r="AO5" s="1519"/>
      <c r="AP5" s="1519"/>
      <c r="AQ5" s="1519"/>
      <c r="AR5" s="1519"/>
      <c r="AS5" s="1519"/>
      <c r="AT5" s="1519"/>
      <c r="AU5" s="1519"/>
      <c r="AV5" s="1519"/>
    </row>
    <row r="6" spans="1:48" s="1526" customFormat="1" ht="17.25" customHeight="1">
      <c r="A6" s="1523"/>
      <c r="B6" s="1523"/>
      <c r="C6" s="1523"/>
      <c r="D6" s="1523"/>
      <c r="E6" s="1523"/>
      <c r="F6" s="1523"/>
      <c r="G6" s="1523"/>
      <c r="H6" s="1452" t="s">
        <v>109</v>
      </c>
      <c r="I6" s="1523"/>
      <c r="J6" s="1523"/>
      <c r="K6" s="1523"/>
      <c r="L6" s="1523"/>
      <c r="M6" s="1523"/>
      <c r="N6" s="1523"/>
      <c r="O6" s="1523"/>
      <c r="P6" s="1525"/>
      <c r="Q6" s="1525"/>
      <c r="R6" s="1525"/>
      <c r="S6" s="1525"/>
      <c r="T6" s="1525"/>
      <c r="U6" s="1525"/>
      <c r="V6" s="1525"/>
      <c r="W6" s="1525"/>
      <c r="X6" s="1525"/>
      <c r="Y6" s="1525"/>
      <c r="Z6" s="1525"/>
      <c r="AA6" s="1525"/>
      <c r="AB6" s="1525"/>
      <c r="AC6" s="1525"/>
      <c r="AD6" s="1525"/>
      <c r="AE6" s="1525"/>
      <c r="AF6" s="1525"/>
      <c r="AG6" s="1525"/>
      <c r="AH6" s="1525"/>
      <c r="AI6" s="1525"/>
      <c r="AJ6" s="1525"/>
      <c r="AK6" s="1525"/>
      <c r="AL6" s="1525"/>
      <c r="AM6" s="1525"/>
      <c r="AN6" s="1525"/>
      <c r="AO6" s="1525"/>
      <c r="AP6" s="1525"/>
      <c r="AQ6" s="1525"/>
      <c r="AR6" s="1525"/>
      <c r="AS6" s="1525"/>
      <c r="AT6" s="1525"/>
      <c r="AU6" s="1525"/>
      <c r="AV6" s="1525"/>
    </row>
    <row r="7" spans="1:48" s="1533" customFormat="1" ht="17.25" customHeight="1">
      <c r="A7" s="1523"/>
      <c r="B7" s="1590" t="s">
        <v>109</v>
      </c>
      <c r="C7" s="1590"/>
      <c r="D7" s="1590"/>
      <c r="E7" s="1590"/>
      <c r="F7" s="1590"/>
      <c r="G7" s="1590"/>
      <c r="H7" s="1590"/>
      <c r="I7" s="1523"/>
      <c r="J7" s="1523"/>
      <c r="K7" s="1523"/>
      <c r="L7" s="1523"/>
      <c r="M7" s="1523"/>
      <c r="N7" s="1523"/>
      <c r="O7" s="1523"/>
      <c r="P7" s="1525"/>
      <c r="Q7" s="1525"/>
      <c r="R7" s="1525"/>
      <c r="S7" s="1525"/>
      <c r="T7" s="1525"/>
      <c r="U7" s="1525"/>
      <c r="V7" s="1525"/>
      <c r="W7" s="1525"/>
      <c r="X7" s="1525"/>
      <c r="Y7" s="1525"/>
      <c r="Z7" s="1525"/>
      <c r="AA7" s="1525"/>
      <c r="AB7" s="1525"/>
      <c r="AC7" s="1525"/>
      <c r="AD7" s="1525"/>
      <c r="AE7" s="1525"/>
      <c r="AF7" s="1525"/>
      <c r="AG7" s="1525"/>
      <c r="AH7" s="1525"/>
      <c r="AI7" s="1525"/>
      <c r="AJ7" s="1525"/>
      <c r="AK7" s="1525"/>
      <c r="AL7" s="1525"/>
      <c r="AM7" s="1525"/>
      <c r="AN7" s="1525"/>
      <c r="AO7" s="1525"/>
      <c r="AP7" s="1525"/>
      <c r="AQ7" s="1525"/>
      <c r="AR7" s="1525"/>
      <c r="AS7" s="1525"/>
      <c r="AT7" s="1525"/>
      <c r="AU7" s="1525"/>
      <c r="AV7" s="1525"/>
    </row>
    <row r="8" spans="1:48" s="1533" customFormat="1" ht="17.25" customHeight="1">
      <c r="A8" s="1523"/>
      <c r="B8" s="1590" t="s">
        <v>7</v>
      </c>
      <c r="C8" s="1590"/>
      <c r="D8" s="1590"/>
      <c r="E8" s="1590"/>
      <c r="F8" s="1590"/>
      <c r="G8" s="1590"/>
      <c r="H8" s="1590"/>
      <c r="I8" s="1523"/>
      <c r="J8" s="1523"/>
      <c r="K8" s="1523"/>
      <c r="L8" s="1523"/>
      <c r="M8" s="1523"/>
      <c r="N8" s="1523"/>
      <c r="O8" s="1523"/>
      <c r="P8" s="1525"/>
      <c r="Q8" s="1525"/>
      <c r="R8" s="1525"/>
      <c r="S8" s="1525"/>
      <c r="T8" s="1525"/>
      <c r="U8" s="1525"/>
      <c r="V8" s="1525"/>
      <c r="W8" s="1525"/>
      <c r="X8" s="1525"/>
      <c r="Y8" s="1525"/>
      <c r="Z8" s="1525"/>
      <c r="AA8" s="1525"/>
      <c r="AB8" s="1525"/>
      <c r="AC8" s="1525"/>
      <c r="AD8" s="1525"/>
      <c r="AE8" s="1525"/>
      <c r="AF8" s="1525"/>
      <c r="AG8" s="1525"/>
      <c r="AH8" s="1525"/>
      <c r="AI8" s="1525"/>
      <c r="AJ8" s="1525"/>
      <c r="AK8" s="1525"/>
      <c r="AL8" s="1525"/>
      <c r="AM8" s="1525"/>
      <c r="AN8" s="1525"/>
      <c r="AO8" s="1525"/>
      <c r="AP8" s="1525"/>
      <c r="AQ8" s="1525"/>
      <c r="AR8" s="1525"/>
      <c r="AS8" s="1525"/>
      <c r="AT8" s="1525"/>
      <c r="AU8" s="1525"/>
      <c r="AV8" s="1525"/>
    </row>
    <row r="9" spans="1:48" s="1533" customFormat="1" ht="17.25" customHeight="1">
      <c r="A9" s="1523"/>
      <c r="B9" s="1590" t="s">
        <v>8</v>
      </c>
      <c r="C9" s="1590"/>
      <c r="D9" s="1590"/>
      <c r="E9" s="1590"/>
      <c r="F9" s="1590"/>
      <c r="G9" s="1590"/>
      <c r="H9" s="1590"/>
      <c r="I9" s="1523"/>
      <c r="J9" s="1523"/>
      <c r="K9" s="1523"/>
      <c r="L9" s="1523"/>
      <c r="M9" s="1523"/>
      <c r="N9" s="1523"/>
      <c r="O9" s="1523"/>
      <c r="P9" s="1525"/>
      <c r="Q9" s="1525"/>
      <c r="R9" s="1525"/>
      <c r="S9" s="1525"/>
      <c r="T9" s="1525"/>
      <c r="U9" s="1525"/>
      <c r="V9" s="1525"/>
      <c r="W9" s="1525"/>
      <c r="X9" s="1525"/>
      <c r="Y9" s="1525"/>
      <c r="Z9" s="1525"/>
      <c r="AA9" s="1525"/>
      <c r="AB9" s="1525"/>
      <c r="AC9" s="1525"/>
      <c r="AD9" s="1525"/>
      <c r="AE9" s="1525"/>
      <c r="AF9" s="1525"/>
      <c r="AG9" s="1525"/>
      <c r="AH9" s="1525"/>
      <c r="AI9" s="1525"/>
      <c r="AJ9" s="1525"/>
      <c r="AK9" s="1525"/>
      <c r="AL9" s="1525"/>
      <c r="AM9" s="1525"/>
      <c r="AN9" s="1525"/>
      <c r="AO9" s="1525"/>
      <c r="AP9" s="1525"/>
      <c r="AQ9" s="1525"/>
      <c r="AR9" s="1525"/>
      <c r="AS9" s="1525"/>
      <c r="AT9" s="1525"/>
      <c r="AU9" s="1525"/>
      <c r="AV9" s="1525"/>
    </row>
    <row r="10" spans="1:48" s="1533" customFormat="1" ht="17.25" customHeight="1">
      <c r="A10" s="1523"/>
      <c r="B10" s="1591" t="s">
        <v>63</v>
      </c>
      <c r="C10" s="1591"/>
      <c r="D10" s="1591"/>
      <c r="E10" s="1591"/>
      <c r="F10" s="1591"/>
      <c r="G10" s="1591"/>
      <c r="H10" s="1591"/>
      <c r="I10" s="1523"/>
      <c r="J10" s="1523"/>
      <c r="K10" s="1523"/>
      <c r="L10" s="1523"/>
      <c r="M10" s="1523"/>
      <c r="N10" s="1523"/>
      <c r="O10" s="1523"/>
      <c r="P10" s="1525"/>
      <c r="Q10" s="1525"/>
      <c r="R10" s="1525"/>
      <c r="S10" s="1525"/>
      <c r="T10" s="1525"/>
      <c r="U10" s="1525"/>
      <c r="V10" s="1525"/>
      <c r="W10" s="1525"/>
      <c r="X10" s="1525"/>
      <c r="Y10" s="1525"/>
      <c r="Z10" s="1525"/>
      <c r="AA10" s="1525"/>
      <c r="AB10" s="1525"/>
      <c r="AC10" s="1525"/>
      <c r="AD10" s="1525"/>
      <c r="AE10" s="1525"/>
      <c r="AF10" s="1525"/>
      <c r="AG10" s="1525"/>
      <c r="AH10" s="1525"/>
      <c r="AI10" s="1525"/>
      <c r="AJ10" s="1525"/>
      <c r="AK10" s="1525"/>
      <c r="AL10" s="1525"/>
      <c r="AM10" s="1525"/>
      <c r="AN10" s="1525"/>
      <c r="AO10" s="1525"/>
      <c r="AP10" s="1525"/>
      <c r="AQ10" s="1525"/>
      <c r="AR10" s="1525"/>
      <c r="AS10" s="1525"/>
      <c r="AT10" s="1525"/>
      <c r="AU10" s="1525"/>
      <c r="AV10" s="1525"/>
    </row>
    <row r="11" spans="1:48" s="1519" customFormat="1" ht="17.25" customHeight="1" thickBot="1">
      <c r="A11" s="1459"/>
      <c r="B11" s="1459"/>
      <c r="C11" s="1459"/>
      <c r="D11" s="1459"/>
      <c r="E11" s="1459"/>
      <c r="F11" s="1459"/>
      <c r="G11" s="1459"/>
      <c r="H11" s="1459"/>
      <c r="I11" s="1459"/>
      <c r="J11" s="1459"/>
      <c r="K11" s="1459"/>
      <c r="L11" s="1459"/>
      <c r="M11" s="1459"/>
      <c r="N11" s="1459"/>
      <c r="O11" s="1459"/>
    </row>
    <row r="12" spans="1:48" s="1519" customFormat="1" ht="17.100000000000001" customHeight="1">
      <c r="A12" s="1459"/>
      <c r="B12" s="1465" t="s">
        <v>10</v>
      </c>
      <c r="C12" s="1466"/>
      <c r="D12" s="1466"/>
      <c r="E12" s="1467" t="s">
        <v>11</v>
      </c>
      <c r="F12" s="1467" t="s">
        <v>12</v>
      </c>
      <c r="G12" s="1467" t="s">
        <v>13</v>
      </c>
      <c r="H12" s="1468" t="s">
        <v>14</v>
      </c>
      <c r="I12" s="1459"/>
      <c r="J12" s="1459"/>
      <c r="K12" s="1459"/>
      <c r="L12" s="1459"/>
      <c r="M12" s="1459"/>
      <c r="N12" s="1459"/>
      <c r="O12" s="1459"/>
    </row>
    <row r="13" spans="1:48" s="1519" customFormat="1" ht="17.100000000000001" customHeight="1" thickBot="1">
      <c r="A13" s="1459"/>
      <c r="B13" s="1469" t="s">
        <v>15</v>
      </c>
      <c r="C13" s="1470" t="s">
        <v>16</v>
      </c>
      <c r="D13" s="1471" t="s">
        <v>17</v>
      </c>
      <c r="E13" s="1470" t="s">
        <v>18</v>
      </c>
      <c r="F13" s="1470" t="s">
        <v>19</v>
      </c>
      <c r="G13" s="1470" t="s">
        <v>19</v>
      </c>
      <c r="H13" s="1472" t="s">
        <v>20</v>
      </c>
      <c r="I13" s="1459"/>
      <c r="J13" s="1459"/>
      <c r="K13" s="1459"/>
      <c r="L13" s="1459"/>
      <c r="M13" s="1459"/>
      <c r="N13" s="1459"/>
      <c r="O13" s="1459"/>
    </row>
    <row r="14" spans="1:48" s="1519" customFormat="1" ht="17.100000000000001" customHeight="1">
      <c r="A14" s="1459"/>
      <c r="B14" s="1473"/>
      <c r="C14" s="1474"/>
      <c r="D14" s="1475"/>
      <c r="E14" s="1474" t="s">
        <v>21</v>
      </c>
      <c r="F14" s="1474" t="s">
        <v>22</v>
      </c>
      <c r="G14" s="1474" t="s">
        <v>23</v>
      </c>
      <c r="H14" s="1476" t="s">
        <v>24</v>
      </c>
      <c r="I14" s="1459"/>
      <c r="J14" s="1459"/>
      <c r="K14" s="1459"/>
      <c r="L14" s="1459"/>
      <c r="M14" s="1459"/>
      <c r="N14" s="1459"/>
      <c r="O14" s="1459"/>
    </row>
    <row r="15" spans="1:48" s="1519" customFormat="1" ht="17.100000000000001" customHeight="1">
      <c r="A15" s="1459"/>
      <c r="B15" s="1477"/>
      <c r="C15" s="1478"/>
      <c r="D15" s="1479"/>
      <c r="E15" s="1478"/>
      <c r="F15" s="1478"/>
      <c r="G15" s="1478"/>
      <c r="H15" s="1480"/>
      <c r="I15" s="1459"/>
      <c r="J15" s="1459"/>
      <c r="K15" s="1459"/>
      <c r="L15" s="1459"/>
      <c r="M15" s="1459"/>
      <c r="N15" s="1459"/>
      <c r="O15" s="1459"/>
    </row>
    <row r="16" spans="1:48" s="1519" customFormat="1" ht="17.100000000000001" customHeight="1">
      <c r="A16" s="1459"/>
      <c r="B16" s="1477"/>
      <c r="C16" s="1481" t="s">
        <v>25</v>
      </c>
      <c r="D16" s="1482"/>
      <c r="E16" s="1478"/>
      <c r="F16" s="1478"/>
      <c r="G16" s="1478"/>
      <c r="H16" s="1483"/>
      <c r="I16" s="1459"/>
      <c r="J16" s="1459"/>
      <c r="K16" s="1459"/>
      <c r="L16" s="1459"/>
      <c r="M16" s="1459"/>
      <c r="N16" s="1459"/>
      <c r="O16" s="1459"/>
    </row>
    <row r="17" spans="1:48" s="1519" customFormat="1" ht="16.5" customHeight="1">
      <c r="A17" s="1459"/>
      <c r="B17" s="1477">
        <v>1</v>
      </c>
      <c r="C17" s="1485" t="s">
        <v>26</v>
      </c>
      <c r="D17" s="1479">
        <v>1</v>
      </c>
      <c r="E17" s="1486">
        <v>11.8970266347846</v>
      </c>
      <c r="F17" s="1487">
        <f>E17/E24</f>
        <v>6.78232310829962E-4</v>
      </c>
      <c r="G17" s="1488">
        <v>5.1999999999999998E-2</v>
      </c>
      <c r="H17" s="1489">
        <v>4.1532692402708902</v>
      </c>
      <c r="I17" s="1504"/>
      <c r="J17" s="1459"/>
      <c r="K17" s="1459"/>
      <c r="L17" s="1459"/>
      <c r="M17" s="1459"/>
      <c r="N17" s="1459"/>
      <c r="O17" s="1459"/>
    </row>
    <row r="18" spans="1:48" s="1519" customFormat="1" ht="17.100000000000001" customHeight="1">
      <c r="A18" s="1459"/>
      <c r="B18" s="1477">
        <f>B17+1</f>
        <v>2</v>
      </c>
      <c r="C18" s="1485" t="s">
        <v>27</v>
      </c>
      <c r="D18" s="1479">
        <v>2</v>
      </c>
      <c r="E18" s="1486">
        <v>3793.3430687482373</v>
      </c>
      <c r="F18" s="1487">
        <f>E18/E24</f>
        <v>0.21625301129995469</v>
      </c>
      <c r="G18" s="1488">
        <v>3.7731642651210755E-2</v>
      </c>
      <c r="H18" s="1493">
        <v>143.12906512345569</v>
      </c>
      <c r="I18" s="1504"/>
      <c r="J18" s="1459"/>
      <c r="K18" s="1459"/>
      <c r="L18" s="1459"/>
      <c r="M18" s="1459"/>
      <c r="N18" s="1459"/>
      <c r="O18" s="1459"/>
    </row>
    <row r="19" spans="1:48" s="1519" customFormat="1" ht="17.100000000000001" customHeight="1" thickBot="1">
      <c r="A19" s="1459"/>
      <c r="B19" s="1477">
        <f t="shared" ref="B19:B20" si="0">B18+1</f>
        <v>3</v>
      </c>
      <c r="C19" s="1485" t="s">
        <v>28</v>
      </c>
      <c r="D19" s="1479">
        <v>3</v>
      </c>
      <c r="E19" s="1494">
        <f>+E20-E18-E17</f>
        <v>5842.4345208916402</v>
      </c>
      <c r="F19" s="1495">
        <f>E19/E24</f>
        <v>0.3330687563892154</v>
      </c>
      <c r="G19" s="1496">
        <f>G18</f>
        <v>3.7731642651210755E-2</v>
      </c>
      <c r="H19" s="1497">
        <f>+G19*E19</f>
        <v>220.44465155538109</v>
      </c>
      <c r="I19" s="1504"/>
      <c r="J19" s="1459"/>
      <c r="K19" s="1459"/>
      <c r="L19" s="1459"/>
      <c r="M19" s="1459"/>
      <c r="N19" s="1459"/>
      <c r="O19" s="1459"/>
    </row>
    <row r="20" spans="1:48" s="1519" customFormat="1" ht="17.100000000000001" customHeight="1">
      <c r="A20" s="1459"/>
      <c r="B20" s="1477">
        <f t="shared" si="0"/>
        <v>4</v>
      </c>
      <c r="C20" s="1485" t="s">
        <v>29</v>
      </c>
      <c r="D20" s="1479">
        <v>4</v>
      </c>
      <c r="E20" s="384">
        <f>F20*E24</f>
        <v>9647.6746162746622</v>
      </c>
      <c r="F20" s="1498">
        <f>1-F22</f>
        <v>0.55000000000000004</v>
      </c>
      <c r="G20" s="1499">
        <f>H20/E20</f>
        <v>3.8115608221155076E-2</v>
      </c>
      <c r="H20" s="1500">
        <f>SUM(H17:H19)</f>
        <v>367.72698591910768</v>
      </c>
      <c r="I20" s="1504"/>
      <c r="J20" s="1459"/>
      <c r="K20" s="1459"/>
      <c r="L20" s="1459"/>
      <c r="M20" s="1459"/>
      <c r="N20" s="1459"/>
      <c r="O20" s="1459"/>
    </row>
    <row r="21" spans="1:48" s="1519" customFormat="1" ht="17.100000000000001" customHeight="1">
      <c r="A21" s="1459"/>
      <c r="B21" s="1477"/>
      <c r="C21" s="1485"/>
      <c r="D21" s="1479"/>
      <c r="E21" s="1486"/>
      <c r="F21" s="1487"/>
      <c r="G21" s="1488"/>
      <c r="H21" s="1489"/>
      <c r="I21" s="1504"/>
      <c r="J21" s="1459"/>
      <c r="K21" s="1459"/>
      <c r="L21" s="1459"/>
      <c r="M21" s="1459"/>
      <c r="N21" s="1459"/>
      <c r="O21" s="1459"/>
    </row>
    <row r="22" spans="1:48" s="1519" customFormat="1">
      <c r="A22" s="1459"/>
      <c r="B22" s="1477">
        <f>B20+1</f>
        <v>5</v>
      </c>
      <c r="C22" s="1501" t="s">
        <v>49</v>
      </c>
      <c r="D22" s="1479">
        <v>4</v>
      </c>
      <c r="E22" s="1486">
        <f>E24-E20</f>
        <v>7893.5519587701765</v>
      </c>
      <c r="F22" s="1487">
        <v>0.45</v>
      </c>
      <c r="G22" s="1488">
        <f>H22/E22</f>
        <v>0.13706788319676769</v>
      </c>
      <c r="H22" s="1539">
        <v>1081.9524578923274</v>
      </c>
      <c r="I22" s="1504"/>
      <c r="J22" s="1459"/>
      <c r="K22" s="1459"/>
      <c r="L22" s="1459"/>
      <c r="M22" s="1459"/>
      <c r="N22" s="1459"/>
      <c r="O22" s="1459"/>
    </row>
    <row r="23" spans="1:48" s="1519" customFormat="1" ht="17.100000000000001" customHeight="1" thickBot="1">
      <c r="A23" s="1459"/>
      <c r="B23" s="1477"/>
      <c r="C23" s="1501"/>
      <c r="D23" s="1479"/>
      <c r="E23" s="1494"/>
      <c r="F23" s="1495"/>
      <c r="G23" s="1496"/>
      <c r="H23" s="1497"/>
      <c r="I23" s="1504"/>
      <c r="J23" s="1459"/>
      <c r="K23" s="1459"/>
      <c r="L23" s="1459"/>
      <c r="M23" s="1459"/>
      <c r="N23" s="1459"/>
      <c r="O23" s="1459"/>
    </row>
    <row r="24" spans="1:48" s="1519" customFormat="1" ht="17.100000000000001" customHeight="1">
      <c r="A24" s="1459"/>
      <c r="B24" s="1477">
        <f>B22+1</f>
        <v>6</v>
      </c>
      <c r="C24" s="1485" t="s">
        <v>75</v>
      </c>
      <c r="D24" s="1479">
        <v>5</v>
      </c>
      <c r="E24" s="1505">
        <f>+E28-E26</f>
        <v>17541.226575044839</v>
      </c>
      <c r="F24" s="1498">
        <f>E24/E28</f>
        <v>0.98317551884147647</v>
      </c>
      <c r="G24" s="1499">
        <f>H24/E24</f>
        <v>8.264413196018075E-2</v>
      </c>
      <c r="H24" s="1500">
        <f>+H20+H22</f>
        <v>1449.679443811435</v>
      </c>
      <c r="I24" s="1504"/>
      <c r="J24" s="1459"/>
      <c r="K24" s="1459"/>
      <c r="L24" s="1459"/>
      <c r="M24" s="1459"/>
      <c r="N24" s="1459"/>
      <c r="O24" s="1459"/>
    </row>
    <row r="25" spans="1:48" s="1519" customFormat="1" ht="17.100000000000001" customHeight="1">
      <c r="A25" s="1459"/>
      <c r="B25" s="1477"/>
      <c r="C25" s="1485"/>
      <c r="D25" s="1479"/>
      <c r="E25" s="1486"/>
      <c r="F25" s="1487"/>
      <c r="G25" s="1488"/>
      <c r="H25" s="1489"/>
      <c r="I25" s="1504"/>
      <c r="J25" s="1459"/>
      <c r="K25" s="1459"/>
      <c r="L25" s="1459"/>
      <c r="M25" s="1459"/>
      <c r="N25" s="1459"/>
      <c r="O25" s="1459"/>
    </row>
    <row r="26" spans="1:48" s="1519" customFormat="1" ht="17.100000000000001" customHeight="1">
      <c r="A26" s="1459"/>
      <c r="B26" s="1477">
        <f>B24+1</f>
        <v>7</v>
      </c>
      <c r="C26" s="1501" t="s">
        <v>36</v>
      </c>
      <c r="D26" s="1479" t="s">
        <v>37</v>
      </c>
      <c r="E26" s="1486">
        <v>300.17227885921329</v>
      </c>
      <c r="F26" s="1487">
        <f>E26/E28</f>
        <v>1.6824481158523603E-2</v>
      </c>
      <c r="G26" s="1488">
        <v>4.7888456322528507E-2</v>
      </c>
      <c r="H26" s="1506">
        <f>E26*G26</f>
        <v>14.374787065383282</v>
      </c>
      <c r="I26" s="1504"/>
      <c r="J26" s="1459"/>
      <c r="K26" s="1459"/>
      <c r="L26" s="1459"/>
      <c r="M26" s="1459"/>
      <c r="N26" s="1459"/>
      <c r="O26" s="1459"/>
    </row>
    <row r="27" spans="1:48" s="1519" customFormat="1" ht="16.5" customHeight="1" thickBot="1">
      <c r="A27" s="1459"/>
      <c r="B27" s="1477"/>
      <c r="C27" s="1485"/>
      <c r="D27" s="1479"/>
      <c r="E27" s="1494"/>
      <c r="F27" s="1496"/>
      <c r="G27" s="1496"/>
      <c r="H27" s="1497"/>
      <c r="I27" s="1504"/>
      <c r="J27" s="1459"/>
      <c r="K27" s="1459"/>
      <c r="L27" s="1459"/>
      <c r="M27" s="1459"/>
      <c r="N27" s="1459"/>
      <c r="O27" s="1459"/>
    </row>
    <row r="28" spans="1:48" s="1519" customFormat="1" ht="17.100000000000001" customHeight="1" thickBot="1">
      <c r="A28" s="1459"/>
      <c r="B28" s="1508">
        <f>B26+1</f>
        <v>8</v>
      </c>
      <c r="C28" s="1509" t="s">
        <v>38</v>
      </c>
      <c r="D28" s="1510"/>
      <c r="E28" s="1511">
        <v>17841.398853904051</v>
      </c>
      <c r="F28" s="1512">
        <f>+F22+F20</f>
        <v>1</v>
      </c>
      <c r="G28" s="1513">
        <f>+H28/E28</f>
        <v>8.2059385750263322E-2</v>
      </c>
      <c r="H28" s="1514">
        <f>H24+H26</f>
        <v>1464.0542308768183</v>
      </c>
      <c r="I28" s="1507"/>
      <c r="J28" s="1459"/>
      <c r="K28" s="1459"/>
      <c r="L28" s="1459"/>
      <c r="M28" s="1459"/>
      <c r="N28" s="1459"/>
      <c r="O28" s="1459"/>
    </row>
    <row r="29" spans="1:48" s="1519" customFormat="1" ht="24" customHeight="1">
      <c r="A29" s="1459"/>
      <c r="B29" s="1459"/>
      <c r="C29" s="1459"/>
      <c r="D29" s="1459"/>
      <c r="E29" s="1537"/>
      <c r="F29" s="1538"/>
      <c r="G29" s="1459"/>
      <c r="H29" s="1452"/>
      <c r="I29" s="1540"/>
      <c r="J29" s="1459"/>
      <c r="K29" s="1459"/>
      <c r="L29" s="1459"/>
      <c r="M29" s="1459"/>
      <c r="N29" s="1459"/>
      <c r="O29" s="1459"/>
    </row>
    <row r="30" spans="1:48" s="1519" customFormat="1" ht="17.25" customHeight="1">
      <c r="A30" s="1459"/>
      <c r="B30" s="1459" t="s">
        <v>39</v>
      </c>
      <c r="C30" s="1459"/>
      <c r="D30" s="1459"/>
      <c r="E30" s="1450"/>
      <c r="F30" s="1517"/>
      <c r="G30" s="1518"/>
      <c r="H30" s="1452"/>
      <c r="I30" s="1459"/>
      <c r="J30" s="1459"/>
      <c r="K30" s="1459"/>
      <c r="L30" s="1459"/>
      <c r="M30" s="1459"/>
      <c r="N30" s="1459"/>
      <c r="O30" s="1459"/>
    </row>
    <row r="31" spans="1:48" s="1519" customFormat="1" ht="33" customHeight="1">
      <c r="A31" s="1459"/>
      <c r="B31" s="1520">
        <v>1</v>
      </c>
      <c r="C31" s="1589" t="s">
        <v>50</v>
      </c>
      <c r="D31" s="1589"/>
      <c r="E31" s="1589"/>
      <c r="F31" s="1589"/>
      <c r="G31" s="1589"/>
      <c r="H31" s="1589"/>
      <c r="I31" s="1459"/>
      <c r="J31" s="1541"/>
      <c r="K31" s="1459"/>
      <c r="L31" s="1459"/>
      <c r="M31" s="1459"/>
      <c r="N31" s="1459"/>
      <c r="O31" s="1459"/>
    </row>
    <row r="32" spans="1:48" s="1522" customFormat="1" ht="18" customHeight="1">
      <c r="A32" s="1459"/>
      <c r="B32" s="1461">
        <v>2</v>
      </c>
      <c r="C32" s="1589" t="s">
        <v>110</v>
      </c>
      <c r="D32" s="1589"/>
      <c r="E32" s="1589"/>
      <c r="F32" s="1589"/>
      <c r="G32" s="1589"/>
      <c r="H32" s="1589"/>
      <c r="I32" s="1459"/>
      <c r="J32" s="1459"/>
      <c r="K32" s="1459"/>
      <c r="L32" s="1459"/>
      <c r="M32" s="1459"/>
      <c r="N32" s="1459"/>
      <c r="O32" s="1459"/>
      <c r="P32" s="1519"/>
      <c r="Q32" s="1519"/>
      <c r="R32" s="1519"/>
      <c r="S32" s="1519"/>
      <c r="T32" s="1519"/>
      <c r="U32" s="1519"/>
      <c r="V32" s="1519"/>
      <c r="W32" s="1519"/>
      <c r="X32" s="1519"/>
      <c r="Y32" s="1519"/>
      <c r="Z32" s="1519"/>
      <c r="AA32" s="1519"/>
      <c r="AB32" s="1519"/>
      <c r="AC32" s="1519"/>
      <c r="AD32" s="1519"/>
      <c r="AE32" s="1519"/>
      <c r="AF32" s="1519"/>
      <c r="AG32" s="1519"/>
      <c r="AH32" s="1519"/>
      <c r="AI32" s="1519"/>
      <c r="AJ32" s="1519"/>
      <c r="AK32" s="1519"/>
      <c r="AL32" s="1519"/>
      <c r="AM32" s="1519"/>
      <c r="AN32" s="1519"/>
      <c r="AO32" s="1519"/>
      <c r="AP32" s="1519"/>
      <c r="AQ32" s="1519"/>
      <c r="AR32" s="1519"/>
      <c r="AS32" s="1519"/>
      <c r="AT32" s="1519"/>
      <c r="AU32" s="1519"/>
      <c r="AV32" s="1519"/>
    </row>
    <row r="33" spans="1:48" s="1522" customFormat="1">
      <c r="A33" s="1459"/>
      <c r="B33" s="1592">
        <v>3</v>
      </c>
      <c r="C33" s="1593" t="s">
        <v>42</v>
      </c>
      <c r="D33" s="1593"/>
      <c r="E33" s="1593"/>
      <c r="F33" s="1593"/>
      <c r="G33" s="1593"/>
      <c r="H33" s="1593"/>
      <c r="I33" s="1459"/>
      <c r="J33" s="1459"/>
      <c r="K33" s="1459"/>
      <c r="L33" s="1459"/>
      <c r="M33" s="1459"/>
      <c r="N33" s="1459"/>
      <c r="O33" s="1459"/>
      <c r="P33" s="1519"/>
      <c r="Q33" s="1519"/>
      <c r="R33" s="1519"/>
      <c r="S33" s="1519"/>
      <c r="T33" s="1519"/>
      <c r="U33" s="1519"/>
      <c r="V33" s="1519"/>
      <c r="W33" s="1519"/>
      <c r="X33" s="1519"/>
      <c r="Y33" s="1519"/>
      <c r="Z33" s="1519"/>
      <c r="AA33" s="1519"/>
      <c r="AB33" s="1519"/>
      <c r="AC33" s="1519"/>
      <c r="AD33" s="1519"/>
      <c r="AE33" s="1519"/>
      <c r="AF33" s="1519"/>
      <c r="AG33" s="1519"/>
      <c r="AH33" s="1519"/>
      <c r="AI33" s="1519"/>
      <c r="AJ33" s="1519"/>
      <c r="AK33" s="1519"/>
      <c r="AL33" s="1519"/>
      <c r="AM33" s="1519"/>
      <c r="AN33" s="1519"/>
      <c r="AO33" s="1519"/>
      <c r="AP33" s="1519"/>
      <c r="AQ33" s="1519"/>
      <c r="AR33" s="1519"/>
      <c r="AS33" s="1519"/>
      <c r="AT33" s="1519"/>
      <c r="AU33" s="1519"/>
      <c r="AV33" s="1519"/>
    </row>
    <row r="34" spans="1:48" s="1526" customFormat="1" ht="17.25" customHeight="1">
      <c r="A34" s="1523"/>
      <c r="B34" s="1592"/>
      <c r="C34" s="1593"/>
      <c r="D34" s="1593"/>
      <c r="E34" s="1593"/>
      <c r="F34" s="1593"/>
      <c r="G34" s="1593"/>
      <c r="H34" s="1593"/>
      <c r="I34" s="1523"/>
      <c r="J34" s="1523"/>
      <c r="K34" s="1523"/>
      <c r="L34" s="1523"/>
      <c r="M34" s="1523"/>
      <c r="N34" s="1523"/>
      <c r="O34" s="1523"/>
      <c r="P34" s="1525"/>
      <c r="Q34" s="1525"/>
      <c r="R34" s="1525"/>
      <c r="S34" s="1525"/>
      <c r="T34" s="1525"/>
      <c r="U34" s="1525"/>
      <c r="V34" s="1525"/>
      <c r="W34" s="1525"/>
      <c r="X34" s="1525"/>
      <c r="Y34" s="1525"/>
      <c r="Z34" s="1525"/>
      <c r="AA34" s="1525"/>
      <c r="AB34" s="1525"/>
      <c r="AC34" s="1525"/>
      <c r="AD34" s="1525"/>
      <c r="AE34" s="1525"/>
      <c r="AF34" s="1525"/>
      <c r="AG34" s="1525"/>
      <c r="AH34" s="1525"/>
      <c r="AI34" s="1525"/>
      <c r="AJ34" s="1525"/>
      <c r="AK34" s="1525"/>
      <c r="AL34" s="1525"/>
      <c r="AM34" s="1525"/>
      <c r="AN34" s="1525"/>
      <c r="AO34" s="1525"/>
      <c r="AP34" s="1525"/>
      <c r="AQ34" s="1525"/>
      <c r="AR34" s="1525"/>
      <c r="AS34" s="1525"/>
      <c r="AT34" s="1525"/>
      <c r="AU34" s="1525"/>
      <c r="AV34" s="1525"/>
    </row>
    <row r="35" spans="1:48" s="1522" customFormat="1" ht="50.85" customHeight="1">
      <c r="A35" s="1459"/>
      <c r="B35" s="1524">
        <v>4</v>
      </c>
      <c r="C35" s="1593" t="s">
        <v>111</v>
      </c>
      <c r="D35" s="1593"/>
      <c r="E35" s="1593"/>
      <c r="F35" s="1593"/>
      <c r="G35" s="1593"/>
      <c r="H35" s="1593"/>
      <c r="I35" s="1459"/>
      <c r="J35" s="1459"/>
      <c r="K35" s="1459"/>
      <c r="L35" s="1459"/>
      <c r="M35" s="1459"/>
      <c r="N35" s="1459"/>
      <c r="O35" s="1459"/>
      <c r="P35" s="1519"/>
      <c r="Q35" s="1519"/>
      <c r="R35" s="1519"/>
      <c r="S35" s="1519"/>
      <c r="T35" s="1519"/>
      <c r="U35" s="1519"/>
      <c r="V35" s="1519"/>
      <c r="W35" s="1519"/>
      <c r="X35" s="1519"/>
      <c r="Y35" s="1519"/>
      <c r="Z35" s="1519"/>
      <c r="AA35" s="1519"/>
      <c r="AB35" s="1519"/>
      <c r="AC35" s="1519"/>
      <c r="AD35" s="1519"/>
      <c r="AE35" s="1519"/>
      <c r="AF35" s="1519"/>
      <c r="AG35" s="1519"/>
      <c r="AH35" s="1519"/>
      <c r="AI35" s="1519"/>
      <c r="AJ35" s="1519"/>
      <c r="AK35" s="1519"/>
      <c r="AL35" s="1519"/>
      <c r="AM35" s="1519"/>
      <c r="AN35" s="1519"/>
      <c r="AO35" s="1519"/>
      <c r="AP35" s="1519"/>
      <c r="AQ35" s="1519"/>
      <c r="AR35" s="1519"/>
      <c r="AS35" s="1519"/>
      <c r="AT35" s="1519"/>
      <c r="AU35" s="1519"/>
      <c r="AV35" s="1519"/>
    </row>
    <row r="36" spans="1:48" s="1529" customFormat="1" ht="49.5" customHeight="1">
      <c r="A36" s="1527"/>
      <c r="B36" s="1520">
        <v>5</v>
      </c>
      <c r="C36" s="1589" t="s">
        <v>44</v>
      </c>
      <c r="D36" s="1589"/>
      <c r="E36" s="1589"/>
      <c r="F36" s="1589"/>
      <c r="G36" s="1589"/>
      <c r="H36" s="1589"/>
      <c r="I36" s="1527"/>
      <c r="J36" s="1527"/>
      <c r="K36" s="1528"/>
      <c r="L36" s="1528"/>
      <c r="M36" s="1528"/>
      <c r="N36" s="1527"/>
      <c r="O36" s="1527"/>
      <c r="P36" s="1528"/>
      <c r="Q36" s="1528"/>
      <c r="R36" s="1528"/>
      <c r="S36" s="1528"/>
      <c r="T36" s="1528"/>
      <c r="U36" s="1528"/>
      <c r="V36" s="1528"/>
      <c r="W36" s="1528"/>
      <c r="X36" s="1528"/>
      <c r="Y36" s="1528"/>
      <c r="Z36" s="1528"/>
      <c r="AA36" s="1528"/>
      <c r="AB36" s="1528"/>
      <c r="AC36" s="1528"/>
      <c r="AD36" s="1528"/>
      <c r="AE36" s="1528"/>
      <c r="AF36" s="1528"/>
      <c r="AG36" s="1528"/>
      <c r="AH36" s="1528"/>
      <c r="AI36" s="1528"/>
      <c r="AJ36" s="1528"/>
      <c r="AK36" s="1528"/>
      <c r="AL36" s="1528"/>
      <c r="AM36" s="1528"/>
      <c r="AN36" s="1528"/>
      <c r="AO36" s="1528"/>
      <c r="AP36" s="1528"/>
      <c r="AQ36" s="1528"/>
      <c r="AR36" s="1528"/>
      <c r="AS36" s="1528"/>
      <c r="AT36" s="1528"/>
      <c r="AU36" s="1528"/>
      <c r="AV36" s="1528"/>
    </row>
    <row r="37" spans="1:48" s="1522" customFormat="1" ht="17.25" customHeight="1">
      <c r="A37" s="1459"/>
      <c r="B37" s="1520">
        <v>6</v>
      </c>
      <c r="C37" s="1589" t="s">
        <v>112</v>
      </c>
      <c r="D37" s="1589"/>
      <c r="E37" s="1589"/>
      <c r="F37" s="1589"/>
      <c r="G37" s="1589"/>
      <c r="H37" s="1589"/>
      <c r="I37" s="1530"/>
      <c r="J37" s="1459"/>
      <c r="K37" s="1459"/>
      <c r="L37" s="1459"/>
      <c r="M37" s="1519"/>
      <c r="N37" s="1459"/>
      <c r="O37" s="1459"/>
      <c r="P37" s="1519"/>
      <c r="Q37" s="1519"/>
      <c r="R37" s="1519"/>
      <c r="S37" s="1519"/>
      <c r="T37" s="1519"/>
      <c r="U37" s="1519"/>
      <c r="V37" s="1519"/>
      <c r="W37" s="1519"/>
      <c r="X37" s="1519"/>
      <c r="Y37" s="1519"/>
      <c r="Z37" s="1519"/>
      <c r="AA37" s="1519"/>
      <c r="AB37" s="1519"/>
      <c r="AC37" s="1519"/>
      <c r="AD37" s="1519"/>
      <c r="AE37" s="1519"/>
      <c r="AF37" s="1519"/>
      <c r="AG37" s="1519"/>
      <c r="AH37" s="1519"/>
      <c r="AI37" s="1519"/>
      <c r="AJ37" s="1519"/>
      <c r="AK37" s="1519"/>
      <c r="AL37" s="1519"/>
      <c r="AM37" s="1519"/>
      <c r="AN37" s="1519"/>
      <c r="AO37" s="1519"/>
      <c r="AP37" s="1519"/>
      <c r="AQ37" s="1519"/>
      <c r="AR37" s="1519"/>
      <c r="AS37" s="1519"/>
      <c r="AT37" s="1519"/>
      <c r="AU37" s="1519"/>
      <c r="AV37" s="1519"/>
    </row>
    <row r="38" spans="1:48" s="1522" customFormat="1" ht="17.25" customHeight="1">
      <c r="A38" s="1459"/>
      <c r="B38" s="1520">
        <v>7</v>
      </c>
      <c r="C38" s="1459" t="s">
        <v>113</v>
      </c>
      <c r="D38" s="1519"/>
      <c r="E38" s="1519"/>
      <c r="F38" s="1519"/>
      <c r="G38" s="1519"/>
      <c r="H38" s="1519"/>
      <c r="I38" s="1519"/>
      <c r="J38" s="1519"/>
      <c r="K38" s="1519"/>
      <c r="L38" s="1519"/>
      <c r="M38" s="1459"/>
      <c r="N38" s="1459"/>
      <c r="O38" s="1459"/>
      <c r="P38" s="1519"/>
      <c r="Q38" s="1519"/>
      <c r="R38" s="1519"/>
      <c r="S38" s="1519"/>
      <c r="T38" s="1519"/>
      <c r="U38" s="1519"/>
      <c r="V38" s="1519"/>
      <c r="W38" s="1519"/>
      <c r="X38" s="1519"/>
      <c r="Y38" s="1519"/>
      <c r="Z38" s="1519"/>
      <c r="AA38" s="1519"/>
      <c r="AB38" s="1519"/>
      <c r="AC38" s="1519"/>
      <c r="AD38" s="1519"/>
      <c r="AE38" s="1519"/>
      <c r="AF38" s="1519"/>
      <c r="AG38" s="1519"/>
      <c r="AH38" s="1519"/>
      <c r="AI38" s="1519"/>
      <c r="AJ38" s="1519"/>
      <c r="AK38" s="1519"/>
      <c r="AL38" s="1519"/>
      <c r="AM38" s="1519"/>
      <c r="AN38" s="1519"/>
      <c r="AO38" s="1519"/>
      <c r="AP38" s="1519"/>
      <c r="AQ38" s="1519"/>
      <c r="AR38" s="1519"/>
      <c r="AS38" s="1519"/>
      <c r="AT38" s="1519"/>
      <c r="AU38" s="1519"/>
      <c r="AV38" s="1519"/>
    </row>
    <row r="39" spans="1:48" s="1522" customFormat="1">
      <c r="A39" s="1459"/>
      <c r="B39" s="1519"/>
      <c r="C39" s="1519"/>
      <c r="D39" s="1519"/>
      <c r="E39" s="1519"/>
      <c r="F39" s="1519"/>
      <c r="G39" s="1519"/>
      <c r="H39" s="1519"/>
      <c r="I39" s="1519"/>
      <c r="J39" s="1519"/>
      <c r="K39" s="1519"/>
      <c r="L39" s="1519"/>
      <c r="M39" s="1459"/>
      <c r="N39" s="1459"/>
      <c r="O39" s="1459"/>
      <c r="P39" s="1519"/>
      <c r="Q39" s="1519"/>
      <c r="R39" s="1519"/>
      <c r="S39" s="1519"/>
      <c r="T39" s="1519"/>
      <c r="U39" s="1519"/>
      <c r="V39" s="1519"/>
      <c r="W39" s="1519"/>
      <c r="X39" s="1519"/>
      <c r="Y39" s="1519"/>
      <c r="Z39" s="1519"/>
      <c r="AA39" s="1519"/>
      <c r="AB39" s="1519"/>
      <c r="AC39" s="1519"/>
      <c r="AD39" s="1519"/>
      <c r="AE39" s="1519"/>
      <c r="AF39" s="1519"/>
      <c r="AG39" s="1519"/>
      <c r="AH39" s="1519"/>
      <c r="AI39" s="1519"/>
      <c r="AJ39" s="1519"/>
      <c r="AK39" s="1519"/>
      <c r="AL39" s="1519"/>
      <c r="AM39" s="1519"/>
      <c r="AN39" s="1519"/>
      <c r="AO39" s="1519"/>
      <c r="AP39" s="1519"/>
      <c r="AQ39" s="1519"/>
      <c r="AR39" s="1519"/>
      <c r="AS39" s="1519"/>
      <c r="AT39" s="1519"/>
      <c r="AU39" s="1519"/>
      <c r="AV39" s="1519"/>
    </row>
    <row r="40" spans="1:48" s="1519" customFormat="1"/>
    <row r="41" spans="1:48" s="1519" customFormat="1"/>
    <row r="42" spans="1:48" s="1519" customFormat="1"/>
    <row r="43" spans="1:48" s="1519" customFormat="1"/>
    <row r="44" spans="1:48" s="1519" customFormat="1"/>
    <row r="45" spans="1:48" s="1519" customFormat="1"/>
    <row r="46" spans="1:48" s="1519" customFormat="1"/>
    <row r="47" spans="1:48" s="1519" customFormat="1"/>
    <row r="48" spans="1:48" s="1519" customFormat="1"/>
    <row r="49" s="1519" customFormat="1"/>
    <row r="50" s="1519" customFormat="1"/>
    <row r="51" s="1519" customFormat="1"/>
    <row r="52" s="1519" customFormat="1"/>
    <row r="53" s="1519" customFormat="1"/>
    <row r="54" s="1519" customFormat="1"/>
    <row r="55" s="1519" customFormat="1"/>
    <row r="56" s="1519" customFormat="1"/>
    <row r="57" s="1519" customFormat="1"/>
    <row r="58" s="1519" customFormat="1"/>
    <row r="59" s="1519" customFormat="1"/>
    <row r="60" s="1519" customFormat="1"/>
    <row r="61" s="1519" customFormat="1"/>
    <row r="62" s="1519" customFormat="1"/>
    <row r="63" s="1519" customFormat="1"/>
    <row r="64" s="1519" customFormat="1"/>
    <row r="65" s="1519" customFormat="1"/>
    <row r="66" s="1519" customFormat="1"/>
    <row r="67" s="1519" customFormat="1"/>
    <row r="68" s="1519" customFormat="1"/>
    <row r="69" s="1519" customFormat="1"/>
    <row r="70" s="1519" customFormat="1"/>
    <row r="71" s="1519" customFormat="1"/>
    <row r="72" s="1519" customFormat="1"/>
    <row r="73" s="1519" customFormat="1"/>
    <row r="74" s="1519" customFormat="1"/>
    <row r="75" s="1519" customFormat="1"/>
    <row r="76" s="1519" customFormat="1"/>
    <row r="77" s="1519" customFormat="1"/>
    <row r="78" s="1519" customFormat="1"/>
    <row r="79" s="1519" customFormat="1"/>
    <row r="80" s="1519" customFormat="1"/>
    <row r="81" spans="2:8" s="1519" customFormat="1">
      <c r="B81" s="1453"/>
      <c r="C81" s="1453"/>
      <c r="D81" s="1453"/>
      <c r="E81" s="1453"/>
      <c r="F81" s="1453"/>
      <c r="G81" s="1453"/>
      <c r="H81" s="1453"/>
    </row>
    <row r="82" spans="2:8" s="1519" customFormat="1">
      <c r="B82" s="1453"/>
      <c r="C82" s="1453"/>
      <c r="D82" s="1453"/>
      <c r="E82" s="1453"/>
      <c r="F82" s="1453"/>
      <c r="G82" s="1453"/>
      <c r="H82" s="1453"/>
    </row>
  </sheetData>
  <mergeCells count="11">
    <mergeCell ref="B33:B34"/>
    <mergeCell ref="C33:H34"/>
    <mergeCell ref="C35:H35"/>
    <mergeCell ref="C36:H36"/>
    <mergeCell ref="C37:H37"/>
    <mergeCell ref="C32:H32"/>
    <mergeCell ref="B7:H7"/>
    <mergeCell ref="B8:H8"/>
    <mergeCell ref="B9:H9"/>
    <mergeCell ref="B10:H10"/>
    <mergeCell ref="C31:H31"/>
  </mergeCells>
  <printOptions horizontalCentered="1"/>
  <pageMargins left="0.98425196850393704" right="0.51181102362204722" top="0.74803149606299213" bottom="0.23622047244094491" header="0" footer="0"/>
  <pageSetup scale="67"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527984-8B22-457D-B5D5-1E0FC82BF03D}">
  <sheetPr codeName="Sheet54">
    <pageSetUpPr fitToPage="1"/>
  </sheetPr>
  <dimension ref="A1:O65"/>
  <sheetViews>
    <sheetView view="pageBreakPreview" zoomScale="80" zoomScaleNormal="70" zoomScaleSheetLayoutView="80" workbookViewId="0">
      <selection activeCell="B7" sqref="B7:G7"/>
    </sheetView>
  </sheetViews>
  <sheetFormatPr defaultRowHeight="15"/>
  <cols>
    <col min="1" max="1" width="2.5703125" style="1" customWidth="1"/>
    <col min="2" max="2" width="6.42578125" style="1" customWidth="1"/>
    <col min="3" max="3" width="79.5703125" style="1" customWidth="1"/>
    <col min="4" max="4" width="6.5703125" style="1" customWidth="1"/>
    <col min="5" max="7" width="15.42578125" style="1" customWidth="1"/>
    <col min="8" max="8" width="2.5703125" style="1" customWidth="1"/>
    <col min="9" max="9" width="3.42578125" style="1" customWidth="1"/>
    <col min="10" max="11" width="8.5703125" style="1" customWidth="1"/>
    <col min="12" max="12" width="8.5703125" style="1"/>
  </cols>
  <sheetData>
    <row r="1" spans="1:9">
      <c r="A1" s="10"/>
      <c r="B1" s="761" t="s">
        <v>0</v>
      </c>
      <c r="C1" s="10"/>
      <c r="D1" s="10"/>
      <c r="E1" s="10"/>
      <c r="F1" s="10"/>
      <c r="G1" s="3" t="s">
        <v>1</v>
      </c>
      <c r="H1" s="10"/>
      <c r="I1" s="10"/>
    </row>
    <row r="2" spans="1:9" ht="15.75">
      <c r="A2" s="10"/>
      <c r="B2" s="36"/>
      <c r="C2" s="35"/>
      <c r="D2" s="35"/>
      <c r="E2" s="10"/>
      <c r="F2" s="10"/>
      <c r="G2" s="3" t="s">
        <v>2</v>
      </c>
      <c r="H2" s="10"/>
      <c r="I2" s="10"/>
    </row>
    <row r="3" spans="1:9">
      <c r="A3" s="10"/>
      <c r="B3" s="36"/>
      <c r="C3" s="10"/>
      <c r="D3" s="10"/>
      <c r="E3" s="10"/>
      <c r="F3" s="10"/>
      <c r="G3" s="3" t="s">
        <v>3</v>
      </c>
      <c r="H3" s="10"/>
      <c r="I3" s="10"/>
    </row>
    <row r="4" spans="1:9" ht="15.75">
      <c r="A4" s="10"/>
      <c r="B4" s="9"/>
      <c r="C4" s="10"/>
      <c r="D4" s="10"/>
      <c r="E4" s="10"/>
      <c r="F4" s="10"/>
      <c r="G4" s="3" t="s">
        <v>4</v>
      </c>
      <c r="H4" s="10"/>
      <c r="I4" s="10"/>
    </row>
    <row r="5" spans="1:9">
      <c r="A5" s="10"/>
      <c r="B5" s="34"/>
      <c r="C5" s="10"/>
      <c r="D5" s="10"/>
      <c r="E5" s="10"/>
      <c r="F5" s="10"/>
      <c r="G5" s="3" t="s">
        <v>5</v>
      </c>
      <c r="H5" s="10"/>
      <c r="I5" s="10"/>
    </row>
    <row r="6" spans="1:9" ht="15.75">
      <c r="A6" s="31"/>
      <c r="B6" s="31"/>
      <c r="C6" s="31"/>
      <c r="D6" s="31"/>
      <c r="E6" s="31"/>
      <c r="F6" s="31"/>
      <c r="G6" s="3" t="s">
        <v>114</v>
      </c>
      <c r="H6" s="31"/>
      <c r="I6" s="31"/>
    </row>
    <row r="7" spans="1:9" ht="15.75">
      <c r="A7" s="31"/>
      <c r="B7" s="1583" t="s">
        <v>114</v>
      </c>
      <c r="C7" s="1583"/>
      <c r="D7" s="1583"/>
      <c r="E7" s="1583"/>
      <c r="F7" s="1583"/>
      <c r="G7" s="1583"/>
      <c r="H7" s="31"/>
      <c r="I7" s="31"/>
    </row>
    <row r="8" spans="1:9" ht="15.75">
      <c r="A8" s="31"/>
      <c r="B8" s="1583" t="s">
        <v>7</v>
      </c>
      <c r="C8" s="1583"/>
      <c r="D8" s="1583"/>
      <c r="E8" s="1583"/>
      <c r="F8" s="1583"/>
      <c r="G8" s="1583"/>
      <c r="H8" s="31"/>
      <c r="I8" s="31"/>
    </row>
    <row r="9" spans="1:9" ht="15.75">
      <c r="A9" s="31"/>
      <c r="B9" s="1595" t="s">
        <v>84</v>
      </c>
      <c r="C9" s="1595"/>
      <c r="D9" s="1595"/>
      <c r="E9" s="1595"/>
      <c r="F9" s="1595"/>
      <c r="G9" s="1595"/>
      <c r="H9" s="31"/>
      <c r="I9" s="31"/>
    </row>
    <row r="10" spans="1:9" ht="15.75">
      <c r="A10" s="31"/>
      <c r="B10" s="1584" t="s">
        <v>63</v>
      </c>
      <c r="C10" s="1584"/>
      <c r="D10" s="1584"/>
      <c r="E10" s="1584"/>
      <c r="F10" s="1584"/>
      <c r="G10" s="1584"/>
      <c r="H10" s="31"/>
      <c r="I10" s="31"/>
    </row>
    <row r="11" spans="1:9" ht="15.75" thickBot="1">
      <c r="A11" s="10"/>
      <c r="B11" s="10"/>
      <c r="C11" s="10"/>
      <c r="D11" s="10"/>
      <c r="E11" s="10"/>
      <c r="F11" s="10"/>
      <c r="G11" s="10"/>
      <c r="H11" s="10"/>
      <c r="I11" s="10"/>
    </row>
    <row r="12" spans="1:9" ht="15.75">
      <c r="A12" s="10"/>
      <c r="B12" s="762" t="s">
        <v>10</v>
      </c>
      <c r="C12" s="763"/>
      <c r="D12" s="763"/>
      <c r="E12" s="530" t="s">
        <v>85</v>
      </c>
      <c r="F12" s="530"/>
      <c r="G12" s="783" t="s">
        <v>86</v>
      </c>
      <c r="H12" s="10"/>
      <c r="I12" s="10"/>
    </row>
    <row r="13" spans="1:9" ht="16.5" thickBot="1">
      <c r="A13" s="10"/>
      <c r="B13" s="764" t="s">
        <v>15</v>
      </c>
      <c r="C13" s="529" t="s">
        <v>87</v>
      </c>
      <c r="D13" s="529" t="s">
        <v>17</v>
      </c>
      <c r="E13" s="765" t="s">
        <v>88</v>
      </c>
      <c r="F13" s="765" t="s">
        <v>89</v>
      </c>
      <c r="G13" s="766" t="s">
        <v>90</v>
      </c>
      <c r="H13" s="10"/>
      <c r="I13" s="10"/>
    </row>
    <row r="14" spans="1:9" ht="15.75">
      <c r="A14" s="10"/>
      <c r="B14" s="767"/>
      <c r="C14" s="768"/>
      <c r="D14" s="769"/>
      <c r="E14" s="781" t="s">
        <v>21</v>
      </c>
      <c r="F14" s="781" t="s">
        <v>22</v>
      </c>
      <c r="G14" s="782" t="s">
        <v>23</v>
      </c>
      <c r="H14" s="10"/>
      <c r="I14" s="10"/>
    </row>
    <row r="15" spans="1:9" ht="31.5">
      <c r="A15" s="10"/>
      <c r="B15" s="448">
        <v>1</v>
      </c>
      <c r="C15" s="770" t="s">
        <v>91</v>
      </c>
      <c r="D15" s="297">
        <v>1</v>
      </c>
      <c r="E15" s="771">
        <v>575.89999999999975</v>
      </c>
      <c r="F15" s="771">
        <v>937.20857847000048</v>
      </c>
      <c r="G15" s="772">
        <f>SUM(E15:F15)</f>
        <v>1513.1085784700003</v>
      </c>
      <c r="H15" s="10"/>
      <c r="I15" s="10"/>
    </row>
    <row r="16" spans="1:9" ht="15.75">
      <c r="A16" s="10"/>
      <c r="B16" s="448"/>
      <c r="C16" s="770"/>
      <c r="D16" s="297"/>
      <c r="E16" s="771"/>
      <c r="F16" s="771"/>
      <c r="G16" s="773"/>
      <c r="H16" s="10"/>
      <c r="I16" s="10"/>
    </row>
    <row r="17" spans="1:9" ht="18" customHeight="1">
      <c r="A17" s="10"/>
      <c r="B17" s="448"/>
      <c r="C17" s="802" t="s">
        <v>92</v>
      </c>
      <c r="D17" s="297"/>
      <c r="E17" s="771"/>
      <c r="F17" s="771"/>
      <c r="G17" s="773"/>
      <c r="H17" s="10"/>
      <c r="I17" s="10"/>
    </row>
    <row r="18" spans="1:9" ht="15.75">
      <c r="A18" s="10"/>
      <c r="B18" s="448">
        <f>B15+1</f>
        <v>2</v>
      </c>
      <c r="C18" s="770" t="s">
        <v>93</v>
      </c>
      <c r="D18" s="818">
        <v>2</v>
      </c>
      <c r="E18" s="771">
        <v>0</v>
      </c>
      <c r="F18" s="771">
        <v>39.78555149999994</v>
      </c>
      <c r="G18" s="773">
        <f t="shared" ref="G18:G20" si="0">SUM(E18:F18)</f>
        <v>39.78555149999994</v>
      </c>
      <c r="H18" s="10"/>
      <c r="I18" s="10"/>
    </row>
    <row r="19" spans="1:9" ht="15.75">
      <c r="A19" s="10"/>
      <c r="B19" s="448">
        <f>B18+1</f>
        <v>3</v>
      </c>
      <c r="C19" s="770" t="s">
        <v>94</v>
      </c>
      <c r="D19" s="818">
        <v>3</v>
      </c>
      <c r="E19" s="771">
        <v>2.4</v>
      </c>
      <c r="F19" s="771">
        <v>13.8</v>
      </c>
      <c r="G19" s="773">
        <f t="shared" si="0"/>
        <v>16.2</v>
      </c>
      <c r="H19" s="10"/>
      <c r="I19" s="10"/>
    </row>
    <row r="20" spans="1:9" ht="15.75">
      <c r="A20" s="10"/>
      <c r="B20" s="448">
        <f t="shared" ref="B20" si="1">B19+1</f>
        <v>4</v>
      </c>
      <c r="C20" s="770" t="s">
        <v>95</v>
      </c>
      <c r="D20" s="818">
        <v>4</v>
      </c>
      <c r="E20" s="771">
        <v>7.0273963866120859</v>
      </c>
      <c r="F20" s="771">
        <v>0</v>
      </c>
      <c r="G20" s="773">
        <f t="shared" si="0"/>
        <v>7.0273963866120859</v>
      </c>
      <c r="H20" s="10"/>
      <c r="I20" s="10"/>
    </row>
    <row r="21" spans="1:9" ht="15.75">
      <c r="A21" s="10"/>
      <c r="B21" s="448">
        <f>B20+1</f>
        <v>5</v>
      </c>
      <c r="C21" s="770" t="s">
        <v>96</v>
      </c>
      <c r="D21" s="818"/>
      <c r="E21" s="771">
        <v>0.35996776414252252</v>
      </c>
      <c r="F21" s="771">
        <v>-0.314093346</v>
      </c>
      <c r="G21" s="773">
        <f>SUM(E21:F21)</f>
        <v>4.5874418142522522E-2</v>
      </c>
      <c r="H21" s="10"/>
      <c r="I21" s="10"/>
    </row>
    <row r="22" spans="1:9" ht="15.75">
      <c r="A22" s="10"/>
      <c r="B22" s="448">
        <f>B21+1</f>
        <v>6</v>
      </c>
      <c r="C22" s="770" t="s">
        <v>115</v>
      </c>
      <c r="D22" s="818"/>
      <c r="E22" s="824">
        <f>E15+SUM(E18:E21)</f>
        <v>585.68736415075432</v>
      </c>
      <c r="F22" s="825">
        <f>F15+SUM(F18:F21)</f>
        <v>990.48003662400038</v>
      </c>
      <c r="G22" s="826">
        <f>SUM(E22:F22)</f>
        <v>1576.1674007747547</v>
      </c>
      <c r="H22" s="10"/>
      <c r="I22" s="10"/>
    </row>
    <row r="23" spans="1:9" ht="15.75">
      <c r="A23" s="10"/>
      <c r="B23" s="448"/>
      <c r="C23" s="770"/>
      <c r="D23" s="818"/>
      <c r="E23" s="771"/>
      <c r="F23" s="771"/>
      <c r="G23" s="773"/>
      <c r="H23" s="10"/>
      <c r="I23" s="10"/>
    </row>
    <row r="24" spans="1:9" ht="15.75">
      <c r="A24" s="10"/>
      <c r="B24" s="448">
        <f>B22+1</f>
        <v>7</v>
      </c>
      <c r="C24" s="770" t="s">
        <v>98</v>
      </c>
      <c r="D24" s="818">
        <v>5</v>
      </c>
      <c r="E24" s="827">
        <v>0</v>
      </c>
      <c r="F24" s="827">
        <v>14.5</v>
      </c>
      <c r="G24" s="828">
        <f>SUM(E24:F24)</f>
        <v>14.5</v>
      </c>
      <c r="H24" s="10"/>
      <c r="I24" s="10"/>
    </row>
    <row r="25" spans="1:9" ht="15.75">
      <c r="A25" s="10"/>
      <c r="B25" s="448">
        <f t="shared" ref="B25:B27" si="2">B24+1</f>
        <v>8</v>
      </c>
      <c r="C25" s="770" t="s">
        <v>99</v>
      </c>
      <c r="D25" s="818">
        <v>5</v>
      </c>
      <c r="E25" s="827">
        <v>-0.4</v>
      </c>
      <c r="F25" s="827">
        <v>-1.6999999999999886</v>
      </c>
      <c r="G25" s="828">
        <f t="shared" ref="G25:G29" si="3">SUM(E25:F25)</f>
        <v>-2.0999999999999885</v>
      </c>
      <c r="H25" s="10"/>
      <c r="I25" s="10"/>
    </row>
    <row r="26" spans="1:9" ht="15.75">
      <c r="A26" s="10"/>
      <c r="B26" s="448">
        <f t="shared" si="2"/>
        <v>9</v>
      </c>
      <c r="C26" s="770" t="s">
        <v>100</v>
      </c>
      <c r="D26" s="818">
        <v>5</v>
      </c>
      <c r="E26" s="843">
        <v>-125.67813006350909</v>
      </c>
      <c r="F26" s="843">
        <v>-135.33681281891842</v>
      </c>
      <c r="G26" s="844">
        <f t="shared" si="3"/>
        <v>-261.01494288242748</v>
      </c>
      <c r="H26" s="10"/>
      <c r="I26" s="10"/>
    </row>
    <row r="27" spans="1:9" ht="15.75">
      <c r="A27" s="10"/>
      <c r="B27" s="448">
        <f t="shared" si="2"/>
        <v>10</v>
      </c>
      <c r="C27" s="770" t="s">
        <v>101</v>
      </c>
      <c r="D27" s="818"/>
      <c r="E27" s="848">
        <f>SUM(E22,E24:E26)</f>
        <v>459.60923408724523</v>
      </c>
      <c r="F27" s="845">
        <f>SUM(F22,F24:F26)</f>
        <v>867.94322380508197</v>
      </c>
      <c r="G27" s="847">
        <f t="shared" ref="G27" si="4">SUM(G22,G24:G26)</f>
        <v>1327.5524578923273</v>
      </c>
      <c r="H27" s="10"/>
      <c r="I27" s="10"/>
    </row>
    <row r="28" spans="1:9" ht="15.75">
      <c r="A28" s="10"/>
      <c r="B28" s="448"/>
      <c r="C28" s="770"/>
      <c r="D28" s="818"/>
      <c r="E28" s="827"/>
      <c r="F28" s="827"/>
      <c r="G28" s="828"/>
      <c r="H28" s="10"/>
      <c r="I28" s="10"/>
    </row>
    <row r="29" spans="1:9" ht="15.75">
      <c r="A29" s="10"/>
      <c r="B29" s="448">
        <f>B27+1</f>
        <v>11</v>
      </c>
      <c r="C29" s="770" t="s">
        <v>102</v>
      </c>
      <c r="D29" s="818">
        <v>5</v>
      </c>
      <c r="E29" s="827">
        <v>-104.5</v>
      </c>
      <c r="F29" s="827">
        <v>-141.1</v>
      </c>
      <c r="G29" s="828">
        <f t="shared" si="3"/>
        <v>-245.6</v>
      </c>
      <c r="H29" s="10"/>
      <c r="I29" s="10"/>
    </row>
    <row r="30" spans="1:9" ht="16.5" thickBot="1">
      <c r="A30" s="10"/>
      <c r="B30" s="448"/>
      <c r="C30" s="770"/>
      <c r="D30" s="818"/>
      <c r="E30" s="821"/>
      <c r="F30" s="821"/>
      <c r="G30" s="822"/>
      <c r="H30" s="10"/>
      <c r="I30" s="10"/>
    </row>
    <row r="31" spans="1:9" ht="16.5" thickBot="1">
      <c r="A31" s="10"/>
      <c r="B31" s="453">
        <f>B29+1</f>
        <v>12</v>
      </c>
      <c r="C31" s="774" t="s">
        <v>103</v>
      </c>
      <c r="D31" s="819"/>
      <c r="E31" s="798">
        <f>E27+E29</f>
        <v>355.10923408724523</v>
      </c>
      <c r="F31" s="798">
        <f>F27+F29</f>
        <v>726.84322380508195</v>
      </c>
      <c r="G31" s="820">
        <f t="shared" ref="G31" si="5">G27+G29</f>
        <v>1081.9524578923274</v>
      </c>
      <c r="H31" s="10"/>
      <c r="I31" s="10"/>
    </row>
    <row r="32" spans="1:9" ht="15.75">
      <c r="A32" s="10"/>
      <c r="B32" s="29"/>
      <c r="C32" s="775"/>
      <c r="D32" s="10"/>
      <c r="E32" s="776"/>
      <c r="F32" s="776"/>
      <c r="G32" s="776"/>
      <c r="H32" s="10"/>
      <c r="I32" s="10"/>
    </row>
    <row r="33" spans="1:15">
      <c r="A33" s="10"/>
      <c r="B33" s="829" t="s">
        <v>39</v>
      </c>
      <c r="C33" s="779"/>
      <c r="D33" s="779"/>
      <c r="E33" s="779"/>
      <c r="F33" s="779"/>
      <c r="G33" s="779"/>
      <c r="H33" s="779"/>
      <c r="I33" s="779"/>
      <c r="J33" s="777"/>
      <c r="K33" s="777"/>
    </row>
    <row r="34" spans="1:15" ht="32.85" customHeight="1">
      <c r="A34" s="10"/>
      <c r="B34" s="521">
        <v>1</v>
      </c>
      <c r="C34" s="1586" t="s">
        <v>116</v>
      </c>
      <c r="D34" s="1586"/>
      <c r="E34" s="1586"/>
      <c r="F34" s="1586"/>
      <c r="G34" s="1586"/>
      <c r="H34" s="779"/>
      <c r="I34" s="779"/>
      <c r="J34" s="777"/>
      <c r="K34" s="777"/>
    </row>
    <row r="35" spans="1:15" ht="18.75" customHeight="1">
      <c r="A35" s="10"/>
      <c r="B35" s="521">
        <v>2</v>
      </c>
      <c r="C35" s="1586" t="s">
        <v>105</v>
      </c>
      <c r="D35" s="1586"/>
      <c r="E35" s="1586"/>
      <c r="F35" s="1586"/>
      <c r="G35" s="1586"/>
      <c r="H35" s="779"/>
      <c r="I35" s="779"/>
      <c r="J35" s="777"/>
      <c r="K35" s="777"/>
    </row>
    <row r="36" spans="1:15" ht="30.75" customHeight="1">
      <c r="A36" s="10"/>
      <c r="B36" s="521">
        <v>3</v>
      </c>
      <c r="C36" s="1586" t="s">
        <v>106</v>
      </c>
      <c r="D36" s="1586"/>
      <c r="E36" s="1586"/>
      <c r="F36" s="1586"/>
      <c r="G36" s="1586"/>
      <c r="H36" s="10"/>
      <c r="I36" s="10"/>
    </row>
    <row r="37" spans="1:15" ht="31.5" customHeight="1">
      <c r="A37" s="10"/>
      <c r="B37" s="521">
        <v>4</v>
      </c>
      <c r="C37" s="1586" t="s">
        <v>117</v>
      </c>
      <c r="D37" s="1586"/>
      <c r="E37" s="1586"/>
      <c r="F37" s="1586"/>
      <c r="G37" s="1586"/>
      <c r="H37" s="10"/>
      <c r="I37" s="10"/>
    </row>
    <row r="38" spans="1:15" ht="78" customHeight="1">
      <c r="A38" s="10"/>
      <c r="B38" s="521">
        <v>5</v>
      </c>
      <c r="C38" s="1586" t="s">
        <v>118</v>
      </c>
      <c r="D38" s="1586"/>
      <c r="E38" s="1586"/>
      <c r="F38" s="1586"/>
      <c r="G38" s="1586"/>
      <c r="H38" s="10"/>
      <c r="I38" s="10"/>
      <c r="L38" s="1281"/>
      <c r="M38" s="1282"/>
      <c r="N38" s="1282"/>
      <c r="O38" s="1282"/>
    </row>
    <row r="39" spans="1:15">
      <c r="A39" s="10"/>
      <c r="B39" s="10"/>
      <c r="C39" s="10"/>
      <c r="D39" s="10"/>
      <c r="E39" s="10"/>
      <c r="F39" s="10"/>
      <c r="G39" s="10"/>
      <c r="H39" s="10"/>
      <c r="I39" s="10"/>
    </row>
    <row r="40" spans="1:15">
      <c r="A40" s="10"/>
      <c r="B40" s="10"/>
      <c r="C40" s="10"/>
      <c r="D40" s="10"/>
      <c r="E40" s="10"/>
      <c r="F40" s="10"/>
      <c r="G40" s="10"/>
      <c r="H40" s="10"/>
      <c r="I40" s="10"/>
    </row>
    <row r="41" spans="1:15" ht="54" customHeight="1">
      <c r="A41" s="10"/>
      <c r="B41" s="10"/>
      <c r="C41" s="1586"/>
      <c r="D41" s="1586"/>
      <c r="E41" s="1586"/>
      <c r="F41" s="1586"/>
      <c r="G41" s="1586"/>
      <c r="H41" s="10"/>
      <c r="I41" s="10"/>
    </row>
    <row r="42" spans="1:15">
      <c r="A42" s="10"/>
      <c r="B42" s="10"/>
      <c r="C42" s="10"/>
      <c r="D42" s="10"/>
      <c r="E42" s="10"/>
      <c r="F42" s="10"/>
      <c r="G42" s="10"/>
      <c r="H42" s="10"/>
      <c r="I42" s="10"/>
    </row>
    <row r="43" spans="1:15">
      <c r="A43" s="10"/>
      <c r="B43" s="10"/>
      <c r="C43" s="10"/>
      <c r="D43" s="10"/>
      <c r="E43" s="10"/>
      <c r="F43" s="10"/>
      <c r="G43" s="10"/>
      <c r="H43" s="10"/>
      <c r="I43" s="10"/>
    </row>
    <row r="44" spans="1:15">
      <c r="A44" s="10"/>
      <c r="B44" s="10"/>
      <c r="C44" s="10"/>
      <c r="D44" s="10"/>
      <c r="E44" s="10"/>
      <c r="F44" s="10"/>
      <c r="G44" s="10"/>
      <c r="H44" s="10"/>
      <c r="I44" s="10"/>
    </row>
    <row r="45" spans="1:15">
      <c r="A45" s="10"/>
      <c r="B45" s="10"/>
      <c r="C45" s="10"/>
      <c r="D45" s="10"/>
      <c r="E45" s="10"/>
      <c r="F45" s="10"/>
      <c r="G45" s="10"/>
      <c r="H45" s="10"/>
      <c r="I45" s="10"/>
    </row>
    <row r="46" spans="1:15">
      <c r="A46" s="10"/>
      <c r="B46" s="10"/>
      <c r="C46" s="10"/>
      <c r="D46" s="10"/>
      <c r="E46" s="10"/>
      <c r="F46" s="10"/>
      <c r="G46" s="10"/>
      <c r="H46" s="10"/>
      <c r="I46" s="10"/>
    </row>
    <row r="47" spans="1:15">
      <c r="A47" s="10"/>
      <c r="B47" s="10"/>
      <c r="C47" s="10"/>
      <c r="D47" s="10"/>
      <c r="E47" s="10"/>
      <c r="F47" s="10"/>
      <c r="G47" s="10"/>
      <c r="H47" s="10"/>
      <c r="I47" s="10"/>
    </row>
    <row r="48" spans="1:15">
      <c r="A48" s="10"/>
      <c r="B48" s="10"/>
      <c r="C48" s="10"/>
      <c r="D48" s="10"/>
      <c r="E48" s="10"/>
      <c r="F48" s="10"/>
      <c r="G48" s="10"/>
      <c r="H48" s="10"/>
      <c r="I48" s="10"/>
    </row>
    <row r="49" spans="1:9">
      <c r="A49" s="10"/>
      <c r="B49" s="10"/>
      <c r="C49" s="10"/>
      <c r="D49" s="10"/>
      <c r="E49" s="10"/>
      <c r="F49" s="10"/>
      <c r="G49" s="10"/>
      <c r="H49" s="10"/>
      <c r="I49" s="10"/>
    </row>
    <row r="50" spans="1:9">
      <c r="A50" s="10"/>
      <c r="B50" s="10"/>
      <c r="C50" s="10"/>
      <c r="D50" s="10"/>
      <c r="E50" s="10"/>
      <c r="F50" s="10"/>
      <c r="G50" s="10"/>
      <c r="H50" s="10"/>
      <c r="I50" s="10"/>
    </row>
    <row r="51" spans="1:9">
      <c r="A51" s="10"/>
      <c r="B51" s="10"/>
      <c r="C51" s="10"/>
      <c r="D51" s="10"/>
      <c r="E51" s="10"/>
      <c r="F51" s="10"/>
      <c r="G51" s="10"/>
      <c r="H51" s="10"/>
      <c r="I51" s="10"/>
    </row>
    <row r="52" spans="1:9">
      <c r="A52" s="10"/>
      <c r="B52" s="10"/>
      <c r="C52" s="10"/>
      <c r="D52" s="10"/>
      <c r="E52" s="10"/>
      <c r="F52" s="10"/>
      <c r="G52" s="10"/>
      <c r="H52" s="10"/>
      <c r="I52" s="10"/>
    </row>
    <row r="53" spans="1:9">
      <c r="A53" s="10"/>
      <c r="B53" s="10"/>
      <c r="C53" s="10"/>
      <c r="D53" s="10"/>
      <c r="E53" s="10"/>
      <c r="F53" s="10"/>
      <c r="G53" s="10"/>
      <c r="H53" s="10"/>
      <c r="I53" s="10"/>
    </row>
    <row r="54" spans="1:9">
      <c r="A54" s="10"/>
      <c r="B54" s="10"/>
      <c r="C54" s="10"/>
      <c r="D54" s="10"/>
      <c r="E54" s="10"/>
      <c r="F54" s="10"/>
      <c r="G54" s="10"/>
      <c r="H54" s="10"/>
      <c r="I54" s="10"/>
    </row>
    <row r="55" spans="1:9">
      <c r="A55" s="10"/>
      <c r="B55" s="10"/>
      <c r="C55" s="10"/>
      <c r="D55" s="10"/>
      <c r="E55" s="10"/>
      <c r="F55" s="10"/>
      <c r="G55" s="10"/>
      <c r="H55" s="10"/>
      <c r="I55" s="10"/>
    </row>
    <row r="56" spans="1:9">
      <c r="A56" s="10"/>
      <c r="B56" s="10"/>
      <c r="C56" s="10"/>
      <c r="D56" s="10"/>
      <c r="E56" s="10"/>
      <c r="F56" s="10"/>
      <c r="G56" s="10"/>
      <c r="H56" s="10"/>
      <c r="I56" s="10"/>
    </row>
    <row r="57" spans="1:9">
      <c r="A57" s="10"/>
      <c r="B57" s="10"/>
      <c r="C57" s="10"/>
      <c r="D57" s="10"/>
      <c r="E57" s="10"/>
      <c r="F57" s="10"/>
      <c r="G57" s="10"/>
      <c r="H57" s="10"/>
      <c r="I57" s="10"/>
    </row>
    <row r="58" spans="1:9">
      <c r="A58" s="10"/>
      <c r="B58" s="10"/>
      <c r="C58" s="10"/>
      <c r="D58" s="10"/>
      <c r="E58" s="10"/>
      <c r="F58" s="10"/>
      <c r="G58" s="10"/>
      <c r="H58" s="10"/>
      <c r="I58" s="10"/>
    </row>
    <row r="59" spans="1:9">
      <c r="A59" s="10"/>
      <c r="B59" s="10"/>
      <c r="C59" s="10"/>
      <c r="D59" s="10"/>
      <c r="E59" s="10"/>
      <c r="F59" s="10"/>
      <c r="G59" s="10"/>
      <c r="H59" s="10"/>
      <c r="I59" s="10"/>
    </row>
    <row r="60" spans="1:9">
      <c r="A60" s="10"/>
      <c r="B60" s="10"/>
      <c r="C60" s="10"/>
      <c r="D60" s="10"/>
      <c r="E60" s="10"/>
      <c r="F60" s="10"/>
      <c r="G60" s="10"/>
      <c r="H60" s="10"/>
      <c r="I60" s="10"/>
    </row>
    <row r="61" spans="1:9">
      <c r="A61" s="10"/>
      <c r="B61" s="10"/>
      <c r="C61" s="10"/>
      <c r="D61" s="10"/>
      <c r="E61" s="10"/>
      <c r="F61" s="10"/>
      <c r="G61" s="10"/>
      <c r="H61" s="10"/>
      <c r="I61" s="10"/>
    </row>
    <row r="62" spans="1:9">
      <c r="A62" s="10"/>
      <c r="B62" s="10"/>
      <c r="C62" s="10"/>
      <c r="D62" s="10"/>
      <c r="E62" s="10"/>
      <c r="F62" s="10"/>
      <c r="G62" s="10"/>
      <c r="H62" s="10"/>
      <c r="I62" s="10"/>
    </row>
    <row r="63" spans="1:9">
      <c r="A63" s="10"/>
      <c r="B63" s="10"/>
      <c r="C63" s="10"/>
      <c r="D63" s="10"/>
      <c r="E63" s="10"/>
      <c r="F63" s="10"/>
      <c r="G63" s="10"/>
      <c r="H63" s="10"/>
      <c r="I63" s="10"/>
    </row>
    <row r="64" spans="1:9">
      <c r="A64" s="10"/>
      <c r="B64" s="10"/>
      <c r="C64" s="10"/>
      <c r="D64" s="10"/>
      <c r="E64" s="10"/>
      <c r="F64" s="10"/>
      <c r="G64" s="10"/>
      <c r="H64" s="10"/>
      <c r="I64" s="10"/>
    </row>
    <row r="65" spans="1:9">
      <c r="A65" s="10"/>
      <c r="H65" s="10"/>
      <c r="I65" s="10"/>
    </row>
  </sheetData>
  <mergeCells count="10">
    <mergeCell ref="C34:G34"/>
    <mergeCell ref="B7:G7"/>
    <mergeCell ref="B8:G8"/>
    <mergeCell ref="B9:G9"/>
    <mergeCell ref="B10:G10"/>
    <mergeCell ref="C41:G41"/>
    <mergeCell ref="C38:G38"/>
    <mergeCell ref="C35:G35"/>
    <mergeCell ref="C36:G36"/>
    <mergeCell ref="C37:G37"/>
  </mergeCells>
  <printOptions horizontalCentered="1"/>
  <pageMargins left="0.70866141732283472" right="0.70866141732283472" top="0.74803149606299213" bottom="0.74803149606299213" header="0.31496062992125984" footer="0.31496062992125984"/>
  <pageSetup scale="64" orientation="portrait" r:id="rId1"/>
  <ignoredErrors>
    <ignoredError sqref="G15:G29" formulaRange="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90711F-3930-457D-AF32-014EFEBC46F5}">
  <sheetPr>
    <tabColor rgb="FF0070C0"/>
    <pageSetUpPr fitToPage="1"/>
  </sheetPr>
  <dimension ref="A1:AV86"/>
  <sheetViews>
    <sheetView view="pageBreakPreview" zoomScaleNormal="70" zoomScaleSheetLayoutView="100" workbookViewId="0">
      <selection activeCell="H1" sqref="H1"/>
    </sheetView>
  </sheetViews>
  <sheetFormatPr defaultColWidth="9.42578125" defaultRowHeight="15.75"/>
  <cols>
    <col min="1" max="1" width="2.5703125" style="1453" customWidth="1"/>
    <col min="2" max="2" width="6.42578125" style="1453" customWidth="1"/>
    <col min="3" max="3" width="51.5703125" style="1453" customWidth="1"/>
    <col min="4" max="4" width="6.5703125" style="1453" customWidth="1"/>
    <col min="5" max="8" width="15.42578125" style="1453" customWidth="1"/>
    <col min="9" max="9" width="2.5703125" style="1453" customWidth="1"/>
    <col min="10" max="10" width="2.7109375" style="1453" customWidth="1"/>
    <col min="11" max="11" width="12.42578125" style="1453" bestFit="1" customWidth="1"/>
    <col min="12" max="16384" width="9.42578125" style="1453"/>
  </cols>
  <sheetData>
    <row r="1" spans="1:48" s="1522" customFormat="1" ht="17.25" customHeight="1">
      <c r="A1" s="1459"/>
      <c r="B1" s="1455" t="s">
        <v>0</v>
      </c>
      <c r="C1" s="1459"/>
      <c r="D1" s="1459"/>
      <c r="E1" s="1459"/>
      <c r="F1" s="1459"/>
      <c r="G1" s="1459"/>
      <c r="H1" s="1452" t="s">
        <v>727</v>
      </c>
      <c r="I1" s="1459"/>
      <c r="J1" s="1459"/>
      <c r="K1" s="1459"/>
      <c r="L1" s="1459"/>
      <c r="M1" s="1459"/>
      <c r="N1" s="1459"/>
      <c r="O1" s="1459"/>
      <c r="P1" s="1519"/>
      <c r="Q1" s="1519"/>
      <c r="R1" s="1519"/>
      <c r="S1" s="1519"/>
      <c r="T1" s="1519"/>
      <c r="U1" s="1519"/>
      <c r="V1" s="1519"/>
      <c r="W1" s="1519"/>
      <c r="X1" s="1519"/>
      <c r="Y1" s="1519"/>
      <c r="Z1" s="1519"/>
      <c r="AA1" s="1519"/>
      <c r="AB1" s="1519"/>
      <c r="AC1" s="1519"/>
      <c r="AD1" s="1519"/>
      <c r="AE1" s="1519"/>
      <c r="AF1" s="1519"/>
      <c r="AG1" s="1519"/>
      <c r="AH1" s="1519"/>
      <c r="AI1" s="1519"/>
      <c r="AJ1" s="1519"/>
      <c r="AK1" s="1519"/>
      <c r="AL1" s="1519"/>
      <c r="AM1" s="1519"/>
      <c r="AN1" s="1519"/>
      <c r="AO1" s="1519"/>
      <c r="AP1" s="1519"/>
      <c r="AQ1" s="1519"/>
      <c r="AR1" s="1519"/>
      <c r="AS1" s="1519"/>
      <c r="AT1" s="1519"/>
      <c r="AU1" s="1519"/>
      <c r="AV1" s="1519"/>
    </row>
    <row r="2" spans="1:48" s="1522" customFormat="1" ht="17.25" customHeight="1">
      <c r="A2" s="1459"/>
      <c r="B2" s="1455"/>
      <c r="C2" s="1531"/>
      <c r="D2" s="1531"/>
      <c r="E2" s="1459"/>
      <c r="F2" s="1459"/>
      <c r="G2" s="1459"/>
      <c r="H2" s="1452" t="s">
        <v>2</v>
      </c>
      <c r="I2" s="1459"/>
      <c r="J2" s="1459"/>
      <c r="K2" s="1459"/>
      <c r="L2" s="1459"/>
      <c r="M2" s="1459"/>
      <c r="N2" s="1459"/>
      <c r="O2" s="1459"/>
      <c r="P2" s="1519"/>
      <c r="Q2" s="1519"/>
      <c r="R2" s="1519"/>
      <c r="S2" s="1519"/>
      <c r="T2" s="1519"/>
      <c r="U2" s="1519"/>
      <c r="V2" s="1519"/>
      <c r="W2" s="1519"/>
      <c r="X2" s="1519"/>
      <c r="Y2" s="1519"/>
      <c r="Z2" s="1519"/>
      <c r="AA2" s="1519"/>
      <c r="AB2" s="1519"/>
      <c r="AC2" s="1519"/>
      <c r="AD2" s="1519"/>
      <c r="AE2" s="1519"/>
      <c r="AF2" s="1519"/>
      <c r="AG2" s="1519"/>
      <c r="AH2" s="1519"/>
      <c r="AI2" s="1519"/>
      <c r="AJ2" s="1519"/>
      <c r="AK2" s="1519"/>
      <c r="AL2" s="1519"/>
      <c r="AM2" s="1519"/>
      <c r="AN2" s="1519"/>
      <c r="AO2" s="1519"/>
      <c r="AP2" s="1519"/>
      <c r="AQ2" s="1519"/>
      <c r="AR2" s="1519"/>
      <c r="AS2" s="1519"/>
      <c r="AT2" s="1519"/>
      <c r="AU2" s="1519"/>
      <c r="AV2" s="1519"/>
    </row>
    <row r="3" spans="1:48" s="1522" customFormat="1" ht="17.25" customHeight="1">
      <c r="A3" s="1459"/>
      <c r="B3" s="1532"/>
      <c r="C3" s="1459"/>
      <c r="D3" s="1459"/>
      <c r="E3" s="1459"/>
      <c r="F3" s="1459"/>
      <c r="G3" s="1459"/>
      <c r="H3" s="1452" t="s">
        <v>3</v>
      </c>
      <c r="I3" s="1459"/>
      <c r="J3" s="1459"/>
      <c r="K3" s="1459"/>
      <c r="L3" s="1459"/>
      <c r="M3" s="1459"/>
      <c r="N3" s="1459"/>
      <c r="O3" s="1459"/>
      <c r="P3" s="1519"/>
      <c r="Q3" s="1519"/>
      <c r="R3" s="1519"/>
      <c r="S3" s="1519"/>
      <c r="T3" s="1519"/>
      <c r="U3" s="1519"/>
      <c r="V3" s="1519"/>
      <c r="W3" s="1519"/>
      <c r="X3" s="1519"/>
      <c r="Y3" s="1519"/>
      <c r="Z3" s="1519"/>
      <c r="AA3" s="1519"/>
      <c r="AB3" s="1519"/>
      <c r="AC3" s="1519"/>
      <c r="AD3" s="1519"/>
      <c r="AE3" s="1519"/>
      <c r="AF3" s="1519"/>
      <c r="AG3" s="1519"/>
      <c r="AH3" s="1519"/>
      <c r="AI3" s="1519"/>
      <c r="AJ3" s="1519"/>
      <c r="AK3" s="1519"/>
      <c r="AL3" s="1519"/>
      <c r="AM3" s="1519"/>
      <c r="AN3" s="1519"/>
      <c r="AO3" s="1519"/>
      <c r="AP3" s="1519"/>
      <c r="AQ3" s="1519"/>
      <c r="AR3" s="1519"/>
      <c r="AS3" s="1519"/>
      <c r="AT3" s="1519"/>
      <c r="AU3" s="1519"/>
      <c r="AV3" s="1519"/>
    </row>
    <row r="4" spans="1:48" s="1522" customFormat="1" ht="17.25" customHeight="1">
      <c r="A4" s="1459"/>
      <c r="B4" s="1458"/>
      <c r="C4" s="1459"/>
      <c r="D4" s="1459"/>
      <c r="E4" s="1459"/>
      <c r="F4" s="1459"/>
      <c r="G4" s="1459"/>
      <c r="H4" s="1452" t="s">
        <v>4</v>
      </c>
      <c r="I4" s="1459"/>
      <c r="J4" s="1459"/>
      <c r="K4" s="1459"/>
      <c r="L4" s="1459"/>
      <c r="M4" s="1459"/>
      <c r="N4" s="1459"/>
      <c r="O4" s="1459"/>
      <c r="P4" s="1519"/>
      <c r="Q4" s="1519"/>
      <c r="R4" s="1519"/>
      <c r="S4" s="1519"/>
      <c r="T4" s="1519"/>
      <c r="U4" s="1519"/>
      <c r="V4" s="1519"/>
      <c r="W4" s="1519"/>
      <c r="X4" s="1519"/>
      <c r="Y4" s="1519"/>
      <c r="Z4" s="1519"/>
      <c r="AA4" s="1519"/>
      <c r="AB4" s="1519"/>
      <c r="AC4" s="1519"/>
      <c r="AD4" s="1519"/>
      <c r="AE4" s="1519"/>
      <c r="AF4" s="1519"/>
      <c r="AG4" s="1519"/>
      <c r="AH4" s="1519"/>
      <c r="AI4" s="1519"/>
      <c r="AJ4" s="1519"/>
      <c r="AK4" s="1519"/>
      <c r="AL4" s="1519"/>
      <c r="AM4" s="1519"/>
      <c r="AN4" s="1519"/>
      <c r="AO4" s="1519"/>
      <c r="AP4" s="1519"/>
      <c r="AQ4" s="1519"/>
      <c r="AR4" s="1519"/>
      <c r="AS4" s="1519"/>
      <c r="AT4" s="1519"/>
      <c r="AU4" s="1519"/>
      <c r="AV4" s="1519"/>
    </row>
    <row r="5" spans="1:48" s="1522" customFormat="1" ht="17.25" customHeight="1">
      <c r="A5" s="1459"/>
      <c r="B5" s="1530"/>
      <c r="C5" s="1459"/>
      <c r="D5" s="1459"/>
      <c r="E5" s="1459"/>
      <c r="F5" s="1459"/>
      <c r="G5" s="1459"/>
      <c r="H5" s="1452" t="s">
        <v>5</v>
      </c>
      <c r="I5" s="1459"/>
      <c r="J5" s="1459"/>
      <c r="K5" s="1459"/>
      <c r="L5" s="1459"/>
      <c r="M5" s="1459"/>
      <c r="N5" s="1459"/>
      <c r="O5" s="1459"/>
      <c r="P5" s="1519"/>
      <c r="Q5" s="1519"/>
      <c r="R5" s="1519"/>
      <c r="S5" s="1519"/>
      <c r="T5" s="1519"/>
      <c r="U5" s="1519"/>
      <c r="V5" s="1519"/>
      <c r="W5" s="1519"/>
      <c r="X5" s="1519"/>
      <c r="Y5" s="1519"/>
      <c r="Z5" s="1519"/>
      <c r="AA5" s="1519"/>
      <c r="AB5" s="1519"/>
      <c r="AC5" s="1519"/>
      <c r="AD5" s="1519"/>
      <c r="AE5" s="1519"/>
      <c r="AF5" s="1519"/>
      <c r="AG5" s="1519"/>
      <c r="AH5" s="1519"/>
      <c r="AI5" s="1519"/>
      <c r="AJ5" s="1519"/>
      <c r="AK5" s="1519"/>
      <c r="AL5" s="1519"/>
      <c r="AM5" s="1519"/>
      <c r="AN5" s="1519"/>
      <c r="AO5" s="1519"/>
      <c r="AP5" s="1519"/>
      <c r="AQ5" s="1519"/>
      <c r="AR5" s="1519"/>
      <c r="AS5" s="1519"/>
      <c r="AT5" s="1519"/>
      <c r="AU5" s="1519"/>
      <c r="AV5" s="1519"/>
    </row>
    <row r="6" spans="1:48" s="1526" customFormat="1" ht="17.25" customHeight="1">
      <c r="A6" s="1523"/>
      <c r="B6" s="1523"/>
      <c r="C6" s="1523"/>
      <c r="D6" s="1523"/>
      <c r="E6" s="1523"/>
      <c r="F6" s="1523"/>
      <c r="G6" s="1523"/>
      <c r="H6" s="1452" t="s">
        <v>119</v>
      </c>
      <c r="I6" s="1523"/>
      <c r="J6" s="1523"/>
      <c r="K6" s="1523"/>
      <c r="L6" s="1523"/>
      <c r="M6" s="1523"/>
      <c r="N6" s="1523"/>
      <c r="O6" s="1523"/>
      <c r="P6" s="1525"/>
      <c r="Q6" s="1525"/>
      <c r="R6" s="1525"/>
      <c r="S6" s="1525"/>
      <c r="T6" s="1525"/>
      <c r="U6" s="1525"/>
      <c r="V6" s="1525"/>
      <c r="W6" s="1525"/>
      <c r="X6" s="1525"/>
      <c r="Y6" s="1525"/>
      <c r="Z6" s="1525"/>
      <c r="AA6" s="1525"/>
      <c r="AB6" s="1525"/>
      <c r="AC6" s="1525"/>
      <c r="AD6" s="1525"/>
      <c r="AE6" s="1525"/>
      <c r="AF6" s="1525"/>
      <c r="AG6" s="1525"/>
      <c r="AH6" s="1525"/>
      <c r="AI6" s="1525"/>
      <c r="AJ6" s="1525"/>
      <c r="AK6" s="1525"/>
      <c r="AL6" s="1525"/>
      <c r="AM6" s="1525"/>
      <c r="AN6" s="1525"/>
      <c r="AO6" s="1525"/>
      <c r="AP6" s="1525"/>
      <c r="AQ6" s="1525"/>
      <c r="AR6" s="1525"/>
      <c r="AS6" s="1525"/>
      <c r="AT6" s="1525"/>
      <c r="AU6" s="1525"/>
      <c r="AV6" s="1525"/>
    </row>
    <row r="7" spans="1:48" s="1533" customFormat="1" ht="17.25" customHeight="1">
      <c r="A7" s="1523"/>
      <c r="B7" s="1590" t="s">
        <v>119</v>
      </c>
      <c r="C7" s="1590"/>
      <c r="D7" s="1590"/>
      <c r="E7" s="1590"/>
      <c r="F7" s="1590"/>
      <c r="G7" s="1590"/>
      <c r="H7" s="1590"/>
      <c r="I7" s="1523"/>
      <c r="J7" s="1523"/>
      <c r="K7" s="1523"/>
      <c r="L7" s="1523"/>
      <c r="M7" s="1523"/>
      <c r="N7" s="1523"/>
      <c r="O7" s="1523"/>
      <c r="P7" s="1525"/>
      <c r="Q7" s="1525"/>
      <c r="R7" s="1525"/>
      <c r="S7" s="1525"/>
      <c r="T7" s="1525"/>
      <c r="U7" s="1525"/>
      <c r="V7" s="1525"/>
      <c r="W7" s="1525"/>
      <c r="X7" s="1525"/>
      <c r="Y7" s="1525"/>
      <c r="Z7" s="1525"/>
      <c r="AA7" s="1525"/>
      <c r="AB7" s="1525"/>
      <c r="AC7" s="1525"/>
      <c r="AD7" s="1525"/>
      <c r="AE7" s="1525"/>
      <c r="AF7" s="1525"/>
      <c r="AG7" s="1525"/>
      <c r="AH7" s="1525"/>
      <c r="AI7" s="1525"/>
      <c r="AJ7" s="1525"/>
      <c r="AK7" s="1525"/>
      <c r="AL7" s="1525"/>
      <c r="AM7" s="1525"/>
      <c r="AN7" s="1525"/>
      <c r="AO7" s="1525"/>
      <c r="AP7" s="1525"/>
      <c r="AQ7" s="1525"/>
      <c r="AR7" s="1525"/>
      <c r="AS7" s="1525"/>
      <c r="AT7" s="1525"/>
      <c r="AU7" s="1525"/>
      <c r="AV7" s="1525"/>
    </row>
    <row r="8" spans="1:48" s="1533" customFormat="1" ht="17.25" customHeight="1">
      <c r="A8" s="1523"/>
      <c r="B8" s="1590" t="s">
        <v>7</v>
      </c>
      <c r="C8" s="1590"/>
      <c r="D8" s="1590"/>
      <c r="E8" s="1590"/>
      <c r="F8" s="1590"/>
      <c r="G8" s="1590"/>
      <c r="H8" s="1590"/>
      <c r="I8" s="1523"/>
      <c r="J8" s="1523"/>
      <c r="K8" s="1523"/>
      <c r="L8" s="1523"/>
      <c r="M8" s="1523"/>
      <c r="N8" s="1523"/>
      <c r="O8" s="1523"/>
      <c r="P8" s="1525"/>
      <c r="Q8" s="1525"/>
      <c r="R8" s="1525"/>
      <c r="S8" s="1525"/>
      <c r="T8" s="1525"/>
      <c r="U8" s="1525"/>
      <c r="V8" s="1525"/>
      <c r="W8" s="1525"/>
      <c r="X8" s="1525"/>
      <c r="Y8" s="1525"/>
      <c r="Z8" s="1525"/>
      <c r="AA8" s="1525"/>
      <c r="AB8" s="1525"/>
      <c r="AC8" s="1525"/>
      <c r="AD8" s="1525"/>
      <c r="AE8" s="1525"/>
      <c r="AF8" s="1525"/>
      <c r="AG8" s="1525"/>
      <c r="AH8" s="1525"/>
      <c r="AI8" s="1525"/>
      <c r="AJ8" s="1525"/>
      <c r="AK8" s="1525"/>
      <c r="AL8" s="1525"/>
      <c r="AM8" s="1525"/>
      <c r="AN8" s="1525"/>
      <c r="AO8" s="1525"/>
      <c r="AP8" s="1525"/>
      <c r="AQ8" s="1525"/>
      <c r="AR8" s="1525"/>
      <c r="AS8" s="1525"/>
      <c r="AT8" s="1525"/>
      <c r="AU8" s="1525"/>
      <c r="AV8" s="1525"/>
    </row>
    <row r="9" spans="1:48" s="1533" customFormat="1" ht="17.25" customHeight="1">
      <c r="A9" s="1523"/>
      <c r="B9" s="1590" t="s">
        <v>8</v>
      </c>
      <c r="C9" s="1590"/>
      <c r="D9" s="1590"/>
      <c r="E9" s="1590"/>
      <c r="F9" s="1590"/>
      <c r="G9" s="1590"/>
      <c r="H9" s="1590"/>
      <c r="I9" s="1523"/>
      <c r="J9" s="1523"/>
      <c r="K9" s="1523"/>
      <c r="L9" s="1523"/>
      <c r="M9" s="1523"/>
      <c r="N9" s="1523"/>
      <c r="O9" s="1523"/>
      <c r="P9" s="1525"/>
      <c r="Q9" s="1525"/>
      <c r="R9" s="1525"/>
      <c r="S9" s="1525"/>
      <c r="T9" s="1525"/>
      <c r="U9" s="1525"/>
      <c r="V9" s="1525"/>
      <c r="W9" s="1525"/>
      <c r="X9" s="1525"/>
      <c r="Y9" s="1525"/>
      <c r="Z9" s="1525"/>
      <c r="AA9" s="1525"/>
      <c r="AB9" s="1525"/>
      <c r="AC9" s="1525"/>
      <c r="AD9" s="1525"/>
      <c r="AE9" s="1525"/>
      <c r="AF9" s="1525"/>
      <c r="AG9" s="1525"/>
      <c r="AH9" s="1525"/>
      <c r="AI9" s="1525"/>
      <c r="AJ9" s="1525"/>
      <c r="AK9" s="1525"/>
      <c r="AL9" s="1525"/>
      <c r="AM9" s="1525"/>
      <c r="AN9" s="1525"/>
      <c r="AO9" s="1525"/>
      <c r="AP9" s="1525"/>
      <c r="AQ9" s="1525"/>
      <c r="AR9" s="1525"/>
      <c r="AS9" s="1525"/>
      <c r="AT9" s="1525"/>
      <c r="AU9" s="1525"/>
      <c r="AV9" s="1525"/>
    </row>
    <row r="10" spans="1:48" s="1533" customFormat="1" ht="17.25" customHeight="1">
      <c r="A10" s="1523"/>
      <c r="B10" s="1591" t="s">
        <v>67</v>
      </c>
      <c r="C10" s="1591"/>
      <c r="D10" s="1591"/>
      <c r="E10" s="1591"/>
      <c r="F10" s="1591"/>
      <c r="G10" s="1591"/>
      <c r="H10" s="1591"/>
      <c r="I10" s="1523"/>
      <c r="J10" s="1523"/>
      <c r="K10" s="1523"/>
      <c r="L10" s="1523"/>
      <c r="M10" s="1523"/>
      <c r="N10" s="1523"/>
      <c r="O10" s="1523"/>
      <c r="P10" s="1525"/>
      <c r="Q10" s="1525"/>
      <c r="R10" s="1525"/>
      <c r="S10" s="1525"/>
      <c r="T10" s="1525"/>
      <c r="U10" s="1525"/>
      <c r="V10" s="1525"/>
      <c r="W10" s="1525"/>
      <c r="X10" s="1525"/>
      <c r="Y10" s="1525"/>
      <c r="Z10" s="1525"/>
      <c r="AA10" s="1525"/>
      <c r="AB10" s="1525"/>
      <c r="AC10" s="1525"/>
      <c r="AD10" s="1525"/>
      <c r="AE10" s="1525"/>
      <c r="AF10" s="1525"/>
      <c r="AG10" s="1525"/>
      <c r="AH10" s="1525"/>
      <c r="AI10" s="1525"/>
      <c r="AJ10" s="1525"/>
      <c r="AK10" s="1525"/>
      <c r="AL10" s="1525"/>
      <c r="AM10" s="1525"/>
      <c r="AN10" s="1525"/>
      <c r="AO10" s="1525"/>
      <c r="AP10" s="1525"/>
      <c r="AQ10" s="1525"/>
      <c r="AR10" s="1525"/>
      <c r="AS10" s="1525"/>
      <c r="AT10" s="1525"/>
      <c r="AU10" s="1525"/>
      <c r="AV10" s="1525"/>
    </row>
    <row r="11" spans="1:48" s="1519" customFormat="1" ht="17.25" customHeight="1" thickBot="1">
      <c r="A11" s="1459"/>
      <c r="B11" s="1459"/>
      <c r="C11" s="1459"/>
      <c r="D11" s="1459"/>
      <c r="E11" s="1459"/>
      <c r="F11" s="1459"/>
      <c r="G11" s="1459"/>
      <c r="H11" s="1459"/>
      <c r="I11" s="1459"/>
      <c r="J11" s="1459"/>
      <c r="K11" s="1459"/>
      <c r="L11" s="1459"/>
      <c r="M11" s="1459"/>
      <c r="N11" s="1459"/>
      <c r="O11" s="1459"/>
    </row>
    <row r="12" spans="1:48" s="1519" customFormat="1" ht="17.100000000000001" customHeight="1">
      <c r="A12" s="1459"/>
      <c r="B12" s="1465" t="s">
        <v>10</v>
      </c>
      <c r="C12" s="1466"/>
      <c r="D12" s="1466"/>
      <c r="E12" s="1467" t="s">
        <v>11</v>
      </c>
      <c r="F12" s="1467" t="s">
        <v>12</v>
      </c>
      <c r="G12" s="1467" t="s">
        <v>13</v>
      </c>
      <c r="H12" s="1468" t="s">
        <v>14</v>
      </c>
      <c r="I12" s="1459"/>
      <c r="J12" s="1459"/>
      <c r="K12" s="1459"/>
      <c r="L12" s="1459"/>
      <c r="M12" s="1459"/>
      <c r="N12" s="1459"/>
      <c r="O12" s="1459"/>
    </row>
    <row r="13" spans="1:48" s="1519" customFormat="1" ht="17.100000000000001" customHeight="1" thickBot="1">
      <c r="A13" s="1459"/>
      <c r="B13" s="1469" t="s">
        <v>15</v>
      </c>
      <c r="C13" s="1470" t="s">
        <v>16</v>
      </c>
      <c r="D13" s="1471" t="s">
        <v>17</v>
      </c>
      <c r="E13" s="1470" t="s">
        <v>18</v>
      </c>
      <c r="F13" s="1470" t="s">
        <v>19</v>
      </c>
      <c r="G13" s="1470" t="s">
        <v>19</v>
      </c>
      <c r="H13" s="1472" t="s">
        <v>20</v>
      </c>
      <c r="I13" s="1459"/>
      <c r="J13" s="1459"/>
      <c r="K13" s="1459"/>
      <c r="L13" s="1459"/>
      <c r="M13" s="1459"/>
      <c r="N13" s="1459"/>
      <c r="O13" s="1459"/>
    </row>
    <row r="14" spans="1:48" s="1519" customFormat="1" ht="17.100000000000001" customHeight="1">
      <c r="A14" s="1459"/>
      <c r="B14" s="1473"/>
      <c r="C14" s="1474"/>
      <c r="D14" s="1475"/>
      <c r="E14" s="1474" t="s">
        <v>21</v>
      </c>
      <c r="F14" s="1474" t="s">
        <v>22</v>
      </c>
      <c r="G14" s="1474" t="s">
        <v>23</v>
      </c>
      <c r="H14" s="1476" t="s">
        <v>24</v>
      </c>
      <c r="I14" s="1459"/>
      <c r="J14" s="1459"/>
      <c r="K14" s="1459"/>
      <c r="L14" s="1459"/>
      <c r="M14" s="1459"/>
      <c r="N14" s="1459"/>
      <c r="O14" s="1459"/>
    </row>
    <row r="15" spans="1:48" s="1519" customFormat="1" ht="17.100000000000001" customHeight="1">
      <c r="A15" s="1459"/>
      <c r="B15" s="1477"/>
      <c r="C15" s="1478"/>
      <c r="D15" s="1479"/>
      <c r="E15" s="1478"/>
      <c r="F15" s="1478"/>
      <c r="G15" s="1478"/>
      <c r="H15" s="1480"/>
      <c r="I15" s="1459"/>
      <c r="J15" s="1459"/>
      <c r="K15" s="1459"/>
      <c r="L15" s="1459"/>
      <c r="M15" s="1459"/>
      <c r="N15" s="1459"/>
      <c r="O15" s="1459"/>
    </row>
    <row r="16" spans="1:48" s="1519" customFormat="1" ht="17.100000000000001" customHeight="1">
      <c r="A16" s="1459"/>
      <c r="B16" s="1477"/>
      <c r="C16" s="1481" t="s">
        <v>25</v>
      </c>
      <c r="D16" s="1482"/>
      <c r="E16" s="1478"/>
      <c r="F16" s="1478"/>
      <c r="G16" s="1478"/>
      <c r="H16" s="1483"/>
      <c r="I16" s="1459"/>
      <c r="J16" s="1459"/>
      <c r="K16" s="1459"/>
      <c r="L16" s="1459"/>
      <c r="M16" s="1459"/>
      <c r="N16" s="1459"/>
      <c r="O16" s="1459"/>
    </row>
    <row r="17" spans="1:48" s="1519" customFormat="1" ht="16.5" customHeight="1">
      <c r="A17" s="1459"/>
      <c r="B17" s="1477">
        <v>1</v>
      </c>
      <c r="C17" s="1485" t="s">
        <v>26</v>
      </c>
      <c r="D17" s="1479">
        <v>1</v>
      </c>
      <c r="E17" s="1486">
        <v>0</v>
      </c>
      <c r="F17" s="1487">
        <f>E17/E24</f>
        <v>0</v>
      </c>
      <c r="G17" s="1488">
        <v>0</v>
      </c>
      <c r="H17" s="1489">
        <v>3.618490251562045</v>
      </c>
      <c r="I17" s="1504"/>
      <c r="J17" s="1541"/>
      <c r="K17" s="1542"/>
      <c r="L17" s="1459"/>
      <c r="M17" s="1459"/>
      <c r="N17" s="1459"/>
      <c r="O17" s="1459"/>
    </row>
    <row r="18" spans="1:48" s="1519" customFormat="1" ht="17.100000000000001" customHeight="1">
      <c r="A18" s="1459"/>
      <c r="B18" s="1477">
        <f>B17+1</f>
        <v>2</v>
      </c>
      <c r="C18" s="1485" t="s">
        <v>27</v>
      </c>
      <c r="D18" s="1479">
        <v>2</v>
      </c>
      <c r="E18" s="1486">
        <v>3556.5344990615818</v>
      </c>
      <c r="F18" s="1487">
        <f>E18/E24</f>
        <v>0.21898812770653386</v>
      </c>
      <c r="G18" s="1488">
        <v>3.8310222087412756E-2</v>
      </c>
      <c r="H18" s="1493">
        <v>136.25162652059447</v>
      </c>
      <c r="I18" s="1504"/>
      <c r="J18" s="1459"/>
      <c r="K18" s="1542"/>
      <c r="L18" s="1459"/>
      <c r="M18" s="1459"/>
      <c r="N18" s="1459"/>
      <c r="O18" s="1459"/>
    </row>
    <row r="19" spans="1:48" s="1519" customFormat="1" ht="17.100000000000001" customHeight="1" thickBot="1">
      <c r="A19" s="1459"/>
      <c r="B19" s="1477">
        <f t="shared" ref="B19:B20" si="0">B18+1</f>
        <v>3</v>
      </c>
      <c r="C19" s="1485" t="s">
        <v>28</v>
      </c>
      <c r="D19" s="1479">
        <v>3</v>
      </c>
      <c r="E19" s="1494">
        <f>+E20-E18-E17</f>
        <v>5375.8856963621311</v>
      </c>
      <c r="F19" s="1495">
        <f>E19/E24</f>
        <v>0.33101187229346618</v>
      </c>
      <c r="G19" s="1496">
        <f>G18</f>
        <v>3.8310222087412756E-2</v>
      </c>
      <c r="H19" s="1497">
        <f>+G19*E19</f>
        <v>205.95137494417881</v>
      </c>
      <c r="I19" s="1504"/>
      <c r="J19" s="1459"/>
      <c r="K19" s="1542"/>
      <c r="L19" s="1459"/>
      <c r="M19" s="1459"/>
      <c r="N19" s="1459"/>
      <c r="O19" s="1459"/>
    </row>
    <row r="20" spans="1:48" s="1519" customFormat="1" ht="17.100000000000001" customHeight="1">
      <c r="A20" s="1459"/>
      <c r="B20" s="1477">
        <f t="shared" si="0"/>
        <v>4</v>
      </c>
      <c r="C20" s="1485" t="s">
        <v>29</v>
      </c>
      <c r="D20" s="1479">
        <v>4</v>
      </c>
      <c r="E20" s="384">
        <f>F20*E24</f>
        <v>8932.4201954237124</v>
      </c>
      <c r="F20" s="1498">
        <f>1-F22</f>
        <v>0.55000000000000004</v>
      </c>
      <c r="G20" s="1499">
        <f>H20/E20</f>
        <v>3.8715318374017801E-2</v>
      </c>
      <c r="H20" s="1500">
        <f>SUM(H17:H19)</f>
        <v>345.82149171633534</v>
      </c>
      <c r="I20" s="1504"/>
      <c r="J20" s="1543"/>
      <c r="K20" s="1542"/>
      <c r="L20" s="1459"/>
      <c r="M20" s="1459"/>
      <c r="N20" s="1459"/>
      <c r="O20" s="1459"/>
    </row>
    <row r="21" spans="1:48" s="1519" customFormat="1" ht="17.100000000000001" customHeight="1">
      <c r="A21" s="1459"/>
      <c r="B21" s="1477"/>
      <c r="C21" s="1485"/>
      <c r="D21" s="1479"/>
      <c r="E21" s="1486"/>
      <c r="F21" s="1487"/>
      <c r="G21" s="1488"/>
      <c r="H21" s="1489"/>
      <c r="I21" s="1504"/>
      <c r="J21" s="1459"/>
      <c r="K21" s="1542"/>
      <c r="L21" s="1459"/>
      <c r="M21" s="1459"/>
      <c r="N21" s="1459"/>
      <c r="O21" s="1459"/>
    </row>
    <row r="22" spans="1:48" s="1519" customFormat="1">
      <c r="A22" s="1459"/>
      <c r="B22" s="1477">
        <f>B20+1</f>
        <v>5</v>
      </c>
      <c r="C22" s="1501" t="s">
        <v>49</v>
      </c>
      <c r="D22" s="1479">
        <v>4</v>
      </c>
      <c r="E22" s="1486">
        <f>E24-E20</f>
        <v>7308.3437962557637</v>
      </c>
      <c r="F22" s="1487">
        <v>0.45</v>
      </c>
      <c r="G22" s="1488">
        <f>H22/E22</f>
        <v>0.12410849353288578</v>
      </c>
      <c r="H22" s="1493">
        <v>907.02753877371435</v>
      </c>
      <c r="I22" s="1504"/>
      <c r="J22" s="1459"/>
      <c r="K22" s="1542"/>
      <c r="L22" s="1459"/>
      <c r="M22" s="1459"/>
      <c r="N22" s="1459"/>
      <c r="O22" s="1459"/>
    </row>
    <row r="23" spans="1:48" s="1519" customFormat="1" ht="17.100000000000001" customHeight="1" thickBot="1">
      <c r="A23" s="1459"/>
      <c r="B23" s="1477"/>
      <c r="C23" s="1501"/>
      <c r="D23" s="1479"/>
      <c r="E23" s="1494"/>
      <c r="F23" s="1495"/>
      <c r="G23" s="1496"/>
      <c r="H23" s="1497"/>
      <c r="I23" s="1504"/>
      <c r="J23" s="1459"/>
      <c r="K23" s="1542"/>
      <c r="L23" s="1459"/>
      <c r="M23" s="1459"/>
      <c r="N23" s="1459"/>
      <c r="O23" s="1459"/>
    </row>
    <row r="24" spans="1:48" s="1519" customFormat="1" ht="17.100000000000001" customHeight="1">
      <c r="A24" s="1459"/>
      <c r="B24" s="1477">
        <f>B22+1</f>
        <v>6</v>
      </c>
      <c r="C24" s="1485" t="s">
        <v>75</v>
      </c>
      <c r="D24" s="1479">
        <v>5</v>
      </c>
      <c r="E24" s="1505">
        <f>+E28-E26</f>
        <v>16240.763991679476</v>
      </c>
      <c r="F24" s="1498">
        <f>E24/E28</f>
        <v>0.96901834231683504</v>
      </c>
      <c r="G24" s="1499">
        <f>H24/E24</f>
        <v>7.7142247195508384E-2</v>
      </c>
      <c r="H24" s="1500">
        <f>+H20+H22</f>
        <v>1252.8490304900497</v>
      </c>
      <c r="I24" s="1504"/>
      <c r="J24" s="1459"/>
      <c r="K24" s="1542"/>
      <c r="L24" s="1459"/>
      <c r="M24" s="1459"/>
      <c r="N24" s="1459"/>
      <c r="O24" s="1459"/>
    </row>
    <row r="25" spans="1:48" s="1519" customFormat="1" ht="17.100000000000001" customHeight="1">
      <c r="A25" s="1459"/>
      <c r="B25" s="1477"/>
      <c r="C25" s="1485"/>
      <c r="D25" s="1479"/>
      <c r="E25" s="1486"/>
      <c r="F25" s="1487"/>
      <c r="G25" s="1488"/>
      <c r="H25" s="1489"/>
      <c r="I25" s="1504"/>
      <c r="J25" s="1459"/>
      <c r="K25" s="1542"/>
      <c r="L25" s="1459"/>
      <c r="M25" s="1459"/>
      <c r="N25" s="1459"/>
      <c r="O25" s="1459"/>
    </row>
    <row r="26" spans="1:48" s="1519" customFormat="1" ht="17.100000000000001" customHeight="1">
      <c r="A26" s="1459"/>
      <c r="B26" s="1477">
        <f>B24+1</f>
        <v>7</v>
      </c>
      <c r="C26" s="1501" t="s">
        <v>36</v>
      </c>
      <c r="D26" s="1479" t="s">
        <v>37</v>
      </c>
      <c r="E26" s="1486">
        <v>519.25311269161557</v>
      </c>
      <c r="F26" s="1487">
        <f>E26/E28</f>
        <v>3.098165768316501E-2</v>
      </c>
      <c r="G26" s="1488">
        <v>4.8254581076265658E-2</v>
      </c>
      <c r="H26" s="1506">
        <f>E26*G26</f>
        <v>25.056341425480873</v>
      </c>
      <c r="I26" s="1504"/>
      <c r="J26" s="1459"/>
      <c r="K26" s="1542"/>
      <c r="L26" s="1459"/>
      <c r="M26" s="1459"/>
      <c r="N26" s="1459"/>
      <c r="O26" s="1459"/>
    </row>
    <row r="27" spans="1:48" s="1519" customFormat="1" ht="16.5" customHeight="1" thickBot="1">
      <c r="A27" s="1459"/>
      <c r="B27" s="1477"/>
      <c r="C27" s="1485"/>
      <c r="D27" s="1479"/>
      <c r="E27" s="1494"/>
      <c r="F27" s="1496"/>
      <c r="G27" s="1496"/>
      <c r="H27" s="1497"/>
      <c r="I27" s="1504"/>
      <c r="J27" s="1459"/>
      <c r="K27" s="1542"/>
      <c r="L27" s="1459"/>
      <c r="M27" s="1459"/>
      <c r="N27" s="1459"/>
      <c r="O27" s="1459"/>
    </row>
    <row r="28" spans="1:48" s="1519" customFormat="1" ht="17.100000000000001" customHeight="1" thickBot="1">
      <c r="A28" s="1459"/>
      <c r="B28" s="1508">
        <f>B26+1</f>
        <v>8</v>
      </c>
      <c r="C28" s="1509" t="s">
        <v>38</v>
      </c>
      <c r="D28" s="1510"/>
      <c r="E28" s="1511">
        <v>16760.017104371091</v>
      </c>
      <c r="F28" s="1512">
        <f>+F22+F20</f>
        <v>1</v>
      </c>
      <c r="G28" s="1513">
        <f>+H28/E28</f>
        <v>7.6247259412536461E-2</v>
      </c>
      <c r="H28" s="1544">
        <f>H24+H26</f>
        <v>1277.9053719155306</v>
      </c>
      <c r="I28" s="1507"/>
      <c r="J28" s="1459"/>
      <c r="K28" s="1542"/>
      <c r="L28" s="1459"/>
      <c r="M28" s="1459"/>
      <c r="N28" s="1459"/>
      <c r="O28" s="1459"/>
    </row>
    <row r="29" spans="1:48" s="1519" customFormat="1" ht="17.25" customHeight="1">
      <c r="A29" s="1459"/>
      <c r="B29" s="1459"/>
      <c r="C29" s="1459"/>
      <c r="D29" s="1459"/>
      <c r="E29" s="1537"/>
      <c r="F29" s="1538"/>
      <c r="G29" s="1459"/>
      <c r="H29" s="1545"/>
      <c r="I29" s="1540"/>
      <c r="J29" s="1459"/>
      <c r="K29" s="1542"/>
      <c r="L29" s="1459"/>
      <c r="M29" s="1459"/>
      <c r="N29" s="1459"/>
      <c r="O29" s="1459"/>
    </row>
    <row r="30" spans="1:48" s="1519" customFormat="1" ht="17.25" customHeight="1">
      <c r="A30" s="1459"/>
      <c r="B30" s="1459" t="s">
        <v>39</v>
      </c>
      <c r="C30" s="1459"/>
      <c r="D30" s="1459"/>
      <c r="E30" s="1546"/>
      <c r="F30" s="1517"/>
      <c r="G30" s="1518"/>
      <c r="H30" s="1452"/>
      <c r="I30" s="1459"/>
      <c r="J30" s="1459"/>
      <c r="K30" s="1459"/>
      <c r="L30" s="1459"/>
      <c r="M30" s="1459"/>
      <c r="N30" s="1459"/>
      <c r="O30" s="1459"/>
    </row>
    <row r="31" spans="1:48" s="1519" customFormat="1" ht="17.25" customHeight="1">
      <c r="A31" s="1459"/>
      <c r="B31" s="1520">
        <v>1</v>
      </c>
      <c r="C31" s="1589" t="s">
        <v>50</v>
      </c>
      <c r="D31" s="1589"/>
      <c r="E31" s="1589"/>
      <c r="F31" s="1589"/>
      <c r="G31" s="1589"/>
      <c r="H31" s="1589"/>
      <c r="I31" s="1459"/>
      <c r="J31" s="1459"/>
      <c r="K31" s="1459"/>
      <c r="L31" s="1459"/>
      <c r="M31" s="1459"/>
      <c r="N31" s="1459"/>
      <c r="O31" s="1459"/>
    </row>
    <row r="32" spans="1:48" s="1522" customFormat="1" ht="18" customHeight="1">
      <c r="A32" s="1459"/>
      <c r="B32" s="1461">
        <v>2</v>
      </c>
      <c r="C32" s="1593" t="s">
        <v>120</v>
      </c>
      <c r="D32" s="1593"/>
      <c r="E32" s="1593"/>
      <c r="F32" s="1593"/>
      <c r="G32" s="1593"/>
      <c r="H32" s="1593"/>
      <c r="I32" s="1459"/>
      <c r="J32" s="1459"/>
      <c r="K32" s="1459"/>
      <c r="L32" s="1459"/>
      <c r="M32" s="1459"/>
      <c r="N32" s="1459"/>
      <c r="O32" s="1459"/>
      <c r="P32" s="1519"/>
      <c r="Q32" s="1519"/>
      <c r="R32" s="1519"/>
      <c r="S32" s="1519"/>
      <c r="T32" s="1519"/>
      <c r="U32" s="1519"/>
      <c r="V32" s="1519"/>
      <c r="W32" s="1519"/>
      <c r="X32" s="1519"/>
      <c r="Y32" s="1519"/>
      <c r="Z32" s="1519"/>
      <c r="AA32" s="1519"/>
      <c r="AB32" s="1519"/>
      <c r="AC32" s="1519"/>
      <c r="AD32" s="1519"/>
      <c r="AE32" s="1519"/>
      <c r="AF32" s="1519"/>
      <c r="AG32" s="1519"/>
      <c r="AH32" s="1519"/>
      <c r="AI32" s="1519"/>
      <c r="AJ32" s="1519"/>
      <c r="AK32" s="1519"/>
      <c r="AL32" s="1519"/>
      <c r="AM32" s="1519"/>
      <c r="AN32" s="1519"/>
      <c r="AO32" s="1519"/>
      <c r="AP32" s="1519"/>
      <c r="AQ32" s="1519"/>
      <c r="AR32" s="1519"/>
      <c r="AS32" s="1519"/>
      <c r="AT32" s="1519"/>
      <c r="AU32" s="1519"/>
      <c r="AV32" s="1519"/>
    </row>
    <row r="33" spans="1:48" s="1522" customFormat="1" ht="15.6" customHeight="1">
      <c r="A33" s="1459"/>
      <c r="B33" s="1592">
        <v>3</v>
      </c>
      <c r="C33" s="1593" t="s">
        <v>42</v>
      </c>
      <c r="D33" s="1593"/>
      <c r="E33" s="1593"/>
      <c r="F33" s="1593"/>
      <c r="G33" s="1593"/>
      <c r="H33" s="1593"/>
      <c r="I33" s="1459"/>
      <c r="J33" s="1459"/>
      <c r="K33" s="1459"/>
      <c r="L33" s="1459"/>
      <c r="M33" s="1459"/>
      <c r="N33" s="1459"/>
      <c r="O33" s="1459"/>
      <c r="P33" s="1519"/>
      <c r="Q33" s="1519"/>
      <c r="R33" s="1519"/>
      <c r="S33" s="1519"/>
      <c r="T33" s="1519"/>
      <c r="U33" s="1519"/>
      <c r="V33" s="1519"/>
      <c r="W33" s="1519"/>
      <c r="X33" s="1519"/>
      <c r="Y33" s="1519"/>
      <c r="Z33" s="1519"/>
      <c r="AA33" s="1519"/>
      <c r="AB33" s="1519"/>
      <c r="AC33" s="1519"/>
      <c r="AD33" s="1519"/>
      <c r="AE33" s="1519"/>
      <c r="AF33" s="1519"/>
      <c r="AG33" s="1519"/>
      <c r="AH33" s="1519"/>
      <c r="AI33" s="1519"/>
      <c r="AJ33" s="1519"/>
      <c r="AK33" s="1519"/>
      <c r="AL33" s="1519"/>
      <c r="AM33" s="1519"/>
      <c r="AN33" s="1519"/>
      <c r="AO33" s="1519"/>
      <c r="AP33" s="1519"/>
      <c r="AQ33" s="1519"/>
      <c r="AR33" s="1519"/>
      <c r="AS33" s="1519"/>
      <c r="AT33" s="1519"/>
      <c r="AU33" s="1519"/>
      <c r="AV33" s="1519"/>
    </row>
    <row r="34" spans="1:48" s="1526" customFormat="1" ht="17.25" customHeight="1">
      <c r="A34" s="1523"/>
      <c r="B34" s="1592"/>
      <c r="C34" s="1593"/>
      <c r="D34" s="1593"/>
      <c r="E34" s="1593"/>
      <c r="F34" s="1593"/>
      <c r="G34" s="1593"/>
      <c r="H34" s="1593"/>
      <c r="I34" s="1523"/>
      <c r="J34" s="1523"/>
      <c r="K34" s="1523"/>
      <c r="L34" s="1523"/>
      <c r="M34" s="1523"/>
      <c r="N34" s="1523"/>
      <c r="O34" s="1523"/>
      <c r="P34" s="1525"/>
      <c r="Q34" s="1525"/>
      <c r="R34" s="1525"/>
      <c r="S34" s="1525"/>
      <c r="T34" s="1525"/>
      <c r="U34" s="1525"/>
      <c r="V34" s="1525"/>
      <c r="W34" s="1525"/>
      <c r="X34" s="1525"/>
      <c r="Y34" s="1525"/>
      <c r="Z34" s="1525"/>
      <c r="AA34" s="1525"/>
      <c r="AB34" s="1525"/>
      <c r="AC34" s="1525"/>
      <c r="AD34" s="1525"/>
      <c r="AE34" s="1525"/>
      <c r="AF34" s="1525"/>
      <c r="AG34" s="1525"/>
      <c r="AH34" s="1525"/>
      <c r="AI34" s="1525"/>
      <c r="AJ34" s="1525"/>
      <c r="AK34" s="1525"/>
      <c r="AL34" s="1525"/>
      <c r="AM34" s="1525"/>
      <c r="AN34" s="1525"/>
      <c r="AO34" s="1525"/>
      <c r="AP34" s="1525"/>
      <c r="AQ34" s="1525"/>
      <c r="AR34" s="1525"/>
      <c r="AS34" s="1525"/>
      <c r="AT34" s="1525"/>
      <c r="AU34" s="1525"/>
      <c r="AV34" s="1525"/>
    </row>
    <row r="35" spans="1:48" s="1522" customFormat="1" ht="49.35" customHeight="1">
      <c r="A35" s="1459"/>
      <c r="B35" s="1524">
        <v>4</v>
      </c>
      <c r="C35" s="1593" t="s">
        <v>81</v>
      </c>
      <c r="D35" s="1593"/>
      <c r="E35" s="1593"/>
      <c r="F35" s="1593"/>
      <c r="G35" s="1593"/>
      <c r="H35" s="1593"/>
      <c r="I35" s="1459"/>
      <c r="J35" s="1459"/>
      <c r="K35" s="1459"/>
      <c r="L35" s="1459"/>
      <c r="M35" s="1459"/>
      <c r="N35" s="1459"/>
      <c r="O35" s="1459"/>
      <c r="P35" s="1519"/>
      <c r="Q35" s="1519"/>
      <c r="R35" s="1519"/>
      <c r="S35" s="1519"/>
      <c r="T35" s="1519"/>
      <c r="U35" s="1519"/>
      <c r="V35" s="1519"/>
      <c r="W35" s="1519"/>
      <c r="X35" s="1519"/>
      <c r="Y35" s="1519"/>
      <c r="Z35" s="1519"/>
      <c r="AA35" s="1519"/>
      <c r="AB35" s="1519"/>
      <c r="AC35" s="1519"/>
      <c r="AD35" s="1519"/>
      <c r="AE35" s="1519"/>
      <c r="AF35" s="1519"/>
      <c r="AG35" s="1519"/>
      <c r="AH35" s="1519"/>
      <c r="AI35" s="1519"/>
      <c r="AJ35" s="1519"/>
      <c r="AK35" s="1519"/>
      <c r="AL35" s="1519"/>
      <c r="AM35" s="1519"/>
      <c r="AN35" s="1519"/>
      <c r="AO35" s="1519"/>
      <c r="AP35" s="1519"/>
      <c r="AQ35" s="1519"/>
      <c r="AR35" s="1519"/>
      <c r="AS35" s="1519"/>
      <c r="AT35" s="1519"/>
      <c r="AU35" s="1519"/>
      <c r="AV35" s="1519"/>
    </row>
    <row r="36" spans="1:48" s="1529" customFormat="1" ht="48" customHeight="1">
      <c r="A36" s="1527"/>
      <c r="B36" s="1520">
        <v>5</v>
      </c>
      <c r="C36" s="1593" t="s">
        <v>44</v>
      </c>
      <c r="D36" s="1593"/>
      <c r="E36" s="1593"/>
      <c r="F36" s="1593"/>
      <c r="G36" s="1593"/>
      <c r="H36" s="1593"/>
      <c r="I36" s="1527"/>
      <c r="J36" s="1527"/>
      <c r="K36" s="1528"/>
      <c r="L36" s="1528"/>
      <c r="M36" s="1528"/>
      <c r="N36" s="1527"/>
      <c r="O36" s="1527"/>
      <c r="P36" s="1528"/>
      <c r="Q36" s="1528"/>
      <c r="R36" s="1528"/>
      <c r="S36" s="1528"/>
      <c r="T36" s="1528"/>
      <c r="U36" s="1528"/>
      <c r="V36" s="1528"/>
      <c r="W36" s="1528"/>
      <c r="X36" s="1528"/>
      <c r="Y36" s="1528"/>
      <c r="Z36" s="1528"/>
      <c r="AA36" s="1528"/>
      <c r="AB36" s="1528"/>
      <c r="AC36" s="1528"/>
      <c r="AD36" s="1528"/>
      <c r="AE36" s="1528"/>
      <c r="AF36" s="1528"/>
      <c r="AG36" s="1528"/>
      <c r="AH36" s="1528"/>
      <c r="AI36" s="1528"/>
      <c r="AJ36" s="1528"/>
      <c r="AK36" s="1528"/>
      <c r="AL36" s="1528"/>
      <c r="AM36" s="1528"/>
      <c r="AN36" s="1528"/>
      <c r="AO36" s="1528"/>
      <c r="AP36" s="1528"/>
      <c r="AQ36" s="1528"/>
      <c r="AR36" s="1528"/>
      <c r="AS36" s="1528"/>
      <c r="AT36" s="1528"/>
      <c r="AU36" s="1528"/>
      <c r="AV36" s="1528"/>
    </row>
    <row r="37" spans="1:48" s="1522" customFormat="1" ht="17.25" customHeight="1">
      <c r="A37" s="1459"/>
      <c r="B37" s="1520">
        <v>6</v>
      </c>
      <c r="C37" s="1589" t="s">
        <v>112</v>
      </c>
      <c r="D37" s="1589"/>
      <c r="E37" s="1589"/>
      <c r="F37" s="1589"/>
      <c r="G37" s="1589"/>
      <c r="H37" s="1589"/>
      <c r="I37" s="1530"/>
      <c r="J37" s="1459"/>
      <c r="K37" s="1459"/>
      <c r="L37" s="1459"/>
      <c r="M37" s="1519"/>
      <c r="N37" s="1459"/>
      <c r="O37" s="1459"/>
      <c r="P37" s="1519"/>
      <c r="Q37" s="1519"/>
      <c r="R37" s="1519"/>
      <c r="S37" s="1519"/>
      <c r="T37" s="1519"/>
      <c r="U37" s="1519"/>
      <c r="V37" s="1519"/>
      <c r="W37" s="1519"/>
      <c r="X37" s="1519"/>
      <c r="Y37" s="1519"/>
      <c r="Z37" s="1519"/>
      <c r="AA37" s="1519"/>
      <c r="AB37" s="1519"/>
      <c r="AC37" s="1519"/>
      <c r="AD37" s="1519"/>
      <c r="AE37" s="1519"/>
      <c r="AF37" s="1519"/>
      <c r="AG37" s="1519"/>
      <c r="AH37" s="1519"/>
      <c r="AI37" s="1519"/>
      <c r="AJ37" s="1519"/>
      <c r="AK37" s="1519"/>
      <c r="AL37" s="1519"/>
      <c r="AM37" s="1519"/>
      <c r="AN37" s="1519"/>
      <c r="AO37" s="1519"/>
      <c r="AP37" s="1519"/>
      <c r="AQ37" s="1519"/>
      <c r="AR37" s="1519"/>
      <c r="AS37" s="1519"/>
      <c r="AT37" s="1519"/>
      <c r="AU37" s="1519"/>
      <c r="AV37" s="1519"/>
    </row>
    <row r="38" spans="1:48" s="1522" customFormat="1" ht="17.25" customHeight="1">
      <c r="A38" s="1459"/>
      <c r="B38" s="1520">
        <v>7</v>
      </c>
      <c r="C38" s="1459" t="s">
        <v>121</v>
      </c>
      <c r="D38" s="1519"/>
      <c r="E38" s="1519"/>
      <c r="F38" s="1519"/>
      <c r="G38" s="1519"/>
      <c r="H38" s="1519"/>
      <c r="I38" s="1519"/>
      <c r="J38" s="1519"/>
      <c r="K38" s="1519"/>
      <c r="L38" s="1519"/>
      <c r="M38" s="1459"/>
      <c r="N38" s="1459"/>
      <c r="O38" s="1459"/>
      <c r="P38" s="1519"/>
      <c r="Q38" s="1519"/>
      <c r="R38" s="1519"/>
      <c r="S38" s="1519"/>
      <c r="T38" s="1519"/>
      <c r="U38" s="1519"/>
      <c r="V38" s="1519"/>
      <c r="W38" s="1519"/>
      <c r="X38" s="1519"/>
      <c r="Y38" s="1519"/>
      <c r="Z38" s="1519"/>
      <c r="AA38" s="1519"/>
      <c r="AB38" s="1519"/>
      <c r="AC38" s="1519"/>
      <c r="AD38" s="1519"/>
      <c r="AE38" s="1519"/>
      <c r="AF38" s="1519"/>
      <c r="AG38" s="1519"/>
      <c r="AH38" s="1519"/>
      <c r="AI38" s="1519"/>
      <c r="AJ38" s="1519"/>
      <c r="AK38" s="1519"/>
      <c r="AL38" s="1519"/>
      <c r="AM38" s="1519"/>
      <c r="AN38" s="1519"/>
      <c r="AO38" s="1519"/>
      <c r="AP38" s="1519"/>
      <c r="AQ38" s="1519"/>
      <c r="AR38" s="1519"/>
      <c r="AS38" s="1519"/>
      <c r="AT38" s="1519"/>
      <c r="AU38" s="1519"/>
      <c r="AV38" s="1519"/>
    </row>
    <row r="39" spans="1:48" s="1522" customFormat="1">
      <c r="A39" s="1459"/>
      <c r="B39" s="1519"/>
      <c r="C39" s="1519"/>
      <c r="D39" s="1519"/>
      <c r="E39" s="1519"/>
      <c r="F39" s="1519"/>
      <c r="G39" s="1519"/>
      <c r="H39" s="1519"/>
      <c r="I39" s="1519"/>
      <c r="J39" s="1519"/>
      <c r="K39" s="1519"/>
      <c r="L39" s="1519"/>
      <c r="M39" s="1459"/>
      <c r="N39" s="1459"/>
      <c r="O39" s="1459"/>
      <c r="P39" s="1519"/>
      <c r="Q39" s="1519"/>
      <c r="R39" s="1519"/>
      <c r="S39" s="1519"/>
      <c r="T39" s="1519"/>
      <c r="U39" s="1519"/>
      <c r="V39" s="1519"/>
      <c r="W39" s="1519"/>
      <c r="X39" s="1519"/>
      <c r="Y39" s="1519"/>
      <c r="Z39" s="1519"/>
      <c r="AA39" s="1519"/>
      <c r="AB39" s="1519"/>
      <c r="AC39" s="1519"/>
      <c r="AD39" s="1519"/>
      <c r="AE39" s="1519"/>
      <c r="AF39" s="1519"/>
      <c r="AG39" s="1519"/>
      <c r="AH39" s="1519"/>
      <c r="AI39" s="1519"/>
      <c r="AJ39" s="1519"/>
      <c r="AK39" s="1519"/>
      <c r="AL39" s="1519"/>
      <c r="AM39" s="1519"/>
      <c r="AN39" s="1519"/>
      <c r="AO39" s="1519"/>
      <c r="AP39" s="1519"/>
      <c r="AQ39" s="1519"/>
      <c r="AR39" s="1519"/>
      <c r="AS39" s="1519"/>
      <c r="AT39" s="1519"/>
      <c r="AU39" s="1519"/>
      <c r="AV39" s="1519"/>
    </row>
    <row r="40" spans="1:48" s="1519" customFormat="1"/>
    <row r="41" spans="1:48" s="1519" customFormat="1"/>
    <row r="42" spans="1:48" s="1519" customFormat="1"/>
    <row r="43" spans="1:48" s="1519" customFormat="1"/>
    <row r="44" spans="1:48" s="1519" customFormat="1"/>
    <row r="45" spans="1:48" s="1519" customFormat="1"/>
    <row r="46" spans="1:48" s="1519" customFormat="1"/>
    <row r="47" spans="1:48" s="1519" customFormat="1"/>
    <row r="48" spans="1:48" s="1519" customFormat="1"/>
    <row r="49" s="1519" customFormat="1"/>
    <row r="50" s="1519" customFormat="1"/>
    <row r="51" s="1519" customFormat="1"/>
    <row r="52" s="1519" customFormat="1"/>
    <row r="53" s="1519" customFormat="1"/>
    <row r="54" s="1519" customFormat="1"/>
    <row r="55" s="1519" customFormat="1"/>
    <row r="56" s="1519" customFormat="1"/>
    <row r="57" s="1519" customFormat="1"/>
    <row r="58" s="1519" customFormat="1"/>
    <row r="59" s="1519" customFormat="1"/>
    <row r="60" s="1519" customFormat="1"/>
    <row r="61" s="1519" customFormat="1"/>
    <row r="62" s="1519" customFormat="1"/>
    <row r="63" s="1519" customFormat="1"/>
    <row r="64" s="1519" customFormat="1"/>
    <row r="65" s="1519" customFormat="1"/>
    <row r="66" s="1519" customFormat="1"/>
    <row r="67" s="1519" customFormat="1"/>
    <row r="68" s="1519" customFormat="1"/>
    <row r="69" s="1519" customFormat="1"/>
    <row r="70" s="1519" customFormat="1"/>
    <row r="71" s="1519" customFormat="1"/>
    <row r="72" s="1519" customFormat="1"/>
    <row r="73" s="1519" customFormat="1"/>
    <row r="74" s="1519" customFormat="1"/>
    <row r="75" s="1519" customFormat="1"/>
    <row r="76" s="1519" customFormat="1"/>
    <row r="77" s="1519" customFormat="1"/>
    <row r="78" s="1519" customFormat="1"/>
    <row r="79" s="1519" customFormat="1"/>
    <row r="80" s="1519" customFormat="1"/>
    <row r="81" spans="2:8" s="1519" customFormat="1"/>
    <row r="82" spans="2:8" s="1519" customFormat="1"/>
    <row r="83" spans="2:8" s="1519" customFormat="1"/>
    <row r="84" spans="2:8" s="1519" customFormat="1"/>
    <row r="85" spans="2:8" s="1519" customFormat="1">
      <c r="B85" s="1453"/>
      <c r="C85" s="1453"/>
      <c r="D85" s="1453"/>
      <c r="E85" s="1453"/>
      <c r="F85" s="1453"/>
      <c r="G85" s="1453"/>
      <c r="H85" s="1453"/>
    </row>
    <row r="86" spans="2:8" s="1519" customFormat="1">
      <c r="B86" s="1453"/>
      <c r="C86" s="1453"/>
      <c r="D86" s="1453"/>
      <c r="E86" s="1453"/>
      <c r="F86" s="1453"/>
      <c r="G86" s="1453"/>
      <c r="H86" s="1453"/>
    </row>
  </sheetData>
  <mergeCells count="11">
    <mergeCell ref="B33:B34"/>
    <mergeCell ref="C33:H34"/>
    <mergeCell ref="C35:H35"/>
    <mergeCell ref="C36:H36"/>
    <mergeCell ref="C37:H37"/>
    <mergeCell ref="C32:H32"/>
    <mergeCell ref="B7:H7"/>
    <mergeCell ref="B8:H8"/>
    <mergeCell ref="B9:H9"/>
    <mergeCell ref="B10:H10"/>
    <mergeCell ref="C31:H31"/>
  </mergeCells>
  <printOptions horizontalCentered="1"/>
  <pageMargins left="0.98425196850393704" right="0.51181102362204722" top="0.74803149606299213" bottom="0.23622047244094491" header="0" footer="0"/>
  <pageSetup scale="67"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9A6143-52CD-40A5-9AA0-560CF7C0858E}">
  <sheetPr codeName="Sheet56">
    <pageSetUpPr fitToPage="1"/>
  </sheetPr>
  <dimension ref="A1:L64"/>
  <sheetViews>
    <sheetView view="pageBreakPreview" zoomScale="80" zoomScaleNormal="100" zoomScaleSheetLayoutView="80" workbookViewId="0">
      <selection activeCell="B7" sqref="B7:G7"/>
    </sheetView>
  </sheetViews>
  <sheetFormatPr defaultRowHeight="15"/>
  <cols>
    <col min="1" max="1" width="2.5703125" style="1" customWidth="1"/>
    <col min="2" max="2" width="6.42578125" style="1" customWidth="1"/>
    <col min="3" max="3" width="79.5703125" style="1" customWidth="1"/>
    <col min="4" max="4" width="6.5703125" style="1" customWidth="1"/>
    <col min="5" max="7" width="15.42578125" style="1" customWidth="1"/>
    <col min="8" max="8" width="2.5703125" style="1" customWidth="1"/>
    <col min="9" max="9" width="9.42578125" style="1" customWidth="1"/>
    <col min="10" max="10" width="13.5703125" style="1" customWidth="1"/>
    <col min="11" max="11" width="9.140625" style="1" customWidth="1"/>
    <col min="12" max="12" width="8.5703125" style="1" bestFit="1" customWidth="1"/>
  </cols>
  <sheetData>
    <row r="1" spans="1:9">
      <c r="A1" s="10"/>
      <c r="B1" s="761" t="s">
        <v>0</v>
      </c>
      <c r="C1" s="10"/>
      <c r="D1" s="10"/>
      <c r="E1" s="10"/>
      <c r="F1" s="10"/>
      <c r="G1" s="3" t="s">
        <v>1</v>
      </c>
      <c r="H1" s="10"/>
      <c r="I1" s="10"/>
    </row>
    <row r="2" spans="1:9" ht="15.75">
      <c r="A2" s="10"/>
      <c r="B2" s="36"/>
      <c r="C2" s="35"/>
      <c r="D2" s="35"/>
      <c r="E2" s="10"/>
      <c r="F2" s="10"/>
      <c r="G2" s="3" t="s">
        <v>2</v>
      </c>
      <c r="H2" s="10"/>
      <c r="I2" s="10"/>
    </row>
    <row r="3" spans="1:9">
      <c r="A3" s="10"/>
      <c r="B3" s="36"/>
      <c r="C3" s="10"/>
      <c r="D3" s="10"/>
      <c r="E3" s="10"/>
      <c r="F3" s="10"/>
      <c r="G3" s="3" t="s">
        <v>3</v>
      </c>
      <c r="H3" s="10"/>
      <c r="I3" s="10"/>
    </row>
    <row r="4" spans="1:9" ht="15.75">
      <c r="A4" s="10"/>
      <c r="B4" s="9"/>
      <c r="C4" s="10"/>
      <c r="D4" s="10"/>
      <c r="E4" s="10"/>
      <c r="F4" s="10"/>
      <c r="G4" s="3" t="s">
        <v>4</v>
      </c>
      <c r="H4" s="10"/>
      <c r="I4" s="10"/>
    </row>
    <row r="5" spans="1:9">
      <c r="A5" s="10"/>
      <c r="B5" s="34"/>
      <c r="C5" s="10"/>
      <c r="D5" s="10"/>
      <c r="E5" s="10"/>
      <c r="F5" s="10"/>
      <c r="G5" s="3" t="s">
        <v>5</v>
      </c>
      <c r="H5" s="10"/>
      <c r="I5" s="10"/>
    </row>
    <row r="6" spans="1:9" ht="15.75">
      <c r="A6" s="31"/>
      <c r="B6" s="31"/>
      <c r="C6" s="31"/>
      <c r="D6" s="31"/>
      <c r="E6" s="31"/>
      <c r="F6" s="31"/>
      <c r="G6" s="3" t="s">
        <v>122</v>
      </c>
      <c r="H6" s="31"/>
      <c r="I6" s="31"/>
    </row>
    <row r="7" spans="1:9" ht="15.75">
      <c r="A7" s="31"/>
      <c r="B7" s="1583" t="s">
        <v>122</v>
      </c>
      <c r="C7" s="1583"/>
      <c r="D7" s="1583"/>
      <c r="E7" s="1583"/>
      <c r="F7" s="1583"/>
      <c r="G7" s="1583"/>
      <c r="H7" s="31"/>
      <c r="I7" s="31"/>
    </row>
    <row r="8" spans="1:9" ht="15.75">
      <c r="A8" s="31"/>
      <c r="B8" s="1583" t="s">
        <v>7</v>
      </c>
      <c r="C8" s="1583"/>
      <c r="D8" s="1583"/>
      <c r="E8" s="1583"/>
      <c r="F8" s="1583"/>
      <c r="G8" s="1583"/>
      <c r="H8" s="31"/>
      <c r="I8" s="31"/>
    </row>
    <row r="9" spans="1:9" ht="15.75">
      <c r="A9" s="31"/>
      <c r="B9" s="1595" t="s">
        <v>84</v>
      </c>
      <c r="C9" s="1595"/>
      <c r="D9" s="1595"/>
      <c r="E9" s="1595"/>
      <c r="F9" s="1595"/>
      <c r="G9" s="1595"/>
      <c r="H9" s="31"/>
      <c r="I9" s="31"/>
    </row>
    <row r="10" spans="1:9" ht="15.75">
      <c r="A10" s="31"/>
      <c r="B10" s="1584" t="s">
        <v>67</v>
      </c>
      <c r="C10" s="1584"/>
      <c r="D10" s="1584"/>
      <c r="E10" s="1584"/>
      <c r="F10" s="1584"/>
      <c r="G10" s="1584"/>
      <c r="H10" s="31"/>
      <c r="I10" s="31"/>
    </row>
    <row r="11" spans="1:9" ht="15.75" thickBot="1">
      <c r="A11" s="10"/>
      <c r="B11" s="10"/>
      <c r="C11" s="10"/>
      <c r="D11" s="10"/>
      <c r="E11" s="10"/>
      <c r="F11" s="10"/>
      <c r="G11" s="10"/>
      <c r="H11" s="10"/>
      <c r="I11" s="10"/>
    </row>
    <row r="12" spans="1:9" ht="15.75">
      <c r="A12" s="10"/>
      <c r="B12" s="762" t="s">
        <v>10</v>
      </c>
      <c r="C12" s="763"/>
      <c r="D12" s="763"/>
      <c r="E12" s="530" t="s">
        <v>85</v>
      </c>
      <c r="F12" s="530"/>
      <c r="G12" s="783" t="s">
        <v>86</v>
      </c>
      <c r="H12" s="10"/>
      <c r="I12" s="10"/>
    </row>
    <row r="13" spans="1:9" ht="16.5" thickBot="1">
      <c r="A13" s="10"/>
      <c r="B13" s="764" t="s">
        <v>15</v>
      </c>
      <c r="C13" s="529" t="s">
        <v>87</v>
      </c>
      <c r="D13" s="529" t="s">
        <v>17</v>
      </c>
      <c r="E13" s="765" t="s">
        <v>88</v>
      </c>
      <c r="F13" s="765" t="s">
        <v>89</v>
      </c>
      <c r="G13" s="766" t="s">
        <v>90</v>
      </c>
      <c r="H13" s="10"/>
      <c r="I13" s="10"/>
    </row>
    <row r="14" spans="1:9" ht="15.75">
      <c r="A14" s="10"/>
      <c r="B14" s="767"/>
      <c r="C14" s="768"/>
      <c r="D14" s="769"/>
      <c r="E14" s="781" t="s">
        <v>21</v>
      </c>
      <c r="F14" s="781" t="s">
        <v>22</v>
      </c>
      <c r="G14" s="782" t="s">
        <v>23</v>
      </c>
      <c r="H14" s="10"/>
      <c r="I14" s="10"/>
    </row>
    <row r="15" spans="1:9" ht="31.5">
      <c r="A15" s="10"/>
      <c r="B15" s="448">
        <v>1</v>
      </c>
      <c r="C15" s="770" t="s">
        <v>91</v>
      </c>
      <c r="D15" s="297">
        <v>1</v>
      </c>
      <c r="E15" s="778">
        <v>678.74</v>
      </c>
      <c r="F15" s="778">
        <v>701.90000000000032</v>
      </c>
      <c r="G15" s="804">
        <f>SUM(E15:F15)</f>
        <v>1380.6400000000003</v>
      </c>
      <c r="H15" s="10"/>
      <c r="I15" s="10"/>
    </row>
    <row r="16" spans="1:9" ht="15.75">
      <c r="A16" s="10"/>
      <c r="B16" s="448"/>
      <c r="C16" s="770"/>
      <c r="D16" s="297"/>
      <c r="E16" s="771"/>
      <c r="F16" s="771"/>
      <c r="G16" s="773"/>
      <c r="H16" s="10"/>
      <c r="I16" s="10"/>
    </row>
    <row r="17" spans="1:9" ht="17.25" customHeight="1">
      <c r="A17" s="10"/>
      <c r="B17" s="448"/>
      <c r="C17" s="802" t="s">
        <v>92</v>
      </c>
      <c r="D17" s="297"/>
      <c r="E17" s="771"/>
      <c r="F17" s="771"/>
      <c r="G17" s="773"/>
      <c r="H17" s="10"/>
      <c r="I17" s="10"/>
    </row>
    <row r="18" spans="1:9" ht="15.75">
      <c r="A18" s="10"/>
      <c r="B18" s="448">
        <f>B15+1</f>
        <v>2</v>
      </c>
      <c r="C18" s="770" t="s">
        <v>93</v>
      </c>
      <c r="D18" s="297">
        <v>2</v>
      </c>
      <c r="E18" s="771">
        <v>0</v>
      </c>
      <c r="F18" s="771">
        <v>44.940692810000002</v>
      </c>
      <c r="G18" s="773">
        <f t="shared" ref="G18:G20" si="0">SUM(E18:F18)</f>
        <v>44.940692810000002</v>
      </c>
      <c r="H18" s="10"/>
      <c r="I18" s="10"/>
    </row>
    <row r="19" spans="1:9" ht="15.75">
      <c r="A19" s="10"/>
      <c r="B19" s="448">
        <f>B18+1</f>
        <v>3</v>
      </c>
      <c r="C19" s="770" t="s">
        <v>94</v>
      </c>
      <c r="D19" s="297">
        <v>3</v>
      </c>
      <c r="E19" s="771">
        <v>0.4</v>
      </c>
      <c r="F19" s="771">
        <v>4.9000000000000004</v>
      </c>
      <c r="G19" s="773">
        <f t="shared" si="0"/>
        <v>5.3000000000000007</v>
      </c>
      <c r="H19" s="10"/>
      <c r="I19" s="10"/>
    </row>
    <row r="20" spans="1:9" ht="15.75">
      <c r="A20" s="10"/>
      <c r="B20" s="448">
        <f t="shared" ref="B20" si="1">B19+1</f>
        <v>4</v>
      </c>
      <c r="C20" s="770" t="s">
        <v>95</v>
      </c>
      <c r="D20" s="297">
        <v>4</v>
      </c>
      <c r="E20" s="771">
        <v>9.100356539691294</v>
      </c>
      <c r="F20" s="771">
        <v>0</v>
      </c>
      <c r="G20" s="773">
        <f t="shared" si="0"/>
        <v>9.100356539691294</v>
      </c>
      <c r="H20" s="10"/>
      <c r="I20" s="10"/>
    </row>
    <row r="21" spans="1:9" ht="15.75">
      <c r="A21" s="10"/>
      <c r="B21" s="448">
        <f>B20+1</f>
        <v>5</v>
      </c>
      <c r="C21" s="770" t="s">
        <v>96</v>
      </c>
      <c r="D21" s="297"/>
      <c r="E21" s="771">
        <v>0.54483746585758586</v>
      </c>
      <c r="F21" s="771">
        <v>0.45543445999999999</v>
      </c>
      <c r="G21" s="773">
        <f>SUM(E21:F21)</f>
        <v>1.0002719258575858</v>
      </c>
      <c r="H21" s="10"/>
      <c r="I21" s="10"/>
    </row>
    <row r="22" spans="1:9" ht="15.75">
      <c r="A22" s="10"/>
      <c r="B22" s="448">
        <f>B21+1</f>
        <v>6</v>
      </c>
      <c r="C22" s="770" t="s">
        <v>97</v>
      </c>
      <c r="D22" s="297"/>
      <c r="E22" s="824">
        <f>E15+SUM(E18:E21)</f>
        <v>688.78519400554887</v>
      </c>
      <c r="F22" s="825">
        <f>F15+SUM(F18:F21)</f>
        <v>752.19612727000026</v>
      </c>
      <c r="G22" s="826">
        <f>SUM(E22:F22)</f>
        <v>1440.9813212755491</v>
      </c>
      <c r="H22" s="10"/>
      <c r="I22" s="10"/>
    </row>
    <row r="23" spans="1:9" ht="15.75">
      <c r="A23" s="10"/>
      <c r="B23" s="448"/>
      <c r="C23" s="770"/>
      <c r="D23" s="297"/>
      <c r="E23" s="771"/>
      <c r="F23" s="771"/>
      <c r="G23" s="773"/>
      <c r="H23" s="10"/>
      <c r="I23" s="10"/>
    </row>
    <row r="24" spans="1:9" ht="15.75">
      <c r="A24" s="10"/>
      <c r="B24" s="448">
        <f>B22+1</f>
        <v>7</v>
      </c>
      <c r="C24" s="770" t="s">
        <v>98</v>
      </c>
      <c r="D24" s="297">
        <v>5</v>
      </c>
      <c r="E24" s="827">
        <v>0</v>
      </c>
      <c r="F24" s="827">
        <v>8.6999999999999318</v>
      </c>
      <c r="G24" s="828">
        <f>SUM(E24:F24)</f>
        <v>8.6999999999999318</v>
      </c>
      <c r="H24" s="10"/>
      <c r="I24" s="10"/>
    </row>
    <row r="25" spans="1:9" ht="15.75">
      <c r="A25" s="10"/>
      <c r="B25" s="448">
        <f t="shared" ref="B25:B27" si="2">B24+1</f>
        <v>8</v>
      </c>
      <c r="C25" s="770" t="s">
        <v>99</v>
      </c>
      <c r="D25" s="297">
        <v>5</v>
      </c>
      <c r="E25" s="827">
        <v>-0.4</v>
      </c>
      <c r="F25" s="827">
        <v>-1.6999999999999886</v>
      </c>
      <c r="G25" s="828">
        <f t="shared" ref="G25:G29" si="3">SUM(E25:F25)</f>
        <v>-2.0999999999999885</v>
      </c>
      <c r="H25" s="10"/>
      <c r="I25" s="10"/>
    </row>
    <row r="26" spans="1:9" ht="15.75">
      <c r="A26" s="10"/>
      <c r="B26" s="448">
        <f t="shared" si="2"/>
        <v>9</v>
      </c>
      <c r="C26" s="770" t="s">
        <v>100</v>
      </c>
      <c r="D26" s="297">
        <v>5</v>
      </c>
      <c r="E26" s="843">
        <v>-136.83075395782399</v>
      </c>
      <c r="F26" s="843">
        <v>-184.32302854401107</v>
      </c>
      <c r="G26" s="844">
        <f t="shared" si="3"/>
        <v>-321.15378250183505</v>
      </c>
      <c r="H26" s="10"/>
      <c r="I26" s="10"/>
    </row>
    <row r="27" spans="1:9" ht="15.75">
      <c r="A27" s="10"/>
      <c r="B27" s="448">
        <f t="shared" si="2"/>
        <v>10</v>
      </c>
      <c r="C27" s="770" t="s">
        <v>101</v>
      </c>
      <c r="D27" s="297"/>
      <c r="E27" s="845">
        <f>SUM(E22,E24:E26)</f>
        <v>551.55444004772494</v>
      </c>
      <c r="F27" s="845">
        <f t="shared" ref="F27:G27" si="4">SUM(F22,F24:F26)</f>
        <v>574.87309872598917</v>
      </c>
      <c r="G27" s="847">
        <f t="shared" si="4"/>
        <v>1126.4275387737143</v>
      </c>
      <c r="H27" s="10"/>
      <c r="I27" s="10"/>
    </row>
    <row r="28" spans="1:9" ht="15.75">
      <c r="A28" s="10"/>
      <c r="B28" s="448"/>
      <c r="C28" s="770"/>
      <c r="D28" s="297"/>
      <c r="E28" s="827"/>
      <c r="F28" s="827"/>
      <c r="G28" s="828"/>
      <c r="H28" s="10"/>
      <c r="I28" s="10"/>
    </row>
    <row r="29" spans="1:9" ht="15.75">
      <c r="A29" s="10"/>
      <c r="B29" s="448">
        <f>B27+1</f>
        <v>11</v>
      </c>
      <c r="C29" s="770" t="s">
        <v>102</v>
      </c>
      <c r="D29" s="297">
        <v>5</v>
      </c>
      <c r="E29" s="827">
        <v>-121.6</v>
      </c>
      <c r="F29" s="827">
        <v>-97.8</v>
      </c>
      <c r="G29" s="828">
        <f t="shared" si="3"/>
        <v>-219.39999999999998</v>
      </c>
      <c r="H29" s="10"/>
      <c r="I29" s="10"/>
    </row>
    <row r="30" spans="1:9" ht="16.5" thickBot="1">
      <c r="A30" s="10"/>
      <c r="B30" s="448"/>
      <c r="C30" s="770"/>
      <c r="D30" s="297"/>
      <c r="E30" s="821"/>
      <c r="F30" s="821"/>
      <c r="G30" s="822"/>
      <c r="H30" s="10"/>
      <c r="I30" s="10"/>
    </row>
    <row r="31" spans="1:9" ht="19.5" customHeight="1" thickBot="1">
      <c r="A31" s="10"/>
      <c r="B31" s="453">
        <f>B29+1</f>
        <v>12</v>
      </c>
      <c r="C31" s="774" t="s">
        <v>103</v>
      </c>
      <c r="D31" s="465"/>
      <c r="E31" s="798">
        <f>E27+E29</f>
        <v>429.95444004772492</v>
      </c>
      <c r="F31" s="798">
        <f t="shared" ref="F31:G31" si="5">F27+F29</f>
        <v>477.07309872598915</v>
      </c>
      <c r="G31" s="820">
        <f t="shared" si="5"/>
        <v>907.02753877371435</v>
      </c>
      <c r="H31" s="10"/>
      <c r="I31" s="10"/>
    </row>
    <row r="32" spans="1:9" ht="15.75">
      <c r="A32" s="10"/>
      <c r="B32" s="29"/>
      <c r="C32" s="775"/>
      <c r="D32" s="10"/>
      <c r="E32" s="776"/>
      <c r="F32" s="776"/>
      <c r="G32" s="776"/>
      <c r="H32" s="10"/>
      <c r="I32" s="10"/>
    </row>
    <row r="33" spans="1:12" ht="15.75">
      <c r="A33" s="10"/>
      <c r="B33" s="174" t="s">
        <v>39</v>
      </c>
      <c r="C33" s="174"/>
      <c r="D33" s="187"/>
      <c r="E33" s="776"/>
      <c r="F33" s="776"/>
      <c r="G33" s="776"/>
      <c r="H33" s="10"/>
      <c r="I33" s="10"/>
    </row>
    <row r="34" spans="1:12" ht="32.25" customHeight="1">
      <c r="A34" s="10"/>
      <c r="B34" s="521">
        <v>1</v>
      </c>
      <c r="C34" s="1586" t="s">
        <v>123</v>
      </c>
      <c r="D34" s="1586"/>
      <c r="E34" s="1586"/>
      <c r="F34" s="1586"/>
      <c r="G34" s="1586"/>
      <c r="H34" s="34"/>
      <c r="I34" s="10"/>
    </row>
    <row r="35" spans="1:12" ht="18.75" customHeight="1">
      <c r="A35" s="10"/>
      <c r="B35" s="521">
        <v>2</v>
      </c>
      <c r="C35" s="1586" t="s">
        <v>105</v>
      </c>
      <c r="D35" s="1586"/>
      <c r="E35" s="1586"/>
      <c r="F35" s="1586"/>
      <c r="G35" s="1586"/>
      <c r="H35" s="10"/>
      <c r="I35" s="10"/>
    </row>
    <row r="36" spans="1:12" ht="33" customHeight="1">
      <c r="A36" s="10"/>
      <c r="B36" s="521">
        <v>3</v>
      </c>
      <c r="C36" s="1586" t="s">
        <v>106</v>
      </c>
      <c r="D36" s="1586"/>
      <c r="E36" s="1586"/>
      <c r="F36" s="1586"/>
      <c r="G36" s="1586"/>
      <c r="H36" s="10"/>
      <c r="I36" s="10"/>
    </row>
    <row r="37" spans="1:12" ht="32.1" customHeight="1">
      <c r="A37" s="10"/>
      <c r="B37" s="521">
        <v>4</v>
      </c>
      <c r="C37" s="1586" t="s">
        <v>124</v>
      </c>
      <c r="D37" s="1586"/>
      <c r="E37" s="1586"/>
      <c r="F37" s="1586"/>
      <c r="G37" s="1586"/>
      <c r="H37" s="10"/>
      <c r="I37" s="10"/>
    </row>
    <row r="38" spans="1:12" ht="75.599999999999994" customHeight="1">
      <c r="A38" s="10"/>
      <c r="B38" s="521">
        <v>5</v>
      </c>
      <c r="C38" s="1586" t="s">
        <v>125</v>
      </c>
      <c r="D38" s="1586"/>
      <c r="E38" s="1586"/>
      <c r="F38" s="1586"/>
      <c r="G38" s="1586"/>
      <c r="H38" s="10"/>
      <c r="I38" s="1281"/>
      <c r="J38" s="1282"/>
      <c r="K38" s="1282"/>
      <c r="L38" s="1282"/>
    </row>
    <row r="39" spans="1:12">
      <c r="A39" s="10"/>
      <c r="B39" s="10"/>
      <c r="C39" s="10"/>
      <c r="D39" s="10"/>
      <c r="E39" s="10"/>
      <c r="F39" s="10"/>
      <c r="G39" s="10"/>
      <c r="H39" s="10"/>
      <c r="I39" s="10"/>
    </row>
    <row r="40" spans="1:12">
      <c r="A40" s="10"/>
      <c r="B40" s="10"/>
      <c r="C40" s="10"/>
      <c r="D40" s="10"/>
      <c r="E40" s="10"/>
      <c r="F40" s="10"/>
      <c r="G40" s="10"/>
      <c r="H40" s="10"/>
      <c r="I40" s="10"/>
    </row>
    <row r="41" spans="1:12">
      <c r="A41" s="10"/>
      <c r="B41" s="10"/>
      <c r="C41" s="10"/>
      <c r="D41" s="10"/>
      <c r="E41" s="10"/>
      <c r="F41" s="10"/>
      <c r="G41" s="10"/>
      <c r="H41" s="10"/>
      <c r="I41" s="10"/>
    </row>
    <row r="42" spans="1:12">
      <c r="A42" s="10"/>
      <c r="B42" s="10"/>
      <c r="C42" s="10"/>
      <c r="D42" s="10"/>
      <c r="E42" s="10"/>
      <c r="F42" s="10"/>
      <c r="G42" s="10"/>
      <c r="H42" s="10"/>
      <c r="I42" s="10"/>
    </row>
    <row r="43" spans="1:12">
      <c r="A43" s="10"/>
      <c r="B43" s="10"/>
      <c r="C43" s="10"/>
      <c r="D43" s="10"/>
      <c r="E43" s="10"/>
      <c r="F43" s="10"/>
      <c r="G43" s="10"/>
      <c r="H43" s="10"/>
      <c r="I43" s="10"/>
    </row>
    <row r="44" spans="1:12">
      <c r="A44" s="10"/>
      <c r="B44" s="10"/>
      <c r="C44" s="10"/>
      <c r="D44" s="10"/>
      <c r="E44" s="10"/>
      <c r="F44" s="10"/>
      <c r="G44" s="10"/>
      <c r="H44" s="10"/>
      <c r="I44" s="10"/>
    </row>
    <row r="45" spans="1:12">
      <c r="A45" s="10"/>
      <c r="B45" s="10"/>
      <c r="C45" s="10"/>
      <c r="D45" s="10"/>
      <c r="E45" s="10"/>
      <c r="F45" s="10"/>
      <c r="G45" s="10"/>
      <c r="H45" s="10"/>
      <c r="I45" s="10"/>
    </row>
    <row r="46" spans="1:12">
      <c r="A46" s="10"/>
      <c r="B46" s="10"/>
      <c r="C46" s="10"/>
      <c r="D46" s="10"/>
      <c r="E46" s="10"/>
      <c r="F46" s="10"/>
      <c r="G46" s="10"/>
      <c r="H46" s="10"/>
      <c r="I46" s="10"/>
    </row>
    <row r="47" spans="1:12">
      <c r="A47" s="10"/>
      <c r="B47" s="10"/>
      <c r="C47" s="10"/>
      <c r="D47" s="10"/>
      <c r="E47" s="10"/>
      <c r="F47" s="10"/>
      <c r="G47" s="10"/>
      <c r="H47" s="10"/>
      <c r="I47" s="10"/>
    </row>
    <row r="48" spans="1:12">
      <c r="A48" s="10"/>
      <c r="B48" s="10"/>
      <c r="C48" s="10"/>
      <c r="D48" s="10"/>
      <c r="E48" s="10"/>
      <c r="F48" s="10"/>
      <c r="G48" s="10"/>
      <c r="H48" s="10"/>
      <c r="I48" s="10"/>
    </row>
    <row r="49" spans="1:9">
      <c r="A49" s="10"/>
      <c r="B49" s="10"/>
      <c r="C49" s="10"/>
      <c r="D49" s="10"/>
      <c r="E49" s="10"/>
      <c r="F49" s="10"/>
      <c r="G49" s="10"/>
      <c r="H49" s="10"/>
      <c r="I49" s="10"/>
    </row>
    <row r="50" spans="1:9">
      <c r="A50" s="10"/>
      <c r="B50" s="10"/>
      <c r="C50" s="10"/>
      <c r="D50" s="10"/>
      <c r="E50" s="10"/>
      <c r="F50" s="10"/>
      <c r="G50" s="10"/>
      <c r="H50" s="10"/>
      <c r="I50" s="10"/>
    </row>
    <row r="51" spans="1:9">
      <c r="A51" s="10"/>
      <c r="B51" s="10"/>
      <c r="C51" s="10"/>
      <c r="D51" s="10"/>
      <c r="E51" s="10"/>
      <c r="F51" s="10"/>
      <c r="G51" s="10"/>
      <c r="H51" s="10"/>
      <c r="I51" s="10"/>
    </row>
    <row r="52" spans="1:9">
      <c r="A52" s="10"/>
      <c r="B52" s="10"/>
      <c r="C52" s="10"/>
      <c r="D52" s="10"/>
      <c r="E52" s="10"/>
      <c r="F52" s="10"/>
      <c r="G52" s="10"/>
      <c r="H52" s="10"/>
      <c r="I52" s="10"/>
    </row>
    <row r="53" spans="1:9">
      <c r="A53" s="10"/>
      <c r="B53" s="10"/>
      <c r="C53" s="10"/>
      <c r="D53" s="10"/>
      <c r="E53" s="10"/>
      <c r="F53" s="10"/>
      <c r="G53" s="10"/>
      <c r="H53" s="10"/>
      <c r="I53" s="10"/>
    </row>
    <row r="54" spans="1:9">
      <c r="A54" s="10"/>
      <c r="B54" s="10"/>
      <c r="C54" s="10"/>
      <c r="D54" s="10"/>
      <c r="E54" s="10"/>
      <c r="F54" s="10"/>
      <c r="G54" s="10"/>
      <c r="H54" s="10"/>
      <c r="I54" s="10"/>
    </row>
    <row r="55" spans="1:9">
      <c r="A55" s="10"/>
      <c r="B55" s="10"/>
      <c r="C55" s="10"/>
      <c r="D55" s="10"/>
      <c r="E55" s="10"/>
      <c r="F55" s="10"/>
      <c r="G55" s="10"/>
      <c r="H55" s="10"/>
      <c r="I55" s="10"/>
    </row>
    <row r="56" spans="1:9">
      <c r="A56" s="10"/>
      <c r="B56" s="10"/>
      <c r="C56" s="10"/>
      <c r="D56" s="10"/>
      <c r="E56" s="10"/>
      <c r="F56" s="10"/>
      <c r="G56" s="10"/>
      <c r="H56" s="10"/>
      <c r="I56" s="10"/>
    </row>
    <row r="57" spans="1:9">
      <c r="A57" s="10"/>
      <c r="B57" s="10"/>
      <c r="C57" s="10"/>
      <c r="D57" s="10"/>
      <c r="E57" s="10"/>
      <c r="F57" s="10"/>
      <c r="G57" s="10"/>
      <c r="H57" s="10"/>
      <c r="I57" s="10"/>
    </row>
    <row r="58" spans="1:9">
      <c r="A58" s="10"/>
      <c r="B58" s="10"/>
      <c r="C58" s="10"/>
      <c r="D58" s="10"/>
      <c r="E58" s="10"/>
      <c r="F58" s="10"/>
      <c r="G58" s="10"/>
      <c r="H58" s="10"/>
      <c r="I58" s="10"/>
    </row>
    <row r="59" spans="1:9">
      <c r="A59" s="10"/>
      <c r="B59" s="10"/>
      <c r="C59" s="10"/>
      <c r="D59" s="10"/>
      <c r="E59" s="10"/>
      <c r="F59" s="10"/>
      <c r="G59" s="10"/>
      <c r="H59" s="10"/>
      <c r="I59" s="10"/>
    </row>
    <row r="60" spans="1:9">
      <c r="A60" s="10"/>
      <c r="B60" s="10"/>
      <c r="C60" s="10"/>
      <c r="D60" s="10"/>
      <c r="E60" s="10"/>
      <c r="F60" s="10"/>
      <c r="G60" s="10"/>
      <c r="H60" s="10"/>
      <c r="I60" s="10"/>
    </row>
    <row r="61" spans="1:9">
      <c r="A61" s="10"/>
      <c r="B61" s="10"/>
      <c r="C61" s="10"/>
      <c r="D61" s="10"/>
      <c r="E61" s="10"/>
      <c r="F61" s="10"/>
      <c r="G61" s="10"/>
      <c r="H61" s="10"/>
      <c r="I61" s="10"/>
    </row>
    <row r="62" spans="1:9">
      <c r="A62" s="10"/>
      <c r="B62" s="10"/>
      <c r="C62" s="10"/>
      <c r="D62" s="10"/>
      <c r="E62" s="10"/>
      <c r="F62" s="10"/>
      <c r="G62" s="10"/>
      <c r="H62" s="10"/>
      <c r="I62" s="10"/>
    </row>
    <row r="63" spans="1:9">
      <c r="A63" s="10"/>
      <c r="B63" s="10"/>
      <c r="C63" s="10"/>
      <c r="D63" s="10"/>
      <c r="E63" s="10"/>
      <c r="F63" s="10"/>
      <c r="G63" s="10"/>
      <c r="H63" s="10"/>
      <c r="I63" s="10"/>
    </row>
    <row r="64" spans="1:9">
      <c r="A64" s="10"/>
      <c r="H64" s="10"/>
      <c r="I64" s="10"/>
    </row>
  </sheetData>
  <mergeCells count="9">
    <mergeCell ref="B7:G7"/>
    <mergeCell ref="B8:G8"/>
    <mergeCell ref="B9:G9"/>
    <mergeCell ref="B10:G10"/>
    <mergeCell ref="C38:G38"/>
    <mergeCell ref="C36:G36"/>
    <mergeCell ref="C37:G37"/>
    <mergeCell ref="C35:G35"/>
    <mergeCell ref="C34:G34"/>
  </mergeCells>
  <printOptions horizontalCentered="1"/>
  <pageMargins left="0.70866141732283472" right="0.70866141732283472" top="0.74803149606299213" bottom="0.74803149606299213" header="0.31496062992125984" footer="0.31496062992125984"/>
  <pageSetup scale="64" orientation="portrait" r:id="rId1"/>
  <ignoredErrors>
    <ignoredError sqref="G14:G29" formulaRange="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05E732-04E8-485A-9442-72D46566AE17}">
  <sheetPr codeName="Sheet57">
    <pageSetUpPr fitToPage="1"/>
  </sheetPr>
  <dimension ref="A1:AV92"/>
  <sheetViews>
    <sheetView view="pageBreakPreview" zoomScale="80" zoomScaleNormal="85" zoomScaleSheetLayoutView="80" workbookViewId="0">
      <selection activeCell="B7" sqref="B7:H7"/>
    </sheetView>
  </sheetViews>
  <sheetFormatPr defaultColWidth="9.42578125" defaultRowHeight="15.75"/>
  <cols>
    <col min="1" max="1" width="2.5703125" style="4" customWidth="1"/>
    <col min="2" max="2" width="6.42578125" style="4" customWidth="1"/>
    <col min="3" max="3" width="51.5703125" style="4" customWidth="1"/>
    <col min="4" max="4" width="6.5703125" style="4" customWidth="1"/>
    <col min="5" max="8" width="15.42578125" style="4" customWidth="1"/>
    <col min="9" max="9" width="2.5703125" style="4" customWidth="1"/>
    <col min="10" max="10" width="9.42578125" style="4" customWidth="1"/>
    <col min="11" max="16384" width="9.42578125" style="4"/>
  </cols>
  <sheetData>
    <row r="1" spans="1:48" s="30" customFormat="1" ht="17.25" customHeight="1">
      <c r="A1" s="10"/>
      <c r="B1" s="6" t="s">
        <v>0</v>
      </c>
      <c r="C1" s="10"/>
      <c r="D1" s="10"/>
      <c r="E1" s="10"/>
      <c r="F1" s="10"/>
      <c r="G1" s="10"/>
      <c r="H1" s="3" t="s">
        <v>1</v>
      </c>
      <c r="I1" s="10"/>
      <c r="J1" s="10"/>
      <c r="K1" s="10"/>
      <c r="L1" s="10"/>
      <c r="M1" s="10"/>
      <c r="N1" s="10"/>
      <c r="O1" s="10"/>
      <c r="P1" s="28"/>
      <c r="Q1" s="28"/>
      <c r="R1" s="28"/>
      <c r="S1" s="28"/>
      <c r="T1" s="28"/>
      <c r="U1" s="28"/>
      <c r="V1" s="28"/>
      <c r="W1" s="28"/>
      <c r="X1" s="28"/>
      <c r="Y1" s="28"/>
      <c r="Z1" s="28"/>
      <c r="AA1" s="28"/>
      <c r="AB1" s="28"/>
      <c r="AC1" s="28"/>
      <c r="AD1" s="28"/>
      <c r="AE1" s="28"/>
      <c r="AF1" s="28"/>
      <c r="AG1" s="28"/>
      <c r="AH1" s="28"/>
      <c r="AI1" s="28"/>
      <c r="AJ1" s="28"/>
      <c r="AK1" s="28"/>
      <c r="AL1" s="28"/>
      <c r="AM1" s="28"/>
      <c r="AN1" s="28"/>
      <c r="AO1" s="28"/>
      <c r="AP1" s="28"/>
      <c r="AQ1" s="28"/>
      <c r="AR1" s="28"/>
      <c r="AS1" s="28"/>
      <c r="AT1" s="28"/>
      <c r="AU1" s="28"/>
      <c r="AV1" s="28"/>
    </row>
    <row r="2" spans="1:48" s="30" customFormat="1" ht="17.25" customHeight="1">
      <c r="A2" s="10"/>
      <c r="B2" s="6"/>
      <c r="C2" s="35"/>
      <c r="D2" s="35"/>
      <c r="E2" s="10"/>
      <c r="F2" s="10"/>
      <c r="G2" s="10"/>
      <c r="H2" s="3" t="s">
        <v>2</v>
      </c>
      <c r="I2" s="10"/>
      <c r="J2" s="10"/>
      <c r="K2" s="10"/>
      <c r="L2" s="10"/>
      <c r="M2" s="10"/>
      <c r="N2" s="10"/>
      <c r="O2" s="10"/>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row>
    <row r="3" spans="1:48" s="30" customFormat="1" ht="17.25" customHeight="1">
      <c r="A3" s="10"/>
      <c r="B3" s="36"/>
      <c r="C3" s="10"/>
      <c r="D3" s="10"/>
      <c r="E3" s="10"/>
      <c r="F3" s="10"/>
      <c r="G3" s="10"/>
      <c r="H3" s="3" t="s">
        <v>3</v>
      </c>
      <c r="I3" s="10"/>
      <c r="J3" s="10"/>
      <c r="K3" s="10"/>
      <c r="L3" s="10"/>
      <c r="M3" s="10"/>
      <c r="N3" s="10"/>
      <c r="O3" s="10"/>
      <c r="P3" s="28"/>
      <c r="Q3" s="28"/>
      <c r="R3" s="28"/>
      <c r="S3" s="28"/>
      <c r="T3" s="28"/>
      <c r="U3" s="28"/>
      <c r="V3" s="28"/>
      <c r="W3" s="28"/>
      <c r="X3" s="28"/>
      <c r="Y3" s="28"/>
      <c r="Z3" s="28"/>
      <c r="AA3" s="28"/>
      <c r="AB3" s="28"/>
      <c r="AC3" s="28"/>
      <c r="AD3" s="28"/>
      <c r="AE3" s="28"/>
      <c r="AF3" s="28"/>
      <c r="AG3" s="28"/>
      <c r="AH3" s="28"/>
      <c r="AI3" s="28"/>
      <c r="AJ3" s="28"/>
      <c r="AK3" s="28"/>
      <c r="AL3" s="28"/>
      <c r="AM3" s="28"/>
      <c r="AN3" s="28"/>
      <c r="AO3" s="28"/>
      <c r="AP3" s="28"/>
      <c r="AQ3" s="28"/>
      <c r="AR3" s="28"/>
      <c r="AS3" s="28"/>
      <c r="AT3" s="28"/>
      <c r="AU3" s="28"/>
      <c r="AV3" s="28"/>
    </row>
    <row r="4" spans="1:48" s="30" customFormat="1" ht="17.25" customHeight="1">
      <c r="A4" s="10"/>
      <c r="B4" s="9"/>
      <c r="C4" s="9"/>
      <c r="D4" s="9"/>
      <c r="E4" s="9"/>
      <c r="F4" s="9"/>
      <c r="G4" s="10"/>
      <c r="H4" s="3" t="s">
        <v>4</v>
      </c>
      <c r="I4" s="10"/>
      <c r="J4" s="10"/>
      <c r="K4" s="10"/>
      <c r="L4" s="10"/>
      <c r="M4" s="10"/>
      <c r="N4" s="10"/>
      <c r="O4" s="10"/>
      <c r="P4" s="28"/>
      <c r="Q4" s="28"/>
      <c r="R4" s="28"/>
      <c r="S4" s="28"/>
      <c r="T4" s="28"/>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U4" s="28"/>
      <c r="AV4" s="28"/>
    </row>
    <row r="5" spans="1:48" s="30" customFormat="1" ht="17.25" customHeight="1">
      <c r="A5" s="10"/>
      <c r="B5" s="34"/>
      <c r="C5" s="10"/>
      <c r="D5" s="10"/>
      <c r="E5" s="10"/>
      <c r="F5" s="10"/>
      <c r="G5" s="10"/>
      <c r="H5" s="3" t="s">
        <v>5</v>
      </c>
      <c r="I5" s="10"/>
      <c r="J5" s="10"/>
      <c r="K5" s="10"/>
      <c r="L5" s="10"/>
      <c r="M5" s="10"/>
      <c r="N5" s="10"/>
      <c r="O5" s="10"/>
      <c r="P5" s="28"/>
      <c r="Q5" s="28"/>
      <c r="R5" s="28"/>
      <c r="S5" s="28"/>
      <c r="T5" s="28"/>
      <c r="U5" s="28"/>
      <c r="V5" s="28"/>
      <c r="W5" s="28"/>
      <c r="X5" s="28"/>
      <c r="Y5" s="28"/>
      <c r="Z5" s="28"/>
      <c r="AA5" s="28"/>
      <c r="AB5" s="28"/>
      <c r="AC5" s="28"/>
      <c r="AD5" s="28"/>
      <c r="AE5" s="28"/>
      <c r="AF5" s="28"/>
      <c r="AG5" s="28"/>
      <c r="AH5" s="28"/>
      <c r="AI5" s="28"/>
      <c r="AJ5" s="28"/>
      <c r="AK5" s="28"/>
      <c r="AL5" s="28"/>
      <c r="AM5" s="28"/>
      <c r="AN5" s="28"/>
      <c r="AO5" s="28"/>
      <c r="AP5" s="28"/>
      <c r="AQ5" s="28"/>
      <c r="AR5" s="28"/>
      <c r="AS5" s="28"/>
      <c r="AT5" s="28"/>
      <c r="AU5" s="28"/>
      <c r="AV5" s="28"/>
    </row>
    <row r="6" spans="1:48" s="30" customFormat="1" ht="17.25" customHeight="1">
      <c r="A6" s="10"/>
      <c r="B6" s="10"/>
      <c r="C6" s="10"/>
      <c r="D6" s="10"/>
      <c r="E6" s="10"/>
      <c r="F6" s="10"/>
      <c r="G6" s="10"/>
      <c r="H6" s="3" t="s">
        <v>126</v>
      </c>
      <c r="I6" s="10"/>
      <c r="J6" s="10"/>
      <c r="K6" s="10"/>
      <c r="L6" s="10"/>
      <c r="M6" s="10"/>
      <c r="N6" s="10"/>
      <c r="O6" s="10"/>
      <c r="P6" s="28"/>
      <c r="Q6" s="28"/>
      <c r="R6" s="28"/>
      <c r="S6" s="28"/>
      <c r="T6" s="28"/>
      <c r="U6" s="28"/>
      <c r="V6" s="28"/>
      <c r="W6" s="28"/>
      <c r="X6" s="28"/>
      <c r="Y6" s="28"/>
      <c r="Z6" s="28"/>
      <c r="AA6" s="28"/>
      <c r="AB6" s="28"/>
      <c r="AC6" s="28"/>
      <c r="AD6" s="28"/>
      <c r="AE6" s="28"/>
      <c r="AF6" s="28"/>
      <c r="AG6" s="28"/>
      <c r="AH6" s="28"/>
      <c r="AI6" s="28"/>
      <c r="AJ6" s="28"/>
      <c r="AK6" s="28"/>
      <c r="AL6" s="28"/>
      <c r="AM6" s="28"/>
      <c r="AN6" s="28"/>
      <c r="AO6" s="28"/>
      <c r="AP6" s="28"/>
      <c r="AQ6" s="28"/>
      <c r="AR6" s="28"/>
      <c r="AS6" s="28"/>
      <c r="AT6" s="28"/>
      <c r="AU6" s="28"/>
      <c r="AV6" s="28"/>
    </row>
    <row r="7" spans="1:48" s="32" customFormat="1" ht="17.25" customHeight="1">
      <c r="A7" s="31"/>
      <c r="B7" s="1583" t="s">
        <v>126</v>
      </c>
      <c r="C7" s="1583"/>
      <c r="D7" s="1583"/>
      <c r="E7" s="1583"/>
      <c r="F7" s="1583"/>
      <c r="G7" s="1583"/>
      <c r="H7" s="1583"/>
      <c r="I7" s="31"/>
      <c r="J7" s="31"/>
      <c r="K7" s="31"/>
      <c r="L7" s="31"/>
      <c r="M7" s="31"/>
      <c r="N7" s="31"/>
      <c r="O7" s="31"/>
    </row>
    <row r="8" spans="1:48" s="32" customFormat="1" ht="17.25" customHeight="1">
      <c r="A8" s="31"/>
      <c r="B8" s="1583" t="s">
        <v>7</v>
      </c>
      <c r="C8" s="1583"/>
      <c r="D8" s="1583"/>
      <c r="E8" s="1583"/>
      <c r="F8" s="1583"/>
      <c r="G8" s="1583"/>
      <c r="H8" s="1583"/>
      <c r="I8" s="31"/>
      <c r="J8" s="31"/>
      <c r="K8" s="31"/>
      <c r="L8" s="31"/>
      <c r="M8" s="31"/>
      <c r="N8" s="31"/>
      <c r="O8" s="31"/>
    </row>
    <row r="9" spans="1:48" s="32" customFormat="1" ht="17.25" customHeight="1">
      <c r="A9" s="31"/>
      <c r="B9" s="1583" t="s">
        <v>8</v>
      </c>
      <c r="C9" s="1583"/>
      <c r="D9" s="1583"/>
      <c r="E9" s="1583"/>
      <c r="F9" s="1583"/>
      <c r="G9" s="1583"/>
      <c r="H9" s="1583"/>
      <c r="I9" s="31"/>
      <c r="J9" s="31"/>
      <c r="K9" s="31"/>
      <c r="L9" s="31"/>
      <c r="M9" s="31"/>
      <c r="N9" s="31"/>
      <c r="O9" s="31"/>
    </row>
    <row r="10" spans="1:48" s="32" customFormat="1" ht="17.25" customHeight="1">
      <c r="A10" s="31"/>
      <c r="B10" s="1584" t="s">
        <v>72</v>
      </c>
      <c r="C10" s="1584"/>
      <c r="D10" s="1584"/>
      <c r="E10" s="1584"/>
      <c r="F10" s="1584"/>
      <c r="G10" s="1584"/>
      <c r="H10" s="1584"/>
      <c r="I10" s="31"/>
      <c r="J10" s="31"/>
      <c r="K10" s="31"/>
      <c r="L10" s="31"/>
      <c r="M10" s="31"/>
      <c r="N10" s="31"/>
      <c r="O10" s="31"/>
    </row>
    <row r="11" spans="1:48" s="28" customFormat="1" ht="17.25" customHeight="1" thickBot="1">
      <c r="A11" s="10"/>
      <c r="B11" s="10"/>
      <c r="C11" s="10"/>
      <c r="D11" s="10"/>
      <c r="E11" s="10"/>
      <c r="F11" s="10"/>
      <c r="G11" s="10"/>
      <c r="H11" s="10"/>
      <c r="I11" s="10"/>
      <c r="J11" s="10"/>
      <c r="K11" s="10"/>
      <c r="L11" s="10"/>
      <c r="M11" s="10"/>
      <c r="N11" s="10"/>
      <c r="O11" s="10"/>
    </row>
    <row r="12" spans="1:48" s="28" customFormat="1" ht="17.100000000000001" customHeight="1">
      <c r="A12" s="10"/>
      <c r="B12" s="14" t="s">
        <v>10</v>
      </c>
      <c r="C12" s="15"/>
      <c r="D12" s="15"/>
      <c r="E12" s="16" t="s">
        <v>11</v>
      </c>
      <c r="F12" s="16" t="s">
        <v>12</v>
      </c>
      <c r="G12" s="16" t="s">
        <v>13</v>
      </c>
      <c r="H12" s="17" t="s">
        <v>14</v>
      </c>
      <c r="I12" s="10"/>
      <c r="J12" s="10"/>
      <c r="K12" s="10"/>
      <c r="L12" s="10"/>
      <c r="M12" s="10"/>
      <c r="N12" s="10"/>
      <c r="O12" s="10"/>
    </row>
    <row r="13" spans="1:48" s="28" customFormat="1" ht="17.100000000000001" customHeight="1" thickBot="1">
      <c r="A13" s="10"/>
      <c r="B13" s="18" t="s">
        <v>15</v>
      </c>
      <c r="C13" s="19" t="s">
        <v>16</v>
      </c>
      <c r="D13" s="20" t="s">
        <v>17</v>
      </c>
      <c r="E13" s="19" t="s">
        <v>18</v>
      </c>
      <c r="F13" s="19" t="s">
        <v>19</v>
      </c>
      <c r="G13" s="19" t="s">
        <v>19</v>
      </c>
      <c r="H13" s="21" t="s">
        <v>20</v>
      </c>
      <c r="I13" s="10"/>
      <c r="J13" s="10"/>
      <c r="K13" s="10"/>
      <c r="L13" s="10"/>
      <c r="M13" s="10"/>
      <c r="N13" s="10"/>
      <c r="O13" s="10"/>
    </row>
    <row r="14" spans="1:48" s="28" customFormat="1" ht="17.100000000000001" customHeight="1">
      <c r="A14" s="10"/>
      <c r="B14" s="202"/>
      <c r="C14" s="203"/>
      <c r="D14" s="296"/>
      <c r="E14" s="203" t="s">
        <v>21</v>
      </c>
      <c r="F14" s="203" t="s">
        <v>22</v>
      </c>
      <c r="G14" s="203" t="s">
        <v>23</v>
      </c>
      <c r="H14" s="304" t="s">
        <v>24</v>
      </c>
      <c r="I14" s="10"/>
      <c r="J14" s="10"/>
      <c r="K14" s="10"/>
      <c r="L14" s="10"/>
      <c r="M14" s="10"/>
      <c r="N14" s="10"/>
      <c r="O14" s="10"/>
    </row>
    <row r="15" spans="1:48" s="28" customFormat="1" ht="17.100000000000001" customHeight="1">
      <c r="A15" s="10"/>
      <c r="B15" s="205"/>
      <c r="C15" s="208"/>
      <c r="D15" s="297"/>
      <c r="E15" s="208"/>
      <c r="F15" s="208"/>
      <c r="G15" s="208"/>
      <c r="H15" s="298"/>
      <c r="I15" s="10"/>
      <c r="J15" s="10"/>
      <c r="K15" s="10"/>
      <c r="L15" s="10"/>
      <c r="M15" s="10"/>
      <c r="N15" s="10"/>
      <c r="O15" s="10"/>
    </row>
    <row r="16" spans="1:48" s="28" customFormat="1" ht="17.100000000000001" customHeight="1">
      <c r="A16" s="10"/>
      <c r="B16" s="205"/>
      <c r="C16" s="206" t="s">
        <v>25</v>
      </c>
      <c r="D16" s="210"/>
      <c r="E16" s="208"/>
      <c r="F16" s="208"/>
      <c r="G16" s="208"/>
      <c r="H16" s="299"/>
      <c r="I16" s="10"/>
      <c r="J16" s="10"/>
      <c r="K16" s="10"/>
      <c r="L16" s="10"/>
      <c r="M16" s="10"/>
      <c r="N16" s="10"/>
      <c r="O16" s="10"/>
    </row>
    <row r="17" spans="1:48" s="28" customFormat="1" ht="17.100000000000001" customHeight="1">
      <c r="A17" s="10"/>
      <c r="B17" s="205">
        <v>1</v>
      </c>
      <c r="C17" s="209" t="s">
        <v>26</v>
      </c>
      <c r="D17" s="297">
        <v>1</v>
      </c>
      <c r="E17" s="386">
        <v>7.9164109437413286</v>
      </c>
      <c r="F17" s="380">
        <f>E17/E24</f>
        <v>4.9347424229712869E-4</v>
      </c>
      <c r="G17" s="373">
        <v>2.0999999999999999E-3</v>
      </c>
      <c r="H17" s="391">
        <v>4.5905507860324031</v>
      </c>
      <c r="I17" s="38"/>
      <c r="J17" s="10"/>
      <c r="K17" s="10"/>
      <c r="L17" s="10"/>
      <c r="M17" s="10"/>
      <c r="N17" s="10"/>
      <c r="O17" s="10"/>
    </row>
    <row r="18" spans="1:48" s="28" customFormat="1" ht="17.100000000000001" customHeight="1">
      <c r="A18" s="10"/>
      <c r="B18" s="205">
        <f>B17+1</f>
        <v>2</v>
      </c>
      <c r="C18" s="209" t="s">
        <v>27</v>
      </c>
      <c r="D18" s="297">
        <v>2</v>
      </c>
      <c r="E18" s="386">
        <v>3639.0569855667272</v>
      </c>
      <c r="F18" s="380">
        <f>E18/E24</f>
        <v>0.22684280810969629</v>
      </c>
      <c r="G18" s="373">
        <v>3.8719516556238814E-2</v>
      </c>
      <c r="H18" s="374">
        <v>140.9025272017474</v>
      </c>
      <c r="I18" s="38"/>
      <c r="J18" s="10"/>
      <c r="K18" s="10"/>
      <c r="L18" s="10"/>
      <c r="M18" s="10"/>
      <c r="N18" s="10"/>
      <c r="O18" s="10"/>
    </row>
    <row r="19" spans="1:48" s="28" customFormat="1" ht="17.100000000000001" customHeight="1" thickBot="1">
      <c r="A19" s="10"/>
      <c r="B19" s="205">
        <f t="shared" ref="B19:B20" si="0">B18+1</f>
        <v>3</v>
      </c>
      <c r="C19" s="209" t="s">
        <v>28</v>
      </c>
      <c r="D19" s="297">
        <v>3</v>
      </c>
      <c r="E19" s="381">
        <f>+E20-E18-E17</f>
        <v>5176.2348803586274</v>
      </c>
      <c r="F19" s="382">
        <f>E19/E24</f>
        <v>0.32266371764800666</v>
      </c>
      <c r="G19" s="467">
        <f>G18</f>
        <v>3.8719516556238814E-2</v>
      </c>
      <c r="H19" s="468">
        <f>+G19*E19</f>
        <v>200.4213121490267</v>
      </c>
      <c r="I19" s="38"/>
      <c r="J19" s="10"/>
      <c r="K19" s="10"/>
      <c r="L19" s="10"/>
      <c r="M19" s="10"/>
      <c r="N19" s="10"/>
      <c r="O19" s="10"/>
    </row>
    <row r="20" spans="1:48" s="28" customFormat="1" ht="17.100000000000001" customHeight="1">
      <c r="A20" s="10"/>
      <c r="B20" s="205">
        <f t="shared" si="0"/>
        <v>4</v>
      </c>
      <c r="C20" s="209" t="s">
        <v>29</v>
      </c>
      <c r="D20" s="297">
        <v>4</v>
      </c>
      <c r="E20" s="384">
        <f>F20*E24</f>
        <v>8823.2082768690962</v>
      </c>
      <c r="F20" s="388">
        <f>1-F22</f>
        <v>0.55000000000000004</v>
      </c>
      <c r="G20" s="385">
        <f>H20/E20</f>
        <v>3.9205057761546321E-2</v>
      </c>
      <c r="H20" s="376">
        <f>SUM(H17:H19)</f>
        <v>345.9143901368065</v>
      </c>
      <c r="I20" s="38"/>
      <c r="J20" s="10"/>
      <c r="K20" s="10"/>
      <c r="L20" s="10"/>
      <c r="M20" s="10"/>
      <c r="N20" s="10"/>
      <c r="O20" s="10"/>
    </row>
    <row r="21" spans="1:48" s="28" customFormat="1" ht="17.100000000000001" customHeight="1">
      <c r="A21" s="10"/>
      <c r="B21" s="205"/>
      <c r="C21" s="209"/>
      <c r="D21" s="297"/>
      <c r="E21" s="386"/>
      <c r="F21" s="380"/>
      <c r="G21" s="373"/>
      <c r="H21" s="391"/>
      <c r="I21" s="38"/>
      <c r="J21" s="10"/>
      <c r="K21" s="10"/>
      <c r="L21" s="10"/>
      <c r="M21" s="10"/>
      <c r="N21" s="10"/>
      <c r="O21" s="10"/>
    </row>
    <row r="22" spans="1:48" s="28" customFormat="1" ht="16.5" customHeight="1">
      <c r="A22" s="10"/>
      <c r="B22" s="205">
        <f>B20+1</f>
        <v>5</v>
      </c>
      <c r="C22" s="300" t="s">
        <v>49</v>
      </c>
      <c r="D22" s="297">
        <v>4</v>
      </c>
      <c r="E22" s="386">
        <f>F22*E24</f>
        <v>7218.9885901656235</v>
      </c>
      <c r="F22" s="380">
        <v>0.45</v>
      </c>
      <c r="G22" s="373">
        <f>H22/E22</f>
        <v>0.10785431568580198</v>
      </c>
      <c r="H22" s="391">
        <v>778.59907433592571</v>
      </c>
      <c r="I22" s="38"/>
      <c r="J22" s="10"/>
      <c r="K22" s="10"/>
      <c r="L22" s="10"/>
      <c r="M22" s="10"/>
      <c r="N22" s="10"/>
      <c r="O22" s="10"/>
    </row>
    <row r="23" spans="1:48" s="28" customFormat="1" ht="17.100000000000001" customHeight="1" thickBot="1">
      <c r="A23" s="10"/>
      <c r="B23" s="205"/>
      <c r="C23" s="300"/>
      <c r="D23" s="297"/>
      <c r="E23" s="381"/>
      <c r="F23" s="382"/>
      <c r="G23" s="375"/>
      <c r="H23" s="383"/>
      <c r="I23" s="38"/>
      <c r="J23" s="10"/>
      <c r="K23" s="10"/>
      <c r="L23" s="10"/>
      <c r="M23" s="10"/>
      <c r="N23" s="10"/>
      <c r="O23" s="10"/>
    </row>
    <row r="24" spans="1:48" s="28" customFormat="1" ht="17.100000000000001" customHeight="1">
      <c r="A24" s="10"/>
      <c r="B24" s="205">
        <f>B22+1</f>
        <v>6</v>
      </c>
      <c r="C24" s="209" t="s">
        <v>35</v>
      </c>
      <c r="D24" s="297">
        <v>5</v>
      </c>
      <c r="E24" s="387">
        <f>+E28-E26</f>
        <v>16042.196867034718</v>
      </c>
      <c r="F24" s="388">
        <f>E24/E28</f>
        <v>0.97708875881063206</v>
      </c>
      <c r="G24" s="385">
        <f>H24/E24</f>
        <v>7.0097223827461377E-2</v>
      </c>
      <c r="H24" s="392">
        <f>+H20+H22</f>
        <v>1124.5134644727323</v>
      </c>
      <c r="I24" s="38"/>
      <c r="J24" s="10"/>
      <c r="K24" s="10"/>
      <c r="L24" s="10"/>
      <c r="M24" s="10"/>
      <c r="N24" s="10"/>
      <c r="O24" s="10"/>
    </row>
    <row r="25" spans="1:48" s="28" customFormat="1" ht="17.100000000000001" customHeight="1">
      <c r="A25" s="10"/>
      <c r="B25" s="205"/>
      <c r="C25" s="209"/>
      <c r="D25" s="297"/>
      <c r="E25" s="386"/>
      <c r="F25" s="380"/>
      <c r="G25" s="373"/>
      <c r="H25" s="391"/>
      <c r="I25" s="38"/>
      <c r="J25" s="10"/>
      <c r="K25" s="10"/>
      <c r="L25" s="10"/>
      <c r="M25" s="10"/>
      <c r="N25" s="10"/>
      <c r="O25" s="10"/>
    </row>
    <row r="26" spans="1:48" s="28" customFormat="1" ht="17.100000000000001" customHeight="1">
      <c r="A26" s="10"/>
      <c r="B26" s="205">
        <f>B24+1</f>
        <v>7</v>
      </c>
      <c r="C26" s="300" t="s">
        <v>36</v>
      </c>
      <c r="D26" s="297" t="s">
        <v>37</v>
      </c>
      <c r="E26" s="386">
        <v>376.16504981118993</v>
      </c>
      <c r="F26" s="380">
        <f>E26/E28</f>
        <v>2.291124118936794E-2</v>
      </c>
      <c r="G26" s="373">
        <v>4.87E-2</v>
      </c>
      <c r="H26" s="392">
        <f>E26*G26</f>
        <v>18.319237925804948</v>
      </c>
      <c r="I26" s="38"/>
      <c r="J26" s="9"/>
      <c r="K26" s="10"/>
      <c r="L26" s="10"/>
      <c r="M26" s="10"/>
      <c r="N26" s="10"/>
      <c r="O26" s="10"/>
    </row>
    <row r="27" spans="1:48" s="28" customFormat="1" ht="17.100000000000001" customHeight="1" thickBot="1">
      <c r="A27" s="10"/>
      <c r="B27" s="205"/>
      <c r="C27" s="209"/>
      <c r="D27" s="297"/>
      <c r="E27" s="381"/>
      <c r="F27" s="375"/>
      <c r="G27" s="375"/>
      <c r="H27" s="383"/>
      <c r="I27" s="39"/>
      <c r="J27" s="10"/>
      <c r="K27" s="10"/>
      <c r="L27" s="10"/>
      <c r="M27" s="10"/>
      <c r="N27" s="10"/>
      <c r="O27" s="10"/>
    </row>
    <row r="28" spans="1:48" s="28" customFormat="1" ht="21" customHeight="1" thickBot="1">
      <c r="A28" s="10"/>
      <c r="B28" s="212">
        <f>B26+1</f>
        <v>8</v>
      </c>
      <c r="C28" s="217" t="s">
        <v>38</v>
      </c>
      <c r="D28" s="213"/>
      <c r="E28" s="389">
        <v>16418.361916845908</v>
      </c>
      <c r="F28" s="1249">
        <f>+F22+F20</f>
        <v>1</v>
      </c>
      <c r="G28" s="390">
        <f>+H28/E28</f>
        <v>6.9606986871567522E-2</v>
      </c>
      <c r="H28" s="394">
        <f>H24+H26</f>
        <v>1142.8327023985373</v>
      </c>
      <c r="I28" s="39"/>
      <c r="J28" s="10"/>
      <c r="K28" s="10"/>
      <c r="L28" s="10"/>
      <c r="M28" s="10"/>
      <c r="N28" s="10"/>
      <c r="O28" s="10"/>
    </row>
    <row r="29" spans="1:48" s="28" customFormat="1" ht="17.25" customHeight="1">
      <c r="A29" s="10"/>
      <c r="B29" s="10"/>
      <c r="C29" s="10"/>
      <c r="D29" s="10"/>
      <c r="E29" s="40"/>
      <c r="F29"/>
      <c r="G29" s="10"/>
      <c r="H29" s="3"/>
      <c r="I29" s="10"/>
      <c r="J29" s="10"/>
      <c r="K29" s="10"/>
      <c r="L29" s="10"/>
      <c r="M29" s="10"/>
      <c r="N29" s="10"/>
      <c r="O29" s="10"/>
    </row>
    <row r="30" spans="1:48" s="28" customFormat="1" ht="17.25" customHeight="1">
      <c r="A30" s="10"/>
      <c r="B30" s="10" t="s">
        <v>39</v>
      </c>
      <c r="C30" s="10"/>
      <c r="D30" s="10"/>
      <c r="E30" s="41"/>
      <c r="F30" s="26"/>
      <c r="G30" s="27"/>
      <c r="H30" s="3"/>
      <c r="I30" s="10"/>
      <c r="J30" s="10"/>
      <c r="K30" s="10"/>
      <c r="L30" s="10"/>
      <c r="M30" s="10"/>
      <c r="N30" s="10"/>
      <c r="O30" s="10"/>
    </row>
    <row r="31" spans="1:48" s="30" customFormat="1" ht="30" customHeight="1">
      <c r="A31" s="10"/>
      <c r="B31" s="199">
        <v>1</v>
      </c>
      <c r="C31" s="1582" t="s">
        <v>50</v>
      </c>
      <c r="D31" s="1582"/>
      <c r="E31" s="1582"/>
      <c r="F31" s="1582"/>
      <c r="G31" s="1582"/>
      <c r="H31" s="1582"/>
      <c r="I31" s="10"/>
      <c r="J31" s="10"/>
      <c r="K31" s="10"/>
      <c r="L31" s="10"/>
      <c r="M31" s="10"/>
      <c r="N31" s="10"/>
      <c r="O31" s="10"/>
      <c r="P31" s="28"/>
      <c r="Q31" s="28"/>
      <c r="R31" s="28"/>
      <c r="S31" s="28"/>
      <c r="T31" s="28"/>
      <c r="U31" s="28"/>
      <c r="V31" s="28"/>
      <c r="W31" s="28"/>
      <c r="X31" s="28"/>
      <c r="Y31" s="28"/>
      <c r="Z31" s="28"/>
      <c r="AA31" s="28"/>
      <c r="AB31" s="28"/>
      <c r="AC31" s="28"/>
      <c r="AD31" s="28"/>
      <c r="AE31" s="28"/>
      <c r="AF31" s="28"/>
      <c r="AG31" s="28"/>
      <c r="AH31" s="28"/>
      <c r="AI31" s="28"/>
      <c r="AJ31" s="28"/>
      <c r="AK31" s="28"/>
      <c r="AL31" s="28"/>
      <c r="AM31" s="28"/>
      <c r="AN31" s="28"/>
      <c r="AO31" s="28"/>
      <c r="AP31" s="28"/>
      <c r="AQ31" s="28"/>
      <c r="AR31" s="28"/>
      <c r="AS31" s="28"/>
      <c r="AT31" s="28"/>
      <c r="AU31" s="28"/>
      <c r="AV31" s="28"/>
    </row>
    <row r="32" spans="1:48" s="30" customFormat="1" ht="17.25" customHeight="1">
      <c r="A32" s="10"/>
      <c r="B32" s="29">
        <v>2</v>
      </c>
      <c r="C32" s="1582" t="s">
        <v>127</v>
      </c>
      <c r="D32" s="1582"/>
      <c r="E32" s="1582"/>
      <c r="F32" s="1582"/>
      <c r="G32" s="1582"/>
      <c r="H32" s="1582"/>
      <c r="I32" s="10"/>
      <c r="J32" s="10"/>
      <c r="K32" s="10"/>
      <c r="L32" s="10"/>
      <c r="M32" s="10"/>
      <c r="N32" s="10"/>
      <c r="O32" s="10"/>
      <c r="P32" s="28"/>
      <c r="Q32" s="28"/>
      <c r="R32" s="28"/>
      <c r="S32" s="28"/>
      <c r="T32" s="28"/>
      <c r="U32" s="28"/>
      <c r="V32" s="28"/>
      <c r="W32" s="28"/>
      <c r="X32" s="28"/>
      <c r="Y32" s="28"/>
      <c r="Z32" s="28"/>
      <c r="AA32" s="28"/>
      <c r="AB32" s="28"/>
      <c r="AC32" s="28"/>
      <c r="AD32" s="28"/>
      <c r="AE32" s="28"/>
      <c r="AF32" s="28"/>
      <c r="AG32" s="28"/>
      <c r="AH32" s="28"/>
      <c r="AI32" s="28"/>
      <c r="AJ32" s="28"/>
      <c r="AK32" s="28"/>
      <c r="AL32" s="28"/>
      <c r="AM32" s="28"/>
      <c r="AN32" s="28"/>
      <c r="AO32" s="28"/>
      <c r="AP32" s="28"/>
      <c r="AQ32" s="28"/>
      <c r="AR32" s="28"/>
      <c r="AS32" s="28"/>
      <c r="AT32" s="28"/>
      <c r="AU32" s="28"/>
      <c r="AV32" s="28"/>
    </row>
    <row r="33" spans="1:48" s="33" customFormat="1" ht="17.25" customHeight="1">
      <c r="A33" s="31"/>
      <c r="B33" s="1585">
        <v>3</v>
      </c>
      <c r="C33" s="1586" t="s">
        <v>42</v>
      </c>
      <c r="D33" s="1586"/>
      <c r="E33" s="1586"/>
      <c r="F33" s="1586"/>
      <c r="G33" s="1586"/>
      <c r="H33" s="1586"/>
      <c r="I33" s="31"/>
      <c r="J33" s="31"/>
      <c r="K33" s="31"/>
      <c r="L33" s="31"/>
      <c r="M33" s="31"/>
      <c r="N33" s="31"/>
      <c r="O33" s="31"/>
      <c r="P33" s="32"/>
      <c r="Q33" s="32"/>
      <c r="R33" s="32"/>
      <c r="S33" s="32"/>
      <c r="T33" s="32"/>
      <c r="U33" s="32"/>
      <c r="V33" s="32"/>
      <c r="W33" s="32"/>
      <c r="X33" s="32"/>
      <c r="Y33" s="32"/>
      <c r="Z33" s="32"/>
      <c r="AA33" s="32"/>
      <c r="AB33" s="32"/>
      <c r="AC33" s="32"/>
      <c r="AD33" s="32"/>
      <c r="AE33" s="32"/>
      <c r="AF33" s="32"/>
      <c r="AG33" s="32"/>
      <c r="AH33" s="32"/>
      <c r="AI33" s="32"/>
      <c r="AJ33" s="32"/>
      <c r="AK33" s="32"/>
      <c r="AL33" s="32"/>
      <c r="AM33" s="32"/>
      <c r="AN33" s="32"/>
      <c r="AO33" s="32"/>
      <c r="AP33" s="32"/>
      <c r="AQ33" s="32"/>
      <c r="AR33" s="32"/>
      <c r="AS33" s="32"/>
      <c r="AT33" s="32"/>
      <c r="AU33" s="32"/>
      <c r="AV33" s="32"/>
    </row>
    <row r="34" spans="1:48" s="30" customFormat="1" ht="17.25" customHeight="1">
      <c r="A34" s="10"/>
      <c r="B34" s="1585"/>
      <c r="C34" s="1586"/>
      <c r="D34" s="1586"/>
      <c r="E34" s="1586"/>
      <c r="F34" s="1586"/>
      <c r="G34" s="1586"/>
      <c r="H34" s="1586"/>
      <c r="I34" s="10"/>
      <c r="J34" s="10"/>
      <c r="K34" s="10"/>
      <c r="L34" s="10"/>
      <c r="M34" s="10"/>
      <c r="N34" s="10"/>
      <c r="O34" s="10"/>
      <c r="P34" s="28"/>
      <c r="Q34" s="28"/>
      <c r="R34" s="28"/>
      <c r="S34" s="28"/>
      <c r="T34" s="28"/>
      <c r="U34" s="28"/>
      <c r="V34" s="28"/>
      <c r="W34" s="28"/>
      <c r="X34" s="28"/>
      <c r="Y34" s="28"/>
      <c r="Z34" s="28"/>
      <c r="AA34" s="28"/>
      <c r="AB34" s="28"/>
      <c r="AC34" s="28"/>
      <c r="AD34" s="28"/>
      <c r="AE34" s="28"/>
      <c r="AF34" s="28"/>
      <c r="AG34" s="28"/>
      <c r="AH34" s="28"/>
      <c r="AI34" s="28"/>
      <c r="AJ34" s="28"/>
      <c r="AK34" s="28"/>
      <c r="AL34" s="28"/>
      <c r="AM34" s="28"/>
      <c r="AN34" s="28"/>
      <c r="AO34" s="28"/>
      <c r="AP34" s="28"/>
      <c r="AQ34" s="28"/>
      <c r="AR34" s="28"/>
      <c r="AS34" s="28"/>
      <c r="AT34" s="28"/>
      <c r="AU34" s="28"/>
      <c r="AV34" s="28"/>
    </row>
    <row r="35" spans="1:48" s="188" customFormat="1" ht="50.1" customHeight="1">
      <c r="A35" s="174"/>
      <c r="B35" s="521">
        <v>4</v>
      </c>
      <c r="C35" s="1586" t="s">
        <v>128</v>
      </c>
      <c r="D35" s="1586"/>
      <c r="E35" s="1586"/>
      <c r="F35" s="1586"/>
      <c r="G35" s="1586"/>
      <c r="H35" s="1586"/>
      <c r="I35" s="174"/>
      <c r="J35" s="174"/>
      <c r="K35" s="174"/>
      <c r="L35" s="187"/>
      <c r="M35" s="187"/>
      <c r="N35" s="174"/>
      <c r="O35" s="174"/>
      <c r="P35" s="187"/>
      <c r="Q35" s="187"/>
      <c r="R35" s="187"/>
      <c r="S35" s="187"/>
      <c r="T35" s="187"/>
      <c r="U35" s="187"/>
      <c r="V35" s="187"/>
      <c r="W35" s="187"/>
      <c r="X35" s="187"/>
      <c r="Y35" s="187"/>
      <c r="Z35" s="187"/>
      <c r="AA35" s="187"/>
      <c r="AB35" s="187"/>
      <c r="AC35" s="187"/>
      <c r="AD35" s="187"/>
      <c r="AE35" s="187"/>
      <c r="AF35" s="187"/>
      <c r="AG35" s="187"/>
      <c r="AH35" s="187"/>
      <c r="AI35" s="187"/>
      <c r="AJ35" s="187"/>
      <c r="AK35" s="187"/>
      <c r="AL35" s="187"/>
      <c r="AM35" s="187"/>
      <c r="AN35" s="187"/>
      <c r="AO35" s="187"/>
      <c r="AP35" s="187"/>
      <c r="AQ35" s="187"/>
      <c r="AR35" s="187"/>
      <c r="AS35" s="187"/>
      <c r="AT35" s="187"/>
      <c r="AU35" s="187"/>
      <c r="AV35" s="187"/>
    </row>
    <row r="36" spans="1:48" s="30" customFormat="1" ht="17.25" customHeight="1">
      <c r="A36" s="10"/>
      <c r="B36" s="1587">
        <v>5</v>
      </c>
      <c r="C36" s="1582" t="s">
        <v>44</v>
      </c>
      <c r="D36" s="1582"/>
      <c r="E36" s="1582"/>
      <c r="F36" s="1582"/>
      <c r="G36" s="1582"/>
      <c r="H36" s="1582"/>
      <c r="I36" s="34"/>
      <c r="J36" s="10"/>
      <c r="K36" s="10"/>
      <c r="L36" s="10"/>
      <c r="M36" s="28"/>
      <c r="N36" s="10"/>
      <c r="O36" s="10"/>
      <c r="P36" s="28"/>
      <c r="Q36" s="28"/>
      <c r="R36" s="28"/>
      <c r="S36" s="28"/>
      <c r="T36" s="28"/>
      <c r="U36" s="28"/>
      <c r="V36" s="28"/>
      <c r="W36" s="28"/>
      <c r="X36" s="28"/>
      <c r="Y36" s="28"/>
      <c r="Z36" s="28"/>
      <c r="AA36" s="28"/>
      <c r="AB36" s="28"/>
      <c r="AC36" s="28"/>
      <c r="AD36" s="28"/>
      <c r="AE36" s="28"/>
      <c r="AF36" s="28"/>
      <c r="AG36" s="28"/>
      <c r="AH36" s="28"/>
      <c r="AI36" s="28"/>
      <c r="AJ36" s="28"/>
      <c r="AK36" s="28"/>
      <c r="AL36" s="28"/>
      <c r="AM36" s="28"/>
      <c r="AN36" s="28"/>
      <c r="AO36" s="28"/>
      <c r="AP36" s="28"/>
      <c r="AQ36" s="28"/>
      <c r="AR36" s="28"/>
      <c r="AS36" s="28"/>
      <c r="AT36" s="28"/>
      <c r="AU36" s="28"/>
      <c r="AV36" s="28"/>
    </row>
    <row r="37" spans="1:48" s="30" customFormat="1" ht="17.25" customHeight="1">
      <c r="A37" s="10"/>
      <c r="B37" s="1587"/>
      <c r="C37" s="1582"/>
      <c r="D37" s="1582"/>
      <c r="E37" s="1582"/>
      <c r="F37" s="1582"/>
      <c r="G37" s="1582"/>
      <c r="H37" s="1582"/>
      <c r="I37" s="34"/>
      <c r="J37" s="10"/>
      <c r="K37" s="10"/>
      <c r="L37" s="10"/>
      <c r="M37" s="28"/>
      <c r="N37" s="10"/>
      <c r="O37" s="10"/>
      <c r="P37" s="28"/>
      <c r="Q37" s="28"/>
      <c r="R37" s="28"/>
      <c r="S37" s="28"/>
      <c r="T37" s="28"/>
      <c r="U37" s="28"/>
      <c r="V37" s="28"/>
      <c r="W37" s="28"/>
      <c r="X37" s="28"/>
      <c r="Y37" s="28"/>
      <c r="Z37" s="28"/>
      <c r="AA37" s="28"/>
      <c r="AB37" s="28"/>
      <c r="AC37" s="28"/>
      <c r="AD37" s="28"/>
      <c r="AE37" s="28"/>
      <c r="AF37" s="28"/>
      <c r="AG37" s="28"/>
      <c r="AH37" s="28"/>
      <c r="AI37" s="28"/>
      <c r="AJ37" s="28"/>
      <c r="AK37" s="28"/>
      <c r="AL37" s="28"/>
      <c r="AM37" s="28"/>
      <c r="AN37" s="28"/>
      <c r="AO37" s="28"/>
      <c r="AP37" s="28"/>
      <c r="AQ37" s="28"/>
      <c r="AR37" s="28"/>
      <c r="AS37" s="28"/>
      <c r="AT37" s="28"/>
      <c r="AU37" s="28"/>
      <c r="AV37" s="28"/>
    </row>
    <row r="38" spans="1:48" s="30" customFormat="1" ht="17.25" customHeight="1">
      <c r="A38" s="10"/>
      <c r="B38" s="1587"/>
      <c r="C38" s="1582"/>
      <c r="D38" s="1582"/>
      <c r="E38" s="1582"/>
      <c r="F38" s="1582"/>
      <c r="G38" s="1582"/>
      <c r="H38" s="1582"/>
      <c r="I38" s="34"/>
      <c r="J38" s="10"/>
      <c r="K38" s="10"/>
      <c r="L38" s="10"/>
      <c r="M38" s="28"/>
      <c r="N38" s="10"/>
      <c r="O38" s="10"/>
      <c r="P38" s="28"/>
      <c r="Q38" s="28"/>
      <c r="R38" s="28"/>
      <c r="S38" s="28"/>
      <c r="T38" s="28"/>
      <c r="U38" s="28"/>
      <c r="V38" s="28"/>
      <c r="W38" s="28"/>
      <c r="X38" s="28"/>
      <c r="Y38" s="28"/>
      <c r="Z38" s="28"/>
      <c r="AA38" s="28"/>
      <c r="AB38" s="28"/>
      <c r="AC38" s="28"/>
      <c r="AD38" s="28"/>
      <c r="AE38" s="28"/>
      <c r="AF38" s="28"/>
      <c r="AG38" s="28"/>
      <c r="AH38" s="28"/>
      <c r="AI38" s="28"/>
      <c r="AJ38" s="28"/>
      <c r="AK38" s="28"/>
      <c r="AL38" s="28"/>
      <c r="AM38" s="28"/>
      <c r="AN38" s="28"/>
      <c r="AO38" s="28"/>
      <c r="AP38" s="28"/>
      <c r="AQ38" s="28"/>
      <c r="AR38" s="28"/>
      <c r="AS38" s="28"/>
      <c r="AT38" s="28"/>
      <c r="AU38" s="28"/>
      <c r="AV38" s="28"/>
    </row>
    <row r="39" spans="1:48" s="30" customFormat="1" ht="17.25" customHeight="1">
      <c r="A39" s="10"/>
      <c r="B39" s="199">
        <v>6</v>
      </c>
      <c r="C39" s="1582" t="s">
        <v>112</v>
      </c>
      <c r="D39" s="1582"/>
      <c r="E39" s="1582"/>
      <c r="F39" s="1582"/>
      <c r="G39" s="1582"/>
      <c r="H39" s="1582"/>
      <c r="I39" s="28"/>
      <c r="J39" s="28"/>
      <c r="K39" s="28"/>
      <c r="L39" s="28"/>
      <c r="M39" s="10"/>
      <c r="N39" s="10"/>
      <c r="O39" s="10"/>
      <c r="P39" s="28"/>
      <c r="Q39" s="28"/>
      <c r="R39" s="28"/>
      <c r="S39" s="28"/>
      <c r="T39" s="28"/>
      <c r="U39" s="28"/>
      <c r="V39" s="28"/>
      <c r="W39" s="28"/>
      <c r="X39" s="28"/>
      <c r="Y39" s="28"/>
      <c r="Z39" s="28"/>
      <c r="AA39" s="28"/>
      <c r="AB39" s="28"/>
      <c r="AC39" s="28"/>
      <c r="AD39" s="28"/>
      <c r="AE39" s="28"/>
      <c r="AF39" s="28"/>
      <c r="AG39" s="28"/>
      <c r="AH39" s="28"/>
      <c r="AI39" s="28"/>
      <c r="AJ39" s="28"/>
      <c r="AK39" s="28"/>
      <c r="AL39" s="28"/>
      <c r="AM39" s="28"/>
      <c r="AN39" s="28"/>
      <c r="AO39" s="28"/>
      <c r="AP39" s="28"/>
      <c r="AQ39" s="28"/>
      <c r="AR39" s="28"/>
      <c r="AS39" s="28"/>
      <c r="AT39" s="28"/>
      <c r="AU39" s="28"/>
      <c r="AV39" s="28"/>
    </row>
    <row r="40" spans="1:48" s="28" customFormat="1" ht="15.6" customHeight="1">
      <c r="A40" s="10"/>
      <c r="B40" s="199">
        <v>7</v>
      </c>
      <c r="C40" s="10" t="s">
        <v>129</v>
      </c>
      <c r="D40" s="780"/>
      <c r="E40" s="780"/>
      <c r="F40" s="780"/>
      <c r="G40" s="780"/>
      <c r="H40" s="780"/>
      <c r="I40" s="10"/>
      <c r="J40" s="10"/>
      <c r="K40" s="10"/>
      <c r="L40" s="10"/>
      <c r="M40" s="10"/>
      <c r="N40" s="10"/>
      <c r="O40" s="10"/>
    </row>
    <row r="41" spans="1:48" s="28" customFormat="1">
      <c r="A41" s="10"/>
      <c r="B41" s="10"/>
      <c r="C41" s="10"/>
      <c r="D41" s="10"/>
      <c r="E41" s="10"/>
      <c r="F41" s="10"/>
      <c r="G41" s="10"/>
      <c r="H41" s="10"/>
      <c r="I41" s="10"/>
      <c r="J41" s="10"/>
      <c r="K41" s="10"/>
      <c r="L41" s="10"/>
      <c r="M41" s="10"/>
      <c r="N41" s="10"/>
      <c r="O41" s="10"/>
    </row>
    <row r="42" spans="1:48" s="28" customFormat="1">
      <c r="A42" s="10"/>
      <c r="B42" s="10"/>
      <c r="C42" s="10"/>
      <c r="D42" s="10"/>
      <c r="E42" s="10"/>
      <c r="F42" s="10"/>
      <c r="G42" s="10"/>
      <c r="H42" s="10"/>
      <c r="I42" s="10"/>
      <c r="J42" s="10"/>
      <c r="K42" s="10"/>
      <c r="L42" s="10"/>
      <c r="M42" s="10"/>
      <c r="N42" s="10"/>
      <c r="O42" s="10"/>
    </row>
    <row r="43" spans="1:48" s="28" customFormat="1">
      <c r="A43" s="10"/>
      <c r="B43" s="10"/>
      <c r="C43" s="10"/>
      <c r="D43" s="10"/>
      <c r="E43" s="10"/>
      <c r="F43" s="10"/>
      <c r="G43" s="10"/>
      <c r="H43" s="10"/>
      <c r="I43" s="10"/>
      <c r="J43" s="10"/>
      <c r="K43" s="10"/>
      <c r="L43" s="10"/>
      <c r="M43" s="10"/>
      <c r="N43" s="10"/>
      <c r="O43" s="10"/>
    </row>
    <row r="44" spans="1:48" s="28" customFormat="1">
      <c r="A44" s="10"/>
      <c r="B44" s="10"/>
      <c r="C44" s="10"/>
      <c r="D44" s="10"/>
      <c r="E44" s="10"/>
      <c r="F44" s="10"/>
      <c r="G44" s="10"/>
      <c r="H44" s="10"/>
      <c r="I44" s="10"/>
      <c r="J44" s="10"/>
      <c r="K44" s="10"/>
      <c r="L44" s="10"/>
      <c r="M44" s="10"/>
      <c r="N44" s="10"/>
      <c r="O44" s="10"/>
    </row>
    <row r="45" spans="1:48" s="28" customFormat="1">
      <c r="A45" s="10"/>
      <c r="B45" s="10"/>
      <c r="C45" s="10"/>
      <c r="D45" s="10"/>
      <c r="E45" s="10"/>
      <c r="F45" s="10"/>
      <c r="G45" s="10"/>
      <c r="H45" s="10"/>
      <c r="I45" s="10"/>
      <c r="J45" s="10"/>
      <c r="K45" s="10"/>
      <c r="L45" s="10"/>
      <c r="M45" s="10"/>
      <c r="N45" s="10"/>
      <c r="O45" s="10"/>
    </row>
    <row r="46" spans="1:48" s="28" customFormat="1"/>
    <row r="47" spans="1:48" s="28" customFormat="1"/>
    <row r="48" spans="1:48" s="28" customFormat="1"/>
    <row r="49" s="28" customFormat="1"/>
    <row r="50" s="28" customFormat="1"/>
    <row r="51" s="28" customFormat="1"/>
    <row r="52" s="28" customFormat="1"/>
    <row r="53" s="28" customFormat="1"/>
    <row r="54" s="28" customFormat="1"/>
    <row r="55" s="28" customFormat="1"/>
    <row r="56" s="28" customFormat="1"/>
    <row r="57" s="28" customFormat="1"/>
    <row r="58" s="28" customFormat="1"/>
    <row r="59" s="28" customFormat="1"/>
    <row r="60" s="28" customFormat="1"/>
    <row r="61" s="28" customFormat="1"/>
    <row r="62" s="28" customFormat="1"/>
    <row r="63" s="28" customFormat="1"/>
    <row r="64" s="28" customFormat="1"/>
    <row r="65" s="28" customFormat="1"/>
    <row r="66" s="28" customFormat="1"/>
    <row r="67" s="28" customFormat="1"/>
    <row r="68" s="28" customFormat="1"/>
    <row r="69" s="28" customFormat="1"/>
    <row r="70" s="28" customFormat="1"/>
    <row r="71" s="28" customFormat="1"/>
    <row r="72" s="28" customFormat="1"/>
    <row r="73" s="28" customFormat="1"/>
    <row r="74" s="28" customFormat="1"/>
    <row r="75" s="28" customFormat="1"/>
    <row r="76" s="28" customFormat="1"/>
    <row r="77" s="28" customFormat="1"/>
    <row r="78" s="28" customFormat="1"/>
    <row r="79" s="28" customFormat="1"/>
    <row r="80" s="28" customFormat="1"/>
    <row r="81" s="28" customFormat="1"/>
    <row r="82" s="28" customFormat="1"/>
    <row r="83" s="28" customFormat="1"/>
    <row r="84" s="28" customFormat="1"/>
    <row r="85" s="28" customFormat="1"/>
    <row r="86" s="28" customFormat="1"/>
    <row r="87" s="28" customFormat="1"/>
    <row r="88" s="28" customFormat="1"/>
    <row r="89" s="28" customFormat="1"/>
    <row r="90" s="28" customFormat="1"/>
    <row r="91" s="28" customFormat="1"/>
    <row r="92" s="28" customFormat="1"/>
  </sheetData>
  <mergeCells count="12">
    <mergeCell ref="C32:H32"/>
    <mergeCell ref="B7:H7"/>
    <mergeCell ref="B8:H8"/>
    <mergeCell ref="B9:H9"/>
    <mergeCell ref="B10:H10"/>
    <mergeCell ref="C31:H31"/>
    <mergeCell ref="C39:H39"/>
    <mergeCell ref="B33:B34"/>
    <mergeCell ref="C33:H34"/>
    <mergeCell ref="C35:H35"/>
    <mergeCell ref="B36:B38"/>
    <mergeCell ref="C36:H38"/>
  </mergeCells>
  <printOptions horizontalCentered="1"/>
  <pageMargins left="0.98425196850393704" right="0.51181102362204722" top="0.74803149606299213" bottom="0.23622047244094491" header="0" footer="0"/>
  <pageSetup scale="6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DE2EA4-F952-4DFB-8076-D7638E180BA5}">
  <sheetPr codeName="Sheet58">
    <pageSetUpPr fitToPage="1"/>
  </sheetPr>
  <dimension ref="A1:O63"/>
  <sheetViews>
    <sheetView view="pageBreakPreview" zoomScale="80" zoomScaleNormal="100" zoomScaleSheetLayoutView="80" workbookViewId="0">
      <selection activeCell="B7" sqref="B7:G7"/>
    </sheetView>
  </sheetViews>
  <sheetFormatPr defaultRowHeight="15"/>
  <cols>
    <col min="1" max="1" width="2.5703125" style="1" customWidth="1"/>
    <col min="2" max="2" width="6.42578125" style="1" customWidth="1"/>
    <col min="3" max="3" width="79.5703125" style="1" customWidth="1"/>
    <col min="4" max="4" width="6.5703125" style="1" customWidth="1"/>
    <col min="5" max="7" width="15.42578125" style="1" customWidth="1"/>
    <col min="8" max="8" width="2.5703125" style="1" customWidth="1"/>
    <col min="9" max="9" width="9.42578125" style="1" customWidth="1"/>
    <col min="10" max="10" width="12.42578125" style="1" customWidth="1"/>
    <col min="11" max="11" width="8.5703125" style="1" customWidth="1"/>
    <col min="12" max="12" width="29.5703125" style="1" customWidth="1"/>
  </cols>
  <sheetData>
    <row r="1" spans="1:9">
      <c r="A1" s="10"/>
      <c r="B1" s="761" t="s">
        <v>0</v>
      </c>
      <c r="C1" s="10"/>
      <c r="D1" s="10"/>
      <c r="E1" s="10"/>
      <c r="F1" s="10"/>
      <c r="G1" s="3" t="s">
        <v>1</v>
      </c>
      <c r="H1" s="10"/>
      <c r="I1" s="10"/>
    </row>
    <row r="2" spans="1:9" ht="15.75">
      <c r="A2" s="10"/>
      <c r="B2" s="36"/>
      <c r="C2" s="35"/>
      <c r="D2" s="35"/>
      <c r="E2" s="10"/>
      <c r="F2" s="10"/>
      <c r="G2" s="3" t="s">
        <v>2</v>
      </c>
      <c r="H2" s="10"/>
      <c r="I2" s="10"/>
    </row>
    <row r="3" spans="1:9">
      <c r="A3" s="10"/>
      <c r="B3" s="36"/>
      <c r="C3" s="10"/>
      <c r="D3" s="10"/>
      <c r="E3" s="10"/>
      <c r="F3" s="10"/>
      <c r="G3" s="3" t="s">
        <v>3</v>
      </c>
      <c r="H3" s="10"/>
      <c r="I3" s="10"/>
    </row>
    <row r="4" spans="1:9" ht="15.75">
      <c r="A4" s="10"/>
      <c r="B4" s="9"/>
      <c r="C4" s="10"/>
      <c r="D4" s="10"/>
      <c r="E4" s="10"/>
      <c r="F4" s="10"/>
      <c r="G4" s="3" t="s">
        <v>4</v>
      </c>
      <c r="H4" s="10"/>
      <c r="I4" s="10"/>
    </row>
    <row r="5" spans="1:9">
      <c r="A5" s="10"/>
      <c r="B5" s="34"/>
      <c r="C5" s="10"/>
      <c r="D5" s="10"/>
      <c r="E5" s="10"/>
      <c r="F5" s="10"/>
      <c r="G5" s="3" t="s">
        <v>5</v>
      </c>
      <c r="H5" s="10"/>
      <c r="I5" s="10"/>
    </row>
    <row r="6" spans="1:9" ht="15.75">
      <c r="A6" s="31"/>
      <c r="B6" s="31"/>
      <c r="C6" s="31"/>
      <c r="D6" s="31"/>
      <c r="E6" s="31"/>
      <c r="F6" s="31"/>
      <c r="G6" s="3" t="s">
        <v>130</v>
      </c>
      <c r="H6" s="31"/>
      <c r="I6" s="31"/>
    </row>
    <row r="7" spans="1:9" ht="15.75">
      <c r="A7" s="31"/>
      <c r="B7" s="1583" t="s">
        <v>130</v>
      </c>
      <c r="C7" s="1583"/>
      <c r="D7" s="1583"/>
      <c r="E7" s="1583"/>
      <c r="F7" s="1583"/>
      <c r="G7" s="1583"/>
      <c r="H7" s="31"/>
      <c r="I7" s="31"/>
    </row>
    <row r="8" spans="1:9" ht="15.75">
      <c r="A8" s="31"/>
      <c r="B8" s="1583" t="s">
        <v>7</v>
      </c>
      <c r="C8" s="1583"/>
      <c r="D8" s="1583"/>
      <c r="E8" s="1583"/>
      <c r="F8" s="1583"/>
      <c r="G8" s="1583"/>
      <c r="H8" s="31"/>
      <c r="I8" s="31"/>
    </row>
    <row r="9" spans="1:9" ht="15.75">
      <c r="A9" s="31"/>
      <c r="B9" s="1595" t="s">
        <v>84</v>
      </c>
      <c r="C9" s="1595"/>
      <c r="D9" s="1595"/>
      <c r="E9" s="1595"/>
      <c r="F9" s="1595"/>
      <c r="G9" s="1595"/>
      <c r="H9" s="31"/>
      <c r="I9" s="31"/>
    </row>
    <row r="10" spans="1:9" ht="15.75">
      <c r="A10" s="31"/>
      <c r="B10" s="1584" t="s">
        <v>72</v>
      </c>
      <c r="C10" s="1584"/>
      <c r="D10" s="1584"/>
      <c r="E10" s="1584"/>
      <c r="F10" s="1584"/>
      <c r="G10" s="1584"/>
      <c r="H10" s="31"/>
      <c r="I10" s="31"/>
    </row>
    <row r="11" spans="1:9" ht="15.75" thickBot="1">
      <c r="A11" s="10"/>
      <c r="B11" s="10"/>
      <c r="C11" s="10"/>
      <c r="D11" s="10"/>
      <c r="E11" s="10"/>
      <c r="F11" s="10"/>
      <c r="G11" s="10"/>
      <c r="H11" s="10"/>
      <c r="I11" s="10"/>
    </row>
    <row r="12" spans="1:9" ht="15.75">
      <c r="A12" s="10"/>
      <c r="B12" s="762" t="s">
        <v>10</v>
      </c>
      <c r="C12" s="763"/>
      <c r="D12" s="763"/>
      <c r="E12" s="530" t="s">
        <v>85</v>
      </c>
      <c r="F12" s="530"/>
      <c r="G12" s="783" t="s">
        <v>86</v>
      </c>
      <c r="H12" s="10"/>
      <c r="I12" s="10"/>
    </row>
    <row r="13" spans="1:9" ht="16.5" thickBot="1">
      <c r="A13" s="10"/>
      <c r="B13" s="764" t="s">
        <v>15</v>
      </c>
      <c r="C13" s="529" t="s">
        <v>87</v>
      </c>
      <c r="D13" s="529" t="s">
        <v>17</v>
      </c>
      <c r="E13" s="765" t="s">
        <v>88</v>
      </c>
      <c r="F13" s="765" t="s">
        <v>89</v>
      </c>
      <c r="G13" s="766" t="s">
        <v>90</v>
      </c>
      <c r="H13" s="10"/>
      <c r="I13" s="10"/>
    </row>
    <row r="14" spans="1:9" ht="15.75">
      <c r="A14" s="10"/>
      <c r="B14" s="767"/>
      <c r="C14" s="768"/>
      <c r="D14" s="769"/>
      <c r="E14" s="781" t="s">
        <v>21</v>
      </c>
      <c r="F14" s="781" t="s">
        <v>22</v>
      </c>
      <c r="G14" s="782" t="s">
        <v>23</v>
      </c>
      <c r="H14" s="10"/>
      <c r="I14" s="10"/>
    </row>
    <row r="15" spans="1:9" ht="31.5">
      <c r="A15" s="10"/>
      <c r="B15" s="448">
        <v>1</v>
      </c>
      <c r="C15" s="770" t="s">
        <v>91</v>
      </c>
      <c r="D15" s="297">
        <v>1</v>
      </c>
      <c r="E15" s="771">
        <v>697.40000000000009</v>
      </c>
      <c r="F15" s="771">
        <v>488.49999999999989</v>
      </c>
      <c r="G15" s="772">
        <f>SUM(E15:F15)</f>
        <v>1185.9000000000001</v>
      </c>
      <c r="H15" s="10"/>
      <c r="I15" s="10"/>
    </row>
    <row r="16" spans="1:9" ht="15.75">
      <c r="A16" s="10"/>
      <c r="B16" s="448"/>
      <c r="C16" s="770"/>
      <c r="D16" s="297"/>
      <c r="E16" s="771"/>
      <c r="F16" s="771"/>
      <c r="G16" s="773"/>
      <c r="H16" s="10"/>
      <c r="I16" s="10"/>
    </row>
    <row r="17" spans="1:9" ht="18" customHeight="1">
      <c r="A17" s="10"/>
      <c r="B17" s="448"/>
      <c r="C17" s="802" t="s">
        <v>92</v>
      </c>
      <c r="D17" s="297"/>
      <c r="E17" s="771"/>
      <c r="F17" s="771"/>
      <c r="G17" s="773"/>
      <c r="H17" s="10"/>
      <c r="I17" s="10"/>
    </row>
    <row r="18" spans="1:9" ht="15.75">
      <c r="A18" s="10"/>
      <c r="B18" s="448">
        <f>B15+1</f>
        <v>2</v>
      </c>
      <c r="C18" s="770" t="s">
        <v>93</v>
      </c>
      <c r="D18" s="297">
        <v>2</v>
      </c>
      <c r="E18" s="771">
        <v>0</v>
      </c>
      <c r="F18" s="771">
        <v>32.890520839999937</v>
      </c>
      <c r="G18" s="773">
        <f t="shared" ref="G18:G19" si="0">SUM(E18:F18)</f>
        <v>32.890520839999937</v>
      </c>
      <c r="H18" s="10"/>
      <c r="I18" s="10"/>
    </row>
    <row r="19" spans="1:9" ht="15.75">
      <c r="A19" s="10"/>
      <c r="B19" s="448">
        <f>B18+1</f>
        <v>3</v>
      </c>
      <c r="C19" s="770" t="s">
        <v>94</v>
      </c>
      <c r="D19" s="297">
        <v>3</v>
      </c>
      <c r="E19" s="771">
        <v>0.7</v>
      </c>
      <c r="F19" s="771">
        <v>5.0999999999999996</v>
      </c>
      <c r="G19" s="773">
        <f t="shared" si="0"/>
        <v>5.8</v>
      </c>
      <c r="H19" s="10"/>
      <c r="I19" s="10"/>
    </row>
    <row r="20" spans="1:9" ht="15.75">
      <c r="A20" s="10"/>
      <c r="B20" s="448">
        <f>B19+1</f>
        <v>4</v>
      </c>
      <c r="C20" s="770" t="s">
        <v>96</v>
      </c>
      <c r="D20" s="297"/>
      <c r="E20" s="800">
        <v>1.3791156099999999</v>
      </c>
      <c r="F20" s="800">
        <v>-0.74592303000000026</v>
      </c>
      <c r="G20" s="801">
        <f>SUM(E20:F20)</f>
        <v>0.63319257999999967</v>
      </c>
      <c r="H20" s="10"/>
      <c r="I20" s="10"/>
    </row>
    <row r="21" spans="1:9" ht="15.75">
      <c r="A21" s="10"/>
      <c r="B21" s="448">
        <f>B20+1</f>
        <v>5</v>
      </c>
      <c r="C21" s="770" t="s">
        <v>131</v>
      </c>
      <c r="D21" s="297"/>
      <c r="E21" s="797">
        <f>E15+SUM(E18:E20)</f>
        <v>699.47911561000012</v>
      </c>
      <c r="F21" s="797">
        <f>F15+SUM(F18:F20)</f>
        <v>525.74459780999985</v>
      </c>
      <c r="G21" s="799">
        <f>SUM(E21:F21)</f>
        <v>1225.22371342</v>
      </c>
      <c r="H21" s="10"/>
      <c r="I21" s="10"/>
    </row>
    <row r="22" spans="1:9" ht="15.75">
      <c r="A22" s="10"/>
      <c r="B22" s="448"/>
      <c r="C22" s="770"/>
      <c r="D22" s="297"/>
      <c r="E22" s="771"/>
      <c r="F22" s="771"/>
      <c r="G22" s="771"/>
      <c r="H22" s="10"/>
      <c r="I22" s="10"/>
    </row>
    <row r="23" spans="1:9" ht="15.75">
      <c r="A23" s="10"/>
      <c r="B23" s="448">
        <f>B21+1</f>
        <v>6</v>
      </c>
      <c r="C23" s="770" t="s">
        <v>98</v>
      </c>
      <c r="D23" s="297">
        <v>4</v>
      </c>
      <c r="E23" s="827">
        <v>0</v>
      </c>
      <c r="F23" s="827">
        <v>33.799999999999955</v>
      </c>
      <c r="G23" s="828">
        <f>SUM(E23:F23)</f>
        <v>33.799999999999955</v>
      </c>
      <c r="H23" s="10"/>
      <c r="I23" s="10"/>
    </row>
    <row r="24" spans="1:9" ht="15.75">
      <c r="A24" s="10"/>
      <c r="B24" s="448">
        <f t="shared" ref="B24:B26" si="1">B23+1</f>
        <v>7</v>
      </c>
      <c r="C24" s="770" t="s">
        <v>99</v>
      </c>
      <c r="D24" s="297">
        <v>4</v>
      </c>
      <c r="E24" s="827">
        <v>-0.5</v>
      </c>
      <c r="F24" s="827">
        <v>0</v>
      </c>
      <c r="G24" s="828">
        <f t="shared" ref="G24:G28" si="2">SUM(E24:F24)</f>
        <v>-0.5</v>
      </c>
      <c r="H24" s="10"/>
      <c r="I24" s="10"/>
    </row>
    <row r="25" spans="1:9" ht="15.75">
      <c r="A25" s="10"/>
      <c r="B25" s="448">
        <f t="shared" si="1"/>
        <v>8</v>
      </c>
      <c r="C25" s="770" t="s">
        <v>100</v>
      </c>
      <c r="D25" s="297">
        <v>4</v>
      </c>
      <c r="E25" s="843">
        <v>-158.88020567484799</v>
      </c>
      <c r="F25" s="843">
        <v>-186.34443340922627</v>
      </c>
      <c r="G25" s="844">
        <f t="shared" si="2"/>
        <v>-345.22463908407428</v>
      </c>
      <c r="H25" s="10"/>
      <c r="I25" s="10"/>
    </row>
    <row r="26" spans="1:9" ht="15.75">
      <c r="A26" s="10"/>
      <c r="B26" s="448">
        <f t="shared" si="1"/>
        <v>9</v>
      </c>
      <c r="C26" s="770" t="s">
        <v>132</v>
      </c>
      <c r="D26" s="297"/>
      <c r="E26" s="845">
        <f>SUM(E21:E25)</f>
        <v>540.09890993515216</v>
      </c>
      <c r="F26" s="845">
        <f t="shared" ref="F26:G26" si="3">SUM(F21:F25)</f>
        <v>373.20016440077353</v>
      </c>
      <c r="G26" s="846">
        <f t="shared" si="3"/>
        <v>913.29907433592564</v>
      </c>
      <c r="H26" s="10"/>
      <c r="I26" s="10"/>
    </row>
    <row r="27" spans="1:9" ht="15.75">
      <c r="A27" s="10"/>
      <c r="B27" s="448"/>
      <c r="C27" s="770"/>
      <c r="D27" s="297"/>
      <c r="E27" s="827"/>
      <c r="F27" s="827"/>
      <c r="G27" s="828"/>
      <c r="H27" s="10"/>
      <c r="I27" s="10"/>
    </row>
    <row r="28" spans="1:9" ht="15.75">
      <c r="A28" s="10"/>
      <c r="B28" s="448">
        <f>B26+1</f>
        <v>10</v>
      </c>
      <c r="C28" s="770" t="s">
        <v>102</v>
      </c>
      <c r="D28" s="297">
        <v>4</v>
      </c>
      <c r="E28" s="827">
        <v>-106.3</v>
      </c>
      <c r="F28" s="827">
        <v>-28.4</v>
      </c>
      <c r="G28" s="828">
        <f t="shared" si="2"/>
        <v>-134.69999999999999</v>
      </c>
      <c r="H28" s="10"/>
      <c r="I28" s="10"/>
    </row>
    <row r="29" spans="1:9" ht="16.5" thickBot="1">
      <c r="A29" s="10"/>
      <c r="B29" s="448"/>
      <c r="C29" s="770"/>
      <c r="D29" s="297"/>
      <c r="E29" s="821"/>
      <c r="F29" s="821"/>
      <c r="G29" s="822"/>
      <c r="H29" s="10"/>
      <c r="I29" s="10"/>
    </row>
    <row r="30" spans="1:9" ht="16.5" thickBot="1">
      <c r="A30" s="10"/>
      <c r="B30" s="453">
        <f>B28+1</f>
        <v>11</v>
      </c>
      <c r="C30" s="774" t="s">
        <v>133</v>
      </c>
      <c r="D30" s="465"/>
      <c r="E30" s="798">
        <f>E26+E28</f>
        <v>433.79890993515215</v>
      </c>
      <c r="F30" s="798">
        <f t="shared" ref="F30:G30" si="4">F26+F28</f>
        <v>344.80016440077355</v>
      </c>
      <c r="G30" s="820">
        <f t="shared" si="4"/>
        <v>778.59907433592571</v>
      </c>
      <c r="H30" s="10"/>
      <c r="I30" s="10"/>
    </row>
    <row r="31" spans="1:9" ht="15.75">
      <c r="A31" s="10"/>
      <c r="B31" s="29"/>
      <c r="C31" s="775"/>
      <c r="D31" s="10"/>
      <c r="E31" s="776"/>
      <c r="F31" s="776"/>
      <c r="G31" s="776"/>
      <c r="H31" s="10"/>
      <c r="I31" s="10"/>
    </row>
    <row r="32" spans="1:9" ht="15.75">
      <c r="A32" s="10"/>
      <c r="B32" s="174" t="s">
        <v>39</v>
      </c>
      <c r="C32" s="174"/>
      <c r="D32" s="187"/>
      <c r="E32" s="776"/>
      <c r="F32" s="776"/>
      <c r="G32" s="776"/>
      <c r="H32" s="10"/>
      <c r="I32" s="10"/>
    </row>
    <row r="33" spans="1:15" ht="34.5" customHeight="1">
      <c r="A33" s="10"/>
      <c r="B33" s="521">
        <v>1</v>
      </c>
      <c r="C33" s="1586" t="s">
        <v>134</v>
      </c>
      <c r="D33" s="1586"/>
      <c r="E33" s="1586"/>
      <c r="F33" s="1586"/>
      <c r="G33" s="1586"/>
      <c r="H33" s="34"/>
      <c r="I33" s="10"/>
    </row>
    <row r="34" spans="1:15" ht="17.100000000000001" customHeight="1">
      <c r="A34" s="10"/>
      <c r="B34" s="521">
        <v>2</v>
      </c>
      <c r="C34" s="1586" t="s">
        <v>105</v>
      </c>
      <c r="D34" s="1586"/>
      <c r="E34" s="1586"/>
      <c r="F34" s="1586"/>
      <c r="G34" s="1586"/>
      <c r="H34" s="10"/>
      <c r="I34" s="10"/>
    </row>
    <row r="35" spans="1:15" ht="32.25" customHeight="1">
      <c r="A35" s="10"/>
      <c r="B35" s="521">
        <v>3</v>
      </c>
      <c r="C35" s="1586" t="s">
        <v>106</v>
      </c>
      <c r="D35" s="1586"/>
      <c r="E35" s="1586"/>
      <c r="F35" s="1586"/>
      <c r="G35" s="1586"/>
      <c r="H35" s="10"/>
      <c r="I35" s="10"/>
    </row>
    <row r="36" spans="1:15" ht="83.85" customHeight="1">
      <c r="A36" s="10"/>
      <c r="B36" s="521">
        <v>4</v>
      </c>
      <c r="C36" s="1586" t="s">
        <v>135</v>
      </c>
      <c r="D36" s="1586"/>
      <c r="E36" s="1586"/>
      <c r="F36" s="1586"/>
      <c r="G36" s="1586"/>
      <c r="H36" s="10"/>
      <c r="I36" s="10"/>
      <c r="L36" s="1281"/>
      <c r="M36" s="1282"/>
      <c r="N36" s="1282"/>
      <c r="O36" s="1282"/>
    </row>
    <row r="37" spans="1:15">
      <c r="A37" s="10"/>
      <c r="B37" s="10"/>
      <c r="C37" s="10"/>
      <c r="D37" s="10"/>
      <c r="E37" s="10"/>
      <c r="F37" s="10"/>
      <c r="G37" s="10"/>
      <c r="H37" s="10"/>
      <c r="I37" s="10"/>
    </row>
    <row r="38" spans="1:15">
      <c r="A38" s="10"/>
      <c r="B38" s="10"/>
      <c r="C38" s="10"/>
      <c r="D38" s="10"/>
      <c r="E38" s="10"/>
      <c r="F38" s="10"/>
      <c r="G38" s="10"/>
      <c r="H38" s="10"/>
      <c r="I38" s="10"/>
    </row>
    <row r="39" spans="1:15">
      <c r="A39" s="10"/>
      <c r="B39" s="10"/>
      <c r="C39" s="10"/>
      <c r="D39" s="10"/>
      <c r="E39" s="10"/>
      <c r="F39" s="10"/>
      <c r="G39" s="10"/>
      <c r="H39" s="10"/>
      <c r="I39" s="10"/>
    </row>
    <row r="40" spans="1:15">
      <c r="A40" s="10"/>
      <c r="B40" s="10"/>
      <c r="C40" s="10"/>
      <c r="D40" s="10"/>
      <c r="E40" s="10"/>
      <c r="F40" s="10"/>
      <c r="G40" s="10"/>
      <c r="H40" s="10"/>
      <c r="I40" s="10"/>
    </row>
    <row r="41" spans="1:15">
      <c r="A41" s="10"/>
      <c r="B41" s="10"/>
      <c r="C41" s="10"/>
      <c r="D41" s="10"/>
      <c r="E41" s="10"/>
      <c r="F41" s="10"/>
      <c r="G41" s="10"/>
      <c r="H41" s="10"/>
      <c r="I41" s="10"/>
    </row>
    <row r="42" spans="1:15">
      <c r="A42" s="10"/>
      <c r="B42" s="10"/>
      <c r="C42" s="10"/>
      <c r="D42" s="10"/>
      <c r="E42" s="10"/>
      <c r="F42" s="10"/>
      <c r="G42" s="10"/>
      <c r="H42" s="10"/>
      <c r="I42" s="10"/>
    </row>
    <row r="43" spans="1:15">
      <c r="A43" s="10"/>
      <c r="B43" s="10"/>
      <c r="C43" s="10"/>
      <c r="D43" s="10"/>
      <c r="E43" s="10"/>
      <c r="F43" s="10"/>
      <c r="G43" s="10"/>
      <c r="H43" s="10"/>
      <c r="I43" s="10"/>
    </row>
    <row r="44" spans="1:15">
      <c r="A44" s="10"/>
      <c r="B44" s="10"/>
      <c r="C44" s="10"/>
      <c r="D44" s="10"/>
      <c r="E44" s="10"/>
      <c r="F44" s="10"/>
      <c r="G44" s="10"/>
      <c r="H44" s="10"/>
      <c r="I44" s="10"/>
    </row>
    <row r="45" spans="1:15">
      <c r="A45" s="10"/>
      <c r="B45" s="10"/>
      <c r="C45" s="10"/>
      <c r="D45" s="10"/>
      <c r="E45" s="10"/>
      <c r="F45" s="10"/>
      <c r="G45" s="10"/>
      <c r="H45" s="10"/>
      <c r="I45" s="10"/>
    </row>
    <row r="46" spans="1:15">
      <c r="A46" s="10"/>
      <c r="B46" s="10"/>
      <c r="C46" s="10"/>
      <c r="D46" s="10"/>
      <c r="E46" s="10"/>
      <c r="F46" s="10"/>
      <c r="G46" s="10"/>
      <c r="H46" s="10"/>
      <c r="I46" s="10"/>
    </row>
    <row r="47" spans="1:15">
      <c r="A47" s="10"/>
      <c r="B47" s="10"/>
      <c r="C47" s="10"/>
      <c r="D47" s="10"/>
      <c r="E47" s="10"/>
      <c r="F47" s="10"/>
      <c r="G47" s="10"/>
      <c r="H47" s="10"/>
      <c r="I47" s="10"/>
    </row>
    <row r="48" spans="1:15">
      <c r="A48" s="10"/>
      <c r="B48" s="10"/>
      <c r="C48" s="10"/>
      <c r="D48" s="10"/>
      <c r="E48" s="10"/>
      <c r="F48" s="10"/>
      <c r="G48" s="10"/>
      <c r="H48" s="10"/>
      <c r="I48" s="10"/>
    </row>
    <row r="49" spans="1:9">
      <c r="A49" s="10"/>
      <c r="B49" s="10"/>
      <c r="C49" s="10"/>
      <c r="D49" s="10"/>
      <c r="E49" s="10"/>
      <c r="F49" s="10"/>
      <c r="G49" s="10"/>
      <c r="H49" s="10"/>
      <c r="I49" s="10"/>
    </row>
    <row r="50" spans="1:9">
      <c r="A50" s="10"/>
      <c r="B50" s="10"/>
      <c r="C50" s="10"/>
      <c r="D50" s="10"/>
      <c r="E50" s="10"/>
      <c r="F50" s="10"/>
      <c r="G50" s="10"/>
      <c r="H50" s="10"/>
      <c r="I50" s="10"/>
    </row>
    <row r="51" spans="1:9">
      <c r="A51" s="10"/>
      <c r="B51" s="10"/>
      <c r="C51" s="10"/>
      <c r="D51" s="10"/>
      <c r="E51" s="10"/>
      <c r="F51" s="10"/>
      <c r="G51" s="10"/>
      <c r="H51" s="10"/>
      <c r="I51" s="10"/>
    </row>
    <row r="52" spans="1:9">
      <c r="A52" s="10"/>
      <c r="B52" s="10"/>
      <c r="C52" s="10"/>
      <c r="D52" s="10"/>
      <c r="E52" s="10"/>
      <c r="F52" s="10"/>
      <c r="G52" s="10"/>
      <c r="H52" s="10"/>
      <c r="I52" s="10"/>
    </row>
    <row r="53" spans="1:9">
      <c r="A53" s="10"/>
      <c r="B53" s="10"/>
      <c r="C53" s="10"/>
      <c r="D53" s="10"/>
      <c r="E53" s="10"/>
      <c r="F53" s="10"/>
      <c r="G53" s="10"/>
      <c r="H53" s="10"/>
      <c r="I53" s="10"/>
    </row>
    <row r="54" spans="1:9">
      <c r="A54" s="10"/>
      <c r="B54" s="10"/>
      <c r="C54" s="10"/>
      <c r="D54" s="10"/>
      <c r="E54" s="10"/>
      <c r="F54" s="10"/>
      <c r="G54" s="10"/>
      <c r="H54" s="10"/>
      <c r="I54" s="10"/>
    </row>
    <row r="55" spans="1:9">
      <c r="A55" s="10"/>
      <c r="B55" s="10"/>
      <c r="C55" s="10"/>
      <c r="D55" s="10"/>
      <c r="E55" s="10"/>
      <c r="F55" s="10"/>
      <c r="G55" s="10"/>
      <c r="H55" s="10"/>
      <c r="I55" s="10"/>
    </row>
    <row r="56" spans="1:9">
      <c r="A56" s="10"/>
      <c r="B56" s="10"/>
      <c r="C56" s="10"/>
      <c r="D56" s="10"/>
      <c r="E56" s="10"/>
      <c r="F56" s="10"/>
      <c r="G56" s="10"/>
      <c r="H56" s="10"/>
      <c r="I56" s="10"/>
    </row>
    <row r="57" spans="1:9">
      <c r="A57" s="10"/>
      <c r="B57" s="10"/>
      <c r="C57" s="10"/>
      <c r="D57" s="10"/>
      <c r="E57" s="10"/>
      <c r="F57" s="10"/>
      <c r="G57" s="10"/>
      <c r="H57" s="10"/>
      <c r="I57" s="10"/>
    </row>
    <row r="58" spans="1:9">
      <c r="A58" s="10"/>
      <c r="B58" s="10"/>
      <c r="C58" s="10"/>
      <c r="D58" s="10"/>
      <c r="E58" s="10"/>
      <c r="F58" s="10"/>
      <c r="G58" s="10"/>
      <c r="H58" s="10"/>
      <c r="I58" s="10"/>
    </row>
    <row r="59" spans="1:9">
      <c r="A59" s="10"/>
      <c r="B59" s="10"/>
      <c r="C59" s="10"/>
      <c r="D59" s="10"/>
      <c r="E59" s="10"/>
      <c r="F59" s="10"/>
      <c r="G59" s="10"/>
      <c r="H59" s="10"/>
      <c r="I59" s="10"/>
    </row>
    <row r="60" spans="1:9">
      <c r="A60" s="10"/>
      <c r="B60" s="10"/>
      <c r="C60" s="10"/>
      <c r="D60" s="10"/>
      <c r="E60" s="10"/>
      <c r="F60" s="10"/>
      <c r="G60" s="10"/>
      <c r="H60" s="10"/>
      <c r="I60" s="10"/>
    </row>
    <row r="61" spans="1:9">
      <c r="A61" s="10"/>
      <c r="B61" s="10"/>
      <c r="C61" s="10"/>
      <c r="D61" s="10"/>
      <c r="E61" s="10"/>
      <c r="F61" s="10"/>
      <c r="G61" s="10"/>
      <c r="H61" s="10"/>
      <c r="I61" s="10"/>
    </row>
    <row r="62" spans="1:9">
      <c r="A62" s="10"/>
      <c r="B62" s="10"/>
      <c r="C62" s="10"/>
      <c r="D62" s="10"/>
      <c r="E62" s="10"/>
      <c r="F62" s="10"/>
      <c r="G62" s="10"/>
      <c r="H62" s="10"/>
      <c r="I62" s="10"/>
    </row>
    <row r="63" spans="1:9">
      <c r="A63" s="10"/>
      <c r="H63" s="10"/>
      <c r="I63" s="10"/>
    </row>
  </sheetData>
  <mergeCells count="8">
    <mergeCell ref="B7:G7"/>
    <mergeCell ref="B8:G8"/>
    <mergeCell ref="B9:G9"/>
    <mergeCell ref="B10:G10"/>
    <mergeCell ref="C36:G36"/>
    <mergeCell ref="C34:G34"/>
    <mergeCell ref="C35:G35"/>
    <mergeCell ref="C33:G33"/>
  </mergeCells>
  <printOptions horizontalCentered="1"/>
  <pageMargins left="0.70866141732283472" right="0.70866141732283472" top="0.74803149606299213" bottom="0.74803149606299213" header="0.31496062992125984" footer="0.31496062992125984"/>
  <pageSetup scale="64" orientation="portrait" r:id="rId1"/>
  <ignoredErrors>
    <ignoredError sqref="G15:G30" formulaRange="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580674-750A-4395-872F-4212249898AF}">
  <sheetPr codeName="Sheet59">
    <pageSetUpPr fitToPage="1"/>
  </sheetPr>
  <dimension ref="A1:AV92"/>
  <sheetViews>
    <sheetView view="pageBreakPreview" zoomScale="80" zoomScaleNormal="100" zoomScaleSheetLayoutView="80" workbookViewId="0">
      <selection activeCell="B7" sqref="B7:H7"/>
    </sheetView>
  </sheetViews>
  <sheetFormatPr defaultColWidth="9.42578125" defaultRowHeight="15.75"/>
  <cols>
    <col min="1" max="1" width="2.5703125" style="4" customWidth="1"/>
    <col min="2" max="2" width="6.42578125" style="4" customWidth="1"/>
    <col min="3" max="3" width="51.5703125" style="4" customWidth="1"/>
    <col min="4" max="4" width="6.5703125" style="4" customWidth="1"/>
    <col min="5" max="8" width="15.42578125" style="4" customWidth="1"/>
    <col min="9" max="9" width="2.5703125" style="4" customWidth="1"/>
    <col min="10" max="10" width="9.42578125" style="4" customWidth="1"/>
    <col min="11" max="16384" width="9.42578125" style="4"/>
  </cols>
  <sheetData>
    <row r="1" spans="1:48" s="30" customFormat="1" ht="17.25" customHeight="1">
      <c r="A1" s="10"/>
      <c r="B1" s="6" t="s">
        <v>0</v>
      </c>
      <c r="C1" s="10"/>
      <c r="D1" s="10"/>
      <c r="E1" s="10"/>
      <c r="F1" s="10"/>
      <c r="G1" s="10"/>
      <c r="H1" s="3" t="s">
        <v>1</v>
      </c>
      <c r="I1" s="10"/>
      <c r="J1" s="10"/>
      <c r="K1" s="10"/>
      <c r="L1" s="10"/>
      <c r="M1" s="10"/>
      <c r="N1" s="10"/>
      <c r="O1" s="10"/>
      <c r="P1" s="28"/>
      <c r="Q1" s="28"/>
      <c r="R1" s="28"/>
      <c r="S1" s="28"/>
      <c r="T1" s="28"/>
      <c r="U1" s="28"/>
      <c r="V1" s="28"/>
      <c r="W1" s="28"/>
      <c r="X1" s="28"/>
      <c r="Y1" s="28"/>
      <c r="Z1" s="28"/>
      <c r="AA1" s="28"/>
      <c r="AB1" s="28"/>
      <c r="AC1" s="28"/>
      <c r="AD1" s="28"/>
      <c r="AE1" s="28"/>
      <c r="AF1" s="28"/>
      <c r="AG1" s="28"/>
      <c r="AH1" s="28"/>
      <c r="AI1" s="28"/>
      <c r="AJ1" s="28"/>
      <c r="AK1" s="28"/>
      <c r="AL1" s="28"/>
      <c r="AM1" s="28"/>
      <c r="AN1" s="28"/>
      <c r="AO1" s="28"/>
      <c r="AP1" s="28"/>
      <c r="AQ1" s="28"/>
      <c r="AR1" s="28"/>
      <c r="AS1" s="28"/>
      <c r="AT1" s="28"/>
      <c r="AU1" s="28"/>
      <c r="AV1" s="28"/>
    </row>
    <row r="2" spans="1:48" s="30" customFormat="1" ht="17.25" customHeight="1">
      <c r="A2" s="10"/>
      <c r="B2" s="6"/>
      <c r="C2" s="35"/>
      <c r="D2" s="35"/>
      <c r="E2" s="10"/>
      <c r="F2" s="10"/>
      <c r="G2" s="10"/>
      <c r="H2" s="3" t="s">
        <v>2</v>
      </c>
      <c r="I2" s="10"/>
      <c r="J2" s="10"/>
      <c r="K2" s="10"/>
      <c r="L2" s="10"/>
      <c r="M2" s="10"/>
      <c r="N2" s="10"/>
      <c r="O2" s="10"/>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row>
    <row r="3" spans="1:48" s="30" customFormat="1" ht="17.25" customHeight="1">
      <c r="A3" s="10"/>
      <c r="B3" s="36"/>
      <c r="C3" s="10"/>
      <c r="D3" s="10"/>
      <c r="E3" s="10"/>
      <c r="F3" s="10"/>
      <c r="G3" s="10"/>
      <c r="H3" s="3" t="s">
        <v>3</v>
      </c>
      <c r="I3" s="10"/>
      <c r="J3" s="10"/>
      <c r="K3" s="10"/>
      <c r="L3" s="10"/>
      <c r="M3" s="10"/>
      <c r="N3" s="10"/>
      <c r="O3" s="10"/>
      <c r="P3" s="28"/>
      <c r="Q3" s="28"/>
      <c r="R3" s="28"/>
      <c r="S3" s="28"/>
      <c r="T3" s="28"/>
      <c r="U3" s="28"/>
      <c r="V3" s="28"/>
      <c r="W3" s="28"/>
      <c r="X3" s="28"/>
      <c r="Y3" s="28"/>
      <c r="Z3" s="28"/>
      <c r="AA3" s="28"/>
      <c r="AB3" s="28"/>
      <c r="AC3" s="28"/>
      <c r="AD3" s="28"/>
      <c r="AE3" s="28"/>
      <c r="AF3" s="28"/>
      <c r="AG3" s="28"/>
      <c r="AH3" s="28"/>
      <c r="AI3" s="28"/>
      <c r="AJ3" s="28"/>
      <c r="AK3" s="28"/>
      <c r="AL3" s="28"/>
      <c r="AM3" s="28"/>
      <c r="AN3" s="28"/>
      <c r="AO3" s="28"/>
      <c r="AP3" s="28"/>
      <c r="AQ3" s="28"/>
      <c r="AR3" s="28"/>
      <c r="AS3" s="28"/>
      <c r="AT3" s="28"/>
      <c r="AU3" s="28"/>
      <c r="AV3" s="28"/>
    </row>
    <row r="4" spans="1:48" s="30" customFormat="1" ht="17.25" customHeight="1">
      <c r="A4" s="10"/>
      <c r="B4" s="9"/>
      <c r="C4" s="9"/>
      <c r="D4" s="9"/>
      <c r="E4" s="9"/>
      <c r="F4" s="9"/>
      <c r="G4" s="10"/>
      <c r="H4" s="3" t="s">
        <v>4</v>
      </c>
      <c r="I4" s="10"/>
      <c r="J4" s="10"/>
      <c r="K4" s="10"/>
      <c r="L4" s="10"/>
      <c r="M4" s="10"/>
      <c r="N4" s="10"/>
      <c r="O4" s="10"/>
      <c r="P4" s="28"/>
      <c r="Q4" s="28"/>
      <c r="R4" s="28"/>
      <c r="S4" s="28"/>
      <c r="T4" s="28"/>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U4" s="28"/>
      <c r="AV4" s="28"/>
    </row>
    <row r="5" spans="1:48" s="30" customFormat="1" ht="17.25" customHeight="1">
      <c r="A5" s="10"/>
      <c r="B5" s="34"/>
      <c r="C5" s="10"/>
      <c r="D5" s="10"/>
      <c r="E5" s="10"/>
      <c r="F5" s="10"/>
      <c r="G5" s="10"/>
      <c r="H5" s="3" t="s">
        <v>5</v>
      </c>
      <c r="I5" s="10"/>
      <c r="J5" s="10"/>
      <c r="K5" s="10"/>
      <c r="L5" s="10"/>
      <c r="M5" s="10"/>
      <c r="N5" s="10"/>
      <c r="O5" s="10"/>
      <c r="P5" s="28"/>
      <c r="Q5" s="28"/>
      <c r="R5" s="28"/>
      <c r="S5" s="28"/>
      <c r="T5" s="28"/>
      <c r="U5" s="28"/>
      <c r="V5" s="28"/>
      <c r="W5" s="28"/>
      <c r="X5" s="28"/>
      <c r="Y5" s="28"/>
      <c r="Z5" s="28"/>
      <c r="AA5" s="28"/>
      <c r="AB5" s="28"/>
      <c r="AC5" s="28"/>
      <c r="AD5" s="28"/>
      <c r="AE5" s="28"/>
      <c r="AF5" s="28"/>
      <c r="AG5" s="28"/>
      <c r="AH5" s="28"/>
      <c r="AI5" s="28"/>
      <c r="AJ5" s="28"/>
      <c r="AK5" s="28"/>
      <c r="AL5" s="28"/>
      <c r="AM5" s="28"/>
      <c r="AN5" s="28"/>
      <c r="AO5" s="28"/>
      <c r="AP5" s="28"/>
      <c r="AQ5" s="28"/>
      <c r="AR5" s="28"/>
      <c r="AS5" s="28"/>
      <c r="AT5" s="28"/>
      <c r="AU5" s="28"/>
      <c r="AV5" s="28"/>
    </row>
    <row r="6" spans="1:48" s="30" customFormat="1" ht="17.25" customHeight="1">
      <c r="A6" s="10"/>
      <c r="B6" s="10"/>
      <c r="C6" s="10"/>
      <c r="D6" s="10"/>
      <c r="E6" s="10"/>
      <c r="F6" s="10"/>
      <c r="G6" s="10"/>
      <c r="H6" s="3" t="s">
        <v>136</v>
      </c>
      <c r="I6" s="10"/>
      <c r="J6" s="10"/>
      <c r="K6" s="10"/>
      <c r="L6" s="10"/>
      <c r="M6" s="10"/>
      <c r="N6" s="10"/>
      <c r="O6" s="10"/>
      <c r="P6" s="28"/>
      <c r="Q6" s="28"/>
      <c r="R6" s="28"/>
      <c r="S6" s="28"/>
      <c r="T6" s="28"/>
      <c r="U6" s="28"/>
      <c r="V6" s="28"/>
      <c r="W6" s="28"/>
      <c r="X6" s="28"/>
      <c r="Y6" s="28"/>
      <c r="Z6" s="28"/>
      <c r="AA6" s="28"/>
      <c r="AB6" s="28"/>
      <c r="AC6" s="28"/>
      <c r="AD6" s="28"/>
      <c r="AE6" s="28"/>
      <c r="AF6" s="28"/>
      <c r="AG6" s="28"/>
      <c r="AH6" s="28"/>
      <c r="AI6" s="28"/>
      <c r="AJ6" s="28"/>
      <c r="AK6" s="28"/>
      <c r="AL6" s="28"/>
      <c r="AM6" s="28"/>
      <c r="AN6" s="28"/>
      <c r="AO6" s="28"/>
      <c r="AP6" s="28"/>
      <c r="AQ6" s="28"/>
      <c r="AR6" s="28"/>
      <c r="AS6" s="28"/>
      <c r="AT6" s="28"/>
      <c r="AU6" s="28"/>
      <c r="AV6" s="28"/>
    </row>
    <row r="7" spans="1:48" s="32" customFormat="1" ht="17.25" customHeight="1">
      <c r="A7" s="31"/>
      <c r="B7" s="1583" t="s">
        <v>136</v>
      </c>
      <c r="C7" s="1583"/>
      <c r="D7" s="1583"/>
      <c r="E7" s="1583"/>
      <c r="F7" s="1583"/>
      <c r="G7" s="1583"/>
      <c r="H7" s="1583"/>
      <c r="I7" s="31"/>
      <c r="J7" s="31"/>
      <c r="K7" s="31"/>
      <c r="L7" s="31"/>
      <c r="M7" s="31"/>
      <c r="N7" s="31"/>
      <c r="O7" s="31"/>
    </row>
    <row r="8" spans="1:48" s="32" customFormat="1" ht="17.25" customHeight="1">
      <c r="A8" s="31"/>
      <c r="B8" s="1583" t="s">
        <v>7</v>
      </c>
      <c r="C8" s="1583"/>
      <c r="D8" s="1583"/>
      <c r="E8" s="1583"/>
      <c r="F8" s="1583"/>
      <c r="G8" s="1583"/>
      <c r="H8" s="1583"/>
      <c r="I8" s="31"/>
      <c r="J8" s="31"/>
      <c r="K8" s="31"/>
      <c r="L8" s="31"/>
      <c r="M8" s="31"/>
      <c r="N8" s="31"/>
      <c r="O8" s="31"/>
    </row>
    <row r="9" spans="1:48" s="32" customFormat="1" ht="17.25" customHeight="1">
      <c r="A9" s="31"/>
      <c r="B9" s="1583" t="s">
        <v>8</v>
      </c>
      <c r="C9" s="1583"/>
      <c r="D9" s="1583"/>
      <c r="E9" s="1583"/>
      <c r="F9" s="1583"/>
      <c r="G9" s="1583"/>
      <c r="H9" s="1583"/>
      <c r="I9" s="31"/>
      <c r="J9" s="31"/>
      <c r="K9" s="31"/>
      <c r="L9" s="31"/>
      <c r="M9" s="31"/>
      <c r="N9" s="31"/>
      <c r="O9" s="31"/>
    </row>
    <row r="10" spans="1:48" s="32" customFormat="1" ht="17.25" customHeight="1">
      <c r="A10" s="31"/>
      <c r="B10" s="1584" t="s">
        <v>77</v>
      </c>
      <c r="C10" s="1584"/>
      <c r="D10" s="1584"/>
      <c r="E10" s="1584"/>
      <c r="F10" s="1584"/>
      <c r="G10" s="1584"/>
      <c r="H10" s="1584"/>
      <c r="I10" s="31"/>
      <c r="J10" s="31"/>
      <c r="K10" s="31"/>
      <c r="L10" s="31"/>
      <c r="M10" s="31"/>
      <c r="N10" s="31"/>
      <c r="O10" s="31"/>
    </row>
    <row r="11" spans="1:48" s="28" customFormat="1" ht="17.25" customHeight="1" thickBot="1">
      <c r="A11" s="10"/>
      <c r="B11" s="10"/>
      <c r="C11" s="10"/>
      <c r="D11" s="10"/>
      <c r="E11" s="10"/>
      <c r="F11" s="10"/>
      <c r="G11" s="10"/>
      <c r="H11" s="10"/>
      <c r="I11" s="10"/>
      <c r="J11" s="10"/>
      <c r="K11" s="10"/>
      <c r="L11" s="10"/>
      <c r="M11" s="10"/>
      <c r="N11" s="10"/>
      <c r="O11" s="10"/>
    </row>
    <row r="12" spans="1:48" s="28" customFormat="1" ht="17.100000000000001" customHeight="1">
      <c r="A12" s="10"/>
      <c r="B12" s="14" t="s">
        <v>10</v>
      </c>
      <c r="C12" s="15"/>
      <c r="D12" s="15"/>
      <c r="E12" s="16" t="s">
        <v>11</v>
      </c>
      <c r="F12" s="16" t="s">
        <v>12</v>
      </c>
      <c r="G12" s="16" t="s">
        <v>13</v>
      </c>
      <c r="H12" s="17" t="s">
        <v>14</v>
      </c>
      <c r="I12" s="10"/>
      <c r="J12" s="10"/>
      <c r="K12" s="10"/>
      <c r="L12" s="10"/>
      <c r="M12" s="10"/>
      <c r="N12" s="10"/>
      <c r="O12" s="10"/>
    </row>
    <row r="13" spans="1:48" s="28" customFormat="1" ht="17.100000000000001" customHeight="1" thickBot="1">
      <c r="A13" s="10"/>
      <c r="B13" s="18" t="s">
        <v>15</v>
      </c>
      <c r="C13" s="19" t="s">
        <v>16</v>
      </c>
      <c r="D13" s="20" t="s">
        <v>17</v>
      </c>
      <c r="E13" s="19" t="s">
        <v>18</v>
      </c>
      <c r="F13" s="19" t="s">
        <v>19</v>
      </c>
      <c r="G13" s="19" t="s">
        <v>19</v>
      </c>
      <c r="H13" s="21" t="s">
        <v>20</v>
      </c>
      <c r="I13" s="10"/>
      <c r="J13" s="10"/>
      <c r="K13" s="10"/>
      <c r="L13" s="10"/>
      <c r="M13" s="10"/>
      <c r="N13" s="10"/>
      <c r="O13" s="10"/>
    </row>
    <row r="14" spans="1:48" s="28" customFormat="1" ht="17.100000000000001" customHeight="1">
      <c r="A14" s="10"/>
      <c r="B14" s="202"/>
      <c r="C14" s="203"/>
      <c r="D14" s="296"/>
      <c r="E14" s="203" t="s">
        <v>21</v>
      </c>
      <c r="F14" s="203" t="s">
        <v>22</v>
      </c>
      <c r="G14" s="203" t="s">
        <v>23</v>
      </c>
      <c r="H14" s="304" t="s">
        <v>24</v>
      </c>
      <c r="I14" s="10"/>
      <c r="J14" s="10"/>
      <c r="K14" s="10"/>
      <c r="L14" s="10"/>
      <c r="M14" s="10"/>
      <c r="N14" s="10"/>
      <c r="O14" s="10"/>
    </row>
    <row r="15" spans="1:48" s="28" customFormat="1" ht="17.100000000000001" customHeight="1">
      <c r="A15" s="10"/>
      <c r="B15" s="205"/>
      <c r="C15" s="208"/>
      <c r="D15" s="297"/>
      <c r="E15" s="208"/>
      <c r="F15" s="208"/>
      <c r="G15" s="208"/>
      <c r="H15" s="298"/>
      <c r="I15" s="10"/>
      <c r="J15" s="10"/>
      <c r="K15" s="10"/>
      <c r="L15" s="10"/>
      <c r="M15" s="10"/>
      <c r="N15" s="10"/>
      <c r="O15" s="10"/>
    </row>
    <row r="16" spans="1:48" s="28" customFormat="1" ht="17.100000000000001" customHeight="1">
      <c r="A16" s="10"/>
      <c r="B16" s="205"/>
      <c r="C16" s="206" t="s">
        <v>25</v>
      </c>
      <c r="D16" s="210"/>
      <c r="E16" s="208"/>
      <c r="F16" s="208"/>
      <c r="G16" s="208"/>
      <c r="H16" s="299"/>
      <c r="I16" s="10"/>
      <c r="J16" s="10"/>
      <c r="K16" s="10"/>
      <c r="L16" s="10"/>
      <c r="M16" s="10"/>
      <c r="N16" s="10"/>
      <c r="O16" s="10"/>
    </row>
    <row r="17" spans="1:48" s="28" customFormat="1" ht="17.100000000000001" customHeight="1">
      <c r="A17" s="10"/>
      <c r="B17" s="205">
        <v>1</v>
      </c>
      <c r="C17" s="209" t="s">
        <v>26</v>
      </c>
      <c r="D17" s="297">
        <v>1</v>
      </c>
      <c r="E17" s="386">
        <v>189.15107478516029</v>
      </c>
      <c r="F17" s="380">
        <f>E17/E24</f>
        <v>1.3600179543152149E-2</v>
      </c>
      <c r="G17" s="373">
        <v>7.0000000000000001E-3</v>
      </c>
      <c r="H17" s="391">
        <v>4.6968718690628357</v>
      </c>
      <c r="I17" s="38"/>
      <c r="J17" s="10"/>
      <c r="K17" s="10"/>
      <c r="L17" s="10"/>
      <c r="M17" s="10"/>
      <c r="N17" s="10"/>
      <c r="O17" s="10"/>
    </row>
    <row r="18" spans="1:48" s="28" customFormat="1" ht="17.100000000000001" customHeight="1">
      <c r="A18" s="10"/>
      <c r="B18" s="205">
        <v>2</v>
      </c>
      <c r="C18" s="209" t="s">
        <v>27</v>
      </c>
      <c r="D18" s="297">
        <v>2</v>
      </c>
      <c r="E18" s="386">
        <v>3868.2415739053777</v>
      </c>
      <c r="F18" s="380">
        <f>E18/E24</f>
        <v>0.27813101237279342</v>
      </c>
      <c r="G18" s="373">
        <v>4.0147568664233704E-2</v>
      </c>
      <c r="H18" s="374">
        <v>155.30049419820961</v>
      </c>
      <c r="I18" s="38"/>
      <c r="J18" s="10"/>
      <c r="K18" s="10"/>
      <c r="L18" s="10"/>
      <c r="M18" s="10"/>
      <c r="N18" s="10"/>
      <c r="O18" s="10"/>
    </row>
    <row r="19" spans="1:48" s="28" customFormat="1" ht="17.100000000000001" customHeight="1" thickBot="1">
      <c r="A19" s="10"/>
      <c r="B19" s="205">
        <v>3</v>
      </c>
      <c r="C19" s="209" t="s">
        <v>28</v>
      </c>
      <c r="D19" s="297">
        <v>3</v>
      </c>
      <c r="E19" s="381">
        <f>+E20-E18-E17</f>
        <v>3591.9983613141835</v>
      </c>
      <c r="F19" s="382">
        <f>E19/E24</f>
        <v>0.25826880808405445</v>
      </c>
      <c r="G19" s="467">
        <f>G18</f>
        <v>4.0147568664233704E-2</v>
      </c>
      <c r="H19" s="468">
        <f>+G19*E19</f>
        <v>144.21000085267613</v>
      </c>
      <c r="I19" s="38"/>
      <c r="J19" s="10"/>
      <c r="K19" s="10"/>
      <c r="L19" s="10"/>
      <c r="M19" s="10"/>
      <c r="N19" s="10"/>
      <c r="O19" s="10"/>
    </row>
    <row r="20" spans="1:48" s="28" customFormat="1" ht="17.100000000000001" customHeight="1">
      <c r="A20" s="10"/>
      <c r="B20" s="205">
        <v>4</v>
      </c>
      <c r="C20" s="209" t="s">
        <v>29</v>
      </c>
      <c r="D20" s="297">
        <v>4</v>
      </c>
      <c r="E20" s="384">
        <f>F20*E24</f>
        <v>7649.3910100047215</v>
      </c>
      <c r="F20" s="388">
        <f>1-F22</f>
        <v>0.55000000000000004</v>
      </c>
      <c r="G20" s="385">
        <f>H20/E20</f>
        <v>3.9768834737572242E-2</v>
      </c>
      <c r="H20" s="376">
        <f>SUM(H17:H19)</f>
        <v>304.20736691994858</v>
      </c>
      <c r="I20" s="38"/>
      <c r="J20" s="10"/>
      <c r="K20" s="10"/>
      <c r="L20" s="10"/>
      <c r="M20" s="10"/>
      <c r="N20" s="10"/>
      <c r="O20" s="10"/>
    </row>
    <row r="21" spans="1:48" s="28" customFormat="1" ht="17.100000000000001" customHeight="1">
      <c r="A21" s="10"/>
      <c r="B21" s="205"/>
      <c r="C21" s="209"/>
      <c r="D21" s="297"/>
      <c r="E21" s="386"/>
      <c r="F21" s="380"/>
      <c r="G21" s="373"/>
      <c r="H21" s="391"/>
      <c r="I21" s="38"/>
      <c r="J21" s="10"/>
      <c r="K21" s="10"/>
      <c r="L21" s="10"/>
      <c r="M21" s="10"/>
      <c r="N21" s="10"/>
      <c r="O21" s="10"/>
    </row>
    <row r="22" spans="1:48" s="28" customFormat="1" ht="16.5" customHeight="1">
      <c r="A22" s="10"/>
      <c r="B22" s="205">
        <v>5</v>
      </c>
      <c r="C22" s="300" t="s">
        <v>49</v>
      </c>
      <c r="D22" s="297">
        <v>4</v>
      </c>
      <c r="E22" s="386">
        <f>F22*E24</f>
        <v>6258.5926445493178</v>
      </c>
      <c r="F22" s="380">
        <v>0.45</v>
      </c>
      <c r="G22" s="373">
        <f>H22/E22</f>
        <v>0.17444515289320972</v>
      </c>
      <c r="H22" s="391">
        <v>1091.7811507747235</v>
      </c>
      <c r="I22" s="38"/>
      <c r="J22" s="10"/>
      <c r="K22" s="10"/>
      <c r="L22" s="10"/>
      <c r="M22" s="10"/>
      <c r="N22" s="10"/>
      <c r="O22" s="10"/>
    </row>
    <row r="23" spans="1:48" s="28" customFormat="1" ht="17.100000000000001" customHeight="1" thickBot="1">
      <c r="A23" s="10"/>
      <c r="B23" s="205"/>
      <c r="C23" s="300"/>
      <c r="D23" s="297"/>
      <c r="E23" s="381"/>
      <c r="F23" s="382"/>
      <c r="G23" s="375"/>
      <c r="H23" s="383"/>
      <c r="I23" s="38"/>
      <c r="J23" s="10"/>
      <c r="K23" s="10"/>
      <c r="L23" s="10"/>
      <c r="M23" s="10"/>
      <c r="N23" s="10"/>
      <c r="O23" s="10"/>
    </row>
    <row r="24" spans="1:48" s="28" customFormat="1" ht="17.100000000000001" customHeight="1">
      <c r="A24" s="10"/>
      <c r="B24" s="205">
        <v>6</v>
      </c>
      <c r="C24" s="209" t="s">
        <v>35</v>
      </c>
      <c r="D24" s="297">
        <v>5</v>
      </c>
      <c r="E24" s="387">
        <f>+E28-E26</f>
        <v>13907.983654554038</v>
      </c>
      <c r="F24" s="388">
        <f>E24/E28</f>
        <v>0.97161575709053483</v>
      </c>
      <c r="G24" s="385">
        <f>H24/E24</f>
        <v>0.10037317790760911</v>
      </c>
      <c r="H24" s="392">
        <f>+H20+H22</f>
        <v>1395.9885176946721</v>
      </c>
      <c r="I24" s="38"/>
      <c r="J24" s="10"/>
      <c r="K24" s="10"/>
      <c r="L24" s="10"/>
      <c r="M24" s="10"/>
      <c r="N24" s="10"/>
      <c r="O24" s="10"/>
    </row>
    <row r="25" spans="1:48" s="28" customFormat="1" ht="17.100000000000001" customHeight="1">
      <c r="A25" s="10"/>
      <c r="B25" s="205"/>
      <c r="C25" s="209"/>
      <c r="D25" s="297"/>
      <c r="E25" s="386"/>
      <c r="F25" s="380"/>
      <c r="G25" s="373"/>
      <c r="H25" s="391"/>
      <c r="I25" s="38"/>
      <c r="J25" s="10"/>
      <c r="K25" s="10"/>
      <c r="L25" s="10"/>
      <c r="M25" s="10"/>
      <c r="N25" s="10"/>
      <c r="O25" s="10"/>
    </row>
    <row r="26" spans="1:48" s="28" customFormat="1" ht="17.100000000000001" customHeight="1">
      <c r="A26" s="10"/>
      <c r="B26" s="205">
        <v>7</v>
      </c>
      <c r="C26" s="300" t="s">
        <v>36</v>
      </c>
      <c r="D26" s="297" t="s">
        <v>37</v>
      </c>
      <c r="E26" s="386">
        <v>406.30010737356724</v>
      </c>
      <c r="F26" s="380">
        <f>E26/E28</f>
        <v>2.8384242909465254E-2</v>
      </c>
      <c r="G26" s="373">
        <v>4.8599999999999997E-2</v>
      </c>
      <c r="H26" s="392">
        <f>E26*G26</f>
        <v>19.746185218355368</v>
      </c>
      <c r="I26" s="38"/>
      <c r="J26" s="9"/>
      <c r="K26" s="10"/>
      <c r="L26" s="10"/>
      <c r="M26" s="10"/>
      <c r="N26" s="10"/>
      <c r="O26" s="10"/>
    </row>
    <row r="27" spans="1:48" s="28" customFormat="1" ht="17.100000000000001" customHeight="1" thickBot="1">
      <c r="A27" s="10"/>
      <c r="B27" s="205"/>
      <c r="C27" s="209"/>
      <c r="D27" s="297"/>
      <c r="E27" s="381"/>
      <c r="F27" s="375"/>
      <c r="G27" s="375"/>
      <c r="H27" s="383"/>
      <c r="I27" s="39"/>
      <c r="J27" s="10"/>
      <c r="K27" s="10"/>
      <c r="L27" s="10"/>
      <c r="M27" s="10"/>
      <c r="N27" s="10"/>
      <c r="O27" s="10"/>
    </row>
    <row r="28" spans="1:48" s="28" customFormat="1" ht="24" customHeight="1" thickBot="1">
      <c r="A28" s="10"/>
      <c r="B28" s="212">
        <v>8</v>
      </c>
      <c r="C28" s="217" t="s">
        <v>38</v>
      </c>
      <c r="D28" s="213"/>
      <c r="E28" s="389">
        <v>14314.283761927605</v>
      </c>
      <c r="F28" s="1249">
        <f>+F22+F20</f>
        <v>1</v>
      </c>
      <c r="G28" s="390">
        <f>+H28/E28</f>
        <v>9.8903635449684571E-2</v>
      </c>
      <c r="H28" s="394">
        <f>H24+H26</f>
        <v>1415.7347029130274</v>
      </c>
      <c r="I28" s="39"/>
      <c r="J28" s="10"/>
      <c r="K28" s="10"/>
      <c r="L28" s="10"/>
      <c r="M28" s="10"/>
      <c r="N28" s="10"/>
      <c r="O28" s="10"/>
    </row>
    <row r="29" spans="1:48" s="28" customFormat="1" ht="17.25" customHeight="1">
      <c r="A29" s="10"/>
      <c r="B29" s="10"/>
      <c r="C29" s="10"/>
      <c r="D29" s="10"/>
      <c r="E29" s="40"/>
      <c r="F29"/>
      <c r="G29" s="10"/>
      <c r="H29" s="3"/>
      <c r="I29" s="10"/>
      <c r="J29" s="10"/>
      <c r="K29" s="10"/>
      <c r="L29" s="10"/>
      <c r="M29" s="10"/>
      <c r="N29" s="10"/>
      <c r="O29" s="10"/>
    </row>
    <row r="30" spans="1:48" s="28" customFormat="1" ht="17.25" customHeight="1">
      <c r="A30" s="10"/>
      <c r="B30" s="10" t="s">
        <v>39</v>
      </c>
      <c r="C30" s="10"/>
      <c r="D30" s="10"/>
      <c r="E30" s="41"/>
      <c r="F30" s="26"/>
      <c r="G30" s="27"/>
      <c r="H30" s="3"/>
      <c r="I30" s="10"/>
      <c r="J30" s="10"/>
      <c r="K30" s="10"/>
      <c r="L30" s="10"/>
      <c r="M30" s="10"/>
      <c r="N30" s="10"/>
      <c r="O30" s="10"/>
    </row>
    <row r="31" spans="1:48" s="30" customFormat="1" ht="30" customHeight="1">
      <c r="A31" s="10"/>
      <c r="B31" s="199">
        <v>1</v>
      </c>
      <c r="C31" s="1582" t="s">
        <v>50</v>
      </c>
      <c r="D31" s="1582"/>
      <c r="E31" s="1582"/>
      <c r="F31" s="1582"/>
      <c r="G31" s="1582"/>
      <c r="H31" s="1582"/>
      <c r="I31" s="10"/>
      <c r="J31" s="10"/>
      <c r="K31" s="10"/>
      <c r="L31" s="10"/>
      <c r="M31" s="10"/>
      <c r="N31" s="10"/>
      <c r="O31" s="10"/>
      <c r="P31" s="28"/>
      <c r="Q31" s="28"/>
      <c r="R31" s="28"/>
      <c r="S31" s="28"/>
      <c r="T31" s="28"/>
      <c r="U31" s="28"/>
      <c r="V31" s="28"/>
      <c r="W31" s="28"/>
      <c r="X31" s="28"/>
      <c r="Y31" s="28"/>
      <c r="Z31" s="28"/>
      <c r="AA31" s="28"/>
      <c r="AB31" s="28"/>
      <c r="AC31" s="28"/>
      <c r="AD31" s="28"/>
      <c r="AE31" s="28"/>
      <c r="AF31" s="28"/>
      <c r="AG31" s="28"/>
      <c r="AH31" s="28"/>
      <c r="AI31" s="28"/>
      <c r="AJ31" s="28"/>
      <c r="AK31" s="28"/>
      <c r="AL31" s="28"/>
      <c r="AM31" s="28"/>
      <c r="AN31" s="28"/>
      <c r="AO31" s="28"/>
      <c r="AP31" s="28"/>
      <c r="AQ31" s="28"/>
      <c r="AR31" s="28"/>
      <c r="AS31" s="28"/>
      <c r="AT31" s="28"/>
      <c r="AU31" s="28"/>
      <c r="AV31" s="28"/>
    </row>
    <row r="32" spans="1:48" s="30" customFormat="1" ht="17.25" customHeight="1">
      <c r="A32" s="10"/>
      <c r="B32" s="29">
        <v>2</v>
      </c>
      <c r="C32" s="1582" t="s">
        <v>137</v>
      </c>
      <c r="D32" s="1582"/>
      <c r="E32" s="1582"/>
      <c r="F32" s="1582"/>
      <c r="G32" s="1582"/>
      <c r="H32" s="1582"/>
      <c r="I32" s="10"/>
      <c r="J32" s="10"/>
      <c r="K32" s="10"/>
      <c r="L32" s="10"/>
      <c r="M32" s="10"/>
      <c r="N32" s="10"/>
      <c r="O32" s="10"/>
      <c r="P32" s="28"/>
      <c r="Q32" s="28"/>
      <c r="R32" s="28"/>
      <c r="S32" s="28"/>
      <c r="T32" s="28"/>
      <c r="U32" s="28"/>
      <c r="V32" s="28"/>
      <c r="W32" s="28"/>
      <c r="X32" s="28"/>
      <c r="Y32" s="28"/>
      <c r="Z32" s="28"/>
      <c r="AA32" s="28"/>
      <c r="AB32" s="28"/>
      <c r="AC32" s="28"/>
      <c r="AD32" s="28"/>
      <c r="AE32" s="28"/>
      <c r="AF32" s="28"/>
      <c r="AG32" s="28"/>
      <c r="AH32" s="28"/>
      <c r="AI32" s="28"/>
      <c r="AJ32" s="28"/>
      <c r="AK32" s="28"/>
      <c r="AL32" s="28"/>
      <c r="AM32" s="28"/>
      <c r="AN32" s="28"/>
      <c r="AO32" s="28"/>
      <c r="AP32" s="28"/>
      <c r="AQ32" s="28"/>
      <c r="AR32" s="28"/>
      <c r="AS32" s="28"/>
      <c r="AT32" s="28"/>
      <c r="AU32" s="28"/>
      <c r="AV32" s="28"/>
    </row>
    <row r="33" spans="1:48" s="33" customFormat="1" ht="17.25" customHeight="1">
      <c r="A33" s="31"/>
      <c r="B33" s="1585">
        <v>3</v>
      </c>
      <c r="C33" s="1586" t="s">
        <v>42</v>
      </c>
      <c r="D33" s="1586"/>
      <c r="E33" s="1586"/>
      <c r="F33" s="1586"/>
      <c r="G33" s="1586"/>
      <c r="H33" s="1586"/>
      <c r="I33" s="31"/>
      <c r="J33" s="31"/>
      <c r="K33" s="31"/>
      <c r="L33" s="31"/>
      <c r="M33" s="31"/>
      <c r="N33" s="31"/>
      <c r="O33" s="31"/>
      <c r="P33" s="32"/>
      <c r="Q33" s="32"/>
      <c r="R33" s="32"/>
      <c r="S33" s="32"/>
      <c r="T33" s="32"/>
      <c r="U33" s="32"/>
      <c r="V33" s="32"/>
      <c r="W33" s="32"/>
      <c r="X33" s="32"/>
      <c r="Y33" s="32"/>
      <c r="Z33" s="32"/>
      <c r="AA33" s="32"/>
      <c r="AB33" s="32"/>
      <c r="AC33" s="32"/>
      <c r="AD33" s="32"/>
      <c r="AE33" s="32"/>
      <c r="AF33" s="32"/>
      <c r="AG33" s="32"/>
      <c r="AH33" s="32"/>
      <c r="AI33" s="32"/>
      <c r="AJ33" s="32"/>
      <c r="AK33" s="32"/>
      <c r="AL33" s="32"/>
      <c r="AM33" s="32"/>
      <c r="AN33" s="32"/>
      <c r="AO33" s="32"/>
      <c r="AP33" s="32"/>
      <c r="AQ33" s="32"/>
      <c r="AR33" s="32"/>
      <c r="AS33" s="32"/>
      <c r="AT33" s="32"/>
      <c r="AU33" s="32"/>
      <c r="AV33" s="32"/>
    </row>
    <row r="34" spans="1:48" s="30" customFormat="1" ht="17.25" customHeight="1">
      <c r="A34" s="10"/>
      <c r="B34" s="1585"/>
      <c r="C34" s="1586"/>
      <c r="D34" s="1586"/>
      <c r="E34" s="1586"/>
      <c r="F34" s="1586"/>
      <c r="G34" s="1586"/>
      <c r="H34" s="1586"/>
      <c r="I34" s="10"/>
      <c r="J34" s="10"/>
      <c r="K34" s="10"/>
      <c r="L34" s="10"/>
      <c r="M34" s="10"/>
      <c r="N34" s="10"/>
      <c r="O34" s="10"/>
      <c r="P34" s="28"/>
      <c r="Q34" s="28"/>
      <c r="R34" s="28"/>
      <c r="S34" s="28"/>
      <c r="T34" s="28"/>
      <c r="U34" s="28"/>
      <c r="V34" s="28"/>
      <c r="W34" s="28"/>
      <c r="X34" s="28"/>
      <c r="Y34" s="28"/>
      <c r="Z34" s="28"/>
      <c r="AA34" s="28"/>
      <c r="AB34" s="28"/>
      <c r="AC34" s="28"/>
      <c r="AD34" s="28"/>
      <c r="AE34" s="28"/>
      <c r="AF34" s="28"/>
      <c r="AG34" s="28"/>
      <c r="AH34" s="28"/>
      <c r="AI34" s="28"/>
      <c r="AJ34" s="28"/>
      <c r="AK34" s="28"/>
      <c r="AL34" s="28"/>
      <c r="AM34" s="28"/>
      <c r="AN34" s="28"/>
      <c r="AO34" s="28"/>
      <c r="AP34" s="28"/>
      <c r="AQ34" s="28"/>
      <c r="AR34" s="28"/>
      <c r="AS34" s="28"/>
      <c r="AT34" s="28"/>
      <c r="AU34" s="28"/>
      <c r="AV34" s="28"/>
    </row>
    <row r="35" spans="1:48" s="188" customFormat="1" ht="50.1" customHeight="1">
      <c r="A35" s="174"/>
      <c r="B35" s="521">
        <v>4</v>
      </c>
      <c r="C35" s="1586" t="s">
        <v>138</v>
      </c>
      <c r="D35" s="1586"/>
      <c r="E35" s="1586"/>
      <c r="F35" s="1586"/>
      <c r="G35" s="1586"/>
      <c r="H35" s="1586"/>
      <c r="I35" s="174"/>
      <c r="J35" s="174"/>
      <c r="K35" s="174"/>
      <c r="L35" s="187"/>
      <c r="M35" s="187"/>
      <c r="N35" s="174"/>
      <c r="O35" s="174"/>
      <c r="P35" s="187"/>
      <c r="Q35" s="187"/>
      <c r="R35" s="187"/>
      <c r="S35" s="187"/>
      <c r="T35" s="187"/>
      <c r="U35" s="187"/>
      <c r="V35" s="187"/>
      <c r="W35" s="187"/>
      <c r="X35" s="187"/>
      <c r="Y35" s="187"/>
      <c r="Z35" s="187"/>
      <c r="AA35" s="187"/>
      <c r="AB35" s="187"/>
      <c r="AC35" s="187"/>
      <c r="AD35" s="187"/>
      <c r="AE35" s="187"/>
      <c r="AF35" s="187"/>
      <c r="AG35" s="187"/>
      <c r="AH35" s="187"/>
      <c r="AI35" s="187"/>
      <c r="AJ35" s="187"/>
      <c r="AK35" s="187"/>
      <c r="AL35" s="187"/>
      <c r="AM35" s="187"/>
      <c r="AN35" s="187"/>
      <c r="AO35" s="187"/>
      <c r="AP35" s="187"/>
      <c r="AQ35" s="187"/>
      <c r="AR35" s="187"/>
      <c r="AS35" s="187"/>
      <c r="AT35" s="187"/>
      <c r="AU35" s="187"/>
      <c r="AV35" s="187"/>
    </row>
    <row r="36" spans="1:48" s="30" customFormat="1" ht="17.25" customHeight="1">
      <c r="A36" s="10"/>
      <c r="B36" s="1587">
        <v>5</v>
      </c>
      <c r="C36" s="1582" t="s">
        <v>44</v>
      </c>
      <c r="D36" s="1582"/>
      <c r="E36" s="1582"/>
      <c r="F36" s="1582"/>
      <c r="G36" s="1582"/>
      <c r="H36" s="1582"/>
      <c r="I36" s="34"/>
      <c r="J36" s="10"/>
      <c r="K36" s="10"/>
      <c r="L36" s="10"/>
      <c r="M36" s="28"/>
      <c r="N36" s="10"/>
      <c r="O36" s="10"/>
      <c r="P36" s="28"/>
      <c r="Q36" s="28"/>
      <c r="R36" s="28"/>
      <c r="S36" s="28"/>
      <c r="T36" s="28"/>
      <c r="U36" s="28"/>
      <c r="V36" s="28"/>
      <c r="W36" s="28"/>
      <c r="X36" s="28"/>
      <c r="Y36" s="28"/>
      <c r="Z36" s="28"/>
      <c r="AA36" s="28"/>
      <c r="AB36" s="28"/>
      <c r="AC36" s="28"/>
      <c r="AD36" s="28"/>
      <c r="AE36" s="28"/>
      <c r="AF36" s="28"/>
      <c r="AG36" s="28"/>
      <c r="AH36" s="28"/>
      <c r="AI36" s="28"/>
      <c r="AJ36" s="28"/>
      <c r="AK36" s="28"/>
      <c r="AL36" s="28"/>
      <c r="AM36" s="28"/>
      <c r="AN36" s="28"/>
      <c r="AO36" s="28"/>
      <c r="AP36" s="28"/>
      <c r="AQ36" s="28"/>
      <c r="AR36" s="28"/>
      <c r="AS36" s="28"/>
      <c r="AT36" s="28"/>
      <c r="AU36" s="28"/>
      <c r="AV36" s="28"/>
    </row>
    <row r="37" spans="1:48" s="30" customFormat="1" ht="17.25" customHeight="1">
      <c r="A37" s="10"/>
      <c r="B37" s="1587"/>
      <c r="C37" s="1582"/>
      <c r="D37" s="1582"/>
      <c r="E37" s="1582"/>
      <c r="F37" s="1582"/>
      <c r="G37" s="1582"/>
      <c r="H37" s="1582"/>
      <c r="I37" s="34"/>
      <c r="J37" s="10"/>
      <c r="K37" s="10"/>
      <c r="L37" s="10"/>
      <c r="M37" s="28"/>
      <c r="N37" s="10"/>
      <c r="O37" s="10"/>
      <c r="P37" s="28"/>
      <c r="Q37" s="28"/>
      <c r="R37" s="28"/>
      <c r="S37" s="28"/>
      <c r="T37" s="28"/>
      <c r="U37" s="28"/>
      <c r="V37" s="28"/>
      <c r="W37" s="28"/>
      <c r="X37" s="28"/>
      <c r="Y37" s="28"/>
      <c r="Z37" s="28"/>
      <c r="AA37" s="28"/>
      <c r="AB37" s="28"/>
      <c r="AC37" s="28"/>
      <c r="AD37" s="28"/>
      <c r="AE37" s="28"/>
      <c r="AF37" s="28"/>
      <c r="AG37" s="28"/>
      <c r="AH37" s="28"/>
      <c r="AI37" s="28"/>
      <c r="AJ37" s="28"/>
      <c r="AK37" s="28"/>
      <c r="AL37" s="28"/>
      <c r="AM37" s="28"/>
      <c r="AN37" s="28"/>
      <c r="AO37" s="28"/>
      <c r="AP37" s="28"/>
      <c r="AQ37" s="28"/>
      <c r="AR37" s="28"/>
      <c r="AS37" s="28"/>
      <c r="AT37" s="28"/>
      <c r="AU37" s="28"/>
      <c r="AV37" s="28"/>
    </row>
    <row r="38" spans="1:48" s="30" customFormat="1" ht="17.25" customHeight="1">
      <c r="A38" s="10"/>
      <c r="B38" s="1587"/>
      <c r="C38" s="1582"/>
      <c r="D38" s="1582"/>
      <c r="E38" s="1582"/>
      <c r="F38" s="1582"/>
      <c r="G38" s="1582"/>
      <c r="H38" s="1582"/>
      <c r="I38" s="34"/>
      <c r="J38" s="10"/>
      <c r="K38" s="10"/>
      <c r="L38" s="10"/>
      <c r="M38" s="28"/>
      <c r="N38" s="10"/>
      <c r="O38" s="10"/>
      <c r="P38" s="28"/>
      <c r="Q38" s="28"/>
      <c r="R38" s="28"/>
      <c r="S38" s="28"/>
      <c r="T38" s="28"/>
      <c r="U38" s="28"/>
      <c r="V38" s="28"/>
      <c r="W38" s="28"/>
      <c r="X38" s="28"/>
      <c r="Y38" s="28"/>
      <c r="Z38" s="28"/>
      <c r="AA38" s="28"/>
      <c r="AB38" s="28"/>
      <c r="AC38" s="28"/>
      <c r="AD38" s="28"/>
      <c r="AE38" s="28"/>
      <c r="AF38" s="28"/>
      <c r="AG38" s="28"/>
      <c r="AH38" s="28"/>
      <c r="AI38" s="28"/>
      <c r="AJ38" s="28"/>
      <c r="AK38" s="28"/>
      <c r="AL38" s="28"/>
      <c r="AM38" s="28"/>
      <c r="AN38" s="28"/>
      <c r="AO38" s="28"/>
      <c r="AP38" s="28"/>
      <c r="AQ38" s="28"/>
      <c r="AR38" s="28"/>
      <c r="AS38" s="28"/>
      <c r="AT38" s="28"/>
      <c r="AU38" s="28"/>
      <c r="AV38" s="28"/>
    </row>
    <row r="39" spans="1:48" s="30" customFormat="1" ht="17.25" customHeight="1">
      <c r="A39" s="10"/>
      <c r="B39" s="199">
        <v>6</v>
      </c>
      <c r="C39" s="1582" t="s">
        <v>112</v>
      </c>
      <c r="D39" s="1582"/>
      <c r="E39" s="1582"/>
      <c r="F39" s="1582"/>
      <c r="G39" s="1582"/>
      <c r="H39" s="1582"/>
      <c r="I39" s="28"/>
      <c r="J39" s="28"/>
      <c r="K39" s="28"/>
      <c r="L39" s="28"/>
      <c r="M39" s="10"/>
      <c r="N39" s="10"/>
      <c r="O39" s="10"/>
      <c r="P39" s="28"/>
      <c r="Q39" s="28"/>
      <c r="R39" s="28"/>
      <c r="S39" s="28"/>
      <c r="T39" s="28"/>
      <c r="U39" s="28"/>
      <c r="V39" s="28"/>
      <c r="W39" s="28"/>
      <c r="X39" s="28"/>
      <c r="Y39" s="28"/>
      <c r="Z39" s="28"/>
      <c r="AA39" s="28"/>
      <c r="AB39" s="28"/>
      <c r="AC39" s="28"/>
      <c r="AD39" s="28"/>
      <c r="AE39" s="28"/>
      <c r="AF39" s="28"/>
      <c r="AG39" s="28"/>
      <c r="AH39" s="28"/>
      <c r="AI39" s="28"/>
      <c r="AJ39" s="28"/>
      <c r="AK39" s="28"/>
      <c r="AL39" s="28"/>
      <c r="AM39" s="28"/>
      <c r="AN39" s="28"/>
      <c r="AO39" s="28"/>
      <c r="AP39" s="28"/>
      <c r="AQ39" s="28"/>
      <c r="AR39" s="28"/>
      <c r="AS39" s="28"/>
      <c r="AT39" s="28"/>
      <c r="AU39" s="28"/>
      <c r="AV39" s="28"/>
    </row>
    <row r="40" spans="1:48" s="28" customFormat="1" ht="15.6" customHeight="1">
      <c r="A40" s="10"/>
      <c r="B40" s="199">
        <v>7</v>
      </c>
      <c r="C40" s="10" t="s">
        <v>139</v>
      </c>
      <c r="D40" s="780"/>
      <c r="E40" s="780"/>
      <c r="F40" s="780"/>
      <c r="G40" s="780"/>
      <c r="H40" s="780"/>
      <c r="I40" s="10"/>
      <c r="J40" s="10"/>
      <c r="K40" s="10"/>
      <c r="L40" s="10"/>
      <c r="M40" s="10"/>
      <c r="N40" s="10"/>
      <c r="O40" s="10"/>
    </row>
    <row r="41" spans="1:48" s="28" customFormat="1">
      <c r="A41" s="10"/>
      <c r="B41" s="10"/>
      <c r="C41" s="10"/>
      <c r="D41" s="10"/>
      <c r="E41" s="10"/>
      <c r="F41" s="10"/>
      <c r="G41" s="10"/>
      <c r="H41" s="10"/>
      <c r="I41" s="10"/>
      <c r="J41" s="10"/>
      <c r="K41" s="10"/>
      <c r="L41" s="10"/>
      <c r="M41" s="10"/>
      <c r="N41" s="10"/>
      <c r="O41" s="10"/>
    </row>
    <row r="42" spans="1:48" s="28" customFormat="1">
      <c r="A42" s="10"/>
      <c r="B42" s="10"/>
      <c r="C42" s="10"/>
      <c r="D42" s="10"/>
      <c r="E42" s="10"/>
      <c r="F42" s="10"/>
      <c r="G42" s="10"/>
      <c r="H42" s="10"/>
      <c r="I42" s="10"/>
      <c r="J42" s="10"/>
      <c r="K42" s="10"/>
      <c r="L42" s="10"/>
      <c r="M42" s="10"/>
      <c r="N42" s="10"/>
      <c r="O42" s="10"/>
    </row>
    <row r="43" spans="1:48" s="28" customFormat="1">
      <c r="A43" s="10"/>
      <c r="B43" s="10"/>
      <c r="C43" s="10"/>
      <c r="D43" s="10"/>
      <c r="E43" s="10"/>
      <c r="F43" s="10"/>
      <c r="G43" s="10"/>
      <c r="H43" s="10"/>
      <c r="I43" s="10"/>
      <c r="J43" s="10"/>
      <c r="K43" s="10"/>
      <c r="L43" s="10"/>
      <c r="M43" s="10"/>
      <c r="N43" s="10"/>
      <c r="O43" s="10"/>
    </row>
    <row r="44" spans="1:48" s="28" customFormat="1">
      <c r="A44" s="10"/>
      <c r="B44" s="10"/>
      <c r="C44" s="10"/>
      <c r="D44" s="10"/>
      <c r="E44" s="10"/>
      <c r="F44" s="10"/>
      <c r="G44" s="10"/>
      <c r="H44" s="10"/>
      <c r="I44" s="10"/>
      <c r="J44" s="10"/>
      <c r="K44" s="10"/>
      <c r="L44" s="10"/>
      <c r="M44" s="10"/>
      <c r="N44" s="10"/>
      <c r="O44" s="10"/>
    </row>
    <row r="45" spans="1:48" s="28" customFormat="1">
      <c r="A45" s="10"/>
      <c r="B45" s="10"/>
      <c r="C45" s="10"/>
      <c r="D45" s="10"/>
      <c r="E45" s="10"/>
      <c r="F45" s="10"/>
      <c r="G45" s="10"/>
      <c r="H45" s="10"/>
      <c r="I45" s="10"/>
      <c r="J45" s="10"/>
      <c r="K45" s="10"/>
      <c r="L45" s="10"/>
      <c r="M45" s="10"/>
      <c r="N45" s="10"/>
      <c r="O45" s="10"/>
    </row>
    <row r="46" spans="1:48" s="28" customFormat="1"/>
    <row r="47" spans="1:48" s="28" customFormat="1"/>
    <row r="48" spans="1:48" s="28" customFormat="1"/>
    <row r="49" s="28" customFormat="1"/>
    <row r="50" s="28" customFormat="1"/>
    <row r="51" s="28" customFormat="1"/>
    <row r="52" s="28" customFormat="1"/>
    <row r="53" s="28" customFormat="1"/>
    <row r="54" s="28" customFormat="1"/>
    <row r="55" s="28" customFormat="1"/>
    <row r="56" s="28" customFormat="1"/>
    <row r="57" s="28" customFormat="1"/>
    <row r="58" s="28" customFormat="1"/>
    <row r="59" s="28" customFormat="1"/>
    <row r="60" s="28" customFormat="1"/>
    <row r="61" s="28" customFormat="1"/>
    <row r="62" s="28" customFormat="1"/>
    <row r="63" s="28" customFormat="1"/>
    <row r="64" s="28" customFormat="1"/>
    <row r="65" s="28" customFormat="1"/>
    <row r="66" s="28" customFormat="1"/>
    <row r="67" s="28" customFormat="1"/>
    <row r="68" s="28" customFormat="1"/>
    <row r="69" s="28" customFormat="1"/>
    <row r="70" s="28" customFormat="1"/>
    <row r="71" s="28" customFormat="1"/>
    <row r="72" s="28" customFormat="1"/>
    <row r="73" s="28" customFormat="1"/>
    <row r="74" s="28" customFormat="1"/>
    <row r="75" s="28" customFormat="1"/>
    <row r="76" s="28" customFormat="1"/>
    <row r="77" s="28" customFormat="1"/>
    <row r="78" s="28" customFormat="1"/>
    <row r="79" s="28" customFormat="1"/>
    <row r="80" s="28" customFormat="1"/>
    <row r="81" s="28" customFormat="1"/>
    <row r="82" s="28" customFormat="1"/>
    <row r="83" s="28" customFormat="1"/>
    <row r="84" s="28" customFormat="1"/>
    <row r="85" s="28" customFormat="1"/>
    <row r="86" s="28" customFormat="1"/>
    <row r="87" s="28" customFormat="1"/>
    <row r="88" s="28" customFormat="1"/>
    <row r="89" s="28" customFormat="1"/>
    <row r="90" s="28" customFormat="1"/>
    <row r="91" s="28" customFormat="1"/>
    <row r="92" s="28" customFormat="1"/>
  </sheetData>
  <mergeCells count="12">
    <mergeCell ref="C32:H32"/>
    <mergeCell ref="B7:H7"/>
    <mergeCell ref="B8:H8"/>
    <mergeCell ref="B9:H9"/>
    <mergeCell ref="B10:H10"/>
    <mergeCell ref="C31:H31"/>
    <mergeCell ref="C39:H39"/>
    <mergeCell ref="B33:B34"/>
    <mergeCell ref="C33:H34"/>
    <mergeCell ref="C35:H35"/>
    <mergeCell ref="B36:B38"/>
    <mergeCell ref="C36:H38"/>
  </mergeCells>
  <printOptions horizontalCentered="1"/>
  <pageMargins left="0.98425196850393704" right="0.51181102362204722" top="0.74803149606299213" bottom="0.23622047244094491" header="0" footer="0"/>
  <pageSetup scale="6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BF2862-8376-4F5B-A719-06D8EA8A2889}">
  <sheetPr codeName="Sheet60">
    <pageSetUpPr fitToPage="1"/>
  </sheetPr>
  <dimension ref="A1:O62"/>
  <sheetViews>
    <sheetView view="pageBreakPreview" zoomScale="85" zoomScaleNormal="85" zoomScaleSheetLayoutView="85" workbookViewId="0">
      <selection activeCell="B7" sqref="B7:G7"/>
    </sheetView>
  </sheetViews>
  <sheetFormatPr defaultRowHeight="15"/>
  <cols>
    <col min="1" max="1" width="2.5703125" style="1" customWidth="1"/>
    <col min="2" max="2" width="6.42578125" style="1" customWidth="1"/>
    <col min="3" max="3" width="79.5703125" style="1" customWidth="1"/>
    <col min="4" max="4" width="6.5703125" style="1" customWidth="1"/>
    <col min="5" max="5" width="17.5703125" style="1" customWidth="1"/>
    <col min="6" max="7" width="15.42578125" style="1" customWidth="1"/>
    <col min="8" max="8" width="2.5703125" style="1" customWidth="1"/>
    <col min="9" max="9" width="0.42578125" style="1" customWidth="1"/>
    <col min="10" max="10" width="1" style="1" customWidth="1"/>
    <col min="11" max="11" width="8.5703125" style="1" customWidth="1"/>
    <col min="12" max="12" width="18.42578125" style="1" customWidth="1"/>
  </cols>
  <sheetData>
    <row r="1" spans="1:9">
      <c r="A1" s="10"/>
      <c r="B1" s="761" t="s">
        <v>0</v>
      </c>
      <c r="C1" s="10"/>
      <c r="D1" s="10"/>
      <c r="E1" s="10"/>
      <c r="F1" s="10"/>
      <c r="G1" s="3" t="s">
        <v>1</v>
      </c>
      <c r="H1" s="10"/>
      <c r="I1" s="10"/>
    </row>
    <row r="2" spans="1:9" ht="15.75">
      <c r="A2" s="10"/>
      <c r="B2" s="36"/>
      <c r="C2" s="35"/>
      <c r="D2" s="35"/>
      <c r="E2" s="10"/>
      <c r="F2" s="10"/>
      <c r="G2" s="3" t="s">
        <v>2</v>
      </c>
      <c r="H2" s="10"/>
      <c r="I2" s="10"/>
    </row>
    <row r="3" spans="1:9">
      <c r="A3" s="10"/>
      <c r="B3" s="36"/>
      <c r="C3" s="10"/>
      <c r="D3" s="10"/>
      <c r="E3" s="10"/>
      <c r="F3" s="10"/>
      <c r="G3" s="3" t="s">
        <v>3</v>
      </c>
      <c r="H3" s="10"/>
      <c r="I3" s="10"/>
    </row>
    <row r="4" spans="1:9" ht="15.75">
      <c r="A4" s="10"/>
      <c r="B4" s="9"/>
      <c r="C4" s="10"/>
      <c r="D4" s="10"/>
      <c r="E4" s="10"/>
      <c r="F4" s="10"/>
      <c r="G4" s="3" t="s">
        <v>4</v>
      </c>
      <c r="H4" s="10"/>
      <c r="I4" s="10"/>
    </row>
    <row r="5" spans="1:9">
      <c r="A5" s="10"/>
      <c r="B5" s="34"/>
      <c r="C5" s="10"/>
      <c r="D5" s="10"/>
      <c r="E5" s="10"/>
      <c r="F5" s="10"/>
      <c r="G5" s="3" t="s">
        <v>5</v>
      </c>
      <c r="H5" s="10"/>
      <c r="I5" s="10"/>
    </row>
    <row r="6" spans="1:9" ht="15.75">
      <c r="A6" s="31"/>
      <c r="B6" s="31"/>
      <c r="C6" s="31"/>
      <c r="D6" s="31"/>
      <c r="E6" s="31"/>
      <c r="F6" s="31"/>
      <c r="G6" s="3" t="s">
        <v>140</v>
      </c>
      <c r="H6" s="31"/>
      <c r="I6" s="31"/>
    </row>
    <row r="7" spans="1:9" ht="15.75">
      <c r="A7" s="31"/>
      <c r="B7" s="1583" t="s">
        <v>140</v>
      </c>
      <c r="C7" s="1583"/>
      <c r="D7" s="1583"/>
      <c r="E7" s="1583"/>
      <c r="F7" s="1583"/>
      <c r="G7" s="1583"/>
      <c r="H7" s="31"/>
      <c r="I7" s="31"/>
    </row>
    <row r="8" spans="1:9" ht="15.75">
      <c r="A8" s="31"/>
      <c r="B8" s="1583" t="s">
        <v>7</v>
      </c>
      <c r="C8" s="1583"/>
      <c r="D8" s="1583"/>
      <c r="E8" s="1583"/>
      <c r="F8" s="1583"/>
      <c r="G8" s="1583"/>
      <c r="H8" s="31"/>
      <c r="I8" s="31"/>
    </row>
    <row r="9" spans="1:9" ht="15.75">
      <c r="A9" s="31"/>
      <c r="B9" s="1595" t="s">
        <v>84</v>
      </c>
      <c r="C9" s="1595"/>
      <c r="D9" s="1595"/>
      <c r="E9" s="1595"/>
      <c r="F9" s="1595"/>
      <c r="G9" s="1595"/>
      <c r="H9" s="31"/>
      <c r="I9" s="31"/>
    </row>
    <row r="10" spans="1:9" ht="15.75">
      <c r="A10" s="31"/>
      <c r="B10" s="1584" t="s">
        <v>77</v>
      </c>
      <c r="C10" s="1584"/>
      <c r="D10" s="1584"/>
      <c r="E10" s="1584"/>
      <c r="F10" s="1584"/>
      <c r="G10" s="1584"/>
      <c r="H10" s="31"/>
      <c r="I10" s="31"/>
    </row>
    <row r="11" spans="1:9" ht="15.75" thickBot="1">
      <c r="A11" s="10"/>
      <c r="B11" s="10"/>
      <c r="C11" s="10"/>
      <c r="D11" s="10"/>
      <c r="E11" s="10"/>
      <c r="F11" s="10"/>
      <c r="G11" s="10"/>
      <c r="H11" s="10"/>
      <c r="I11" s="10"/>
    </row>
    <row r="12" spans="1:9" ht="15.75">
      <c r="A12" s="10"/>
      <c r="B12" s="762" t="s">
        <v>10</v>
      </c>
      <c r="C12" s="763"/>
      <c r="D12" s="763"/>
      <c r="E12" s="530" t="s">
        <v>85</v>
      </c>
      <c r="F12" s="530"/>
      <c r="G12" s="783" t="s">
        <v>86</v>
      </c>
      <c r="H12" s="10"/>
      <c r="I12" s="10"/>
    </row>
    <row r="13" spans="1:9" ht="16.5" thickBot="1">
      <c r="A13" s="10"/>
      <c r="B13" s="764" t="s">
        <v>15</v>
      </c>
      <c r="C13" s="529" t="s">
        <v>87</v>
      </c>
      <c r="D13" s="529" t="s">
        <v>17</v>
      </c>
      <c r="E13" s="765" t="s">
        <v>88</v>
      </c>
      <c r="F13" s="765" t="s">
        <v>89</v>
      </c>
      <c r="G13" s="766" t="s">
        <v>90</v>
      </c>
      <c r="H13" s="10"/>
      <c r="I13" s="10"/>
    </row>
    <row r="14" spans="1:9" ht="15.75">
      <c r="A14" s="10"/>
      <c r="B14" s="767"/>
      <c r="C14" s="768"/>
      <c r="D14" s="769"/>
      <c r="E14" s="781" t="s">
        <v>21</v>
      </c>
      <c r="F14" s="781" t="s">
        <v>22</v>
      </c>
      <c r="G14" s="782" t="s">
        <v>23</v>
      </c>
      <c r="H14" s="10"/>
      <c r="I14" s="10"/>
    </row>
    <row r="15" spans="1:9" ht="31.5">
      <c r="A15" s="10"/>
      <c r="B15" s="448">
        <v>1</v>
      </c>
      <c r="C15" s="770" t="s">
        <v>91</v>
      </c>
      <c r="D15" s="297">
        <v>1</v>
      </c>
      <c r="E15" s="771">
        <v>660.16973000000019</v>
      </c>
      <c r="F15" s="771">
        <v>979.6840030000003</v>
      </c>
      <c r="G15" s="772">
        <f>SUM(E15:F15)</f>
        <v>1639.8537330000004</v>
      </c>
      <c r="H15" s="10"/>
      <c r="I15" s="10"/>
    </row>
    <row r="16" spans="1:9" ht="15.75">
      <c r="A16" s="10"/>
      <c r="B16" s="448"/>
      <c r="C16" s="770"/>
      <c r="D16" s="297"/>
      <c r="E16" s="771"/>
      <c r="F16" s="771"/>
      <c r="G16" s="773"/>
      <c r="H16" s="10"/>
      <c r="I16" s="10"/>
    </row>
    <row r="17" spans="1:9" ht="18" customHeight="1">
      <c r="A17" s="10"/>
      <c r="B17" s="448"/>
      <c r="C17" s="802" t="s">
        <v>92</v>
      </c>
      <c r="D17" s="297"/>
      <c r="E17" s="771"/>
      <c r="F17" s="771"/>
      <c r="G17" s="773"/>
      <c r="H17" s="10"/>
      <c r="I17" s="10"/>
    </row>
    <row r="18" spans="1:9" ht="15.75">
      <c r="A18" s="10"/>
      <c r="B18" s="448">
        <f>B15+1</f>
        <v>2</v>
      </c>
      <c r="C18" s="770" t="s">
        <v>93</v>
      </c>
      <c r="D18" s="297">
        <v>2</v>
      </c>
      <c r="E18" s="771">
        <v>0</v>
      </c>
      <c r="F18" s="771">
        <v>3.2578545177213414</v>
      </c>
      <c r="G18" s="773">
        <f t="shared" ref="G18:G19" si="0">SUM(E18:F18)</f>
        <v>3.2578545177213414</v>
      </c>
      <c r="H18" s="10"/>
      <c r="I18" s="10"/>
    </row>
    <row r="19" spans="1:9" ht="15.75">
      <c r="A19" s="10"/>
      <c r="B19" s="448">
        <f>B18+1</f>
        <v>3</v>
      </c>
      <c r="C19" s="770" t="s">
        <v>94</v>
      </c>
      <c r="D19" s="297">
        <v>3</v>
      </c>
      <c r="E19" s="771">
        <v>0.8</v>
      </c>
      <c r="F19" s="771">
        <v>5.3</v>
      </c>
      <c r="G19" s="773">
        <f t="shared" si="0"/>
        <v>6.1</v>
      </c>
      <c r="H19" s="10"/>
      <c r="I19" s="10"/>
    </row>
    <row r="20" spans="1:9" ht="15.75">
      <c r="A20" s="10"/>
      <c r="B20" s="448">
        <f>B19+1</f>
        <v>4</v>
      </c>
      <c r="C20" s="770" t="s">
        <v>96</v>
      </c>
      <c r="D20" s="297"/>
      <c r="E20" s="800">
        <v>0.57073324999999997</v>
      </c>
      <c r="F20" s="800">
        <v>0.74592303000000026</v>
      </c>
      <c r="G20" s="801">
        <f>SUM(E20:F20)</f>
        <v>1.3166562800000001</v>
      </c>
      <c r="H20" s="10"/>
      <c r="I20" s="10"/>
    </row>
    <row r="21" spans="1:9" ht="15.75">
      <c r="A21" s="10"/>
      <c r="B21" s="448">
        <f>B20+1</f>
        <v>5</v>
      </c>
      <c r="C21" s="770" t="s">
        <v>131</v>
      </c>
      <c r="D21" s="297"/>
      <c r="E21" s="830">
        <f>ROUNDUP(E15+SUM(E18:E20),1)</f>
        <v>661.6</v>
      </c>
      <c r="F21" s="797">
        <f>F15+SUM(F18:F20)</f>
        <v>988.98778054772163</v>
      </c>
      <c r="G21" s="799">
        <f>SUM(E21:F21)</f>
        <v>1650.5877805477216</v>
      </c>
      <c r="H21" s="10"/>
      <c r="I21" s="10"/>
    </row>
    <row r="22" spans="1:9" ht="15.75">
      <c r="A22" s="10"/>
      <c r="B22" s="448"/>
      <c r="C22" s="770"/>
      <c r="D22" s="297"/>
      <c r="E22" s="771"/>
      <c r="F22" s="771"/>
      <c r="G22" s="1337"/>
      <c r="H22" s="10"/>
      <c r="I22" s="10"/>
    </row>
    <row r="23" spans="1:9" ht="15.75">
      <c r="A23" s="10"/>
      <c r="B23" s="448">
        <f>B21+1</f>
        <v>6</v>
      </c>
      <c r="C23" s="770" t="s">
        <v>98</v>
      </c>
      <c r="D23" s="297">
        <v>4</v>
      </c>
      <c r="E23" s="827">
        <v>0</v>
      </c>
      <c r="F23" s="827">
        <v>43.699999999999989</v>
      </c>
      <c r="G23" s="828">
        <f>SUM(E23:F23)</f>
        <v>43.699999999999989</v>
      </c>
      <c r="H23" s="10"/>
      <c r="I23" s="10"/>
    </row>
    <row r="24" spans="1:9" ht="15.75">
      <c r="A24" s="10"/>
      <c r="B24" s="448">
        <f t="shared" ref="B24:B26" si="1">B23+1</f>
        <v>7</v>
      </c>
      <c r="C24" s="770" t="s">
        <v>99</v>
      </c>
      <c r="D24" s="297">
        <v>4</v>
      </c>
      <c r="E24" s="827">
        <v>-0.39999999999999991</v>
      </c>
      <c r="F24" s="827">
        <v>0</v>
      </c>
      <c r="G24" s="828">
        <f t="shared" ref="G24:G28" si="2">SUM(E24:F24)</f>
        <v>-0.39999999999999991</v>
      </c>
      <c r="H24" s="10"/>
      <c r="I24" s="10"/>
    </row>
    <row r="25" spans="1:9" ht="15.75">
      <c r="A25" s="10"/>
      <c r="B25" s="448">
        <f t="shared" si="1"/>
        <v>8</v>
      </c>
      <c r="C25" s="770" t="s">
        <v>100</v>
      </c>
      <c r="D25" s="297">
        <v>4</v>
      </c>
      <c r="E25" s="843">
        <v>-147.39710105046299</v>
      </c>
      <c r="F25" s="843">
        <v>-191.00952872253498</v>
      </c>
      <c r="G25" s="844">
        <f t="shared" si="2"/>
        <v>-338.40662977299797</v>
      </c>
      <c r="H25" s="10"/>
      <c r="I25" s="10"/>
    </row>
    <row r="26" spans="1:9" ht="15.75">
      <c r="A26" s="10"/>
      <c r="B26" s="448">
        <f t="shared" si="1"/>
        <v>9</v>
      </c>
      <c r="C26" s="770" t="s">
        <v>132</v>
      </c>
      <c r="D26" s="297"/>
      <c r="E26" s="845">
        <f>SUM(E21,E23:E25)</f>
        <v>513.80289894953705</v>
      </c>
      <c r="F26" s="845">
        <f t="shared" ref="F26" si="3">SUM(F21,F23:F25)</f>
        <v>841.67825182518663</v>
      </c>
      <c r="G26" s="847">
        <f>SUM(G21,G23:G25)</f>
        <v>1355.4811507747236</v>
      </c>
      <c r="H26" s="10"/>
      <c r="I26" s="10"/>
    </row>
    <row r="27" spans="1:9" ht="15.75">
      <c r="A27" s="10"/>
      <c r="B27" s="448"/>
      <c r="C27" s="770"/>
      <c r="D27" s="297"/>
      <c r="E27" s="827"/>
      <c r="F27" s="827"/>
      <c r="G27" s="828"/>
      <c r="H27" s="10"/>
      <c r="I27" s="10"/>
    </row>
    <row r="28" spans="1:9" ht="15.75">
      <c r="A28" s="10"/>
      <c r="B28" s="448">
        <f>B26+1</f>
        <v>10</v>
      </c>
      <c r="C28" s="770" t="s">
        <v>102</v>
      </c>
      <c r="D28" s="297">
        <v>4</v>
      </c>
      <c r="E28" s="827">
        <v>-95</v>
      </c>
      <c r="F28" s="827">
        <v>-168.7</v>
      </c>
      <c r="G28" s="828">
        <f t="shared" si="2"/>
        <v>-263.7</v>
      </c>
      <c r="H28" s="10"/>
      <c r="I28" s="10"/>
    </row>
    <row r="29" spans="1:9" ht="16.5" thickBot="1">
      <c r="A29" s="10"/>
      <c r="B29" s="448"/>
      <c r="C29" s="770"/>
      <c r="D29" s="297"/>
      <c r="E29" s="821"/>
      <c r="F29" s="821"/>
      <c r="G29" s="822"/>
      <c r="H29" s="10"/>
      <c r="I29" s="10"/>
    </row>
    <row r="30" spans="1:9" ht="16.5" thickBot="1">
      <c r="A30" s="10"/>
      <c r="B30" s="453">
        <f>B28+1</f>
        <v>11</v>
      </c>
      <c r="C30" s="774" t="s">
        <v>133</v>
      </c>
      <c r="D30" s="465"/>
      <c r="E30" s="798">
        <f>E26+E28</f>
        <v>418.80289894953705</v>
      </c>
      <c r="F30" s="798">
        <f t="shared" ref="F30:G30" si="4">F26+F28</f>
        <v>672.97825182518659</v>
      </c>
      <c r="G30" s="820">
        <f t="shared" si="4"/>
        <v>1091.7811507747235</v>
      </c>
      <c r="H30" s="10"/>
      <c r="I30" s="10"/>
    </row>
    <row r="31" spans="1:9" ht="15.75">
      <c r="A31" s="10"/>
      <c r="B31" s="29"/>
      <c r="C31" s="775"/>
      <c r="D31" s="10"/>
      <c r="E31" s="776"/>
      <c r="F31" s="776"/>
      <c r="G31" s="776"/>
      <c r="H31" s="10"/>
      <c r="I31" s="10"/>
    </row>
    <row r="32" spans="1:9" ht="15.75">
      <c r="A32" s="10"/>
      <c r="B32" s="174" t="s">
        <v>39</v>
      </c>
      <c r="C32" s="174"/>
      <c r="D32" s="187"/>
      <c r="E32" s="776"/>
      <c r="F32" s="776"/>
      <c r="G32" s="776"/>
      <c r="H32" s="10"/>
      <c r="I32" s="10"/>
    </row>
    <row r="33" spans="1:15" ht="33.6" customHeight="1">
      <c r="A33" s="10"/>
      <c r="B33" s="521">
        <v>1</v>
      </c>
      <c r="C33" s="1586" t="s">
        <v>141</v>
      </c>
      <c r="D33" s="1586"/>
      <c r="E33" s="1586"/>
      <c r="F33" s="1586"/>
      <c r="G33" s="1586"/>
      <c r="H33" s="10"/>
      <c r="I33" s="10"/>
    </row>
    <row r="34" spans="1:15" ht="16.5" customHeight="1">
      <c r="A34" s="10"/>
      <c r="B34" s="521">
        <v>2</v>
      </c>
      <c r="C34" s="1586" t="s">
        <v>105</v>
      </c>
      <c r="D34" s="1586"/>
      <c r="E34" s="1586"/>
      <c r="F34" s="1586"/>
      <c r="G34" s="1586"/>
      <c r="H34" s="10"/>
      <c r="I34" s="10"/>
    </row>
    <row r="35" spans="1:15" ht="32.85" customHeight="1">
      <c r="A35" s="10"/>
      <c r="B35" s="521">
        <v>3</v>
      </c>
      <c r="C35" s="1586" t="s">
        <v>106</v>
      </c>
      <c r="D35" s="1586"/>
      <c r="E35" s="1586"/>
      <c r="F35" s="1586"/>
      <c r="G35" s="1586"/>
      <c r="H35" s="10"/>
      <c r="I35" s="10"/>
    </row>
    <row r="36" spans="1:15" ht="80.849999999999994" customHeight="1">
      <c r="A36" s="10"/>
      <c r="B36" s="521">
        <v>4</v>
      </c>
      <c r="C36" s="1586" t="s">
        <v>142</v>
      </c>
      <c r="D36" s="1586"/>
      <c r="E36" s="1586"/>
      <c r="F36" s="1586"/>
      <c r="G36" s="1586"/>
      <c r="H36" s="10"/>
      <c r="I36" s="10"/>
      <c r="L36" s="1281"/>
      <c r="M36" s="1282"/>
      <c r="N36" s="1282"/>
      <c r="O36" s="1282"/>
    </row>
    <row r="37" spans="1:15">
      <c r="A37" s="10"/>
      <c r="B37" s="10"/>
      <c r="C37" s="10"/>
      <c r="D37" s="10"/>
      <c r="E37" s="10"/>
      <c r="F37" s="10"/>
      <c r="G37" s="10"/>
      <c r="H37" s="10"/>
      <c r="I37" s="10"/>
    </row>
    <row r="38" spans="1:15">
      <c r="A38" s="10"/>
      <c r="B38" s="10"/>
      <c r="C38" s="10"/>
      <c r="D38" s="10"/>
      <c r="E38" s="10"/>
      <c r="F38" s="10"/>
      <c r="G38" s="10"/>
      <c r="H38" s="10"/>
      <c r="I38" s="10"/>
    </row>
    <row r="39" spans="1:15">
      <c r="A39" s="10"/>
      <c r="B39" s="10"/>
      <c r="C39" s="10"/>
      <c r="D39" s="10"/>
      <c r="E39" s="10"/>
      <c r="F39" s="10"/>
      <c r="G39" s="10"/>
      <c r="H39" s="10"/>
      <c r="I39" s="10"/>
    </row>
    <row r="40" spans="1:15">
      <c r="A40" s="10"/>
      <c r="B40" s="10"/>
      <c r="C40" s="10"/>
      <c r="D40" s="10"/>
      <c r="E40" s="10"/>
      <c r="F40" s="10"/>
      <c r="G40" s="10"/>
      <c r="H40" s="10"/>
      <c r="I40" s="10"/>
    </row>
    <row r="41" spans="1:15">
      <c r="A41" s="10"/>
      <c r="B41" s="10"/>
      <c r="C41" s="10"/>
      <c r="D41" s="10"/>
      <c r="E41" s="10"/>
      <c r="F41" s="10"/>
      <c r="G41" s="10"/>
      <c r="H41" s="10"/>
      <c r="I41" s="10"/>
    </row>
    <row r="42" spans="1:15">
      <c r="A42" s="10"/>
      <c r="B42" s="10"/>
      <c r="C42" s="10"/>
      <c r="D42" s="10"/>
      <c r="E42" s="10"/>
      <c r="F42" s="10"/>
      <c r="G42" s="10"/>
      <c r="H42" s="10"/>
      <c r="I42" s="10"/>
    </row>
    <row r="43" spans="1:15">
      <c r="A43" s="10"/>
      <c r="B43" s="10"/>
      <c r="C43" s="10"/>
      <c r="D43" s="10"/>
      <c r="E43" s="10"/>
      <c r="F43" s="10"/>
      <c r="G43" s="10"/>
      <c r="H43" s="10"/>
      <c r="I43" s="10"/>
    </row>
    <row r="44" spans="1:15">
      <c r="A44" s="10"/>
      <c r="B44" s="10"/>
      <c r="C44" s="10"/>
      <c r="D44" s="10"/>
      <c r="E44" s="10"/>
      <c r="F44" s="10"/>
      <c r="G44" s="10"/>
      <c r="H44" s="10"/>
      <c r="I44" s="10"/>
    </row>
    <row r="45" spans="1:15">
      <c r="A45" s="10"/>
      <c r="B45" s="10"/>
      <c r="C45" s="10"/>
      <c r="D45" s="10"/>
      <c r="E45" s="10"/>
      <c r="F45" s="10"/>
      <c r="G45" s="10"/>
      <c r="H45" s="10"/>
      <c r="I45" s="10"/>
    </row>
    <row r="46" spans="1:15">
      <c r="A46" s="10"/>
      <c r="B46" s="10"/>
      <c r="C46" s="10"/>
      <c r="D46" s="10"/>
      <c r="E46" s="10"/>
      <c r="F46" s="10"/>
      <c r="G46" s="10"/>
      <c r="H46" s="10"/>
      <c r="I46" s="10"/>
    </row>
    <row r="47" spans="1:15">
      <c r="A47" s="10"/>
      <c r="B47" s="10"/>
      <c r="C47" s="10"/>
      <c r="D47" s="10"/>
      <c r="E47" s="10"/>
      <c r="F47" s="10"/>
      <c r="G47" s="10"/>
      <c r="H47" s="10"/>
      <c r="I47" s="10"/>
    </row>
    <row r="48" spans="1:15">
      <c r="A48" s="10"/>
      <c r="B48" s="10"/>
      <c r="C48" s="10"/>
      <c r="D48" s="10"/>
      <c r="E48" s="10"/>
      <c r="F48" s="10"/>
      <c r="G48" s="10"/>
      <c r="H48" s="10"/>
      <c r="I48" s="10"/>
    </row>
    <row r="49" spans="1:9">
      <c r="A49" s="10"/>
      <c r="B49" s="10"/>
      <c r="C49" s="10"/>
      <c r="D49" s="10"/>
      <c r="E49" s="10"/>
      <c r="F49" s="10"/>
      <c r="G49" s="10"/>
      <c r="H49" s="10"/>
      <c r="I49" s="10"/>
    </row>
    <row r="50" spans="1:9">
      <c r="A50" s="10"/>
      <c r="B50" s="10"/>
      <c r="C50" s="10"/>
      <c r="D50" s="10"/>
      <c r="E50" s="10"/>
      <c r="F50" s="10"/>
      <c r="G50" s="10"/>
      <c r="H50" s="10"/>
      <c r="I50" s="10"/>
    </row>
    <row r="51" spans="1:9">
      <c r="A51" s="10"/>
      <c r="B51" s="10"/>
      <c r="C51" s="10"/>
      <c r="D51" s="10"/>
      <c r="E51" s="10"/>
      <c r="F51" s="10"/>
      <c r="G51" s="10"/>
      <c r="H51" s="10"/>
      <c r="I51" s="10"/>
    </row>
    <row r="52" spans="1:9">
      <c r="A52" s="10"/>
      <c r="B52" s="10"/>
      <c r="C52" s="10"/>
      <c r="D52" s="10"/>
      <c r="E52" s="10"/>
      <c r="F52" s="10"/>
      <c r="G52" s="10"/>
      <c r="H52" s="10"/>
      <c r="I52" s="10"/>
    </row>
    <row r="53" spans="1:9">
      <c r="A53" s="10"/>
      <c r="B53" s="10"/>
      <c r="C53" s="10"/>
      <c r="D53" s="10"/>
      <c r="E53" s="10"/>
      <c r="F53" s="10"/>
      <c r="G53" s="10"/>
      <c r="H53" s="10"/>
      <c r="I53" s="10"/>
    </row>
    <row r="54" spans="1:9">
      <c r="A54" s="10"/>
      <c r="B54" s="10"/>
      <c r="C54" s="10"/>
      <c r="D54" s="10"/>
      <c r="E54" s="10"/>
      <c r="F54" s="10"/>
      <c r="G54" s="10"/>
      <c r="H54" s="10"/>
      <c r="I54" s="10"/>
    </row>
    <row r="55" spans="1:9">
      <c r="A55" s="10"/>
      <c r="B55" s="10"/>
      <c r="C55" s="10"/>
      <c r="D55" s="10"/>
      <c r="E55" s="10"/>
      <c r="F55" s="10"/>
      <c r="G55" s="10"/>
      <c r="H55" s="10"/>
      <c r="I55" s="10"/>
    </row>
    <row r="56" spans="1:9">
      <c r="A56" s="10"/>
      <c r="B56" s="10"/>
      <c r="C56" s="10"/>
      <c r="D56" s="10"/>
      <c r="E56" s="10"/>
      <c r="F56" s="10"/>
      <c r="G56" s="10"/>
      <c r="H56" s="10"/>
      <c r="I56" s="10"/>
    </row>
    <row r="57" spans="1:9">
      <c r="A57" s="10"/>
      <c r="B57" s="10"/>
      <c r="C57" s="10"/>
      <c r="D57" s="10"/>
      <c r="E57" s="10"/>
      <c r="F57" s="10"/>
      <c r="G57" s="10"/>
      <c r="H57" s="10"/>
      <c r="I57" s="10"/>
    </row>
    <row r="58" spans="1:9">
      <c r="A58" s="10"/>
      <c r="B58" s="10"/>
      <c r="C58" s="10"/>
      <c r="D58" s="10"/>
      <c r="E58" s="10"/>
      <c r="F58" s="10"/>
      <c r="G58" s="10"/>
      <c r="H58" s="10"/>
      <c r="I58" s="10"/>
    </row>
    <row r="59" spans="1:9">
      <c r="A59" s="10"/>
      <c r="B59" s="10"/>
      <c r="C59" s="10"/>
      <c r="D59" s="10"/>
      <c r="E59" s="10"/>
      <c r="F59" s="10"/>
      <c r="G59" s="10"/>
      <c r="H59" s="10"/>
      <c r="I59" s="10"/>
    </row>
    <row r="60" spans="1:9">
      <c r="A60" s="10"/>
      <c r="B60" s="10"/>
      <c r="C60" s="10"/>
      <c r="D60" s="10"/>
      <c r="E60" s="10"/>
      <c r="F60" s="10"/>
      <c r="G60" s="10"/>
      <c r="H60" s="10"/>
      <c r="I60" s="10"/>
    </row>
    <row r="61" spans="1:9">
      <c r="A61" s="10"/>
      <c r="B61" s="10"/>
      <c r="C61" s="10"/>
      <c r="D61" s="10"/>
      <c r="E61" s="10"/>
      <c r="F61" s="10"/>
      <c r="G61" s="10"/>
      <c r="H61" s="10"/>
      <c r="I61" s="10"/>
    </row>
    <row r="62" spans="1:9">
      <c r="A62" s="10"/>
      <c r="H62" s="10"/>
      <c r="I62" s="10"/>
    </row>
  </sheetData>
  <mergeCells count="8">
    <mergeCell ref="C36:G36"/>
    <mergeCell ref="C35:G35"/>
    <mergeCell ref="C34:G34"/>
    <mergeCell ref="C33:G33"/>
    <mergeCell ref="B7:G7"/>
    <mergeCell ref="B8:G8"/>
    <mergeCell ref="B9:G9"/>
    <mergeCell ref="B10:G10"/>
  </mergeCells>
  <printOptions horizontalCentered="1"/>
  <pageMargins left="0.70866141732283472" right="0.70866141732283472" top="0.74803149606299213" bottom="0.74803149606299213" header="0.31496062992125984" footer="0.31496062992125984"/>
  <pageSetup scale="63" orientation="portrait" r:id="rId1"/>
  <ignoredErrors>
    <ignoredError sqref="G15:G28" formulaRange="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E16591-4297-4E1B-8BAB-F56508671E24}">
  <sheetPr codeName="Sheet70">
    <pageSetUpPr fitToPage="1"/>
  </sheetPr>
  <dimension ref="A1:AW42"/>
  <sheetViews>
    <sheetView view="pageBreakPreview" zoomScale="80" zoomScaleNormal="85" zoomScaleSheetLayoutView="80" workbookViewId="0">
      <selection activeCell="B7" sqref="B7:H7"/>
    </sheetView>
  </sheetViews>
  <sheetFormatPr defaultColWidth="9.42578125" defaultRowHeight="15.75"/>
  <cols>
    <col min="1" max="1" width="2.5703125" style="4" customWidth="1"/>
    <col min="2" max="2" width="6.42578125" style="4" customWidth="1"/>
    <col min="3" max="3" width="51.5703125" style="4" customWidth="1"/>
    <col min="4" max="4" width="6.5703125" style="4" customWidth="1"/>
    <col min="5" max="5" width="14.5703125" style="4" customWidth="1"/>
    <col min="6" max="6" width="16.5703125" style="4" customWidth="1"/>
    <col min="7" max="8" width="15.42578125" style="4" customWidth="1"/>
    <col min="9" max="9" width="2.5703125" style="4" customWidth="1"/>
    <col min="10" max="10" width="18.5703125" style="4" customWidth="1"/>
    <col min="11" max="16384" width="9.42578125" style="4"/>
  </cols>
  <sheetData>
    <row r="1" spans="1:49" s="5" customFormat="1" ht="17.25" customHeight="1">
      <c r="A1" s="1"/>
      <c r="B1" s="2" t="s">
        <v>0</v>
      </c>
      <c r="C1" s="1"/>
      <c r="D1" s="1"/>
      <c r="E1" s="1"/>
      <c r="F1" s="1"/>
      <c r="G1" s="1"/>
      <c r="H1" s="3" t="s">
        <v>1</v>
      </c>
      <c r="I1" s="1"/>
      <c r="J1" s="1"/>
      <c r="K1" s="1"/>
      <c r="L1" s="1"/>
      <c r="M1" s="1"/>
      <c r="N1" s="1"/>
      <c r="O1" s="1"/>
      <c r="P1" s="1"/>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row>
    <row r="2" spans="1:49" s="5" customFormat="1" ht="17.25" customHeight="1">
      <c r="A2" s="1"/>
      <c r="B2" s="6"/>
      <c r="C2" s="7"/>
      <c r="D2" s="7"/>
      <c r="E2" s="1"/>
      <c r="F2" s="1"/>
      <c r="G2" s="1"/>
      <c r="H2" s="3" t="s">
        <v>2</v>
      </c>
      <c r="I2" s="1"/>
      <c r="J2" s="1"/>
      <c r="K2" s="1"/>
      <c r="L2" s="1"/>
      <c r="M2" s="1"/>
      <c r="N2" s="1"/>
      <c r="O2" s="1"/>
      <c r="P2" s="1"/>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row>
    <row r="3" spans="1:49" s="5" customFormat="1" ht="17.25" customHeight="1">
      <c r="A3" s="1"/>
      <c r="B3" s="8"/>
      <c r="C3" s="1"/>
      <c r="D3" s="1"/>
      <c r="E3" s="1"/>
      <c r="F3" s="1"/>
      <c r="G3" s="1"/>
      <c r="H3" s="3" t="s">
        <v>3</v>
      </c>
      <c r="I3" s="1"/>
      <c r="J3" s="1"/>
      <c r="K3" s="1"/>
      <c r="L3" s="1"/>
      <c r="M3" s="1"/>
      <c r="N3" s="1"/>
      <c r="O3" s="1"/>
      <c r="P3" s="1"/>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row>
    <row r="4" spans="1:49" s="5" customFormat="1" ht="17.25" customHeight="1">
      <c r="A4" s="1"/>
      <c r="B4" s="9"/>
      <c r="C4" s="10"/>
      <c r="D4" s="10"/>
      <c r="E4" s="10"/>
      <c r="F4" s="10"/>
      <c r="G4" s="1"/>
      <c r="H4" s="3" t="s">
        <v>4</v>
      </c>
      <c r="I4" s="1"/>
      <c r="J4" s="1"/>
      <c r="K4" s="1"/>
      <c r="L4" s="1"/>
      <c r="M4" s="1"/>
      <c r="N4" s="1"/>
      <c r="O4" s="1"/>
      <c r="P4" s="1"/>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row>
    <row r="5" spans="1:49" s="5" customFormat="1" ht="17.25" customHeight="1">
      <c r="A5" s="1"/>
      <c r="B5" s="1"/>
      <c r="C5" s="1"/>
      <c r="D5" s="1"/>
      <c r="E5" s="1"/>
      <c r="F5" s="1"/>
      <c r="G5" s="1"/>
      <c r="H5" s="3" t="s">
        <v>5</v>
      </c>
      <c r="I5" s="1"/>
      <c r="J5" s="1"/>
      <c r="K5" s="1"/>
      <c r="L5" s="1"/>
      <c r="M5" s="1"/>
      <c r="N5" s="1"/>
      <c r="O5" s="1"/>
      <c r="P5" s="1"/>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row>
    <row r="6" spans="1:49" ht="17.25" customHeight="1">
      <c r="A6" s="1"/>
      <c r="B6" s="1"/>
      <c r="C6" s="1"/>
      <c r="D6" s="1"/>
      <c r="E6" s="1"/>
      <c r="F6" s="1"/>
      <c r="G6" s="1"/>
      <c r="H6" s="3" t="s">
        <v>150</v>
      </c>
      <c r="I6" s="1"/>
      <c r="J6" s="1"/>
      <c r="K6" s="1"/>
      <c r="L6" s="1"/>
      <c r="M6" s="1"/>
      <c r="N6" s="1"/>
      <c r="O6" s="1"/>
      <c r="P6" s="1"/>
    </row>
    <row r="7" spans="1:49" s="13" customFormat="1" ht="17.25" customHeight="1">
      <c r="A7" s="11"/>
      <c r="B7" s="1583" t="s">
        <v>150</v>
      </c>
      <c r="C7" s="1583"/>
      <c r="D7" s="1583"/>
      <c r="E7" s="1583"/>
      <c r="F7" s="1583"/>
      <c r="G7" s="1583"/>
      <c r="H7" s="1583"/>
      <c r="I7" s="11"/>
      <c r="J7" s="11"/>
      <c r="K7" s="11"/>
      <c r="L7" s="11"/>
      <c r="M7" s="11"/>
      <c r="N7" s="11"/>
      <c r="O7" s="11"/>
      <c r="P7" s="11"/>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2"/>
      <c r="AR7" s="12"/>
      <c r="AS7" s="12"/>
      <c r="AT7" s="12"/>
      <c r="AU7" s="12"/>
      <c r="AV7" s="12"/>
      <c r="AW7" s="12"/>
    </row>
    <row r="8" spans="1:49" s="13" customFormat="1" ht="17.25" customHeight="1">
      <c r="A8" s="11"/>
      <c r="B8" s="1583" t="s">
        <v>236</v>
      </c>
      <c r="C8" s="1583"/>
      <c r="D8" s="1583"/>
      <c r="E8" s="1583"/>
      <c r="F8" s="1583"/>
      <c r="G8" s="1583"/>
      <c r="H8" s="1583"/>
      <c r="I8" s="11"/>
      <c r="J8" s="11"/>
      <c r="K8" s="11"/>
      <c r="L8" s="11"/>
      <c r="M8" s="11"/>
      <c r="N8" s="11"/>
      <c r="O8" s="11"/>
      <c r="P8" s="11"/>
      <c r="Q8" s="12"/>
      <c r="R8" s="12"/>
      <c r="S8" s="12"/>
      <c r="T8" s="12"/>
      <c r="U8" s="12"/>
      <c r="V8" s="12"/>
      <c r="W8" s="12"/>
      <c r="X8" s="12"/>
      <c r="Y8" s="12"/>
      <c r="Z8" s="12"/>
      <c r="AA8" s="12"/>
      <c r="AB8" s="12"/>
      <c r="AC8" s="12"/>
      <c r="AD8" s="12"/>
      <c r="AE8" s="12"/>
      <c r="AF8" s="12"/>
      <c r="AG8" s="12"/>
      <c r="AH8" s="12"/>
      <c r="AI8" s="12"/>
      <c r="AJ8" s="12"/>
      <c r="AK8" s="12"/>
      <c r="AL8" s="12"/>
      <c r="AM8" s="12"/>
      <c r="AN8" s="12"/>
      <c r="AO8" s="12"/>
      <c r="AP8" s="12"/>
      <c r="AQ8" s="12"/>
      <c r="AR8" s="12"/>
      <c r="AS8" s="12"/>
      <c r="AT8" s="12"/>
      <c r="AU8" s="12"/>
      <c r="AV8" s="12"/>
      <c r="AW8" s="12"/>
    </row>
    <row r="9" spans="1:49" s="13" customFormat="1" ht="17.25" customHeight="1">
      <c r="A9" s="11"/>
      <c r="B9" s="1583" t="s">
        <v>237</v>
      </c>
      <c r="C9" s="1583"/>
      <c r="D9" s="1583"/>
      <c r="E9" s="1583"/>
      <c r="F9" s="1583"/>
      <c r="G9" s="1583"/>
      <c r="H9" s="1583"/>
      <c r="I9" s="11"/>
      <c r="J9" s="11"/>
      <c r="K9" s="11"/>
      <c r="L9" s="11"/>
      <c r="M9" s="11"/>
      <c r="N9" s="11"/>
      <c r="O9" s="11"/>
      <c r="P9" s="11"/>
      <c r="Q9" s="12"/>
      <c r="R9" s="12"/>
      <c r="S9" s="12"/>
      <c r="T9" s="12"/>
      <c r="U9" s="12"/>
      <c r="V9" s="12"/>
      <c r="W9" s="12"/>
      <c r="X9" s="12"/>
      <c r="Y9" s="12"/>
      <c r="Z9" s="12"/>
      <c r="AA9" s="12"/>
      <c r="AB9" s="12"/>
      <c r="AC9" s="12"/>
      <c r="AD9" s="12"/>
      <c r="AE9" s="12"/>
      <c r="AF9" s="12"/>
      <c r="AG9" s="12"/>
      <c r="AH9" s="12"/>
      <c r="AI9" s="12"/>
      <c r="AJ9" s="12"/>
      <c r="AK9" s="12"/>
      <c r="AL9" s="12"/>
      <c r="AM9" s="12"/>
      <c r="AN9" s="12"/>
      <c r="AO9" s="12"/>
      <c r="AP9" s="12"/>
      <c r="AQ9" s="12"/>
      <c r="AR9" s="12"/>
      <c r="AS9" s="12"/>
      <c r="AT9" s="12"/>
      <c r="AU9" s="12"/>
      <c r="AV9" s="12"/>
      <c r="AW9" s="12"/>
    </row>
    <row r="10" spans="1:49" s="13" customFormat="1" ht="17.25" customHeight="1">
      <c r="A10" s="11"/>
      <c r="B10" s="1584" t="s">
        <v>9</v>
      </c>
      <c r="C10" s="1584"/>
      <c r="D10" s="1584"/>
      <c r="E10" s="1584"/>
      <c r="F10" s="1584"/>
      <c r="G10" s="1584"/>
      <c r="H10" s="1584"/>
      <c r="I10" s="11"/>
      <c r="J10" s="11"/>
      <c r="K10" s="11"/>
      <c r="L10" s="11"/>
      <c r="M10" s="11"/>
      <c r="N10" s="11"/>
      <c r="O10" s="11"/>
      <c r="P10" s="11"/>
      <c r="Q10" s="12"/>
      <c r="R10" s="12"/>
      <c r="S10" s="12"/>
      <c r="T10" s="12"/>
      <c r="U10" s="12"/>
      <c r="V10" s="12"/>
      <c r="W10" s="12"/>
      <c r="X10" s="12"/>
      <c r="Y10" s="12"/>
      <c r="Z10" s="12"/>
      <c r="AA10" s="12"/>
      <c r="AB10" s="12"/>
      <c r="AC10" s="12"/>
      <c r="AD10" s="12"/>
      <c r="AE10" s="12"/>
      <c r="AF10" s="12"/>
      <c r="AG10" s="12"/>
      <c r="AH10" s="12"/>
      <c r="AI10" s="12"/>
      <c r="AJ10" s="12"/>
      <c r="AK10" s="12"/>
      <c r="AL10" s="12"/>
      <c r="AM10" s="12"/>
      <c r="AN10" s="12"/>
      <c r="AO10" s="12"/>
      <c r="AP10" s="12"/>
      <c r="AQ10" s="12"/>
      <c r="AR10" s="12"/>
      <c r="AS10" s="12"/>
      <c r="AT10" s="12"/>
      <c r="AU10" s="12"/>
      <c r="AV10" s="12"/>
      <c r="AW10" s="12"/>
    </row>
    <row r="11" spans="1:49" ht="17.25" customHeight="1" thickBot="1">
      <c r="A11" s="1"/>
      <c r="B11" s="1"/>
      <c r="C11" s="1"/>
      <c r="D11" s="1"/>
      <c r="E11" s="1"/>
      <c r="F11" s="1"/>
      <c r="G11" s="1"/>
      <c r="H11" s="1"/>
      <c r="I11" s="1"/>
      <c r="J11" s="1"/>
      <c r="K11" s="1"/>
      <c r="L11" s="1"/>
      <c r="M11" s="1"/>
      <c r="N11" s="1"/>
      <c r="O11" s="1"/>
      <c r="P11" s="1"/>
    </row>
    <row r="12" spans="1:49">
      <c r="A12" s="1"/>
      <c r="B12" s="14" t="s">
        <v>10</v>
      </c>
      <c r="C12" s="15"/>
      <c r="D12" s="15"/>
      <c r="E12" s="16" t="s">
        <v>11</v>
      </c>
      <c r="F12" s="16" t="s">
        <v>12</v>
      </c>
      <c r="G12" s="16" t="s">
        <v>13</v>
      </c>
      <c r="H12" s="17" t="s">
        <v>14</v>
      </c>
      <c r="I12" s="1"/>
      <c r="J12" s="1"/>
      <c r="K12" s="1"/>
      <c r="L12" s="1"/>
      <c r="M12" s="1"/>
      <c r="N12" s="1"/>
      <c r="O12" s="1"/>
      <c r="P12" s="1"/>
    </row>
    <row r="13" spans="1:49" ht="16.5" thickBot="1">
      <c r="A13" s="1"/>
      <c r="B13" s="18" t="s">
        <v>15</v>
      </c>
      <c r="C13" s="19" t="s">
        <v>16</v>
      </c>
      <c r="D13" s="20" t="s">
        <v>17</v>
      </c>
      <c r="E13" s="19" t="s">
        <v>18</v>
      </c>
      <c r="F13" s="19" t="s">
        <v>19</v>
      </c>
      <c r="G13" s="19" t="s">
        <v>19</v>
      </c>
      <c r="H13" s="21" t="s">
        <v>20</v>
      </c>
      <c r="I13" s="1"/>
      <c r="J13" s="1"/>
      <c r="K13" s="1"/>
      <c r="L13" s="1"/>
      <c r="M13" s="1"/>
      <c r="N13" s="1"/>
      <c r="O13" s="1"/>
      <c r="P13" s="1"/>
    </row>
    <row r="14" spans="1:49">
      <c r="A14" s="1"/>
      <c r="B14" s="202"/>
      <c r="C14" s="203"/>
      <c r="D14" s="296"/>
      <c r="E14" s="203" t="s">
        <v>21</v>
      </c>
      <c r="F14" s="203" t="s">
        <v>22</v>
      </c>
      <c r="G14" s="203" t="s">
        <v>23</v>
      </c>
      <c r="H14" s="304" t="s">
        <v>24</v>
      </c>
      <c r="I14" s="1"/>
      <c r="J14" s="1"/>
      <c r="K14" s="1"/>
      <c r="L14" s="1"/>
      <c r="M14" s="1"/>
      <c r="N14" s="1"/>
      <c r="O14" s="1"/>
      <c r="P14" s="1"/>
    </row>
    <row r="15" spans="1:49">
      <c r="A15" s="1"/>
      <c r="B15" s="205"/>
      <c r="C15" s="208"/>
      <c r="D15" s="297"/>
      <c r="E15" s="208"/>
      <c r="F15" s="208"/>
      <c r="G15" s="208"/>
      <c r="H15" s="298"/>
      <c r="I15" s="1"/>
      <c r="J15" s="1"/>
      <c r="K15" s="1"/>
      <c r="L15" s="1"/>
      <c r="M15" s="1"/>
      <c r="N15" s="1"/>
      <c r="O15" s="1"/>
      <c r="P15" s="1"/>
    </row>
    <row r="16" spans="1:49">
      <c r="A16" s="1"/>
      <c r="B16" s="205"/>
      <c r="C16" s="206" t="s">
        <v>25</v>
      </c>
      <c r="D16" s="210"/>
      <c r="E16" s="208"/>
      <c r="F16" s="208"/>
      <c r="G16" s="208"/>
      <c r="H16" s="299"/>
      <c r="I16" s="23"/>
      <c r="J16" s="1"/>
      <c r="K16" s="1"/>
      <c r="L16" s="1"/>
      <c r="M16" s="1"/>
      <c r="N16" s="1"/>
      <c r="O16" s="1"/>
      <c r="P16" s="1"/>
    </row>
    <row r="17" spans="1:48">
      <c r="A17" s="1"/>
      <c r="B17" s="205">
        <v>1</v>
      </c>
      <c r="C17" s="209" t="s">
        <v>26</v>
      </c>
      <c r="D17" s="297"/>
      <c r="E17" s="386">
        <v>0</v>
      </c>
      <c r="F17" s="380">
        <f>E17/E23</f>
        <v>0</v>
      </c>
      <c r="G17" s="373">
        <v>0</v>
      </c>
      <c r="H17" s="392">
        <f>+G17*E17</f>
        <v>0</v>
      </c>
      <c r="I17" s="23"/>
      <c r="J17" s="192"/>
      <c r="K17" s="1"/>
      <c r="L17" s="1"/>
      <c r="M17" s="1"/>
      <c r="N17" s="1"/>
      <c r="O17" s="1"/>
      <c r="P17" s="1"/>
    </row>
    <row r="18" spans="1:48" ht="16.5" thickBot="1">
      <c r="A18" s="1"/>
      <c r="B18" s="205">
        <v>2</v>
      </c>
      <c r="C18" s="206" t="s">
        <v>27</v>
      </c>
      <c r="D18" s="455"/>
      <c r="E18" s="381">
        <f>E19</f>
        <v>0</v>
      </c>
      <c r="F18" s="382">
        <f>E18/E23</f>
        <v>0</v>
      </c>
      <c r="G18" s="375">
        <v>0</v>
      </c>
      <c r="H18" s="468">
        <f>+G18*E18</f>
        <v>0</v>
      </c>
      <c r="I18" s="1"/>
      <c r="J18" s="192"/>
      <c r="K18" s="1"/>
      <c r="L18" s="1"/>
      <c r="M18" s="1"/>
      <c r="N18" s="1"/>
      <c r="O18" s="1"/>
      <c r="P18" s="1"/>
    </row>
    <row r="19" spans="1:48">
      <c r="A19" s="1"/>
      <c r="B19" s="205">
        <v>3</v>
      </c>
      <c r="C19" s="209" t="s">
        <v>29</v>
      </c>
      <c r="D19" s="984">
        <v>1</v>
      </c>
      <c r="E19" s="384">
        <f>F19*E23</f>
        <v>0</v>
      </c>
      <c r="F19" s="388">
        <f>1-F21</f>
        <v>0</v>
      </c>
      <c r="G19" s="385">
        <f>IF(E19=0,0,H19/E19)</f>
        <v>0</v>
      </c>
      <c r="H19" s="376">
        <f>SUM(H17:H18)</f>
        <v>0</v>
      </c>
      <c r="I19" s="23"/>
      <c r="J19" s="474"/>
      <c r="K19" s="1"/>
      <c r="L19" s="1"/>
      <c r="M19" s="1"/>
      <c r="N19" s="1"/>
      <c r="O19" s="1"/>
      <c r="P19" s="1"/>
    </row>
    <row r="20" spans="1:48">
      <c r="A20" s="1"/>
      <c r="B20" s="205"/>
      <c r="C20" s="300"/>
      <c r="D20" s="297"/>
      <c r="E20" s="386"/>
      <c r="F20" s="380"/>
      <c r="G20" s="373"/>
      <c r="H20" s="391"/>
      <c r="I20" s="23"/>
      <c r="J20" s="1"/>
      <c r="K20" s="1"/>
      <c r="L20" s="1"/>
      <c r="M20" s="1"/>
      <c r="N20" s="1"/>
      <c r="O20" s="1"/>
      <c r="P20" s="1"/>
    </row>
    <row r="21" spans="1:48">
      <c r="A21" s="1"/>
      <c r="B21" s="205">
        <v>4</v>
      </c>
      <c r="C21" s="300" t="s">
        <v>32</v>
      </c>
      <c r="D21" s="297">
        <v>1</v>
      </c>
      <c r="E21" s="386">
        <f>E23-E19</f>
        <v>6529.9903809108955</v>
      </c>
      <c r="F21" s="380">
        <v>1</v>
      </c>
      <c r="G21" s="373">
        <v>9.11E-2</v>
      </c>
      <c r="H21" s="374">
        <f>G21*E21</f>
        <v>594.88212370098256</v>
      </c>
      <c r="I21" s="23"/>
      <c r="J21" s="1"/>
      <c r="K21" s="1"/>
      <c r="L21" s="1"/>
      <c r="M21" s="1"/>
      <c r="N21" s="1"/>
      <c r="O21" s="1"/>
      <c r="P21" s="1"/>
    </row>
    <row r="22" spans="1:48" ht="16.5" thickBot="1">
      <c r="A22" s="1"/>
      <c r="B22" s="205"/>
      <c r="C22" s="300"/>
      <c r="D22" s="297"/>
      <c r="E22" s="381"/>
      <c r="F22" s="382"/>
      <c r="G22" s="375"/>
      <c r="H22" s="383"/>
      <c r="I22" s="23"/>
      <c r="J22" s="1"/>
      <c r="K22" s="1"/>
      <c r="L22" s="1"/>
      <c r="M22" s="1"/>
      <c r="N22" s="1"/>
      <c r="O22" s="1"/>
      <c r="P22" s="1"/>
    </row>
    <row r="23" spans="1:48">
      <c r="A23" s="1"/>
      <c r="B23" s="205">
        <v>5</v>
      </c>
      <c r="C23" s="209" t="s">
        <v>35</v>
      </c>
      <c r="D23" s="297">
        <v>2</v>
      </c>
      <c r="E23" s="387">
        <f>+E25</f>
        <v>6529.9903809108955</v>
      </c>
      <c r="F23" s="388">
        <f>E23/E25</f>
        <v>1</v>
      </c>
      <c r="G23" s="385">
        <f>H23/E23</f>
        <v>9.11E-2</v>
      </c>
      <c r="H23" s="376">
        <f>+H19+H21+H20</f>
        <v>594.88212370098256</v>
      </c>
      <c r="I23" s="23"/>
      <c r="J23" s="1"/>
      <c r="K23" s="1"/>
      <c r="L23" s="1"/>
      <c r="M23" s="1"/>
      <c r="N23" s="1"/>
      <c r="O23" s="1"/>
      <c r="P23" s="1"/>
    </row>
    <row r="24" spans="1:48" ht="16.5" thickBot="1">
      <c r="A24" s="1"/>
      <c r="B24" s="205"/>
      <c r="C24" s="209"/>
      <c r="D24" s="297"/>
      <c r="E24" s="381"/>
      <c r="F24" s="375"/>
      <c r="G24" s="375"/>
      <c r="H24" s="383"/>
      <c r="I24" s="24"/>
      <c r="J24" s="1"/>
      <c r="K24" s="1"/>
      <c r="L24" s="1"/>
      <c r="M24" s="1"/>
      <c r="N24" s="1"/>
      <c r="O24" s="1"/>
      <c r="P24" s="1"/>
    </row>
    <row r="25" spans="1:48" ht="24" customHeight="1" thickBot="1">
      <c r="A25" s="1"/>
      <c r="B25" s="212">
        <v>6</v>
      </c>
      <c r="C25" s="217" t="s">
        <v>38</v>
      </c>
      <c r="D25" s="213"/>
      <c r="E25" s="389">
        <v>6529.9903809108955</v>
      </c>
      <c r="F25" s="1249">
        <f>+F21+F19</f>
        <v>1</v>
      </c>
      <c r="G25" s="390">
        <f>+H25/E25</f>
        <v>9.11E-2</v>
      </c>
      <c r="H25" s="394">
        <f>+H23</f>
        <v>594.88212370098256</v>
      </c>
      <c r="I25" s="24"/>
      <c r="J25" s="1"/>
      <c r="K25" s="1"/>
      <c r="L25" s="1"/>
      <c r="M25" s="1"/>
      <c r="N25" s="1"/>
      <c r="O25" s="1"/>
      <c r="P25" s="1"/>
    </row>
    <row r="26" spans="1:48" ht="17.25" customHeight="1">
      <c r="A26" s="1"/>
      <c r="B26" s="1"/>
      <c r="C26" s="1"/>
      <c r="D26" s="1"/>
      <c r="E26" s="1"/>
      <c r="F26" s="1"/>
      <c r="G26" s="184"/>
      <c r="H26" s="25"/>
      <c r="I26" s="1"/>
      <c r="J26" s="1"/>
      <c r="K26" s="1"/>
      <c r="L26" s="1"/>
      <c r="M26" s="1"/>
      <c r="N26" s="1"/>
      <c r="O26" s="1"/>
      <c r="P26" s="1"/>
    </row>
    <row r="27" spans="1:48" s="28" customFormat="1" ht="17.25" customHeight="1">
      <c r="A27" s="10"/>
      <c r="B27" s="10" t="s">
        <v>39</v>
      </c>
      <c r="C27" s="10"/>
      <c r="D27" s="10"/>
      <c r="E27" s="1"/>
      <c r="F27" s="26"/>
      <c r="G27" s="27"/>
      <c r="H27" s="3"/>
      <c r="I27" s="10"/>
      <c r="J27" s="10"/>
      <c r="K27" s="10"/>
      <c r="L27" s="10"/>
      <c r="M27" s="10"/>
      <c r="N27" s="10"/>
      <c r="O27" s="10"/>
    </row>
    <row r="28" spans="1:48" s="30" customFormat="1" ht="30" customHeight="1">
      <c r="A28" s="10"/>
      <c r="B28" s="199">
        <v>1</v>
      </c>
      <c r="C28" s="1582" t="s">
        <v>238</v>
      </c>
      <c r="D28" s="1582"/>
      <c r="E28" s="1582"/>
      <c r="F28" s="1582"/>
      <c r="G28" s="1582"/>
      <c r="H28" s="1582"/>
      <c r="I28" s="10"/>
      <c r="J28" s="10"/>
      <c r="K28" s="10"/>
      <c r="L28" s="10"/>
      <c r="M28" s="10"/>
      <c r="N28" s="10"/>
      <c r="O28" s="10"/>
      <c r="P28" s="28"/>
      <c r="Q28" s="28"/>
      <c r="R28" s="28"/>
      <c r="S28" s="28"/>
      <c r="T28" s="28"/>
      <c r="U28" s="28"/>
      <c r="V28" s="28"/>
      <c r="W28" s="28"/>
      <c r="X28" s="28"/>
      <c r="Y28" s="28"/>
      <c r="Z28" s="28"/>
      <c r="AA28" s="28"/>
      <c r="AB28" s="28"/>
      <c r="AC28" s="28"/>
      <c r="AD28" s="28"/>
      <c r="AE28" s="28"/>
      <c r="AF28" s="28"/>
      <c r="AG28" s="28"/>
      <c r="AH28" s="28"/>
      <c r="AI28" s="28"/>
      <c r="AJ28" s="28"/>
      <c r="AK28" s="28"/>
      <c r="AL28" s="28"/>
      <c r="AM28" s="28"/>
      <c r="AN28" s="28"/>
      <c r="AO28" s="28"/>
      <c r="AP28" s="28"/>
      <c r="AQ28" s="28"/>
      <c r="AR28" s="28"/>
      <c r="AS28" s="28"/>
      <c r="AT28" s="28"/>
      <c r="AU28" s="28"/>
      <c r="AV28" s="28"/>
    </row>
    <row r="29" spans="1:48" s="30" customFormat="1" ht="17.25" customHeight="1">
      <c r="A29" s="10"/>
      <c r="B29" s="199">
        <v>2</v>
      </c>
      <c r="C29" s="1582" t="s">
        <v>239</v>
      </c>
      <c r="D29" s="1582"/>
      <c r="E29" s="1582"/>
      <c r="F29" s="1582"/>
      <c r="G29" s="1582"/>
      <c r="H29" s="1582"/>
      <c r="I29" s="10"/>
      <c r="J29" s="10"/>
      <c r="K29" s="10"/>
      <c r="L29" s="10"/>
      <c r="M29" s="10"/>
      <c r="N29" s="10"/>
      <c r="O29" s="10"/>
      <c r="P29" s="28"/>
      <c r="Q29" s="28"/>
      <c r="R29" s="28"/>
      <c r="S29" s="28"/>
      <c r="T29" s="28"/>
      <c r="U29" s="28"/>
      <c r="V29" s="28"/>
      <c r="W29" s="28"/>
      <c r="X29" s="28"/>
      <c r="Y29" s="28"/>
      <c r="Z29" s="28"/>
      <c r="AA29" s="28"/>
      <c r="AB29" s="28"/>
      <c r="AC29" s="28"/>
      <c r="AD29" s="28"/>
      <c r="AE29" s="28"/>
      <c r="AF29" s="28"/>
      <c r="AG29" s="28"/>
      <c r="AH29" s="28"/>
      <c r="AI29" s="28"/>
      <c r="AJ29" s="28"/>
      <c r="AK29" s="28"/>
      <c r="AL29" s="28"/>
      <c r="AM29" s="28"/>
      <c r="AN29" s="28"/>
      <c r="AO29" s="28"/>
      <c r="AP29" s="28"/>
      <c r="AQ29" s="28"/>
      <c r="AR29" s="28"/>
      <c r="AS29" s="28"/>
      <c r="AT29" s="28"/>
      <c r="AU29" s="28"/>
      <c r="AV29" s="28"/>
    </row>
    <row r="30" spans="1:48" s="33" customFormat="1" ht="17.25" customHeight="1">
      <c r="A30" s="31"/>
      <c r="B30" s="1585"/>
      <c r="C30" s="1586"/>
      <c r="D30" s="1586"/>
      <c r="E30" s="1586"/>
      <c r="F30" s="1586"/>
      <c r="G30" s="1586"/>
      <c r="H30" s="1586"/>
      <c r="I30" s="31"/>
      <c r="J30" s="31"/>
      <c r="K30" s="31"/>
      <c r="L30" s="31"/>
      <c r="M30" s="31"/>
      <c r="N30" s="31"/>
      <c r="O30" s="31"/>
      <c r="P30" s="32"/>
      <c r="Q30" s="32"/>
      <c r="R30" s="32"/>
      <c r="S30" s="32"/>
      <c r="T30" s="32"/>
      <c r="U30" s="32"/>
      <c r="V30" s="32"/>
      <c r="W30" s="32"/>
      <c r="X30" s="32"/>
      <c r="Y30" s="32"/>
      <c r="Z30" s="32"/>
      <c r="AA30" s="32"/>
      <c r="AB30" s="32"/>
      <c r="AC30" s="32"/>
      <c r="AD30" s="32"/>
      <c r="AE30" s="32"/>
      <c r="AF30" s="32"/>
      <c r="AG30" s="32"/>
      <c r="AH30" s="32"/>
      <c r="AI30" s="32"/>
      <c r="AJ30" s="32"/>
      <c r="AK30" s="32"/>
      <c r="AL30" s="32"/>
      <c r="AM30" s="32"/>
      <c r="AN30" s="32"/>
      <c r="AO30" s="32"/>
      <c r="AP30" s="32"/>
      <c r="AQ30" s="32"/>
      <c r="AR30" s="32"/>
      <c r="AS30" s="32"/>
      <c r="AT30" s="32"/>
      <c r="AU30" s="32"/>
      <c r="AV30" s="32"/>
    </row>
    <row r="31" spans="1:48" s="30" customFormat="1" ht="17.25" customHeight="1">
      <c r="A31" s="10"/>
      <c r="B31" s="1585"/>
      <c r="C31" s="1586"/>
      <c r="D31" s="1586"/>
      <c r="E31" s="1586"/>
      <c r="F31" s="1586"/>
      <c r="G31" s="1586"/>
      <c r="H31" s="1586"/>
      <c r="I31" s="10"/>
      <c r="J31" s="10"/>
      <c r="K31" s="10"/>
      <c r="L31" s="10"/>
      <c r="M31" s="10"/>
      <c r="N31" s="10"/>
      <c r="O31" s="10"/>
      <c r="P31" s="28"/>
      <c r="Q31" s="28"/>
      <c r="R31" s="28"/>
      <c r="S31" s="28"/>
      <c r="T31" s="28"/>
      <c r="U31" s="28"/>
      <c r="V31" s="28"/>
      <c r="W31" s="28"/>
      <c r="X31" s="28"/>
      <c r="Y31" s="28"/>
      <c r="Z31" s="28"/>
      <c r="AA31" s="28"/>
      <c r="AB31" s="28"/>
      <c r="AC31" s="28"/>
      <c r="AD31" s="28"/>
      <c r="AE31" s="28"/>
      <c r="AF31" s="28"/>
      <c r="AG31" s="28"/>
      <c r="AH31" s="28"/>
      <c r="AI31" s="28"/>
      <c r="AJ31" s="28"/>
      <c r="AK31" s="28"/>
      <c r="AL31" s="28"/>
      <c r="AM31" s="28"/>
      <c r="AN31" s="28"/>
      <c r="AO31" s="28"/>
      <c r="AP31" s="28"/>
      <c r="AQ31" s="28"/>
      <c r="AR31" s="28"/>
      <c r="AS31" s="28"/>
      <c r="AT31" s="28"/>
      <c r="AU31" s="28"/>
      <c r="AV31" s="28"/>
    </row>
    <row r="32" spans="1:48" s="188" customFormat="1" ht="30" customHeight="1">
      <c r="A32" s="174"/>
      <c r="B32" s="521"/>
      <c r="C32" s="1586"/>
      <c r="D32" s="1586"/>
      <c r="E32" s="1586"/>
      <c r="F32" s="1586"/>
      <c r="G32" s="1586"/>
      <c r="H32" s="1586"/>
      <c r="I32" s="174"/>
      <c r="J32" s="174"/>
      <c r="K32" s="187"/>
      <c r="L32" s="187"/>
      <c r="M32" s="187"/>
      <c r="N32" s="174"/>
      <c r="O32" s="174"/>
      <c r="P32" s="187"/>
      <c r="Q32" s="187"/>
      <c r="R32" s="187"/>
      <c r="S32" s="187"/>
      <c r="T32" s="187"/>
      <c r="U32" s="187"/>
      <c r="V32" s="187"/>
      <c r="W32" s="187"/>
      <c r="X32" s="187"/>
      <c r="Y32" s="187"/>
      <c r="Z32" s="187"/>
      <c r="AA32" s="187"/>
      <c r="AB32" s="187"/>
      <c r="AC32" s="187"/>
      <c r="AD32" s="187"/>
      <c r="AE32" s="187"/>
      <c r="AF32" s="187"/>
      <c r="AG32" s="187"/>
      <c r="AH32" s="187"/>
      <c r="AI32" s="187"/>
      <c r="AJ32" s="187"/>
      <c r="AK32" s="187"/>
      <c r="AL32" s="187"/>
      <c r="AM32" s="187"/>
      <c r="AN32" s="187"/>
      <c r="AO32" s="187"/>
      <c r="AP32" s="187"/>
      <c r="AQ32" s="187"/>
      <c r="AR32" s="187"/>
      <c r="AS32" s="187"/>
      <c r="AT32" s="187"/>
      <c r="AU32" s="187"/>
      <c r="AV32" s="187"/>
    </row>
    <row r="33" spans="1:48" s="30" customFormat="1" ht="17.25" customHeight="1">
      <c r="A33" s="10"/>
      <c r="B33" s="1587"/>
      <c r="C33" s="1582"/>
      <c r="D33" s="1582"/>
      <c r="E33" s="1582"/>
      <c r="F33" s="1582"/>
      <c r="G33" s="1582"/>
      <c r="H33" s="1582"/>
      <c r="I33" s="34"/>
      <c r="J33" s="10"/>
      <c r="K33" s="10"/>
      <c r="L33" s="10"/>
      <c r="M33" s="28"/>
      <c r="N33" s="10"/>
      <c r="O33" s="10"/>
      <c r="P33" s="28"/>
      <c r="Q33" s="28"/>
      <c r="R33" s="28"/>
      <c r="S33" s="28"/>
      <c r="T33" s="28"/>
      <c r="U33" s="28"/>
      <c r="V33" s="28"/>
      <c r="W33" s="28"/>
      <c r="X33" s="28"/>
      <c r="Y33" s="28"/>
      <c r="Z33" s="28"/>
      <c r="AA33" s="28"/>
      <c r="AB33" s="28"/>
      <c r="AC33" s="28"/>
      <c r="AD33" s="28"/>
      <c r="AE33" s="28"/>
      <c r="AF33" s="28"/>
      <c r="AG33" s="28"/>
      <c r="AH33" s="28"/>
      <c r="AI33" s="28"/>
      <c r="AJ33" s="28"/>
      <c r="AK33" s="28"/>
      <c r="AL33" s="28"/>
      <c r="AM33" s="28"/>
      <c r="AN33" s="28"/>
      <c r="AO33" s="28"/>
      <c r="AP33" s="28"/>
      <c r="AQ33" s="28"/>
      <c r="AR33" s="28"/>
      <c r="AS33" s="28"/>
      <c r="AT33" s="28"/>
      <c r="AU33" s="28"/>
      <c r="AV33" s="28"/>
    </row>
    <row r="34" spans="1:48" s="30" customFormat="1" ht="17.25" customHeight="1">
      <c r="A34" s="10"/>
      <c r="B34" s="1587"/>
      <c r="C34" s="1582"/>
      <c r="D34" s="1582"/>
      <c r="E34" s="1582"/>
      <c r="F34" s="1582"/>
      <c r="G34" s="1582"/>
      <c r="H34" s="1582"/>
      <c r="I34" s="34"/>
      <c r="J34" s="10"/>
      <c r="K34" s="10"/>
      <c r="L34" s="10"/>
      <c r="M34" s="28"/>
      <c r="N34" s="10"/>
      <c r="O34" s="10"/>
      <c r="P34" s="28"/>
      <c r="Q34" s="28"/>
      <c r="R34" s="28"/>
      <c r="S34" s="28"/>
      <c r="T34" s="28"/>
      <c r="U34" s="28"/>
      <c r="V34" s="28"/>
      <c r="W34" s="28"/>
      <c r="X34" s="28"/>
      <c r="Y34" s="28"/>
      <c r="Z34" s="28"/>
      <c r="AA34" s="28"/>
      <c r="AB34" s="28"/>
      <c r="AC34" s="28"/>
      <c r="AD34" s="28"/>
      <c r="AE34" s="28"/>
      <c r="AF34" s="28"/>
      <c r="AG34" s="28"/>
      <c r="AH34" s="28"/>
      <c r="AI34" s="28"/>
      <c r="AJ34" s="28"/>
      <c r="AK34" s="28"/>
      <c r="AL34" s="28"/>
      <c r="AM34" s="28"/>
      <c r="AN34" s="28"/>
      <c r="AO34" s="28"/>
      <c r="AP34" s="28"/>
      <c r="AQ34" s="28"/>
      <c r="AR34" s="28"/>
      <c r="AS34" s="28"/>
      <c r="AT34" s="28"/>
      <c r="AU34" s="28"/>
      <c r="AV34" s="28"/>
    </row>
    <row r="35" spans="1:48" s="30" customFormat="1" ht="17.25" customHeight="1">
      <c r="A35" s="10"/>
      <c r="B35" s="1587"/>
      <c r="C35" s="1582"/>
      <c r="D35" s="1582"/>
      <c r="E35" s="1582"/>
      <c r="F35" s="1582"/>
      <c r="G35" s="1582"/>
      <c r="H35" s="1582"/>
      <c r="I35" s="34"/>
      <c r="J35" s="10"/>
      <c r="K35" s="10"/>
      <c r="L35" s="10"/>
      <c r="M35" s="28"/>
      <c r="N35" s="10"/>
      <c r="O35" s="10"/>
      <c r="P35" s="28"/>
      <c r="Q35" s="28"/>
      <c r="R35" s="28"/>
      <c r="S35" s="28"/>
      <c r="T35" s="28"/>
      <c r="U35" s="28"/>
      <c r="V35" s="28"/>
      <c r="W35" s="28"/>
      <c r="X35" s="28"/>
      <c r="Y35" s="28"/>
      <c r="Z35" s="28"/>
      <c r="AA35" s="28"/>
      <c r="AB35" s="28"/>
      <c r="AC35" s="28"/>
      <c r="AD35" s="28"/>
      <c r="AE35" s="28"/>
      <c r="AF35" s="28"/>
      <c r="AG35" s="28"/>
      <c r="AH35" s="28"/>
      <c r="AI35" s="28"/>
      <c r="AJ35" s="28"/>
      <c r="AK35" s="28"/>
      <c r="AL35" s="28"/>
      <c r="AM35" s="28"/>
      <c r="AN35" s="28"/>
      <c r="AO35" s="28"/>
      <c r="AP35" s="28"/>
      <c r="AQ35" s="28"/>
      <c r="AR35" s="28"/>
      <c r="AS35" s="28"/>
      <c r="AT35" s="28"/>
      <c r="AU35" s="28"/>
      <c r="AV35" s="28"/>
    </row>
    <row r="36" spans="1:48" s="30" customFormat="1" ht="17.25" customHeight="1">
      <c r="A36" s="10"/>
      <c r="B36" s="199"/>
      <c r="C36" s="1582"/>
      <c r="D36" s="1582"/>
      <c r="E36" s="1582"/>
      <c r="F36" s="1582"/>
      <c r="G36" s="1582"/>
      <c r="H36" s="1582"/>
      <c r="I36" s="28"/>
      <c r="J36" s="28"/>
      <c r="K36" s="28"/>
      <c r="L36" s="28"/>
      <c r="M36" s="10"/>
      <c r="N36" s="10"/>
      <c r="O36" s="10"/>
      <c r="P36" s="28"/>
      <c r="Q36" s="28"/>
      <c r="R36" s="28"/>
      <c r="S36" s="28"/>
      <c r="T36" s="28"/>
      <c r="U36" s="28"/>
      <c r="V36" s="28"/>
      <c r="W36" s="28"/>
      <c r="X36" s="28"/>
      <c r="Y36" s="28"/>
      <c r="Z36" s="28"/>
      <c r="AA36" s="28"/>
      <c r="AB36" s="28"/>
      <c r="AC36" s="28"/>
      <c r="AD36" s="28"/>
      <c r="AE36" s="28"/>
      <c r="AF36" s="28"/>
      <c r="AG36" s="28"/>
      <c r="AH36" s="28"/>
      <c r="AI36" s="28"/>
      <c r="AJ36" s="28"/>
      <c r="AK36" s="28"/>
      <c r="AL36" s="28"/>
      <c r="AM36" s="28"/>
      <c r="AN36" s="28"/>
      <c r="AO36" s="28"/>
      <c r="AP36" s="28"/>
      <c r="AQ36" s="28"/>
      <c r="AR36" s="28"/>
      <c r="AS36" s="28"/>
      <c r="AT36" s="28"/>
      <c r="AU36" s="28"/>
      <c r="AV36" s="28"/>
    </row>
    <row r="37" spans="1:48" s="30" customFormat="1" ht="36" customHeight="1">
      <c r="A37" s="10"/>
      <c r="B37" s="199"/>
      <c r="C37" s="1582"/>
      <c r="D37" s="1582"/>
      <c r="E37" s="1582"/>
      <c r="F37" s="1582"/>
      <c r="G37" s="1582"/>
      <c r="H37" s="1582"/>
      <c r="I37" s="28"/>
      <c r="J37" s="28"/>
      <c r="K37" s="28"/>
      <c r="L37" s="28"/>
      <c r="M37" s="10"/>
      <c r="N37" s="10"/>
      <c r="O37" s="10"/>
      <c r="P37" s="28"/>
      <c r="Q37" s="28"/>
      <c r="R37" s="28"/>
      <c r="S37" s="28"/>
      <c r="T37" s="28"/>
      <c r="U37" s="28"/>
      <c r="V37" s="28"/>
      <c r="W37" s="28"/>
      <c r="X37" s="28"/>
      <c r="Y37" s="28"/>
      <c r="Z37" s="28"/>
      <c r="AA37" s="28"/>
      <c r="AB37" s="28"/>
      <c r="AC37" s="28"/>
      <c r="AD37" s="28"/>
      <c r="AE37" s="28"/>
      <c r="AF37" s="28"/>
      <c r="AG37" s="28"/>
      <c r="AH37" s="28"/>
      <c r="AI37" s="28"/>
      <c r="AJ37" s="28"/>
      <c r="AK37" s="28"/>
      <c r="AL37" s="28"/>
      <c r="AM37" s="28"/>
      <c r="AN37" s="28"/>
      <c r="AO37" s="28"/>
      <c r="AP37" s="28"/>
      <c r="AQ37" s="28"/>
      <c r="AR37" s="28"/>
      <c r="AS37" s="28"/>
      <c r="AT37" s="28"/>
      <c r="AU37" s="28"/>
      <c r="AV37" s="28"/>
    </row>
    <row r="38" spans="1:48" ht="19.5" customHeight="1">
      <c r="B38" s="29"/>
      <c r="C38" s="47"/>
    </row>
    <row r="39" spans="1:48" ht="17.100000000000001" customHeight="1">
      <c r="B39" s="29"/>
      <c r="C39" s="10"/>
    </row>
    <row r="40" spans="1:48" ht="17.25" customHeight="1">
      <c r="C40" s="174"/>
    </row>
    <row r="41" spans="1:48" ht="17.25" customHeight="1">
      <c r="C41" s="34"/>
    </row>
    <row r="42" spans="1:48" ht="17.25" customHeight="1"/>
  </sheetData>
  <mergeCells count="13">
    <mergeCell ref="C29:H29"/>
    <mergeCell ref="B7:H7"/>
    <mergeCell ref="B8:H8"/>
    <mergeCell ref="B9:H9"/>
    <mergeCell ref="B10:H10"/>
    <mergeCell ref="C28:H28"/>
    <mergeCell ref="C37:H37"/>
    <mergeCell ref="B30:B31"/>
    <mergeCell ref="C30:H31"/>
    <mergeCell ref="C32:H32"/>
    <mergeCell ref="B33:B35"/>
    <mergeCell ref="C33:H35"/>
    <mergeCell ref="C36:H36"/>
  </mergeCells>
  <printOptions horizontalCentered="1"/>
  <pageMargins left="0.98425196850393704" right="0.51181102362204722" top="0.74803149606299213" bottom="0.23622047244094491" header="0" footer="0"/>
  <pageSetup scale="69" orientation="portrait" r:id="rId1"/>
  <headerFooter alignWithMargins="0"/>
  <colBreaks count="1" manualBreakCount="1">
    <brk id="12" max="47"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181778-B6E6-4369-A013-8627EB1192D2}">
  <sheetPr codeName="Sheet71">
    <pageSetUpPr fitToPage="1"/>
  </sheetPr>
  <dimension ref="A1:AW42"/>
  <sheetViews>
    <sheetView view="pageBreakPreview" zoomScale="80" zoomScaleNormal="115" zoomScaleSheetLayoutView="80" workbookViewId="0">
      <selection activeCell="B7" sqref="B7:H7"/>
    </sheetView>
  </sheetViews>
  <sheetFormatPr defaultColWidth="9.42578125" defaultRowHeight="15.75"/>
  <cols>
    <col min="1" max="1" width="2.5703125" style="4" customWidth="1"/>
    <col min="2" max="2" width="6.42578125" style="4" customWidth="1"/>
    <col min="3" max="3" width="51.5703125" style="4" customWidth="1"/>
    <col min="4" max="4" width="6.5703125" style="4" customWidth="1"/>
    <col min="5" max="5" width="11.5703125" style="4" bestFit="1" customWidth="1"/>
    <col min="6" max="8" width="15.42578125" style="4" customWidth="1"/>
    <col min="9" max="9" width="2.5703125" style="4" customWidth="1"/>
    <col min="10" max="10" width="18.5703125" style="4" customWidth="1"/>
    <col min="11" max="16384" width="9.42578125" style="4"/>
  </cols>
  <sheetData>
    <row r="1" spans="1:49" s="5" customFormat="1" ht="17.25" customHeight="1">
      <c r="A1" s="1"/>
      <c r="B1" s="2" t="s">
        <v>0</v>
      </c>
      <c r="C1" s="1"/>
      <c r="D1" s="1"/>
      <c r="E1" s="1"/>
      <c r="F1" s="1"/>
      <c r="G1" s="1"/>
      <c r="H1" s="3" t="s">
        <v>1</v>
      </c>
      <c r="I1" s="1"/>
      <c r="J1" s="1"/>
      <c r="K1" s="1"/>
      <c r="L1" s="1"/>
      <c r="M1" s="1"/>
      <c r="N1" s="1"/>
      <c r="O1" s="1"/>
      <c r="P1" s="1"/>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row>
    <row r="2" spans="1:49" s="5" customFormat="1" ht="17.25" customHeight="1">
      <c r="A2" s="1"/>
      <c r="B2" s="6"/>
      <c r="C2" s="7"/>
      <c r="D2" s="7"/>
      <c r="E2" s="1"/>
      <c r="F2" s="1"/>
      <c r="G2" s="1"/>
      <c r="H2" s="3" t="s">
        <v>2</v>
      </c>
      <c r="I2" s="1"/>
      <c r="J2" s="1"/>
      <c r="K2" s="1"/>
      <c r="L2" s="1"/>
      <c r="M2" s="1"/>
      <c r="N2" s="1"/>
      <c r="O2" s="1"/>
      <c r="P2" s="1"/>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row>
    <row r="3" spans="1:49" s="5" customFormat="1" ht="17.25" customHeight="1">
      <c r="A3" s="1"/>
      <c r="B3" s="8"/>
      <c r="C3" s="1"/>
      <c r="D3" s="1"/>
      <c r="E3" s="1"/>
      <c r="F3" s="1"/>
      <c r="G3" s="1"/>
      <c r="H3" s="3" t="s">
        <v>3</v>
      </c>
      <c r="I3" s="1"/>
      <c r="J3" s="1"/>
      <c r="K3" s="1"/>
      <c r="L3" s="1"/>
      <c r="M3" s="1"/>
      <c r="N3" s="1"/>
      <c r="O3" s="1"/>
      <c r="P3" s="1"/>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row>
    <row r="4" spans="1:49" s="5" customFormat="1" ht="17.25" customHeight="1">
      <c r="A4" s="1"/>
      <c r="B4" s="9"/>
      <c r="C4" s="10"/>
      <c r="D4" s="10"/>
      <c r="E4" s="10"/>
      <c r="F4" s="10"/>
      <c r="G4" s="1"/>
      <c r="H4" s="3" t="s">
        <v>4</v>
      </c>
      <c r="I4" s="1"/>
      <c r="J4" s="1"/>
      <c r="K4" s="1"/>
      <c r="L4" s="1"/>
      <c r="M4" s="1"/>
      <c r="N4" s="1"/>
      <c r="O4" s="1"/>
      <c r="P4" s="1"/>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row>
    <row r="5" spans="1:49" s="5" customFormat="1" ht="17.25" customHeight="1">
      <c r="A5" s="1"/>
      <c r="B5" s="1"/>
      <c r="C5" s="1"/>
      <c r="D5" s="1"/>
      <c r="E5" s="1"/>
      <c r="F5" s="1"/>
      <c r="G5" s="1"/>
      <c r="H5" s="3" t="s">
        <v>5</v>
      </c>
      <c r="I5" s="1"/>
      <c r="J5" s="1"/>
      <c r="K5" s="1"/>
      <c r="L5" s="1"/>
      <c r="M5" s="1"/>
      <c r="N5" s="1"/>
      <c r="O5" s="1"/>
      <c r="P5" s="1"/>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row>
    <row r="6" spans="1:49" ht="17.25" customHeight="1">
      <c r="A6" s="1"/>
      <c r="B6" s="1"/>
      <c r="C6" s="1"/>
      <c r="D6" s="1"/>
      <c r="E6" s="1"/>
      <c r="F6" s="1"/>
      <c r="G6" s="1"/>
      <c r="H6" s="3" t="s">
        <v>240</v>
      </c>
      <c r="I6" s="1"/>
      <c r="J6" s="1"/>
      <c r="K6" s="1"/>
      <c r="L6" s="1"/>
      <c r="M6" s="1"/>
      <c r="N6" s="1"/>
      <c r="O6" s="1"/>
      <c r="P6" s="1"/>
    </row>
    <row r="7" spans="1:49" s="13" customFormat="1" ht="17.25" customHeight="1">
      <c r="A7" s="11"/>
      <c r="B7" s="1583" t="s">
        <v>240</v>
      </c>
      <c r="C7" s="1583"/>
      <c r="D7" s="1583"/>
      <c r="E7" s="1583"/>
      <c r="F7" s="1583"/>
      <c r="G7" s="1583"/>
      <c r="H7" s="1583"/>
      <c r="I7" s="11"/>
      <c r="J7" s="11"/>
      <c r="K7" s="11"/>
      <c r="L7" s="11"/>
      <c r="M7" s="11"/>
      <c r="N7" s="11"/>
      <c r="O7" s="11"/>
      <c r="P7" s="11"/>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2"/>
      <c r="AR7" s="12"/>
      <c r="AS7" s="12"/>
      <c r="AT7" s="12"/>
      <c r="AU7" s="12"/>
      <c r="AV7" s="12"/>
      <c r="AW7" s="12"/>
    </row>
    <row r="8" spans="1:49" s="13" customFormat="1" ht="17.25" customHeight="1">
      <c r="A8" s="11"/>
      <c r="B8" s="1583" t="s">
        <v>236</v>
      </c>
      <c r="C8" s="1583"/>
      <c r="D8" s="1583"/>
      <c r="E8" s="1583"/>
      <c r="F8" s="1583"/>
      <c r="G8" s="1583"/>
      <c r="H8" s="1583"/>
      <c r="I8" s="11"/>
      <c r="J8" s="11"/>
      <c r="K8" s="11"/>
      <c r="L8" s="11"/>
      <c r="M8" s="11"/>
      <c r="N8" s="11"/>
      <c r="O8" s="11"/>
      <c r="P8" s="11"/>
      <c r="Q8" s="12"/>
      <c r="R8" s="12"/>
      <c r="S8" s="12"/>
      <c r="T8" s="12"/>
      <c r="U8" s="12"/>
      <c r="V8" s="12"/>
      <c r="W8" s="12"/>
      <c r="X8" s="12"/>
      <c r="Y8" s="12"/>
      <c r="Z8" s="12"/>
      <c r="AA8" s="12"/>
      <c r="AB8" s="12"/>
      <c r="AC8" s="12"/>
      <c r="AD8" s="12"/>
      <c r="AE8" s="12"/>
      <c r="AF8" s="12"/>
      <c r="AG8" s="12"/>
      <c r="AH8" s="12"/>
      <c r="AI8" s="12"/>
      <c r="AJ8" s="12"/>
      <c r="AK8" s="12"/>
      <c r="AL8" s="12"/>
      <c r="AM8" s="12"/>
      <c r="AN8" s="12"/>
      <c r="AO8" s="12"/>
      <c r="AP8" s="12"/>
      <c r="AQ8" s="12"/>
      <c r="AR8" s="12"/>
      <c r="AS8" s="12"/>
      <c r="AT8" s="12"/>
      <c r="AU8" s="12"/>
      <c r="AV8" s="12"/>
      <c r="AW8" s="12"/>
    </row>
    <row r="9" spans="1:49" s="13" customFormat="1" ht="17.25" customHeight="1">
      <c r="A9" s="11"/>
      <c r="B9" s="1583" t="s">
        <v>237</v>
      </c>
      <c r="C9" s="1583"/>
      <c r="D9" s="1583"/>
      <c r="E9" s="1583"/>
      <c r="F9" s="1583"/>
      <c r="G9" s="1583"/>
      <c r="H9" s="1583"/>
      <c r="I9" s="11"/>
      <c r="J9" s="11"/>
      <c r="K9" s="11"/>
      <c r="L9" s="11"/>
      <c r="M9" s="11"/>
      <c r="N9" s="11"/>
      <c r="O9" s="11"/>
      <c r="P9" s="11"/>
      <c r="Q9" s="12"/>
      <c r="R9" s="12"/>
      <c r="S9" s="12"/>
      <c r="T9" s="12"/>
      <c r="U9" s="12"/>
      <c r="V9" s="12"/>
      <c r="W9" s="12"/>
      <c r="X9" s="12"/>
      <c r="Y9" s="12"/>
      <c r="Z9" s="12"/>
      <c r="AA9" s="12"/>
      <c r="AB9" s="12"/>
      <c r="AC9" s="12"/>
      <c r="AD9" s="12"/>
      <c r="AE9" s="12"/>
      <c r="AF9" s="12"/>
      <c r="AG9" s="12"/>
      <c r="AH9" s="12"/>
      <c r="AI9" s="12"/>
      <c r="AJ9" s="12"/>
      <c r="AK9" s="12"/>
      <c r="AL9" s="12"/>
      <c r="AM9" s="12"/>
      <c r="AN9" s="12"/>
      <c r="AO9" s="12"/>
      <c r="AP9" s="12"/>
      <c r="AQ9" s="12"/>
      <c r="AR9" s="12"/>
      <c r="AS9" s="12"/>
      <c r="AT9" s="12"/>
      <c r="AU9" s="12"/>
      <c r="AV9" s="12"/>
      <c r="AW9" s="12"/>
    </row>
    <row r="10" spans="1:49" s="13" customFormat="1" ht="17.25" customHeight="1">
      <c r="A10" s="11"/>
      <c r="B10" s="1584" t="s">
        <v>48</v>
      </c>
      <c r="C10" s="1584"/>
      <c r="D10" s="1584"/>
      <c r="E10" s="1584"/>
      <c r="F10" s="1584"/>
      <c r="G10" s="1584"/>
      <c r="H10" s="1584"/>
      <c r="I10" s="11"/>
      <c r="J10" s="11"/>
      <c r="K10" s="11"/>
      <c r="L10" s="11"/>
      <c r="M10" s="11"/>
      <c r="N10" s="11"/>
      <c r="O10" s="11"/>
      <c r="P10" s="11"/>
      <c r="Q10" s="12"/>
      <c r="R10" s="12"/>
      <c r="S10" s="12"/>
      <c r="T10" s="12"/>
      <c r="U10" s="12"/>
      <c r="V10" s="12"/>
      <c r="W10" s="12"/>
      <c r="X10" s="12"/>
      <c r="Y10" s="12"/>
      <c r="Z10" s="12"/>
      <c r="AA10" s="12"/>
      <c r="AB10" s="12"/>
      <c r="AC10" s="12"/>
      <c r="AD10" s="12"/>
      <c r="AE10" s="12"/>
      <c r="AF10" s="12"/>
      <c r="AG10" s="12"/>
      <c r="AH10" s="12"/>
      <c r="AI10" s="12"/>
      <c r="AJ10" s="12"/>
      <c r="AK10" s="12"/>
      <c r="AL10" s="12"/>
      <c r="AM10" s="12"/>
      <c r="AN10" s="12"/>
      <c r="AO10" s="12"/>
      <c r="AP10" s="12"/>
      <c r="AQ10" s="12"/>
      <c r="AR10" s="12"/>
      <c r="AS10" s="12"/>
      <c r="AT10" s="12"/>
      <c r="AU10" s="12"/>
      <c r="AV10" s="12"/>
      <c r="AW10" s="12"/>
    </row>
    <row r="11" spans="1:49" ht="17.25" customHeight="1" thickBot="1">
      <c r="A11" s="1"/>
      <c r="B11" s="1"/>
      <c r="C11" s="1"/>
      <c r="D11" s="1"/>
      <c r="E11" s="1"/>
      <c r="F11" s="1"/>
      <c r="G11" s="1"/>
      <c r="H11" s="1"/>
      <c r="I11" s="1"/>
      <c r="J11" s="1"/>
      <c r="K11" s="1"/>
      <c r="L11" s="1"/>
      <c r="M11" s="1"/>
      <c r="N11" s="1"/>
      <c r="O11" s="1"/>
      <c r="P11" s="1"/>
    </row>
    <row r="12" spans="1:49">
      <c r="A12" s="1"/>
      <c r="B12" s="14" t="s">
        <v>10</v>
      </c>
      <c r="C12" s="15"/>
      <c r="D12" s="15"/>
      <c r="E12" s="16" t="s">
        <v>11</v>
      </c>
      <c r="F12" s="16" t="s">
        <v>12</v>
      </c>
      <c r="G12" s="16" t="s">
        <v>13</v>
      </c>
      <c r="H12" s="17" t="s">
        <v>14</v>
      </c>
      <c r="I12" s="1"/>
      <c r="J12" s="1"/>
      <c r="K12" s="1"/>
      <c r="L12" s="1"/>
      <c r="M12" s="1"/>
      <c r="N12" s="1"/>
      <c r="O12" s="1"/>
      <c r="P12" s="1"/>
    </row>
    <row r="13" spans="1:49" ht="16.5" thickBot="1">
      <c r="A13" s="1"/>
      <c r="B13" s="18" t="s">
        <v>15</v>
      </c>
      <c r="C13" s="19" t="s">
        <v>16</v>
      </c>
      <c r="D13" s="20" t="s">
        <v>17</v>
      </c>
      <c r="E13" s="19" t="s">
        <v>18</v>
      </c>
      <c r="F13" s="19" t="s">
        <v>19</v>
      </c>
      <c r="G13" s="19" t="s">
        <v>19</v>
      </c>
      <c r="H13" s="21" t="s">
        <v>20</v>
      </c>
      <c r="I13" s="1"/>
      <c r="J13" s="1"/>
      <c r="K13" s="1"/>
      <c r="L13" s="1"/>
      <c r="M13" s="1"/>
      <c r="N13" s="1"/>
      <c r="O13" s="1"/>
      <c r="P13" s="1"/>
    </row>
    <row r="14" spans="1:49">
      <c r="A14" s="1"/>
      <c r="B14" s="202"/>
      <c r="C14" s="203"/>
      <c r="D14" s="296"/>
      <c r="E14" s="203" t="s">
        <v>21</v>
      </c>
      <c r="F14" s="203" t="s">
        <v>22</v>
      </c>
      <c r="G14" s="203" t="s">
        <v>23</v>
      </c>
      <c r="H14" s="304" t="s">
        <v>24</v>
      </c>
      <c r="I14" s="1"/>
      <c r="J14" s="1"/>
      <c r="K14" s="1"/>
      <c r="L14" s="1"/>
      <c r="M14" s="1"/>
      <c r="N14" s="1"/>
      <c r="O14" s="1"/>
      <c r="P14" s="1"/>
    </row>
    <row r="15" spans="1:49">
      <c r="A15" s="1"/>
      <c r="B15" s="205"/>
      <c r="C15" s="208"/>
      <c r="D15" s="297"/>
      <c r="E15" s="208"/>
      <c r="F15" s="208"/>
      <c r="G15" s="208"/>
      <c r="H15" s="298"/>
      <c r="I15" s="1"/>
      <c r="J15" s="1"/>
      <c r="K15" s="1"/>
      <c r="L15" s="1"/>
      <c r="M15" s="1"/>
      <c r="N15" s="1"/>
      <c r="O15" s="1"/>
      <c r="P15" s="1"/>
    </row>
    <row r="16" spans="1:49">
      <c r="A16" s="1"/>
      <c r="B16" s="205"/>
      <c r="C16" s="206" t="s">
        <v>25</v>
      </c>
      <c r="D16" s="210"/>
      <c r="E16" s="208"/>
      <c r="F16" s="208"/>
      <c r="G16" s="208"/>
      <c r="H16" s="299"/>
      <c r="I16" s="23"/>
      <c r="J16" s="1"/>
      <c r="K16" s="1"/>
      <c r="L16" s="1"/>
      <c r="M16" s="1"/>
      <c r="N16" s="1"/>
      <c r="O16" s="1"/>
      <c r="P16" s="1"/>
    </row>
    <row r="17" spans="1:48">
      <c r="A17" s="1"/>
      <c r="B17" s="205">
        <v>1</v>
      </c>
      <c r="C17" s="209" t="s">
        <v>26</v>
      </c>
      <c r="D17" s="297"/>
      <c r="E17" s="386">
        <v>0</v>
      </c>
      <c r="F17" s="380">
        <f>E17/E23</f>
        <v>0</v>
      </c>
      <c r="G17" s="373">
        <v>0</v>
      </c>
      <c r="H17" s="392">
        <f t="shared" ref="H17:H18" si="0">+G17*E17</f>
        <v>0</v>
      </c>
      <c r="I17" s="23"/>
      <c r="J17" s="192"/>
      <c r="K17" s="1"/>
      <c r="L17" s="1"/>
      <c r="M17" s="1"/>
      <c r="N17" s="1"/>
      <c r="O17" s="1"/>
      <c r="P17" s="1"/>
    </row>
    <row r="18" spans="1:48" ht="16.5" thickBot="1">
      <c r="A18" s="1"/>
      <c r="B18" s="205">
        <v>2</v>
      </c>
      <c r="C18" s="209" t="s">
        <v>27</v>
      </c>
      <c r="D18" s="297"/>
      <c r="E18" s="381">
        <f>E19</f>
        <v>0</v>
      </c>
      <c r="F18" s="382">
        <f>E18/E23</f>
        <v>0</v>
      </c>
      <c r="G18" s="375">
        <v>0</v>
      </c>
      <c r="H18" s="468">
        <f t="shared" si="0"/>
        <v>0</v>
      </c>
      <c r="I18" s="23"/>
      <c r="J18" s="192"/>
      <c r="K18" s="1"/>
      <c r="L18" s="1"/>
      <c r="M18" s="1"/>
      <c r="N18" s="1"/>
      <c r="O18" s="1"/>
      <c r="P18" s="1"/>
    </row>
    <row r="19" spans="1:48">
      <c r="A19" s="1"/>
      <c r="B19" s="205">
        <v>3</v>
      </c>
      <c r="C19" s="209" t="s">
        <v>29</v>
      </c>
      <c r="D19" s="984">
        <v>1</v>
      </c>
      <c r="E19" s="384">
        <f>F19*E23</f>
        <v>0</v>
      </c>
      <c r="F19" s="388">
        <f>1-F21</f>
        <v>0</v>
      </c>
      <c r="G19" s="385">
        <f>IF(E19=0,0,H19/E19)</f>
        <v>0</v>
      </c>
      <c r="H19" s="376">
        <f>SUM(H17:H18)</f>
        <v>0</v>
      </c>
      <c r="I19" s="23"/>
      <c r="J19" s="1"/>
      <c r="K19" s="1"/>
      <c r="L19" s="1"/>
      <c r="M19" s="1"/>
      <c r="N19" s="1"/>
      <c r="O19" s="1"/>
      <c r="P19" s="1"/>
    </row>
    <row r="20" spans="1:48">
      <c r="A20" s="1"/>
      <c r="B20" s="205"/>
      <c r="C20" s="300"/>
      <c r="D20" s="297"/>
      <c r="E20" s="386"/>
      <c r="F20" s="380"/>
      <c r="G20" s="373"/>
      <c r="H20" s="391"/>
      <c r="I20" s="23"/>
      <c r="J20" s="1"/>
      <c r="K20" s="1"/>
      <c r="L20" s="1"/>
      <c r="M20" s="1"/>
      <c r="N20" s="1"/>
      <c r="O20" s="1"/>
      <c r="P20" s="1"/>
    </row>
    <row r="21" spans="1:48">
      <c r="A21" s="1"/>
      <c r="B21" s="205">
        <v>4</v>
      </c>
      <c r="C21" s="300" t="s">
        <v>49</v>
      </c>
      <c r="D21" s="297">
        <v>1</v>
      </c>
      <c r="E21" s="386">
        <f>E23-E19</f>
        <v>1371.087799800945</v>
      </c>
      <c r="F21" s="380">
        <v>1</v>
      </c>
      <c r="G21" s="373">
        <v>9.11E-2</v>
      </c>
      <c r="H21" s="374">
        <f>G21*E21</f>
        <v>124.90609856186609</v>
      </c>
      <c r="I21" s="23"/>
      <c r="J21" s="1"/>
      <c r="K21" s="1"/>
      <c r="L21" s="1"/>
      <c r="M21" s="1"/>
      <c r="N21" s="1"/>
      <c r="O21" s="1"/>
      <c r="P21" s="1"/>
    </row>
    <row r="22" spans="1:48" ht="16.5" thickBot="1">
      <c r="A22" s="1"/>
      <c r="B22" s="205"/>
      <c r="C22" s="300"/>
      <c r="D22" s="297"/>
      <c r="E22" s="381"/>
      <c r="F22" s="382"/>
      <c r="G22" s="375"/>
      <c r="H22" s="383"/>
      <c r="I22" s="23"/>
      <c r="J22" s="1"/>
      <c r="K22" s="1"/>
      <c r="L22" s="1"/>
      <c r="M22" s="1"/>
      <c r="N22" s="1"/>
      <c r="O22" s="1"/>
      <c r="P22" s="1"/>
    </row>
    <row r="23" spans="1:48">
      <c r="A23" s="1"/>
      <c r="B23" s="205">
        <v>5</v>
      </c>
      <c r="C23" s="209" t="s">
        <v>35</v>
      </c>
      <c r="D23" s="297">
        <v>2</v>
      </c>
      <c r="E23" s="387">
        <f>+E25</f>
        <v>1371.087799800945</v>
      </c>
      <c r="F23" s="388">
        <f>E23/E25</f>
        <v>1</v>
      </c>
      <c r="G23" s="385">
        <f>H23/E23</f>
        <v>9.11E-2</v>
      </c>
      <c r="H23" s="376">
        <f>+H19+H21</f>
        <v>124.90609856186609</v>
      </c>
      <c r="I23" s="23"/>
      <c r="J23" s="1"/>
      <c r="K23" s="1"/>
      <c r="L23" s="1"/>
      <c r="M23" s="1"/>
      <c r="N23" s="1"/>
      <c r="O23" s="1"/>
      <c r="P23" s="1"/>
    </row>
    <row r="24" spans="1:48" ht="16.5" thickBot="1">
      <c r="A24" s="1"/>
      <c r="B24" s="205"/>
      <c r="C24" s="209"/>
      <c r="D24" s="297"/>
      <c r="E24" s="381"/>
      <c r="F24" s="375"/>
      <c r="G24" s="375"/>
      <c r="H24" s="383"/>
      <c r="I24" s="24"/>
      <c r="J24" s="1"/>
      <c r="K24" s="1"/>
      <c r="L24" s="1"/>
      <c r="M24" s="1"/>
      <c r="N24" s="1"/>
      <c r="O24" s="1"/>
      <c r="P24" s="1"/>
    </row>
    <row r="25" spans="1:48" ht="24" customHeight="1" thickBot="1">
      <c r="A25" s="1"/>
      <c r="B25" s="212">
        <v>6</v>
      </c>
      <c r="C25" s="217" t="s">
        <v>38</v>
      </c>
      <c r="D25" s="213"/>
      <c r="E25" s="389">
        <v>1371.087799800945</v>
      </c>
      <c r="F25" s="393">
        <f>+F21+F19</f>
        <v>1</v>
      </c>
      <c r="G25" s="390">
        <f>+H25/E25</f>
        <v>9.11E-2</v>
      </c>
      <c r="H25" s="394">
        <f>+H23</f>
        <v>124.90609856186609</v>
      </c>
      <c r="I25" s="24"/>
      <c r="J25" s="1"/>
      <c r="K25" s="1"/>
      <c r="L25" s="1"/>
      <c r="M25" s="1"/>
      <c r="N25" s="1"/>
      <c r="O25" s="1"/>
      <c r="P25" s="1"/>
    </row>
    <row r="26" spans="1:48" ht="17.25" customHeight="1">
      <c r="A26" s="1"/>
      <c r="B26" s="1"/>
      <c r="C26" s="1"/>
      <c r="D26" s="1"/>
      <c r="E26" s="1"/>
      <c r="F26" s="1"/>
      <c r="G26" s="184"/>
      <c r="H26" s="25"/>
      <c r="I26" s="1"/>
      <c r="J26" s="1"/>
      <c r="K26" s="1"/>
      <c r="L26" s="1"/>
      <c r="M26" s="1"/>
      <c r="N26" s="1"/>
      <c r="O26" s="1"/>
      <c r="P26" s="1"/>
    </row>
    <row r="27" spans="1:48" s="28" customFormat="1" ht="17.25" customHeight="1">
      <c r="A27" s="10"/>
      <c r="B27" s="10" t="s">
        <v>39</v>
      </c>
      <c r="C27" s="10"/>
      <c r="D27" s="10"/>
      <c r="E27" s="1"/>
      <c r="F27" s="26"/>
      <c r="G27" s="27"/>
      <c r="H27" s="3"/>
      <c r="I27" s="10"/>
      <c r="J27" s="10"/>
      <c r="K27" s="10"/>
      <c r="L27" s="10"/>
      <c r="M27" s="10"/>
      <c r="N27" s="10"/>
      <c r="O27" s="10"/>
    </row>
    <row r="28" spans="1:48" s="30" customFormat="1" ht="30" customHeight="1">
      <c r="A28" s="10"/>
      <c r="B28" s="199">
        <v>1</v>
      </c>
      <c r="C28" s="1582" t="s">
        <v>238</v>
      </c>
      <c r="D28" s="1582"/>
      <c r="E28" s="1582"/>
      <c r="F28" s="1582"/>
      <c r="G28" s="1582"/>
      <c r="H28" s="1582"/>
      <c r="I28" s="10"/>
      <c r="J28" s="10"/>
      <c r="K28" s="10"/>
      <c r="L28" s="10"/>
      <c r="M28" s="10"/>
      <c r="N28" s="10"/>
      <c r="O28" s="10"/>
      <c r="P28" s="28"/>
      <c r="Q28" s="28"/>
      <c r="R28" s="28"/>
      <c r="S28" s="28"/>
      <c r="T28" s="28"/>
      <c r="U28" s="28"/>
      <c r="V28" s="28"/>
      <c r="W28" s="28"/>
      <c r="X28" s="28"/>
      <c r="Y28" s="28"/>
      <c r="Z28" s="28"/>
      <c r="AA28" s="28"/>
      <c r="AB28" s="28"/>
      <c r="AC28" s="28"/>
      <c r="AD28" s="28"/>
      <c r="AE28" s="28"/>
      <c r="AF28" s="28"/>
      <c r="AG28" s="28"/>
      <c r="AH28" s="28"/>
      <c r="AI28" s="28"/>
      <c r="AJ28" s="28"/>
      <c r="AK28" s="28"/>
      <c r="AL28" s="28"/>
      <c r="AM28" s="28"/>
      <c r="AN28" s="28"/>
      <c r="AO28" s="28"/>
      <c r="AP28" s="28"/>
      <c r="AQ28" s="28"/>
      <c r="AR28" s="28"/>
      <c r="AS28" s="28"/>
      <c r="AT28" s="28"/>
      <c r="AU28" s="28"/>
      <c r="AV28" s="28"/>
    </row>
    <row r="29" spans="1:48" s="30" customFormat="1" ht="17.25" customHeight="1">
      <c r="A29" s="10"/>
      <c r="B29" s="199">
        <v>2</v>
      </c>
      <c r="C29" s="1582" t="s">
        <v>239</v>
      </c>
      <c r="D29" s="1582"/>
      <c r="E29" s="1582"/>
      <c r="F29" s="1582"/>
      <c r="G29" s="1582"/>
      <c r="H29" s="1582"/>
      <c r="I29" s="10"/>
      <c r="J29" s="10"/>
      <c r="K29" s="10"/>
      <c r="L29" s="10"/>
      <c r="M29" s="10"/>
      <c r="N29" s="10"/>
      <c r="O29" s="10"/>
      <c r="P29" s="28"/>
      <c r="Q29" s="28"/>
      <c r="R29" s="28"/>
      <c r="S29" s="28"/>
      <c r="T29" s="28"/>
      <c r="U29" s="28"/>
      <c r="V29" s="28"/>
      <c r="W29" s="28"/>
      <c r="X29" s="28"/>
      <c r="Y29" s="28"/>
      <c r="Z29" s="28"/>
      <c r="AA29" s="28"/>
      <c r="AB29" s="28"/>
      <c r="AC29" s="28"/>
      <c r="AD29" s="28"/>
      <c r="AE29" s="28"/>
      <c r="AF29" s="28"/>
      <c r="AG29" s="28"/>
      <c r="AH29" s="28"/>
      <c r="AI29" s="28"/>
      <c r="AJ29" s="28"/>
      <c r="AK29" s="28"/>
      <c r="AL29" s="28"/>
      <c r="AM29" s="28"/>
      <c r="AN29" s="28"/>
      <c r="AO29" s="28"/>
      <c r="AP29" s="28"/>
      <c r="AQ29" s="28"/>
      <c r="AR29" s="28"/>
      <c r="AS29" s="28"/>
      <c r="AT29" s="28"/>
      <c r="AU29" s="28"/>
      <c r="AV29" s="28"/>
    </row>
    <row r="30" spans="1:48" s="33" customFormat="1" ht="17.25" customHeight="1">
      <c r="A30" s="31"/>
      <c r="B30" s="1585"/>
      <c r="C30" s="1586"/>
      <c r="D30" s="1586"/>
      <c r="E30" s="1586"/>
      <c r="F30" s="1586"/>
      <c r="G30" s="1586"/>
      <c r="H30" s="1586"/>
      <c r="I30" s="31"/>
      <c r="J30" s="31"/>
      <c r="K30" s="31"/>
      <c r="L30" s="31"/>
      <c r="M30" s="31"/>
      <c r="N30" s="31"/>
      <c r="O30" s="31"/>
      <c r="P30" s="32"/>
      <c r="Q30" s="32"/>
      <c r="R30" s="32"/>
      <c r="S30" s="32"/>
      <c r="T30" s="32"/>
      <c r="U30" s="32"/>
      <c r="V30" s="32"/>
      <c r="W30" s="32"/>
      <c r="X30" s="32"/>
      <c r="Y30" s="32"/>
      <c r="Z30" s="32"/>
      <c r="AA30" s="32"/>
      <c r="AB30" s="32"/>
      <c r="AC30" s="32"/>
      <c r="AD30" s="32"/>
      <c r="AE30" s="32"/>
      <c r="AF30" s="32"/>
      <c r="AG30" s="32"/>
      <c r="AH30" s="32"/>
      <c r="AI30" s="32"/>
      <c r="AJ30" s="32"/>
      <c r="AK30" s="32"/>
      <c r="AL30" s="32"/>
      <c r="AM30" s="32"/>
      <c r="AN30" s="32"/>
      <c r="AO30" s="32"/>
      <c r="AP30" s="32"/>
      <c r="AQ30" s="32"/>
      <c r="AR30" s="32"/>
      <c r="AS30" s="32"/>
      <c r="AT30" s="32"/>
      <c r="AU30" s="32"/>
      <c r="AV30" s="32"/>
    </row>
    <row r="31" spans="1:48" s="30" customFormat="1" ht="17.25" customHeight="1">
      <c r="A31" s="10"/>
      <c r="B31" s="1585"/>
      <c r="C31" s="1586"/>
      <c r="D31" s="1586"/>
      <c r="E31" s="1586"/>
      <c r="F31" s="1586"/>
      <c r="G31" s="1586"/>
      <c r="H31" s="1586"/>
      <c r="I31" s="10"/>
      <c r="J31" s="10"/>
      <c r="K31" s="10"/>
      <c r="L31" s="10"/>
      <c r="M31" s="10"/>
      <c r="N31" s="10"/>
      <c r="O31" s="10"/>
      <c r="P31" s="28"/>
      <c r="Q31" s="28"/>
      <c r="R31" s="28"/>
      <c r="S31" s="28"/>
      <c r="T31" s="28"/>
      <c r="U31" s="28"/>
      <c r="V31" s="28"/>
      <c r="W31" s="28"/>
      <c r="X31" s="28"/>
      <c r="Y31" s="28"/>
      <c r="Z31" s="28"/>
      <c r="AA31" s="28"/>
      <c r="AB31" s="28"/>
      <c r="AC31" s="28"/>
      <c r="AD31" s="28"/>
      <c r="AE31" s="28"/>
      <c r="AF31" s="28"/>
      <c r="AG31" s="28"/>
      <c r="AH31" s="28"/>
      <c r="AI31" s="28"/>
      <c r="AJ31" s="28"/>
      <c r="AK31" s="28"/>
      <c r="AL31" s="28"/>
      <c r="AM31" s="28"/>
      <c r="AN31" s="28"/>
      <c r="AO31" s="28"/>
      <c r="AP31" s="28"/>
      <c r="AQ31" s="28"/>
      <c r="AR31" s="28"/>
      <c r="AS31" s="28"/>
      <c r="AT31" s="28"/>
      <c r="AU31" s="28"/>
      <c r="AV31" s="28"/>
    </row>
    <row r="32" spans="1:48" s="188" customFormat="1" ht="30" customHeight="1">
      <c r="A32" s="174"/>
      <c r="B32" s="521"/>
      <c r="C32" s="1586"/>
      <c r="D32" s="1586"/>
      <c r="E32" s="1586"/>
      <c r="F32" s="1586"/>
      <c r="G32" s="1586"/>
      <c r="H32" s="1586"/>
      <c r="I32" s="174"/>
      <c r="J32" s="174"/>
      <c r="K32" s="187"/>
      <c r="L32" s="187"/>
      <c r="M32" s="187"/>
      <c r="N32" s="174"/>
      <c r="O32" s="174"/>
      <c r="P32" s="187"/>
      <c r="Q32" s="187"/>
      <c r="R32" s="187"/>
      <c r="S32" s="187"/>
      <c r="T32" s="187"/>
      <c r="U32" s="187"/>
      <c r="V32" s="187"/>
      <c r="W32" s="187"/>
      <c r="X32" s="187"/>
      <c r="Y32" s="187"/>
      <c r="Z32" s="187"/>
      <c r="AA32" s="187"/>
      <c r="AB32" s="187"/>
      <c r="AC32" s="187"/>
      <c r="AD32" s="187"/>
      <c r="AE32" s="187"/>
      <c r="AF32" s="187"/>
      <c r="AG32" s="187"/>
      <c r="AH32" s="187"/>
      <c r="AI32" s="187"/>
      <c r="AJ32" s="187"/>
      <c r="AK32" s="187"/>
      <c r="AL32" s="187"/>
      <c r="AM32" s="187"/>
      <c r="AN32" s="187"/>
      <c r="AO32" s="187"/>
      <c r="AP32" s="187"/>
      <c r="AQ32" s="187"/>
      <c r="AR32" s="187"/>
      <c r="AS32" s="187"/>
      <c r="AT32" s="187"/>
      <c r="AU32" s="187"/>
      <c r="AV32" s="187"/>
    </row>
    <row r="33" spans="1:48" s="30" customFormat="1" ht="17.25" customHeight="1">
      <c r="A33" s="10"/>
      <c r="B33" s="1587"/>
      <c r="C33" s="1582"/>
      <c r="D33" s="1582"/>
      <c r="E33" s="1582"/>
      <c r="F33" s="1582"/>
      <c r="G33" s="1582"/>
      <c r="H33" s="1582"/>
      <c r="I33" s="34"/>
      <c r="J33" s="10"/>
      <c r="K33" s="10"/>
      <c r="L33" s="10"/>
      <c r="M33" s="28"/>
      <c r="N33" s="10"/>
      <c r="O33" s="10"/>
      <c r="P33" s="28"/>
      <c r="Q33" s="28"/>
      <c r="R33" s="28"/>
      <c r="S33" s="28"/>
      <c r="T33" s="28"/>
      <c r="U33" s="28"/>
      <c r="V33" s="28"/>
      <c r="W33" s="28"/>
      <c r="X33" s="28"/>
      <c r="Y33" s="28"/>
      <c r="Z33" s="28"/>
      <c r="AA33" s="28"/>
      <c r="AB33" s="28"/>
      <c r="AC33" s="28"/>
      <c r="AD33" s="28"/>
      <c r="AE33" s="28"/>
      <c r="AF33" s="28"/>
      <c r="AG33" s="28"/>
      <c r="AH33" s="28"/>
      <c r="AI33" s="28"/>
      <c r="AJ33" s="28"/>
      <c r="AK33" s="28"/>
      <c r="AL33" s="28"/>
      <c r="AM33" s="28"/>
      <c r="AN33" s="28"/>
      <c r="AO33" s="28"/>
      <c r="AP33" s="28"/>
      <c r="AQ33" s="28"/>
      <c r="AR33" s="28"/>
      <c r="AS33" s="28"/>
      <c r="AT33" s="28"/>
      <c r="AU33" s="28"/>
      <c r="AV33" s="28"/>
    </row>
    <row r="34" spans="1:48" s="30" customFormat="1" ht="17.25" customHeight="1">
      <c r="A34" s="10"/>
      <c r="B34" s="1587"/>
      <c r="C34" s="1582"/>
      <c r="D34" s="1582"/>
      <c r="E34" s="1582"/>
      <c r="F34" s="1582"/>
      <c r="G34" s="1582"/>
      <c r="H34" s="1582"/>
      <c r="I34" s="34"/>
      <c r="J34" s="10"/>
      <c r="K34" s="10"/>
      <c r="L34" s="10"/>
      <c r="M34" s="28"/>
      <c r="N34" s="10"/>
      <c r="O34" s="10"/>
      <c r="P34" s="28"/>
      <c r="Q34" s="28"/>
      <c r="R34" s="28"/>
      <c r="S34" s="28"/>
      <c r="T34" s="28"/>
      <c r="U34" s="28"/>
      <c r="V34" s="28"/>
      <c r="W34" s="28"/>
      <c r="X34" s="28"/>
      <c r="Y34" s="28"/>
      <c r="Z34" s="28"/>
      <c r="AA34" s="28"/>
      <c r="AB34" s="28"/>
      <c r="AC34" s="28"/>
      <c r="AD34" s="28"/>
      <c r="AE34" s="28"/>
      <c r="AF34" s="28"/>
      <c r="AG34" s="28"/>
      <c r="AH34" s="28"/>
      <c r="AI34" s="28"/>
      <c r="AJ34" s="28"/>
      <c r="AK34" s="28"/>
      <c r="AL34" s="28"/>
      <c r="AM34" s="28"/>
      <c r="AN34" s="28"/>
      <c r="AO34" s="28"/>
      <c r="AP34" s="28"/>
      <c r="AQ34" s="28"/>
      <c r="AR34" s="28"/>
      <c r="AS34" s="28"/>
      <c r="AT34" s="28"/>
      <c r="AU34" s="28"/>
      <c r="AV34" s="28"/>
    </row>
    <row r="35" spans="1:48" s="30" customFormat="1" ht="17.25" customHeight="1">
      <c r="A35" s="10"/>
      <c r="B35" s="1587"/>
      <c r="C35" s="1582"/>
      <c r="D35" s="1582"/>
      <c r="E35" s="1582"/>
      <c r="F35" s="1582"/>
      <c r="G35" s="1582"/>
      <c r="H35" s="1582"/>
      <c r="I35" s="34"/>
      <c r="J35" s="10"/>
      <c r="K35" s="10"/>
      <c r="L35" s="10"/>
      <c r="M35" s="28"/>
      <c r="N35" s="10"/>
      <c r="O35" s="10"/>
      <c r="P35" s="28"/>
      <c r="Q35" s="28"/>
      <c r="R35" s="28"/>
      <c r="S35" s="28"/>
      <c r="T35" s="28"/>
      <c r="U35" s="28"/>
      <c r="V35" s="28"/>
      <c r="W35" s="28"/>
      <c r="X35" s="28"/>
      <c r="Y35" s="28"/>
      <c r="Z35" s="28"/>
      <c r="AA35" s="28"/>
      <c r="AB35" s="28"/>
      <c r="AC35" s="28"/>
      <c r="AD35" s="28"/>
      <c r="AE35" s="28"/>
      <c r="AF35" s="28"/>
      <c r="AG35" s="28"/>
      <c r="AH35" s="28"/>
      <c r="AI35" s="28"/>
      <c r="AJ35" s="28"/>
      <c r="AK35" s="28"/>
      <c r="AL35" s="28"/>
      <c r="AM35" s="28"/>
      <c r="AN35" s="28"/>
      <c r="AO35" s="28"/>
      <c r="AP35" s="28"/>
      <c r="AQ35" s="28"/>
      <c r="AR35" s="28"/>
      <c r="AS35" s="28"/>
      <c r="AT35" s="28"/>
      <c r="AU35" s="28"/>
      <c r="AV35" s="28"/>
    </row>
    <row r="36" spans="1:48" s="30" customFormat="1" ht="17.25" customHeight="1">
      <c r="A36" s="10"/>
      <c r="B36" s="199"/>
      <c r="C36" s="1582"/>
      <c r="D36" s="1582"/>
      <c r="E36" s="1582"/>
      <c r="F36" s="1582"/>
      <c r="G36" s="1582"/>
      <c r="H36" s="1582"/>
      <c r="I36" s="28"/>
      <c r="J36" s="28"/>
      <c r="K36" s="28"/>
      <c r="L36" s="28"/>
      <c r="M36" s="10"/>
      <c r="N36" s="10"/>
      <c r="O36" s="10"/>
      <c r="P36" s="28"/>
      <c r="Q36" s="28"/>
      <c r="R36" s="28"/>
      <c r="S36" s="28"/>
      <c r="T36" s="28"/>
      <c r="U36" s="28"/>
      <c r="V36" s="28"/>
      <c r="W36" s="28"/>
      <c r="X36" s="28"/>
      <c r="Y36" s="28"/>
      <c r="Z36" s="28"/>
      <c r="AA36" s="28"/>
      <c r="AB36" s="28"/>
      <c r="AC36" s="28"/>
      <c r="AD36" s="28"/>
      <c r="AE36" s="28"/>
      <c r="AF36" s="28"/>
      <c r="AG36" s="28"/>
      <c r="AH36" s="28"/>
      <c r="AI36" s="28"/>
      <c r="AJ36" s="28"/>
      <c r="AK36" s="28"/>
      <c r="AL36" s="28"/>
      <c r="AM36" s="28"/>
      <c r="AN36" s="28"/>
      <c r="AO36" s="28"/>
      <c r="AP36" s="28"/>
      <c r="AQ36" s="28"/>
      <c r="AR36" s="28"/>
      <c r="AS36" s="28"/>
      <c r="AT36" s="28"/>
      <c r="AU36" s="28"/>
      <c r="AV36" s="28"/>
    </row>
    <row r="37" spans="1:48" s="30" customFormat="1" ht="17.25" customHeight="1">
      <c r="A37" s="10"/>
      <c r="B37" s="199"/>
      <c r="C37" s="1582"/>
      <c r="D37" s="1582"/>
      <c r="E37" s="1582"/>
      <c r="F37" s="1582"/>
      <c r="G37" s="1582"/>
      <c r="H37" s="1582"/>
      <c r="I37" s="28"/>
      <c r="J37" s="28"/>
      <c r="K37" s="28"/>
      <c r="L37" s="28"/>
      <c r="M37" s="10"/>
      <c r="N37" s="10"/>
      <c r="O37" s="10"/>
      <c r="P37" s="28"/>
      <c r="Q37" s="28"/>
      <c r="R37" s="28"/>
      <c r="S37" s="28"/>
      <c r="T37" s="28"/>
      <c r="U37" s="28"/>
      <c r="V37" s="28"/>
      <c r="W37" s="28"/>
      <c r="X37" s="28"/>
      <c r="Y37" s="28"/>
      <c r="Z37" s="28"/>
      <c r="AA37" s="28"/>
      <c r="AB37" s="28"/>
      <c r="AC37" s="28"/>
      <c r="AD37" s="28"/>
      <c r="AE37" s="28"/>
      <c r="AF37" s="28"/>
      <c r="AG37" s="28"/>
      <c r="AH37" s="28"/>
      <c r="AI37" s="28"/>
      <c r="AJ37" s="28"/>
      <c r="AK37" s="28"/>
      <c r="AL37" s="28"/>
      <c r="AM37" s="28"/>
      <c r="AN37" s="28"/>
      <c r="AO37" s="28"/>
      <c r="AP37" s="28"/>
      <c r="AQ37" s="28"/>
      <c r="AR37" s="28"/>
      <c r="AS37" s="28"/>
      <c r="AT37" s="28"/>
      <c r="AU37" s="28"/>
      <c r="AV37" s="28"/>
    </row>
    <row r="38" spans="1:48" ht="17.25" customHeight="1">
      <c r="B38" s="29"/>
      <c r="C38" s="10"/>
    </row>
    <row r="39" spans="1:48" ht="17.25" customHeight="1">
      <c r="B39" s="29"/>
      <c r="C39" s="10"/>
    </row>
    <row r="40" spans="1:48" ht="17.25" customHeight="1">
      <c r="C40" s="34"/>
    </row>
    <row r="41" spans="1:48" ht="17.25" customHeight="1">
      <c r="C41" s="34"/>
    </row>
    <row r="42" spans="1:48" ht="17.25" customHeight="1"/>
  </sheetData>
  <mergeCells count="13">
    <mergeCell ref="C29:H29"/>
    <mergeCell ref="B7:H7"/>
    <mergeCell ref="B8:H8"/>
    <mergeCell ref="B9:H9"/>
    <mergeCell ref="B10:H10"/>
    <mergeCell ref="C28:H28"/>
    <mergeCell ref="C37:H37"/>
    <mergeCell ref="B30:B31"/>
    <mergeCell ref="C30:H31"/>
    <mergeCell ref="C32:H32"/>
    <mergeCell ref="B33:B35"/>
    <mergeCell ref="C33:H35"/>
    <mergeCell ref="C36:H36"/>
  </mergeCells>
  <printOptions horizontalCentered="1"/>
  <pageMargins left="0.98425196850393704" right="0.51181102362204722" top="0.74803149606299213" bottom="0.23622047244094491" header="0" footer="0"/>
  <pageSetup scale="71"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242C76-2577-4893-997C-2474899E6111}">
  <sheetPr codeName="Sheet1">
    <pageSetUpPr fitToPage="1"/>
  </sheetPr>
  <dimension ref="A1:AW47"/>
  <sheetViews>
    <sheetView view="pageBreakPreview" zoomScale="80" zoomScaleNormal="100" zoomScaleSheetLayoutView="80" workbookViewId="0">
      <selection activeCell="B7" sqref="B7:H7"/>
    </sheetView>
  </sheetViews>
  <sheetFormatPr defaultColWidth="9.42578125" defaultRowHeight="15.75"/>
  <cols>
    <col min="1" max="1" width="2.5703125" style="4" customWidth="1"/>
    <col min="2" max="2" width="6.42578125" style="4" customWidth="1"/>
    <col min="3" max="3" width="51.5703125" style="4" customWidth="1"/>
    <col min="4" max="4" width="6.5703125" style="4" customWidth="1"/>
    <col min="5" max="5" width="11.5703125" style="4" bestFit="1" customWidth="1"/>
    <col min="6" max="8" width="15.42578125" style="4" customWidth="1"/>
    <col min="9" max="9" width="2.5703125" style="4" customWidth="1"/>
    <col min="10" max="10" width="18.5703125" style="4" customWidth="1"/>
    <col min="11" max="16384" width="9.42578125" style="4"/>
  </cols>
  <sheetData>
    <row r="1" spans="1:49" s="5" customFormat="1" ht="17.25" customHeight="1">
      <c r="A1" s="1"/>
      <c r="B1" s="2" t="s">
        <v>0</v>
      </c>
      <c r="C1" s="1"/>
      <c r="D1" s="1"/>
      <c r="E1" s="1"/>
      <c r="F1" s="1"/>
      <c r="G1" s="1"/>
      <c r="H1" s="3" t="s">
        <v>1</v>
      </c>
      <c r="I1" s="1"/>
      <c r="J1" s="1"/>
      <c r="K1" s="1"/>
      <c r="L1" s="1"/>
      <c r="M1" s="1"/>
      <c r="N1" s="1"/>
      <c r="O1" s="1"/>
      <c r="P1" s="1"/>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row>
    <row r="2" spans="1:49" s="5" customFormat="1" ht="17.25" customHeight="1">
      <c r="A2" s="1"/>
      <c r="B2" s="6"/>
      <c r="C2" s="7"/>
      <c r="D2" s="7"/>
      <c r="E2" s="1"/>
      <c r="F2" s="1"/>
      <c r="G2" s="1"/>
      <c r="H2" s="3" t="s">
        <v>2</v>
      </c>
      <c r="I2" s="1"/>
      <c r="J2" s="1"/>
      <c r="K2" s="1"/>
      <c r="L2" s="1"/>
      <c r="M2" s="1"/>
      <c r="N2" s="1"/>
      <c r="O2" s="1"/>
      <c r="P2" s="1"/>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row>
    <row r="3" spans="1:49" s="5" customFormat="1" ht="17.25" customHeight="1">
      <c r="A3" s="1"/>
      <c r="B3" s="8"/>
      <c r="C3" s="1"/>
      <c r="D3" s="1"/>
      <c r="E3" s="1"/>
      <c r="F3" s="1"/>
      <c r="G3" s="1"/>
      <c r="H3" s="3" t="s">
        <v>3</v>
      </c>
      <c r="I3" s="1"/>
      <c r="J3" s="1"/>
      <c r="K3" s="1"/>
      <c r="L3" s="1"/>
      <c r="M3" s="1"/>
      <c r="N3" s="1"/>
      <c r="O3" s="1"/>
      <c r="P3" s="1"/>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row>
    <row r="4" spans="1:49" s="5" customFormat="1" ht="17.25" customHeight="1">
      <c r="A4" s="1"/>
      <c r="B4" s="9"/>
      <c r="C4" s="10"/>
      <c r="D4" s="10"/>
      <c r="E4" s="10"/>
      <c r="F4" s="10"/>
      <c r="G4" s="1"/>
      <c r="H4" s="3" t="s">
        <v>4</v>
      </c>
      <c r="I4" s="1"/>
      <c r="J4" s="1"/>
      <c r="K4" s="1"/>
      <c r="L4" s="1"/>
      <c r="M4" s="1"/>
      <c r="N4" s="1"/>
      <c r="O4" s="1"/>
      <c r="P4" s="1"/>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row>
    <row r="5" spans="1:49" s="5" customFormat="1" ht="17.25" customHeight="1">
      <c r="A5" s="1"/>
      <c r="B5" s="1"/>
      <c r="C5" s="1"/>
      <c r="D5" s="1"/>
      <c r="E5" s="1"/>
      <c r="F5" s="1"/>
      <c r="G5" s="1"/>
      <c r="H5" s="3" t="s">
        <v>5</v>
      </c>
      <c r="I5" s="1"/>
      <c r="J5" s="1"/>
      <c r="K5" s="1"/>
      <c r="L5" s="1"/>
      <c r="M5" s="1"/>
      <c r="N5" s="1"/>
      <c r="O5" s="1"/>
      <c r="P5" s="1"/>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row>
    <row r="6" spans="1:49" ht="17.25" customHeight="1">
      <c r="A6" s="1"/>
      <c r="B6" s="1"/>
      <c r="C6" s="1"/>
      <c r="D6" s="1"/>
      <c r="E6" s="1"/>
      <c r="F6" s="1"/>
      <c r="G6" s="1"/>
      <c r="H6" s="3" t="s">
        <v>47</v>
      </c>
      <c r="I6" s="1"/>
      <c r="J6" s="1"/>
      <c r="K6" s="1"/>
      <c r="L6" s="1"/>
      <c r="M6" s="1"/>
      <c r="N6" s="1"/>
      <c r="O6" s="1"/>
      <c r="P6" s="1"/>
    </row>
    <row r="7" spans="1:49" s="13" customFormat="1" ht="17.25" customHeight="1">
      <c r="A7" s="11"/>
      <c r="B7" s="1583" t="s">
        <v>47</v>
      </c>
      <c r="C7" s="1583"/>
      <c r="D7" s="1583"/>
      <c r="E7" s="1583"/>
      <c r="F7" s="1583"/>
      <c r="G7" s="1583"/>
      <c r="H7" s="1583"/>
      <c r="I7" s="11"/>
      <c r="J7" s="11"/>
      <c r="K7" s="11"/>
      <c r="L7" s="11"/>
      <c r="M7" s="11"/>
      <c r="N7" s="11"/>
      <c r="O7" s="11"/>
      <c r="P7" s="11"/>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2"/>
      <c r="AR7" s="12"/>
      <c r="AS7" s="12"/>
      <c r="AT7" s="12"/>
      <c r="AU7" s="12"/>
      <c r="AV7" s="12"/>
      <c r="AW7" s="12"/>
    </row>
    <row r="8" spans="1:49" s="13" customFormat="1" ht="17.25" customHeight="1">
      <c r="A8" s="11"/>
      <c r="B8" s="1583" t="s">
        <v>7</v>
      </c>
      <c r="C8" s="1583"/>
      <c r="D8" s="1583"/>
      <c r="E8" s="1583"/>
      <c r="F8" s="1583"/>
      <c r="G8" s="1583"/>
      <c r="H8" s="1583"/>
      <c r="I8" s="11"/>
      <c r="J8" s="11"/>
      <c r="K8" s="11"/>
      <c r="L8" s="11"/>
      <c r="M8" s="11"/>
      <c r="N8" s="11"/>
      <c r="O8" s="11"/>
      <c r="P8" s="11"/>
      <c r="Q8" s="12"/>
      <c r="R8" s="12"/>
      <c r="S8" s="12"/>
      <c r="T8" s="12"/>
      <c r="U8" s="12"/>
      <c r="V8" s="12"/>
      <c r="W8" s="12"/>
      <c r="X8" s="12"/>
      <c r="Y8" s="12"/>
      <c r="Z8" s="12"/>
      <c r="AA8" s="12"/>
      <c r="AB8" s="12"/>
      <c r="AC8" s="12"/>
      <c r="AD8" s="12"/>
      <c r="AE8" s="12"/>
      <c r="AF8" s="12"/>
      <c r="AG8" s="12"/>
      <c r="AH8" s="12"/>
      <c r="AI8" s="12"/>
      <c r="AJ8" s="12"/>
      <c r="AK8" s="12"/>
      <c r="AL8" s="12"/>
      <c r="AM8" s="12"/>
      <c r="AN8" s="12"/>
      <c r="AO8" s="12"/>
      <c r="AP8" s="12"/>
      <c r="AQ8" s="12"/>
      <c r="AR8" s="12"/>
      <c r="AS8" s="12"/>
      <c r="AT8" s="12"/>
      <c r="AU8" s="12"/>
      <c r="AV8" s="12"/>
      <c r="AW8" s="12"/>
    </row>
    <row r="9" spans="1:49" s="13" customFormat="1" ht="17.25" customHeight="1">
      <c r="A9" s="11"/>
      <c r="B9" s="1583" t="s">
        <v>8</v>
      </c>
      <c r="C9" s="1583"/>
      <c r="D9" s="1583"/>
      <c r="E9" s="1583"/>
      <c r="F9" s="1583"/>
      <c r="G9" s="1583"/>
      <c r="H9" s="1583"/>
      <c r="I9" s="11"/>
      <c r="J9" s="11"/>
      <c r="K9" s="11"/>
      <c r="L9" s="11"/>
      <c r="M9" s="11"/>
      <c r="N9" s="11"/>
      <c r="O9" s="11"/>
      <c r="P9" s="11"/>
      <c r="Q9" s="12"/>
      <c r="R9" s="12"/>
      <c r="S9" s="12"/>
      <c r="T9" s="12"/>
      <c r="U9" s="12"/>
      <c r="V9" s="12"/>
      <c r="W9" s="12"/>
      <c r="X9" s="12"/>
      <c r="Y9" s="12"/>
      <c r="Z9" s="12"/>
      <c r="AA9" s="12"/>
      <c r="AB9" s="12"/>
      <c r="AC9" s="12"/>
      <c r="AD9" s="12"/>
      <c r="AE9" s="12"/>
      <c r="AF9" s="12"/>
      <c r="AG9" s="12"/>
      <c r="AH9" s="12"/>
      <c r="AI9" s="12"/>
      <c r="AJ9" s="12"/>
      <c r="AK9" s="12"/>
      <c r="AL9" s="12"/>
      <c r="AM9" s="12"/>
      <c r="AN9" s="12"/>
      <c r="AO9" s="12"/>
      <c r="AP9" s="12"/>
      <c r="AQ9" s="12"/>
      <c r="AR9" s="12"/>
      <c r="AS9" s="12"/>
      <c r="AT9" s="12"/>
      <c r="AU9" s="12"/>
      <c r="AV9" s="12"/>
      <c r="AW9" s="12"/>
    </row>
    <row r="10" spans="1:49" s="13" customFormat="1" ht="17.25" customHeight="1">
      <c r="A10" s="11"/>
      <c r="B10" s="1584" t="s">
        <v>48</v>
      </c>
      <c r="C10" s="1584"/>
      <c r="D10" s="1584"/>
      <c r="E10" s="1584"/>
      <c r="F10" s="1584"/>
      <c r="G10" s="1584"/>
      <c r="H10" s="1584"/>
      <c r="I10" s="11"/>
      <c r="J10" s="11"/>
      <c r="K10" s="11"/>
      <c r="L10" s="11"/>
      <c r="M10" s="11"/>
      <c r="N10" s="11"/>
      <c r="O10" s="11"/>
      <c r="P10" s="11"/>
      <c r="Q10" s="12"/>
      <c r="R10" s="12"/>
      <c r="S10" s="12"/>
      <c r="T10" s="12"/>
      <c r="U10" s="12"/>
      <c r="V10" s="12"/>
      <c r="W10" s="12"/>
      <c r="X10" s="12"/>
      <c r="Y10" s="12"/>
      <c r="Z10" s="12"/>
      <c r="AA10" s="12"/>
      <c r="AB10" s="12"/>
      <c r="AC10" s="12"/>
      <c r="AD10" s="12"/>
      <c r="AE10" s="12"/>
      <c r="AF10" s="12"/>
      <c r="AG10" s="12"/>
      <c r="AH10" s="12"/>
      <c r="AI10" s="12"/>
      <c r="AJ10" s="12"/>
      <c r="AK10" s="12"/>
      <c r="AL10" s="12"/>
      <c r="AM10" s="12"/>
      <c r="AN10" s="12"/>
      <c r="AO10" s="12"/>
      <c r="AP10" s="12"/>
      <c r="AQ10" s="12"/>
      <c r="AR10" s="12"/>
      <c r="AS10" s="12"/>
      <c r="AT10" s="12"/>
      <c r="AU10" s="12"/>
      <c r="AV10" s="12"/>
      <c r="AW10" s="12"/>
    </row>
    <row r="11" spans="1:49" ht="17.25" customHeight="1" thickBot="1">
      <c r="A11" s="1"/>
      <c r="B11" s="1"/>
      <c r="C11" s="1"/>
      <c r="D11" s="1"/>
      <c r="E11" s="1"/>
      <c r="F11" s="1"/>
      <c r="G11" s="1"/>
      <c r="H11" s="1"/>
      <c r="I11" s="1"/>
      <c r="J11" s="1"/>
      <c r="K11" s="1"/>
      <c r="L11" s="1"/>
      <c r="M11" s="1"/>
      <c r="N11" s="1"/>
      <c r="O11" s="1"/>
      <c r="P11" s="1"/>
    </row>
    <row r="12" spans="1:49">
      <c r="A12" s="1"/>
      <c r="B12" s="14" t="s">
        <v>10</v>
      </c>
      <c r="C12" s="15"/>
      <c r="D12" s="15"/>
      <c r="E12" s="16" t="s">
        <v>11</v>
      </c>
      <c r="F12" s="16" t="s">
        <v>12</v>
      </c>
      <c r="G12" s="16" t="s">
        <v>13</v>
      </c>
      <c r="H12" s="17" t="s">
        <v>14</v>
      </c>
      <c r="I12" s="1"/>
      <c r="J12" s="1"/>
      <c r="K12" s="1"/>
      <c r="L12" s="1"/>
      <c r="M12" s="1"/>
      <c r="N12" s="1"/>
      <c r="O12" s="1"/>
      <c r="P12" s="1"/>
    </row>
    <row r="13" spans="1:49" ht="16.5" thickBot="1">
      <c r="A13" s="1"/>
      <c r="B13" s="18" t="s">
        <v>15</v>
      </c>
      <c r="C13" s="19" t="s">
        <v>16</v>
      </c>
      <c r="D13" s="20" t="s">
        <v>17</v>
      </c>
      <c r="E13" s="19" t="s">
        <v>18</v>
      </c>
      <c r="F13" s="19" t="s">
        <v>19</v>
      </c>
      <c r="G13" s="19" t="s">
        <v>19</v>
      </c>
      <c r="H13" s="21" t="s">
        <v>20</v>
      </c>
      <c r="I13" s="1"/>
      <c r="J13" s="1"/>
      <c r="K13" s="1"/>
      <c r="L13" s="1"/>
      <c r="M13" s="1"/>
      <c r="N13" s="1"/>
      <c r="O13" s="1"/>
      <c r="P13" s="1"/>
    </row>
    <row r="14" spans="1:49">
      <c r="A14" s="1"/>
      <c r="B14" s="202"/>
      <c r="C14" s="203"/>
      <c r="D14" s="296"/>
      <c r="E14" s="203" t="s">
        <v>21</v>
      </c>
      <c r="F14" s="203" t="s">
        <v>22</v>
      </c>
      <c r="G14" s="203" t="s">
        <v>23</v>
      </c>
      <c r="H14" s="304" t="s">
        <v>24</v>
      </c>
      <c r="I14" s="1"/>
      <c r="J14" s="1"/>
      <c r="K14" s="1"/>
      <c r="L14" s="1"/>
      <c r="M14" s="1"/>
      <c r="N14" s="1"/>
      <c r="O14" s="1"/>
      <c r="P14" s="1"/>
    </row>
    <row r="15" spans="1:49">
      <c r="A15" s="1"/>
      <c r="B15" s="205"/>
      <c r="C15" s="208"/>
      <c r="D15" s="297"/>
      <c r="E15" s="208"/>
      <c r="F15" s="208"/>
      <c r="G15" s="208"/>
      <c r="H15" s="298"/>
      <c r="I15" s="1"/>
      <c r="J15" s="1"/>
      <c r="K15" s="1"/>
      <c r="L15" s="1"/>
      <c r="M15" s="1"/>
      <c r="N15" s="1"/>
      <c r="O15" s="1"/>
      <c r="P15" s="1"/>
    </row>
    <row r="16" spans="1:49">
      <c r="A16" s="1"/>
      <c r="B16" s="205"/>
      <c r="C16" s="206" t="s">
        <v>25</v>
      </c>
      <c r="D16" s="210"/>
      <c r="E16" s="208"/>
      <c r="F16" s="208"/>
      <c r="G16" s="208"/>
      <c r="H16" s="299"/>
      <c r="I16" s="23"/>
      <c r="J16" s="1"/>
      <c r="K16" s="1"/>
      <c r="L16" s="1"/>
      <c r="M16" s="1"/>
      <c r="N16" s="1"/>
      <c r="O16" s="1"/>
      <c r="P16" s="1"/>
    </row>
    <row r="17" spans="1:16">
      <c r="A17" s="1"/>
      <c r="B17" s="205">
        <v>1</v>
      </c>
      <c r="C17" s="209" t="s">
        <v>26</v>
      </c>
      <c r="D17" s="297">
        <v>1</v>
      </c>
      <c r="E17" s="386">
        <v>414.3363829762651</v>
      </c>
      <c r="F17" s="380">
        <f>E17/E26</f>
        <v>1.4620898563739904E-2</v>
      </c>
      <c r="G17" s="373">
        <v>3.2199999999999999E-2</v>
      </c>
      <c r="H17" s="391">
        <v>19.225208170098703</v>
      </c>
      <c r="I17" s="23"/>
      <c r="J17" s="192"/>
      <c r="K17" s="1"/>
      <c r="L17" s="1"/>
      <c r="M17" s="1"/>
      <c r="N17" s="1"/>
      <c r="O17" s="1"/>
      <c r="P17" s="1"/>
    </row>
    <row r="18" spans="1:16">
      <c r="A18" s="1"/>
      <c r="B18" s="205">
        <v>2</v>
      </c>
      <c r="C18" s="209" t="s">
        <v>27</v>
      </c>
      <c r="D18" s="297">
        <v>2</v>
      </c>
      <c r="E18" s="386">
        <v>12948.013052296254</v>
      </c>
      <c r="F18" s="380">
        <f>E18/E26</f>
        <v>0.45690311837869274</v>
      </c>
      <c r="G18" s="373">
        <v>4.966568812712787E-2</v>
      </c>
      <c r="H18" s="374">
        <v>643.07197812132677</v>
      </c>
      <c r="I18" s="23"/>
      <c r="J18" s="192"/>
      <c r="K18" s="1"/>
      <c r="L18" s="1"/>
      <c r="M18" s="1"/>
      <c r="N18" s="1"/>
      <c r="O18" s="1"/>
      <c r="P18" s="1"/>
    </row>
    <row r="19" spans="1:16" ht="16.5" thickBot="1">
      <c r="A19" s="1"/>
      <c r="B19" s="205">
        <v>3</v>
      </c>
      <c r="C19" s="209" t="s">
        <v>28</v>
      </c>
      <c r="D19" s="297">
        <v>3</v>
      </c>
      <c r="E19" s="381">
        <f>+E20-E18-E17</f>
        <v>240.19783373302073</v>
      </c>
      <c r="F19" s="382">
        <f>E19/E26</f>
        <v>8.4759830575673479E-3</v>
      </c>
      <c r="G19" s="375">
        <f>G18</f>
        <v>4.966568812712787E-2</v>
      </c>
      <c r="H19" s="383">
        <f>+G19*E19</f>
        <v>11.929590698995922</v>
      </c>
      <c r="I19" s="23"/>
      <c r="J19" s="192"/>
      <c r="K19" s="1"/>
      <c r="L19" s="1"/>
      <c r="M19" s="1"/>
      <c r="N19" s="1"/>
      <c r="O19" s="1"/>
      <c r="P19" s="1"/>
    </row>
    <row r="20" spans="1:16">
      <c r="A20" s="1"/>
      <c r="B20" s="205">
        <v>4</v>
      </c>
      <c r="C20" s="209" t="s">
        <v>29</v>
      </c>
      <c r="D20" s="297">
        <v>4</v>
      </c>
      <c r="E20" s="384">
        <f>F20*E26</f>
        <v>13602.547269005539</v>
      </c>
      <c r="F20" s="388">
        <f>1-SUM(F22:F23)</f>
        <v>0.48</v>
      </c>
      <c r="G20" s="385">
        <f>H20/E20</f>
        <v>4.9566214596195479E-2</v>
      </c>
      <c r="H20" s="376">
        <f>SUM(H17:H19)</f>
        <v>674.22677699042129</v>
      </c>
      <c r="I20" s="23"/>
      <c r="J20" s="1"/>
      <c r="K20" s="1"/>
      <c r="L20" s="1"/>
      <c r="M20" s="1"/>
      <c r="N20" s="1"/>
      <c r="O20" s="1"/>
      <c r="P20" s="1"/>
    </row>
    <row r="21" spans="1:16">
      <c r="A21" s="1"/>
      <c r="B21" s="205"/>
      <c r="C21" s="300"/>
      <c r="D21" s="297"/>
      <c r="E21" s="386"/>
      <c r="F21" s="380"/>
      <c r="G21" s="373"/>
      <c r="H21" s="391"/>
      <c r="I21" s="23"/>
      <c r="J21" s="1"/>
      <c r="K21" s="1"/>
      <c r="L21" s="1"/>
      <c r="M21" s="1"/>
      <c r="N21" s="1"/>
      <c r="O21" s="1"/>
      <c r="P21" s="1"/>
    </row>
    <row r="22" spans="1:16" ht="31.5">
      <c r="A22" s="1"/>
      <c r="B22" s="205">
        <v>5</v>
      </c>
      <c r="C22" s="983" t="s">
        <v>30</v>
      </c>
      <c r="D22" s="297">
        <v>7</v>
      </c>
      <c r="E22" s="386">
        <v>53.936945735272928</v>
      </c>
      <c r="F22" s="380">
        <f>E22/E26</f>
        <v>1.9033004216734298E-3</v>
      </c>
      <c r="G22" s="373">
        <f>G19</f>
        <v>4.966568812712787E-2</v>
      </c>
      <c r="H22" s="391">
        <f>E22*G22</f>
        <v>2.6788155254178849</v>
      </c>
      <c r="I22" s="23"/>
      <c r="J22" s="1"/>
      <c r="K22" s="1"/>
      <c r="L22" s="1"/>
      <c r="M22" s="1"/>
      <c r="N22" s="1"/>
      <c r="O22" s="1"/>
      <c r="P22" s="1"/>
    </row>
    <row r="23" spans="1:16" ht="16.5" thickBot="1">
      <c r="A23" s="1"/>
      <c r="B23" s="205" t="s">
        <v>31</v>
      </c>
      <c r="C23" s="300" t="s">
        <v>49</v>
      </c>
      <c r="D23" s="297">
        <v>4</v>
      </c>
      <c r="E23" s="381">
        <f>E26-E20-E22</f>
        <v>14682.15592902073</v>
      </c>
      <c r="F23" s="382">
        <f>52%-F22</f>
        <v>0.5180966995783266</v>
      </c>
      <c r="G23" s="375">
        <v>9.11E-2</v>
      </c>
      <c r="H23" s="1028">
        <f>G23*E23</f>
        <v>1337.5444051337886</v>
      </c>
      <c r="I23" s="23"/>
      <c r="J23" s="1"/>
      <c r="K23" s="1"/>
      <c r="L23" s="1"/>
      <c r="M23" s="1"/>
      <c r="N23" s="1"/>
      <c r="O23" s="1"/>
      <c r="P23" s="1"/>
    </row>
    <row r="24" spans="1:16">
      <c r="A24" s="1"/>
      <c r="B24" s="205" t="s">
        <v>33</v>
      </c>
      <c r="C24" s="1027" t="s">
        <v>34</v>
      </c>
      <c r="D24" s="297"/>
      <c r="E24" s="1022">
        <f>SUM(E22:E23)</f>
        <v>14736.092874756003</v>
      </c>
      <c r="F24" s="1023">
        <f>SUM(F22:F23)</f>
        <v>0.52</v>
      </c>
      <c r="G24" s="1024">
        <f>H24/E24</f>
        <v>9.0948342416808881E-2</v>
      </c>
      <c r="H24" s="1025">
        <f>SUM(H22:H23)</f>
        <v>1340.2232206592064</v>
      </c>
      <c r="I24" s="23"/>
      <c r="J24" s="1"/>
      <c r="K24" s="1"/>
      <c r="L24" s="1"/>
      <c r="M24" s="1"/>
      <c r="N24" s="1"/>
      <c r="O24" s="1"/>
      <c r="P24" s="1"/>
    </row>
    <row r="25" spans="1:16" ht="16.5" thickBot="1">
      <c r="A25" s="1"/>
      <c r="B25" s="205"/>
      <c r="C25" s="300"/>
      <c r="D25" s="297"/>
      <c r="E25" s="381"/>
      <c r="F25" s="382"/>
      <c r="G25" s="375"/>
      <c r="H25" s="383"/>
      <c r="I25" s="23"/>
      <c r="J25" s="1"/>
      <c r="K25" s="1"/>
      <c r="L25" s="1"/>
      <c r="M25" s="1"/>
      <c r="N25" s="1"/>
      <c r="O25" s="1"/>
      <c r="P25" s="1"/>
    </row>
    <row r="26" spans="1:16">
      <c r="A26" s="1"/>
      <c r="B26" s="205">
        <v>6</v>
      </c>
      <c r="C26" s="209" t="s">
        <v>35</v>
      </c>
      <c r="D26" s="297">
        <v>5</v>
      </c>
      <c r="E26" s="387">
        <f>+E30-E28</f>
        <v>28338.640143761542</v>
      </c>
      <c r="F26" s="388">
        <f>E26/E30</f>
        <v>1</v>
      </c>
      <c r="G26" s="385">
        <f>H26/E26</f>
        <v>7.1084921062914447E-2</v>
      </c>
      <c r="H26" s="376">
        <f>+H20+H23+H22</f>
        <v>2014.4499976496277</v>
      </c>
      <c r="I26" s="23"/>
      <c r="J26" s="1"/>
      <c r="K26" s="1"/>
      <c r="L26" s="1"/>
      <c r="M26" s="1"/>
      <c r="N26" s="1"/>
      <c r="O26" s="1"/>
      <c r="P26" s="1"/>
    </row>
    <row r="27" spans="1:16">
      <c r="A27" s="1"/>
      <c r="B27" s="205"/>
      <c r="C27" s="209"/>
      <c r="D27" s="297"/>
      <c r="E27" s="386"/>
      <c r="F27" s="380"/>
      <c r="G27" s="373"/>
      <c r="H27" s="391"/>
      <c r="I27" s="23"/>
      <c r="J27" s="1"/>
      <c r="K27" s="1"/>
      <c r="L27" s="1"/>
      <c r="M27" s="1"/>
      <c r="N27" s="1"/>
      <c r="O27" s="1"/>
      <c r="P27" s="1"/>
    </row>
    <row r="28" spans="1:16">
      <c r="A28" s="1"/>
      <c r="B28" s="205">
        <v>7</v>
      </c>
      <c r="C28" s="300" t="s">
        <v>36</v>
      </c>
      <c r="D28" s="297" t="s">
        <v>37</v>
      </c>
      <c r="E28" s="386">
        <v>0</v>
      </c>
      <c r="F28" s="380">
        <f>E28/E30</f>
        <v>0</v>
      </c>
      <c r="G28" s="373">
        <v>4.7238680056602804E-2</v>
      </c>
      <c r="H28" s="392">
        <f>E28*G28</f>
        <v>0</v>
      </c>
      <c r="I28" s="23"/>
      <c r="J28" s="1"/>
      <c r="K28" s="1"/>
      <c r="L28" s="1"/>
      <c r="M28" s="1"/>
      <c r="N28" s="1"/>
      <c r="O28" s="1"/>
      <c r="P28" s="1"/>
    </row>
    <row r="29" spans="1:16" ht="16.5" thickBot="1">
      <c r="A29" s="1"/>
      <c r="B29" s="205"/>
      <c r="C29" s="209"/>
      <c r="D29" s="297"/>
      <c r="E29" s="381"/>
      <c r="F29" s="375"/>
      <c r="G29" s="375"/>
      <c r="H29" s="383"/>
      <c r="I29" s="24"/>
      <c r="J29" s="1"/>
      <c r="K29" s="1"/>
      <c r="L29" s="1"/>
      <c r="M29" s="1"/>
      <c r="N29" s="1"/>
      <c r="O29" s="1"/>
      <c r="P29" s="1"/>
    </row>
    <row r="30" spans="1:16" ht="24" customHeight="1" thickBot="1">
      <c r="A30" s="1"/>
      <c r="B30" s="212">
        <v>8</v>
      </c>
      <c r="C30" s="217" t="s">
        <v>38</v>
      </c>
      <c r="D30" s="213"/>
      <c r="E30" s="389">
        <v>28338.640143761542</v>
      </c>
      <c r="F30" s="1249">
        <f>+F23+F20+F22</f>
        <v>1</v>
      </c>
      <c r="G30" s="390">
        <f>+H30/E30</f>
        <v>7.1084921062914447E-2</v>
      </c>
      <c r="H30" s="394">
        <f>+H26+H28</f>
        <v>2014.4499976496277</v>
      </c>
      <c r="I30" s="24"/>
      <c r="J30" s="1"/>
      <c r="K30" s="1"/>
      <c r="L30" s="1"/>
      <c r="M30" s="1"/>
      <c r="N30" s="1"/>
      <c r="O30" s="1"/>
      <c r="P30" s="1"/>
    </row>
    <row r="31" spans="1:16" ht="17.25" customHeight="1">
      <c r="A31" s="1"/>
      <c r="B31" s="1"/>
      <c r="C31" s="1"/>
      <c r="D31" s="1"/>
      <c r="E31" s="1"/>
      <c r="F31" s="1"/>
      <c r="G31" s="184"/>
      <c r="H31" s="25"/>
      <c r="I31" s="1"/>
      <c r="J31" s="1"/>
      <c r="K31" s="1"/>
      <c r="L31" s="1"/>
      <c r="M31" s="1"/>
      <c r="N31" s="1"/>
      <c r="O31" s="1"/>
      <c r="P31" s="1"/>
    </row>
    <row r="32" spans="1:16" s="28" customFormat="1" ht="17.25" customHeight="1">
      <c r="A32" s="10"/>
      <c r="B32" s="10" t="s">
        <v>39</v>
      </c>
      <c r="C32" s="10"/>
      <c r="D32" s="10"/>
      <c r="E32" s="1"/>
      <c r="F32" s="26"/>
      <c r="G32" s="27"/>
      <c r="H32" s="3"/>
      <c r="I32" s="10"/>
      <c r="J32" s="10"/>
      <c r="K32" s="10"/>
      <c r="L32" s="10"/>
      <c r="M32" s="10"/>
      <c r="N32" s="10"/>
      <c r="O32" s="10"/>
    </row>
    <row r="33" spans="1:48" s="30" customFormat="1" ht="30" customHeight="1">
      <c r="A33" s="10"/>
      <c r="B33" s="199">
        <v>1</v>
      </c>
      <c r="C33" s="1582" t="s">
        <v>50</v>
      </c>
      <c r="D33" s="1582"/>
      <c r="E33" s="1582"/>
      <c r="F33" s="1582"/>
      <c r="G33" s="1582"/>
      <c r="H33" s="1582"/>
      <c r="I33" s="10"/>
      <c r="J33" s="10"/>
      <c r="K33" s="10"/>
      <c r="L33" s="10"/>
      <c r="M33" s="10"/>
      <c r="N33" s="10"/>
      <c r="O33" s="10"/>
      <c r="P33" s="28"/>
      <c r="Q33" s="28"/>
      <c r="R33" s="28"/>
      <c r="S33" s="28"/>
      <c r="T33" s="28"/>
      <c r="U33" s="28"/>
      <c r="V33" s="28"/>
      <c r="W33" s="28"/>
      <c r="X33" s="28"/>
      <c r="Y33" s="28"/>
      <c r="Z33" s="28"/>
      <c r="AA33" s="28"/>
      <c r="AB33" s="28"/>
      <c r="AC33" s="28"/>
      <c r="AD33" s="28"/>
      <c r="AE33" s="28"/>
      <c r="AF33" s="28"/>
      <c r="AG33" s="28"/>
      <c r="AH33" s="28"/>
      <c r="AI33" s="28"/>
      <c r="AJ33" s="28"/>
      <c r="AK33" s="28"/>
      <c r="AL33" s="28"/>
      <c r="AM33" s="28"/>
      <c r="AN33" s="28"/>
      <c r="AO33" s="28"/>
      <c r="AP33" s="28"/>
      <c r="AQ33" s="28"/>
      <c r="AR33" s="28"/>
      <c r="AS33" s="28"/>
      <c r="AT33" s="28"/>
      <c r="AU33" s="28"/>
      <c r="AV33" s="28"/>
    </row>
    <row r="34" spans="1:48" s="30" customFormat="1" ht="17.25" customHeight="1">
      <c r="A34" s="10"/>
      <c r="B34" s="199">
        <v>2</v>
      </c>
      <c r="C34" s="1582" t="s">
        <v>51</v>
      </c>
      <c r="D34" s="1582"/>
      <c r="E34" s="1582"/>
      <c r="F34" s="1582"/>
      <c r="G34" s="1582"/>
      <c r="H34" s="1582"/>
      <c r="I34" s="10"/>
      <c r="J34" s="10"/>
      <c r="K34" s="10"/>
      <c r="L34" s="10"/>
      <c r="M34" s="10"/>
      <c r="N34" s="10"/>
      <c r="O34" s="10"/>
      <c r="P34" s="28"/>
      <c r="Q34" s="28"/>
      <c r="R34" s="28"/>
      <c r="S34" s="28"/>
      <c r="T34" s="28"/>
      <c r="U34" s="28"/>
      <c r="V34" s="28"/>
      <c r="W34" s="28"/>
      <c r="X34" s="28"/>
      <c r="Y34" s="28"/>
      <c r="Z34" s="28"/>
      <c r="AA34" s="28"/>
      <c r="AB34" s="28"/>
      <c r="AC34" s="28"/>
      <c r="AD34" s="28"/>
      <c r="AE34" s="28"/>
      <c r="AF34" s="28"/>
      <c r="AG34" s="28"/>
      <c r="AH34" s="28"/>
      <c r="AI34" s="28"/>
      <c r="AJ34" s="28"/>
      <c r="AK34" s="28"/>
      <c r="AL34" s="28"/>
      <c r="AM34" s="28"/>
      <c r="AN34" s="28"/>
      <c r="AO34" s="28"/>
      <c r="AP34" s="28"/>
      <c r="AQ34" s="28"/>
      <c r="AR34" s="28"/>
      <c r="AS34" s="28"/>
      <c r="AT34" s="28"/>
      <c r="AU34" s="28"/>
      <c r="AV34" s="28"/>
    </row>
    <row r="35" spans="1:48" s="33" customFormat="1" ht="17.25" customHeight="1">
      <c r="A35" s="31"/>
      <c r="B35" s="1585">
        <v>3</v>
      </c>
      <c r="C35" s="1586" t="s">
        <v>42</v>
      </c>
      <c r="D35" s="1586"/>
      <c r="E35" s="1586"/>
      <c r="F35" s="1586"/>
      <c r="G35" s="1586"/>
      <c r="H35" s="1586"/>
      <c r="I35" s="31"/>
      <c r="J35" s="31"/>
      <c r="K35" s="31"/>
      <c r="L35" s="31"/>
      <c r="M35" s="31"/>
      <c r="N35" s="31"/>
      <c r="O35" s="31"/>
      <c r="P35" s="32"/>
      <c r="Q35" s="32"/>
      <c r="R35" s="32"/>
      <c r="S35" s="32"/>
      <c r="T35" s="32"/>
      <c r="U35" s="32"/>
      <c r="V35" s="32"/>
      <c r="W35" s="32"/>
      <c r="X35" s="32"/>
      <c r="Y35" s="32"/>
      <c r="Z35" s="32"/>
      <c r="AA35" s="32"/>
      <c r="AB35" s="32"/>
      <c r="AC35" s="32"/>
      <c r="AD35" s="32"/>
      <c r="AE35" s="32"/>
      <c r="AF35" s="32"/>
      <c r="AG35" s="32"/>
      <c r="AH35" s="32"/>
      <c r="AI35" s="32"/>
      <c r="AJ35" s="32"/>
      <c r="AK35" s="32"/>
      <c r="AL35" s="32"/>
      <c r="AM35" s="32"/>
      <c r="AN35" s="32"/>
      <c r="AO35" s="32"/>
      <c r="AP35" s="32"/>
      <c r="AQ35" s="32"/>
      <c r="AR35" s="32"/>
      <c r="AS35" s="32"/>
      <c r="AT35" s="32"/>
      <c r="AU35" s="32"/>
      <c r="AV35" s="32"/>
    </row>
    <row r="36" spans="1:48" s="30" customFormat="1" ht="17.25" customHeight="1">
      <c r="A36" s="10"/>
      <c r="B36" s="1585"/>
      <c r="C36" s="1586"/>
      <c r="D36" s="1586"/>
      <c r="E36" s="1586"/>
      <c r="F36" s="1586"/>
      <c r="G36" s="1586"/>
      <c r="H36" s="1586"/>
      <c r="I36" s="10"/>
      <c r="J36" s="10"/>
      <c r="K36" s="10"/>
      <c r="L36" s="10"/>
      <c r="M36" s="10"/>
      <c r="N36" s="10"/>
      <c r="O36" s="10"/>
      <c r="P36" s="28"/>
      <c r="Q36" s="28"/>
      <c r="R36" s="28"/>
      <c r="S36" s="28"/>
      <c r="T36" s="28"/>
      <c r="U36" s="28"/>
      <c r="V36" s="28"/>
      <c r="W36" s="28"/>
      <c r="X36" s="28"/>
      <c r="Y36" s="28"/>
      <c r="Z36" s="28"/>
      <c r="AA36" s="28"/>
      <c r="AB36" s="28"/>
      <c r="AC36" s="28"/>
      <c r="AD36" s="28"/>
      <c r="AE36" s="28"/>
      <c r="AF36" s="28"/>
      <c r="AG36" s="28"/>
      <c r="AH36" s="28"/>
      <c r="AI36" s="28"/>
      <c r="AJ36" s="28"/>
      <c r="AK36" s="28"/>
      <c r="AL36" s="28"/>
      <c r="AM36" s="28"/>
      <c r="AN36" s="28"/>
      <c r="AO36" s="28"/>
      <c r="AP36" s="28"/>
      <c r="AQ36" s="28"/>
      <c r="AR36" s="28"/>
      <c r="AS36" s="28"/>
      <c r="AT36" s="28"/>
      <c r="AU36" s="28"/>
      <c r="AV36" s="28"/>
    </row>
    <row r="37" spans="1:48" s="188" customFormat="1" ht="30" customHeight="1">
      <c r="A37" s="174"/>
      <c r="B37" s="521">
        <v>4</v>
      </c>
      <c r="C37" s="1588" t="s">
        <v>52</v>
      </c>
      <c r="D37" s="1588"/>
      <c r="E37" s="1588"/>
      <c r="F37" s="1588"/>
      <c r="G37" s="1588"/>
      <c r="H37" s="1588"/>
      <c r="I37" s="174"/>
      <c r="J37" s="174"/>
      <c r="K37" s="187"/>
      <c r="L37" s="187"/>
      <c r="M37" s="187"/>
      <c r="N37" s="174"/>
      <c r="O37" s="174"/>
      <c r="P37" s="187"/>
      <c r="Q37" s="187"/>
      <c r="R37" s="187"/>
      <c r="S37" s="187"/>
      <c r="T37" s="187"/>
      <c r="U37" s="187"/>
      <c r="V37" s="187"/>
      <c r="W37" s="187"/>
      <c r="X37" s="187"/>
      <c r="Y37" s="187"/>
      <c r="Z37" s="187"/>
      <c r="AA37" s="187"/>
      <c r="AB37" s="187"/>
      <c r="AC37" s="187"/>
      <c r="AD37" s="187"/>
      <c r="AE37" s="187"/>
      <c r="AF37" s="187"/>
      <c r="AG37" s="187"/>
      <c r="AH37" s="187"/>
      <c r="AI37" s="187"/>
      <c r="AJ37" s="187"/>
      <c r="AK37" s="187"/>
      <c r="AL37" s="187"/>
      <c r="AM37" s="187"/>
      <c r="AN37" s="187"/>
      <c r="AO37" s="187"/>
      <c r="AP37" s="187"/>
      <c r="AQ37" s="187"/>
      <c r="AR37" s="187"/>
      <c r="AS37" s="187"/>
      <c r="AT37" s="187"/>
      <c r="AU37" s="187"/>
      <c r="AV37" s="187"/>
    </row>
    <row r="38" spans="1:48" s="30" customFormat="1" ht="17.25" customHeight="1">
      <c r="A38" s="10"/>
      <c r="B38" s="1587">
        <v>5</v>
      </c>
      <c r="C38" s="1582" t="s">
        <v>44</v>
      </c>
      <c r="D38" s="1582"/>
      <c r="E38" s="1582"/>
      <c r="F38" s="1582"/>
      <c r="G38" s="1582"/>
      <c r="H38" s="1582"/>
      <c r="I38" s="34"/>
      <c r="J38" s="10"/>
      <c r="K38" s="10"/>
      <c r="L38" s="10"/>
      <c r="M38" s="28"/>
      <c r="N38" s="10"/>
      <c r="O38" s="10"/>
      <c r="P38" s="28"/>
      <c r="Q38" s="28"/>
      <c r="R38" s="28"/>
      <c r="S38" s="28"/>
      <c r="T38" s="28"/>
      <c r="U38" s="28"/>
      <c r="V38" s="28"/>
      <c r="W38" s="28"/>
      <c r="X38" s="28"/>
      <c r="Y38" s="28"/>
      <c r="Z38" s="28"/>
      <c r="AA38" s="28"/>
      <c r="AB38" s="28"/>
      <c r="AC38" s="28"/>
      <c r="AD38" s="28"/>
      <c r="AE38" s="28"/>
      <c r="AF38" s="28"/>
      <c r="AG38" s="28"/>
      <c r="AH38" s="28"/>
      <c r="AI38" s="28"/>
      <c r="AJ38" s="28"/>
      <c r="AK38" s="28"/>
      <c r="AL38" s="28"/>
      <c r="AM38" s="28"/>
      <c r="AN38" s="28"/>
      <c r="AO38" s="28"/>
      <c r="AP38" s="28"/>
      <c r="AQ38" s="28"/>
      <c r="AR38" s="28"/>
      <c r="AS38" s="28"/>
      <c r="AT38" s="28"/>
      <c r="AU38" s="28"/>
      <c r="AV38" s="28"/>
    </row>
    <row r="39" spans="1:48" s="30" customFormat="1" ht="17.25" customHeight="1">
      <c r="A39" s="10"/>
      <c r="B39" s="1587"/>
      <c r="C39" s="1582"/>
      <c r="D39" s="1582"/>
      <c r="E39" s="1582"/>
      <c r="F39" s="1582"/>
      <c r="G39" s="1582"/>
      <c r="H39" s="1582"/>
      <c r="I39" s="34"/>
      <c r="J39" s="10"/>
      <c r="K39" s="10"/>
      <c r="L39" s="10"/>
      <c r="M39" s="28"/>
      <c r="N39" s="10"/>
      <c r="O39" s="10"/>
      <c r="P39" s="28"/>
      <c r="Q39" s="28"/>
      <c r="R39" s="28"/>
      <c r="S39" s="28"/>
      <c r="T39" s="28"/>
      <c r="U39" s="28"/>
      <c r="V39" s="28"/>
      <c r="W39" s="28"/>
      <c r="X39" s="28"/>
      <c r="Y39" s="28"/>
      <c r="Z39" s="28"/>
      <c r="AA39" s="28"/>
      <c r="AB39" s="28"/>
      <c r="AC39" s="28"/>
      <c r="AD39" s="28"/>
      <c r="AE39" s="28"/>
      <c r="AF39" s="28"/>
      <c r="AG39" s="28"/>
      <c r="AH39" s="28"/>
      <c r="AI39" s="28"/>
      <c r="AJ39" s="28"/>
      <c r="AK39" s="28"/>
      <c r="AL39" s="28"/>
      <c r="AM39" s="28"/>
      <c r="AN39" s="28"/>
      <c r="AO39" s="28"/>
      <c r="AP39" s="28"/>
      <c r="AQ39" s="28"/>
      <c r="AR39" s="28"/>
      <c r="AS39" s="28"/>
      <c r="AT39" s="28"/>
      <c r="AU39" s="28"/>
      <c r="AV39" s="28"/>
    </row>
    <row r="40" spans="1:48" s="30" customFormat="1" ht="17.25" customHeight="1">
      <c r="A40" s="10"/>
      <c r="B40" s="1587"/>
      <c r="C40" s="1582"/>
      <c r="D40" s="1582"/>
      <c r="E40" s="1582"/>
      <c r="F40" s="1582"/>
      <c r="G40" s="1582"/>
      <c r="H40" s="1582"/>
      <c r="I40" s="34"/>
      <c r="J40" s="10"/>
      <c r="K40" s="10"/>
      <c r="L40" s="10"/>
      <c r="M40" s="28"/>
      <c r="N40" s="10"/>
      <c r="O40" s="10"/>
      <c r="P40" s="28"/>
      <c r="Q40" s="28"/>
      <c r="R40" s="28"/>
      <c r="S40" s="28"/>
      <c r="T40" s="28"/>
      <c r="U40" s="28"/>
      <c r="V40" s="28"/>
      <c r="W40" s="28"/>
      <c r="X40" s="28"/>
      <c r="Y40" s="28"/>
      <c r="Z40" s="28"/>
      <c r="AA40" s="28"/>
      <c r="AB40" s="28"/>
      <c r="AC40" s="28"/>
      <c r="AD40" s="28"/>
      <c r="AE40" s="28"/>
      <c r="AF40" s="28"/>
      <c r="AG40" s="28"/>
      <c r="AH40" s="28"/>
      <c r="AI40" s="28"/>
      <c r="AJ40" s="28"/>
      <c r="AK40" s="28"/>
      <c r="AL40" s="28"/>
      <c r="AM40" s="28"/>
      <c r="AN40" s="28"/>
      <c r="AO40" s="28"/>
      <c r="AP40" s="28"/>
      <c r="AQ40" s="28"/>
      <c r="AR40" s="28"/>
      <c r="AS40" s="28"/>
      <c r="AT40" s="28"/>
      <c r="AU40" s="28"/>
      <c r="AV40" s="28"/>
    </row>
    <row r="41" spans="1:48" s="30" customFormat="1" ht="17.25" customHeight="1">
      <c r="A41" s="10"/>
      <c r="B41" s="199">
        <v>6</v>
      </c>
      <c r="C41" s="1582" t="s">
        <v>45</v>
      </c>
      <c r="D41" s="1582"/>
      <c r="E41" s="1582"/>
      <c r="F41" s="1582"/>
      <c r="G41" s="1582"/>
      <c r="H41" s="1582"/>
      <c r="I41" s="28"/>
      <c r="J41" s="28"/>
      <c r="K41" s="28"/>
      <c r="L41" s="28"/>
      <c r="M41" s="10"/>
      <c r="N41" s="10"/>
      <c r="O41" s="10"/>
      <c r="P41" s="28"/>
      <c r="Q41" s="28"/>
      <c r="R41" s="28"/>
      <c r="S41" s="28"/>
      <c r="T41" s="28"/>
      <c r="U41" s="28"/>
      <c r="V41" s="28"/>
      <c r="W41" s="28"/>
      <c r="X41" s="28"/>
      <c r="Y41" s="28"/>
      <c r="Z41" s="28"/>
      <c r="AA41" s="28"/>
      <c r="AB41" s="28"/>
      <c r="AC41" s="28"/>
      <c r="AD41" s="28"/>
      <c r="AE41" s="28"/>
      <c r="AF41" s="28"/>
      <c r="AG41" s="28"/>
      <c r="AH41" s="28"/>
      <c r="AI41" s="28"/>
      <c r="AJ41" s="28"/>
      <c r="AK41" s="28"/>
      <c r="AL41" s="28"/>
      <c r="AM41" s="28"/>
      <c r="AN41" s="28"/>
      <c r="AO41" s="28"/>
      <c r="AP41" s="28"/>
      <c r="AQ41" s="28"/>
      <c r="AR41" s="28"/>
      <c r="AS41" s="28"/>
      <c r="AT41" s="28"/>
      <c r="AU41" s="28"/>
      <c r="AV41" s="28"/>
    </row>
    <row r="42" spans="1:48" s="30" customFormat="1" ht="48" customHeight="1">
      <c r="A42" s="10"/>
      <c r="B42" s="199">
        <v>7</v>
      </c>
      <c r="C42" s="1582" t="s">
        <v>46</v>
      </c>
      <c r="D42" s="1582"/>
      <c r="E42" s="1582"/>
      <c r="F42" s="1582"/>
      <c r="G42" s="1582"/>
      <c r="H42" s="1582"/>
      <c r="I42" s="28"/>
      <c r="J42" s="28"/>
      <c r="K42" s="28"/>
      <c r="L42" s="28"/>
      <c r="M42" s="10"/>
      <c r="N42" s="10"/>
      <c r="O42" s="10"/>
      <c r="P42" s="28"/>
      <c r="Q42" s="28"/>
      <c r="R42" s="28"/>
      <c r="S42" s="28"/>
      <c r="T42" s="28"/>
      <c r="U42" s="28"/>
      <c r="V42" s="28"/>
      <c r="W42" s="28"/>
      <c r="X42" s="28"/>
      <c r="Y42" s="28"/>
      <c r="Z42" s="28"/>
      <c r="AA42" s="28"/>
      <c r="AB42" s="28"/>
      <c r="AC42" s="28"/>
      <c r="AD42" s="28"/>
      <c r="AE42" s="28"/>
      <c r="AF42" s="28"/>
      <c r="AG42" s="28"/>
      <c r="AH42" s="28"/>
      <c r="AI42" s="28"/>
      <c r="AJ42" s="28"/>
      <c r="AK42" s="28"/>
      <c r="AL42" s="28"/>
      <c r="AM42" s="28"/>
      <c r="AN42" s="28"/>
      <c r="AO42" s="28"/>
      <c r="AP42" s="28"/>
      <c r="AQ42" s="28"/>
      <c r="AR42" s="28"/>
      <c r="AS42" s="28"/>
      <c r="AT42" s="28"/>
      <c r="AU42" s="28"/>
      <c r="AV42" s="28"/>
    </row>
    <row r="43" spans="1:48" ht="17.25" customHeight="1">
      <c r="B43" s="29"/>
      <c r="C43" s="10"/>
    </row>
    <row r="44" spans="1:48" ht="17.25" customHeight="1">
      <c r="B44" s="29"/>
      <c r="C44" s="10"/>
    </row>
    <row r="45" spans="1:48" ht="17.25" customHeight="1">
      <c r="C45" s="34"/>
    </row>
    <row r="46" spans="1:48" ht="17.25" customHeight="1">
      <c r="C46" s="34"/>
    </row>
    <row r="47" spans="1:48" ht="17.25" customHeight="1"/>
  </sheetData>
  <mergeCells count="13">
    <mergeCell ref="C34:H34"/>
    <mergeCell ref="B7:H7"/>
    <mergeCell ref="B8:H8"/>
    <mergeCell ref="B9:H9"/>
    <mergeCell ref="B10:H10"/>
    <mergeCell ref="C33:H33"/>
    <mergeCell ref="C42:H42"/>
    <mergeCell ref="B35:B36"/>
    <mergeCell ref="C35:H36"/>
    <mergeCell ref="C37:H37"/>
    <mergeCell ref="B38:B40"/>
    <mergeCell ref="C38:H40"/>
    <mergeCell ref="C41:H41"/>
  </mergeCells>
  <printOptions horizontalCentered="1"/>
  <pageMargins left="0.98425196850393704" right="0.51181102362204722" top="0.74803149606299213" bottom="0.23622047244094491" header="0" footer="0"/>
  <pageSetup scale="71" orientation="portrait" r:id="rId1"/>
  <headerFooter alignWithMargins="0"/>
  <ignoredErrors>
    <ignoredError sqref="G24" formula="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833760-97B6-4B71-A35F-B3FA3E0423B5}">
  <sheetPr codeName="Sheet72">
    <pageSetUpPr fitToPage="1"/>
  </sheetPr>
  <dimension ref="A1:AW42"/>
  <sheetViews>
    <sheetView view="pageBreakPreview" zoomScale="80" zoomScaleNormal="70" zoomScaleSheetLayoutView="80" workbookViewId="0">
      <selection activeCell="B7" sqref="B7:H7"/>
    </sheetView>
  </sheetViews>
  <sheetFormatPr defaultColWidth="9.42578125" defaultRowHeight="15.75"/>
  <cols>
    <col min="1" max="1" width="2.5703125" style="4" customWidth="1"/>
    <col min="2" max="2" width="6.42578125" style="4" customWidth="1"/>
    <col min="3" max="3" width="51.5703125" style="4" customWidth="1"/>
    <col min="4" max="4" width="6.5703125" style="4" customWidth="1"/>
    <col min="5" max="8" width="15.42578125" style="4" customWidth="1"/>
    <col min="9" max="9" width="2.5703125" style="4" customWidth="1"/>
    <col min="10" max="10" width="18.5703125" style="4" customWidth="1"/>
    <col min="11" max="16384" width="9.42578125" style="4"/>
  </cols>
  <sheetData>
    <row r="1" spans="1:49" s="5" customFormat="1" ht="17.25" customHeight="1">
      <c r="A1" s="1"/>
      <c r="B1" s="2" t="s">
        <v>0</v>
      </c>
      <c r="C1" s="1"/>
      <c r="D1" s="1"/>
      <c r="E1" s="1"/>
      <c r="F1" s="1"/>
      <c r="G1" s="1"/>
      <c r="H1" s="3" t="s">
        <v>1</v>
      </c>
      <c r="I1" s="1"/>
      <c r="J1" s="1"/>
      <c r="K1" s="1"/>
      <c r="L1" s="1"/>
      <c r="M1" s="1"/>
      <c r="N1" s="1"/>
      <c r="O1" s="1"/>
      <c r="P1" s="1"/>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row>
    <row r="2" spans="1:49" s="5" customFormat="1" ht="17.25" customHeight="1">
      <c r="A2" s="1"/>
      <c r="B2" s="6"/>
      <c r="C2" s="7"/>
      <c r="D2" s="7"/>
      <c r="E2" s="1"/>
      <c r="F2" s="1"/>
      <c r="G2" s="1"/>
      <c r="H2" s="3" t="s">
        <v>2</v>
      </c>
      <c r="I2" s="1"/>
      <c r="J2" s="1"/>
      <c r="K2" s="1"/>
      <c r="L2" s="1"/>
      <c r="M2" s="1"/>
      <c r="N2" s="1"/>
      <c r="O2" s="1"/>
      <c r="P2" s="1"/>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row>
    <row r="3" spans="1:49" s="5" customFormat="1" ht="17.25" customHeight="1">
      <c r="A3" s="1"/>
      <c r="B3" s="8"/>
      <c r="C3" s="1"/>
      <c r="D3" s="1"/>
      <c r="E3" s="1"/>
      <c r="F3" s="1"/>
      <c r="G3" s="1"/>
      <c r="H3" s="3" t="s">
        <v>3</v>
      </c>
      <c r="I3" s="1"/>
      <c r="J3" s="1"/>
      <c r="K3" s="1"/>
      <c r="L3" s="1"/>
      <c r="M3" s="1"/>
      <c r="N3" s="1"/>
      <c r="O3" s="1"/>
      <c r="P3" s="1"/>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row>
    <row r="4" spans="1:49" s="5" customFormat="1" ht="17.25" customHeight="1">
      <c r="A4" s="1"/>
      <c r="B4" s="9"/>
      <c r="C4" s="10"/>
      <c r="D4" s="10"/>
      <c r="E4" s="10"/>
      <c r="F4" s="10"/>
      <c r="G4" s="1"/>
      <c r="H4" s="3" t="s">
        <v>4</v>
      </c>
      <c r="I4" s="1"/>
      <c r="J4" s="1"/>
      <c r="K4" s="1"/>
      <c r="L4" s="1"/>
      <c r="M4" s="1"/>
      <c r="N4" s="1"/>
      <c r="O4" s="1"/>
      <c r="P4" s="1"/>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row>
    <row r="5" spans="1:49" s="5" customFormat="1" ht="17.25" customHeight="1">
      <c r="A5" s="1"/>
      <c r="B5" s="1"/>
      <c r="C5" s="1"/>
      <c r="D5" s="1"/>
      <c r="E5" s="1"/>
      <c r="F5" s="1"/>
      <c r="G5" s="1"/>
      <c r="H5" s="3" t="s">
        <v>5</v>
      </c>
      <c r="I5" s="1"/>
      <c r="J5" s="1"/>
      <c r="K5" s="1"/>
      <c r="L5" s="1"/>
      <c r="M5" s="1"/>
      <c r="N5" s="1"/>
      <c r="O5" s="1"/>
      <c r="P5" s="1"/>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row>
    <row r="6" spans="1:49" ht="17.25" customHeight="1">
      <c r="A6" s="1"/>
      <c r="B6" s="1"/>
      <c r="C6" s="1"/>
      <c r="D6" s="1"/>
      <c r="E6" s="1"/>
      <c r="F6" s="1"/>
      <c r="G6" s="1"/>
      <c r="H6" s="3" t="s">
        <v>241</v>
      </c>
      <c r="I6" s="1"/>
      <c r="J6" s="1"/>
      <c r="K6" s="1"/>
      <c r="L6" s="1"/>
      <c r="M6" s="1"/>
      <c r="N6" s="1"/>
      <c r="O6" s="1"/>
      <c r="P6" s="1"/>
    </row>
    <row r="7" spans="1:49" s="13" customFormat="1" ht="17.25" customHeight="1">
      <c r="A7" s="11"/>
      <c r="B7" s="1583" t="s">
        <v>241</v>
      </c>
      <c r="C7" s="1583"/>
      <c r="D7" s="1583"/>
      <c r="E7" s="1583"/>
      <c r="F7" s="1583"/>
      <c r="G7" s="1583"/>
      <c r="H7" s="1583"/>
      <c r="I7" s="11"/>
      <c r="J7" s="11"/>
      <c r="K7" s="11"/>
      <c r="L7" s="11"/>
      <c r="M7" s="11"/>
      <c r="N7" s="11"/>
      <c r="O7" s="11"/>
      <c r="P7" s="11"/>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2"/>
      <c r="AR7" s="12"/>
      <c r="AS7" s="12"/>
      <c r="AT7" s="12"/>
      <c r="AU7" s="12"/>
      <c r="AV7" s="12"/>
      <c r="AW7" s="12"/>
    </row>
    <row r="8" spans="1:49" s="13" customFormat="1" ht="17.25" customHeight="1">
      <c r="A8" s="11"/>
      <c r="B8" s="1583" t="s">
        <v>236</v>
      </c>
      <c r="C8" s="1583"/>
      <c r="D8" s="1583"/>
      <c r="E8" s="1583"/>
      <c r="F8" s="1583"/>
      <c r="G8" s="1583"/>
      <c r="H8" s="1583"/>
      <c r="I8" s="11"/>
      <c r="J8" s="11"/>
      <c r="K8" s="11"/>
      <c r="L8" s="11"/>
      <c r="M8" s="11"/>
      <c r="N8" s="11"/>
      <c r="O8" s="11"/>
      <c r="P8" s="11"/>
      <c r="Q8" s="12"/>
      <c r="R8" s="12"/>
      <c r="S8" s="12"/>
      <c r="T8" s="12"/>
      <c r="U8" s="12"/>
      <c r="V8" s="12"/>
      <c r="W8" s="12"/>
      <c r="X8" s="12"/>
      <c r="Y8" s="12"/>
      <c r="Z8" s="12"/>
      <c r="AA8" s="12"/>
      <c r="AB8" s="12"/>
      <c r="AC8" s="12"/>
      <c r="AD8" s="12"/>
      <c r="AE8" s="12"/>
      <c r="AF8" s="12"/>
      <c r="AG8" s="12"/>
      <c r="AH8" s="12"/>
      <c r="AI8" s="12"/>
      <c r="AJ8" s="12"/>
      <c r="AK8" s="12"/>
      <c r="AL8" s="12"/>
      <c r="AM8" s="12"/>
      <c r="AN8" s="12"/>
      <c r="AO8" s="12"/>
      <c r="AP8" s="12"/>
      <c r="AQ8" s="12"/>
      <c r="AR8" s="12"/>
      <c r="AS8" s="12"/>
      <c r="AT8" s="12"/>
      <c r="AU8" s="12"/>
      <c r="AV8" s="12"/>
      <c r="AW8" s="12"/>
    </row>
    <row r="9" spans="1:49" s="13" customFormat="1" ht="17.25" customHeight="1">
      <c r="A9" s="11"/>
      <c r="B9" s="1583" t="s">
        <v>237</v>
      </c>
      <c r="C9" s="1583"/>
      <c r="D9" s="1583"/>
      <c r="E9" s="1583"/>
      <c r="F9" s="1583"/>
      <c r="G9" s="1583"/>
      <c r="H9" s="1583"/>
      <c r="I9" s="11"/>
      <c r="J9" s="11"/>
      <c r="K9" s="11"/>
      <c r="L9" s="11"/>
      <c r="M9" s="11"/>
      <c r="N9" s="11"/>
      <c r="O9" s="11"/>
      <c r="P9" s="11"/>
      <c r="Q9" s="12"/>
      <c r="R9" s="12"/>
      <c r="S9" s="12"/>
      <c r="T9" s="12"/>
      <c r="U9" s="12"/>
      <c r="V9" s="12"/>
      <c r="W9" s="12"/>
      <c r="X9" s="12"/>
      <c r="Y9" s="12"/>
      <c r="Z9" s="12"/>
      <c r="AA9" s="12"/>
      <c r="AB9" s="12"/>
      <c r="AC9" s="12"/>
      <c r="AD9" s="12"/>
      <c r="AE9" s="12"/>
      <c r="AF9" s="12"/>
      <c r="AG9" s="12"/>
      <c r="AH9" s="12"/>
      <c r="AI9" s="12"/>
      <c r="AJ9" s="12"/>
      <c r="AK9" s="12"/>
      <c r="AL9" s="12"/>
      <c r="AM9" s="12"/>
      <c r="AN9" s="12"/>
      <c r="AO9" s="12"/>
      <c r="AP9" s="12"/>
      <c r="AQ9" s="12"/>
      <c r="AR9" s="12"/>
      <c r="AS9" s="12"/>
      <c r="AT9" s="12"/>
      <c r="AU9" s="12"/>
      <c r="AV9" s="12"/>
      <c r="AW9" s="12"/>
    </row>
    <row r="10" spans="1:49" s="13" customFormat="1" ht="17.25" customHeight="1">
      <c r="A10" s="11"/>
      <c r="B10" s="1584" t="s">
        <v>56</v>
      </c>
      <c r="C10" s="1584"/>
      <c r="D10" s="1584"/>
      <c r="E10" s="1584"/>
      <c r="F10" s="1584"/>
      <c r="G10" s="1584"/>
      <c r="H10" s="1584"/>
      <c r="I10" s="11"/>
      <c r="J10" s="11"/>
      <c r="K10" s="11"/>
      <c r="L10" s="11"/>
      <c r="M10" s="11"/>
      <c r="N10" s="11"/>
      <c r="O10" s="11"/>
      <c r="P10" s="11"/>
      <c r="Q10" s="12"/>
      <c r="R10" s="12"/>
      <c r="S10" s="12"/>
      <c r="T10" s="12"/>
      <c r="U10" s="12"/>
      <c r="V10" s="12"/>
      <c r="W10" s="12"/>
      <c r="X10" s="12"/>
      <c r="Y10" s="12"/>
      <c r="Z10" s="12"/>
      <c r="AA10" s="12"/>
      <c r="AB10" s="12"/>
      <c r="AC10" s="12"/>
      <c r="AD10" s="12"/>
      <c r="AE10" s="12"/>
      <c r="AF10" s="12"/>
      <c r="AG10" s="12"/>
      <c r="AH10" s="12"/>
      <c r="AI10" s="12"/>
      <c r="AJ10" s="12"/>
      <c r="AK10" s="12"/>
      <c r="AL10" s="12"/>
      <c r="AM10" s="12"/>
      <c r="AN10" s="12"/>
      <c r="AO10" s="12"/>
      <c r="AP10" s="12"/>
      <c r="AQ10" s="12"/>
      <c r="AR10" s="12"/>
      <c r="AS10" s="12"/>
      <c r="AT10" s="12"/>
      <c r="AU10" s="12"/>
      <c r="AV10" s="12"/>
      <c r="AW10" s="12"/>
    </row>
    <row r="11" spans="1:49" ht="17.25" customHeight="1" thickBot="1">
      <c r="A11" s="1"/>
      <c r="B11" s="1"/>
      <c r="C11" s="1"/>
      <c r="D11" s="1"/>
      <c r="E11" s="1"/>
      <c r="F11" s="1"/>
      <c r="G11" s="1"/>
      <c r="H11" s="1"/>
      <c r="I11" s="1"/>
      <c r="J11" s="1"/>
      <c r="K11" s="1"/>
      <c r="L11" s="1"/>
      <c r="M11" s="1"/>
      <c r="N11" s="1"/>
      <c r="O11" s="1"/>
      <c r="P11" s="1"/>
    </row>
    <row r="12" spans="1:49">
      <c r="A12" s="1"/>
      <c r="B12" s="14" t="s">
        <v>10</v>
      </c>
      <c r="C12" s="15"/>
      <c r="D12" s="15"/>
      <c r="E12" s="16" t="s">
        <v>11</v>
      </c>
      <c r="F12" s="16" t="s">
        <v>12</v>
      </c>
      <c r="G12" s="16" t="s">
        <v>13</v>
      </c>
      <c r="H12" s="17" t="s">
        <v>14</v>
      </c>
      <c r="I12" s="1"/>
      <c r="J12" s="1"/>
      <c r="K12" s="1"/>
      <c r="L12" s="1"/>
      <c r="M12" s="1"/>
      <c r="N12" s="1"/>
      <c r="O12" s="1"/>
      <c r="P12" s="1"/>
    </row>
    <row r="13" spans="1:49" ht="16.5" thickBot="1">
      <c r="A13" s="1"/>
      <c r="B13" s="18" t="s">
        <v>15</v>
      </c>
      <c r="C13" s="19" t="s">
        <v>16</v>
      </c>
      <c r="D13" s="20" t="s">
        <v>17</v>
      </c>
      <c r="E13" s="19" t="s">
        <v>18</v>
      </c>
      <c r="F13" s="19" t="s">
        <v>19</v>
      </c>
      <c r="G13" s="19" t="s">
        <v>19</v>
      </c>
      <c r="H13" s="21" t="s">
        <v>20</v>
      </c>
      <c r="I13" s="1"/>
      <c r="J13" s="1"/>
      <c r="K13" s="1"/>
      <c r="L13" s="1"/>
      <c r="M13" s="1"/>
      <c r="N13" s="1"/>
      <c r="O13" s="1"/>
      <c r="P13" s="1"/>
    </row>
    <row r="14" spans="1:49">
      <c r="A14" s="1"/>
      <c r="B14" s="202"/>
      <c r="C14" s="203"/>
      <c r="D14" s="296"/>
      <c r="E14" s="203" t="s">
        <v>21</v>
      </c>
      <c r="F14" s="203" t="s">
        <v>22</v>
      </c>
      <c r="G14" s="203" t="s">
        <v>23</v>
      </c>
      <c r="H14" s="304" t="s">
        <v>24</v>
      </c>
      <c r="I14" s="1"/>
      <c r="J14" s="1"/>
      <c r="K14" s="1"/>
      <c r="L14" s="1"/>
      <c r="M14" s="1"/>
      <c r="N14" s="1"/>
      <c r="O14" s="1"/>
      <c r="P14" s="1"/>
    </row>
    <row r="15" spans="1:49">
      <c r="A15" s="1"/>
      <c r="B15" s="205"/>
      <c r="C15" s="208"/>
      <c r="D15" s="297"/>
      <c r="E15" s="208"/>
      <c r="F15" s="208"/>
      <c r="G15" s="208"/>
      <c r="H15" s="298"/>
      <c r="I15" s="1"/>
      <c r="J15" s="1"/>
      <c r="K15" s="1"/>
      <c r="L15" s="1"/>
      <c r="M15" s="1"/>
      <c r="N15" s="1"/>
      <c r="O15" s="1"/>
      <c r="P15" s="1"/>
    </row>
    <row r="16" spans="1:49">
      <c r="A16" s="1"/>
      <c r="B16" s="205"/>
      <c r="C16" s="206" t="s">
        <v>25</v>
      </c>
      <c r="D16" s="210"/>
      <c r="E16" s="208"/>
      <c r="F16" s="208"/>
      <c r="G16" s="208"/>
      <c r="H16" s="299"/>
      <c r="I16" s="23"/>
      <c r="J16" s="1"/>
      <c r="K16" s="1"/>
      <c r="L16" s="1"/>
      <c r="M16" s="1"/>
      <c r="N16" s="1"/>
      <c r="O16" s="1"/>
      <c r="P16" s="1"/>
    </row>
    <row r="17" spans="1:48">
      <c r="A17" s="1"/>
      <c r="B17" s="205">
        <v>1</v>
      </c>
      <c r="C17" s="209" t="s">
        <v>26</v>
      </c>
      <c r="D17" s="297"/>
      <c r="E17" s="986">
        <v>0</v>
      </c>
      <c r="F17" s="987">
        <f>E17/E23</f>
        <v>0</v>
      </c>
      <c r="G17" s="988">
        <v>0</v>
      </c>
      <c r="H17" s="966">
        <f t="shared" ref="H17:H18" si="0">+G17*E17</f>
        <v>0</v>
      </c>
      <c r="I17" s="23"/>
      <c r="J17" s="192"/>
      <c r="K17" s="1"/>
      <c r="L17" s="1"/>
      <c r="M17" s="1"/>
      <c r="N17" s="1"/>
      <c r="O17" s="1"/>
      <c r="P17" s="1"/>
    </row>
    <row r="18" spans="1:48" ht="16.5" thickBot="1">
      <c r="A18" s="1"/>
      <c r="B18" s="205">
        <v>2</v>
      </c>
      <c r="C18" s="209" t="s">
        <v>27</v>
      </c>
      <c r="D18" s="985"/>
      <c r="E18" s="381">
        <v>0</v>
      </c>
      <c r="F18" s="382">
        <f>E18/E23</f>
        <v>0</v>
      </c>
      <c r="G18" s="375">
        <v>0</v>
      </c>
      <c r="H18" s="468">
        <f t="shared" si="0"/>
        <v>0</v>
      </c>
      <c r="I18" s="1"/>
      <c r="J18" s="192"/>
      <c r="K18" s="1"/>
      <c r="L18" s="1"/>
      <c r="M18" s="1"/>
      <c r="N18" s="1"/>
      <c r="O18" s="1"/>
      <c r="P18" s="1"/>
    </row>
    <row r="19" spans="1:48">
      <c r="A19" s="1"/>
      <c r="B19" s="205">
        <v>3</v>
      </c>
      <c r="C19" s="209" t="s">
        <v>29</v>
      </c>
      <c r="D19" s="984">
        <v>1</v>
      </c>
      <c r="E19" s="384">
        <f>F19*E23</f>
        <v>0</v>
      </c>
      <c r="F19" s="388">
        <f>1-F21</f>
        <v>0</v>
      </c>
      <c r="G19" s="385">
        <f>IF(E19=0,0,H19/E19)</f>
        <v>0</v>
      </c>
      <c r="H19" s="376">
        <f>SUM(H17:H18)</f>
        <v>0</v>
      </c>
      <c r="I19" s="23"/>
      <c r="J19" s="1"/>
      <c r="K19" s="1"/>
      <c r="L19" s="1"/>
      <c r="M19" s="1"/>
      <c r="N19" s="1"/>
      <c r="O19" s="1"/>
      <c r="P19" s="1"/>
    </row>
    <row r="20" spans="1:48">
      <c r="A20" s="1"/>
      <c r="B20" s="205"/>
      <c r="C20" s="300"/>
      <c r="D20" s="297"/>
      <c r="E20" s="386"/>
      <c r="F20" s="380"/>
      <c r="G20" s="373"/>
      <c r="H20" s="391"/>
      <c r="I20" s="23"/>
      <c r="J20" s="1"/>
      <c r="K20" s="1"/>
      <c r="L20" s="1"/>
      <c r="M20" s="1"/>
      <c r="N20" s="1"/>
      <c r="O20" s="1"/>
      <c r="P20" s="1"/>
    </row>
    <row r="21" spans="1:48">
      <c r="A21" s="1"/>
      <c r="B21" s="205">
        <v>4</v>
      </c>
      <c r="C21" s="300" t="s">
        <v>32</v>
      </c>
      <c r="D21" s="297">
        <v>1</v>
      </c>
      <c r="E21" s="386">
        <f>E23-E19</f>
        <v>2.1</v>
      </c>
      <c r="F21" s="380">
        <v>1</v>
      </c>
      <c r="G21" s="373">
        <v>9.11E-2</v>
      </c>
      <c r="H21" s="374">
        <f>G21*E21</f>
        <v>0.19131000000000001</v>
      </c>
      <c r="I21" s="23"/>
      <c r="J21" s="1"/>
      <c r="K21" s="1"/>
      <c r="L21" s="1"/>
      <c r="M21" s="1"/>
      <c r="N21" s="1"/>
      <c r="O21" s="1"/>
      <c r="P21" s="1"/>
    </row>
    <row r="22" spans="1:48" ht="16.5" thickBot="1">
      <c r="A22" s="1"/>
      <c r="B22" s="205"/>
      <c r="C22" s="300"/>
      <c r="D22" s="297"/>
      <c r="E22" s="381"/>
      <c r="F22" s="382"/>
      <c r="G22" s="375"/>
      <c r="H22" s="383"/>
      <c r="I22" s="23"/>
      <c r="J22" s="1"/>
      <c r="K22" s="1"/>
      <c r="L22" s="1"/>
      <c r="M22" s="1"/>
      <c r="N22" s="1"/>
      <c r="O22" s="1"/>
      <c r="P22" s="1"/>
    </row>
    <row r="23" spans="1:48">
      <c r="A23" s="1"/>
      <c r="B23" s="205">
        <v>5</v>
      </c>
      <c r="C23" s="209" t="s">
        <v>35</v>
      </c>
      <c r="D23" s="297">
        <v>2</v>
      </c>
      <c r="E23" s="387">
        <f>+E25</f>
        <v>2.1</v>
      </c>
      <c r="F23" s="388">
        <f>E23/E25</f>
        <v>1</v>
      </c>
      <c r="G23" s="385">
        <f>H23/E23</f>
        <v>9.11E-2</v>
      </c>
      <c r="H23" s="376">
        <f>+H19+H21</f>
        <v>0.19131000000000001</v>
      </c>
      <c r="I23" s="23"/>
      <c r="J23" s="1"/>
      <c r="K23" s="1"/>
      <c r="L23" s="1"/>
      <c r="M23" s="1"/>
      <c r="N23" s="1"/>
      <c r="O23" s="1"/>
      <c r="P23" s="1"/>
    </row>
    <row r="24" spans="1:48" ht="16.5" thickBot="1">
      <c r="A24" s="1"/>
      <c r="B24" s="205"/>
      <c r="C24" s="209"/>
      <c r="D24" s="297"/>
      <c r="E24" s="381"/>
      <c r="F24" s="375"/>
      <c r="G24" s="375"/>
      <c r="H24" s="383"/>
      <c r="I24" s="24"/>
      <c r="J24" s="1"/>
      <c r="K24" s="1"/>
      <c r="L24" s="1"/>
      <c r="M24" s="1"/>
      <c r="N24" s="1"/>
      <c r="O24" s="1"/>
      <c r="P24" s="1"/>
    </row>
    <row r="25" spans="1:48" ht="24" customHeight="1" thickBot="1">
      <c r="A25" s="1"/>
      <c r="B25" s="212">
        <v>6</v>
      </c>
      <c r="C25" s="217" t="s">
        <v>38</v>
      </c>
      <c r="D25" s="213"/>
      <c r="E25" s="389">
        <v>2.1</v>
      </c>
      <c r="F25" s="393">
        <f>+F21+F19</f>
        <v>1</v>
      </c>
      <c r="G25" s="390">
        <f>+H25/E25</f>
        <v>9.11E-2</v>
      </c>
      <c r="H25" s="394">
        <f>+H23</f>
        <v>0.19131000000000001</v>
      </c>
      <c r="I25" s="24"/>
      <c r="J25" s="1"/>
      <c r="K25" s="1"/>
      <c r="L25" s="1"/>
      <c r="M25" s="1"/>
      <c r="N25" s="1"/>
      <c r="O25" s="1"/>
      <c r="P25" s="1"/>
    </row>
    <row r="26" spans="1:48" ht="17.25" customHeight="1">
      <c r="A26" s="1"/>
      <c r="B26" s="1"/>
      <c r="C26" s="1"/>
      <c r="D26" s="1"/>
      <c r="E26" s="1"/>
      <c r="F26" s="1"/>
      <c r="G26" s="184"/>
      <c r="H26" s="25"/>
      <c r="I26" s="1"/>
      <c r="J26" s="1"/>
      <c r="K26" s="1"/>
      <c r="L26" s="1"/>
      <c r="M26" s="1"/>
      <c r="N26" s="1"/>
      <c r="O26" s="1"/>
      <c r="P26" s="1"/>
    </row>
    <row r="27" spans="1:48" s="28" customFormat="1" ht="17.25" customHeight="1">
      <c r="A27" s="10"/>
      <c r="B27" s="10" t="s">
        <v>39</v>
      </c>
      <c r="C27" s="10"/>
      <c r="D27" s="10"/>
      <c r="E27" s="1"/>
      <c r="F27" s="26"/>
      <c r="G27" s="27"/>
      <c r="H27" s="3"/>
      <c r="I27" s="10"/>
      <c r="J27" s="10"/>
      <c r="K27" s="10"/>
      <c r="L27" s="10"/>
      <c r="M27" s="10"/>
      <c r="N27" s="10"/>
      <c r="O27" s="10"/>
    </row>
    <row r="28" spans="1:48" s="30" customFormat="1" ht="30" customHeight="1">
      <c r="A28" s="10"/>
      <c r="B28" s="199">
        <v>1</v>
      </c>
      <c r="C28" s="1582" t="s">
        <v>238</v>
      </c>
      <c r="D28" s="1582"/>
      <c r="E28" s="1582"/>
      <c r="F28" s="1582"/>
      <c r="G28" s="1582"/>
      <c r="H28" s="1582"/>
      <c r="I28" s="10"/>
      <c r="J28" s="10"/>
      <c r="K28" s="10"/>
      <c r="L28" s="10"/>
      <c r="M28" s="10"/>
      <c r="N28" s="10"/>
      <c r="O28" s="10"/>
      <c r="P28" s="28"/>
      <c r="Q28" s="28"/>
      <c r="R28" s="28"/>
      <c r="S28" s="28"/>
      <c r="T28" s="28"/>
      <c r="U28" s="28"/>
      <c r="V28" s="28"/>
      <c r="W28" s="28"/>
      <c r="X28" s="28"/>
      <c r="Y28" s="28"/>
      <c r="Z28" s="28"/>
      <c r="AA28" s="28"/>
      <c r="AB28" s="28"/>
      <c r="AC28" s="28"/>
      <c r="AD28" s="28"/>
      <c r="AE28" s="28"/>
      <c r="AF28" s="28"/>
      <c r="AG28" s="28"/>
      <c r="AH28" s="28"/>
      <c r="AI28" s="28"/>
      <c r="AJ28" s="28"/>
      <c r="AK28" s="28"/>
      <c r="AL28" s="28"/>
      <c r="AM28" s="28"/>
      <c r="AN28" s="28"/>
      <c r="AO28" s="28"/>
      <c r="AP28" s="28"/>
      <c r="AQ28" s="28"/>
      <c r="AR28" s="28"/>
      <c r="AS28" s="28"/>
      <c r="AT28" s="28"/>
      <c r="AU28" s="28"/>
      <c r="AV28" s="28"/>
    </row>
    <row r="29" spans="1:48" s="30" customFormat="1" ht="17.25" customHeight="1">
      <c r="A29" s="10"/>
      <c r="B29" s="199">
        <v>2</v>
      </c>
      <c r="C29" s="1582" t="s">
        <v>239</v>
      </c>
      <c r="D29" s="1582"/>
      <c r="E29" s="1582"/>
      <c r="F29" s="1582"/>
      <c r="G29" s="1582"/>
      <c r="H29" s="1582"/>
      <c r="I29" s="10"/>
      <c r="J29" s="10"/>
      <c r="K29" s="10"/>
      <c r="L29" s="10"/>
      <c r="M29" s="10"/>
      <c r="N29" s="10"/>
      <c r="O29" s="10"/>
      <c r="P29" s="28"/>
      <c r="Q29" s="28"/>
      <c r="R29" s="28"/>
      <c r="S29" s="28"/>
      <c r="T29" s="28"/>
      <c r="U29" s="28"/>
      <c r="V29" s="28"/>
      <c r="W29" s="28"/>
      <c r="X29" s="28"/>
      <c r="Y29" s="28"/>
      <c r="Z29" s="28"/>
      <c r="AA29" s="28"/>
      <c r="AB29" s="28"/>
      <c r="AC29" s="28"/>
      <c r="AD29" s="28"/>
      <c r="AE29" s="28"/>
      <c r="AF29" s="28"/>
      <c r="AG29" s="28"/>
      <c r="AH29" s="28"/>
      <c r="AI29" s="28"/>
      <c r="AJ29" s="28"/>
      <c r="AK29" s="28"/>
      <c r="AL29" s="28"/>
      <c r="AM29" s="28"/>
      <c r="AN29" s="28"/>
      <c r="AO29" s="28"/>
      <c r="AP29" s="28"/>
      <c r="AQ29" s="28"/>
      <c r="AR29" s="28"/>
      <c r="AS29" s="28"/>
      <c r="AT29" s="28"/>
      <c r="AU29" s="28"/>
      <c r="AV29" s="28"/>
    </row>
    <row r="30" spans="1:48" s="33" customFormat="1" ht="17.25" customHeight="1">
      <c r="A30" s="31"/>
      <c r="B30" s="1585"/>
      <c r="C30" s="1586"/>
      <c r="D30" s="1586"/>
      <c r="E30" s="1586"/>
      <c r="F30" s="1586"/>
      <c r="G30" s="1586"/>
      <c r="H30" s="1586"/>
      <c r="I30" s="31"/>
      <c r="J30" s="31"/>
      <c r="K30" s="31"/>
      <c r="L30" s="31"/>
      <c r="M30" s="31"/>
      <c r="N30" s="31"/>
      <c r="O30" s="31"/>
      <c r="P30" s="32"/>
      <c r="Q30" s="32"/>
      <c r="R30" s="32"/>
      <c r="S30" s="32"/>
      <c r="T30" s="32"/>
      <c r="U30" s="32"/>
      <c r="V30" s="32"/>
      <c r="W30" s="32"/>
      <c r="X30" s="32"/>
      <c r="Y30" s="32"/>
      <c r="Z30" s="32"/>
      <c r="AA30" s="32"/>
      <c r="AB30" s="32"/>
      <c r="AC30" s="32"/>
      <c r="AD30" s="32"/>
      <c r="AE30" s="32"/>
      <c r="AF30" s="32"/>
      <c r="AG30" s="32"/>
      <c r="AH30" s="32"/>
      <c r="AI30" s="32"/>
      <c r="AJ30" s="32"/>
      <c r="AK30" s="32"/>
      <c r="AL30" s="32"/>
      <c r="AM30" s="32"/>
      <c r="AN30" s="32"/>
      <c r="AO30" s="32"/>
      <c r="AP30" s="32"/>
      <c r="AQ30" s="32"/>
      <c r="AR30" s="32"/>
      <c r="AS30" s="32"/>
      <c r="AT30" s="32"/>
      <c r="AU30" s="32"/>
      <c r="AV30" s="32"/>
    </row>
    <row r="31" spans="1:48" s="30" customFormat="1" ht="17.25" customHeight="1">
      <c r="A31" s="10"/>
      <c r="B31" s="1585"/>
      <c r="C31" s="1586"/>
      <c r="D31" s="1586"/>
      <c r="E31" s="1586"/>
      <c r="F31" s="1586"/>
      <c r="G31" s="1586"/>
      <c r="H31" s="1586"/>
      <c r="I31" s="10"/>
      <c r="J31" s="10"/>
      <c r="K31" s="10"/>
      <c r="L31" s="10"/>
      <c r="M31" s="10"/>
      <c r="N31" s="10"/>
      <c r="O31" s="10"/>
      <c r="P31" s="28"/>
      <c r="Q31" s="28"/>
      <c r="R31" s="28"/>
      <c r="S31" s="28"/>
      <c r="T31" s="28"/>
      <c r="U31" s="28"/>
      <c r="V31" s="28"/>
      <c r="W31" s="28"/>
      <c r="X31" s="28"/>
      <c r="Y31" s="28"/>
      <c r="Z31" s="28"/>
      <c r="AA31" s="28"/>
      <c r="AB31" s="28"/>
      <c r="AC31" s="28"/>
      <c r="AD31" s="28"/>
      <c r="AE31" s="28"/>
      <c r="AF31" s="28"/>
      <c r="AG31" s="28"/>
      <c r="AH31" s="28"/>
      <c r="AI31" s="28"/>
      <c r="AJ31" s="28"/>
      <c r="AK31" s="28"/>
      <c r="AL31" s="28"/>
      <c r="AM31" s="28"/>
      <c r="AN31" s="28"/>
      <c r="AO31" s="28"/>
      <c r="AP31" s="28"/>
      <c r="AQ31" s="28"/>
      <c r="AR31" s="28"/>
      <c r="AS31" s="28"/>
      <c r="AT31" s="28"/>
      <c r="AU31" s="28"/>
      <c r="AV31" s="28"/>
    </row>
    <row r="32" spans="1:48" s="188" customFormat="1" ht="30" customHeight="1">
      <c r="A32" s="174"/>
      <c r="B32" s="521"/>
      <c r="C32" s="1586"/>
      <c r="D32" s="1586"/>
      <c r="E32" s="1586"/>
      <c r="F32" s="1586"/>
      <c r="G32" s="1586"/>
      <c r="H32" s="1586"/>
      <c r="I32" s="174"/>
      <c r="J32" s="174"/>
      <c r="K32" s="187"/>
      <c r="L32" s="187"/>
      <c r="M32" s="187"/>
      <c r="N32" s="174"/>
      <c r="O32" s="174"/>
      <c r="P32" s="187"/>
      <c r="Q32" s="187"/>
      <c r="R32" s="187"/>
      <c r="S32" s="187"/>
      <c r="T32" s="187"/>
      <c r="U32" s="187"/>
      <c r="V32" s="187"/>
      <c r="W32" s="187"/>
      <c r="X32" s="187"/>
      <c r="Y32" s="187"/>
      <c r="Z32" s="187"/>
      <c r="AA32" s="187"/>
      <c r="AB32" s="187"/>
      <c r="AC32" s="187"/>
      <c r="AD32" s="187"/>
      <c r="AE32" s="187"/>
      <c r="AF32" s="187"/>
      <c r="AG32" s="187"/>
      <c r="AH32" s="187"/>
      <c r="AI32" s="187"/>
      <c r="AJ32" s="187"/>
      <c r="AK32" s="187"/>
      <c r="AL32" s="187"/>
      <c r="AM32" s="187"/>
      <c r="AN32" s="187"/>
      <c r="AO32" s="187"/>
      <c r="AP32" s="187"/>
      <c r="AQ32" s="187"/>
      <c r="AR32" s="187"/>
      <c r="AS32" s="187"/>
      <c r="AT32" s="187"/>
      <c r="AU32" s="187"/>
      <c r="AV32" s="187"/>
    </row>
    <row r="33" spans="1:48" s="30" customFormat="1" ht="17.25" customHeight="1">
      <c r="A33" s="10"/>
      <c r="B33" s="1587"/>
      <c r="C33" s="1582"/>
      <c r="D33" s="1582"/>
      <c r="E33" s="1582"/>
      <c r="F33" s="1582"/>
      <c r="G33" s="1582"/>
      <c r="H33" s="1582"/>
      <c r="I33" s="34"/>
      <c r="J33" s="10"/>
      <c r="K33" s="10"/>
      <c r="L33" s="10"/>
      <c r="M33" s="28"/>
      <c r="N33" s="10"/>
      <c r="O33" s="10"/>
      <c r="P33" s="28"/>
      <c r="Q33" s="28"/>
      <c r="R33" s="28"/>
      <c r="S33" s="28"/>
      <c r="T33" s="28"/>
      <c r="U33" s="28"/>
      <c r="V33" s="28"/>
      <c r="W33" s="28"/>
      <c r="X33" s="28"/>
      <c r="Y33" s="28"/>
      <c r="Z33" s="28"/>
      <c r="AA33" s="28"/>
      <c r="AB33" s="28"/>
      <c r="AC33" s="28"/>
      <c r="AD33" s="28"/>
      <c r="AE33" s="28"/>
      <c r="AF33" s="28"/>
      <c r="AG33" s="28"/>
      <c r="AH33" s="28"/>
      <c r="AI33" s="28"/>
      <c r="AJ33" s="28"/>
      <c r="AK33" s="28"/>
      <c r="AL33" s="28"/>
      <c r="AM33" s="28"/>
      <c r="AN33" s="28"/>
      <c r="AO33" s="28"/>
      <c r="AP33" s="28"/>
      <c r="AQ33" s="28"/>
      <c r="AR33" s="28"/>
      <c r="AS33" s="28"/>
      <c r="AT33" s="28"/>
      <c r="AU33" s="28"/>
      <c r="AV33" s="28"/>
    </row>
    <row r="34" spans="1:48" s="30" customFormat="1" ht="17.25" customHeight="1">
      <c r="A34" s="10"/>
      <c r="B34" s="1587"/>
      <c r="C34" s="1582"/>
      <c r="D34" s="1582"/>
      <c r="E34" s="1582"/>
      <c r="F34" s="1582"/>
      <c r="G34" s="1582"/>
      <c r="H34" s="1582"/>
      <c r="I34" s="34"/>
      <c r="J34" s="10"/>
      <c r="K34" s="10"/>
      <c r="L34" s="10"/>
      <c r="M34" s="28"/>
      <c r="N34" s="10"/>
      <c r="O34" s="10"/>
      <c r="P34" s="28"/>
      <c r="Q34" s="28"/>
      <c r="R34" s="28"/>
      <c r="S34" s="28"/>
      <c r="T34" s="28"/>
      <c r="U34" s="28"/>
      <c r="V34" s="28"/>
      <c r="W34" s="28"/>
      <c r="X34" s="28"/>
      <c r="Y34" s="28"/>
      <c r="Z34" s="28"/>
      <c r="AA34" s="28"/>
      <c r="AB34" s="28"/>
      <c r="AC34" s="28"/>
      <c r="AD34" s="28"/>
      <c r="AE34" s="28"/>
      <c r="AF34" s="28"/>
      <c r="AG34" s="28"/>
      <c r="AH34" s="28"/>
      <c r="AI34" s="28"/>
      <c r="AJ34" s="28"/>
      <c r="AK34" s="28"/>
      <c r="AL34" s="28"/>
      <c r="AM34" s="28"/>
      <c r="AN34" s="28"/>
      <c r="AO34" s="28"/>
      <c r="AP34" s="28"/>
      <c r="AQ34" s="28"/>
      <c r="AR34" s="28"/>
      <c r="AS34" s="28"/>
      <c r="AT34" s="28"/>
      <c r="AU34" s="28"/>
      <c r="AV34" s="28"/>
    </row>
    <row r="35" spans="1:48" s="30" customFormat="1" ht="17.25" customHeight="1">
      <c r="A35" s="10"/>
      <c r="B35" s="1587"/>
      <c r="C35" s="1582"/>
      <c r="D35" s="1582"/>
      <c r="E35" s="1582"/>
      <c r="F35" s="1582"/>
      <c r="G35" s="1582"/>
      <c r="H35" s="1582"/>
      <c r="I35" s="34"/>
      <c r="J35" s="10"/>
      <c r="K35" s="10"/>
      <c r="L35" s="10"/>
      <c r="M35" s="28"/>
      <c r="N35" s="10"/>
      <c r="O35" s="10"/>
      <c r="P35" s="28"/>
      <c r="Q35" s="28"/>
      <c r="R35" s="28"/>
      <c r="S35" s="28"/>
      <c r="T35" s="28"/>
      <c r="U35" s="28"/>
      <c r="V35" s="28"/>
      <c r="W35" s="28"/>
      <c r="X35" s="28"/>
      <c r="Y35" s="28"/>
      <c r="Z35" s="28"/>
      <c r="AA35" s="28"/>
      <c r="AB35" s="28"/>
      <c r="AC35" s="28"/>
      <c r="AD35" s="28"/>
      <c r="AE35" s="28"/>
      <c r="AF35" s="28"/>
      <c r="AG35" s="28"/>
      <c r="AH35" s="28"/>
      <c r="AI35" s="28"/>
      <c r="AJ35" s="28"/>
      <c r="AK35" s="28"/>
      <c r="AL35" s="28"/>
      <c r="AM35" s="28"/>
      <c r="AN35" s="28"/>
      <c r="AO35" s="28"/>
      <c r="AP35" s="28"/>
      <c r="AQ35" s="28"/>
      <c r="AR35" s="28"/>
      <c r="AS35" s="28"/>
      <c r="AT35" s="28"/>
      <c r="AU35" s="28"/>
      <c r="AV35" s="28"/>
    </row>
    <row r="36" spans="1:48" s="30" customFormat="1" ht="17.25" customHeight="1">
      <c r="A36" s="10"/>
      <c r="B36" s="199"/>
      <c r="C36" s="1582"/>
      <c r="D36" s="1582"/>
      <c r="E36" s="1582"/>
      <c r="F36" s="1582"/>
      <c r="G36" s="1582"/>
      <c r="H36" s="1582"/>
      <c r="I36" s="28"/>
      <c r="J36" s="28"/>
      <c r="K36" s="28"/>
      <c r="L36" s="28"/>
      <c r="M36" s="10"/>
      <c r="N36" s="10"/>
      <c r="O36" s="10"/>
      <c r="P36" s="28"/>
      <c r="Q36" s="28"/>
      <c r="R36" s="28"/>
      <c r="S36" s="28"/>
      <c r="T36" s="28"/>
      <c r="U36" s="28"/>
      <c r="V36" s="28"/>
      <c r="W36" s="28"/>
      <c r="X36" s="28"/>
      <c r="Y36" s="28"/>
      <c r="Z36" s="28"/>
      <c r="AA36" s="28"/>
      <c r="AB36" s="28"/>
      <c r="AC36" s="28"/>
      <c r="AD36" s="28"/>
      <c r="AE36" s="28"/>
      <c r="AF36" s="28"/>
      <c r="AG36" s="28"/>
      <c r="AH36" s="28"/>
      <c r="AI36" s="28"/>
      <c r="AJ36" s="28"/>
      <c r="AK36" s="28"/>
      <c r="AL36" s="28"/>
      <c r="AM36" s="28"/>
      <c r="AN36" s="28"/>
      <c r="AO36" s="28"/>
      <c r="AP36" s="28"/>
      <c r="AQ36" s="28"/>
      <c r="AR36" s="28"/>
      <c r="AS36" s="28"/>
      <c r="AT36" s="28"/>
      <c r="AU36" s="28"/>
      <c r="AV36" s="28"/>
    </row>
    <row r="37" spans="1:48" s="30" customFormat="1" ht="17.25" customHeight="1">
      <c r="A37" s="10"/>
      <c r="B37" s="199"/>
      <c r="C37" s="1582"/>
      <c r="D37" s="1582"/>
      <c r="E37" s="1582"/>
      <c r="F37" s="1582"/>
      <c r="G37" s="1582"/>
      <c r="H37" s="1582"/>
      <c r="I37" s="28"/>
      <c r="J37" s="28"/>
      <c r="K37" s="28"/>
      <c r="L37" s="28"/>
      <c r="M37" s="10"/>
      <c r="N37" s="10"/>
      <c r="O37" s="10"/>
      <c r="P37" s="28"/>
      <c r="Q37" s="28"/>
      <c r="R37" s="28"/>
      <c r="S37" s="28"/>
      <c r="T37" s="28"/>
      <c r="U37" s="28"/>
      <c r="V37" s="28"/>
      <c r="W37" s="28"/>
      <c r="X37" s="28"/>
      <c r="Y37" s="28"/>
      <c r="Z37" s="28"/>
      <c r="AA37" s="28"/>
      <c r="AB37" s="28"/>
      <c r="AC37" s="28"/>
      <c r="AD37" s="28"/>
      <c r="AE37" s="28"/>
      <c r="AF37" s="28"/>
      <c r="AG37" s="28"/>
      <c r="AH37" s="28"/>
      <c r="AI37" s="28"/>
      <c r="AJ37" s="28"/>
      <c r="AK37" s="28"/>
      <c r="AL37" s="28"/>
      <c r="AM37" s="28"/>
      <c r="AN37" s="28"/>
      <c r="AO37" s="28"/>
      <c r="AP37" s="28"/>
      <c r="AQ37" s="28"/>
      <c r="AR37" s="28"/>
      <c r="AS37" s="28"/>
      <c r="AT37" s="28"/>
      <c r="AU37" s="28"/>
      <c r="AV37" s="28"/>
    </row>
    <row r="38" spans="1:48" ht="17.25" customHeight="1">
      <c r="B38" s="29"/>
      <c r="C38" s="10"/>
    </row>
    <row r="39" spans="1:48" ht="17.25" customHeight="1">
      <c r="B39" s="29"/>
      <c r="C39" s="10"/>
    </row>
    <row r="40" spans="1:48" ht="17.25" customHeight="1">
      <c r="C40" s="34"/>
    </row>
    <row r="41" spans="1:48" ht="17.25" customHeight="1">
      <c r="C41" s="34"/>
    </row>
    <row r="42" spans="1:48" ht="17.25" customHeight="1"/>
  </sheetData>
  <mergeCells count="13">
    <mergeCell ref="C29:H29"/>
    <mergeCell ref="B7:H7"/>
    <mergeCell ref="B8:H8"/>
    <mergeCell ref="B9:H9"/>
    <mergeCell ref="B10:H10"/>
    <mergeCell ref="C28:H28"/>
    <mergeCell ref="C37:H37"/>
    <mergeCell ref="B30:B31"/>
    <mergeCell ref="C30:H31"/>
    <mergeCell ref="C32:H32"/>
    <mergeCell ref="B33:B35"/>
    <mergeCell ref="C33:H35"/>
    <mergeCell ref="C36:H36"/>
  </mergeCells>
  <printOptions horizontalCentered="1"/>
  <pageMargins left="0.98425196850393704" right="0.51181102362204722" top="0.74803149606299213" bottom="0.23622047244094491" header="0" footer="0"/>
  <pageSetup scale="6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ED46D-70FA-4B05-A59A-9B685E68C66E}">
  <sheetPr codeName="Sheet73">
    <pageSetUpPr fitToPage="1"/>
  </sheetPr>
  <dimension ref="A1:AW42"/>
  <sheetViews>
    <sheetView view="pageBreakPreview" zoomScale="80" zoomScaleNormal="70" zoomScaleSheetLayoutView="80" workbookViewId="0">
      <selection activeCell="B7" sqref="B7:H7"/>
    </sheetView>
  </sheetViews>
  <sheetFormatPr defaultColWidth="9.42578125" defaultRowHeight="15.75"/>
  <cols>
    <col min="1" max="1" width="2.5703125" style="4" customWidth="1"/>
    <col min="2" max="2" width="6.42578125" style="4" customWidth="1"/>
    <col min="3" max="3" width="51.5703125" style="4" customWidth="1"/>
    <col min="4" max="4" width="6.5703125" style="4" customWidth="1"/>
    <col min="5" max="8" width="15.42578125" style="4" customWidth="1"/>
    <col min="9" max="9" width="2.5703125" style="4" customWidth="1"/>
    <col min="10" max="10" width="18.5703125" style="4" customWidth="1"/>
    <col min="11" max="16384" width="9.42578125" style="4"/>
  </cols>
  <sheetData>
    <row r="1" spans="1:49" s="5" customFormat="1" ht="17.25" customHeight="1">
      <c r="A1" s="1"/>
      <c r="B1" s="2" t="s">
        <v>0</v>
      </c>
      <c r="C1" s="1"/>
      <c r="D1" s="1"/>
      <c r="E1" s="1"/>
      <c r="F1" s="1"/>
      <c r="G1" s="1"/>
      <c r="H1" s="3" t="s">
        <v>1</v>
      </c>
      <c r="I1" s="1"/>
      <c r="J1" s="1"/>
      <c r="K1" s="1"/>
      <c r="L1" s="1"/>
      <c r="M1" s="1"/>
      <c r="N1" s="1"/>
      <c r="O1" s="1"/>
      <c r="P1" s="1"/>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row>
    <row r="2" spans="1:49" s="5" customFormat="1" ht="17.25" customHeight="1">
      <c r="A2" s="1"/>
      <c r="B2" s="6"/>
      <c r="C2" s="7"/>
      <c r="D2" s="7"/>
      <c r="E2" s="1"/>
      <c r="F2" s="1"/>
      <c r="G2" s="1"/>
      <c r="H2" s="3" t="s">
        <v>2</v>
      </c>
      <c r="I2" s="1"/>
      <c r="J2" s="1"/>
      <c r="K2" s="1"/>
      <c r="L2" s="1"/>
      <c r="M2" s="1"/>
      <c r="N2" s="1"/>
      <c r="O2" s="1"/>
      <c r="P2" s="1"/>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row>
    <row r="3" spans="1:49" s="5" customFormat="1" ht="17.25" customHeight="1">
      <c r="A3" s="1"/>
      <c r="B3" s="8"/>
      <c r="C3" s="1"/>
      <c r="D3" s="1"/>
      <c r="E3" s="1"/>
      <c r="F3" s="1"/>
      <c r="G3" s="1"/>
      <c r="H3" s="3" t="s">
        <v>3</v>
      </c>
      <c r="I3" s="1"/>
      <c r="J3" s="1"/>
      <c r="K3" s="1"/>
      <c r="L3" s="1"/>
      <c r="M3" s="1"/>
      <c r="N3" s="1"/>
      <c r="O3" s="1"/>
      <c r="P3" s="1"/>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row>
    <row r="4" spans="1:49" s="5" customFormat="1" ht="17.25" customHeight="1">
      <c r="A4" s="1"/>
      <c r="B4" s="9"/>
      <c r="C4" s="10"/>
      <c r="D4" s="10"/>
      <c r="E4" s="10"/>
      <c r="F4" s="10"/>
      <c r="G4" s="1"/>
      <c r="H4" s="3" t="s">
        <v>4</v>
      </c>
      <c r="I4" s="1"/>
      <c r="J4" s="1"/>
      <c r="K4" s="1"/>
      <c r="L4" s="1"/>
      <c r="M4" s="1"/>
      <c r="N4" s="1"/>
      <c r="O4" s="1"/>
      <c r="P4" s="1"/>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row>
    <row r="5" spans="1:49" s="5" customFormat="1" ht="17.25" customHeight="1">
      <c r="A5" s="1"/>
      <c r="B5" s="1"/>
      <c r="C5" s="1"/>
      <c r="D5" s="1"/>
      <c r="E5" s="1"/>
      <c r="F5" s="1"/>
      <c r="G5" s="1"/>
      <c r="H5" s="3" t="s">
        <v>5</v>
      </c>
      <c r="I5" s="1"/>
      <c r="J5" s="1"/>
      <c r="K5" s="1"/>
      <c r="L5" s="1"/>
      <c r="M5" s="1"/>
      <c r="N5" s="1"/>
      <c r="O5" s="1"/>
      <c r="P5" s="1"/>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row>
    <row r="6" spans="1:49" ht="17.25" customHeight="1">
      <c r="A6" s="1"/>
      <c r="B6" s="1"/>
      <c r="C6" s="1"/>
      <c r="D6" s="1"/>
      <c r="E6" s="1"/>
      <c r="F6" s="1"/>
      <c r="G6" s="1"/>
      <c r="H6" s="3" t="s">
        <v>143</v>
      </c>
      <c r="I6" s="1"/>
      <c r="J6" s="1"/>
      <c r="K6" s="1"/>
      <c r="L6" s="1"/>
      <c r="M6" s="1"/>
      <c r="N6" s="1"/>
      <c r="O6" s="1"/>
      <c r="P6" s="1"/>
    </row>
    <row r="7" spans="1:49" s="13" customFormat="1" ht="17.25" customHeight="1">
      <c r="A7" s="11"/>
      <c r="B7" s="1583" t="s">
        <v>143</v>
      </c>
      <c r="C7" s="1583"/>
      <c r="D7" s="1583"/>
      <c r="E7" s="1583"/>
      <c r="F7" s="1583"/>
      <c r="G7" s="1583"/>
      <c r="H7" s="1583"/>
      <c r="I7" s="11"/>
      <c r="J7" s="11"/>
      <c r="K7" s="11"/>
      <c r="L7" s="11"/>
      <c r="M7" s="11"/>
      <c r="N7" s="11"/>
      <c r="O7" s="11"/>
      <c r="P7" s="11"/>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2"/>
      <c r="AR7" s="12"/>
      <c r="AS7" s="12"/>
      <c r="AT7" s="12"/>
      <c r="AU7" s="12"/>
      <c r="AV7" s="12"/>
      <c r="AW7" s="12"/>
    </row>
    <row r="8" spans="1:49" s="13" customFormat="1" ht="17.25" customHeight="1">
      <c r="A8" s="11"/>
      <c r="B8" s="1583" t="s">
        <v>236</v>
      </c>
      <c r="C8" s="1583"/>
      <c r="D8" s="1583"/>
      <c r="E8" s="1583"/>
      <c r="F8" s="1583"/>
      <c r="G8" s="1583"/>
      <c r="H8" s="1583"/>
      <c r="I8" s="11"/>
      <c r="J8" s="11"/>
      <c r="K8" s="11"/>
      <c r="L8" s="11"/>
      <c r="M8" s="11"/>
      <c r="N8" s="11"/>
      <c r="O8" s="11"/>
      <c r="P8" s="11"/>
      <c r="Q8" s="12"/>
      <c r="R8" s="12"/>
      <c r="S8" s="12"/>
      <c r="T8" s="12"/>
      <c r="U8" s="12"/>
      <c r="V8" s="12"/>
      <c r="W8" s="12"/>
      <c r="X8" s="12"/>
      <c r="Y8" s="12"/>
      <c r="Z8" s="12"/>
      <c r="AA8" s="12"/>
      <c r="AB8" s="12"/>
      <c r="AC8" s="12"/>
      <c r="AD8" s="12"/>
      <c r="AE8" s="12"/>
      <c r="AF8" s="12"/>
      <c r="AG8" s="12"/>
      <c r="AH8" s="12"/>
      <c r="AI8" s="12"/>
      <c r="AJ8" s="12"/>
      <c r="AK8" s="12"/>
      <c r="AL8" s="12"/>
      <c r="AM8" s="12"/>
      <c r="AN8" s="12"/>
      <c r="AO8" s="12"/>
      <c r="AP8" s="12"/>
      <c r="AQ8" s="12"/>
      <c r="AR8" s="12"/>
      <c r="AS8" s="12"/>
      <c r="AT8" s="12"/>
      <c r="AU8" s="12"/>
      <c r="AV8" s="12"/>
      <c r="AW8" s="12"/>
    </row>
    <row r="9" spans="1:49" s="13" customFormat="1" ht="17.25" customHeight="1">
      <c r="A9" s="11"/>
      <c r="B9" s="1583" t="s">
        <v>237</v>
      </c>
      <c r="C9" s="1583"/>
      <c r="D9" s="1583"/>
      <c r="E9" s="1583"/>
      <c r="F9" s="1583"/>
      <c r="G9" s="1583"/>
      <c r="H9" s="1583"/>
      <c r="I9" s="11"/>
      <c r="J9" s="11"/>
      <c r="K9" s="11"/>
      <c r="L9" s="11"/>
      <c r="M9" s="11"/>
      <c r="N9" s="11"/>
      <c r="O9" s="11"/>
      <c r="P9" s="11"/>
      <c r="Q9" s="12"/>
      <c r="R9" s="12"/>
      <c r="S9" s="12"/>
      <c r="T9" s="12"/>
      <c r="U9" s="12"/>
      <c r="V9" s="12"/>
      <c r="W9" s="12"/>
      <c r="X9" s="12"/>
      <c r="Y9" s="12"/>
      <c r="Z9" s="12"/>
      <c r="AA9" s="12"/>
      <c r="AB9" s="12"/>
      <c r="AC9" s="12"/>
      <c r="AD9" s="12"/>
      <c r="AE9" s="12"/>
      <c r="AF9" s="12"/>
      <c r="AG9" s="12"/>
      <c r="AH9" s="12"/>
      <c r="AI9" s="12"/>
      <c r="AJ9" s="12"/>
      <c r="AK9" s="12"/>
      <c r="AL9" s="12"/>
      <c r="AM9" s="12"/>
      <c r="AN9" s="12"/>
      <c r="AO9" s="12"/>
      <c r="AP9" s="12"/>
      <c r="AQ9" s="12"/>
      <c r="AR9" s="12"/>
      <c r="AS9" s="12"/>
      <c r="AT9" s="12"/>
      <c r="AU9" s="12"/>
      <c r="AV9" s="12"/>
      <c r="AW9" s="12"/>
    </row>
    <row r="10" spans="1:49" s="13" customFormat="1" ht="17.25" customHeight="1">
      <c r="A10" s="11"/>
      <c r="B10" s="1584" t="s">
        <v>60</v>
      </c>
      <c r="C10" s="1584"/>
      <c r="D10" s="1584"/>
      <c r="E10" s="1584"/>
      <c r="F10" s="1584"/>
      <c r="G10" s="1584"/>
      <c r="H10" s="1584"/>
      <c r="I10" s="11"/>
      <c r="J10" s="11"/>
      <c r="K10" s="11"/>
      <c r="L10" s="11"/>
      <c r="M10" s="11"/>
      <c r="N10" s="11"/>
      <c r="O10" s="11"/>
      <c r="P10" s="11"/>
      <c r="Q10" s="12"/>
      <c r="R10" s="12"/>
      <c r="S10" s="12"/>
      <c r="T10" s="12"/>
      <c r="U10" s="12"/>
      <c r="V10" s="12"/>
      <c r="W10" s="12"/>
      <c r="X10" s="12"/>
      <c r="Y10" s="12"/>
      <c r="Z10" s="12"/>
      <c r="AA10" s="12"/>
      <c r="AB10" s="12"/>
      <c r="AC10" s="12"/>
      <c r="AD10" s="12"/>
      <c r="AE10" s="12"/>
      <c r="AF10" s="12"/>
      <c r="AG10" s="12"/>
      <c r="AH10" s="12"/>
      <c r="AI10" s="12"/>
      <c r="AJ10" s="12"/>
      <c r="AK10" s="12"/>
      <c r="AL10" s="12"/>
      <c r="AM10" s="12"/>
      <c r="AN10" s="12"/>
      <c r="AO10" s="12"/>
      <c r="AP10" s="12"/>
      <c r="AQ10" s="12"/>
      <c r="AR10" s="12"/>
      <c r="AS10" s="12"/>
      <c r="AT10" s="12"/>
      <c r="AU10" s="12"/>
      <c r="AV10" s="12"/>
      <c r="AW10" s="12"/>
    </row>
    <row r="11" spans="1:49" ht="17.25" customHeight="1" thickBot="1">
      <c r="A11" s="1"/>
      <c r="B11" s="1"/>
      <c r="C11" s="1"/>
      <c r="D11" s="1"/>
      <c r="E11" s="1"/>
      <c r="F11" s="1"/>
      <c r="G11" s="1"/>
      <c r="H11" s="1"/>
      <c r="I11" s="1"/>
      <c r="J11" s="1"/>
      <c r="K11" s="1"/>
      <c r="L11" s="1"/>
      <c r="M11" s="1"/>
      <c r="N11" s="1"/>
      <c r="O11" s="1"/>
      <c r="P11" s="1"/>
    </row>
    <row r="12" spans="1:49">
      <c r="A12" s="1"/>
      <c r="B12" s="14" t="s">
        <v>10</v>
      </c>
      <c r="C12" s="15"/>
      <c r="D12" s="15"/>
      <c r="E12" s="16" t="s">
        <v>11</v>
      </c>
      <c r="F12" s="16" t="s">
        <v>12</v>
      </c>
      <c r="G12" s="16" t="s">
        <v>13</v>
      </c>
      <c r="H12" s="17" t="s">
        <v>14</v>
      </c>
      <c r="I12" s="1"/>
      <c r="J12" s="1"/>
      <c r="K12" s="1"/>
      <c r="L12" s="1"/>
      <c r="M12" s="1"/>
      <c r="N12" s="1"/>
      <c r="O12" s="1"/>
      <c r="P12" s="1"/>
    </row>
    <row r="13" spans="1:49" ht="16.5" thickBot="1">
      <c r="A13" s="1"/>
      <c r="B13" s="18" t="s">
        <v>15</v>
      </c>
      <c r="C13" s="19" t="s">
        <v>16</v>
      </c>
      <c r="D13" s="20" t="s">
        <v>17</v>
      </c>
      <c r="E13" s="19" t="s">
        <v>18</v>
      </c>
      <c r="F13" s="19" t="s">
        <v>19</v>
      </c>
      <c r="G13" s="19" t="s">
        <v>19</v>
      </c>
      <c r="H13" s="21" t="s">
        <v>20</v>
      </c>
      <c r="I13" s="1"/>
      <c r="J13" s="1"/>
      <c r="K13" s="1"/>
      <c r="L13" s="1"/>
      <c r="M13" s="1"/>
      <c r="N13" s="1"/>
      <c r="O13" s="1"/>
      <c r="P13" s="1"/>
    </row>
    <row r="14" spans="1:49">
      <c r="A14" s="1"/>
      <c r="B14" s="202"/>
      <c r="C14" s="203"/>
      <c r="D14" s="296"/>
      <c r="E14" s="203" t="s">
        <v>21</v>
      </c>
      <c r="F14" s="203" t="s">
        <v>22</v>
      </c>
      <c r="G14" s="203" t="s">
        <v>23</v>
      </c>
      <c r="H14" s="304" t="s">
        <v>24</v>
      </c>
      <c r="I14" s="1"/>
      <c r="J14" s="1"/>
      <c r="K14" s="1"/>
      <c r="L14" s="1"/>
      <c r="M14" s="1"/>
      <c r="N14" s="1"/>
      <c r="O14" s="1"/>
      <c r="P14" s="1"/>
    </row>
    <row r="15" spans="1:49">
      <c r="A15" s="1"/>
      <c r="B15" s="205"/>
      <c r="C15" s="208"/>
      <c r="D15" s="297"/>
      <c r="E15" s="208"/>
      <c r="F15" s="208"/>
      <c r="G15" s="208"/>
      <c r="H15" s="298"/>
      <c r="I15" s="1"/>
      <c r="J15" s="1"/>
      <c r="K15" s="1"/>
      <c r="L15" s="1"/>
      <c r="M15" s="1"/>
      <c r="N15" s="1"/>
      <c r="O15" s="1"/>
      <c r="P15" s="1"/>
    </row>
    <row r="16" spans="1:49">
      <c r="A16" s="1"/>
      <c r="B16" s="205"/>
      <c r="C16" s="206" t="s">
        <v>25</v>
      </c>
      <c r="D16" s="210"/>
      <c r="E16" s="208"/>
      <c r="F16" s="208"/>
      <c r="G16" s="208"/>
      <c r="H16" s="299"/>
      <c r="I16" s="23"/>
      <c r="J16" s="1"/>
      <c r="K16" s="1"/>
      <c r="L16" s="1"/>
      <c r="M16" s="1"/>
      <c r="N16" s="1"/>
      <c r="O16" s="1"/>
      <c r="P16" s="1"/>
    </row>
    <row r="17" spans="1:48">
      <c r="A17" s="1"/>
      <c r="B17" s="205">
        <v>1</v>
      </c>
      <c r="C17" s="209" t="s">
        <v>26</v>
      </c>
      <c r="D17" s="297"/>
      <c r="E17" s="986">
        <v>0</v>
      </c>
      <c r="F17" s="987">
        <f>IFERROR(E17/E23,0)</f>
        <v>0</v>
      </c>
      <c r="G17" s="988">
        <v>0</v>
      </c>
      <c r="H17" s="966">
        <f t="shared" ref="H17:H18" si="0">+G17*E17</f>
        <v>0</v>
      </c>
      <c r="I17" s="23"/>
      <c r="J17" s="192"/>
      <c r="K17" s="1"/>
      <c r="L17" s="1"/>
      <c r="M17" s="1"/>
      <c r="N17" s="1"/>
      <c r="O17" s="1"/>
      <c r="P17" s="1"/>
    </row>
    <row r="18" spans="1:48" ht="16.5" thickBot="1">
      <c r="A18" s="1"/>
      <c r="B18" s="205">
        <v>2</v>
      </c>
      <c r="C18" s="209" t="s">
        <v>27</v>
      </c>
      <c r="D18" s="985"/>
      <c r="E18" s="381">
        <v>0</v>
      </c>
      <c r="F18" s="382">
        <f>IFERROR(E18/E23,0)</f>
        <v>0</v>
      </c>
      <c r="G18" s="375">
        <v>0</v>
      </c>
      <c r="H18" s="468">
        <f t="shared" si="0"/>
        <v>0</v>
      </c>
      <c r="I18" s="1"/>
      <c r="J18" s="192"/>
      <c r="K18" s="1"/>
      <c r="L18" s="1"/>
      <c r="M18" s="1"/>
      <c r="N18" s="1"/>
      <c r="O18" s="1"/>
      <c r="P18" s="1"/>
    </row>
    <row r="19" spans="1:48">
      <c r="A19" s="1"/>
      <c r="B19" s="205">
        <v>3</v>
      </c>
      <c r="C19" s="209" t="s">
        <v>29</v>
      </c>
      <c r="D19" s="984">
        <v>1</v>
      </c>
      <c r="E19" s="384">
        <f>F19*E23</f>
        <v>0</v>
      </c>
      <c r="F19" s="388">
        <f>1-F21</f>
        <v>0</v>
      </c>
      <c r="G19" s="385">
        <f>IF(E19=0,0,H19/E19)</f>
        <v>0</v>
      </c>
      <c r="H19" s="376">
        <f>SUM(H17:H18)</f>
        <v>0</v>
      </c>
      <c r="I19" s="23"/>
      <c r="J19" s="1"/>
      <c r="K19" s="1"/>
      <c r="L19" s="1"/>
      <c r="M19" s="1"/>
      <c r="N19" s="1"/>
      <c r="O19" s="1"/>
      <c r="P19" s="1"/>
    </row>
    <row r="20" spans="1:48">
      <c r="A20" s="1"/>
      <c r="B20" s="205"/>
      <c r="C20" s="300"/>
      <c r="D20" s="297"/>
      <c r="E20" s="386"/>
      <c r="F20" s="380"/>
      <c r="G20" s="373"/>
      <c r="H20" s="391"/>
      <c r="I20" s="23"/>
      <c r="J20" s="1"/>
      <c r="K20" s="1"/>
      <c r="L20" s="1"/>
      <c r="M20" s="1"/>
      <c r="N20" s="1"/>
      <c r="O20" s="1"/>
      <c r="P20" s="1"/>
    </row>
    <row r="21" spans="1:48">
      <c r="A21" s="1"/>
      <c r="B21" s="205">
        <v>4</v>
      </c>
      <c r="C21" s="300" t="s">
        <v>32</v>
      </c>
      <c r="D21" s="297">
        <v>1</v>
      </c>
      <c r="E21" s="386">
        <f>E23-E19</f>
        <v>0</v>
      </c>
      <c r="F21" s="380">
        <v>1</v>
      </c>
      <c r="G21" s="373">
        <v>9.11E-2</v>
      </c>
      <c r="H21" s="374">
        <f>G21*E21</f>
        <v>0</v>
      </c>
      <c r="I21" s="23"/>
      <c r="J21" s="1"/>
      <c r="K21" s="1"/>
      <c r="L21" s="1"/>
      <c r="M21" s="1"/>
      <c r="N21" s="1"/>
      <c r="O21" s="1"/>
      <c r="P21" s="1"/>
    </row>
    <row r="22" spans="1:48" ht="16.5" thickBot="1">
      <c r="A22" s="1"/>
      <c r="B22" s="205"/>
      <c r="C22" s="300"/>
      <c r="D22" s="297"/>
      <c r="E22" s="381"/>
      <c r="F22" s="382"/>
      <c r="G22" s="375"/>
      <c r="H22" s="383"/>
      <c r="I22" s="23"/>
      <c r="J22" s="1"/>
      <c r="K22" s="1"/>
      <c r="L22" s="1"/>
      <c r="M22" s="1"/>
      <c r="N22" s="1"/>
      <c r="O22" s="1"/>
      <c r="P22" s="1"/>
    </row>
    <row r="23" spans="1:48">
      <c r="A23" s="1"/>
      <c r="B23" s="205">
        <v>5</v>
      </c>
      <c r="C23" s="209" t="s">
        <v>35</v>
      </c>
      <c r="D23" s="297">
        <v>2</v>
      </c>
      <c r="E23" s="387">
        <f>+E25</f>
        <v>0</v>
      </c>
      <c r="F23" s="388">
        <f>IFERROR(E23/E25,0)</f>
        <v>0</v>
      </c>
      <c r="G23" s="385">
        <f>IFERROR(H23/E23,0)</f>
        <v>0</v>
      </c>
      <c r="H23" s="376">
        <f>+H19+H21</f>
        <v>0</v>
      </c>
      <c r="I23" s="23"/>
      <c r="J23" s="1"/>
      <c r="K23" s="1"/>
      <c r="L23" s="1"/>
      <c r="M23" s="1"/>
      <c r="N23" s="1"/>
      <c r="O23" s="1"/>
      <c r="P23" s="1"/>
    </row>
    <row r="24" spans="1:48" ht="16.5" thickBot="1">
      <c r="A24" s="1"/>
      <c r="B24" s="205"/>
      <c r="C24" s="209"/>
      <c r="D24" s="297"/>
      <c r="E24" s="381"/>
      <c r="F24" s="375"/>
      <c r="G24" s="375"/>
      <c r="H24" s="383"/>
      <c r="I24" s="24"/>
      <c r="J24" s="1"/>
      <c r="K24" s="1"/>
      <c r="L24" s="1"/>
      <c r="M24" s="1"/>
      <c r="N24" s="1"/>
      <c r="O24" s="1"/>
      <c r="P24" s="1"/>
    </row>
    <row r="25" spans="1:48" ht="24" customHeight="1" thickBot="1">
      <c r="A25" s="1"/>
      <c r="B25" s="212">
        <v>6</v>
      </c>
      <c r="C25" s="217" t="s">
        <v>38</v>
      </c>
      <c r="D25" s="213"/>
      <c r="E25" s="389">
        <v>0</v>
      </c>
      <c r="F25" s="393">
        <f>+F21+F19</f>
        <v>1</v>
      </c>
      <c r="G25" s="390">
        <f>IFERROR(+H25/E25,0)</f>
        <v>0</v>
      </c>
      <c r="H25" s="394">
        <f>+H23</f>
        <v>0</v>
      </c>
      <c r="I25" s="24"/>
      <c r="J25" s="1"/>
      <c r="K25" s="1"/>
      <c r="L25" s="1"/>
      <c r="M25" s="1"/>
      <c r="N25" s="1"/>
      <c r="O25" s="1"/>
      <c r="P25" s="1"/>
    </row>
    <row r="26" spans="1:48" ht="17.25" customHeight="1">
      <c r="A26" s="1"/>
      <c r="B26" s="1"/>
      <c r="C26" s="1"/>
      <c r="D26" s="1"/>
      <c r="E26" s="1"/>
      <c r="F26" s="1"/>
      <c r="G26" s="184"/>
      <c r="H26" s="25"/>
      <c r="I26" s="1"/>
      <c r="J26" s="1"/>
      <c r="K26" s="1"/>
      <c r="L26" s="1"/>
      <c r="M26" s="1"/>
      <c r="N26" s="1"/>
      <c r="O26" s="1"/>
      <c r="P26" s="1"/>
    </row>
    <row r="27" spans="1:48" s="28" customFormat="1" ht="17.25" customHeight="1">
      <c r="A27" s="10"/>
      <c r="B27" s="10" t="s">
        <v>39</v>
      </c>
      <c r="C27" s="10"/>
      <c r="D27" s="10"/>
      <c r="E27" s="1"/>
      <c r="F27" s="26"/>
      <c r="G27" s="27"/>
      <c r="H27" s="3"/>
      <c r="I27" s="10"/>
      <c r="J27" s="10"/>
      <c r="K27" s="10"/>
      <c r="L27" s="10"/>
      <c r="M27" s="10"/>
      <c r="N27" s="10"/>
      <c r="O27" s="10"/>
    </row>
    <row r="28" spans="1:48" s="30" customFormat="1" ht="30" customHeight="1">
      <c r="A28" s="10"/>
      <c r="B28" s="199">
        <v>1</v>
      </c>
      <c r="C28" s="1582" t="s">
        <v>238</v>
      </c>
      <c r="D28" s="1582"/>
      <c r="E28" s="1582"/>
      <c r="F28" s="1582"/>
      <c r="G28" s="1582"/>
      <c r="H28" s="1582"/>
      <c r="I28" s="10"/>
      <c r="J28" s="10"/>
      <c r="K28" s="10"/>
      <c r="L28" s="10"/>
      <c r="M28" s="10"/>
      <c r="N28" s="10"/>
      <c r="O28" s="10"/>
      <c r="P28" s="28"/>
      <c r="Q28" s="28"/>
      <c r="R28" s="28"/>
      <c r="S28" s="28"/>
      <c r="T28" s="28"/>
      <c r="U28" s="28"/>
      <c r="V28" s="28"/>
      <c r="W28" s="28"/>
      <c r="X28" s="28"/>
      <c r="Y28" s="28"/>
      <c r="Z28" s="28"/>
      <c r="AA28" s="28"/>
      <c r="AB28" s="28"/>
      <c r="AC28" s="28"/>
      <c r="AD28" s="28"/>
      <c r="AE28" s="28"/>
      <c r="AF28" s="28"/>
      <c r="AG28" s="28"/>
      <c r="AH28" s="28"/>
      <c r="AI28" s="28"/>
      <c r="AJ28" s="28"/>
      <c r="AK28" s="28"/>
      <c r="AL28" s="28"/>
      <c r="AM28" s="28"/>
      <c r="AN28" s="28"/>
      <c r="AO28" s="28"/>
      <c r="AP28" s="28"/>
      <c r="AQ28" s="28"/>
      <c r="AR28" s="28"/>
      <c r="AS28" s="28"/>
      <c r="AT28" s="28"/>
      <c r="AU28" s="28"/>
      <c r="AV28" s="28"/>
    </row>
    <row r="29" spans="1:48" s="30" customFormat="1" ht="17.25" customHeight="1">
      <c r="A29" s="10"/>
      <c r="B29" s="199">
        <v>2</v>
      </c>
      <c r="C29" s="1582" t="s">
        <v>239</v>
      </c>
      <c r="D29" s="1582"/>
      <c r="E29" s="1582"/>
      <c r="F29" s="1582"/>
      <c r="G29" s="1582"/>
      <c r="H29" s="1582"/>
      <c r="I29" s="10"/>
      <c r="J29" s="10"/>
      <c r="K29" s="10"/>
      <c r="L29" s="10"/>
      <c r="M29" s="10"/>
      <c r="N29" s="10"/>
      <c r="O29" s="10"/>
      <c r="P29" s="28"/>
      <c r="Q29" s="28"/>
      <c r="R29" s="28"/>
      <c r="S29" s="28"/>
      <c r="T29" s="28"/>
      <c r="U29" s="28"/>
      <c r="V29" s="28"/>
      <c r="W29" s="28"/>
      <c r="X29" s="28"/>
      <c r="Y29" s="28"/>
      <c r="Z29" s="28"/>
      <c r="AA29" s="28"/>
      <c r="AB29" s="28"/>
      <c r="AC29" s="28"/>
      <c r="AD29" s="28"/>
      <c r="AE29" s="28"/>
      <c r="AF29" s="28"/>
      <c r="AG29" s="28"/>
      <c r="AH29" s="28"/>
      <c r="AI29" s="28"/>
      <c r="AJ29" s="28"/>
      <c r="AK29" s="28"/>
      <c r="AL29" s="28"/>
      <c r="AM29" s="28"/>
      <c r="AN29" s="28"/>
      <c r="AO29" s="28"/>
      <c r="AP29" s="28"/>
      <c r="AQ29" s="28"/>
      <c r="AR29" s="28"/>
      <c r="AS29" s="28"/>
      <c r="AT29" s="28"/>
      <c r="AU29" s="28"/>
      <c r="AV29" s="28"/>
    </row>
    <row r="30" spans="1:48" s="33" customFormat="1" ht="17.25" customHeight="1">
      <c r="A30" s="31"/>
      <c r="B30" s="1585"/>
      <c r="C30" s="1586"/>
      <c r="D30" s="1586"/>
      <c r="E30" s="1586"/>
      <c r="F30" s="1586"/>
      <c r="G30" s="1586"/>
      <c r="H30" s="1586"/>
      <c r="I30" s="31"/>
      <c r="J30" s="31"/>
      <c r="K30" s="31"/>
      <c r="L30" s="31"/>
      <c r="M30" s="31"/>
      <c r="N30" s="31"/>
      <c r="O30" s="31"/>
      <c r="P30" s="32"/>
      <c r="Q30" s="32"/>
      <c r="R30" s="32"/>
      <c r="S30" s="32"/>
      <c r="T30" s="32"/>
      <c r="U30" s="32"/>
      <c r="V30" s="32"/>
      <c r="W30" s="32"/>
      <c r="X30" s="32"/>
      <c r="Y30" s="32"/>
      <c r="Z30" s="32"/>
      <c r="AA30" s="32"/>
      <c r="AB30" s="32"/>
      <c r="AC30" s="32"/>
      <c r="AD30" s="32"/>
      <c r="AE30" s="32"/>
      <c r="AF30" s="32"/>
      <c r="AG30" s="32"/>
      <c r="AH30" s="32"/>
      <c r="AI30" s="32"/>
      <c r="AJ30" s="32"/>
      <c r="AK30" s="32"/>
      <c r="AL30" s="32"/>
      <c r="AM30" s="32"/>
      <c r="AN30" s="32"/>
      <c r="AO30" s="32"/>
      <c r="AP30" s="32"/>
      <c r="AQ30" s="32"/>
      <c r="AR30" s="32"/>
      <c r="AS30" s="32"/>
      <c r="AT30" s="32"/>
      <c r="AU30" s="32"/>
      <c r="AV30" s="32"/>
    </row>
    <row r="31" spans="1:48" s="30" customFormat="1" ht="17.25" customHeight="1">
      <c r="A31" s="10"/>
      <c r="B31" s="1585"/>
      <c r="C31" s="1586"/>
      <c r="D31" s="1586"/>
      <c r="E31" s="1586"/>
      <c r="F31" s="1586"/>
      <c r="G31" s="1586"/>
      <c r="H31" s="1586"/>
      <c r="I31" s="10"/>
      <c r="J31" s="10"/>
      <c r="K31" s="10"/>
      <c r="L31" s="10"/>
      <c r="M31" s="10"/>
      <c r="N31" s="10"/>
      <c r="O31" s="10"/>
      <c r="P31" s="28"/>
      <c r="Q31" s="28"/>
      <c r="R31" s="28"/>
      <c r="S31" s="28"/>
      <c r="T31" s="28"/>
      <c r="U31" s="28"/>
      <c r="V31" s="28"/>
      <c r="W31" s="28"/>
      <c r="X31" s="28"/>
      <c r="Y31" s="28"/>
      <c r="Z31" s="28"/>
      <c r="AA31" s="28"/>
      <c r="AB31" s="28"/>
      <c r="AC31" s="28"/>
      <c r="AD31" s="28"/>
      <c r="AE31" s="28"/>
      <c r="AF31" s="28"/>
      <c r="AG31" s="28"/>
      <c r="AH31" s="28"/>
      <c r="AI31" s="28"/>
      <c r="AJ31" s="28"/>
      <c r="AK31" s="28"/>
      <c r="AL31" s="28"/>
      <c r="AM31" s="28"/>
      <c r="AN31" s="28"/>
      <c r="AO31" s="28"/>
      <c r="AP31" s="28"/>
      <c r="AQ31" s="28"/>
      <c r="AR31" s="28"/>
      <c r="AS31" s="28"/>
      <c r="AT31" s="28"/>
      <c r="AU31" s="28"/>
      <c r="AV31" s="28"/>
    </row>
    <row r="32" spans="1:48" s="188" customFormat="1" ht="30" customHeight="1">
      <c r="A32" s="174"/>
      <c r="B32" s="521"/>
      <c r="C32" s="1586"/>
      <c r="D32" s="1586"/>
      <c r="E32" s="1586"/>
      <c r="F32" s="1586"/>
      <c r="G32" s="1586"/>
      <c r="H32" s="1586"/>
      <c r="I32" s="174"/>
      <c r="J32" s="174"/>
      <c r="K32" s="187"/>
      <c r="L32" s="187"/>
      <c r="M32" s="187"/>
      <c r="N32" s="174"/>
      <c r="O32" s="174"/>
      <c r="P32" s="187"/>
      <c r="Q32" s="187"/>
      <c r="R32" s="187"/>
      <c r="S32" s="187"/>
      <c r="T32" s="187"/>
      <c r="U32" s="187"/>
      <c r="V32" s="187"/>
      <c r="W32" s="187"/>
      <c r="X32" s="187"/>
      <c r="Y32" s="187"/>
      <c r="Z32" s="187"/>
      <c r="AA32" s="187"/>
      <c r="AB32" s="187"/>
      <c r="AC32" s="187"/>
      <c r="AD32" s="187"/>
      <c r="AE32" s="187"/>
      <c r="AF32" s="187"/>
      <c r="AG32" s="187"/>
      <c r="AH32" s="187"/>
      <c r="AI32" s="187"/>
      <c r="AJ32" s="187"/>
      <c r="AK32" s="187"/>
      <c r="AL32" s="187"/>
      <c r="AM32" s="187"/>
      <c r="AN32" s="187"/>
      <c r="AO32" s="187"/>
      <c r="AP32" s="187"/>
      <c r="AQ32" s="187"/>
      <c r="AR32" s="187"/>
      <c r="AS32" s="187"/>
      <c r="AT32" s="187"/>
      <c r="AU32" s="187"/>
      <c r="AV32" s="187"/>
    </row>
    <row r="33" spans="1:48" s="30" customFormat="1" ht="17.25" customHeight="1">
      <c r="A33" s="10"/>
      <c r="B33" s="1587"/>
      <c r="C33" s="1582"/>
      <c r="D33" s="1582"/>
      <c r="E33" s="1582"/>
      <c r="F33" s="1582"/>
      <c r="G33" s="1582"/>
      <c r="H33" s="1582"/>
      <c r="I33" s="34"/>
      <c r="J33" s="10"/>
      <c r="K33" s="10"/>
      <c r="L33" s="10"/>
      <c r="M33" s="28"/>
      <c r="N33" s="10"/>
      <c r="O33" s="10"/>
      <c r="P33" s="28"/>
      <c r="Q33" s="28"/>
      <c r="R33" s="28"/>
      <c r="S33" s="28"/>
      <c r="T33" s="28"/>
      <c r="U33" s="28"/>
      <c r="V33" s="28"/>
      <c r="W33" s="28"/>
      <c r="X33" s="28"/>
      <c r="Y33" s="28"/>
      <c r="Z33" s="28"/>
      <c r="AA33" s="28"/>
      <c r="AB33" s="28"/>
      <c r="AC33" s="28"/>
      <c r="AD33" s="28"/>
      <c r="AE33" s="28"/>
      <c r="AF33" s="28"/>
      <c r="AG33" s="28"/>
      <c r="AH33" s="28"/>
      <c r="AI33" s="28"/>
      <c r="AJ33" s="28"/>
      <c r="AK33" s="28"/>
      <c r="AL33" s="28"/>
      <c r="AM33" s="28"/>
      <c r="AN33" s="28"/>
      <c r="AO33" s="28"/>
      <c r="AP33" s="28"/>
      <c r="AQ33" s="28"/>
      <c r="AR33" s="28"/>
      <c r="AS33" s="28"/>
      <c r="AT33" s="28"/>
      <c r="AU33" s="28"/>
      <c r="AV33" s="28"/>
    </row>
    <row r="34" spans="1:48" s="30" customFormat="1" ht="17.25" customHeight="1">
      <c r="A34" s="10"/>
      <c r="B34" s="1587"/>
      <c r="C34" s="1582"/>
      <c r="D34" s="1582"/>
      <c r="E34" s="1582"/>
      <c r="F34" s="1582"/>
      <c r="G34" s="1582"/>
      <c r="H34" s="1582"/>
      <c r="I34" s="34"/>
      <c r="J34" s="10"/>
      <c r="K34" s="10"/>
      <c r="L34" s="10"/>
      <c r="M34" s="28"/>
      <c r="N34" s="10"/>
      <c r="O34" s="10"/>
      <c r="P34" s="28"/>
      <c r="Q34" s="28"/>
      <c r="R34" s="28"/>
      <c r="S34" s="28"/>
      <c r="T34" s="28"/>
      <c r="U34" s="28"/>
      <c r="V34" s="28"/>
      <c r="W34" s="28"/>
      <c r="X34" s="28"/>
      <c r="Y34" s="28"/>
      <c r="Z34" s="28"/>
      <c r="AA34" s="28"/>
      <c r="AB34" s="28"/>
      <c r="AC34" s="28"/>
      <c r="AD34" s="28"/>
      <c r="AE34" s="28"/>
      <c r="AF34" s="28"/>
      <c r="AG34" s="28"/>
      <c r="AH34" s="28"/>
      <c r="AI34" s="28"/>
      <c r="AJ34" s="28"/>
      <c r="AK34" s="28"/>
      <c r="AL34" s="28"/>
      <c r="AM34" s="28"/>
      <c r="AN34" s="28"/>
      <c r="AO34" s="28"/>
      <c r="AP34" s="28"/>
      <c r="AQ34" s="28"/>
      <c r="AR34" s="28"/>
      <c r="AS34" s="28"/>
      <c r="AT34" s="28"/>
      <c r="AU34" s="28"/>
      <c r="AV34" s="28"/>
    </row>
    <row r="35" spans="1:48" s="30" customFormat="1" ht="17.25" customHeight="1">
      <c r="A35" s="10"/>
      <c r="B35" s="1587"/>
      <c r="C35" s="1582"/>
      <c r="D35" s="1582"/>
      <c r="E35" s="1582"/>
      <c r="F35" s="1582"/>
      <c r="G35" s="1582"/>
      <c r="H35" s="1582"/>
      <c r="I35" s="34"/>
      <c r="J35" s="10"/>
      <c r="K35" s="10"/>
      <c r="L35" s="10"/>
      <c r="M35" s="28"/>
      <c r="N35" s="10"/>
      <c r="O35" s="10"/>
      <c r="P35" s="28"/>
      <c r="Q35" s="28"/>
      <c r="R35" s="28"/>
      <c r="S35" s="28"/>
      <c r="T35" s="28"/>
      <c r="U35" s="28"/>
      <c r="V35" s="28"/>
      <c r="W35" s="28"/>
      <c r="X35" s="28"/>
      <c r="Y35" s="28"/>
      <c r="Z35" s="28"/>
      <c r="AA35" s="28"/>
      <c r="AB35" s="28"/>
      <c r="AC35" s="28"/>
      <c r="AD35" s="28"/>
      <c r="AE35" s="28"/>
      <c r="AF35" s="28"/>
      <c r="AG35" s="28"/>
      <c r="AH35" s="28"/>
      <c r="AI35" s="28"/>
      <c r="AJ35" s="28"/>
      <c r="AK35" s="28"/>
      <c r="AL35" s="28"/>
      <c r="AM35" s="28"/>
      <c r="AN35" s="28"/>
      <c r="AO35" s="28"/>
      <c r="AP35" s="28"/>
      <c r="AQ35" s="28"/>
      <c r="AR35" s="28"/>
      <c r="AS35" s="28"/>
      <c r="AT35" s="28"/>
      <c r="AU35" s="28"/>
      <c r="AV35" s="28"/>
    </row>
    <row r="36" spans="1:48" s="30" customFormat="1" ht="17.25" customHeight="1">
      <c r="A36" s="10"/>
      <c r="B36" s="199"/>
      <c r="C36" s="1582"/>
      <c r="D36" s="1582"/>
      <c r="E36" s="1582"/>
      <c r="F36" s="1582"/>
      <c r="G36" s="1582"/>
      <c r="H36" s="1582"/>
      <c r="I36" s="28"/>
      <c r="J36" s="28"/>
      <c r="K36" s="28"/>
      <c r="L36" s="28"/>
      <c r="M36" s="10"/>
      <c r="N36" s="10"/>
      <c r="O36" s="10"/>
      <c r="P36" s="28"/>
      <c r="Q36" s="28"/>
      <c r="R36" s="28"/>
      <c r="S36" s="28"/>
      <c r="T36" s="28"/>
      <c r="U36" s="28"/>
      <c r="V36" s="28"/>
      <c r="W36" s="28"/>
      <c r="X36" s="28"/>
      <c r="Y36" s="28"/>
      <c r="Z36" s="28"/>
      <c r="AA36" s="28"/>
      <c r="AB36" s="28"/>
      <c r="AC36" s="28"/>
      <c r="AD36" s="28"/>
      <c r="AE36" s="28"/>
      <c r="AF36" s="28"/>
      <c r="AG36" s="28"/>
      <c r="AH36" s="28"/>
      <c r="AI36" s="28"/>
      <c r="AJ36" s="28"/>
      <c r="AK36" s="28"/>
      <c r="AL36" s="28"/>
      <c r="AM36" s="28"/>
      <c r="AN36" s="28"/>
      <c r="AO36" s="28"/>
      <c r="AP36" s="28"/>
      <c r="AQ36" s="28"/>
      <c r="AR36" s="28"/>
      <c r="AS36" s="28"/>
      <c r="AT36" s="28"/>
      <c r="AU36" s="28"/>
      <c r="AV36" s="28"/>
    </row>
    <row r="37" spans="1:48" s="30" customFormat="1" ht="17.25" customHeight="1">
      <c r="A37" s="10"/>
      <c r="B37" s="199"/>
      <c r="C37" s="1582"/>
      <c r="D37" s="1582"/>
      <c r="E37" s="1582"/>
      <c r="F37" s="1582"/>
      <c r="G37" s="1582"/>
      <c r="H37" s="1582"/>
      <c r="I37" s="28"/>
      <c r="J37" s="28"/>
      <c r="K37" s="28"/>
      <c r="L37" s="28"/>
      <c r="M37" s="10"/>
      <c r="N37" s="10"/>
      <c r="O37" s="10"/>
      <c r="P37" s="28"/>
      <c r="Q37" s="28"/>
      <c r="R37" s="28"/>
      <c r="S37" s="28"/>
      <c r="T37" s="28"/>
      <c r="U37" s="28"/>
      <c r="V37" s="28"/>
      <c r="W37" s="28"/>
      <c r="X37" s="28"/>
      <c r="Y37" s="28"/>
      <c r="Z37" s="28"/>
      <c r="AA37" s="28"/>
      <c r="AB37" s="28"/>
      <c r="AC37" s="28"/>
      <c r="AD37" s="28"/>
      <c r="AE37" s="28"/>
      <c r="AF37" s="28"/>
      <c r="AG37" s="28"/>
      <c r="AH37" s="28"/>
      <c r="AI37" s="28"/>
      <c r="AJ37" s="28"/>
      <c r="AK37" s="28"/>
      <c r="AL37" s="28"/>
      <c r="AM37" s="28"/>
      <c r="AN37" s="28"/>
      <c r="AO37" s="28"/>
      <c r="AP37" s="28"/>
      <c r="AQ37" s="28"/>
      <c r="AR37" s="28"/>
      <c r="AS37" s="28"/>
      <c r="AT37" s="28"/>
      <c r="AU37" s="28"/>
      <c r="AV37" s="28"/>
    </row>
    <row r="38" spans="1:48" ht="17.25" customHeight="1">
      <c r="B38" s="29"/>
      <c r="C38" s="10"/>
    </row>
    <row r="39" spans="1:48" ht="17.25" customHeight="1">
      <c r="B39" s="29"/>
      <c r="C39" s="10"/>
    </row>
    <row r="40" spans="1:48" ht="17.25" customHeight="1">
      <c r="C40" s="34"/>
    </row>
    <row r="41" spans="1:48" ht="17.25" customHeight="1">
      <c r="C41" s="34"/>
    </row>
    <row r="42" spans="1:48" ht="17.25" customHeight="1"/>
  </sheetData>
  <mergeCells count="13">
    <mergeCell ref="C29:H29"/>
    <mergeCell ref="B7:H7"/>
    <mergeCell ref="B8:H8"/>
    <mergeCell ref="B9:H9"/>
    <mergeCell ref="B10:H10"/>
    <mergeCell ref="C28:H28"/>
    <mergeCell ref="C37:H37"/>
    <mergeCell ref="B30:B31"/>
    <mergeCell ref="C30:H31"/>
    <mergeCell ref="C32:H32"/>
    <mergeCell ref="B33:B35"/>
    <mergeCell ref="C33:H35"/>
    <mergeCell ref="C36:H36"/>
  </mergeCells>
  <printOptions horizontalCentered="1"/>
  <pageMargins left="0.98425196850393704" right="0.51181102362204722" top="0.74803149606299213" bottom="0.23622047244094491" header="0" footer="0"/>
  <pageSetup scale="69"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4CBF2B-6FA6-4672-8C9C-AE1EE7427BE1}">
  <sheetPr codeName="Sheet74">
    <pageSetUpPr fitToPage="1"/>
  </sheetPr>
  <dimension ref="A1:AW42"/>
  <sheetViews>
    <sheetView view="pageBreakPreview" zoomScale="80" zoomScaleNormal="96" zoomScaleSheetLayoutView="80" workbookViewId="0">
      <selection activeCell="B7" sqref="B7:H7"/>
    </sheetView>
  </sheetViews>
  <sheetFormatPr defaultColWidth="9.42578125" defaultRowHeight="15.75"/>
  <cols>
    <col min="1" max="1" width="2.5703125" style="4" customWidth="1"/>
    <col min="2" max="2" width="6.42578125" style="4" customWidth="1"/>
    <col min="3" max="3" width="51.5703125" style="4" customWidth="1"/>
    <col min="4" max="4" width="6.5703125" style="4" customWidth="1"/>
    <col min="5" max="8" width="15.42578125" style="4" customWidth="1"/>
    <col min="9" max="9" width="2.5703125" style="4" customWidth="1"/>
    <col min="10" max="10" width="18.5703125" style="4" customWidth="1"/>
    <col min="11" max="16384" width="9.42578125" style="4"/>
  </cols>
  <sheetData>
    <row r="1" spans="1:49" s="5" customFormat="1" ht="17.25" customHeight="1">
      <c r="A1" s="1"/>
      <c r="B1" s="2" t="s">
        <v>0</v>
      </c>
      <c r="C1" s="1"/>
      <c r="D1" s="1"/>
      <c r="E1" s="1"/>
      <c r="F1" s="1"/>
      <c r="G1" s="1"/>
      <c r="H1" s="3" t="s">
        <v>1</v>
      </c>
      <c r="I1" s="1"/>
      <c r="J1" s="1"/>
      <c r="K1" s="1"/>
      <c r="L1" s="1"/>
      <c r="M1" s="1"/>
      <c r="N1" s="1"/>
      <c r="O1" s="1"/>
      <c r="P1" s="1"/>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row>
    <row r="2" spans="1:49" s="5" customFormat="1" ht="17.25" customHeight="1">
      <c r="A2" s="1"/>
      <c r="B2" s="6"/>
      <c r="C2" s="7"/>
      <c r="D2" s="7"/>
      <c r="E2" s="1"/>
      <c r="F2" s="1"/>
      <c r="G2" s="1"/>
      <c r="H2" s="3" t="s">
        <v>2</v>
      </c>
      <c r="I2" s="1"/>
      <c r="J2" s="1"/>
      <c r="K2" s="1"/>
      <c r="L2" s="1"/>
      <c r="M2" s="1"/>
      <c r="N2" s="1"/>
      <c r="O2" s="1"/>
      <c r="P2" s="1"/>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row>
    <row r="3" spans="1:49" s="5" customFormat="1" ht="17.25" customHeight="1">
      <c r="A3" s="1"/>
      <c r="B3" s="8"/>
      <c r="C3" s="1"/>
      <c r="D3" s="1"/>
      <c r="E3" s="1"/>
      <c r="F3" s="1"/>
      <c r="G3" s="1"/>
      <c r="H3" s="3" t="s">
        <v>3</v>
      </c>
      <c r="I3" s="1"/>
      <c r="J3" s="1"/>
      <c r="K3" s="1"/>
      <c r="L3" s="1"/>
      <c r="M3" s="1"/>
      <c r="N3" s="1"/>
      <c r="O3" s="1"/>
      <c r="P3" s="1"/>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row>
    <row r="4" spans="1:49" s="5" customFormat="1" ht="17.25" customHeight="1">
      <c r="A4" s="1"/>
      <c r="B4" s="9"/>
      <c r="C4" s="10"/>
      <c r="D4" s="10"/>
      <c r="E4" s="10"/>
      <c r="F4" s="10"/>
      <c r="G4" s="1"/>
      <c r="H4" s="3" t="s">
        <v>4</v>
      </c>
      <c r="I4" s="1"/>
      <c r="J4" s="1"/>
      <c r="K4" s="1"/>
      <c r="L4" s="1"/>
      <c r="M4" s="1"/>
      <c r="N4" s="1"/>
      <c r="O4" s="1"/>
      <c r="P4" s="1"/>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row>
    <row r="5" spans="1:49" s="5" customFormat="1" ht="17.25" customHeight="1">
      <c r="A5" s="1"/>
      <c r="B5" s="1"/>
      <c r="C5" s="1"/>
      <c r="D5" s="1"/>
      <c r="E5" s="1"/>
      <c r="F5" s="1"/>
      <c r="G5" s="1"/>
      <c r="H5" s="3" t="s">
        <v>5</v>
      </c>
      <c r="I5" s="1"/>
      <c r="J5" s="1"/>
      <c r="K5" s="1"/>
      <c r="L5" s="1"/>
      <c r="M5" s="1"/>
      <c r="N5" s="1"/>
      <c r="O5" s="1"/>
      <c r="P5" s="1"/>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row>
    <row r="6" spans="1:49" ht="17.25" customHeight="1">
      <c r="A6" s="1"/>
      <c r="B6" s="1"/>
      <c r="C6" s="1"/>
      <c r="D6" s="1"/>
      <c r="E6" s="1"/>
      <c r="F6" s="1"/>
      <c r="G6" s="1"/>
      <c r="H6" s="3" t="s">
        <v>242</v>
      </c>
      <c r="I6" s="1"/>
      <c r="J6" s="1"/>
      <c r="K6" s="1"/>
      <c r="L6" s="1"/>
      <c r="M6" s="1"/>
      <c r="N6" s="1"/>
      <c r="O6" s="1"/>
      <c r="P6" s="1"/>
    </row>
    <row r="7" spans="1:49" s="13" customFormat="1" ht="17.25" customHeight="1">
      <c r="A7" s="11"/>
      <c r="B7" s="1583" t="s">
        <v>242</v>
      </c>
      <c r="C7" s="1583"/>
      <c r="D7" s="1583"/>
      <c r="E7" s="1583"/>
      <c r="F7" s="1583"/>
      <c r="G7" s="1583"/>
      <c r="H7" s="1583"/>
      <c r="I7" s="11"/>
      <c r="J7" s="11"/>
      <c r="K7" s="11"/>
      <c r="L7" s="11"/>
      <c r="M7" s="11"/>
      <c r="N7" s="11"/>
      <c r="O7" s="11"/>
      <c r="P7" s="11"/>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2"/>
      <c r="AR7" s="12"/>
      <c r="AS7" s="12"/>
      <c r="AT7" s="12"/>
      <c r="AU7" s="12"/>
      <c r="AV7" s="12"/>
      <c r="AW7" s="12"/>
    </row>
    <row r="8" spans="1:49" s="13" customFormat="1" ht="17.25" customHeight="1">
      <c r="A8" s="11"/>
      <c r="B8" s="1583" t="s">
        <v>236</v>
      </c>
      <c r="C8" s="1583"/>
      <c r="D8" s="1583"/>
      <c r="E8" s="1583"/>
      <c r="F8" s="1583"/>
      <c r="G8" s="1583"/>
      <c r="H8" s="1583"/>
      <c r="I8" s="11"/>
      <c r="J8" s="11"/>
      <c r="K8" s="11"/>
      <c r="L8" s="11"/>
      <c r="M8" s="11"/>
      <c r="N8" s="11"/>
      <c r="O8" s="11"/>
      <c r="P8" s="11"/>
      <c r="Q8" s="12"/>
      <c r="R8" s="12"/>
      <c r="S8" s="12"/>
      <c r="T8" s="12"/>
      <c r="U8" s="12"/>
      <c r="V8" s="12"/>
      <c r="W8" s="12"/>
      <c r="X8" s="12"/>
      <c r="Y8" s="12"/>
      <c r="Z8" s="12"/>
      <c r="AA8" s="12"/>
      <c r="AB8" s="12"/>
      <c r="AC8" s="12"/>
      <c r="AD8" s="12"/>
      <c r="AE8" s="12"/>
      <c r="AF8" s="12"/>
      <c r="AG8" s="12"/>
      <c r="AH8" s="12"/>
      <c r="AI8" s="12"/>
      <c r="AJ8" s="12"/>
      <c r="AK8" s="12"/>
      <c r="AL8" s="12"/>
      <c r="AM8" s="12"/>
      <c r="AN8" s="12"/>
      <c r="AO8" s="12"/>
      <c r="AP8" s="12"/>
      <c r="AQ8" s="12"/>
      <c r="AR8" s="12"/>
      <c r="AS8" s="12"/>
      <c r="AT8" s="12"/>
      <c r="AU8" s="12"/>
      <c r="AV8" s="12"/>
      <c r="AW8" s="12"/>
    </row>
    <row r="9" spans="1:49" s="13" customFormat="1" ht="17.25" customHeight="1">
      <c r="A9" s="11"/>
      <c r="B9" s="1583" t="s">
        <v>237</v>
      </c>
      <c r="C9" s="1583"/>
      <c r="D9" s="1583"/>
      <c r="E9" s="1583"/>
      <c r="F9" s="1583"/>
      <c r="G9" s="1583"/>
      <c r="H9" s="1583"/>
      <c r="I9" s="11"/>
      <c r="J9" s="11"/>
      <c r="K9" s="11"/>
      <c r="L9" s="11"/>
      <c r="M9" s="11"/>
      <c r="N9" s="11"/>
      <c r="O9" s="11"/>
      <c r="P9" s="11"/>
      <c r="Q9" s="12"/>
      <c r="R9" s="12"/>
      <c r="S9" s="12"/>
      <c r="T9" s="12"/>
      <c r="U9" s="12"/>
      <c r="V9" s="12"/>
      <c r="W9" s="12"/>
      <c r="X9" s="12"/>
      <c r="Y9" s="12"/>
      <c r="Z9" s="12"/>
      <c r="AA9" s="12"/>
      <c r="AB9" s="12"/>
      <c r="AC9" s="12"/>
      <c r="AD9" s="12"/>
      <c r="AE9" s="12"/>
      <c r="AF9" s="12"/>
      <c r="AG9" s="12"/>
      <c r="AH9" s="12"/>
      <c r="AI9" s="12"/>
      <c r="AJ9" s="12"/>
      <c r="AK9" s="12"/>
      <c r="AL9" s="12"/>
      <c r="AM9" s="12"/>
      <c r="AN9" s="12"/>
      <c r="AO9" s="12"/>
      <c r="AP9" s="12"/>
      <c r="AQ9" s="12"/>
      <c r="AR9" s="12"/>
      <c r="AS9" s="12"/>
      <c r="AT9" s="12"/>
      <c r="AU9" s="12"/>
      <c r="AV9" s="12"/>
      <c r="AW9" s="12"/>
    </row>
    <row r="10" spans="1:49" s="13" customFormat="1" ht="17.25" customHeight="1">
      <c r="A10" s="11"/>
      <c r="B10" s="1584" t="s">
        <v>65</v>
      </c>
      <c r="C10" s="1584"/>
      <c r="D10" s="1584"/>
      <c r="E10" s="1584"/>
      <c r="F10" s="1584"/>
      <c r="G10" s="1584"/>
      <c r="H10" s="1584"/>
      <c r="I10" s="11"/>
      <c r="J10" s="11"/>
      <c r="K10" s="11"/>
      <c r="L10" s="11"/>
      <c r="M10" s="11"/>
      <c r="N10" s="11"/>
      <c r="O10" s="11"/>
      <c r="P10" s="11"/>
      <c r="Q10" s="12"/>
      <c r="R10" s="12"/>
      <c r="S10" s="12"/>
      <c r="T10" s="12"/>
      <c r="U10" s="12"/>
      <c r="V10" s="12"/>
      <c r="W10" s="12"/>
      <c r="X10" s="12"/>
      <c r="Y10" s="12"/>
      <c r="Z10" s="12"/>
      <c r="AA10" s="12"/>
      <c r="AB10" s="12"/>
      <c r="AC10" s="12"/>
      <c r="AD10" s="12"/>
      <c r="AE10" s="12"/>
      <c r="AF10" s="12"/>
      <c r="AG10" s="12"/>
      <c r="AH10" s="12"/>
      <c r="AI10" s="12"/>
      <c r="AJ10" s="12"/>
      <c r="AK10" s="12"/>
      <c r="AL10" s="12"/>
      <c r="AM10" s="12"/>
      <c r="AN10" s="12"/>
      <c r="AO10" s="12"/>
      <c r="AP10" s="12"/>
      <c r="AQ10" s="12"/>
      <c r="AR10" s="12"/>
      <c r="AS10" s="12"/>
      <c r="AT10" s="12"/>
      <c r="AU10" s="12"/>
      <c r="AV10" s="12"/>
      <c r="AW10" s="12"/>
    </row>
    <row r="11" spans="1:49" ht="17.25" customHeight="1" thickBot="1">
      <c r="A11" s="1"/>
      <c r="B11" s="1"/>
      <c r="C11" s="1"/>
      <c r="D11" s="1"/>
      <c r="E11" s="1"/>
      <c r="F11" s="1"/>
      <c r="G11" s="1"/>
      <c r="H11" s="1"/>
      <c r="I11" s="1"/>
      <c r="J11" s="1"/>
      <c r="K11" s="1"/>
      <c r="L11" s="1"/>
      <c r="M11" s="1"/>
      <c r="N11" s="1"/>
      <c r="O11" s="1"/>
      <c r="P11" s="1"/>
    </row>
    <row r="12" spans="1:49">
      <c r="A12" s="1"/>
      <c r="B12" s="14" t="s">
        <v>10</v>
      </c>
      <c r="C12" s="15"/>
      <c r="D12" s="15"/>
      <c r="E12" s="16" t="s">
        <v>11</v>
      </c>
      <c r="F12" s="16" t="s">
        <v>12</v>
      </c>
      <c r="G12" s="16" t="s">
        <v>13</v>
      </c>
      <c r="H12" s="17" t="s">
        <v>14</v>
      </c>
      <c r="I12" s="1"/>
      <c r="J12" s="1"/>
      <c r="K12" s="1"/>
      <c r="L12" s="1"/>
      <c r="M12" s="1"/>
      <c r="N12" s="1"/>
      <c r="O12" s="1"/>
      <c r="P12" s="1"/>
    </row>
    <row r="13" spans="1:49" ht="16.5" thickBot="1">
      <c r="A13" s="1"/>
      <c r="B13" s="18" t="s">
        <v>15</v>
      </c>
      <c r="C13" s="19" t="s">
        <v>16</v>
      </c>
      <c r="D13" s="20" t="s">
        <v>17</v>
      </c>
      <c r="E13" s="19" t="s">
        <v>18</v>
      </c>
      <c r="F13" s="19" t="s">
        <v>19</v>
      </c>
      <c r="G13" s="19" t="s">
        <v>19</v>
      </c>
      <c r="H13" s="21" t="s">
        <v>20</v>
      </c>
      <c r="I13" s="1"/>
      <c r="J13" s="1"/>
      <c r="K13" s="1"/>
      <c r="L13" s="1"/>
      <c r="M13" s="1"/>
      <c r="N13" s="1"/>
      <c r="O13" s="1"/>
      <c r="P13" s="1"/>
    </row>
    <row r="14" spans="1:49">
      <c r="A14" s="1"/>
      <c r="B14" s="202"/>
      <c r="C14" s="203"/>
      <c r="D14" s="296"/>
      <c r="E14" s="203" t="s">
        <v>21</v>
      </c>
      <c r="F14" s="203" t="s">
        <v>22</v>
      </c>
      <c r="G14" s="203" t="s">
        <v>23</v>
      </c>
      <c r="H14" s="304" t="s">
        <v>24</v>
      </c>
      <c r="I14" s="1"/>
      <c r="J14" s="1"/>
      <c r="K14" s="1"/>
      <c r="L14" s="1"/>
      <c r="M14" s="1"/>
      <c r="N14" s="1"/>
      <c r="O14" s="1"/>
      <c r="P14" s="1"/>
    </row>
    <row r="15" spans="1:49">
      <c r="A15" s="1"/>
      <c r="B15" s="205"/>
      <c r="C15" s="208"/>
      <c r="D15" s="297"/>
      <c r="E15" s="208"/>
      <c r="F15" s="208"/>
      <c r="G15" s="208"/>
      <c r="H15" s="298"/>
      <c r="I15" s="1"/>
      <c r="J15" s="1"/>
      <c r="K15" s="1"/>
      <c r="L15" s="1"/>
      <c r="M15" s="1"/>
      <c r="N15" s="1"/>
      <c r="O15" s="1"/>
      <c r="P15" s="1"/>
    </row>
    <row r="16" spans="1:49">
      <c r="A16" s="1"/>
      <c r="B16" s="205"/>
      <c r="C16" s="206" t="s">
        <v>25</v>
      </c>
      <c r="D16" s="210"/>
      <c r="E16" s="208"/>
      <c r="F16" s="208"/>
      <c r="G16" s="208"/>
      <c r="H16" s="299"/>
      <c r="I16" s="23"/>
      <c r="J16" s="1"/>
      <c r="K16" s="1"/>
      <c r="L16" s="1"/>
      <c r="M16" s="1"/>
      <c r="N16" s="1"/>
      <c r="O16" s="1"/>
      <c r="P16" s="1"/>
    </row>
    <row r="17" spans="1:48">
      <c r="A17" s="1"/>
      <c r="B17" s="205">
        <v>1</v>
      </c>
      <c r="C17" s="209" t="s">
        <v>26</v>
      </c>
      <c r="D17" s="297"/>
      <c r="E17" s="386">
        <v>0</v>
      </c>
      <c r="F17" s="380">
        <f>IFERROR(E17/E23,0)</f>
        <v>0</v>
      </c>
      <c r="G17" s="373">
        <v>0</v>
      </c>
      <c r="H17" s="966">
        <f t="shared" ref="H17:H18" si="0">+G17*E17</f>
        <v>0</v>
      </c>
      <c r="I17" s="23"/>
      <c r="J17" s="192"/>
      <c r="K17" s="1"/>
      <c r="L17" s="1"/>
      <c r="M17" s="1"/>
      <c r="N17" s="1"/>
      <c r="O17" s="1"/>
      <c r="P17" s="1"/>
    </row>
    <row r="18" spans="1:48" ht="16.5" thickBot="1">
      <c r="A18" s="1"/>
      <c r="B18" s="205">
        <v>2</v>
      </c>
      <c r="C18" s="209" t="s">
        <v>27</v>
      </c>
      <c r="D18" s="985"/>
      <c r="E18" s="1264">
        <v>0</v>
      </c>
      <c r="F18" s="1265">
        <f>IFERROR(E18/E23,0)</f>
        <v>0</v>
      </c>
      <c r="G18" s="1266">
        <v>0</v>
      </c>
      <c r="H18" s="1267">
        <f t="shared" si="0"/>
        <v>0</v>
      </c>
      <c r="I18" s="1"/>
      <c r="J18" s="192"/>
      <c r="K18" s="1"/>
      <c r="L18" s="1"/>
      <c r="M18" s="1"/>
      <c r="N18" s="1"/>
      <c r="O18" s="1"/>
      <c r="P18" s="1"/>
    </row>
    <row r="19" spans="1:48">
      <c r="A19" s="1"/>
      <c r="B19" s="205">
        <v>3</v>
      </c>
      <c r="C19" s="209" t="s">
        <v>29</v>
      </c>
      <c r="D19" s="984">
        <v>1</v>
      </c>
      <c r="E19" s="384">
        <f>F19*E23</f>
        <v>0</v>
      </c>
      <c r="F19" s="388">
        <f>1-F21</f>
        <v>0</v>
      </c>
      <c r="G19" s="385">
        <f>IF(E19=0,0,H19/E19)</f>
        <v>0</v>
      </c>
      <c r="H19" s="376">
        <f>SUM(H17:H18)</f>
        <v>0</v>
      </c>
      <c r="I19" s="23"/>
      <c r="J19" s="1"/>
      <c r="K19" s="1"/>
      <c r="L19" s="1"/>
      <c r="M19" s="1"/>
      <c r="N19" s="1"/>
      <c r="O19" s="1"/>
      <c r="P19" s="1"/>
    </row>
    <row r="20" spans="1:48">
      <c r="A20" s="1"/>
      <c r="B20" s="205"/>
      <c r="C20" s="300"/>
      <c r="D20" s="297"/>
      <c r="E20" s="386"/>
      <c r="F20" s="380"/>
      <c r="G20" s="373"/>
      <c r="H20" s="391"/>
      <c r="I20" s="23"/>
      <c r="J20" s="1"/>
      <c r="K20" s="1"/>
      <c r="L20" s="1"/>
      <c r="M20" s="1"/>
      <c r="N20" s="1"/>
      <c r="O20" s="1"/>
      <c r="P20" s="1"/>
    </row>
    <row r="21" spans="1:48">
      <c r="A21" s="1"/>
      <c r="B21" s="205">
        <f>B19+1</f>
        <v>4</v>
      </c>
      <c r="C21" s="300" t="s">
        <v>32</v>
      </c>
      <c r="D21" s="297">
        <v>1</v>
      </c>
      <c r="E21" s="386">
        <f>E23-E19</f>
        <v>0</v>
      </c>
      <c r="F21" s="380">
        <v>1</v>
      </c>
      <c r="G21" s="373">
        <v>9.11E-2</v>
      </c>
      <c r="H21" s="374">
        <f>G21*E21</f>
        <v>0</v>
      </c>
      <c r="I21" s="23"/>
      <c r="J21" s="1"/>
      <c r="K21" s="1"/>
      <c r="L21" s="1"/>
      <c r="M21" s="1"/>
      <c r="N21" s="1"/>
      <c r="O21" s="1"/>
      <c r="P21" s="1"/>
    </row>
    <row r="22" spans="1:48" ht="16.5" thickBot="1">
      <c r="A22" s="1"/>
      <c r="B22" s="205"/>
      <c r="C22" s="300"/>
      <c r="D22" s="297"/>
      <c r="E22" s="381"/>
      <c r="F22" s="382"/>
      <c r="G22" s="375"/>
      <c r="H22" s="383"/>
      <c r="I22" s="23"/>
      <c r="J22" s="1"/>
      <c r="K22" s="1"/>
      <c r="L22" s="1"/>
      <c r="M22" s="1"/>
      <c r="N22" s="1"/>
      <c r="O22" s="1"/>
      <c r="P22" s="1"/>
    </row>
    <row r="23" spans="1:48">
      <c r="A23" s="1"/>
      <c r="B23" s="205">
        <f>B21+1</f>
        <v>5</v>
      </c>
      <c r="C23" s="209" t="s">
        <v>35</v>
      </c>
      <c r="D23" s="297">
        <v>2</v>
      </c>
      <c r="E23" s="387">
        <f>+E25</f>
        <v>0</v>
      </c>
      <c r="F23" s="388">
        <f>IFERROR(E23/E25,0)</f>
        <v>0</v>
      </c>
      <c r="G23" s="385">
        <f>IFERROR(H23/E23,0)</f>
        <v>0</v>
      </c>
      <c r="H23" s="376">
        <f>+H19+H21</f>
        <v>0</v>
      </c>
      <c r="I23" s="23"/>
      <c r="J23" s="1"/>
      <c r="K23" s="1"/>
      <c r="L23" s="1"/>
      <c r="M23" s="1"/>
      <c r="N23" s="1"/>
      <c r="O23" s="1"/>
      <c r="P23" s="1"/>
    </row>
    <row r="24" spans="1:48" ht="16.5" thickBot="1">
      <c r="A24" s="1"/>
      <c r="B24" s="205"/>
      <c r="C24" s="209"/>
      <c r="D24" s="297"/>
      <c r="E24" s="381"/>
      <c r="F24" s="375"/>
      <c r="G24" s="375"/>
      <c r="H24" s="383"/>
      <c r="I24" s="24"/>
      <c r="J24" s="1"/>
      <c r="K24" s="1"/>
      <c r="L24" s="1"/>
      <c r="M24" s="1"/>
      <c r="N24" s="1"/>
      <c r="O24" s="1"/>
      <c r="P24" s="1"/>
    </row>
    <row r="25" spans="1:48" ht="24" customHeight="1" thickBot="1">
      <c r="A25" s="1"/>
      <c r="B25" s="212">
        <v>6</v>
      </c>
      <c r="C25" s="217" t="s">
        <v>38</v>
      </c>
      <c r="D25" s="213"/>
      <c r="E25" s="389">
        <v>0</v>
      </c>
      <c r="F25" s="393">
        <f>+F21+F19</f>
        <v>1</v>
      </c>
      <c r="G25" s="390">
        <f>IFERROR(+H25/E25,0)</f>
        <v>0</v>
      </c>
      <c r="H25" s="394">
        <f>+H23</f>
        <v>0</v>
      </c>
      <c r="I25" s="24"/>
      <c r="J25" s="1"/>
      <c r="K25" s="1"/>
      <c r="L25" s="1"/>
      <c r="M25" s="1"/>
      <c r="N25" s="1"/>
      <c r="O25" s="1"/>
      <c r="P25" s="1"/>
    </row>
    <row r="26" spans="1:48" ht="17.25" customHeight="1">
      <c r="A26" s="1"/>
      <c r="B26" s="1"/>
      <c r="C26" s="1"/>
      <c r="D26" s="1"/>
      <c r="E26" s="1"/>
      <c r="F26" s="1"/>
      <c r="G26" s="184"/>
      <c r="H26" s="25"/>
      <c r="I26" s="1"/>
      <c r="J26" s="1"/>
      <c r="K26" s="1"/>
      <c r="L26" s="1"/>
      <c r="M26" s="1"/>
      <c r="N26" s="1"/>
      <c r="O26" s="1"/>
      <c r="P26" s="1"/>
    </row>
    <row r="27" spans="1:48" s="28" customFormat="1" ht="17.25" customHeight="1">
      <c r="A27" s="10"/>
      <c r="B27" s="10" t="s">
        <v>39</v>
      </c>
      <c r="C27" s="10"/>
      <c r="D27" s="10"/>
      <c r="E27" s="1"/>
      <c r="F27" s="26"/>
      <c r="G27" s="27"/>
      <c r="H27" s="3"/>
      <c r="I27" s="10"/>
      <c r="J27" s="10"/>
      <c r="K27" s="10"/>
      <c r="L27" s="10"/>
      <c r="M27" s="10"/>
      <c r="N27" s="10"/>
      <c r="O27" s="10"/>
    </row>
    <row r="28" spans="1:48" s="30" customFormat="1" ht="30" customHeight="1">
      <c r="A28" s="10"/>
      <c r="B28" s="199">
        <v>1</v>
      </c>
      <c r="C28" s="1582" t="s">
        <v>238</v>
      </c>
      <c r="D28" s="1582"/>
      <c r="E28" s="1582"/>
      <c r="F28" s="1582"/>
      <c r="G28" s="1582"/>
      <c r="H28" s="1582"/>
      <c r="I28" s="10"/>
      <c r="J28" s="10"/>
      <c r="K28" s="10"/>
      <c r="L28" s="10"/>
      <c r="M28" s="10"/>
      <c r="N28" s="10"/>
      <c r="O28" s="10"/>
      <c r="P28" s="28"/>
      <c r="Q28" s="28"/>
      <c r="R28" s="28"/>
      <c r="S28" s="28"/>
      <c r="T28" s="28"/>
      <c r="U28" s="28"/>
      <c r="V28" s="28"/>
      <c r="W28" s="28"/>
      <c r="X28" s="28"/>
      <c r="Y28" s="28"/>
      <c r="Z28" s="28"/>
      <c r="AA28" s="28"/>
      <c r="AB28" s="28"/>
      <c r="AC28" s="28"/>
      <c r="AD28" s="28"/>
      <c r="AE28" s="28"/>
      <c r="AF28" s="28"/>
      <c r="AG28" s="28"/>
      <c r="AH28" s="28"/>
      <c r="AI28" s="28"/>
      <c r="AJ28" s="28"/>
      <c r="AK28" s="28"/>
      <c r="AL28" s="28"/>
      <c r="AM28" s="28"/>
      <c r="AN28" s="28"/>
      <c r="AO28" s="28"/>
      <c r="AP28" s="28"/>
      <c r="AQ28" s="28"/>
      <c r="AR28" s="28"/>
      <c r="AS28" s="28"/>
      <c r="AT28" s="28"/>
      <c r="AU28" s="28"/>
      <c r="AV28" s="28"/>
    </row>
    <row r="29" spans="1:48" s="30" customFormat="1" ht="17.25" customHeight="1">
      <c r="A29" s="10"/>
      <c r="B29" s="199">
        <v>2</v>
      </c>
      <c r="C29" s="1582" t="s">
        <v>239</v>
      </c>
      <c r="D29" s="1582"/>
      <c r="E29" s="1582"/>
      <c r="F29" s="1582"/>
      <c r="G29" s="1582"/>
      <c r="H29" s="1582"/>
      <c r="I29" s="10"/>
      <c r="J29" s="10"/>
      <c r="K29" s="10"/>
      <c r="L29" s="10"/>
      <c r="M29" s="10"/>
      <c r="N29" s="10"/>
      <c r="O29" s="10"/>
      <c r="P29" s="28"/>
      <c r="Q29" s="28"/>
      <c r="R29" s="28"/>
      <c r="S29" s="28"/>
      <c r="T29" s="28"/>
      <c r="U29" s="28"/>
      <c r="V29" s="28"/>
      <c r="W29" s="28"/>
      <c r="X29" s="28"/>
      <c r="Y29" s="28"/>
      <c r="Z29" s="28"/>
      <c r="AA29" s="28"/>
      <c r="AB29" s="28"/>
      <c r="AC29" s="28"/>
      <c r="AD29" s="28"/>
      <c r="AE29" s="28"/>
      <c r="AF29" s="28"/>
      <c r="AG29" s="28"/>
      <c r="AH29" s="28"/>
      <c r="AI29" s="28"/>
      <c r="AJ29" s="28"/>
      <c r="AK29" s="28"/>
      <c r="AL29" s="28"/>
      <c r="AM29" s="28"/>
      <c r="AN29" s="28"/>
      <c r="AO29" s="28"/>
      <c r="AP29" s="28"/>
      <c r="AQ29" s="28"/>
      <c r="AR29" s="28"/>
      <c r="AS29" s="28"/>
      <c r="AT29" s="28"/>
      <c r="AU29" s="28"/>
      <c r="AV29" s="28"/>
    </row>
    <row r="30" spans="1:48" s="33" customFormat="1" ht="17.25" customHeight="1">
      <c r="A30" s="31"/>
      <c r="B30" s="1585"/>
      <c r="C30" s="1586"/>
      <c r="D30" s="1586"/>
      <c r="E30" s="1586"/>
      <c r="F30" s="1586"/>
      <c r="G30" s="1586"/>
      <c r="H30" s="1586"/>
      <c r="I30" s="31"/>
      <c r="J30" s="31"/>
      <c r="K30" s="31"/>
      <c r="L30" s="31"/>
      <c r="M30" s="31"/>
      <c r="N30" s="31"/>
      <c r="O30" s="31"/>
      <c r="P30" s="32"/>
      <c r="Q30" s="32"/>
      <c r="R30" s="32"/>
      <c r="S30" s="32"/>
      <c r="T30" s="32"/>
      <c r="U30" s="32"/>
      <c r="V30" s="32"/>
      <c r="W30" s="32"/>
      <c r="X30" s="32"/>
      <c r="Y30" s="32"/>
      <c r="Z30" s="32"/>
      <c r="AA30" s="32"/>
      <c r="AB30" s="32"/>
      <c r="AC30" s="32"/>
      <c r="AD30" s="32"/>
      <c r="AE30" s="32"/>
      <c r="AF30" s="32"/>
      <c r="AG30" s="32"/>
      <c r="AH30" s="32"/>
      <c r="AI30" s="32"/>
      <c r="AJ30" s="32"/>
      <c r="AK30" s="32"/>
      <c r="AL30" s="32"/>
      <c r="AM30" s="32"/>
      <c r="AN30" s="32"/>
      <c r="AO30" s="32"/>
      <c r="AP30" s="32"/>
      <c r="AQ30" s="32"/>
      <c r="AR30" s="32"/>
      <c r="AS30" s="32"/>
      <c r="AT30" s="32"/>
      <c r="AU30" s="32"/>
      <c r="AV30" s="32"/>
    </row>
    <row r="31" spans="1:48" s="30" customFormat="1" ht="17.25" customHeight="1">
      <c r="A31" s="10"/>
      <c r="B31" s="1585"/>
      <c r="C31" s="1586"/>
      <c r="D31" s="1586"/>
      <c r="E31" s="1586"/>
      <c r="F31" s="1586"/>
      <c r="G31" s="1586"/>
      <c r="H31" s="1586"/>
      <c r="I31" s="10"/>
      <c r="J31" s="10"/>
      <c r="K31" s="10"/>
      <c r="L31" s="10"/>
      <c r="M31" s="10"/>
      <c r="N31" s="10"/>
      <c r="O31" s="10"/>
      <c r="P31" s="28"/>
      <c r="Q31" s="28"/>
      <c r="R31" s="28"/>
      <c r="S31" s="28"/>
      <c r="T31" s="28"/>
      <c r="U31" s="28"/>
      <c r="V31" s="28"/>
      <c r="W31" s="28"/>
      <c r="X31" s="28"/>
      <c r="Y31" s="28"/>
      <c r="Z31" s="28"/>
      <c r="AA31" s="28"/>
      <c r="AB31" s="28"/>
      <c r="AC31" s="28"/>
      <c r="AD31" s="28"/>
      <c r="AE31" s="28"/>
      <c r="AF31" s="28"/>
      <c r="AG31" s="28"/>
      <c r="AH31" s="28"/>
      <c r="AI31" s="28"/>
      <c r="AJ31" s="28"/>
      <c r="AK31" s="28"/>
      <c r="AL31" s="28"/>
      <c r="AM31" s="28"/>
      <c r="AN31" s="28"/>
      <c r="AO31" s="28"/>
      <c r="AP31" s="28"/>
      <c r="AQ31" s="28"/>
      <c r="AR31" s="28"/>
      <c r="AS31" s="28"/>
      <c r="AT31" s="28"/>
      <c r="AU31" s="28"/>
      <c r="AV31" s="28"/>
    </row>
    <row r="32" spans="1:48" s="188" customFormat="1" ht="30" customHeight="1">
      <c r="A32" s="174"/>
      <c r="B32" s="521"/>
      <c r="C32" s="1586"/>
      <c r="D32" s="1586"/>
      <c r="E32" s="1586"/>
      <c r="F32" s="1586"/>
      <c r="G32" s="1586"/>
      <c r="H32" s="1586"/>
      <c r="I32" s="174"/>
      <c r="J32" s="174"/>
      <c r="K32" s="187"/>
      <c r="L32" s="187"/>
      <c r="M32" s="187"/>
      <c r="N32" s="174"/>
      <c r="O32" s="174"/>
      <c r="P32" s="187"/>
      <c r="Q32" s="187"/>
      <c r="R32" s="187"/>
      <c r="S32" s="187"/>
      <c r="T32" s="187"/>
      <c r="U32" s="187"/>
      <c r="V32" s="187"/>
      <c r="W32" s="187"/>
      <c r="X32" s="187"/>
      <c r="Y32" s="187"/>
      <c r="Z32" s="187"/>
      <c r="AA32" s="187"/>
      <c r="AB32" s="187"/>
      <c r="AC32" s="187"/>
      <c r="AD32" s="187"/>
      <c r="AE32" s="187"/>
      <c r="AF32" s="187"/>
      <c r="AG32" s="187"/>
      <c r="AH32" s="187"/>
      <c r="AI32" s="187"/>
      <c r="AJ32" s="187"/>
      <c r="AK32" s="187"/>
      <c r="AL32" s="187"/>
      <c r="AM32" s="187"/>
      <c r="AN32" s="187"/>
      <c r="AO32" s="187"/>
      <c r="AP32" s="187"/>
      <c r="AQ32" s="187"/>
      <c r="AR32" s="187"/>
      <c r="AS32" s="187"/>
      <c r="AT32" s="187"/>
      <c r="AU32" s="187"/>
      <c r="AV32" s="187"/>
    </row>
    <row r="33" spans="1:48" s="30" customFormat="1" ht="17.25" customHeight="1">
      <c r="A33" s="10"/>
      <c r="B33" s="1587"/>
      <c r="C33" s="1582"/>
      <c r="D33" s="1582"/>
      <c r="E33" s="1582"/>
      <c r="F33" s="1582"/>
      <c r="G33" s="1582"/>
      <c r="H33" s="1582"/>
      <c r="I33" s="34"/>
      <c r="J33" s="10"/>
      <c r="K33" s="10"/>
      <c r="L33" s="10"/>
      <c r="M33" s="28"/>
      <c r="N33" s="10"/>
      <c r="O33" s="10"/>
      <c r="P33" s="28"/>
      <c r="Q33" s="28"/>
      <c r="R33" s="28"/>
      <c r="S33" s="28"/>
      <c r="T33" s="28"/>
      <c r="U33" s="28"/>
      <c r="V33" s="28"/>
      <c r="W33" s="28"/>
      <c r="X33" s="28"/>
      <c r="Y33" s="28"/>
      <c r="Z33" s="28"/>
      <c r="AA33" s="28"/>
      <c r="AB33" s="28"/>
      <c r="AC33" s="28"/>
      <c r="AD33" s="28"/>
      <c r="AE33" s="28"/>
      <c r="AF33" s="28"/>
      <c r="AG33" s="28"/>
      <c r="AH33" s="28"/>
      <c r="AI33" s="28"/>
      <c r="AJ33" s="28"/>
      <c r="AK33" s="28"/>
      <c r="AL33" s="28"/>
      <c r="AM33" s="28"/>
      <c r="AN33" s="28"/>
      <c r="AO33" s="28"/>
      <c r="AP33" s="28"/>
      <c r="AQ33" s="28"/>
      <c r="AR33" s="28"/>
      <c r="AS33" s="28"/>
      <c r="AT33" s="28"/>
      <c r="AU33" s="28"/>
      <c r="AV33" s="28"/>
    </row>
    <row r="34" spans="1:48" s="30" customFormat="1" ht="17.25" customHeight="1">
      <c r="A34" s="10"/>
      <c r="B34" s="1587"/>
      <c r="C34" s="1582"/>
      <c r="D34" s="1582"/>
      <c r="E34" s="1582"/>
      <c r="F34" s="1582"/>
      <c r="G34" s="1582"/>
      <c r="H34" s="1582"/>
      <c r="I34" s="34"/>
      <c r="J34" s="10"/>
      <c r="K34" s="10"/>
      <c r="L34" s="10"/>
      <c r="M34" s="28"/>
      <c r="N34" s="10"/>
      <c r="O34" s="10"/>
      <c r="P34" s="28"/>
      <c r="Q34" s="28"/>
      <c r="R34" s="28"/>
      <c r="S34" s="28"/>
      <c r="T34" s="28"/>
      <c r="U34" s="28"/>
      <c r="V34" s="28"/>
      <c r="W34" s="28"/>
      <c r="X34" s="28"/>
      <c r="Y34" s="28"/>
      <c r="Z34" s="28"/>
      <c r="AA34" s="28"/>
      <c r="AB34" s="28"/>
      <c r="AC34" s="28"/>
      <c r="AD34" s="28"/>
      <c r="AE34" s="28"/>
      <c r="AF34" s="28"/>
      <c r="AG34" s="28"/>
      <c r="AH34" s="28"/>
      <c r="AI34" s="28"/>
      <c r="AJ34" s="28"/>
      <c r="AK34" s="28"/>
      <c r="AL34" s="28"/>
      <c r="AM34" s="28"/>
      <c r="AN34" s="28"/>
      <c r="AO34" s="28"/>
      <c r="AP34" s="28"/>
      <c r="AQ34" s="28"/>
      <c r="AR34" s="28"/>
      <c r="AS34" s="28"/>
      <c r="AT34" s="28"/>
      <c r="AU34" s="28"/>
      <c r="AV34" s="28"/>
    </row>
    <row r="35" spans="1:48" s="30" customFormat="1" ht="17.25" customHeight="1">
      <c r="A35" s="10"/>
      <c r="B35" s="1587"/>
      <c r="C35" s="1582"/>
      <c r="D35" s="1582"/>
      <c r="E35" s="1582"/>
      <c r="F35" s="1582"/>
      <c r="G35" s="1582"/>
      <c r="H35" s="1582"/>
      <c r="I35" s="34"/>
      <c r="J35" s="10"/>
      <c r="K35" s="10"/>
      <c r="L35" s="10"/>
      <c r="M35" s="28"/>
      <c r="N35" s="10"/>
      <c r="O35" s="10"/>
      <c r="P35" s="28"/>
      <c r="Q35" s="28"/>
      <c r="R35" s="28"/>
      <c r="S35" s="28"/>
      <c r="T35" s="28"/>
      <c r="U35" s="28"/>
      <c r="V35" s="28"/>
      <c r="W35" s="28"/>
      <c r="X35" s="28"/>
      <c r="Y35" s="28"/>
      <c r="Z35" s="28"/>
      <c r="AA35" s="28"/>
      <c r="AB35" s="28"/>
      <c r="AC35" s="28"/>
      <c r="AD35" s="28"/>
      <c r="AE35" s="28"/>
      <c r="AF35" s="28"/>
      <c r="AG35" s="28"/>
      <c r="AH35" s="28"/>
      <c r="AI35" s="28"/>
      <c r="AJ35" s="28"/>
      <c r="AK35" s="28"/>
      <c r="AL35" s="28"/>
      <c r="AM35" s="28"/>
      <c r="AN35" s="28"/>
      <c r="AO35" s="28"/>
      <c r="AP35" s="28"/>
      <c r="AQ35" s="28"/>
      <c r="AR35" s="28"/>
      <c r="AS35" s="28"/>
      <c r="AT35" s="28"/>
      <c r="AU35" s="28"/>
      <c r="AV35" s="28"/>
    </row>
    <row r="36" spans="1:48" s="30" customFormat="1" ht="17.25" customHeight="1">
      <c r="A36" s="10"/>
      <c r="B36" s="199"/>
      <c r="C36" s="1582"/>
      <c r="D36" s="1582"/>
      <c r="E36" s="1582"/>
      <c r="F36" s="1582"/>
      <c r="G36" s="1582"/>
      <c r="H36" s="1582"/>
      <c r="I36" s="28"/>
      <c r="J36" s="28"/>
      <c r="K36" s="28"/>
      <c r="L36" s="28"/>
      <c r="M36" s="10"/>
      <c r="N36" s="10"/>
      <c r="O36" s="10"/>
      <c r="P36" s="28"/>
      <c r="Q36" s="28"/>
      <c r="R36" s="28"/>
      <c r="S36" s="28"/>
      <c r="T36" s="28"/>
      <c r="U36" s="28"/>
      <c r="V36" s="28"/>
      <c r="W36" s="28"/>
      <c r="X36" s="28"/>
      <c r="Y36" s="28"/>
      <c r="Z36" s="28"/>
      <c r="AA36" s="28"/>
      <c r="AB36" s="28"/>
      <c r="AC36" s="28"/>
      <c r="AD36" s="28"/>
      <c r="AE36" s="28"/>
      <c r="AF36" s="28"/>
      <c r="AG36" s="28"/>
      <c r="AH36" s="28"/>
      <c r="AI36" s="28"/>
      <c r="AJ36" s="28"/>
      <c r="AK36" s="28"/>
      <c r="AL36" s="28"/>
      <c r="AM36" s="28"/>
      <c r="AN36" s="28"/>
      <c r="AO36" s="28"/>
      <c r="AP36" s="28"/>
      <c r="AQ36" s="28"/>
      <c r="AR36" s="28"/>
      <c r="AS36" s="28"/>
      <c r="AT36" s="28"/>
      <c r="AU36" s="28"/>
      <c r="AV36" s="28"/>
    </row>
    <row r="37" spans="1:48" s="30" customFormat="1" ht="17.25" customHeight="1">
      <c r="A37" s="10"/>
      <c r="B37" s="199"/>
      <c r="C37" s="1582"/>
      <c r="D37" s="1582"/>
      <c r="E37" s="1582"/>
      <c r="F37" s="1582"/>
      <c r="G37" s="1582"/>
      <c r="H37" s="1582"/>
      <c r="I37" s="28"/>
      <c r="J37" s="28"/>
      <c r="K37" s="28"/>
      <c r="L37" s="28"/>
      <c r="M37" s="10"/>
      <c r="N37" s="10"/>
      <c r="O37" s="10"/>
      <c r="P37" s="28"/>
      <c r="Q37" s="28"/>
      <c r="R37" s="28"/>
      <c r="S37" s="28"/>
      <c r="T37" s="28"/>
      <c r="U37" s="28"/>
      <c r="V37" s="28"/>
      <c r="W37" s="28"/>
      <c r="X37" s="28"/>
      <c r="Y37" s="28"/>
      <c r="Z37" s="28"/>
      <c r="AA37" s="28"/>
      <c r="AB37" s="28"/>
      <c r="AC37" s="28"/>
      <c r="AD37" s="28"/>
      <c r="AE37" s="28"/>
      <c r="AF37" s="28"/>
      <c r="AG37" s="28"/>
      <c r="AH37" s="28"/>
      <c r="AI37" s="28"/>
      <c r="AJ37" s="28"/>
      <c r="AK37" s="28"/>
      <c r="AL37" s="28"/>
      <c r="AM37" s="28"/>
      <c r="AN37" s="28"/>
      <c r="AO37" s="28"/>
      <c r="AP37" s="28"/>
      <c r="AQ37" s="28"/>
      <c r="AR37" s="28"/>
      <c r="AS37" s="28"/>
      <c r="AT37" s="28"/>
      <c r="AU37" s="28"/>
      <c r="AV37" s="28"/>
    </row>
    <row r="38" spans="1:48" ht="17.25" customHeight="1">
      <c r="B38" s="29"/>
      <c r="C38" s="10"/>
    </row>
    <row r="39" spans="1:48" ht="17.25" customHeight="1">
      <c r="B39" s="29"/>
      <c r="C39" s="10"/>
    </row>
    <row r="40" spans="1:48" ht="17.25" customHeight="1">
      <c r="C40" s="34"/>
    </row>
    <row r="41" spans="1:48" ht="17.25" customHeight="1">
      <c r="C41" s="34"/>
    </row>
    <row r="42" spans="1:48" ht="17.25" customHeight="1"/>
  </sheetData>
  <mergeCells count="13">
    <mergeCell ref="C29:H29"/>
    <mergeCell ref="B7:H7"/>
    <mergeCell ref="B8:H8"/>
    <mergeCell ref="B9:H9"/>
    <mergeCell ref="B10:H10"/>
    <mergeCell ref="C28:H28"/>
    <mergeCell ref="C37:H37"/>
    <mergeCell ref="B30:B31"/>
    <mergeCell ref="C30:H31"/>
    <mergeCell ref="C32:H32"/>
    <mergeCell ref="B33:B35"/>
    <mergeCell ref="C33:H35"/>
    <mergeCell ref="C36:H36"/>
  </mergeCells>
  <printOptions horizontalCentered="1"/>
  <pageMargins left="0.98425196850393704" right="0.51181102362204722" top="0.74803149606299213" bottom="0.23622047244094491" header="0" footer="0"/>
  <pageSetup scale="69"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tabColor rgb="FF0070C0"/>
    <pageSetUpPr fitToPage="1"/>
  </sheetPr>
  <dimension ref="A1:AK87"/>
  <sheetViews>
    <sheetView view="pageBreakPreview" zoomScale="80" zoomScaleNormal="115" zoomScaleSheetLayoutView="80" workbookViewId="0">
      <selection activeCell="B7" sqref="B7:I7"/>
    </sheetView>
  </sheetViews>
  <sheetFormatPr defaultColWidth="9.42578125" defaultRowHeight="15.75"/>
  <cols>
    <col min="1" max="1" width="2.5703125" style="4" customWidth="1"/>
    <col min="2" max="2" width="6.42578125" style="4" customWidth="1"/>
    <col min="3" max="3" width="67.5703125" style="4" customWidth="1"/>
    <col min="4" max="4" width="7.42578125" style="4" customWidth="1"/>
    <col min="5" max="7" width="16.42578125" style="4" customWidth="1"/>
    <col min="8" max="8" width="17" style="4" customWidth="1"/>
    <col min="9" max="9" width="14.42578125" style="4" customWidth="1"/>
    <col min="10" max="10" width="2.5703125" style="4" customWidth="1"/>
    <col min="11" max="11" width="3.28515625" style="4" customWidth="1"/>
    <col min="12" max="12" width="17.5703125" style="4" customWidth="1"/>
    <col min="13" max="13" width="14.5703125" style="4" bestFit="1" customWidth="1"/>
    <col min="14" max="14" width="16.42578125" style="4" bestFit="1" customWidth="1"/>
    <col min="15" max="15" width="13.42578125" style="4" customWidth="1"/>
    <col min="16" max="16" width="18.5703125" style="4" customWidth="1"/>
    <col min="17" max="16384" width="9.42578125" style="4"/>
  </cols>
  <sheetData>
    <row r="1" spans="1:37" s="30" customFormat="1" ht="17.25" customHeight="1">
      <c r="A1" s="10"/>
      <c r="B1" s="6" t="s">
        <v>0</v>
      </c>
      <c r="C1" s="10"/>
      <c r="D1" s="10"/>
      <c r="E1" s="10"/>
      <c r="F1" s="28"/>
      <c r="I1" s="3" t="s">
        <v>537</v>
      </c>
      <c r="J1" s="28"/>
      <c r="L1" s="28"/>
      <c r="M1" s="28"/>
      <c r="N1" s="28"/>
      <c r="O1" s="28"/>
      <c r="P1" s="28"/>
      <c r="Q1" s="28"/>
      <c r="R1" s="28"/>
      <c r="S1" s="28"/>
      <c r="T1" s="28"/>
      <c r="U1" s="28"/>
      <c r="V1" s="28"/>
      <c r="W1" s="28"/>
      <c r="X1" s="28"/>
      <c r="Y1" s="28"/>
      <c r="Z1" s="28"/>
      <c r="AA1" s="28"/>
      <c r="AB1" s="28"/>
      <c r="AC1" s="28"/>
      <c r="AD1" s="28"/>
      <c r="AE1" s="28"/>
      <c r="AF1" s="28"/>
      <c r="AG1" s="28"/>
      <c r="AH1" s="28"/>
      <c r="AI1" s="28"/>
      <c r="AJ1" s="28"/>
      <c r="AK1" s="28"/>
    </row>
    <row r="2" spans="1:37" s="30" customFormat="1" ht="17.25" customHeight="1">
      <c r="A2" s="10"/>
      <c r="B2" s="6"/>
      <c r="C2" s="35"/>
      <c r="D2" s="35"/>
      <c r="E2" s="35"/>
      <c r="F2" s="28"/>
      <c r="I2" s="3" t="s">
        <v>2</v>
      </c>
      <c r="J2" s="28"/>
      <c r="L2" s="28"/>
      <c r="M2" s="28"/>
      <c r="N2" s="28"/>
      <c r="O2" s="28"/>
      <c r="P2" s="28"/>
      <c r="Q2" s="28"/>
      <c r="R2" s="28"/>
      <c r="S2" s="28"/>
      <c r="T2" s="28"/>
      <c r="U2" s="28"/>
      <c r="V2" s="28"/>
      <c r="W2" s="28"/>
      <c r="X2" s="28"/>
      <c r="Y2" s="28"/>
      <c r="Z2" s="28"/>
      <c r="AA2" s="28"/>
      <c r="AB2" s="28"/>
      <c r="AC2" s="28"/>
      <c r="AD2" s="28"/>
      <c r="AE2" s="28"/>
      <c r="AF2" s="28"/>
      <c r="AG2" s="28"/>
      <c r="AH2" s="28"/>
      <c r="AI2" s="28"/>
      <c r="AJ2" s="28"/>
      <c r="AK2" s="28"/>
    </row>
    <row r="3" spans="1:37" s="30" customFormat="1" ht="17.25" customHeight="1">
      <c r="A3" s="10"/>
      <c r="B3" s="36"/>
      <c r="C3" s="10"/>
      <c r="D3" s="10"/>
      <c r="E3" s="10"/>
      <c r="F3" s="28"/>
      <c r="I3" s="3" t="s">
        <v>3</v>
      </c>
      <c r="J3" s="28"/>
      <c r="L3" s="28"/>
      <c r="M3" s="28"/>
      <c r="N3" s="28"/>
      <c r="O3" s="28"/>
      <c r="P3" s="28"/>
      <c r="Q3" s="28"/>
      <c r="R3" s="28"/>
      <c r="S3" s="28"/>
      <c r="T3" s="28"/>
      <c r="U3" s="28"/>
      <c r="V3" s="28"/>
      <c r="W3" s="28"/>
      <c r="X3" s="28"/>
      <c r="Y3" s="28"/>
      <c r="Z3" s="28"/>
      <c r="AA3" s="28"/>
      <c r="AB3" s="28"/>
      <c r="AC3" s="28"/>
      <c r="AD3" s="28"/>
      <c r="AE3" s="28"/>
      <c r="AF3" s="28"/>
      <c r="AG3" s="28"/>
      <c r="AH3" s="28"/>
      <c r="AI3" s="28"/>
      <c r="AJ3" s="28"/>
      <c r="AK3" s="28"/>
    </row>
    <row r="4" spans="1:37" s="30" customFormat="1" ht="17.25" customHeight="1">
      <c r="A4" s="10"/>
      <c r="B4" s="10"/>
      <c r="C4" s="10"/>
      <c r="D4" s="10"/>
      <c r="E4" s="10"/>
      <c r="F4" s="28"/>
      <c r="I4" s="3" t="s">
        <v>4</v>
      </c>
      <c r="J4" s="28"/>
      <c r="L4" s="28"/>
      <c r="M4" s="28"/>
      <c r="N4" s="28"/>
      <c r="O4" s="28"/>
      <c r="P4" s="28"/>
      <c r="Q4" s="28"/>
      <c r="R4" s="28"/>
      <c r="S4" s="28"/>
      <c r="T4" s="28"/>
      <c r="U4" s="28"/>
      <c r="V4" s="28"/>
      <c r="W4" s="28"/>
      <c r="X4" s="28"/>
      <c r="Y4" s="28"/>
      <c r="Z4" s="28"/>
      <c r="AA4" s="28"/>
      <c r="AB4" s="28"/>
      <c r="AC4" s="28"/>
      <c r="AD4" s="28"/>
      <c r="AE4" s="28"/>
      <c r="AF4" s="28"/>
      <c r="AG4" s="28"/>
      <c r="AH4" s="28"/>
      <c r="AI4" s="28"/>
      <c r="AJ4" s="28"/>
      <c r="AK4" s="28"/>
    </row>
    <row r="5" spans="1:37" s="30" customFormat="1" ht="17.25" customHeight="1">
      <c r="A5" s="10"/>
      <c r="B5" s="10"/>
      <c r="C5" s="10"/>
      <c r="D5" s="10"/>
      <c r="E5" s="10"/>
      <c r="F5" s="28"/>
      <c r="I5" s="3" t="s">
        <v>156</v>
      </c>
      <c r="J5" s="28"/>
      <c r="L5" s="28"/>
      <c r="M5" s="28"/>
      <c r="N5" s="28"/>
      <c r="O5" s="28"/>
      <c r="P5" s="28"/>
      <c r="Q5" s="28"/>
      <c r="R5" s="28"/>
      <c r="S5" s="28"/>
      <c r="T5" s="28"/>
      <c r="U5" s="28"/>
      <c r="V5" s="28"/>
      <c r="W5" s="28"/>
      <c r="X5" s="28"/>
      <c r="Y5" s="28"/>
      <c r="Z5" s="28"/>
      <c r="AA5" s="28"/>
      <c r="AB5" s="28"/>
      <c r="AC5" s="28"/>
      <c r="AD5" s="28"/>
      <c r="AE5" s="28"/>
      <c r="AF5" s="28"/>
      <c r="AG5" s="28"/>
      <c r="AH5" s="28"/>
      <c r="AI5" s="28"/>
      <c r="AJ5" s="28"/>
      <c r="AK5" s="28"/>
    </row>
    <row r="6" spans="1:37" s="28" customFormat="1" ht="17.25" customHeight="1">
      <c r="A6" s="10"/>
      <c r="B6" s="10"/>
      <c r="C6" s="10"/>
      <c r="D6" s="10"/>
      <c r="E6" s="10"/>
      <c r="I6" s="3" t="s">
        <v>6</v>
      </c>
    </row>
    <row r="7" spans="1:37" s="32" customFormat="1" ht="17.25" customHeight="1">
      <c r="A7" s="31"/>
      <c r="B7" s="1583" t="s">
        <v>6</v>
      </c>
      <c r="C7" s="1583"/>
      <c r="D7" s="1583"/>
      <c r="E7" s="1583"/>
      <c r="F7" s="1583"/>
      <c r="G7" s="1583"/>
      <c r="H7" s="1583"/>
      <c r="I7" s="1583"/>
    </row>
    <row r="8" spans="1:37" s="32" customFormat="1" ht="17.25" customHeight="1">
      <c r="A8" s="31"/>
      <c r="B8" s="1583" t="s">
        <v>7</v>
      </c>
      <c r="C8" s="1583"/>
      <c r="D8" s="1583"/>
      <c r="E8" s="1583"/>
      <c r="F8" s="1583"/>
      <c r="G8" s="1583"/>
      <c r="H8" s="1583"/>
      <c r="I8" s="1583"/>
    </row>
    <row r="9" spans="1:37" s="32" customFormat="1" ht="17.25" customHeight="1">
      <c r="A9" s="31"/>
      <c r="B9" s="1584" t="s">
        <v>243</v>
      </c>
      <c r="C9" s="1584"/>
      <c r="D9" s="1584"/>
      <c r="E9" s="1584"/>
      <c r="F9" s="1584"/>
      <c r="G9" s="1584"/>
      <c r="H9" s="1584"/>
      <c r="I9" s="1584"/>
    </row>
    <row r="10" spans="1:37" s="28" customFormat="1" ht="17.25" customHeight="1" thickBot="1">
      <c r="A10" s="10"/>
      <c r="B10" s="10"/>
      <c r="C10" s="10"/>
      <c r="D10" s="10"/>
      <c r="E10" s="10"/>
      <c r="F10" s="10"/>
      <c r="G10" s="10"/>
      <c r="H10" s="10"/>
      <c r="I10" s="10"/>
    </row>
    <row r="11" spans="1:37" s="28" customFormat="1" ht="17.100000000000001" customHeight="1">
      <c r="A11" s="10"/>
      <c r="B11" s="442" t="s">
        <v>10</v>
      </c>
      <c r="C11" s="443"/>
      <c r="D11" s="1607" t="s">
        <v>17</v>
      </c>
      <c r="E11" s="1604" t="s">
        <v>144</v>
      </c>
      <c r="F11" s="1605"/>
      <c r="G11" s="1605"/>
      <c r="H11" s="1605"/>
      <c r="I11" s="1606"/>
      <c r="K11" s="1005"/>
    </row>
    <row r="12" spans="1:37" s="28" customFormat="1" ht="18.75" customHeight="1" thickBot="1">
      <c r="A12" s="10"/>
      <c r="B12" s="444" t="s">
        <v>15</v>
      </c>
      <c r="C12" s="19" t="s">
        <v>208</v>
      </c>
      <c r="D12" s="1608"/>
      <c r="E12" s="19">
        <v>2020</v>
      </c>
      <c r="F12" s="42">
        <v>2021</v>
      </c>
      <c r="G12" s="19">
        <v>2022</v>
      </c>
      <c r="H12" s="19">
        <v>2023</v>
      </c>
      <c r="I12" s="445">
        <v>2024</v>
      </c>
      <c r="K12" s="1005"/>
    </row>
    <row r="13" spans="1:37" s="28" customFormat="1" ht="17.25" customHeight="1">
      <c r="A13" s="10"/>
      <c r="B13" s="446"/>
      <c r="C13" s="203"/>
      <c r="D13" s="203"/>
      <c r="E13" s="441" t="s">
        <v>21</v>
      </c>
      <c r="F13" s="305" t="s">
        <v>22</v>
      </c>
      <c r="G13" s="203" t="s">
        <v>23</v>
      </c>
      <c r="H13" s="203" t="s">
        <v>24</v>
      </c>
      <c r="I13" s="447" t="s">
        <v>145</v>
      </c>
      <c r="K13" s="29"/>
    </row>
    <row r="14" spans="1:37" s="28" customFormat="1" ht="17.25" customHeight="1">
      <c r="A14" s="10"/>
      <c r="B14" s="448"/>
      <c r="C14" s="209" t="s">
        <v>209</v>
      </c>
      <c r="D14" s="210"/>
      <c r="E14" s="208"/>
      <c r="F14" s="208"/>
      <c r="G14" s="208"/>
      <c r="H14" s="208"/>
      <c r="I14" s="517"/>
      <c r="K14" s="10"/>
    </row>
    <row r="15" spans="1:37" s="28" customFormat="1" ht="17.25" customHeight="1">
      <c r="A15" s="10"/>
      <c r="B15" s="448">
        <v>1</v>
      </c>
      <c r="C15" s="209" t="s">
        <v>210</v>
      </c>
      <c r="D15" s="210">
        <v>6</v>
      </c>
      <c r="E15" s="1283">
        <v>27987.12588580784</v>
      </c>
      <c r="F15" s="1283">
        <v>27281.542324347265</v>
      </c>
      <c r="G15" s="1283">
        <v>27686.661061189247</v>
      </c>
      <c r="H15" s="1283">
        <v>30051.237487247738</v>
      </c>
      <c r="I15" s="450">
        <v>32394.53565402616</v>
      </c>
      <c r="K15" s="192"/>
      <c r="L15" s="1006"/>
    </row>
    <row r="16" spans="1:37" s="28" customFormat="1" ht="17.25" customHeight="1">
      <c r="A16" s="10"/>
      <c r="B16" s="448">
        <f>B15+1</f>
        <v>2</v>
      </c>
      <c r="C16" s="209" t="s">
        <v>211</v>
      </c>
      <c r="D16" s="210"/>
      <c r="E16" s="1283">
        <v>2339.2905146703356</v>
      </c>
      <c r="F16" s="1283">
        <v>3567.8729915170002</v>
      </c>
      <c r="G16" s="1283">
        <v>4619.1878350351999</v>
      </c>
      <c r="H16" s="1283">
        <v>3946.0044042156001</v>
      </c>
      <c r="I16" s="450">
        <v>4373.3182175461998</v>
      </c>
      <c r="K16" s="192"/>
      <c r="L16" s="1007"/>
      <c r="M16" s="1008"/>
      <c r="N16" s="1009"/>
      <c r="O16" s="1009"/>
    </row>
    <row r="17" spans="1:16" s="28" customFormat="1" ht="17.25" customHeight="1" thickBot="1">
      <c r="A17" s="10"/>
      <c r="B17" s="448">
        <f t="shared" ref="B17:B18" si="0">B16+1</f>
        <v>3</v>
      </c>
      <c r="C17" s="209" t="s">
        <v>212</v>
      </c>
      <c r="D17" s="210"/>
      <c r="E17" s="301">
        <v>-10369.229552868475</v>
      </c>
      <c r="F17" s="301">
        <v>-10202.67868062882</v>
      </c>
      <c r="G17" s="301">
        <v>-11086.025670456847</v>
      </c>
      <c r="H17" s="301">
        <v>-11216.441341902271</v>
      </c>
      <c r="I17" s="451">
        <v>-13293.058073022868</v>
      </c>
      <c r="K17" s="192"/>
      <c r="L17" s="1597"/>
      <c r="M17" s="1597"/>
      <c r="N17" s="1597"/>
      <c r="O17" s="1597"/>
    </row>
    <row r="18" spans="1:16" s="28" customFormat="1" ht="17.25" customHeight="1">
      <c r="A18" s="10"/>
      <c r="B18" s="448">
        <f t="shared" si="0"/>
        <v>4</v>
      </c>
      <c r="C18" s="209" t="s">
        <v>213</v>
      </c>
      <c r="D18" s="210"/>
      <c r="E18" s="214">
        <f>SUM(E15:E17)</f>
        <v>19957.186847609701</v>
      </c>
      <c r="F18" s="214">
        <f>SUM(F15:F17)</f>
        <v>20646.736635235444</v>
      </c>
      <c r="G18" s="214">
        <f>SUM(G15:G17)</f>
        <v>21219.823225767599</v>
      </c>
      <c r="H18" s="214">
        <f>SUM(H15:H17)</f>
        <v>22780.800549561067</v>
      </c>
      <c r="I18" s="449">
        <f>SUM(I15:I17)</f>
        <v>23474.795798549494</v>
      </c>
      <c r="K18" s="192"/>
      <c r="L18" s="1597"/>
      <c r="M18" s="1597"/>
      <c r="N18" s="1597"/>
      <c r="O18" s="1597"/>
    </row>
    <row r="19" spans="1:16" s="28" customFormat="1" ht="17.25" customHeight="1">
      <c r="A19" s="10"/>
      <c r="B19" s="448"/>
      <c r="C19" s="209"/>
      <c r="D19" s="210"/>
      <c r="E19" s="211"/>
      <c r="F19" s="211"/>
      <c r="G19" s="211"/>
      <c r="H19" s="211"/>
      <c r="I19" s="450"/>
      <c r="K19" s="192"/>
      <c r="L19" s="1010"/>
      <c r="M19" s="1011"/>
      <c r="N19" s="1011"/>
      <c r="O19" s="1011"/>
    </row>
    <row r="20" spans="1:16" s="28" customFormat="1" ht="17.25" customHeight="1" thickBot="1">
      <c r="A20" s="10"/>
      <c r="B20" s="448">
        <f>B18+1</f>
        <v>5</v>
      </c>
      <c r="C20" s="209" t="s">
        <v>36</v>
      </c>
      <c r="D20" s="210" t="s">
        <v>214</v>
      </c>
      <c r="E20" s="301">
        <f>E53</f>
        <v>3187.6626952674801</v>
      </c>
      <c r="F20" s="301">
        <f>F53</f>
        <v>3101.1593133869605</v>
      </c>
      <c r="G20" s="301">
        <f>G53</f>
        <v>2592.4278313319605</v>
      </c>
      <c r="H20" s="301">
        <f>H53</f>
        <v>2379.4526076519605</v>
      </c>
      <c r="I20" s="451">
        <f>I53</f>
        <v>2291.2958735741395</v>
      </c>
      <c r="K20" s="192"/>
      <c r="L20" s="1010"/>
      <c r="M20" s="1011"/>
      <c r="N20" s="1011"/>
      <c r="O20" s="1011"/>
    </row>
    <row r="21" spans="1:16" s="28" customFormat="1" ht="17.25" customHeight="1">
      <c r="A21" s="10"/>
      <c r="B21" s="448">
        <f>B20+1</f>
        <v>6</v>
      </c>
      <c r="C21" s="209" t="s">
        <v>215</v>
      </c>
      <c r="D21" s="210"/>
      <c r="E21" s="214">
        <f>E18-E20</f>
        <v>16769.524152342219</v>
      </c>
      <c r="F21" s="214">
        <f>F18-F20</f>
        <v>17545.577321848483</v>
      </c>
      <c r="G21" s="214">
        <f>G18-G20</f>
        <v>18627.39539443564</v>
      </c>
      <c r="H21" s="214">
        <f>H18-H20</f>
        <v>20401.347941909105</v>
      </c>
      <c r="I21" s="449">
        <f>I18-I20</f>
        <v>21183.499924975353</v>
      </c>
      <c r="K21" s="192"/>
      <c r="L21" s="1010"/>
      <c r="M21" s="1011"/>
      <c r="N21" s="1011"/>
      <c r="O21" s="1011"/>
    </row>
    <row r="22" spans="1:16" s="28" customFormat="1" ht="17.25" customHeight="1">
      <c r="A22" s="10"/>
      <c r="B22" s="448"/>
      <c r="C22" s="209"/>
      <c r="D22" s="210"/>
      <c r="E22" s="211"/>
      <c r="F22" s="211"/>
      <c r="G22" s="211"/>
      <c r="H22" s="211"/>
      <c r="I22" s="450"/>
      <c r="K22" s="192"/>
      <c r="L22" s="1010"/>
      <c r="M22" s="1011"/>
      <c r="N22" s="1011"/>
      <c r="O22" s="1011"/>
    </row>
    <row r="23" spans="1:16" s="28" customFormat="1" ht="17.25" customHeight="1">
      <c r="A23" s="10"/>
      <c r="B23" s="448"/>
      <c r="C23" s="209" t="s">
        <v>216</v>
      </c>
      <c r="D23" s="210"/>
      <c r="E23" s="211"/>
      <c r="F23" s="211"/>
      <c r="G23" s="211"/>
      <c r="H23" s="211"/>
      <c r="I23" s="450"/>
      <c r="K23" s="192"/>
      <c r="L23" s="1010"/>
      <c r="M23" s="1011"/>
      <c r="N23" s="1011"/>
      <c r="O23" s="1011"/>
    </row>
    <row r="24" spans="1:16" s="28" customFormat="1" ht="18.75" customHeight="1">
      <c r="A24" s="10"/>
      <c r="B24" s="448">
        <f>B21+1</f>
        <v>7</v>
      </c>
      <c r="C24" s="209" t="s">
        <v>210</v>
      </c>
      <c r="D24" s="210">
        <v>3</v>
      </c>
      <c r="E24" s="1283">
        <v>15861.350617873244</v>
      </c>
      <c r="F24" s="1283">
        <v>16028.728785751546</v>
      </c>
      <c r="G24" s="1283">
        <v>16143.296768845888</v>
      </c>
      <c r="H24" s="1283">
        <v>18793.216267219166</v>
      </c>
      <c r="I24" s="450">
        <v>20628.596242427517</v>
      </c>
      <c r="J24" s="44"/>
      <c r="K24" s="192"/>
      <c r="L24" s="1018"/>
      <c r="M24" s="1018"/>
      <c r="N24" s="1018"/>
      <c r="O24" s="1018"/>
      <c r="P24" s="1012"/>
    </row>
    <row r="25" spans="1:16" s="28" customFormat="1" ht="17.25" customHeight="1">
      <c r="A25" s="10"/>
      <c r="B25" s="448">
        <f>B24+1</f>
        <v>8</v>
      </c>
      <c r="C25" s="209" t="s">
        <v>211</v>
      </c>
      <c r="D25" s="210"/>
      <c r="E25" s="1283">
        <v>2116.184549009999</v>
      </c>
      <c r="F25" s="1283">
        <v>3095.0621416599997</v>
      </c>
      <c r="G25" s="1283">
        <v>4169.9999999999991</v>
      </c>
      <c r="H25" s="1283">
        <v>3349.8</v>
      </c>
      <c r="I25" s="450">
        <v>3555.6</v>
      </c>
      <c r="J25" s="189"/>
      <c r="K25" s="192"/>
      <c r="L25" s="1018"/>
      <c r="M25" s="1018"/>
      <c r="N25" s="1018"/>
      <c r="O25" s="1018"/>
      <c r="P25" s="1013"/>
    </row>
    <row r="26" spans="1:16" s="28" customFormat="1" ht="17.25" customHeight="1" thickBot="1">
      <c r="A26" s="10"/>
      <c r="B26" s="448">
        <f t="shared" ref="B26:B27" si="1">B25+1</f>
        <v>9</v>
      </c>
      <c r="C26" s="209" t="s">
        <v>212</v>
      </c>
      <c r="D26" s="210">
        <v>4</v>
      </c>
      <c r="E26" s="301">
        <v>-1687.4490980867279</v>
      </c>
      <c r="F26" s="301">
        <v>-1666.8842347508707</v>
      </c>
      <c r="G26" s="301">
        <v>-2024.7655828482636</v>
      </c>
      <c r="H26" s="301">
        <v>-2235.1469929481073</v>
      </c>
      <c r="I26" s="451">
        <v>-3880.003087570894</v>
      </c>
      <c r="J26" s="189"/>
      <c r="K26" s="192"/>
      <c r="L26" s="1017"/>
      <c r="M26" s="1017"/>
      <c r="N26" s="1017"/>
      <c r="O26" s="1017"/>
      <c r="P26" s="1599"/>
    </row>
    <row r="27" spans="1:16" s="28" customFormat="1" ht="18.600000000000001" customHeight="1">
      <c r="A27" s="10"/>
      <c r="B27" s="448">
        <f t="shared" si="1"/>
        <v>10</v>
      </c>
      <c r="C27" s="209" t="s">
        <v>213</v>
      </c>
      <c r="D27" s="210"/>
      <c r="E27" s="214">
        <f>SUM(E24:E26)</f>
        <v>16290.086068796516</v>
      </c>
      <c r="F27" s="214">
        <f>SUM(F24:F26)</f>
        <v>17456.906692660676</v>
      </c>
      <c r="G27" s="214">
        <f>SUM(G24:G26)</f>
        <v>18288.531185997625</v>
      </c>
      <c r="H27" s="214">
        <f>SUM(H24:H26)</f>
        <v>19907.869274271059</v>
      </c>
      <c r="I27" s="449">
        <f>SUM(I24:I26)</f>
        <v>20304.193154856621</v>
      </c>
      <c r="K27" s="192"/>
      <c r="L27" s="1017"/>
      <c r="M27" s="1017"/>
      <c r="N27" s="1017"/>
      <c r="O27" s="1017"/>
      <c r="P27" s="1599"/>
    </row>
    <row r="28" spans="1:16" s="28" customFormat="1" ht="17.25" customHeight="1">
      <c r="A28" s="10"/>
      <c r="B28" s="448"/>
      <c r="C28" s="209"/>
      <c r="D28" s="210"/>
      <c r="E28" s="211"/>
      <c r="F28" s="211"/>
      <c r="G28" s="211"/>
      <c r="H28" s="211"/>
      <c r="I28" s="450"/>
      <c r="K28" s="192"/>
      <c r="L28" s="1017"/>
      <c r="M28" s="1017"/>
      <c r="N28" s="1017"/>
      <c r="O28" s="1017"/>
      <c r="P28" s="1014"/>
    </row>
    <row r="29" spans="1:16" s="28" customFormat="1" ht="17.25" customHeight="1" thickBot="1">
      <c r="A29" s="10"/>
      <c r="B29" s="448">
        <f>B27+1</f>
        <v>11</v>
      </c>
      <c r="C29" s="209" t="s">
        <v>36</v>
      </c>
      <c r="D29" s="210" t="s">
        <v>217</v>
      </c>
      <c r="E29" s="301">
        <v>406.30010737356724</v>
      </c>
      <c r="F29" s="301">
        <v>376.16504981118993</v>
      </c>
      <c r="G29" s="301">
        <v>519.25311269161557</v>
      </c>
      <c r="H29" s="301">
        <v>300.17227885921329</v>
      </c>
      <c r="I29" s="451">
        <v>591.36844505754561</v>
      </c>
      <c r="K29" s="192"/>
      <c r="L29" s="1006"/>
    </row>
    <row r="30" spans="1:16" s="28" customFormat="1" ht="17.25" customHeight="1">
      <c r="A30" s="10"/>
      <c r="B30" s="448">
        <f>B29+1</f>
        <v>12</v>
      </c>
      <c r="C30" s="209" t="s">
        <v>218</v>
      </c>
      <c r="D30" s="210"/>
      <c r="E30" s="214">
        <f>E27-E29</f>
        <v>15883.785961422949</v>
      </c>
      <c r="F30" s="214">
        <f>F27-F29</f>
        <v>17080.741642849487</v>
      </c>
      <c r="G30" s="214">
        <f>G27-G29</f>
        <v>17769.27807330601</v>
      </c>
      <c r="H30" s="214">
        <f>H27-H29</f>
        <v>19607.696995411847</v>
      </c>
      <c r="I30" s="449">
        <f>I27-I29</f>
        <v>19712.824709799075</v>
      </c>
      <c r="K30" s="192"/>
      <c r="L30" s="1006"/>
    </row>
    <row r="31" spans="1:16" s="28" customFormat="1" ht="17.25" customHeight="1">
      <c r="A31" s="10"/>
      <c r="B31" s="448"/>
      <c r="C31" s="209"/>
      <c r="D31" s="210"/>
      <c r="E31" s="211"/>
      <c r="F31" s="211"/>
      <c r="G31" s="211"/>
      <c r="H31" s="211"/>
      <c r="I31" s="450"/>
      <c r="K31" s="192"/>
      <c r="L31" s="1006"/>
    </row>
    <row r="32" spans="1:16" s="28" customFormat="1" ht="24" customHeight="1">
      <c r="A32" s="10"/>
      <c r="B32" s="448">
        <f>B30+1</f>
        <v>13</v>
      </c>
      <c r="C32" s="209" t="s">
        <v>219</v>
      </c>
      <c r="D32" s="210"/>
      <c r="E32" s="216">
        <f>IF(E30/E21&gt;1,100%,E30/E21)</f>
        <v>0.94718167415647525</v>
      </c>
      <c r="F32" s="216">
        <f>F30/F21</f>
        <v>0.97350696016025862</v>
      </c>
      <c r="G32" s="216">
        <f>G30/G21</f>
        <v>0.95393251160675063</v>
      </c>
      <c r="H32" s="216">
        <f>H30/H21</f>
        <v>0.96109811230330933</v>
      </c>
      <c r="I32" s="452">
        <f>I30/I21</f>
        <v>0.93057449333750786</v>
      </c>
      <c r="K32" s="1015"/>
      <c r="L32" s="1016"/>
    </row>
    <row r="33" spans="1:11" s="28" customFormat="1" ht="17.25" customHeight="1" thickBot="1">
      <c r="A33" s="10"/>
      <c r="B33" s="453"/>
      <c r="C33" s="454" t="s">
        <v>220</v>
      </c>
      <c r="D33" s="455"/>
      <c r="E33" s="303"/>
      <c r="F33" s="303"/>
      <c r="G33" s="303"/>
      <c r="H33" s="303"/>
      <c r="I33" s="456"/>
      <c r="K33" s="1447"/>
    </row>
    <row r="34" spans="1:11" s="28" customFormat="1" ht="16.5" customHeight="1">
      <c r="A34" s="10"/>
      <c r="B34" s="29"/>
      <c r="C34" s="10"/>
      <c r="D34" s="10"/>
      <c r="E34" s="10"/>
      <c r="F34" s="46"/>
      <c r="G34" s="46"/>
      <c r="H34" s="10"/>
      <c r="I34" s="10"/>
    </row>
    <row r="35" spans="1:11" s="28" customFormat="1" ht="17.25" customHeight="1">
      <c r="A35" s="10"/>
      <c r="B35" s="47" t="s">
        <v>39</v>
      </c>
      <c r="F35" s="10"/>
      <c r="G35" s="10"/>
      <c r="H35" s="10"/>
      <c r="I35" s="10"/>
    </row>
    <row r="36" spans="1:11" s="28" customFormat="1" ht="33" customHeight="1">
      <c r="A36" s="10"/>
      <c r="B36" s="199">
        <v>1</v>
      </c>
      <c r="C36" s="1582" t="s">
        <v>244</v>
      </c>
      <c r="D36" s="1582"/>
      <c r="E36" s="1582"/>
      <c r="F36" s="1582"/>
      <c r="G36" s="1582"/>
      <c r="H36" s="1582"/>
      <c r="I36" s="1582"/>
      <c r="J36" s="189"/>
    </row>
    <row r="37" spans="1:11" s="28" customFormat="1" ht="20.100000000000001" customHeight="1">
      <c r="B37" s="199">
        <v>2</v>
      </c>
      <c r="C37" s="1609" t="s">
        <v>221</v>
      </c>
      <c r="D37" s="1609"/>
      <c r="E37" s="1609"/>
      <c r="F37" s="1609"/>
      <c r="G37" s="1609"/>
      <c r="H37" s="1609"/>
    </row>
    <row r="38" spans="1:11" s="28" customFormat="1" ht="17.25" customHeight="1">
      <c r="A38" s="10"/>
      <c r="B38" s="48" t="s">
        <v>222</v>
      </c>
      <c r="C38" s="49"/>
      <c r="D38" s="49"/>
      <c r="E38" s="49"/>
      <c r="F38" s="49"/>
      <c r="G38" s="49"/>
      <c r="H38" s="49"/>
      <c r="I38" s="50"/>
    </row>
    <row r="39" spans="1:11" s="28" customFormat="1" ht="17.25" customHeight="1">
      <c r="A39" s="10"/>
      <c r="B39" s="51" t="s">
        <v>10</v>
      </c>
      <c r="C39" s="1598"/>
      <c r="D39" s="1598"/>
      <c r="E39" s="476"/>
      <c r="F39" s="52"/>
      <c r="G39" s="52"/>
      <c r="H39" s="52"/>
      <c r="I39" s="52"/>
      <c r="K39" s="29"/>
    </row>
    <row r="40" spans="1:11" s="28" customFormat="1" ht="17.25" customHeight="1">
      <c r="A40" s="10"/>
      <c r="B40" s="53" t="s">
        <v>15</v>
      </c>
      <c r="C40" s="1603" t="s">
        <v>223</v>
      </c>
      <c r="D40" s="1603"/>
      <c r="E40" s="54">
        <v>2020</v>
      </c>
      <c r="F40" s="54">
        <v>2021</v>
      </c>
      <c r="G40" s="54">
        <v>2022</v>
      </c>
      <c r="H40" s="54">
        <v>2023</v>
      </c>
      <c r="I40" s="54">
        <v>2024</v>
      </c>
      <c r="K40" s="29"/>
    </row>
    <row r="41" spans="1:11" s="28" customFormat="1" ht="17.25" customHeight="1">
      <c r="A41" s="10"/>
      <c r="B41" s="55"/>
      <c r="C41" s="1601"/>
      <c r="D41" s="1601"/>
      <c r="E41" s="45" t="s">
        <v>21</v>
      </c>
      <c r="F41" s="45" t="s">
        <v>22</v>
      </c>
      <c r="G41" s="45" t="s">
        <v>23</v>
      </c>
      <c r="H41" s="45" t="s">
        <v>24</v>
      </c>
      <c r="I41" s="45" t="s">
        <v>145</v>
      </c>
      <c r="K41" s="29"/>
    </row>
    <row r="42" spans="1:11" s="28" customFormat="1" ht="17.25" customHeight="1">
      <c r="A42" s="10"/>
      <c r="B42" s="55"/>
      <c r="C42" s="1600" t="s">
        <v>224</v>
      </c>
      <c r="D42" s="1600"/>
      <c r="E42" s="22"/>
      <c r="F42" s="22"/>
      <c r="G42" s="22"/>
      <c r="H42" s="22"/>
      <c r="I42" s="22"/>
      <c r="K42" s="29"/>
    </row>
    <row r="43" spans="1:11" s="28" customFormat="1" ht="17.25" customHeight="1">
      <c r="A43" s="10"/>
      <c r="B43" s="55" t="s">
        <v>225</v>
      </c>
      <c r="C43" s="1600" t="s">
        <v>245</v>
      </c>
      <c r="D43" s="1600"/>
      <c r="E43" s="56">
        <v>549.56797630613619</v>
      </c>
      <c r="F43" s="56">
        <v>433.89658596813206</v>
      </c>
      <c r="G43" s="56">
        <v>519.25311269161557</v>
      </c>
      <c r="H43" s="56">
        <v>300.17227885921329</v>
      </c>
      <c r="I43" s="56">
        <v>591.36844505754561</v>
      </c>
      <c r="K43" s="1019"/>
    </row>
    <row r="44" spans="1:11" s="28" customFormat="1" ht="17.25" customHeight="1">
      <c r="A44" s="10"/>
      <c r="B44" s="55" t="s">
        <v>226</v>
      </c>
      <c r="C44" s="1600" t="s">
        <v>246</v>
      </c>
      <c r="D44" s="1600"/>
      <c r="E44" s="57">
        <v>11557.525024860617</v>
      </c>
      <c r="F44" s="57">
        <v>11988.769549236022</v>
      </c>
      <c r="G44" s="57">
        <v>11839.520679222907</v>
      </c>
      <c r="H44" s="57">
        <v>12308.621570544376</v>
      </c>
      <c r="I44" s="57">
        <v>12291.375875333921</v>
      </c>
      <c r="K44" s="1448"/>
    </row>
    <row r="45" spans="1:11" s="28" customFormat="1" ht="17.25" customHeight="1" thickBot="1">
      <c r="A45" s="10"/>
      <c r="B45" s="55" t="s">
        <v>227</v>
      </c>
      <c r="C45" s="1600" t="s">
        <v>247</v>
      </c>
      <c r="D45" s="1600"/>
      <c r="E45" s="190">
        <v>8644.5001691630896</v>
      </c>
      <c r="F45" s="190">
        <v>8894.0817935344567</v>
      </c>
      <c r="G45" s="190">
        <v>9096.3935715502303</v>
      </c>
      <c r="H45" s="190">
        <v>9268.9539703097744</v>
      </c>
      <c r="I45" s="190">
        <v>9446.2548472774342</v>
      </c>
      <c r="K45" s="1448"/>
    </row>
    <row r="46" spans="1:11" s="28" customFormat="1" ht="17.25" customHeight="1">
      <c r="A46" s="10"/>
      <c r="B46" s="55" t="s">
        <v>54</v>
      </c>
      <c r="C46" s="1600" t="s">
        <v>228</v>
      </c>
      <c r="D46" s="1600"/>
      <c r="E46" s="58">
        <f>E43+E44-E45</f>
        <v>3462.5928320036637</v>
      </c>
      <c r="F46" s="58">
        <f>F43+F44-F45</f>
        <v>3528.5843416696971</v>
      </c>
      <c r="G46" s="58">
        <f>G43+G44-G45</f>
        <v>3262.3802203642917</v>
      </c>
      <c r="H46" s="58">
        <f>H43+H44-H45</f>
        <v>3339.8398790938136</v>
      </c>
      <c r="I46" s="58">
        <f>I43+I44-I45</f>
        <v>3436.4894731140321</v>
      </c>
      <c r="K46" s="1019"/>
    </row>
    <row r="47" spans="1:11" s="28" customFormat="1" ht="17.25" customHeight="1">
      <c r="A47" s="10"/>
      <c r="B47" s="55"/>
      <c r="C47" s="1601"/>
      <c r="D47" s="1601"/>
      <c r="E47" s="59"/>
      <c r="F47" s="59"/>
      <c r="G47" s="59"/>
      <c r="H47" s="59"/>
      <c r="I47" s="59"/>
      <c r="K47" s="1019"/>
    </row>
    <row r="48" spans="1:11" s="28" customFormat="1" ht="17.25" customHeight="1">
      <c r="A48" s="10"/>
      <c r="B48" s="55"/>
      <c r="C48" s="1600" t="s">
        <v>229</v>
      </c>
      <c r="D48" s="1600"/>
      <c r="E48" s="60"/>
      <c r="F48" s="60"/>
      <c r="G48" s="60"/>
      <c r="H48" s="60"/>
      <c r="I48" s="60"/>
      <c r="K48" s="1449"/>
    </row>
    <row r="49" spans="1:11" s="28" customFormat="1" ht="17.25" customHeight="1">
      <c r="A49" s="10"/>
      <c r="B49" s="55" t="s">
        <v>31</v>
      </c>
      <c r="C49" s="1600" t="s">
        <v>248</v>
      </c>
      <c r="D49" s="1600"/>
      <c r="E49" s="56">
        <v>406.30010737356724</v>
      </c>
      <c r="F49" s="56">
        <v>376.16504981118993</v>
      </c>
      <c r="G49" s="56">
        <v>528.10609398118993</v>
      </c>
      <c r="H49" s="56">
        <v>367.19261008118997</v>
      </c>
      <c r="I49" s="56">
        <v>641.41273201533477</v>
      </c>
      <c r="K49" s="1019"/>
    </row>
    <row r="50" spans="1:11" s="28" customFormat="1" ht="17.25" customHeight="1" thickBot="1">
      <c r="A50" s="10"/>
      <c r="B50" s="55" t="s">
        <v>230</v>
      </c>
      <c r="C50" s="1602" t="s">
        <v>249</v>
      </c>
      <c r="D50" s="1600"/>
      <c r="E50" s="191">
        <v>2781.3625878939129</v>
      </c>
      <c r="F50" s="191">
        <v>2724.9942635757707</v>
      </c>
      <c r="G50" s="191">
        <v>2064.3217373507705</v>
      </c>
      <c r="H50" s="191">
        <v>2012.2599975707703</v>
      </c>
      <c r="I50" s="191">
        <v>1649.8831415588047</v>
      </c>
      <c r="K50" s="1019"/>
    </row>
    <row r="51" spans="1:11" s="28" customFormat="1" ht="17.25" customHeight="1">
      <c r="A51" s="10"/>
      <c r="B51" s="55" t="s">
        <v>231</v>
      </c>
      <c r="C51" s="1600" t="s">
        <v>232</v>
      </c>
      <c r="D51" s="1600"/>
      <c r="E51" s="58">
        <f>E49+E50</f>
        <v>3187.6626952674801</v>
      </c>
      <c r="F51" s="58">
        <f>F49+F50</f>
        <v>3101.1593133869605</v>
      </c>
      <c r="G51" s="58">
        <f>G49+G50</f>
        <v>2592.4278313319605</v>
      </c>
      <c r="H51" s="58">
        <f>H49+H50</f>
        <v>2379.4526076519605</v>
      </c>
      <c r="I51" s="58">
        <f>I49+I50</f>
        <v>2291.2958735741395</v>
      </c>
      <c r="K51" s="1019"/>
    </row>
    <row r="52" spans="1:11" s="28" customFormat="1" ht="17.25" customHeight="1" thickBot="1">
      <c r="A52" s="10"/>
      <c r="B52" s="55"/>
      <c r="C52" s="1601"/>
      <c r="D52" s="1601"/>
      <c r="E52" s="190"/>
      <c r="F52" s="190"/>
      <c r="G52" s="190"/>
      <c r="H52" s="190"/>
      <c r="I52" s="190"/>
      <c r="K52" s="1448"/>
    </row>
    <row r="53" spans="1:11" s="28" customFormat="1" ht="17.25" customHeight="1">
      <c r="A53" s="10"/>
      <c r="B53" s="55" t="s">
        <v>233</v>
      </c>
      <c r="C53" s="1600" t="s">
        <v>234</v>
      </c>
      <c r="D53" s="1600"/>
      <c r="E53" s="58">
        <f>IF(E46&lt;E51,E46,E51)</f>
        <v>3187.6626952674801</v>
      </c>
      <c r="F53" s="58">
        <f>IF(F46&lt;F51,F46,F51)</f>
        <v>3101.1593133869605</v>
      </c>
      <c r="G53" s="58">
        <f>IF(G46&lt;G51,G46,G51)</f>
        <v>2592.4278313319605</v>
      </c>
      <c r="H53" s="58">
        <f>IF(H46&lt;H51,H46,H51)</f>
        <v>2379.4526076519605</v>
      </c>
      <c r="I53" s="58">
        <f>IF(I46&lt;I51,I46,I51)</f>
        <v>2291.2958735741395</v>
      </c>
      <c r="K53" s="1019"/>
    </row>
    <row r="54" spans="1:11" s="28" customFormat="1" ht="17.25" customHeight="1">
      <c r="A54" s="10"/>
      <c r="B54" s="61"/>
      <c r="C54" s="62"/>
      <c r="D54" s="63"/>
      <c r="E54" s="63"/>
      <c r="F54" s="64"/>
      <c r="G54" s="65"/>
      <c r="H54" s="65"/>
      <c r="I54" s="10"/>
    </row>
    <row r="55" spans="1:11" s="28" customFormat="1" ht="31.9" customHeight="1">
      <c r="A55" s="10"/>
      <c r="B55" s="199">
        <v>3</v>
      </c>
      <c r="C55" s="1582" t="s">
        <v>250</v>
      </c>
      <c r="D55" s="1582"/>
      <c r="E55" s="1582"/>
      <c r="F55" s="1582"/>
      <c r="G55" s="1582"/>
      <c r="H55" s="1582"/>
      <c r="I55" s="1582"/>
      <c r="J55" s="1578"/>
      <c r="K55" s="780"/>
    </row>
    <row r="56" spans="1:11" s="28" customFormat="1" ht="53.65" customHeight="1">
      <c r="B56" s="199">
        <v>4</v>
      </c>
      <c r="C56" s="1582" t="s">
        <v>251</v>
      </c>
      <c r="D56" s="1582"/>
      <c r="E56" s="1582"/>
      <c r="F56" s="1582"/>
      <c r="G56" s="1582"/>
      <c r="H56" s="1582"/>
      <c r="I56" s="1582"/>
      <c r="J56" s="1578"/>
    </row>
    <row r="57" spans="1:11" s="28" customFormat="1" ht="17.25" customHeight="1">
      <c r="B57" s="199">
        <v>5</v>
      </c>
      <c r="C57" s="10" t="s">
        <v>252</v>
      </c>
      <c r="D57" s="10"/>
      <c r="E57" s="10"/>
    </row>
    <row r="58" spans="1:11" s="28" customFormat="1" ht="18.75" customHeight="1">
      <c r="B58" s="199">
        <v>6</v>
      </c>
      <c r="C58" s="1596" t="s">
        <v>235</v>
      </c>
      <c r="D58" s="1596"/>
      <c r="E58" s="1596"/>
      <c r="F58" s="1596"/>
      <c r="G58" s="1596"/>
      <c r="H58" s="1596"/>
      <c r="I58" s="1596"/>
    </row>
    <row r="59" spans="1:11" s="28" customFormat="1" ht="16.350000000000001" customHeight="1">
      <c r="B59" s="199"/>
      <c r="C59" s="1582"/>
      <c r="D59" s="1582"/>
      <c r="E59" s="1582"/>
      <c r="F59" s="1582"/>
      <c r="G59" s="1582"/>
      <c r="H59" s="1582"/>
    </row>
    <row r="60" spans="1:11" s="28" customFormat="1">
      <c r="C60" s="10"/>
    </row>
    <row r="61" spans="1:11" s="28" customFormat="1"/>
    <row r="62" spans="1:11" s="28" customFormat="1"/>
    <row r="63" spans="1:11" s="28" customFormat="1"/>
    <row r="64" spans="1:11" s="28" customFormat="1"/>
    <row r="65" s="28" customFormat="1"/>
    <row r="66" s="28" customFormat="1"/>
    <row r="67" s="28" customFormat="1"/>
    <row r="68" s="28" customFormat="1"/>
    <row r="69" s="28" customFormat="1"/>
    <row r="70" s="28" customFormat="1"/>
    <row r="71" s="28" customFormat="1"/>
    <row r="72" s="28" customFormat="1"/>
    <row r="73" s="28" customFormat="1"/>
    <row r="74" s="28" customFormat="1"/>
    <row r="75" s="28" customFormat="1"/>
    <row r="76" s="28" customFormat="1"/>
    <row r="77" s="28" customFormat="1"/>
    <row r="78" s="28" customFormat="1"/>
    <row r="79" s="28" customFormat="1"/>
    <row r="80" s="28" customFormat="1"/>
    <row r="81" s="28" customFormat="1"/>
    <row r="82" s="28" customFormat="1"/>
    <row r="83" s="28" customFormat="1"/>
    <row r="84" s="28" customFormat="1"/>
    <row r="85" s="28" customFormat="1"/>
    <row r="86" s="28" customFormat="1"/>
    <row r="87" s="28" customFormat="1"/>
  </sheetData>
  <mergeCells count="28">
    <mergeCell ref="E11:I11"/>
    <mergeCell ref="D11:D12"/>
    <mergeCell ref="C37:H37"/>
    <mergeCell ref="B7:I7"/>
    <mergeCell ref="B8:I8"/>
    <mergeCell ref="B9:I9"/>
    <mergeCell ref="P26:P27"/>
    <mergeCell ref="C59:H59"/>
    <mergeCell ref="C53:D53"/>
    <mergeCell ref="C46:D46"/>
    <mergeCell ref="C47:D47"/>
    <mergeCell ref="C48:D48"/>
    <mergeCell ref="C49:D49"/>
    <mergeCell ref="C50:D50"/>
    <mergeCell ref="C51:D51"/>
    <mergeCell ref="C52:D52"/>
    <mergeCell ref="C45:D45"/>
    <mergeCell ref="C40:D40"/>
    <mergeCell ref="C41:D41"/>
    <mergeCell ref="C42:D42"/>
    <mergeCell ref="C43:D43"/>
    <mergeCell ref="C44:D44"/>
    <mergeCell ref="C55:I55"/>
    <mergeCell ref="C56:I56"/>
    <mergeCell ref="C58:I58"/>
    <mergeCell ref="C36:I36"/>
    <mergeCell ref="L17:O18"/>
    <mergeCell ref="C39:D39"/>
  </mergeCells>
  <printOptions horizontalCentered="1"/>
  <pageMargins left="0.98425196850393704" right="0.51181102362204722" top="0.74803149606299213" bottom="0.23622047244094491" header="0" footer="0"/>
  <pageSetup scale="53" orientation="portrait" r:id="rId1"/>
  <headerFooter alignWithMargins="0"/>
  <rowBreaks count="1" manualBreakCount="1">
    <brk id="37" max="10" man="1"/>
  </rowBreaks>
  <colBreaks count="1" manualBreakCount="1">
    <brk id="8" max="58" man="1"/>
  </col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7">
    <pageSetUpPr fitToPage="1"/>
  </sheetPr>
  <dimension ref="A1:AC115"/>
  <sheetViews>
    <sheetView view="pageBreakPreview" zoomScale="80" zoomScaleNormal="80" zoomScaleSheetLayoutView="80" workbookViewId="0">
      <selection activeCell="B7" sqref="B7:J7"/>
    </sheetView>
  </sheetViews>
  <sheetFormatPr defaultColWidth="9.42578125" defaultRowHeight="15.75"/>
  <cols>
    <col min="1" max="1" width="2.5703125" style="91" customWidth="1"/>
    <col min="2" max="2" width="6.42578125" style="91" customWidth="1"/>
    <col min="3" max="3" width="18.5703125" style="91" customWidth="1"/>
    <col min="4" max="4" width="9.5703125" style="91" customWidth="1"/>
    <col min="5" max="5" width="17.5703125" style="91" customWidth="1"/>
    <col min="6" max="10" width="14.5703125" style="91" customWidth="1"/>
    <col min="11" max="11" width="2.5703125" style="91" customWidth="1"/>
    <col min="12" max="12" width="9.42578125" style="91" customWidth="1"/>
    <col min="13" max="16384" width="9.42578125" style="91"/>
  </cols>
  <sheetData>
    <row r="1" spans="1:29" s="70" customFormat="1" ht="17.25" customHeight="1">
      <c r="A1" s="66"/>
      <c r="B1" s="67" t="s">
        <v>0</v>
      </c>
      <c r="C1" s="66"/>
      <c r="D1" s="66"/>
      <c r="E1" s="66"/>
      <c r="F1" s="66"/>
      <c r="G1" s="66"/>
      <c r="H1" s="66"/>
      <c r="I1" s="66"/>
      <c r="J1" s="3" t="s">
        <v>1</v>
      </c>
      <c r="K1" s="66"/>
      <c r="L1" s="69"/>
      <c r="M1" s="69"/>
      <c r="N1" s="69"/>
      <c r="O1" s="69"/>
      <c r="P1" s="69"/>
      <c r="Q1" s="69"/>
      <c r="R1" s="69"/>
      <c r="S1" s="69"/>
      <c r="T1" s="69"/>
      <c r="U1" s="69"/>
      <c r="V1" s="69"/>
      <c r="W1" s="69"/>
      <c r="X1" s="69"/>
      <c r="Y1" s="69"/>
      <c r="Z1" s="69"/>
      <c r="AA1" s="69"/>
      <c r="AB1" s="69"/>
      <c r="AC1" s="69"/>
    </row>
    <row r="2" spans="1:29" s="70" customFormat="1" ht="17.25" customHeight="1">
      <c r="A2" s="66"/>
      <c r="B2" s="67"/>
      <c r="C2" s="71"/>
      <c r="D2" s="66"/>
      <c r="E2" s="66"/>
      <c r="F2" s="66"/>
      <c r="G2" s="66"/>
      <c r="H2" s="66"/>
      <c r="I2" s="66"/>
      <c r="J2" s="3" t="s">
        <v>2</v>
      </c>
      <c r="K2" s="66"/>
      <c r="L2" s="69"/>
      <c r="M2" s="69"/>
      <c r="N2" s="69"/>
      <c r="O2" s="69"/>
      <c r="P2" s="69"/>
      <c r="Q2" s="69"/>
      <c r="R2" s="69"/>
      <c r="S2" s="69"/>
      <c r="T2" s="69"/>
      <c r="U2" s="69"/>
      <c r="V2" s="69"/>
      <c r="W2" s="69"/>
      <c r="X2" s="69"/>
      <c r="Y2" s="69"/>
      <c r="Z2" s="69"/>
      <c r="AA2" s="69"/>
      <c r="AB2" s="69"/>
      <c r="AC2" s="69"/>
    </row>
    <row r="3" spans="1:29" s="70" customFormat="1" ht="17.25" customHeight="1">
      <c r="A3" s="66"/>
      <c r="B3" s="72"/>
      <c r="C3" s="66"/>
      <c r="D3" s="66"/>
      <c r="E3" s="66"/>
      <c r="F3" s="66"/>
      <c r="G3" s="66"/>
      <c r="H3" s="66"/>
      <c r="I3" s="66"/>
      <c r="J3" s="68" t="s">
        <v>3</v>
      </c>
      <c r="K3" s="66"/>
      <c r="L3" s="69"/>
      <c r="M3" s="69"/>
      <c r="N3" s="69"/>
      <c r="O3" s="69"/>
      <c r="P3" s="69"/>
      <c r="Q3" s="69"/>
      <c r="R3" s="69"/>
      <c r="S3" s="69"/>
      <c r="T3" s="69"/>
      <c r="U3" s="69"/>
      <c r="V3" s="69"/>
      <c r="W3" s="69"/>
      <c r="X3" s="69"/>
      <c r="Y3" s="69"/>
      <c r="Z3" s="69"/>
      <c r="AA3" s="69"/>
      <c r="AB3" s="69"/>
      <c r="AC3" s="69"/>
    </row>
    <row r="4" spans="1:29" s="70" customFormat="1" ht="17.25" customHeight="1">
      <c r="A4" s="66"/>
      <c r="B4" s="73"/>
      <c r="C4" s="66"/>
      <c r="D4" s="66"/>
      <c r="E4" s="66"/>
      <c r="F4" s="66"/>
      <c r="G4" s="66"/>
      <c r="H4" s="66"/>
      <c r="I4" s="66"/>
      <c r="J4" s="68" t="s">
        <v>4</v>
      </c>
      <c r="K4" s="66"/>
      <c r="L4" s="69"/>
      <c r="M4" s="69"/>
      <c r="N4" s="69"/>
      <c r="O4" s="69"/>
      <c r="P4" s="69"/>
      <c r="Q4" s="69"/>
      <c r="R4" s="69"/>
      <c r="S4" s="69"/>
      <c r="T4" s="69"/>
      <c r="U4" s="69"/>
      <c r="V4" s="69"/>
      <c r="W4" s="69"/>
      <c r="X4" s="69"/>
      <c r="Y4" s="69"/>
      <c r="Z4" s="69"/>
      <c r="AA4" s="69"/>
      <c r="AB4" s="69"/>
      <c r="AC4" s="69"/>
    </row>
    <row r="5" spans="1:29" s="70" customFormat="1" ht="17.25" customHeight="1">
      <c r="A5" s="66"/>
      <c r="B5" s="66"/>
      <c r="C5" s="66"/>
      <c r="D5" s="66"/>
      <c r="E5" s="66"/>
      <c r="F5" s="66"/>
      <c r="G5" s="66"/>
      <c r="H5" s="66"/>
      <c r="I5" s="66"/>
      <c r="J5" s="68" t="s">
        <v>156</v>
      </c>
      <c r="K5" s="66"/>
      <c r="L5" s="69"/>
      <c r="M5" s="69"/>
      <c r="N5" s="69"/>
      <c r="O5" s="69"/>
      <c r="P5" s="69"/>
      <c r="Q5" s="69"/>
      <c r="R5" s="69"/>
      <c r="S5" s="69"/>
      <c r="T5" s="69"/>
      <c r="U5" s="69"/>
      <c r="V5" s="69"/>
      <c r="W5" s="69"/>
      <c r="X5" s="69"/>
      <c r="Y5" s="69"/>
      <c r="Z5" s="69"/>
      <c r="AA5" s="69"/>
      <c r="AB5" s="69"/>
      <c r="AC5" s="69"/>
    </row>
    <row r="6" spans="1:29" s="70" customFormat="1" ht="17.25" customHeight="1">
      <c r="A6" s="66"/>
      <c r="B6" s="66"/>
      <c r="C6" s="66"/>
      <c r="D6" s="66"/>
      <c r="E6" s="66"/>
      <c r="F6" s="66"/>
      <c r="G6" s="66"/>
      <c r="H6" s="66"/>
      <c r="I6" s="66"/>
      <c r="J6" s="68" t="s">
        <v>47</v>
      </c>
      <c r="K6" s="66"/>
      <c r="L6" s="69"/>
      <c r="M6" s="69"/>
      <c r="N6" s="69"/>
      <c r="O6" s="69"/>
      <c r="P6" s="69"/>
      <c r="Q6" s="69"/>
      <c r="R6" s="69"/>
      <c r="S6" s="69"/>
      <c r="T6" s="69"/>
      <c r="U6" s="69"/>
      <c r="V6" s="69"/>
      <c r="W6" s="69"/>
      <c r="X6" s="69"/>
      <c r="Y6" s="69"/>
      <c r="Z6" s="69"/>
      <c r="AA6" s="69"/>
      <c r="AB6" s="69"/>
      <c r="AC6" s="69"/>
    </row>
    <row r="7" spans="1:29" s="75" customFormat="1" ht="17.25" customHeight="1">
      <c r="A7" s="74"/>
      <c r="B7" s="1611" t="s">
        <v>47</v>
      </c>
      <c r="C7" s="1611"/>
      <c r="D7" s="1611"/>
      <c r="E7" s="1611"/>
      <c r="F7" s="1611"/>
      <c r="G7" s="1611"/>
      <c r="H7" s="1611"/>
      <c r="I7" s="1611"/>
      <c r="J7" s="1611"/>
      <c r="K7" s="74"/>
    </row>
    <row r="8" spans="1:29" s="75" customFormat="1" ht="17.25" customHeight="1">
      <c r="A8" s="74"/>
      <c r="B8" s="1611" t="s">
        <v>7</v>
      </c>
      <c r="C8" s="1611"/>
      <c r="D8" s="1611"/>
      <c r="E8" s="1611"/>
      <c r="F8" s="1611"/>
      <c r="G8" s="1611"/>
      <c r="H8" s="1611"/>
      <c r="I8" s="1611"/>
      <c r="J8" s="1611"/>
      <c r="K8" s="74"/>
    </row>
    <row r="9" spans="1:29" s="75" customFormat="1" ht="17.25" customHeight="1">
      <c r="A9" s="74"/>
      <c r="B9" s="1611" t="s">
        <v>253</v>
      </c>
      <c r="C9" s="1611"/>
      <c r="D9" s="1611"/>
      <c r="E9" s="1611"/>
      <c r="F9" s="1611"/>
      <c r="G9" s="1611"/>
      <c r="H9" s="1611"/>
      <c r="I9" s="1611"/>
      <c r="J9" s="1611"/>
      <c r="K9" s="74"/>
    </row>
    <row r="10" spans="1:29" s="75" customFormat="1" ht="17.25" customHeight="1">
      <c r="A10" s="74"/>
      <c r="B10" s="1612" t="s">
        <v>254</v>
      </c>
      <c r="C10" s="1612"/>
      <c r="D10" s="1612"/>
      <c r="E10" s="1612"/>
      <c r="F10" s="1612"/>
      <c r="G10" s="1612"/>
      <c r="H10" s="1612"/>
      <c r="I10" s="1612"/>
      <c r="J10" s="1612"/>
      <c r="K10" s="74"/>
    </row>
    <row r="11" spans="1:29" s="69" customFormat="1" ht="17.25" customHeight="1" thickBot="1">
      <c r="A11" s="66"/>
      <c r="B11" s="66"/>
      <c r="C11" s="66"/>
      <c r="D11" s="66"/>
      <c r="E11" s="66"/>
      <c r="F11" s="66"/>
      <c r="G11" s="66"/>
      <c r="H11" s="66"/>
      <c r="I11" s="66"/>
      <c r="J11" s="66"/>
      <c r="K11" s="66"/>
    </row>
    <row r="12" spans="1:29" s="69" customFormat="1" ht="17.100000000000001" customHeight="1">
      <c r="A12" s="66"/>
      <c r="B12" s="76" t="s">
        <v>10</v>
      </c>
      <c r="C12" s="15"/>
      <c r="D12" s="15"/>
      <c r="E12" s="15" t="s">
        <v>157</v>
      </c>
      <c r="F12" s="15" t="s">
        <v>158</v>
      </c>
      <c r="G12" s="77" t="s">
        <v>159</v>
      </c>
      <c r="H12" s="77" t="s">
        <v>160</v>
      </c>
      <c r="I12" s="77" t="s">
        <v>161</v>
      </c>
      <c r="J12" s="78" t="s">
        <v>162</v>
      </c>
      <c r="K12" s="66"/>
    </row>
    <row r="13" spans="1:29" s="69" customFormat="1" ht="18.75" customHeight="1">
      <c r="A13" s="66"/>
      <c r="B13" s="538" t="s">
        <v>15</v>
      </c>
      <c r="C13" s="539" t="s">
        <v>158</v>
      </c>
      <c r="D13" s="539" t="s">
        <v>17</v>
      </c>
      <c r="E13" s="539" t="s">
        <v>201</v>
      </c>
      <c r="F13" s="539" t="s">
        <v>163</v>
      </c>
      <c r="G13" s="539" t="s">
        <v>164</v>
      </c>
      <c r="H13" s="539" t="s">
        <v>163</v>
      </c>
      <c r="I13" s="539" t="s">
        <v>165</v>
      </c>
      <c r="J13" s="540" t="s">
        <v>166</v>
      </c>
      <c r="K13" s="66"/>
    </row>
    <row r="14" spans="1:29" s="69" customFormat="1" ht="17.100000000000001" customHeight="1">
      <c r="A14" s="66"/>
      <c r="B14" s="545"/>
      <c r="C14" s="307"/>
      <c r="D14" s="543"/>
      <c r="E14" s="307" t="s">
        <v>21</v>
      </c>
      <c r="F14" s="543" t="s">
        <v>22</v>
      </c>
      <c r="G14" s="307" t="s">
        <v>23</v>
      </c>
      <c r="H14" s="543" t="s">
        <v>24</v>
      </c>
      <c r="I14" s="307" t="s">
        <v>145</v>
      </c>
      <c r="J14" s="308" t="s">
        <v>146</v>
      </c>
      <c r="K14" s="66"/>
    </row>
    <row r="15" spans="1:29" s="69" customFormat="1" ht="17.100000000000001" customHeight="1">
      <c r="A15" s="66"/>
      <c r="B15" s="546"/>
      <c r="C15" s="311"/>
      <c r="D15" s="541"/>
      <c r="E15" s="311"/>
      <c r="F15" s="541"/>
      <c r="G15" s="311"/>
      <c r="H15" s="541"/>
      <c r="I15" s="311"/>
      <c r="J15" s="312"/>
      <c r="K15" s="66"/>
    </row>
    <row r="16" spans="1:29" s="69" customFormat="1" ht="17.100000000000001" customHeight="1">
      <c r="A16" s="66"/>
      <c r="B16" s="547"/>
      <c r="C16" s="542" t="s">
        <v>167</v>
      </c>
      <c r="D16" s="544"/>
      <c r="E16" s="311"/>
      <c r="F16" s="541"/>
      <c r="G16" s="311"/>
      <c r="H16" s="541"/>
      <c r="I16" s="311"/>
      <c r="J16" s="312"/>
      <c r="K16" s="66"/>
    </row>
    <row r="17" spans="1:13" s="69" customFormat="1" ht="17.100000000000001" customHeight="1">
      <c r="A17" s="66"/>
      <c r="B17" s="547"/>
      <c r="C17" s="542"/>
      <c r="D17" s="544"/>
      <c r="E17" s="311"/>
      <c r="F17" s="541"/>
      <c r="G17" s="311"/>
      <c r="H17" s="541"/>
      <c r="I17" s="311"/>
      <c r="J17" s="312"/>
      <c r="K17" s="66"/>
    </row>
    <row r="18" spans="1:13" s="69" customFormat="1" ht="17.100000000000001" customHeight="1">
      <c r="A18" s="66"/>
      <c r="B18" s="547"/>
      <c r="C18" s="556" t="s">
        <v>255</v>
      </c>
      <c r="D18" s="544"/>
      <c r="E18" s="311"/>
      <c r="F18" s="541"/>
      <c r="G18" s="311"/>
      <c r="H18" s="541"/>
      <c r="I18" s="311"/>
      <c r="J18" s="312"/>
      <c r="K18" s="66"/>
    </row>
    <row r="19" spans="1:13" s="69" customFormat="1" ht="17.100000000000001" customHeight="1">
      <c r="A19" s="66"/>
      <c r="B19" s="546">
        <v>1</v>
      </c>
      <c r="C19" s="556" t="s">
        <v>168</v>
      </c>
      <c r="D19" s="587">
        <v>2</v>
      </c>
      <c r="E19" s="588">
        <v>51.530054644808743</v>
      </c>
      <c r="F19" s="589">
        <v>40259</v>
      </c>
      <c r="G19" s="590">
        <f>(H19-F19)/365</f>
        <v>10.008219178082191</v>
      </c>
      <c r="H19" s="589">
        <v>43912</v>
      </c>
      <c r="I19" s="591">
        <v>4.6789999999999998E-2</v>
      </c>
      <c r="J19" s="592">
        <f>+E19*I19</f>
        <v>2.4110912568306011</v>
      </c>
      <c r="K19" s="535"/>
      <c r="M19" s="816"/>
    </row>
    <row r="20" spans="1:13" s="69" customFormat="1" ht="17.100000000000001" customHeight="1">
      <c r="A20" s="66"/>
      <c r="B20" s="546">
        <f>B19+1</f>
        <v>2</v>
      </c>
      <c r="C20" s="593" t="s">
        <v>169</v>
      </c>
      <c r="D20" s="587">
        <v>3</v>
      </c>
      <c r="E20" s="594">
        <v>167.15846994535519</v>
      </c>
      <c r="F20" s="595">
        <v>40443</v>
      </c>
      <c r="G20" s="590">
        <f t="shared" ref="G20:G34" si="0">(H20-F20)/365</f>
        <v>10.008219178082191</v>
      </c>
      <c r="H20" s="595">
        <v>44096</v>
      </c>
      <c r="I20" s="596">
        <v>4.3909999999999998E-2</v>
      </c>
      <c r="J20" s="592">
        <f t="shared" ref="J20:J34" si="1">+E20*I20</f>
        <v>7.3399284153005464</v>
      </c>
      <c r="K20" s="535"/>
      <c r="M20" s="816"/>
    </row>
    <row r="21" spans="1:13" s="69" customFormat="1" ht="17.100000000000001" customHeight="1">
      <c r="A21" s="66"/>
      <c r="B21" s="546">
        <f t="shared" ref="B21:B35" si="2">B20+1</f>
        <v>3</v>
      </c>
      <c r="C21" s="593" t="s">
        <v>170</v>
      </c>
      <c r="D21" s="587"/>
      <c r="E21" s="594">
        <v>150</v>
      </c>
      <c r="F21" s="589">
        <v>40624</v>
      </c>
      <c r="G21" s="590">
        <f>(H21-F21)/365</f>
        <v>30.021917808219179</v>
      </c>
      <c r="H21" s="589">
        <v>51582</v>
      </c>
      <c r="I21" s="596">
        <v>5.3969999999999997E-2</v>
      </c>
      <c r="J21" s="592">
        <f t="shared" si="1"/>
        <v>8.0954999999999995</v>
      </c>
      <c r="K21" s="535"/>
      <c r="M21" s="816"/>
    </row>
    <row r="22" spans="1:13" s="69" customFormat="1" ht="17.100000000000001" customHeight="1">
      <c r="A22" s="66"/>
      <c r="B22" s="546">
        <f t="shared" si="2"/>
        <v>4</v>
      </c>
      <c r="C22" s="593" t="s">
        <v>171</v>
      </c>
      <c r="D22" s="587"/>
      <c r="E22" s="594">
        <v>150</v>
      </c>
      <c r="F22" s="595">
        <v>40808</v>
      </c>
      <c r="G22" s="590">
        <f>(H22-F22)/365</f>
        <v>30.021917808219179</v>
      </c>
      <c r="H22" s="595">
        <v>51766</v>
      </c>
      <c r="I22" s="596">
        <v>4.7399999999999998E-2</v>
      </c>
      <c r="J22" s="592">
        <f t="shared" si="1"/>
        <v>7.1099999999999994</v>
      </c>
      <c r="K22" s="535"/>
      <c r="M22" s="816"/>
    </row>
    <row r="23" spans="1:13" s="69" customFormat="1" ht="17.100000000000001" customHeight="1">
      <c r="A23" s="66"/>
      <c r="B23" s="546">
        <f t="shared" si="2"/>
        <v>5</v>
      </c>
      <c r="C23" s="593" t="s">
        <v>172</v>
      </c>
      <c r="D23" s="587"/>
      <c r="E23" s="594">
        <v>200</v>
      </c>
      <c r="F23" s="595">
        <v>40990</v>
      </c>
      <c r="G23" s="590">
        <f t="shared" si="0"/>
        <v>30.019178082191782</v>
      </c>
      <c r="H23" s="595">
        <v>51947</v>
      </c>
      <c r="I23" s="596">
        <v>4.3560000000000001E-2</v>
      </c>
      <c r="J23" s="592">
        <f t="shared" si="1"/>
        <v>8.7119999999999997</v>
      </c>
      <c r="K23" s="535"/>
      <c r="M23" s="816"/>
    </row>
    <row r="24" spans="1:13" s="69" customFormat="1" ht="17.100000000000001" customHeight="1">
      <c r="A24" s="66"/>
      <c r="B24" s="546">
        <f t="shared" si="2"/>
        <v>6</v>
      </c>
      <c r="C24" s="593" t="s">
        <v>256</v>
      </c>
      <c r="D24" s="587"/>
      <c r="E24" s="594">
        <v>50</v>
      </c>
      <c r="F24" s="595">
        <v>42696</v>
      </c>
      <c r="G24" s="590">
        <f t="shared" si="0"/>
        <v>10.005479452054795</v>
      </c>
      <c r="H24" s="595">
        <v>46348</v>
      </c>
      <c r="I24" s="596">
        <v>3.0370000000000001E-2</v>
      </c>
      <c r="J24" s="592">
        <f t="shared" si="1"/>
        <v>1.5185</v>
      </c>
      <c r="K24" s="535"/>
      <c r="M24" s="816"/>
    </row>
    <row r="25" spans="1:13" s="69" customFormat="1" ht="16.5" customHeight="1">
      <c r="A25" s="66"/>
      <c r="B25" s="546">
        <f t="shared" si="2"/>
        <v>7</v>
      </c>
      <c r="C25" s="593" t="s">
        <v>257</v>
      </c>
      <c r="D25" s="587"/>
      <c r="E25" s="594">
        <v>50</v>
      </c>
      <c r="F25" s="595">
        <v>42696</v>
      </c>
      <c r="G25" s="590">
        <f t="shared" si="0"/>
        <v>30.019178082191782</v>
      </c>
      <c r="H25" s="595">
        <v>53653</v>
      </c>
      <c r="I25" s="596">
        <v>4.0280000000000003E-2</v>
      </c>
      <c r="J25" s="592">
        <f t="shared" si="1"/>
        <v>2.0140000000000002</v>
      </c>
      <c r="K25" s="535"/>
      <c r="M25" s="816"/>
    </row>
    <row r="26" spans="1:13" s="69" customFormat="1" ht="17.100000000000001" customHeight="1">
      <c r="A26" s="66"/>
      <c r="B26" s="546">
        <f t="shared" si="2"/>
        <v>8</v>
      </c>
      <c r="C26" s="593" t="s">
        <v>258</v>
      </c>
      <c r="D26" s="587"/>
      <c r="E26" s="594">
        <v>200</v>
      </c>
      <c r="F26" s="595">
        <v>42788</v>
      </c>
      <c r="G26" s="590">
        <f t="shared" si="0"/>
        <v>30.019178082191782</v>
      </c>
      <c r="H26" s="595">
        <v>53745</v>
      </c>
      <c r="I26" s="596">
        <v>4.122E-2</v>
      </c>
      <c r="J26" s="592">
        <f t="shared" si="1"/>
        <v>8.2439999999999998</v>
      </c>
      <c r="K26" s="535"/>
      <c r="M26" s="816"/>
    </row>
    <row r="27" spans="1:13" s="69" customFormat="1" ht="17.100000000000001" customHeight="1">
      <c r="A27" s="66"/>
      <c r="B27" s="546">
        <f t="shared" si="2"/>
        <v>9</v>
      </c>
      <c r="C27" s="593" t="s">
        <v>259</v>
      </c>
      <c r="D27" s="587"/>
      <c r="E27" s="594">
        <v>100</v>
      </c>
      <c r="F27" s="595">
        <v>42908</v>
      </c>
      <c r="G27" s="590">
        <f t="shared" si="0"/>
        <v>30.019178082191782</v>
      </c>
      <c r="H27" s="595">
        <v>53865</v>
      </c>
      <c r="I27" s="596">
        <v>3.6479999999999999E-2</v>
      </c>
      <c r="J27" s="592">
        <f t="shared" si="1"/>
        <v>3.6479999999999997</v>
      </c>
      <c r="K27" s="535"/>
      <c r="M27" s="816"/>
    </row>
    <row r="28" spans="1:13" s="69" customFormat="1" ht="17.100000000000001" customHeight="1">
      <c r="A28" s="66"/>
      <c r="B28" s="546">
        <f t="shared" si="2"/>
        <v>10</v>
      </c>
      <c r="C28" s="593" t="s">
        <v>260</v>
      </c>
      <c r="D28" s="587"/>
      <c r="E28" s="594">
        <v>100</v>
      </c>
      <c r="F28" s="595">
        <v>42969</v>
      </c>
      <c r="G28" s="590">
        <f t="shared" si="0"/>
        <v>30.019178082191782</v>
      </c>
      <c r="H28" s="595">
        <v>53926</v>
      </c>
      <c r="I28" s="596">
        <v>3.8580000000000003E-2</v>
      </c>
      <c r="J28" s="592">
        <f t="shared" si="1"/>
        <v>3.8580000000000005</v>
      </c>
      <c r="K28" s="535"/>
      <c r="M28" s="816"/>
    </row>
    <row r="29" spans="1:13" s="69" customFormat="1" ht="17.100000000000001" customHeight="1">
      <c r="A29" s="66"/>
      <c r="B29" s="546">
        <f t="shared" si="2"/>
        <v>11</v>
      </c>
      <c r="C29" s="593" t="s">
        <v>261</v>
      </c>
      <c r="D29" s="587"/>
      <c r="E29" s="594">
        <v>400</v>
      </c>
      <c r="F29" s="595">
        <v>43000</v>
      </c>
      <c r="G29" s="590">
        <f t="shared" si="0"/>
        <v>30.019178082191782</v>
      </c>
      <c r="H29" s="595">
        <v>53957</v>
      </c>
      <c r="I29" s="596">
        <v>4.0660000000000002E-2</v>
      </c>
      <c r="J29" s="592">
        <f t="shared" si="1"/>
        <v>16.263999999999999</v>
      </c>
      <c r="K29" s="535"/>
      <c r="M29" s="816"/>
    </row>
    <row r="30" spans="1:13" s="69" customFormat="1" ht="17.100000000000001" customHeight="1">
      <c r="A30" s="66"/>
      <c r="B30" s="546">
        <f t="shared" si="2"/>
        <v>12</v>
      </c>
      <c r="C30" s="593" t="s">
        <v>262</v>
      </c>
      <c r="D30" s="587"/>
      <c r="E30" s="594">
        <v>496.45</v>
      </c>
      <c r="F30" s="595">
        <v>43010</v>
      </c>
      <c r="G30" s="590">
        <f t="shared" si="0"/>
        <v>10.010958904109589</v>
      </c>
      <c r="H30" s="595">
        <v>46664</v>
      </c>
      <c r="I30" s="596">
        <v>3.4279999999999998E-2</v>
      </c>
      <c r="J30" s="592">
        <f t="shared" si="1"/>
        <v>17.018305999999999</v>
      </c>
      <c r="K30" s="535"/>
      <c r="M30" s="816"/>
    </row>
    <row r="31" spans="1:13" s="69" customFormat="1" ht="17.100000000000001" customHeight="1">
      <c r="A31" s="66"/>
      <c r="B31" s="546">
        <f t="shared" si="2"/>
        <v>13</v>
      </c>
      <c r="C31" s="593" t="s">
        <v>263</v>
      </c>
      <c r="D31" s="587"/>
      <c r="E31" s="594">
        <v>200</v>
      </c>
      <c r="F31" s="595">
        <v>43122</v>
      </c>
      <c r="G31" s="590">
        <f t="shared" si="0"/>
        <v>30.019178082191782</v>
      </c>
      <c r="H31" s="595">
        <v>54079</v>
      </c>
      <c r="I31" s="596">
        <v>3.8739999999999997E-2</v>
      </c>
      <c r="J31" s="592">
        <f t="shared" si="1"/>
        <v>7.7479999999999993</v>
      </c>
      <c r="K31" s="535"/>
      <c r="M31" s="816"/>
    </row>
    <row r="32" spans="1:13" s="69" customFormat="1" ht="17.100000000000001" customHeight="1">
      <c r="A32" s="66"/>
      <c r="B32" s="546">
        <f t="shared" si="2"/>
        <v>14</v>
      </c>
      <c r="C32" s="593" t="s">
        <v>264</v>
      </c>
      <c r="D32" s="587"/>
      <c r="E32" s="594">
        <v>400</v>
      </c>
      <c r="F32" s="595">
        <v>43181</v>
      </c>
      <c r="G32" s="590">
        <f t="shared" si="0"/>
        <v>30.021917808219179</v>
      </c>
      <c r="H32" s="595">
        <v>54139</v>
      </c>
      <c r="I32" s="596">
        <v>3.9969999999999999E-2</v>
      </c>
      <c r="J32" s="592">
        <f t="shared" si="1"/>
        <v>15.988</v>
      </c>
      <c r="K32" s="535"/>
      <c r="M32" s="816"/>
    </row>
    <row r="33" spans="1:15" s="69" customFormat="1" ht="17.100000000000001" customHeight="1">
      <c r="A33" s="66"/>
      <c r="B33" s="546">
        <f t="shared" si="2"/>
        <v>15</v>
      </c>
      <c r="C33" s="593" t="s">
        <v>265</v>
      </c>
      <c r="D33" s="587"/>
      <c r="E33" s="594">
        <v>100</v>
      </c>
      <c r="F33" s="595">
        <v>43699</v>
      </c>
      <c r="G33" s="590">
        <f t="shared" si="0"/>
        <v>20.013698630136986</v>
      </c>
      <c r="H33" s="595">
        <v>51004</v>
      </c>
      <c r="I33" s="596">
        <v>3.4880000000000001E-2</v>
      </c>
      <c r="J33" s="592">
        <f t="shared" si="1"/>
        <v>3.488</v>
      </c>
      <c r="K33" s="535"/>
      <c r="M33" s="816"/>
    </row>
    <row r="34" spans="1:15" s="69" customFormat="1" ht="17.100000000000001" customHeight="1" thickBot="1">
      <c r="A34" s="66"/>
      <c r="B34" s="546">
        <f t="shared" si="2"/>
        <v>16</v>
      </c>
      <c r="C34" s="593" t="s">
        <v>266</v>
      </c>
      <c r="D34" s="587">
        <v>1</v>
      </c>
      <c r="E34" s="597">
        <v>318.03278688524591</v>
      </c>
      <c r="F34" s="598">
        <v>43906</v>
      </c>
      <c r="G34" s="599">
        <f t="shared" si="0"/>
        <v>4.0027397260273974</v>
      </c>
      <c r="H34" s="598">
        <v>45367</v>
      </c>
      <c r="I34" s="600">
        <v>1.754E-2</v>
      </c>
      <c r="J34" s="601">
        <f t="shared" si="1"/>
        <v>5.5782950819672132</v>
      </c>
      <c r="K34" s="535"/>
      <c r="M34" s="816"/>
    </row>
    <row r="35" spans="1:15" s="69" customFormat="1" ht="17.100000000000001" customHeight="1">
      <c r="A35" s="66"/>
      <c r="B35" s="546">
        <f t="shared" si="2"/>
        <v>17</v>
      </c>
      <c r="C35" s="602" t="s">
        <v>90</v>
      </c>
      <c r="D35" s="603"/>
      <c r="E35" s="604">
        <f>SUM(E19:E34)</f>
        <v>3133.1713114754098</v>
      </c>
      <c r="F35" s="605"/>
      <c r="G35" s="606"/>
      <c r="H35" s="605"/>
      <c r="I35" s="607">
        <f>J35/E35</f>
        <v>3.7992056265204507E-2</v>
      </c>
      <c r="J35" s="608">
        <f>SUM(J19:J34)</f>
        <v>119.03562075409836</v>
      </c>
      <c r="K35" s="535"/>
    </row>
    <row r="36" spans="1:15" s="69" customFormat="1" ht="17.100000000000001" customHeight="1">
      <c r="A36" s="66"/>
      <c r="B36" s="548"/>
      <c r="C36" s="609"/>
      <c r="D36" s="610"/>
      <c r="E36" s="611"/>
      <c r="F36" s="612"/>
      <c r="G36" s="613"/>
      <c r="H36" s="612"/>
      <c r="I36" s="614"/>
      <c r="J36" s="615"/>
      <c r="K36" s="535"/>
    </row>
    <row r="37" spans="1:15" s="69" customFormat="1" ht="17.100000000000001" customHeight="1">
      <c r="B37" s="548"/>
      <c r="C37" s="556" t="s">
        <v>173</v>
      </c>
      <c r="D37" s="610"/>
      <c r="E37" s="616"/>
      <c r="F37" s="617"/>
      <c r="G37" s="618"/>
      <c r="H37" s="617"/>
      <c r="I37" s="619"/>
      <c r="J37" s="620"/>
      <c r="K37" s="536"/>
      <c r="M37" s="75"/>
    </row>
    <row r="38" spans="1:15" s="69" customFormat="1" ht="17.100000000000001" customHeight="1">
      <c r="B38" s="548">
        <f>B35+1</f>
        <v>18</v>
      </c>
      <c r="C38" s="609" t="s">
        <v>174</v>
      </c>
      <c r="D38" s="610">
        <v>8</v>
      </c>
      <c r="E38" s="616">
        <v>2967.6824482223178</v>
      </c>
      <c r="F38" s="617"/>
      <c r="G38" s="618"/>
      <c r="H38" s="617"/>
      <c r="I38" s="619">
        <v>3.7992056265204507E-2</v>
      </c>
      <c r="J38" s="620">
        <f>+E38*I38</f>
        <v>112.74835855012216</v>
      </c>
      <c r="K38" s="536"/>
      <c r="N38" s="536"/>
    </row>
    <row r="39" spans="1:15" s="69" customFormat="1" ht="17.100000000000001" customHeight="1">
      <c r="B39" s="549"/>
      <c r="C39" s="609"/>
      <c r="D39" s="610"/>
      <c r="E39" s="616"/>
      <c r="F39" s="617"/>
      <c r="G39" s="618"/>
      <c r="H39" s="617"/>
      <c r="I39" s="619"/>
      <c r="J39" s="620"/>
      <c r="K39" s="536"/>
      <c r="M39" s="75"/>
      <c r="N39" s="75"/>
      <c r="O39" s="75"/>
    </row>
    <row r="40" spans="1:15" s="69" customFormat="1" ht="17.100000000000001" customHeight="1">
      <c r="B40" s="548"/>
      <c r="C40" s="556" t="s">
        <v>175</v>
      </c>
      <c r="D40" s="610"/>
      <c r="E40" s="616"/>
      <c r="F40" s="617"/>
      <c r="G40" s="618"/>
      <c r="H40" s="617"/>
      <c r="I40" s="619"/>
      <c r="J40" s="620"/>
      <c r="K40" s="536"/>
    </row>
    <row r="41" spans="1:15" s="69" customFormat="1" ht="17.100000000000001" customHeight="1">
      <c r="B41" s="548"/>
      <c r="C41" s="609"/>
      <c r="D41" s="610"/>
      <c r="E41" s="616"/>
      <c r="F41" s="617"/>
      <c r="G41" s="618"/>
      <c r="H41" s="617"/>
      <c r="I41" s="619"/>
      <c r="J41" s="620"/>
      <c r="K41" s="536"/>
    </row>
    <row r="42" spans="1:15" s="69" customFormat="1" ht="17.100000000000001" customHeight="1">
      <c r="B42" s="549"/>
      <c r="C42" s="556" t="s">
        <v>267</v>
      </c>
      <c r="D42" s="621"/>
      <c r="E42" s="622"/>
      <c r="F42" s="623"/>
      <c r="G42" s="624"/>
      <c r="H42" s="623"/>
      <c r="I42" s="625"/>
      <c r="J42" s="626"/>
      <c r="K42" s="536"/>
    </row>
    <row r="43" spans="1:15" s="69" customFormat="1" ht="17.100000000000001" customHeight="1">
      <c r="B43" s="550">
        <f>B38+1</f>
        <v>19</v>
      </c>
      <c r="C43" s="556" t="s">
        <v>176</v>
      </c>
      <c r="D43" s="621">
        <v>4</v>
      </c>
      <c r="E43" s="622">
        <v>3.0054644808743167</v>
      </c>
      <c r="F43" s="627">
        <v>40200</v>
      </c>
      <c r="G43" s="628">
        <f>(H43-F43)/365</f>
        <v>10.005479452054795</v>
      </c>
      <c r="H43" s="627">
        <v>43852</v>
      </c>
      <c r="I43" s="982">
        <v>5.4399999999999997E-2</v>
      </c>
      <c r="J43" s="626">
        <f>+E43*I43</f>
        <v>0.16349726775956283</v>
      </c>
      <c r="K43" s="536"/>
    </row>
    <row r="44" spans="1:15" s="69" customFormat="1" ht="17.100000000000001" customHeight="1">
      <c r="B44" s="551">
        <f>B43+1</f>
        <v>20</v>
      </c>
      <c r="C44" s="593" t="s">
        <v>177</v>
      </c>
      <c r="D44" s="621">
        <v>5</v>
      </c>
      <c r="E44" s="622">
        <v>20.068306010928961</v>
      </c>
      <c r="F44" s="629">
        <v>40290</v>
      </c>
      <c r="G44" s="628">
        <f t="shared" ref="G44:G62" si="3">(H44-F44)/365</f>
        <v>10.008219178082191</v>
      </c>
      <c r="H44" s="629">
        <v>43943</v>
      </c>
      <c r="I44" s="660">
        <v>5.7340000000000002E-2</v>
      </c>
      <c r="J44" s="626">
        <f t="shared" ref="J44:J62" si="4">+E44*I44</f>
        <v>1.1507166666666666</v>
      </c>
      <c r="K44" s="536"/>
    </row>
    <row r="45" spans="1:15" s="69" customFormat="1" ht="17.100000000000001" customHeight="1">
      <c r="B45" s="551">
        <f t="shared" ref="B45:B63" si="5">B44+1</f>
        <v>21</v>
      </c>
      <c r="C45" s="593" t="s">
        <v>178</v>
      </c>
      <c r="D45" s="621">
        <v>6</v>
      </c>
      <c r="E45" s="622">
        <v>19.508196721311474</v>
      </c>
      <c r="F45" s="629">
        <v>40381</v>
      </c>
      <c r="G45" s="628">
        <f t="shared" si="3"/>
        <v>10.008219178082191</v>
      </c>
      <c r="H45" s="629">
        <v>44034</v>
      </c>
      <c r="I45" s="660">
        <v>5.5710000000000003E-2</v>
      </c>
      <c r="J45" s="626">
        <f t="shared" si="4"/>
        <v>1.0868016393442623</v>
      </c>
      <c r="K45" s="536"/>
    </row>
    <row r="46" spans="1:15" s="69" customFormat="1" ht="17.100000000000001" customHeight="1">
      <c r="B46" s="551">
        <f t="shared" si="5"/>
        <v>22</v>
      </c>
      <c r="C46" s="593" t="s">
        <v>179</v>
      </c>
      <c r="D46" s="621">
        <v>7</v>
      </c>
      <c r="E46" s="622">
        <v>40.437158469945352</v>
      </c>
      <c r="F46" s="629">
        <v>40473</v>
      </c>
      <c r="G46" s="628">
        <f t="shared" si="3"/>
        <v>10.008219178082191</v>
      </c>
      <c r="H46" s="629">
        <v>44126</v>
      </c>
      <c r="I46" s="660">
        <v>4.8680000000000001E-2</v>
      </c>
      <c r="J46" s="626">
        <f t="shared" si="4"/>
        <v>1.9684808743169397</v>
      </c>
      <c r="K46" s="536"/>
    </row>
    <row r="47" spans="1:15" s="69" customFormat="1" ht="17.100000000000001" customHeight="1">
      <c r="B47" s="551">
        <f t="shared" si="5"/>
        <v>23</v>
      </c>
      <c r="C47" s="593" t="s">
        <v>180</v>
      </c>
      <c r="D47" s="621"/>
      <c r="E47" s="630">
        <v>40</v>
      </c>
      <c r="F47" s="629">
        <v>40567</v>
      </c>
      <c r="G47" s="628">
        <f t="shared" si="3"/>
        <v>10.002739726027396</v>
      </c>
      <c r="H47" s="629">
        <v>44218</v>
      </c>
      <c r="I47" s="660">
        <v>5.1839999999999997E-2</v>
      </c>
      <c r="J47" s="626">
        <f t="shared" si="4"/>
        <v>2.0735999999999999</v>
      </c>
      <c r="K47" s="536"/>
    </row>
    <row r="48" spans="1:15" s="69" customFormat="1" ht="17.100000000000001" customHeight="1">
      <c r="B48" s="551">
        <f t="shared" si="5"/>
        <v>24</v>
      </c>
      <c r="C48" s="593" t="s">
        <v>181</v>
      </c>
      <c r="D48" s="621"/>
      <c r="E48" s="631">
        <v>35</v>
      </c>
      <c r="F48" s="629">
        <v>40659</v>
      </c>
      <c r="G48" s="628">
        <f t="shared" si="3"/>
        <v>9.9972602739726035</v>
      </c>
      <c r="H48" s="629">
        <v>44308</v>
      </c>
      <c r="I48" s="660">
        <v>5.3409999999999999E-2</v>
      </c>
      <c r="J48" s="626">
        <f t="shared" si="4"/>
        <v>1.8693500000000001</v>
      </c>
      <c r="K48" s="536"/>
    </row>
    <row r="49" spans="2:11" s="69" customFormat="1" ht="17.100000000000001" customHeight="1">
      <c r="B49" s="551">
        <f t="shared" si="5"/>
        <v>25</v>
      </c>
      <c r="C49" s="593" t="s">
        <v>182</v>
      </c>
      <c r="D49" s="621"/>
      <c r="E49" s="631">
        <v>50</v>
      </c>
      <c r="F49" s="629">
        <v>40746</v>
      </c>
      <c r="G49" s="628">
        <f t="shared" si="3"/>
        <v>10.008219178082191</v>
      </c>
      <c r="H49" s="629">
        <v>44399</v>
      </c>
      <c r="I49" s="660">
        <v>5.2440000000000001E-2</v>
      </c>
      <c r="J49" s="626">
        <f t="shared" si="4"/>
        <v>2.6219999999999999</v>
      </c>
      <c r="K49" s="536"/>
    </row>
    <row r="50" spans="2:11" s="69" customFormat="1" ht="17.100000000000001" customHeight="1">
      <c r="B50" s="551">
        <f t="shared" si="5"/>
        <v>26</v>
      </c>
      <c r="C50" s="593" t="s">
        <v>183</v>
      </c>
      <c r="D50" s="621"/>
      <c r="E50" s="631">
        <v>60</v>
      </c>
      <c r="F50" s="629">
        <v>40840</v>
      </c>
      <c r="G50" s="628">
        <f t="shared" si="3"/>
        <v>10.002739726027396</v>
      </c>
      <c r="H50" s="629">
        <v>44491</v>
      </c>
      <c r="I50" s="660">
        <v>5.7439999999999998E-2</v>
      </c>
      <c r="J50" s="626">
        <f t="shared" si="4"/>
        <v>3.4463999999999997</v>
      </c>
      <c r="K50" s="536"/>
    </row>
    <row r="51" spans="2:11" s="69" customFormat="1" ht="17.100000000000001" customHeight="1">
      <c r="B51" s="551">
        <f t="shared" si="5"/>
        <v>27</v>
      </c>
      <c r="C51" s="593" t="s">
        <v>184</v>
      </c>
      <c r="D51" s="621"/>
      <c r="E51" s="631">
        <v>40</v>
      </c>
      <c r="F51" s="629">
        <v>40930</v>
      </c>
      <c r="G51" s="628">
        <f t="shared" si="3"/>
        <v>10.008219178082191</v>
      </c>
      <c r="H51" s="629">
        <v>44583</v>
      </c>
      <c r="I51" s="660">
        <v>5.4980000000000001E-2</v>
      </c>
      <c r="J51" s="626">
        <f t="shared" si="4"/>
        <v>2.1992000000000003</v>
      </c>
      <c r="K51" s="536"/>
    </row>
    <row r="52" spans="2:11" s="69" customFormat="1" ht="17.100000000000001" customHeight="1">
      <c r="B52" s="551">
        <f t="shared" si="5"/>
        <v>28</v>
      </c>
      <c r="C52" s="593" t="s">
        <v>185</v>
      </c>
      <c r="D52" s="621"/>
      <c r="E52" s="631">
        <v>35</v>
      </c>
      <c r="F52" s="629">
        <v>41021</v>
      </c>
      <c r="G52" s="628">
        <f t="shared" si="3"/>
        <v>10.005479452054795</v>
      </c>
      <c r="H52" s="629">
        <v>44673</v>
      </c>
      <c r="I52" s="660">
        <v>5.3609999999999998E-2</v>
      </c>
      <c r="J52" s="626">
        <f t="shared" si="4"/>
        <v>1.87635</v>
      </c>
      <c r="K52" s="536"/>
    </row>
    <row r="53" spans="2:11" s="69" customFormat="1" ht="17.100000000000001" customHeight="1">
      <c r="B53" s="551">
        <f t="shared" si="5"/>
        <v>29</v>
      </c>
      <c r="C53" s="593" t="s">
        <v>186</v>
      </c>
      <c r="D53" s="621"/>
      <c r="E53" s="631">
        <v>45</v>
      </c>
      <c r="F53" s="629">
        <v>41112</v>
      </c>
      <c r="G53" s="628">
        <f t="shared" si="3"/>
        <v>10.005479452054795</v>
      </c>
      <c r="H53" s="629">
        <v>44764</v>
      </c>
      <c r="I53" s="660">
        <v>5.5100000000000003E-2</v>
      </c>
      <c r="J53" s="626">
        <f t="shared" si="4"/>
        <v>2.4795000000000003</v>
      </c>
      <c r="K53" s="536"/>
    </row>
    <row r="54" spans="2:11" s="69" customFormat="1" ht="17.100000000000001" customHeight="1">
      <c r="B54" s="551">
        <f t="shared" si="5"/>
        <v>30</v>
      </c>
      <c r="C54" s="593" t="s">
        <v>187</v>
      </c>
      <c r="D54" s="621"/>
      <c r="E54" s="631">
        <v>30</v>
      </c>
      <c r="F54" s="629">
        <v>41204</v>
      </c>
      <c r="G54" s="628">
        <f t="shared" si="3"/>
        <v>10.005479452054795</v>
      </c>
      <c r="H54" s="629">
        <v>44856</v>
      </c>
      <c r="I54" s="660">
        <v>5.5199999999999999E-2</v>
      </c>
      <c r="J54" s="626">
        <f t="shared" si="4"/>
        <v>1.6559999999999999</v>
      </c>
      <c r="K54" s="536"/>
    </row>
    <row r="55" spans="2:11" s="69" customFormat="1" ht="17.100000000000001" customHeight="1">
      <c r="B55" s="551">
        <f t="shared" si="5"/>
        <v>31</v>
      </c>
      <c r="C55" s="593" t="s">
        <v>188</v>
      </c>
      <c r="D55" s="621"/>
      <c r="E55" s="631">
        <v>20</v>
      </c>
      <c r="F55" s="629">
        <v>41296</v>
      </c>
      <c r="G55" s="628">
        <f t="shared" si="3"/>
        <v>10.005479452054795</v>
      </c>
      <c r="H55" s="629">
        <v>44948</v>
      </c>
      <c r="I55" s="660">
        <v>5.348E-2</v>
      </c>
      <c r="J55" s="626">
        <f t="shared" si="4"/>
        <v>1.0695999999999999</v>
      </c>
      <c r="K55" s="536"/>
    </row>
    <row r="56" spans="2:11" s="69" customFormat="1" ht="17.100000000000001" customHeight="1">
      <c r="B56" s="551">
        <f t="shared" si="5"/>
        <v>32</v>
      </c>
      <c r="C56" s="593" t="s">
        <v>189</v>
      </c>
      <c r="D56" s="621"/>
      <c r="E56" s="631">
        <v>20</v>
      </c>
      <c r="F56" s="629">
        <v>41386</v>
      </c>
      <c r="G56" s="628">
        <f t="shared" si="3"/>
        <v>10.005479452054795</v>
      </c>
      <c r="H56" s="629">
        <v>45038</v>
      </c>
      <c r="I56" s="660">
        <v>5.3690000000000002E-2</v>
      </c>
      <c r="J56" s="626">
        <f t="shared" si="4"/>
        <v>1.0738000000000001</v>
      </c>
      <c r="K56" s="536"/>
    </row>
    <row r="57" spans="2:11" s="69" customFormat="1" ht="17.100000000000001" customHeight="1">
      <c r="B57" s="551">
        <f t="shared" si="5"/>
        <v>33</v>
      </c>
      <c r="C57" s="593" t="s">
        <v>268</v>
      </c>
      <c r="D57" s="621"/>
      <c r="E57" s="631">
        <v>15</v>
      </c>
      <c r="F57" s="629">
        <v>42733</v>
      </c>
      <c r="G57" s="628">
        <f t="shared" si="3"/>
        <v>5.0191780821917806</v>
      </c>
      <c r="H57" s="629">
        <v>44565</v>
      </c>
      <c r="I57" s="660">
        <v>5.8400000000000001E-2</v>
      </c>
      <c r="J57" s="626">
        <f t="shared" si="4"/>
        <v>0.876</v>
      </c>
      <c r="K57" s="536"/>
    </row>
    <row r="58" spans="2:11" s="69" customFormat="1" ht="17.100000000000001" customHeight="1">
      <c r="B58" s="551">
        <f t="shared" si="5"/>
        <v>34</v>
      </c>
      <c r="C58" s="593" t="s">
        <v>269</v>
      </c>
      <c r="D58" s="621"/>
      <c r="E58" s="631">
        <v>4.3</v>
      </c>
      <c r="F58" s="629">
        <v>43098</v>
      </c>
      <c r="G58" s="628">
        <f t="shared" si="3"/>
        <v>4.0191780821917806</v>
      </c>
      <c r="H58" s="629">
        <v>44565</v>
      </c>
      <c r="I58" s="660">
        <v>5.8400000000000001E-2</v>
      </c>
      <c r="J58" s="626">
        <f t="shared" si="4"/>
        <v>0.25112000000000001</v>
      </c>
      <c r="K58" s="536"/>
    </row>
    <row r="59" spans="2:11" s="69" customFormat="1" ht="17.100000000000001" customHeight="1">
      <c r="B59" s="551">
        <f t="shared" si="5"/>
        <v>35</v>
      </c>
      <c r="C59" s="593" t="s">
        <v>270</v>
      </c>
      <c r="D59" s="621"/>
      <c r="E59" s="631">
        <v>2.2000000000000002</v>
      </c>
      <c r="F59" s="629">
        <v>43465</v>
      </c>
      <c r="G59" s="628">
        <f t="shared" si="3"/>
        <v>3.0136986301369864</v>
      </c>
      <c r="H59" s="629">
        <v>44565</v>
      </c>
      <c r="I59" s="660">
        <v>5.8400000000000001E-2</v>
      </c>
      <c r="J59" s="626">
        <f t="shared" si="4"/>
        <v>0.12848000000000001</v>
      </c>
      <c r="K59" s="536"/>
    </row>
    <row r="60" spans="2:11" s="69" customFormat="1" ht="17.100000000000001" customHeight="1">
      <c r="B60" s="551">
        <f t="shared" si="5"/>
        <v>36</v>
      </c>
      <c r="C60" s="593" t="s">
        <v>271</v>
      </c>
      <c r="D60" s="621"/>
      <c r="E60" s="631">
        <v>3.5</v>
      </c>
      <c r="F60" s="629">
        <v>43830</v>
      </c>
      <c r="G60" s="628">
        <f t="shared" si="3"/>
        <v>2.0136986301369864</v>
      </c>
      <c r="H60" s="629">
        <v>44565</v>
      </c>
      <c r="I60" s="660">
        <v>5.8400000000000001E-2</v>
      </c>
      <c r="J60" s="626">
        <f t="shared" si="4"/>
        <v>0.2044</v>
      </c>
      <c r="K60" s="536"/>
    </row>
    <row r="61" spans="2:11" s="69" customFormat="1" ht="17.100000000000001" customHeight="1">
      <c r="B61" s="551">
        <f t="shared" si="5"/>
        <v>37</v>
      </c>
      <c r="C61" s="593" t="s">
        <v>272</v>
      </c>
      <c r="D61" s="621"/>
      <c r="E61" s="632">
        <v>417.11</v>
      </c>
      <c r="F61" s="563">
        <v>43273</v>
      </c>
      <c r="G61" s="628">
        <f t="shared" si="3"/>
        <v>30.021917808219179</v>
      </c>
      <c r="H61" s="563">
        <v>54231</v>
      </c>
      <c r="I61" s="662">
        <v>3.9170000000000003E-2</v>
      </c>
      <c r="J61" s="626">
        <f t="shared" si="4"/>
        <v>16.338198700000003</v>
      </c>
      <c r="K61" s="536"/>
    </row>
    <row r="62" spans="2:11" s="69" customFormat="1" ht="17.100000000000001" customHeight="1">
      <c r="B62" s="551">
        <f t="shared" si="5"/>
        <v>38</v>
      </c>
      <c r="C62" s="593" t="s">
        <v>273</v>
      </c>
      <c r="D62" s="621"/>
      <c r="E62" s="633">
        <v>0.43</v>
      </c>
      <c r="F62" s="634">
        <v>43483</v>
      </c>
      <c r="G62" s="635">
        <f t="shared" si="3"/>
        <v>30.021917808219179</v>
      </c>
      <c r="H62" s="634">
        <v>54441</v>
      </c>
      <c r="I62" s="664">
        <v>4.335E-2</v>
      </c>
      <c r="J62" s="636">
        <f t="shared" si="4"/>
        <v>1.8640500000000001E-2</v>
      </c>
      <c r="K62" s="536"/>
    </row>
    <row r="63" spans="2:11" s="69" customFormat="1" ht="17.100000000000001" customHeight="1">
      <c r="B63" s="551">
        <f t="shared" si="5"/>
        <v>39</v>
      </c>
      <c r="C63" s="637" t="s">
        <v>90</v>
      </c>
      <c r="D63" s="621"/>
      <c r="E63" s="622">
        <f>SUM(E43:E62)</f>
        <v>900.55912568306007</v>
      </c>
      <c r="F63" s="638"/>
      <c r="G63" s="639"/>
      <c r="H63" s="638"/>
      <c r="I63" s="625">
        <f>J63/E63</f>
        <v>4.7250796127141906E-2</v>
      </c>
      <c r="J63" s="640">
        <f>SUM(J43:J62)</f>
        <v>42.552135648087436</v>
      </c>
      <c r="K63" s="536"/>
    </row>
    <row r="64" spans="2:11" s="69" customFormat="1" ht="24" customHeight="1">
      <c r="B64" s="548"/>
      <c r="C64" s="637"/>
      <c r="D64" s="621"/>
      <c r="E64" s="622"/>
      <c r="F64" s="638"/>
      <c r="G64" s="628"/>
      <c r="H64" s="638"/>
      <c r="I64" s="625"/>
      <c r="J64" s="626"/>
      <c r="K64" s="536"/>
    </row>
    <row r="65" spans="1:29" s="69" customFormat="1" ht="17.25" customHeight="1">
      <c r="B65" s="548"/>
      <c r="C65" s="556" t="s">
        <v>190</v>
      </c>
      <c r="D65" s="621"/>
      <c r="E65" s="641"/>
      <c r="F65" s="642"/>
      <c r="G65" s="635"/>
      <c r="H65" s="642"/>
      <c r="I65" s="643"/>
      <c r="J65" s="636"/>
    </row>
    <row r="66" spans="1:29" s="70" customFormat="1" ht="17.25" customHeight="1">
      <c r="A66" s="69"/>
      <c r="B66" s="552">
        <f>B63+1</f>
        <v>40</v>
      </c>
      <c r="C66" s="644" t="s">
        <v>274</v>
      </c>
      <c r="D66" s="645"/>
      <c r="E66" s="362">
        <f>+E38+E63</f>
        <v>3868.2415739053777</v>
      </c>
      <c r="F66" s="646"/>
      <c r="G66" s="357"/>
      <c r="H66" s="646"/>
      <c r="I66" s="363">
        <f>J66/E66</f>
        <v>4.0147568664233704E-2</v>
      </c>
      <c r="J66" s="372">
        <f>+J38+J63</f>
        <v>155.30049419820961</v>
      </c>
      <c r="K66" s="69"/>
      <c r="L66" s="69"/>
      <c r="M66" s="69"/>
      <c r="N66" s="69"/>
      <c r="O66" s="69"/>
      <c r="P66" s="69"/>
      <c r="Q66" s="69"/>
      <c r="R66" s="69"/>
      <c r="S66" s="69"/>
      <c r="T66" s="69"/>
      <c r="U66" s="69"/>
      <c r="V66" s="69"/>
      <c r="W66" s="69"/>
      <c r="X66" s="69"/>
      <c r="Y66" s="69"/>
      <c r="Z66" s="69"/>
      <c r="AA66" s="69"/>
      <c r="AB66" s="69"/>
      <c r="AC66" s="69"/>
    </row>
    <row r="67" spans="1:29" s="70" customFormat="1">
      <c r="A67" s="69"/>
      <c r="B67" s="66"/>
      <c r="C67" s="537"/>
      <c r="D67" s="66"/>
      <c r="E67" s="66"/>
      <c r="F67" s="66"/>
      <c r="G67" s="66"/>
      <c r="H67" s="66"/>
      <c r="I67" s="66"/>
      <c r="J67" s="66"/>
      <c r="K67" s="69"/>
      <c r="L67" s="69"/>
      <c r="M67" s="69"/>
      <c r="N67" s="69"/>
      <c r="O67" s="69"/>
      <c r="P67" s="69"/>
      <c r="Q67" s="69"/>
      <c r="R67" s="69"/>
      <c r="S67" s="69"/>
      <c r="T67" s="69"/>
      <c r="U67" s="69"/>
      <c r="V67" s="69"/>
      <c r="W67" s="69"/>
      <c r="X67" s="69"/>
      <c r="Y67" s="69"/>
      <c r="Z67" s="69"/>
      <c r="AA67" s="69"/>
      <c r="AB67" s="69"/>
      <c r="AC67" s="69"/>
    </row>
    <row r="68" spans="1:29" s="70" customFormat="1">
      <c r="A68" s="69"/>
      <c r="B68" s="1610" t="s">
        <v>191</v>
      </c>
      <c r="C68" s="1610"/>
      <c r="D68" s="1610"/>
      <c r="E68" s="1610"/>
      <c r="F68" s="1610"/>
      <c r="G68" s="1610"/>
      <c r="H68" s="1610"/>
      <c r="I68" s="1610"/>
      <c r="J68" s="1610"/>
      <c r="K68" s="69"/>
      <c r="L68" s="69"/>
      <c r="M68" s="69"/>
      <c r="N68" s="69"/>
      <c r="O68" s="69"/>
      <c r="P68" s="69"/>
      <c r="Q68" s="69"/>
      <c r="R68" s="69"/>
      <c r="S68" s="69"/>
      <c r="T68" s="69"/>
      <c r="U68" s="69"/>
      <c r="V68" s="69"/>
      <c r="W68" s="69"/>
      <c r="X68" s="69"/>
      <c r="Y68" s="69"/>
      <c r="Z68" s="69"/>
      <c r="AA68" s="69"/>
      <c r="AB68" s="69"/>
      <c r="AC68" s="69"/>
    </row>
    <row r="69" spans="1:29" s="70" customFormat="1">
      <c r="A69" s="69"/>
      <c r="B69" s="1" t="s">
        <v>192</v>
      </c>
      <c r="C69" s="1610" t="s">
        <v>275</v>
      </c>
      <c r="D69" s="1610"/>
      <c r="E69" s="1610"/>
      <c r="F69" s="1610"/>
      <c r="G69" s="1610"/>
      <c r="H69" s="1610"/>
      <c r="I69" s="1610"/>
      <c r="J69" s="1610"/>
      <c r="K69" s="69"/>
      <c r="L69" s="69"/>
      <c r="M69" s="69"/>
      <c r="N69" s="69"/>
      <c r="O69" s="69"/>
      <c r="P69" s="69"/>
      <c r="Q69" s="69"/>
      <c r="R69" s="69"/>
      <c r="S69" s="69"/>
      <c r="T69" s="69"/>
      <c r="U69" s="69"/>
      <c r="V69" s="69"/>
      <c r="W69" s="69"/>
      <c r="X69" s="69"/>
      <c r="Y69" s="69"/>
      <c r="Z69" s="69"/>
      <c r="AA69" s="69"/>
      <c r="AB69" s="69"/>
      <c r="AC69" s="69"/>
    </row>
    <row r="70" spans="1:29" s="69" customFormat="1">
      <c r="B70" s="1"/>
      <c r="C70" s="1610"/>
      <c r="D70" s="1610"/>
      <c r="E70" s="1610"/>
      <c r="F70" s="1610"/>
      <c r="G70" s="1610"/>
      <c r="H70" s="1610"/>
      <c r="I70" s="1610"/>
      <c r="J70" s="1610"/>
    </row>
    <row r="71" spans="1:29" s="70" customFormat="1">
      <c r="A71" s="69"/>
      <c r="B71" s="69"/>
      <c r="C71" s="69"/>
      <c r="D71" s="69"/>
      <c r="E71" s="69"/>
      <c r="F71" s="69"/>
      <c r="G71" s="69"/>
      <c r="H71" s="69"/>
      <c r="I71" s="69"/>
      <c r="J71" s="69"/>
      <c r="K71" s="69"/>
      <c r="L71" s="69"/>
      <c r="M71" s="69"/>
      <c r="N71" s="69"/>
      <c r="O71" s="69"/>
      <c r="P71" s="69"/>
      <c r="Q71" s="69"/>
      <c r="R71" s="69"/>
      <c r="S71" s="69"/>
      <c r="T71" s="69"/>
      <c r="U71" s="69"/>
      <c r="V71" s="69"/>
      <c r="W71" s="69"/>
      <c r="X71" s="69"/>
      <c r="Y71" s="69"/>
      <c r="Z71" s="69"/>
      <c r="AA71" s="69"/>
      <c r="AB71" s="69"/>
      <c r="AC71" s="69"/>
    </row>
    <row r="72" spans="1:29" s="70" customFormat="1">
      <c r="A72" s="69"/>
      <c r="B72" s="69"/>
      <c r="C72" s="69"/>
      <c r="D72" s="69"/>
      <c r="E72" s="69"/>
      <c r="F72" s="69"/>
      <c r="G72" s="69"/>
      <c r="H72" s="69"/>
      <c r="I72" s="69"/>
      <c r="J72" s="69"/>
      <c r="K72" s="69"/>
      <c r="L72" s="69"/>
      <c r="M72" s="69"/>
      <c r="N72" s="69"/>
      <c r="O72" s="69"/>
      <c r="P72" s="69"/>
      <c r="Q72" s="69"/>
      <c r="R72" s="69"/>
      <c r="S72" s="69"/>
      <c r="T72" s="69"/>
      <c r="U72" s="69"/>
      <c r="V72" s="69"/>
      <c r="W72" s="69"/>
      <c r="X72" s="69"/>
      <c r="Y72" s="69"/>
      <c r="Z72" s="69"/>
      <c r="AA72" s="69"/>
      <c r="AB72" s="69"/>
      <c r="AC72" s="69"/>
    </row>
    <row r="73" spans="1:29" s="70" customFormat="1">
      <c r="A73" s="69"/>
      <c r="B73" s="69"/>
      <c r="C73" s="69"/>
      <c r="D73" s="69"/>
      <c r="E73" s="69"/>
      <c r="F73" s="69"/>
      <c r="G73" s="69"/>
      <c r="H73" s="69"/>
      <c r="I73" s="69"/>
      <c r="J73" s="69"/>
      <c r="K73" s="69"/>
      <c r="L73" s="69"/>
      <c r="M73" s="69"/>
      <c r="N73" s="69"/>
      <c r="O73" s="69"/>
      <c r="P73" s="69"/>
      <c r="Q73" s="69"/>
      <c r="R73" s="69"/>
      <c r="S73" s="69"/>
      <c r="T73" s="69"/>
      <c r="U73" s="69"/>
      <c r="V73" s="69"/>
      <c r="W73" s="69"/>
      <c r="X73" s="69"/>
      <c r="Y73" s="69"/>
      <c r="Z73" s="69"/>
      <c r="AA73" s="69"/>
      <c r="AB73" s="69"/>
      <c r="AC73" s="69"/>
    </row>
    <row r="74" spans="1:29" s="69" customFormat="1"/>
    <row r="75" spans="1:29" s="69" customFormat="1"/>
    <row r="76" spans="1:29" s="69" customFormat="1"/>
    <row r="77" spans="1:29" s="69" customFormat="1"/>
    <row r="78" spans="1:29" s="69" customFormat="1"/>
    <row r="79" spans="1:29" s="69" customFormat="1"/>
    <row r="80" spans="1:29" s="69" customFormat="1"/>
    <row r="81" s="69" customFormat="1"/>
    <row r="82" s="69" customFormat="1"/>
    <row r="83" s="69" customFormat="1"/>
    <row r="84" s="69" customFormat="1"/>
    <row r="85" s="69" customFormat="1"/>
    <row r="86" s="69" customFormat="1"/>
    <row r="87" s="69" customFormat="1"/>
    <row r="88" s="69" customFormat="1"/>
    <row r="89" s="69" customFormat="1"/>
    <row r="90" s="69" customFormat="1"/>
    <row r="91" s="69" customFormat="1"/>
    <row r="92" s="69" customFormat="1"/>
    <row r="93" s="69" customFormat="1"/>
    <row r="94" s="69" customFormat="1"/>
    <row r="95" s="69" customFormat="1"/>
    <row r="96" s="69" customFormat="1"/>
    <row r="97" spans="2:10" s="69" customFormat="1"/>
    <row r="98" spans="2:10">
      <c r="B98" s="69"/>
      <c r="C98" s="69"/>
      <c r="D98" s="69"/>
      <c r="E98" s="69"/>
      <c r="F98" s="69"/>
      <c r="G98" s="69"/>
      <c r="H98" s="69"/>
      <c r="I98" s="69"/>
      <c r="J98" s="69"/>
    </row>
    <row r="99" spans="2:10">
      <c r="B99" s="69"/>
      <c r="C99" s="69"/>
      <c r="D99" s="69"/>
      <c r="E99" s="69"/>
      <c r="F99" s="69"/>
      <c r="G99" s="69"/>
      <c r="H99" s="69"/>
      <c r="I99" s="69"/>
      <c r="J99" s="69"/>
    </row>
    <row r="100" spans="2:10">
      <c r="B100" s="69"/>
      <c r="C100" s="69"/>
      <c r="D100" s="69"/>
      <c r="E100" s="69"/>
      <c r="F100" s="69"/>
      <c r="G100" s="69"/>
      <c r="H100" s="69"/>
      <c r="I100" s="69"/>
      <c r="J100" s="69"/>
    </row>
    <row r="101" spans="2:10">
      <c r="B101" s="69"/>
      <c r="C101" s="69"/>
      <c r="D101" s="69"/>
      <c r="E101" s="69"/>
      <c r="F101" s="69"/>
      <c r="G101" s="69"/>
      <c r="H101" s="69"/>
      <c r="I101" s="69"/>
      <c r="J101" s="69"/>
    </row>
    <row r="102" spans="2:10">
      <c r="B102" s="69"/>
      <c r="C102" s="69"/>
      <c r="D102" s="69"/>
      <c r="E102" s="69"/>
      <c r="F102" s="69"/>
      <c r="G102" s="69"/>
      <c r="H102" s="69"/>
      <c r="I102" s="69"/>
      <c r="J102" s="69"/>
    </row>
    <row r="103" spans="2:10">
      <c r="B103" s="69"/>
      <c r="C103" s="69"/>
      <c r="D103" s="69"/>
      <c r="E103" s="69"/>
      <c r="F103" s="69"/>
      <c r="G103" s="69"/>
      <c r="H103" s="69"/>
      <c r="I103" s="69"/>
      <c r="J103" s="69"/>
    </row>
    <row r="104" spans="2:10">
      <c r="C104" s="69"/>
    </row>
    <row r="105" spans="2:10">
      <c r="C105" s="69"/>
    </row>
    <row r="113" spans="2:10">
      <c r="B113" s="92"/>
      <c r="D113" s="92"/>
      <c r="E113" s="92"/>
      <c r="F113" s="92"/>
      <c r="G113" s="92"/>
      <c r="H113" s="92"/>
      <c r="I113" s="92"/>
      <c r="J113" s="92"/>
    </row>
    <row r="115" spans="2:10">
      <c r="C115" s="92"/>
    </row>
  </sheetData>
  <mergeCells count="6">
    <mergeCell ref="C69:J70"/>
    <mergeCell ref="B7:J7"/>
    <mergeCell ref="B8:J8"/>
    <mergeCell ref="B9:J9"/>
    <mergeCell ref="B10:J10"/>
    <mergeCell ref="B68:J68"/>
  </mergeCells>
  <printOptions horizontalCentered="1"/>
  <pageMargins left="0.98425196850393704" right="0.51181102362204722" top="0.74803149606299213" bottom="0.23622047244094491" header="0" footer="0"/>
  <pageSetup scale="62" orientation="portrait" r:id="rId1"/>
  <headerFooter alignWithMargins="0"/>
  <rowBreaks count="1" manualBreakCount="1">
    <brk id="70" man="1"/>
  </row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8">
    <pageSetUpPr fitToPage="1"/>
  </sheetPr>
  <dimension ref="A1:AV37"/>
  <sheetViews>
    <sheetView view="pageBreakPreview" zoomScale="80" zoomScaleNormal="100" zoomScaleSheetLayoutView="80" workbookViewId="0">
      <selection activeCell="B7" sqref="B7:G7"/>
    </sheetView>
  </sheetViews>
  <sheetFormatPr defaultColWidth="9.42578125" defaultRowHeight="15.75"/>
  <cols>
    <col min="1" max="1" width="2.5703125" style="91" customWidth="1"/>
    <col min="2" max="2" width="9.5703125" style="91" customWidth="1"/>
    <col min="3" max="3" width="13.5703125" style="91" customWidth="1"/>
    <col min="4" max="4" width="24" style="91" customWidth="1"/>
    <col min="5" max="5" width="21.5703125" style="91" customWidth="1"/>
    <col min="6" max="6" width="23.42578125" style="91" customWidth="1"/>
    <col min="7" max="7" width="20" style="91" customWidth="1"/>
    <col min="8" max="8" width="2.5703125" style="91" customWidth="1"/>
    <col min="9" max="9" width="13.42578125" style="91" customWidth="1"/>
    <col min="10" max="10" width="13.42578125" style="91" bestFit="1" customWidth="1"/>
    <col min="11" max="11" width="9.42578125" style="91"/>
    <col min="12" max="12" width="12.42578125" style="91" bestFit="1" customWidth="1"/>
    <col min="13" max="13" width="10.5703125" style="91" bestFit="1" customWidth="1"/>
    <col min="14" max="16384" width="9.42578125" style="91"/>
  </cols>
  <sheetData>
    <row r="1" spans="1:48" s="70" customFormat="1" ht="17.25" customHeight="1">
      <c r="A1" s="66"/>
      <c r="B1" s="67" t="s">
        <v>0</v>
      </c>
      <c r="C1" s="66"/>
      <c r="D1" s="66"/>
      <c r="E1" s="66"/>
      <c r="F1" s="66"/>
      <c r="G1" s="3" t="s">
        <v>1</v>
      </c>
      <c r="H1" s="66"/>
      <c r="I1" s="69"/>
      <c r="J1" s="66"/>
      <c r="K1" s="66"/>
      <c r="L1" s="66"/>
      <c r="M1" s="66"/>
      <c r="N1" s="66"/>
      <c r="O1" s="66"/>
      <c r="P1" s="69"/>
      <c r="Q1" s="69"/>
      <c r="R1" s="69"/>
      <c r="S1" s="69"/>
      <c r="T1" s="69"/>
      <c r="U1" s="69"/>
      <c r="V1" s="69"/>
      <c r="W1" s="69"/>
      <c r="X1" s="69"/>
      <c r="Y1" s="69"/>
      <c r="Z1" s="69"/>
      <c r="AA1" s="69"/>
      <c r="AB1" s="69"/>
      <c r="AC1" s="69"/>
      <c r="AD1" s="69"/>
      <c r="AE1" s="69"/>
      <c r="AF1" s="69"/>
      <c r="AG1" s="69"/>
      <c r="AH1" s="69"/>
      <c r="AI1" s="69"/>
      <c r="AJ1" s="69"/>
      <c r="AK1" s="69"/>
      <c r="AL1" s="69"/>
      <c r="AM1" s="69"/>
      <c r="AN1" s="69"/>
      <c r="AO1" s="69"/>
      <c r="AP1" s="69"/>
      <c r="AQ1" s="69"/>
      <c r="AR1" s="69"/>
      <c r="AS1" s="69"/>
      <c r="AT1" s="69"/>
      <c r="AU1" s="69"/>
      <c r="AV1" s="69"/>
    </row>
    <row r="2" spans="1:48" s="70" customFormat="1" ht="17.25" customHeight="1">
      <c r="A2" s="66"/>
      <c r="B2" s="67"/>
      <c r="C2" s="71"/>
      <c r="D2" s="66"/>
      <c r="E2" s="66"/>
      <c r="F2" s="66"/>
      <c r="G2" s="3" t="s">
        <v>2</v>
      </c>
      <c r="H2" s="66"/>
      <c r="I2" s="69"/>
      <c r="J2" s="66"/>
      <c r="K2" s="66"/>
      <c r="L2" s="66"/>
      <c r="M2" s="66"/>
      <c r="N2" s="66"/>
      <c r="O2" s="66"/>
      <c r="P2" s="69"/>
      <c r="Q2" s="69"/>
      <c r="R2" s="69"/>
      <c r="S2" s="69"/>
      <c r="T2" s="69"/>
      <c r="U2" s="69"/>
      <c r="V2" s="69"/>
      <c r="W2" s="69"/>
      <c r="X2" s="69"/>
      <c r="Y2" s="69"/>
      <c r="Z2" s="69"/>
      <c r="AA2" s="69"/>
      <c r="AB2" s="69"/>
      <c r="AC2" s="69"/>
      <c r="AD2" s="69"/>
      <c r="AE2" s="69"/>
      <c r="AF2" s="69"/>
      <c r="AG2" s="69"/>
      <c r="AH2" s="69"/>
      <c r="AI2" s="69"/>
      <c r="AJ2" s="69"/>
      <c r="AK2" s="69"/>
      <c r="AL2" s="69"/>
      <c r="AM2" s="69"/>
      <c r="AN2" s="69"/>
      <c r="AO2" s="69"/>
      <c r="AP2" s="69"/>
      <c r="AQ2" s="69"/>
      <c r="AR2" s="69"/>
      <c r="AS2" s="69"/>
      <c r="AT2" s="69"/>
      <c r="AU2" s="69"/>
      <c r="AV2" s="69"/>
    </row>
    <row r="3" spans="1:48" s="70" customFormat="1" ht="17.25" customHeight="1">
      <c r="A3" s="66"/>
      <c r="B3" s="72"/>
      <c r="C3" s="66"/>
      <c r="D3" s="66"/>
      <c r="E3" s="66"/>
      <c r="F3" s="66"/>
      <c r="G3" s="68" t="s">
        <v>3</v>
      </c>
      <c r="H3" s="66"/>
      <c r="I3" s="69"/>
      <c r="J3" s="66"/>
      <c r="K3" s="66"/>
      <c r="L3" s="66"/>
      <c r="M3" s="66"/>
      <c r="N3" s="66"/>
      <c r="O3" s="66"/>
      <c r="P3" s="69"/>
      <c r="Q3" s="69"/>
      <c r="R3" s="69"/>
      <c r="S3" s="69"/>
      <c r="T3" s="69"/>
      <c r="U3" s="69"/>
      <c r="V3" s="69"/>
      <c r="W3" s="69"/>
      <c r="X3" s="69"/>
      <c r="Y3" s="69"/>
      <c r="Z3" s="69"/>
      <c r="AA3" s="69"/>
      <c r="AB3" s="69"/>
      <c r="AC3" s="69"/>
      <c r="AD3" s="69"/>
      <c r="AE3" s="69"/>
      <c r="AF3" s="69"/>
      <c r="AG3" s="69"/>
      <c r="AH3" s="69"/>
      <c r="AI3" s="69"/>
      <c r="AJ3" s="69"/>
      <c r="AK3" s="69"/>
      <c r="AL3" s="69"/>
      <c r="AM3" s="69"/>
      <c r="AN3" s="69"/>
      <c r="AO3" s="69"/>
      <c r="AP3" s="69"/>
      <c r="AQ3" s="69"/>
      <c r="AR3" s="69"/>
      <c r="AS3" s="69"/>
      <c r="AT3" s="69"/>
      <c r="AU3" s="69"/>
      <c r="AV3" s="69"/>
    </row>
    <row r="4" spans="1:48" s="70" customFormat="1" ht="17.25" customHeight="1">
      <c r="A4" s="66"/>
      <c r="B4" s="73"/>
      <c r="C4" s="66"/>
      <c r="D4" s="66"/>
      <c r="E4" s="66"/>
      <c r="F4" s="66"/>
      <c r="G4" s="68" t="s">
        <v>4</v>
      </c>
      <c r="H4" s="66"/>
      <c r="I4" s="69"/>
      <c r="J4" s="66"/>
      <c r="K4" s="66"/>
      <c r="L4" s="66"/>
      <c r="M4" s="66"/>
      <c r="N4" s="66"/>
      <c r="O4" s="66"/>
      <c r="P4" s="69"/>
      <c r="Q4" s="69"/>
      <c r="R4" s="69"/>
      <c r="S4" s="69"/>
      <c r="T4" s="69"/>
      <c r="U4" s="69"/>
      <c r="V4" s="69"/>
      <c r="W4" s="69"/>
      <c r="X4" s="69"/>
      <c r="Y4" s="69"/>
      <c r="Z4" s="69"/>
      <c r="AA4" s="69"/>
      <c r="AB4" s="69"/>
      <c r="AC4" s="69"/>
      <c r="AD4" s="69"/>
      <c r="AE4" s="69"/>
      <c r="AF4" s="69"/>
      <c r="AG4" s="69"/>
      <c r="AH4" s="69"/>
      <c r="AI4" s="69"/>
      <c r="AJ4" s="69"/>
      <c r="AK4" s="69"/>
      <c r="AL4" s="69"/>
      <c r="AM4" s="69"/>
      <c r="AN4" s="69"/>
      <c r="AO4" s="69"/>
      <c r="AP4" s="69"/>
      <c r="AQ4" s="69"/>
      <c r="AR4" s="69"/>
      <c r="AS4" s="69"/>
      <c r="AT4" s="69"/>
      <c r="AU4" s="69"/>
      <c r="AV4" s="69"/>
    </row>
    <row r="5" spans="1:48" s="70" customFormat="1" ht="17.25" customHeight="1">
      <c r="A5" s="66"/>
      <c r="B5" s="66"/>
      <c r="C5" s="66"/>
      <c r="D5" s="66"/>
      <c r="E5" s="66"/>
      <c r="F5" s="66"/>
      <c r="G5" s="68" t="s">
        <v>156</v>
      </c>
      <c r="H5" s="66"/>
      <c r="I5" s="69"/>
      <c r="J5" s="66"/>
      <c r="K5" s="66"/>
      <c r="L5" s="66"/>
      <c r="M5" s="66"/>
      <c r="N5" s="66"/>
      <c r="O5" s="66"/>
      <c r="P5" s="69"/>
      <c r="Q5" s="69"/>
      <c r="R5" s="69"/>
      <c r="S5" s="69"/>
      <c r="T5" s="69"/>
      <c r="U5" s="69"/>
      <c r="V5" s="69"/>
      <c r="W5" s="69"/>
      <c r="X5" s="69"/>
      <c r="Y5" s="69"/>
      <c r="Z5" s="69"/>
      <c r="AA5" s="69"/>
      <c r="AB5" s="69"/>
      <c r="AC5" s="69"/>
      <c r="AD5" s="69"/>
      <c r="AE5" s="69"/>
      <c r="AF5" s="69"/>
      <c r="AG5" s="69"/>
      <c r="AH5" s="69"/>
      <c r="AI5" s="69"/>
      <c r="AJ5" s="69"/>
      <c r="AK5" s="69"/>
      <c r="AL5" s="69"/>
      <c r="AM5" s="69"/>
      <c r="AN5" s="69"/>
      <c r="AO5" s="69"/>
      <c r="AP5" s="69"/>
      <c r="AQ5" s="69"/>
      <c r="AR5" s="69"/>
      <c r="AS5" s="69"/>
      <c r="AT5" s="69"/>
      <c r="AU5" s="69"/>
      <c r="AV5" s="69"/>
    </row>
    <row r="6" spans="1:48" s="70" customFormat="1" ht="17.25" customHeight="1">
      <c r="A6" s="66"/>
      <c r="B6" s="66"/>
      <c r="C6" s="66"/>
      <c r="D6" s="66"/>
      <c r="E6" s="66"/>
      <c r="F6" s="66"/>
      <c r="G6" s="68" t="s">
        <v>193</v>
      </c>
      <c r="H6" s="66"/>
      <c r="I6" s="66"/>
      <c r="J6" s="66"/>
      <c r="K6" s="66"/>
      <c r="L6" s="66"/>
      <c r="M6" s="66"/>
      <c r="N6" s="66"/>
      <c r="O6" s="66"/>
      <c r="P6" s="69"/>
      <c r="Q6" s="69"/>
      <c r="R6" s="69"/>
      <c r="S6" s="69"/>
      <c r="T6" s="69"/>
      <c r="U6" s="69"/>
      <c r="V6" s="69"/>
      <c r="W6" s="69"/>
      <c r="X6" s="69"/>
      <c r="Y6" s="69"/>
      <c r="Z6" s="69"/>
      <c r="AA6" s="69"/>
      <c r="AB6" s="69"/>
      <c r="AC6" s="69"/>
      <c r="AD6" s="69"/>
      <c r="AE6" s="69"/>
      <c r="AF6" s="69"/>
      <c r="AG6" s="69"/>
      <c r="AH6" s="69"/>
      <c r="AI6" s="69"/>
      <c r="AJ6" s="69"/>
      <c r="AK6" s="69"/>
      <c r="AL6" s="69"/>
      <c r="AM6" s="69"/>
      <c r="AN6" s="69"/>
      <c r="AO6" s="69"/>
      <c r="AP6" s="69"/>
      <c r="AQ6" s="69"/>
      <c r="AR6" s="69"/>
      <c r="AS6" s="69"/>
      <c r="AT6" s="69"/>
      <c r="AU6" s="69"/>
      <c r="AV6" s="69"/>
    </row>
    <row r="7" spans="1:48" s="75" customFormat="1" ht="17.25" customHeight="1">
      <c r="A7" s="74"/>
      <c r="B7" s="1611" t="s">
        <v>193</v>
      </c>
      <c r="C7" s="1611"/>
      <c r="D7" s="1611"/>
      <c r="E7" s="1611"/>
      <c r="F7" s="1611"/>
      <c r="G7" s="1611"/>
      <c r="H7" s="66"/>
      <c r="I7" s="66"/>
      <c r="J7" s="74"/>
      <c r="K7" s="74"/>
      <c r="L7" s="74"/>
      <c r="M7" s="74"/>
      <c r="N7" s="74"/>
      <c r="O7" s="74"/>
    </row>
    <row r="8" spans="1:48" s="75" customFormat="1" ht="17.25" customHeight="1">
      <c r="A8" s="74"/>
      <c r="B8" s="1611" t="s">
        <v>7</v>
      </c>
      <c r="C8" s="1611"/>
      <c r="D8" s="1611"/>
      <c r="E8" s="1611"/>
      <c r="F8" s="1611"/>
      <c r="G8" s="1611"/>
      <c r="H8" s="66"/>
      <c r="I8" s="66"/>
      <c r="J8" s="74"/>
      <c r="K8" s="74"/>
      <c r="L8" s="74"/>
      <c r="M8" s="74"/>
      <c r="N8" s="74"/>
      <c r="O8" s="74"/>
    </row>
    <row r="9" spans="1:48" s="75" customFormat="1" ht="17.25" customHeight="1">
      <c r="A9" s="74"/>
      <c r="B9" s="1611" t="s">
        <v>276</v>
      </c>
      <c r="C9" s="1611"/>
      <c r="D9" s="1611"/>
      <c r="E9" s="1611"/>
      <c r="F9" s="1611"/>
      <c r="G9" s="1611"/>
      <c r="H9" s="66"/>
      <c r="I9" s="66"/>
      <c r="J9" s="74"/>
      <c r="K9" s="74"/>
      <c r="L9" s="74"/>
      <c r="M9" s="74"/>
      <c r="N9" s="74"/>
      <c r="O9" s="74"/>
    </row>
    <row r="10" spans="1:48" s="75" customFormat="1" ht="17.25" customHeight="1">
      <c r="B10" s="1611" t="s">
        <v>254</v>
      </c>
      <c r="C10" s="1611"/>
      <c r="D10" s="1611"/>
      <c r="E10" s="1611"/>
      <c r="F10" s="1611"/>
      <c r="G10" s="1611"/>
      <c r="H10" s="66"/>
      <c r="I10" s="66"/>
      <c r="J10" s="74"/>
      <c r="K10" s="74"/>
      <c r="L10" s="74"/>
      <c r="M10" s="74"/>
      <c r="N10" s="74"/>
      <c r="O10" s="74"/>
    </row>
    <row r="11" spans="1:48" s="75" customFormat="1" ht="17.25" customHeight="1">
      <c r="A11" s="74"/>
      <c r="B11" s="1612" t="s">
        <v>194</v>
      </c>
      <c r="C11" s="1612"/>
      <c r="D11" s="1612"/>
      <c r="E11" s="1612"/>
      <c r="F11" s="1612"/>
      <c r="G11" s="1612"/>
      <c r="H11" s="66"/>
      <c r="I11" s="66"/>
      <c r="J11" s="555"/>
      <c r="K11" s="74"/>
      <c r="L11" s="74"/>
      <c r="M11" s="74"/>
      <c r="N11" s="74"/>
      <c r="O11" s="74"/>
    </row>
    <row r="12" spans="1:48" s="69" customFormat="1" ht="17.25" customHeight="1">
      <c r="A12" s="66"/>
      <c r="B12" s="66"/>
      <c r="C12" s="66"/>
      <c r="D12" s="66"/>
      <c r="E12" s="66"/>
      <c r="F12" s="66"/>
      <c r="G12" s="66"/>
      <c r="H12" s="66"/>
      <c r="I12" s="66"/>
      <c r="J12" s="66"/>
      <c r="K12" s="66"/>
      <c r="L12" s="66"/>
      <c r="M12" s="66"/>
      <c r="N12" s="66"/>
      <c r="O12" s="66"/>
    </row>
    <row r="13" spans="1:48" s="69" customFormat="1" ht="17.25" customHeight="1">
      <c r="A13" s="66"/>
      <c r="B13" s="93"/>
      <c r="C13" s="104"/>
      <c r="D13" s="94" t="s">
        <v>158</v>
      </c>
      <c r="E13" s="94"/>
      <c r="F13" s="94"/>
      <c r="G13" s="94" t="s">
        <v>157</v>
      </c>
      <c r="H13" s="95"/>
      <c r="I13" s="99"/>
      <c r="J13" s="99"/>
      <c r="K13" s="66"/>
      <c r="L13" s="66"/>
    </row>
    <row r="14" spans="1:48" s="69" customFormat="1" ht="17.25" customHeight="1">
      <c r="A14" s="66"/>
      <c r="B14" s="96"/>
      <c r="C14" s="105" t="s">
        <v>158</v>
      </c>
      <c r="D14" s="97" t="s">
        <v>163</v>
      </c>
      <c r="E14" s="97" t="s">
        <v>195</v>
      </c>
      <c r="F14" s="97" t="s">
        <v>196</v>
      </c>
      <c r="G14" s="97" t="s">
        <v>197</v>
      </c>
      <c r="H14" s="98"/>
      <c r="I14" s="99"/>
      <c r="J14" s="66"/>
      <c r="K14" s="66"/>
      <c r="L14" s="66"/>
    </row>
    <row r="15" spans="1:48" s="69" customFormat="1" ht="17.25" customHeight="1">
      <c r="A15" s="66"/>
      <c r="B15" s="100" t="s">
        <v>147</v>
      </c>
      <c r="C15" s="100" t="s">
        <v>266</v>
      </c>
      <c r="D15" s="647">
        <v>43906</v>
      </c>
      <c r="E15" s="109">
        <v>400</v>
      </c>
      <c r="F15" s="109">
        <v>291</v>
      </c>
      <c r="G15" s="109">
        <v>318.03278688524591</v>
      </c>
      <c r="H15" s="98"/>
      <c r="I15" s="99"/>
      <c r="J15" s="66"/>
      <c r="K15" s="66"/>
      <c r="L15" s="101"/>
    </row>
    <row r="16" spans="1:48" s="69" customFormat="1" ht="17.25" customHeight="1">
      <c r="A16" s="66"/>
      <c r="B16" s="100"/>
      <c r="C16" s="100"/>
      <c r="D16" s="439"/>
      <c r="E16" s="109"/>
      <c r="F16" s="109"/>
      <c r="G16" s="109"/>
      <c r="H16" s="98"/>
      <c r="I16" s="99"/>
      <c r="J16" s="66"/>
      <c r="K16" s="66"/>
      <c r="L16" s="101"/>
      <c r="M16" s="534"/>
    </row>
    <row r="17" spans="1:13" s="69" customFormat="1" ht="17.25" customHeight="1">
      <c r="A17" s="66"/>
      <c r="B17" s="93"/>
      <c r="C17" s="104"/>
      <c r="D17" s="94" t="s">
        <v>160</v>
      </c>
      <c r="E17" s="94"/>
      <c r="F17" s="94"/>
      <c r="G17" s="94" t="s">
        <v>157</v>
      </c>
      <c r="H17" s="98"/>
      <c r="I17" s="99"/>
      <c r="J17" s="66"/>
      <c r="K17" s="66"/>
      <c r="L17" s="66"/>
    </row>
    <row r="18" spans="1:13" s="69" customFormat="1" ht="17.25" customHeight="1">
      <c r="A18" s="66"/>
      <c r="B18" s="96"/>
      <c r="C18" s="105" t="s">
        <v>158</v>
      </c>
      <c r="D18" s="97" t="s">
        <v>163</v>
      </c>
      <c r="E18" s="97" t="s">
        <v>195</v>
      </c>
      <c r="F18" s="97" t="s">
        <v>196</v>
      </c>
      <c r="G18" s="97" t="s">
        <v>197</v>
      </c>
      <c r="H18" s="98"/>
      <c r="I18" s="99"/>
      <c r="J18" s="66"/>
      <c r="K18" s="66"/>
      <c r="L18" s="66"/>
    </row>
    <row r="19" spans="1:13" s="69" customFormat="1" ht="17.25" customHeight="1">
      <c r="A19" s="66"/>
      <c r="B19" s="648" t="s">
        <v>148</v>
      </c>
      <c r="C19" s="649" t="s">
        <v>168</v>
      </c>
      <c r="D19" s="650">
        <v>43912</v>
      </c>
      <c r="E19" s="651">
        <v>230</v>
      </c>
      <c r="F19" s="651">
        <v>82</v>
      </c>
      <c r="G19" s="109">
        <v>51.530054644808743</v>
      </c>
      <c r="H19" s="98"/>
      <c r="I19" s="99"/>
      <c r="J19" s="66"/>
      <c r="K19" s="66"/>
      <c r="L19" s="66"/>
    </row>
    <row r="20" spans="1:13" s="69" customFormat="1" ht="16.5" customHeight="1">
      <c r="A20" s="66"/>
      <c r="B20" s="652" t="s">
        <v>153</v>
      </c>
      <c r="C20" s="653" t="s">
        <v>169</v>
      </c>
      <c r="D20" s="654">
        <v>44096</v>
      </c>
      <c r="E20" s="655">
        <v>230</v>
      </c>
      <c r="F20" s="651">
        <v>266</v>
      </c>
      <c r="G20" s="109">
        <v>167.15846994535519</v>
      </c>
      <c r="H20" s="66"/>
      <c r="I20" s="66"/>
      <c r="J20" s="66"/>
      <c r="K20" s="66"/>
      <c r="L20" s="66"/>
    </row>
    <row r="21" spans="1:13" s="69" customFormat="1" ht="17.25" customHeight="1">
      <c r="A21" s="66"/>
      <c r="B21" s="652" t="s">
        <v>198</v>
      </c>
      <c r="C21" s="653" t="s">
        <v>176</v>
      </c>
      <c r="D21" s="654">
        <v>43852</v>
      </c>
      <c r="E21" s="655">
        <v>50</v>
      </c>
      <c r="F21" s="651">
        <v>22</v>
      </c>
      <c r="G21" s="109">
        <v>3.0054644808743167</v>
      </c>
      <c r="H21" s="66"/>
      <c r="I21" s="66"/>
      <c r="J21" s="66"/>
      <c r="K21" s="66"/>
      <c r="L21" s="66"/>
    </row>
    <row r="22" spans="1:13" s="69" customFormat="1" ht="17.25" customHeight="1">
      <c r="A22" s="66"/>
      <c r="B22" s="652" t="s">
        <v>199</v>
      </c>
      <c r="C22" s="653" t="s">
        <v>177</v>
      </c>
      <c r="D22" s="654">
        <v>43943</v>
      </c>
      <c r="E22" s="655">
        <v>65</v>
      </c>
      <c r="F22" s="651">
        <v>113</v>
      </c>
      <c r="G22" s="109">
        <v>20.068306010928961</v>
      </c>
      <c r="I22" s="66"/>
      <c r="J22" s="66"/>
      <c r="K22" s="66"/>
      <c r="L22" s="66"/>
      <c r="M22" s="66"/>
    </row>
    <row r="23" spans="1:13" s="69" customFormat="1" ht="17.25" customHeight="1">
      <c r="A23" s="66"/>
      <c r="B23" s="652" t="s">
        <v>277</v>
      </c>
      <c r="C23" s="653" t="s">
        <v>178</v>
      </c>
      <c r="D23" s="654">
        <v>44034</v>
      </c>
      <c r="E23" s="655">
        <v>35</v>
      </c>
      <c r="F23" s="651">
        <v>204</v>
      </c>
      <c r="G23" s="109">
        <v>19.508196721311474</v>
      </c>
      <c r="I23" s="66"/>
      <c r="J23" s="66"/>
      <c r="K23" s="66"/>
      <c r="L23" s="66"/>
      <c r="M23" s="66"/>
    </row>
    <row r="24" spans="1:13">
      <c r="A24" s="92"/>
      <c r="B24" s="652" t="s">
        <v>278</v>
      </c>
      <c r="C24" s="653" t="s">
        <v>179</v>
      </c>
      <c r="D24" s="654">
        <v>44126</v>
      </c>
      <c r="E24" s="655">
        <v>50</v>
      </c>
      <c r="F24" s="651">
        <v>296</v>
      </c>
      <c r="G24" s="109">
        <v>40.437158469945352</v>
      </c>
      <c r="H24" s="92"/>
      <c r="I24" s="92"/>
      <c r="J24" s="66"/>
      <c r="K24" s="92"/>
      <c r="L24" s="92"/>
    </row>
    <row r="25" spans="1:13">
      <c r="A25" s="92"/>
      <c r="B25" s="72"/>
      <c r="C25" s="92"/>
      <c r="D25" s="92"/>
      <c r="E25" s="92"/>
      <c r="F25" s="92"/>
      <c r="G25" s="92"/>
      <c r="H25" s="92"/>
      <c r="I25" s="92"/>
      <c r="J25" s="92"/>
      <c r="K25" s="92"/>
      <c r="L25" s="92"/>
    </row>
    <row r="26" spans="1:13" ht="15.75" customHeight="1">
      <c r="A26" s="92"/>
      <c r="B26" s="72" t="s">
        <v>279</v>
      </c>
      <c r="C26" s="1613" t="s">
        <v>280</v>
      </c>
      <c r="D26" s="1613"/>
      <c r="E26" s="1613"/>
      <c r="F26" s="1613"/>
      <c r="G26" s="1613"/>
      <c r="H26" s="92"/>
      <c r="I26" s="92"/>
      <c r="J26" s="92"/>
      <c r="K26" s="92"/>
      <c r="L26" s="92"/>
    </row>
    <row r="27" spans="1:13">
      <c r="A27" s="92"/>
      <c r="B27" s="92"/>
      <c r="C27" s="1610"/>
      <c r="D27" s="1610"/>
      <c r="E27" s="1610"/>
      <c r="F27" s="1610"/>
      <c r="G27" s="1610"/>
      <c r="H27" s="92"/>
      <c r="I27" s="92"/>
      <c r="J27" s="92"/>
      <c r="K27" s="92"/>
      <c r="L27" s="92"/>
    </row>
    <row r="28" spans="1:13">
      <c r="A28" s="92"/>
      <c r="B28" s="92"/>
      <c r="C28" s="92"/>
      <c r="D28" s="92"/>
      <c r="E28" s="92"/>
      <c r="F28" s="92"/>
      <c r="G28" s="92"/>
      <c r="H28" s="92"/>
      <c r="I28" s="92"/>
      <c r="J28" s="92"/>
      <c r="K28" s="92"/>
      <c r="L28" s="92"/>
    </row>
    <row r="29" spans="1:13">
      <c r="A29" s="92"/>
      <c r="B29" s="92"/>
      <c r="C29" s="92"/>
      <c r="D29" s="92"/>
      <c r="E29" s="92"/>
      <c r="F29" s="92"/>
      <c r="G29" s="92"/>
      <c r="H29" s="92"/>
      <c r="I29" s="92"/>
      <c r="J29" s="92"/>
      <c r="K29" s="92"/>
      <c r="L29" s="92"/>
    </row>
    <row r="30" spans="1:13">
      <c r="A30" s="92"/>
      <c r="B30" s="92"/>
      <c r="C30" s="92"/>
      <c r="D30" s="92"/>
      <c r="E30" s="92"/>
      <c r="F30" s="92"/>
      <c r="G30" s="92"/>
      <c r="H30" s="92"/>
      <c r="I30" s="92"/>
      <c r="J30" s="92"/>
      <c r="K30" s="92"/>
      <c r="L30" s="92"/>
    </row>
    <row r="31" spans="1:13">
      <c r="A31" s="92"/>
      <c r="B31" s="92"/>
      <c r="C31" s="92"/>
      <c r="D31" s="92"/>
      <c r="E31" s="92"/>
      <c r="F31" s="92"/>
      <c r="G31" s="92"/>
      <c r="H31" s="92"/>
      <c r="I31" s="92"/>
      <c r="J31" s="92"/>
      <c r="K31" s="92"/>
      <c r="L31" s="92"/>
    </row>
    <row r="32" spans="1:13">
      <c r="A32" s="92"/>
      <c r="B32" s="92"/>
      <c r="C32" s="92"/>
      <c r="D32" s="92"/>
      <c r="E32" s="92"/>
      <c r="F32" s="92"/>
      <c r="G32" s="92"/>
      <c r="H32" s="92"/>
      <c r="I32" s="92"/>
      <c r="J32" s="92"/>
      <c r="K32" s="92"/>
      <c r="L32" s="92"/>
    </row>
    <row r="33" spans="1:12">
      <c r="A33" s="92"/>
      <c r="B33" s="92"/>
      <c r="C33" s="92"/>
      <c r="D33" s="92"/>
      <c r="E33" s="92"/>
      <c r="F33" s="92"/>
      <c r="G33" s="92"/>
      <c r="H33" s="92"/>
      <c r="I33" s="92"/>
      <c r="J33" s="92"/>
      <c r="K33" s="92"/>
      <c r="L33" s="92"/>
    </row>
    <row r="34" spans="1:12">
      <c r="A34" s="92"/>
      <c r="B34" s="92"/>
      <c r="C34" s="92"/>
      <c r="D34" s="92"/>
      <c r="E34" s="92"/>
      <c r="F34" s="92"/>
      <c r="G34" s="92"/>
      <c r="H34" s="92"/>
      <c r="I34" s="92"/>
      <c r="J34" s="92"/>
      <c r="K34" s="92"/>
      <c r="L34" s="92"/>
    </row>
    <row r="35" spans="1:12">
      <c r="B35" s="92"/>
      <c r="C35" s="92"/>
      <c r="D35" s="92"/>
      <c r="E35" s="92"/>
      <c r="F35" s="92"/>
      <c r="G35" s="92"/>
    </row>
    <row r="36" spans="1:12">
      <c r="B36" s="92"/>
    </row>
    <row r="37" spans="1:12">
      <c r="B37" s="92"/>
    </row>
  </sheetData>
  <mergeCells count="7">
    <mergeCell ref="C26:G26"/>
    <mergeCell ref="C27:G27"/>
    <mergeCell ref="B7:G7"/>
    <mergeCell ref="B8:G8"/>
    <mergeCell ref="B9:G9"/>
    <mergeCell ref="B10:G10"/>
    <mergeCell ref="B11:G11"/>
  </mergeCells>
  <printOptions horizontalCentered="1"/>
  <pageMargins left="0.98425196850393704" right="0.51181102362204722" top="0.74803149606299213" bottom="0.23622047244094491" header="0" footer="0"/>
  <pageSetup scale="77" orientation="portrait"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T111"/>
  <sheetViews>
    <sheetView view="pageBreakPreview" zoomScale="80" zoomScaleNormal="100" zoomScaleSheetLayoutView="80" workbookViewId="0">
      <selection activeCell="B7" sqref="B7:J7"/>
    </sheetView>
  </sheetViews>
  <sheetFormatPr defaultColWidth="9.42578125" defaultRowHeight="15.75"/>
  <cols>
    <col min="1" max="1" width="2.5703125" style="91" customWidth="1"/>
    <col min="2" max="2" width="6.42578125" style="91" customWidth="1"/>
    <col min="3" max="3" width="19" style="91" customWidth="1"/>
    <col min="4" max="4" width="9.5703125" style="91" customWidth="1"/>
    <col min="5" max="5" width="17.5703125" style="91" customWidth="1"/>
    <col min="6" max="10" width="14.5703125" style="91" customWidth="1"/>
    <col min="11" max="11" width="2.5703125" style="91" customWidth="1"/>
    <col min="12" max="13" width="9.42578125" style="91"/>
    <col min="14" max="14" width="13.42578125" style="91" bestFit="1" customWidth="1"/>
    <col min="15" max="15" width="9.42578125" style="91"/>
    <col min="16" max="16" width="13.42578125" style="91" bestFit="1" customWidth="1"/>
    <col min="17" max="17" width="9.42578125" style="91"/>
    <col min="18" max="18" width="13.42578125" style="91" bestFit="1" customWidth="1"/>
    <col min="19" max="16384" width="9.42578125" style="91"/>
  </cols>
  <sheetData>
    <row r="1" spans="1:20" s="70" customFormat="1" ht="17.25" customHeight="1">
      <c r="A1" s="66"/>
      <c r="B1" s="67" t="s">
        <v>0</v>
      </c>
      <c r="C1" s="66"/>
      <c r="D1" s="66"/>
      <c r="E1" s="66"/>
      <c r="F1" s="66"/>
      <c r="G1" s="66"/>
      <c r="H1" s="66"/>
      <c r="I1" s="66"/>
      <c r="J1" s="3" t="s">
        <v>1</v>
      </c>
      <c r="K1" s="66"/>
      <c r="L1" s="69"/>
      <c r="M1" s="69"/>
      <c r="N1" s="69"/>
      <c r="O1" s="69"/>
      <c r="P1" s="69"/>
      <c r="Q1" s="69"/>
      <c r="R1" s="69"/>
      <c r="S1" s="69"/>
      <c r="T1" s="69"/>
    </row>
    <row r="2" spans="1:20" s="70" customFormat="1" ht="17.25" customHeight="1">
      <c r="A2" s="66"/>
      <c r="B2" s="67"/>
      <c r="C2" s="71"/>
      <c r="D2" s="66"/>
      <c r="E2" s="66"/>
      <c r="F2" s="66"/>
      <c r="G2" s="66"/>
      <c r="H2" s="66"/>
      <c r="I2" s="66"/>
      <c r="J2" s="3" t="s">
        <v>2</v>
      </c>
      <c r="K2" s="66"/>
      <c r="L2" s="69"/>
      <c r="M2" s="69"/>
      <c r="N2" s="69"/>
      <c r="O2" s="69"/>
      <c r="P2" s="69"/>
      <c r="Q2" s="69"/>
      <c r="R2" s="69"/>
      <c r="S2" s="69"/>
      <c r="T2" s="69"/>
    </row>
    <row r="3" spans="1:20" s="70" customFormat="1" ht="17.25" customHeight="1">
      <c r="A3" s="66"/>
      <c r="B3" s="72"/>
      <c r="C3" s="66"/>
      <c r="D3" s="66"/>
      <c r="E3" s="66"/>
      <c r="F3" s="66"/>
      <c r="G3" s="66"/>
      <c r="H3" s="66"/>
      <c r="I3" s="66"/>
      <c r="J3" s="68" t="s">
        <v>3</v>
      </c>
      <c r="K3" s="66"/>
      <c r="L3" s="69"/>
      <c r="M3" s="69"/>
      <c r="N3" s="69"/>
      <c r="O3" s="69"/>
      <c r="P3" s="69"/>
      <c r="Q3" s="69"/>
      <c r="R3" s="69"/>
      <c r="S3" s="69"/>
      <c r="T3" s="69"/>
    </row>
    <row r="4" spans="1:20" s="70" customFormat="1" ht="17.25" customHeight="1">
      <c r="A4" s="66"/>
      <c r="B4" s="73"/>
      <c r="C4" s="66"/>
      <c r="D4" s="66"/>
      <c r="E4" s="66"/>
      <c r="F4" s="66"/>
      <c r="G4" s="66"/>
      <c r="H4" s="66"/>
      <c r="I4" s="66"/>
      <c r="J4" s="68" t="s">
        <v>4</v>
      </c>
      <c r="K4" s="66"/>
      <c r="L4" s="69"/>
      <c r="M4" s="69"/>
      <c r="N4" s="69"/>
      <c r="O4" s="69"/>
      <c r="P4" s="69"/>
      <c r="Q4" s="69"/>
      <c r="R4" s="69"/>
      <c r="S4" s="69"/>
      <c r="T4" s="69"/>
    </row>
    <row r="5" spans="1:20" s="70" customFormat="1" ht="17.25" customHeight="1">
      <c r="A5" s="66"/>
      <c r="B5" s="66"/>
      <c r="C5" s="66"/>
      <c r="D5" s="66"/>
      <c r="E5" s="66"/>
      <c r="F5" s="66"/>
      <c r="G5" s="66"/>
      <c r="H5" s="66"/>
      <c r="I5" s="66"/>
      <c r="J5" s="68" t="s">
        <v>156</v>
      </c>
      <c r="K5" s="66"/>
      <c r="L5" s="69"/>
      <c r="M5" s="69"/>
      <c r="N5" s="69"/>
      <c r="O5" s="69"/>
      <c r="P5" s="69"/>
      <c r="Q5" s="69"/>
      <c r="R5" s="69"/>
      <c r="S5" s="69"/>
      <c r="T5" s="69"/>
    </row>
    <row r="6" spans="1:20" s="70" customFormat="1" ht="17.25" customHeight="1">
      <c r="A6" s="66"/>
      <c r="B6" s="66"/>
      <c r="C6" s="66"/>
      <c r="D6" s="66"/>
      <c r="E6" s="66"/>
      <c r="F6" s="66"/>
      <c r="G6" s="66"/>
      <c r="H6" s="66"/>
      <c r="I6" s="66"/>
      <c r="J6" s="68" t="s">
        <v>55</v>
      </c>
      <c r="K6" s="66"/>
      <c r="L6" s="69"/>
      <c r="M6" s="69"/>
      <c r="N6" s="69"/>
      <c r="O6" s="69"/>
      <c r="P6" s="69"/>
      <c r="Q6" s="69"/>
      <c r="R6" s="69"/>
      <c r="S6" s="69"/>
      <c r="T6" s="69"/>
    </row>
    <row r="7" spans="1:20" s="75" customFormat="1" ht="17.25" customHeight="1">
      <c r="A7" s="74"/>
      <c r="B7" s="1611" t="s">
        <v>55</v>
      </c>
      <c r="C7" s="1611"/>
      <c r="D7" s="1611"/>
      <c r="E7" s="1611"/>
      <c r="F7" s="1611"/>
      <c r="G7" s="1611"/>
      <c r="H7" s="1611"/>
      <c r="I7" s="1611"/>
      <c r="J7" s="1611"/>
      <c r="K7" s="74"/>
    </row>
    <row r="8" spans="1:20" s="75" customFormat="1" ht="17.25" customHeight="1">
      <c r="A8" s="74"/>
      <c r="B8" s="1611" t="s">
        <v>236</v>
      </c>
      <c r="C8" s="1611"/>
      <c r="D8" s="1611"/>
      <c r="E8" s="1611"/>
      <c r="F8" s="1611"/>
      <c r="G8" s="1611"/>
      <c r="H8" s="1611"/>
      <c r="I8" s="1611"/>
      <c r="J8" s="1611"/>
      <c r="K8" s="74"/>
    </row>
    <row r="9" spans="1:20" s="75" customFormat="1" ht="17.25" customHeight="1">
      <c r="A9" s="74"/>
      <c r="B9" s="1611" t="s">
        <v>276</v>
      </c>
      <c r="C9" s="1611"/>
      <c r="D9" s="1611"/>
      <c r="E9" s="1611"/>
      <c r="F9" s="1611"/>
      <c r="G9" s="1611"/>
      <c r="H9" s="1611"/>
      <c r="I9" s="1611"/>
      <c r="J9" s="1611"/>
      <c r="K9" s="74"/>
    </row>
    <row r="10" spans="1:20" s="75" customFormat="1" ht="17.25" customHeight="1">
      <c r="A10" s="74"/>
      <c r="B10" s="1612" t="s">
        <v>281</v>
      </c>
      <c r="C10" s="1612"/>
      <c r="D10" s="1612"/>
      <c r="E10" s="1612"/>
      <c r="F10" s="1612"/>
      <c r="G10" s="1612"/>
      <c r="H10" s="1612"/>
      <c r="I10" s="1612"/>
      <c r="J10" s="1612"/>
      <c r="K10" s="74"/>
    </row>
    <row r="11" spans="1:20" s="69" customFormat="1" ht="17.25" customHeight="1" thickBot="1">
      <c r="A11" s="66"/>
      <c r="B11" s="66"/>
      <c r="C11" s="66"/>
      <c r="D11" s="66"/>
      <c r="E11" s="66"/>
      <c r="F11" s="66"/>
      <c r="G11" s="66"/>
      <c r="H11" s="66"/>
      <c r="I11" s="66"/>
      <c r="J11" s="66"/>
      <c r="K11" s="66"/>
    </row>
    <row r="12" spans="1:20" s="69" customFormat="1" ht="17.100000000000001" customHeight="1">
      <c r="A12" s="66"/>
      <c r="B12" s="76" t="s">
        <v>10</v>
      </c>
      <c r="C12" s="15"/>
      <c r="D12" s="15"/>
      <c r="E12" s="15" t="s">
        <v>157</v>
      </c>
      <c r="F12" s="15" t="s">
        <v>158</v>
      </c>
      <c r="G12" s="77" t="s">
        <v>159</v>
      </c>
      <c r="H12" s="77" t="s">
        <v>160</v>
      </c>
      <c r="I12" s="77" t="s">
        <v>161</v>
      </c>
      <c r="J12" s="78" t="s">
        <v>162</v>
      </c>
      <c r="K12" s="66"/>
    </row>
    <row r="13" spans="1:20" s="69" customFormat="1" ht="18.75" customHeight="1" thickBot="1">
      <c r="A13" s="66"/>
      <c r="B13" s="79" t="s">
        <v>15</v>
      </c>
      <c r="C13" s="80" t="s">
        <v>158</v>
      </c>
      <c r="D13" s="80" t="s">
        <v>17</v>
      </c>
      <c r="E13" s="80" t="s">
        <v>201</v>
      </c>
      <c r="F13" s="80" t="s">
        <v>163</v>
      </c>
      <c r="G13" s="80" t="s">
        <v>164</v>
      </c>
      <c r="H13" s="80" t="s">
        <v>163</v>
      </c>
      <c r="I13" s="80" t="s">
        <v>165</v>
      </c>
      <c r="J13" s="81" t="s">
        <v>166</v>
      </c>
      <c r="K13" s="66"/>
    </row>
    <row r="14" spans="1:20" s="69" customFormat="1" ht="17.100000000000001" customHeight="1">
      <c r="A14" s="66"/>
      <c r="B14" s="306"/>
      <c r="C14" s="307"/>
      <c r="D14" s="307"/>
      <c r="E14" s="307" t="s">
        <v>21</v>
      </c>
      <c r="F14" s="307" t="s">
        <v>22</v>
      </c>
      <c r="G14" s="307" t="s">
        <v>23</v>
      </c>
      <c r="H14" s="307" t="s">
        <v>24</v>
      </c>
      <c r="I14" s="307" t="s">
        <v>145</v>
      </c>
      <c r="J14" s="308" t="s">
        <v>146</v>
      </c>
      <c r="K14" s="66"/>
    </row>
    <row r="15" spans="1:20" s="69" customFormat="1" ht="17.100000000000001" customHeight="1">
      <c r="A15" s="66"/>
      <c r="B15" s="309"/>
      <c r="C15" s="310"/>
      <c r="D15" s="311"/>
      <c r="E15" s="311"/>
      <c r="F15" s="311"/>
      <c r="G15" s="311"/>
      <c r="H15" s="311"/>
      <c r="I15" s="311"/>
      <c r="J15" s="312"/>
      <c r="K15" s="66"/>
    </row>
    <row r="16" spans="1:20" s="69" customFormat="1" ht="17.100000000000001" customHeight="1">
      <c r="A16" s="66"/>
      <c r="B16" s="313"/>
      <c r="C16" s="314" t="s">
        <v>167</v>
      </c>
      <c r="D16" s="315"/>
      <c r="E16" s="311"/>
      <c r="F16" s="311"/>
      <c r="G16" s="311"/>
      <c r="H16" s="311"/>
      <c r="I16" s="311"/>
      <c r="J16" s="312"/>
      <c r="K16" s="66"/>
    </row>
    <row r="17" spans="1:20" s="69" customFormat="1" ht="17.100000000000001" customHeight="1">
      <c r="A17" s="66"/>
      <c r="B17" s="313"/>
      <c r="C17" s="314"/>
      <c r="D17" s="315"/>
      <c r="E17" s="311"/>
      <c r="F17" s="311"/>
      <c r="G17" s="311"/>
      <c r="H17" s="311"/>
      <c r="I17" s="311"/>
      <c r="J17" s="312"/>
      <c r="K17" s="66"/>
    </row>
    <row r="18" spans="1:20" s="69" customFormat="1" ht="17.100000000000001" customHeight="1">
      <c r="A18" s="66"/>
      <c r="B18" s="313"/>
      <c r="C18" s="556" t="s">
        <v>282</v>
      </c>
      <c r="D18" s="315"/>
      <c r="E18" s="311"/>
      <c r="F18" s="311"/>
      <c r="G18" s="311"/>
      <c r="H18" s="311"/>
      <c r="I18" s="311"/>
      <c r="J18" s="312"/>
      <c r="K18" s="66"/>
    </row>
    <row r="19" spans="1:20" s="69" customFormat="1" ht="17.100000000000001" customHeight="1">
      <c r="A19" s="66"/>
      <c r="B19" s="309">
        <v>1</v>
      </c>
      <c r="C19" s="556" t="s">
        <v>170</v>
      </c>
      <c r="D19" s="311"/>
      <c r="E19" s="594">
        <v>150</v>
      </c>
      <c r="F19" s="589">
        <v>40624</v>
      </c>
      <c r="G19" s="320">
        <f>(H19-F19)/365</f>
        <v>30.021917808219179</v>
      </c>
      <c r="H19" s="589">
        <v>51582</v>
      </c>
      <c r="I19" s="596">
        <v>5.3969999999999997E-2</v>
      </c>
      <c r="J19" s="592">
        <f>E19*I19</f>
        <v>8.0954999999999995</v>
      </c>
      <c r="K19" s="83"/>
      <c r="M19" s="1"/>
      <c r="N19" s="557"/>
      <c r="O19" s="558"/>
      <c r="P19" s="559"/>
      <c r="Q19" s="560"/>
      <c r="R19" s="559"/>
      <c r="S19" s="561"/>
      <c r="T19" s="558"/>
    </row>
    <row r="20" spans="1:20" s="69" customFormat="1" ht="17.100000000000001" customHeight="1">
      <c r="A20" s="66"/>
      <c r="B20" s="309">
        <f t="shared" ref="B20:B32" si="0">B19+1</f>
        <v>2</v>
      </c>
      <c r="C20" s="593" t="s">
        <v>171</v>
      </c>
      <c r="D20" s="311"/>
      <c r="E20" s="594">
        <v>150</v>
      </c>
      <c r="F20" s="595">
        <v>40808</v>
      </c>
      <c r="G20" s="320">
        <f t="shared" ref="G20:G32" si="1">(H20-F20)/365</f>
        <v>30.021917808219179</v>
      </c>
      <c r="H20" s="595">
        <v>51766</v>
      </c>
      <c r="I20" s="596">
        <v>4.7399999999999998E-2</v>
      </c>
      <c r="J20" s="592">
        <f t="shared" ref="J20:J32" si="2">E20*I20</f>
        <v>7.1099999999999994</v>
      </c>
      <c r="K20" s="83"/>
      <c r="M20" s="1"/>
      <c r="N20" s="557"/>
      <c r="O20" s="558"/>
      <c r="P20" s="559"/>
      <c r="Q20" s="560"/>
      <c r="R20" s="559"/>
      <c r="S20" s="561"/>
      <c r="T20" s="558"/>
    </row>
    <row r="21" spans="1:20" s="69" customFormat="1" ht="17.100000000000001" customHeight="1">
      <c r="A21" s="66"/>
      <c r="B21" s="309">
        <f t="shared" si="0"/>
        <v>3</v>
      </c>
      <c r="C21" s="593" t="s">
        <v>172</v>
      </c>
      <c r="D21" s="311"/>
      <c r="E21" s="594">
        <v>200</v>
      </c>
      <c r="F21" s="595">
        <v>40990</v>
      </c>
      <c r="G21" s="320">
        <f t="shared" si="1"/>
        <v>30.019178082191782</v>
      </c>
      <c r="H21" s="595">
        <v>51947</v>
      </c>
      <c r="I21" s="596">
        <v>4.3560000000000001E-2</v>
      </c>
      <c r="J21" s="592">
        <f t="shared" si="2"/>
        <v>8.7119999999999997</v>
      </c>
      <c r="K21" s="83"/>
      <c r="M21" s="1"/>
      <c r="N21" s="557"/>
      <c r="O21" s="558"/>
      <c r="P21" s="559"/>
      <c r="Q21" s="560"/>
      <c r="R21" s="559"/>
      <c r="S21" s="561"/>
      <c r="T21" s="558"/>
    </row>
    <row r="22" spans="1:20" s="69" customFormat="1" ht="17.100000000000001" customHeight="1">
      <c r="A22" s="66"/>
      <c r="B22" s="309">
        <f t="shared" si="0"/>
        <v>4</v>
      </c>
      <c r="C22" s="593" t="s">
        <v>256</v>
      </c>
      <c r="D22" s="311"/>
      <c r="E22" s="594">
        <v>50</v>
      </c>
      <c r="F22" s="595">
        <v>42696</v>
      </c>
      <c r="G22" s="320">
        <f t="shared" si="1"/>
        <v>10.005479452054795</v>
      </c>
      <c r="H22" s="595">
        <v>46348</v>
      </c>
      <c r="I22" s="596">
        <v>3.0370000000000001E-2</v>
      </c>
      <c r="J22" s="592">
        <f t="shared" si="2"/>
        <v>1.5185</v>
      </c>
      <c r="K22" s="83"/>
      <c r="M22" s="1"/>
      <c r="N22" s="557"/>
      <c r="O22" s="558"/>
      <c r="P22" s="559"/>
      <c r="Q22" s="560"/>
      <c r="R22" s="559"/>
      <c r="S22" s="561"/>
      <c r="T22" s="558"/>
    </row>
    <row r="23" spans="1:20" s="69" customFormat="1" ht="17.100000000000001" customHeight="1">
      <c r="A23" s="66"/>
      <c r="B23" s="309">
        <f t="shared" si="0"/>
        <v>5</v>
      </c>
      <c r="C23" s="593" t="s">
        <v>257</v>
      </c>
      <c r="D23" s="311"/>
      <c r="E23" s="594">
        <v>50</v>
      </c>
      <c r="F23" s="595">
        <v>42696</v>
      </c>
      <c r="G23" s="320">
        <f t="shared" si="1"/>
        <v>30.019178082191782</v>
      </c>
      <c r="H23" s="595">
        <v>53653</v>
      </c>
      <c r="I23" s="596">
        <v>4.0280000000000003E-2</v>
      </c>
      <c r="J23" s="592">
        <f t="shared" si="2"/>
        <v>2.0140000000000002</v>
      </c>
      <c r="K23" s="83"/>
      <c r="M23" s="1"/>
      <c r="N23" s="557"/>
      <c r="O23" s="558"/>
      <c r="P23" s="559"/>
      <c r="Q23" s="560"/>
      <c r="R23" s="559"/>
      <c r="S23" s="561"/>
      <c r="T23" s="558"/>
    </row>
    <row r="24" spans="1:20" s="69" customFormat="1" ht="17.100000000000001" customHeight="1">
      <c r="A24" s="66"/>
      <c r="B24" s="309">
        <f t="shared" si="0"/>
        <v>6</v>
      </c>
      <c r="C24" s="593" t="s">
        <v>258</v>
      </c>
      <c r="D24" s="311"/>
      <c r="E24" s="594">
        <v>200</v>
      </c>
      <c r="F24" s="595">
        <v>42788</v>
      </c>
      <c r="G24" s="320">
        <f t="shared" si="1"/>
        <v>30.019178082191782</v>
      </c>
      <c r="H24" s="595">
        <v>53745</v>
      </c>
      <c r="I24" s="596">
        <v>4.122E-2</v>
      </c>
      <c r="J24" s="592">
        <f t="shared" si="2"/>
        <v>8.2439999999999998</v>
      </c>
      <c r="K24" s="83"/>
      <c r="M24" s="1"/>
      <c r="N24" s="557"/>
      <c r="O24" s="558"/>
      <c r="P24" s="559"/>
      <c r="Q24" s="560"/>
      <c r="R24" s="559"/>
      <c r="S24" s="561"/>
      <c r="T24" s="558"/>
    </row>
    <row r="25" spans="1:20" s="69" customFormat="1" ht="16.5" customHeight="1">
      <c r="A25" s="66"/>
      <c r="B25" s="309">
        <f t="shared" si="0"/>
        <v>7</v>
      </c>
      <c r="C25" s="593" t="s">
        <v>259</v>
      </c>
      <c r="D25" s="311"/>
      <c r="E25" s="594">
        <v>100</v>
      </c>
      <c r="F25" s="595">
        <v>42908</v>
      </c>
      <c r="G25" s="320">
        <f t="shared" si="1"/>
        <v>30.019178082191782</v>
      </c>
      <c r="H25" s="595">
        <v>53865</v>
      </c>
      <c r="I25" s="596">
        <v>3.6479999999999999E-2</v>
      </c>
      <c r="J25" s="592">
        <f t="shared" si="2"/>
        <v>3.6479999999999997</v>
      </c>
      <c r="K25" s="83"/>
      <c r="M25" s="1"/>
      <c r="N25" s="557"/>
      <c r="O25" s="558"/>
      <c r="P25" s="559"/>
      <c r="Q25" s="560"/>
      <c r="R25" s="559"/>
      <c r="S25" s="561"/>
      <c r="T25" s="558"/>
    </row>
    <row r="26" spans="1:20" s="69" customFormat="1" ht="17.100000000000001" customHeight="1">
      <c r="A26" s="66"/>
      <c r="B26" s="309">
        <f t="shared" si="0"/>
        <v>8</v>
      </c>
      <c r="C26" s="593" t="s">
        <v>260</v>
      </c>
      <c r="D26" s="311"/>
      <c r="E26" s="594">
        <v>100</v>
      </c>
      <c r="F26" s="595">
        <v>42969</v>
      </c>
      <c r="G26" s="320">
        <f t="shared" si="1"/>
        <v>30.019178082191782</v>
      </c>
      <c r="H26" s="595">
        <v>53926</v>
      </c>
      <c r="I26" s="596">
        <v>3.8580000000000003E-2</v>
      </c>
      <c r="J26" s="592">
        <f t="shared" si="2"/>
        <v>3.8580000000000005</v>
      </c>
      <c r="K26" s="83"/>
      <c r="M26" s="1"/>
      <c r="N26" s="557"/>
      <c r="O26" s="558"/>
      <c r="P26" s="559"/>
      <c r="Q26" s="560"/>
      <c r="R26" s="559"/>
      <c r="S26" s="561"/>
      <c r="T26" s="558"/>
    </row>
    <row r="27" spans="1:20" s="69" customFormat="1" ht="17.100000000000001" customHeight="1">
      <c r="A27" s="66"/>
      <c r="B27" s="309">
        <f t="shared" si="0"/>
        <v>9</v>
      </c>
      <c r="C27" s="593" t="s">
        <v>261</v>
      </c>
      <c r="D27" s="311"/>
      <c r="E27" s="594">
        <v>400</v>
      </c>
      <c r="F27" s="595">
        <v>43000</v>
      </c>
      <c r="G27" s="320">
        <f t="shared" si="1"/>
        <v>30.019178082191782</v>
      </c>
      <c r="H27" s="595">
        <v>53957</v>
      </c>
      <c r="I27" s="596">
        <v>4.0660000000000002E-2</v>
      </c>
      <c r="J27" s="592">
        <f t="shared" si="2"/>
        <v>16.263999999999999</v>
      </c>
      <c r="K27" s="83"/>
      <c r="M27" s="1"/>
      <c r="N27" s="557"/>
      <c r="O27" s="558"/>
      <c r="P27" s="559"/>
      <c r="Q27" s="560"/>
      <c r="R27" s="559"/>
      <c r="S27" s="561"/>
      <c r="T27" s="558"/>
    </row>
    <row r="28" spans="1:20" s="69" customFormat="1" ht="17.100000000000001" customHeight="1">
      <c r="A28" s="66"/>
      <c r="B28" s="309">
        <f t="shared" si="0"/>
        <v>10</v>
      </c>
      <c r="C28" s="593" t="s">
        <v>262</v>
      </c>
      <c r="D28" s="311"/>
      <c r="E28" s="594">
        <v>496.45</v>
      </c>
      <c r="F28" s="595">
        <v>43010</v>
      </c>
      <c r="G28" s="320">
        <f t="shared" si="1"/>
        <v>10.010958904109589</v>
      </c>
      <c r="H28" s="595">
        <v>46664</v>
      </c>
      <c r="I28" s="596">
        <v>3.4279999999999998E-2</v>
      </c>
      <c r="J28" s="592">
        <f t="shared" si="2"/>
        <v>17.018305999999999</v>
      </c>
      <c r="K28" s="83"/>
      <c r="M28" s="1"/>
      <c r="N28" s="557"/>
      <c r="O28" s="558"/>
      <c r="P28" s="559"/>
      <c r="Q28" s="560"/>
      <c r="R28" s="559"/>
      <c r="S28" s="561"/>
      <c r="T28" s="558"/>
    </row>
    <row r="29" spans="1:20" s="69" customFormat="1" ht="17.100000000000001" customHeight="1">
      <c r="A29" s="66"/>
      <c r="B29" s="309">
        <f t="shared" si="0"/>
        <v>11</v>
      </c>
      <c r="C29" s="593" t="s">
        <v>263</v>
      </c>
      <c r="D29" s="311"/>
      <c r="E29" s="594">
        <v>200</v>
      </c>
      <c r="F29" s="595">
        <v>43122</v>
      </c>
      <c r="G29" s="320">
        <f t="shared" si="1"/>
        <v>30.019178082191782</v>
      </c>
      <c r="H29" s="595">
        <v>54079</v>
      </c>
      <c r="I29" s="596">
        <v>3.8739999999999997E-2</v>
      </c>
      <c r="J29" s="592">
        <f t="shared" si="2"/>
        <v>7.7479999999999993</v>
      </c>
      <c r="K29" s="83"/>
      <c r="M29" s="1"/>
      <c r="N29" s="557"/>
      <c r="O29" s="558"/>
      <c r="P29" s="559"/>
      <c r="Q29" s="560"/>
      <c r="R29" s="559"/>
      <c r="S29" s="561"/>
      <c r="T29" s="558"/>
    </row>
    <row r="30" spans="1:20" s="69" customFormat="1" ht="17.100000000000001" customHeight="1">
      <c r="A30" s="66"/>
      <c r="B30" s="309">
        <f t="shared" si="0"/>
        <v>12</v>
      </c>
      <c r="C30" s="593" t="s">
        <v>264</v>
      </c>
      <c r="D30" s="311"/>
      <c r="E30" s="594">
        <v>400</v>
      </c>
      <c r="F30" s="595">
        <v>43181</v>
      </c>
      <c r="G30" s="320">
        <f t="shared" si="1"/>
        <v>30.021917808219179</v>
      </c>
      <c r="H30" s="595">
        <v>54139</v>
      </c>
      <c r="I30" s="596">
        <v>3.9969999999999999E-2</v>
      </c>
      <c r="J30" s="592">
        <f t="shared" si="2"/>
        <v>15.988</v>
      </c>
      <c r="K30" s="83"/>
      <c r="M30" s="1"/>
      <c r="N30" s="557"/>
      <c r="O30" s="558"/>
      <c r="P30" s="559"/>
      <c r="Q30" s="560"/>
      <c r="R30" s="559"/>
      <c r="S30" s="561"/>
      <c r="T30" s="558"/>
    </row>
    <row r="31" spans="1:20" s="69" customFormat="1" ht="17.100000000000001" customHeight="1">
      <c r="A31" s="66"/>
      <c r="B31" s="309">
        <f t="shared" si="0"/>
        <v>13</v>
      </c>
      <c r="C31" s="593" t="s">
        <v>265</v>
      </c>
      <c r="D31" s="311"/>
      <c r="E31" s="594">
        <v>100</v>
      </c>
      <c r="F31" s="595">
        <v>43699</v>
      </c>
      <c r="G31" s="320">
        <f t="shared" si="1"/>
        <v>20.013698630136986</v>
      </c>
      <c r="H31" s="595">
        <v>51004</v>
      </c>
      <c r="I31" s="596">
        <v>3.4880000000000001E-2</v>
      </c>
      <c r="J31" s="592">
        <f t="shared" si="2"/>
        <v>3.488</v>
      </c>
      <c r="K31" s="83"/>
      <c r="M31" s="1"/>
      <c r="N31" s="557"/>
      <c r="O31" s="558"/>
      <c r="P31" s="559"/>
      <c r="Q31" s="560"/>
      <c r="R31" s="559"/>
      <c r="S31" s="561"/>
      <c r="T31" s="558"/>
    </row>
    <row r="32" spans="1:20" s="69" customFormat="1" ht="17.100000000000001" customHeight="1" thickBot="1">
      <c r="A32" s="66"/>
      <c r="B32" s="309">
        <f t="shared" si="0"/>
        <v>14</v>
      </c>
      <c r="C32" s="593" t="s">
        <v>266</v>
      </c>
      <c r="D32" s="311"/>
      <c r="E32" s="670">
        <v>400</v>
      </c>
      <c r="F32" s="340">
        <v>43906</v>
      </c>
      <c r="G32" s="330">
        <f t="shared" si="1"/>
        <v>4.0027397260273974</v>
      </c>
      <c r="H32" s="340">
        <v>45367</v>
      </c>
      <c r="I32" s="334">
        <v>1.754E-2</v>
      </c>
      <c r="J32" s="671">
        <f t="shared" si="2"/>
        <v>7.016</v>
      </c>
      <c r="K32" s="83"/>
      <c r="M32" s="1"/>
      <c r="N32" s="557"/>
      <c r="O32" s="558"/>
      <c r="P32" s="559"/>
      <c r="Q32" s="560"/>
      <c r="R32" s="559"/>
      <c r="S32" s="561"/>
      <c r="T32" s="558"/>
    </row>
    <row r="33" spans="1:18" s="69" customFormat="1" ht="17.100000000000001" customHeight="1">
      <c r="A33" s="66"/>
      <c r="B33" s="309">
        <f t="shared" ref="B33" si="3">B32+1</f>
        <v>15</v>
      </c>
      <c r="C33" s="316" t="s">
        <v>90</v>
      </c>
      <c r="D33" s="311"/>
      <c r="E33" s="331">
        <f>SUM(E19:E32)</f>
        <v>2996.45</v>
      </c>
      <c r="F33" s="657"/>
      <c r="G33" s="332"/>
      <c r="H33" s="657"/>
      <c r="I33" s="333">
        <f>J33/E33</f>
        <v>3.6951160873700546E-2</v>
      </c>
      <c r="J33" s="658">
        <f>SUM(J19:J32)</f>
        <v>110.722306</v>
      </c>
      <c r="K33" s="83"/>
    </row>
    <row r="34" spans="1:18" s="69" customFormat="1" ht="17.100000000000001" customHeight="1">
      <c r="A34" s="66"/>
      <c r="B34" s="309"/>
      <c r="C34" s="324"/>
      <c r="D34" s="311"/>
      <c r="E34" s="319"/>
      <c r="F34" s="320"/>
      <c r="G34" s="323"/>
      <c r="H34" s="320"/>
      <c r="I34" s="321"/>
      <c r="J34" s="322"/>
      <c r="K34" s="83"/>
    </row>
    <row r="35" spans="1:18" s="69" customFormat="1" ht="17.100000000000001" customHeight="1">
      <c r="A35" s="66"/>
      <c r="B35" s="313"/>
      <c r="C35" s="325" t="s">
        <v>173</v>
      </c>
      <c r="D35" s="311"/>
      <c r="E35" s="319"/>
      <c r="F35" s="320"/>
      <c r="G35" s="323"/>
      <c r="H35" s="320"/>
      <c r="I35" s="321"/>
      <c r="J35" s="322"/>
      <c r="K35" s="83"/>
    </row>
    <row r="36" spans="1:18" s="69" customFormat="1" ht="17.100000000000001" customHeight="1">
      <c r="A36" s="66"/>
      <c r="B36" s="309">
        <f>B33+1</f>
        <v>16</v>
      </c>
      <c r="C36" s="324" t="s">
        <v>174</v>
      </c>
      <c r="D36" s="311">
        <v>5</v>
      </c>
      <c r="E36" s="319">
        <v>2917.0649307722069</v>
      </c>
      <c r="F36" s="320"/>
      <c r="G36" s="323"/>
      <c r="H36" s="320"/>
      <c r="I36" s="321">
        <v>3.6951160873700546E-2</v>
      </c>
      <c r="J36" s="322">
        <f>+E36*I36</f>
        <v>107.78893553599397</v>
      </c>
      <c r="K36" s="83"/>
    </row>
    <row r="37" spans="1:18" s="69" customFormat="1" ht="17.100000000000001" customHeight="1">
      <c r="A37" s="66"/>
      <c r="B37" s="309"/>
      <c r="C37" s="339"/>
      <c r="D37" s="311"/>
      <c r="E37" s="319"/>
      <c r="F37" s="320"/>
      <c r="G37" s="323"/>
      <c r="H37" s="320"/>
      <c r="I37" s="321"/>
      <c r="J37" s="322"/>
      <c r="K37" s="83"/>
    </row>
    <row r="38" spans="1:18" s="69" customFormat="1" ht="17.100000000000001" customHeight="1">
      <c r="A38" s="66"/>
      <c r="B38" s="313"/>
      <c r="C38" s="325" t="s">
        <v>175</v>
      </c>
      <c r="D38" s="311"/>
      <c r="E38" s="319"/>
      <c r="F38" s="320"/>
      <c r="G38" s="323"/>
      <c r="H38" s="320"/>
      <c r="I38" s="321"/>
      <c r="J38" s="322"/>
      <c r="K38" s="83"/>
    </row>
    <row r="39" spans="1:18" s="69" customFormat="1" ht="17.100000000000001" customHeight="1">
      <c r="A39" s="66"/>
      <c r="B39" s="313"/>
      <c r="C39" s="325"/>
      <c r="D39" s="311"/>
      <c r="E39" s="319"/>
      <c r="F39" s="320"/>
      <c r="G39" s="323"/>
      <c r="H39" s="320"/>
      <c r="I39" s="321"/>
      <c r="J39" s="322"/>
      <c r="K39" s="83"/>
    </row>
    <row r="40" spans="1:18" s="69" customFormat="1" ht="17.100000000000001" customHeight="1">
      <c r="A40" s="66"/>
      <c r="B40" s="313"/>
      <c r="C40" s="659" t="s">
        <v>283</v>
      </c>
      <c r="D40" s="311"/>
      <c r="E40" s="319"/>
      <c r="F40" s="320"/>
      <c r="G40" s="323"/>
      <c r="H40" s="320"/>
      <c r="I40" s="321"/>
      <c r="J40" s="322"/>
      <c r="K40" s="83"/>
    </row>
    <row r="41" spans="1:18" s="69" customFormat="1" ht="17.100000000000001" customHeight="1">
      <c r="A41" s="66"/>
      <c r="B41" s="309">
        <f>B36+1</f>
        <v>17</v>
      </c>
      <c r="C41" s="556" t="s">
        <v>180</v>
      </c>
      <c r="D41" s="311">
        <v>1</v>
      </c>
      <c r="E41" s="319">
        <v>2.4109589041095889</v>
      </c>
      <c r="F41" s="629">
        <v>40567</v>
      </c>
      <c r="G41" s="320">
        <f t="shared" ref="G41:G56" si="4">(H41-F41)/365</f>
        <v>10.002739726027396</v>
      </c>
      <c r="H41" s="629">
        <v>44218</v>
      </c>
      <c r="I41" s="660">
        <v>5.1839999999999997E-2</v>
      </c>
      <c r="J41" s="322">
        <f>+E41*I41</f>
        <v>0.12498410958904108</v>
      </c>
      <c r="K41" s="83"/>
      <c r="M41" s="562"/>
      <c r="N41" s="563"/>
      <c r="O41" s="564"/>
      <c r="P41" s="563"/>
      <c r="Q41" s="565"/>
      <c r="R41" s="566"/>
    </row>
    <row r="42" spans="1:18" s="69" customFormat="1" ht="17.100000000000001" customHeight="1">
      <c r="B42" s="309">
        <f>B41+1</f>
        <v>18</v>
      </c>
      <c r="C42" s="593" t="s">
        <v>181</v>
      </c>
      <c r="D42" s="311">
        <v>2</v>
      </c>
      <c r="E42" s="319">
        <v>10.739726027397261</v>
      </c>
      <c r="F42" s="629">
        <v>40659</v>
      </c>
      <c r="G42" s="320">
        <f t="shared" si="4"/>
        <v>9.9972602739726035</v>
      </c>
      <c r="H42" s="629">
        <v>44308</v>
      </c>
      <c r="I42" s="660">
        <v>5.3409999999999999E-2</v>
      </c>
      <c r="J42" s="322">
        <f t="shared" ref="J42:J56" si="5">+E42*I42</f>
        <v>0.57360876712328768</v>
      </c>
      <c r="K42" s="84"/>
      <c r="M42" s="562"/>
      <c r="N42" s="563"/>
      <c r="O42" s="564"/>
      <c r="P42" s="563"/>
      <c r="Q42" s="565"/>
      <c r="R42" s="566"/>
    </row>
    <row r="43" spans="1:18" s="69" customFormat="1" ht="17.100000000000001" customHeight="1">
      <c r="B43" s="309">
        <f t="shared" ref="B43:B56" si="6">B42+1</f>
        <v>19</v>
      </c>
      <c r="C43" s="593" t="s">
        <v>182</v>
      </c>
      <c r="D43" s="311">
        <v>3</v>
      </c>
      <c r="E43" s="319">
        <v>27.80821917808219</v>
      </c>
      <c r="F43" s="629">
        <v>40746</v>
      </c>
      <c r="G43" s="320">
        <f t="shared" si="4"/>
        <v>10.008219178082191</v>
      </c>
      <c r="H43" s="629">
        <v>44399</v>
      </c>
      <c r="I43" s="660">
        <v>5.2440000000000001E-2</v>
      </c>
      <c r="J43" s="322">
        <f t="shared" si="5"/>
        <v>1.4582630136986301</v>
      </c>
      <c r="K43" s="84"/>
      <c r="M43" s="562"/>
      <c r="N43" s="563"/>
      <c r="O43" s="564"/>
      <c r="P43" s="563"/>
      <c r="Q43" s="565"/>
      <c r="R43" s="566"/>
    </row>
    <row r="44" spans="1:18" s="69" customFormat="1" ht="17.100000000000001" customHeight="1">
      <c r="B44" s="309">
        <f t="shared" si="6"/>
        <v>20</v>
      </c>
      <c r="C44" s="593" t="s">
        <v>183</v>
      </c>
      <c r="D44" s="311">
        <v>4</v>
      </c>
      <c r="E44" s="319">
        <v>48.493150684931507</v>
      </c>
      <c r="F44" s="629">
        <v>40840</v>
      </c>
      <c r="G44" s="320">
        <f t="shared" si="4"/>
        <v>10.002739726027396</v>
      </c>
      <c r="H44" s="629">
        <v>44491</v>
      </c>
      <c r="I44" s="660">
        <v>5.7439999999999998E-2</v>
      </c>
      <c r="J44" s="322">
        <f t="shared" si="5"/>
        <v>2.7854465753424655</v>
      </c>
      <c r="K44" s="84"/>
      <c r="M44" s="562"/>
      <c r="N44" s="563"/>
      <c r="O44" s="564"/>
      <c r="P44" s="563"/>
      <c r="Q44" s="565"/>
      <c r="R44" s="566"/>
    </row>
    <row r="45" spans="1:18" s="69" customFormat="1" ht="17.100000000000001" customHeight="1">
      <c r="B45" s="309">
        <f t="shared" si="6"/>
        <v>21</v>
      </c>
      <c r="C45" s="593" t="s">
        <v>184</v>
      </c>
      <c r="D45" s="311"/>
      <c r="E45" s="631">
        <v>40</v>
      </c>
      <c r="F45" s="629">
        <v>40930</v>
      </c>
      <c r="G45" s="320">
        <f t="shared" si="4"/>
        <v>10.008219178082191</v>
      </c>
      <c r="H45" s="629">
        <v>44583</v>
      </c>
      <c r="I45" s="660">
        <v>5.4980000000000001E-2</v>
      </c>
      <c r="J45" s="322">
        <f t="shared" si="5"/>
        <v>2.1992000000000003</v>
      </c>
      <c r="K45" s="84"/>
      <c r="M45" s="562"/>
      <c r="N45" s="563"/>
      <c r="O45" s="564"/>
      <c r="P45" s="563"/>
      <c r="Q45" s="565"/>
      <c r="R45" s="566"/>
    </row>
    <row r="46" spans="1:18" s="69" customFormat="1" ht="17.100000000000001" customHeight="1">
      <c r="B46" s="309">
        <f t="shared" si="6"/>
        <v>22</v>
      </c>
      <c r="C46" s="593" t="s">
        <v>185</v>
      </c>
      <c r="D46" s="311"/>
      <c r="E46" s="631">
        <v>35</v>
      </c>
      <c r="F46" s="629">
        <v>41021</v>
      </c>
      <c r="G46" s="320">
        <f t="shared" si="4"/>
        <v>10.005479452054795</v>
      </c>
      <c r="H46" s="629">
        <v>44673</v>
      </c>
      <c r="I46" s="660">
        <v>5.3609999999999998E-2</v>
      </c>
      <c r="J46" s="322">
        <f t="shared" si="5"/>
        <v>1.87635</v>
      </c>
      <c r="K46" s="84"/>
      <c r="M46" s="562"/>
      <c r="N46" s="563"/>
      <c r="O46" s="564"/>
      <c r="P46" s="563"/>
      <c r="Q46" s="565"/>
      <c r="R46" s="566"/>
    </row>
    <row r="47" spans="1:18" s="69" customFormat="1" ht="17.100000000000001" customHeight="1">
      <c r="B47" s="309">
        <f t="shared" si="6"/>
        <v>23</v>
      </c>
      <c r="C47" s="593" t="s">
        <v>186</v>
      </c>
      <c r="D47" s="311"/>
      <c r="E47" s="631">
        <v>45</v>
      </c>
      <c r="F47" s="629">
        <v>41112</v>
      </c>
      <c r="G47" s="320">
        <f t="shared" si="4"/>
        <v>10.005479452054795</v>
      </c>
      <c r="H47" s="629">
        <v>44764</v>
      </c>
      <c r="I47" s="660">
        <v>5.5100000000000003E-2</v>
      </c>
      <c r="J47" s="322">
        <f t="shared" si="5"/>
        <v>2.4795000000000003</v>
      </c>
      <c r="K47" s="84"/>
      <c r="M47" s="562"/>
      <c r="N47" s="563"/>
      <c r="O47" s="564"/>
      <c r="P47" s="563"/>
      <c r="Q47" s="565"/>
      <c r="R47" s="566"/>
    </row>
    <row r="48" spans="1:18" s="69" customFormat="1" ht="17.100000000000001" customHeight="1">
      <c r="B48" s="309">
        <f t="shared" si="6"/>
        <v>24</v>
      </c>
      <c r="C48" s="593" t="s">
        <v>187</v>
      </c>
      <c r="D48" s="311"/>
      <c r="E48" s="631">
        <v>30</v>
      </c>
      <c r="F48" s="629">
        <v>41204</v>
      </c>
      <c r="G48" s="320">
        <f t="shared" si="4"/>
        <v>10.005479452054795</v>
      </c>
      <c r="H48" s="629">
        <v>44856</v>
      </c>
      <c r="I48" s="660">
        <v>5.5199999999999999E-2</v>
      </c>
      <c r="J48" s="322">
        <f t="shared" si="5"/>
        <v>1.6559999999999999</v>
      </c>
      <c r="K48" s="84"/>
      <c r="M48" s="562"/>
      <c r="N48" s="563"/>
      <c r="O48" s="564"/>
      <c r="P48" s="563"/>
      <c r="Q48" s="565"/>
      <c r="R48" s="566"/>
    </row>
    <row r="49" spans="1:20" s="69" customFormat="1" ht="17.100000000000001" customHeight="1">
      <c r="B49" s="309">
        <f t="shared" si="6"/>
        <v>25</v>
      </c>
      <c r="C49" s="593" t="s">
        <v>188</v>
      </c>
      <c r="D49" s="311"/>
      <c r="E49" s="631">
        <v>20</v>
      </c>
      <c r="F49" s="629">
        <v>41296</v>
      </c>
      <c r="G49" s="320">
        <f t="shared" si="4"/>
        <v>10.005479452054795</v>
      </c>
      <c r="H49" s="629">
        <v>44948</v>
      </c>
      <c r="I49" s="660">
        <v>5.348E-2</v>
      </c>
      <c r="J49" s="322">
        <f t="shared" si="5"/>
        <v>1.0695999999999999</v>
      </c>
      <c r="K49" s="84"/>
      <c r="M49" s="562"/>
      <c r="N49" s="563"/>
      <c r="O49" s="564"/>
      <c r="P49" s="563"/>
      <c r="Q49" s="565"/>
      <c r="R49" s="566"/>
    </row>
    <row r="50" spans="1:20" s="69" customFormat="1" ht="17.100000000000001" customHeight="1">
      <c r="B50" s="309">
        <f t="shared" si="6"/>
        <v>26</v>
      </c>
      <c r="C50" s="593" t="s">
        <v>189</v>
      </c>
      <c r="D50" s="311"/>
      <c r="E50" s="631">
        <v>20</v>
      </c>
      <c r="F50" s="629">
        <v>41386</v>
      </c>
      <c r="G50" s="320">
        <f t="shared" si="4"/>
        <v>10.005479452054795</v>
      </c>
      <c r="H50" s="629">
        <v>45038</v>
      </c>
      <c r="I50" s="660">
        <v>5.3690000000000002E-2</v>
      </c>
      <c r="J50" s="322">
        <f t="shared" si="5"/>
        <v>1.0738000000000001</v>
      </c>
      <c r="K50" s="84"/>
      <c r="M50" s="562"/>
      <c r="N50" s="563"/>
      <c r="O50" s="564"/>
      <c r="P50" s="563"/>
      <c r="Q50" s="565"/>
      <c r="R50" s="566"/>
    </row>
    <row r="51" spans="1:20" s="69" customFormat="1" ht="17.100000000000001" customHeight="1">
      <c r="B51" s="309">
        <f t="shared" si="6"/>
        <v>27</v>
      </c>
      <c r="C51" s="593" t="s">
        <v>268</v>
      </c>
      <c r="D51" s="311"/>
      <c r="E51" s="631">
        <v>15</v>
      </c>
      <c r="F51" s="629">
        <v>42733</v>
      </c>
      <c r="G51" s="320">
        <f t="shared" si="4"/>
        <v>5.0191780821917806</v>
      </c>
      <c r="H51" s="629">
        <v>44565</v>
      </c>
      <c r="I51" s="660">
        <v>5.8400000000000001E-2</v>
      </c>
      <c r="J51" s="322">
        <f t="shared" si="5"/>
        <v>0.876</v>
      </c>
      <c r="K51" s="84"/>
      <c r="M51" s="562"/>
      <c r="N51" s="563"/>
      <c r="O51" s="564"/>
      <c r="P51" s="563"/>
      <c r="Q51" s="565"/>
      <c r="R51" s="566"/>
    </row>
    <row r="52" spans="1:20" s="69" customFormat="1" ht="17.100000000000001" customHeight="1">
      <c r="B52" s="309">
        <f t="shared" si="6"/>
        <v>28</v>
      </c>
      <c r="C52" s="593" t="s">
        <v>269</v>
      </c>
      <c r="D52" s="311"/>
      <c r="E52" s="631">
        <v>4.3</v>
      </c>
      <c r="F52" s="629">
        <v>43098</v>
      </c>
      <c r="G52" s="320">
        <f t="shared" si="4"/>
        <v>4.0191780821917806</v>
      </c>
      <c r="H52" s="629">
        <v>44565</v>
      </c>
      <c r="I52" s="660">
        <v>5.8400000000000001E-2</v>
      </c>
      <c r="J52" s="322">
        <f t="shared" si="5"/>
        <v>0.25112000000000001</v>
      </c>
      <c r="K52" s="84"/>
      <c r="M52" s="562"/>
      <c r="N52" s="563"/>
      <c r="O52" s="564"/>
      <c r="P52" s="563"/>
      <c r="Q52" s="565"/>
      <c r="R52" s="566"/>
    </row>
    <row r="53" spans="1:20" s="69" customFormat="1" ht="17.100000000000001" customHeight="1">
      <c r="B53" s="309">
        <f t="shared" si="6"/>
        <v>29</v>
      </c>
      <c r="C53" s="593" t="s">
        <v>270</v>
      </c>
      <c r="D53" s="311"/>
      <c r="E53" s="631">
        <v>2.2000000000000002</v>
      </c>
      <c r="F53" s="629">
        <v>43465</v>
      </c>
      <c r="G53" s="320">
        <f t="shared" si="4"/>
        <v>3.0136986301369864</v>
      </c>
      <c r="H53" s="629">
        <v>44565</v>
      </c>
      <c r="I53" s="660">
        <v>5.8400000000000001E-2</v>
      </c>
      <c r="J53" s="322">
        <f t="shared" si="5"/>
        <v>0.12848000000000001</v>
      </c>
      <c r="K53" s="84"/>
      <c r="M53" s="562"/>
      <c r="N53" s="563"/>
      <c r="O53" s="564"/>
      <c r="P53" s="563"/>
      <c r="Q53" s="565"/>
      <c r="R53" s="566"/>
    </row>
    <row r="54" spans="1:20" s="69" customFormat="1" ht="17.100000000000001" customHeight="1">
      <c r="B54" s="309">
        <f t="shared" si="6"/>
        <v>30</v>
      </c>
      <c r="C54" s="593" t="s">
        <v>271</v>
      </c>
      <c r="D54" s="311"/>
      <c r="E54" s="631">
        <v>3.5</v>
      </c>
      <c r="F54" s="629">
        <v>43830</v>
      </c>
      <c r="G54" s="320">
        <f t="shared" si="4"/>
        <v>2.0136986301369864</v>
      </c>
      <c r="H54" s="629">
        <v>44565</v>
      </c>
      <c r="I54" s="660">
        <v>5.8400000000000001E-2</v>
      </c>
      <c r="J54" s="322">
        <f t="shared" si="5"/>
        <v>0.2044</v>
      </c>
      <c r="K54" s="84"/>
      <c r="M54" s="562"/>
      <c r="N54" s="563"/>
      <c r="O54" s="564"/>
      <c r="P54" s="563"/>
      <c r="Q54" s="565"/>
      <c r="R54" s="566"/>
    </row>
    <row r="55" spans="1:20" s="69" customFormat="1" ht="17.100000000000001" customHeight="1">
      <c r="B55" s="309">
        <f t="shared" si="6"/>
        <v>31</v>
      </c>
      <c r="C55" s="661" t="s">
        <v>272</v>
      </c>
      <c r="D55" s="311"/>
      <c r="E55" s="632">
        <v>417.11</v>
      </c>
      <c r="F55" s="563">
        <v>43273</v>
      </c>
      <c r="G55" s="320">
        <f t="shared" si="4"/>
        <v>30.021917808219179</v>
      </c>
      <c r="H55" s="563">
        <v>54231</v>
      </c>
      <c r="I55" s="662">
        <v>3.9170000000000003E-2</v>
      </c>
      <c r="J55" s="322">
        <f t="shared" si="5"/>
        <v>16.338198700000003</v>
      </c>
      <c r="K55" s="84"/>
      <c r="M55" s="562"/>
      <c r="N55" s="563"/>
      <c r="O55" s="564"/>
      <c r="P55" s="563"/>
      <c r="Q55" s="565"/>
      <c r="R55" s="566"/>
    </row>
    <row r="56" spans="1:20" s="69" customFormat="1" ht="17.100000000000001" customHeight="1" thickBot="1">
      <c r="B56" s="309">
        <f t="shared" si="6"/>
        <v>32</v>
      </c>
      <c r="C56" s="593" t="s">
        <v>273</v>
      </c>
      <c r="D56" s="311"/>
      <c r="E56" s="633">
        <v>0.43</v>
      </c>
      <c r="F56" s="634">
        <v>43483</v>
      </c>
      <c r="G56" s="663">
        <f t="shared" si="4"/>
        <v>30.021917808219179</v>
      </c>
      <c r="H56" s="634">
        <v>54441</v>
      </c>
      <c r="I56" s="664">
        <v>4.335E-2</v>
      </c>
      <c r="J56" s="665">
        <f t="shared" si="5"/>
        <v>1.8640500000000001E-2</v>
      </c>
      <c r="K56" s="84"/>
      <c r="M56" s="558"/>
      <c r="N56" s="559"/>
      <c r="O56" s="564"/>
      <c r="P56" s="559"/>
      <c r="Q56" s="567"/>
      <c r="R56" s="566"/>
    </row>
    <row r="57" spans="1:20" s="69" customFormat="1" ht="17.100000000000001" customHeight="1">
      <c r="B57" s="309">
        <f>B56+1</f>
        <v>33</v>
      </c>
      <c r="C57" s="316" t="s">
        <v>90</v>
      </c>
      <c r="D57" s="311"/>
      <c r="E57" s="666">
        <f>SUM(E41:E56)</f>
        <v>721.99205479452053</v>
      </c>
      <c r="F57" s="667" t="s">
        <v>284</v>
      </c>
      <c r="G57" s="667" t="s">
        <v>284</v>
      </c>
      <c r="H57" s="667" t="s">
        <v>284</v>
      </c>
      <c r="I57" s="668">
        <v>4.5900000000000003E-2</v>
      </c>
      <c r="J57" s="669">
        <f>SUM(J41:J56)</f>
        <v>33.113591665753425</v>
      </c>
      <c r="K57" s="84"/>
    </row>
    <row r="58" spans="1:20" s="69" customFormat="1" ht="17.100000000000001" customHeight="1">
      <c r="B58" s="326"/>
      <c r="C58" s="316"/>
      <c r="D58" s="311"/>
      <c r="E58" s="319"/>
      <c r="F58" s="320"/>
      <c r="G58" s="323"/>
      <c r="H58" s="320"/>
      <c r="I58" s="321"/>
      <c r="J58" s="322"/>
      <c r="K58" s="84"/>
    </row>
    <row r="59" spans="1:20" s="69" customFormat="1" ht="17.100000000000001" customHeight="1">
      <c r="B59" s="313"/>
      <c r="C59" s="325" t="s">
        <v>190</v>
      </c>
      <c r="D59" s="311"/>
      <c r="E59" s="336"/>
      <c r="F59" s="330"/>
      <c r="G59" s="337"/>
      <c r="H59" s="330"/>
      <c r="I59" s="334"/>
      <c r="J59" s="335"/>
      <c r="K59" s="84"/>
    </row>
    <row r="60" spans="1:20" s="69" customFormat="1" ht="24" customHeight="1" thickBot="1">
      <c r="B60" s="327">
        <f>B57+1</f>
        <v>34</v>
      </c>
      <c r="C60" s="328" t="s">
        <v>285</v>
      </c>
      <c r="D60" s="329"/>
      <c r="E60" s="85">
        <f>E36+E57</f>
        <v>3639.0569855667272</v>
      </c>
      <c r="F60" s="86"/>
      <c r="G60" s="87"/>
      <c r="H60" s="86"/>
      <c r="I60" s="88">
        <f>J60/E60</f>
        <v>3.8719516556238814E-2</v>
      </c>
      <c r="J60" s="89">
        <f>J36+J57</f>
        <v>140.9025272017474</v>
      </c>
      <c r="K60" s="84"/>
    </row>
    <row r="61" spans="1:20" s="69" customFormat="1" ht="17.25" customHeight="1">
      <c r="B61" s="66"/>
      <c r="C61" s="66"/>
      <c r="D61" s="66"/>
      <c r="E61" s="66"/>
      <c r="F61" s="66"/>
      <c r="G61" s="66"/>
      <c r="H61" s="66"/>
      <c r="I61" s="66"/>
      <c r="J61" s="66"/>
    </row>
    <row r="62" spans="1:20" s="70" customFormat="1" ht="17.25" customHeight="1">
      <c r="A62" s="69"/>
      <c r="B62" s="1614" t="s">
        <v>202</v>
      </c>
      <c r="C62" s="1614"/>
      <c r="D62" s="1614"/>
      <c r="E62" s="1614"/>
      <c r="F62" s="1614"/>
      <c r="G62" s="1614"/>
      <c r="H62" s="1614"/>
      <c r="I62" s="1614"/>
      <c r="J62" s="1614"/>
      <c r="K62" s="69"/>
      <c r="L62" s="69"/>
      <c r="M62" s="69"/>
      <c r="N62" s="69"/>
      <c r="O62" s="69"/>
      <c r="P62" s="69"/>
      <c r="Q62" s="69"/>
      <c r="R62" s="69"/>
      <c r="S62" s="69"/>
      <c r="T62" s="69"/>
    </row>
    <row r="63" spans="1:20" s="70" customFormat="1" ht="17.25" customHeight="1">
      <c r="A63" s="69"/>
      <c r="B63" s="522" t="s">
        <v>192</v>
      </c>
      <c r="C63" s="1614" t="s">
        <v>275</v>
      </c>
      <c r="D63" s="1614"/>
      <c r="E63" s="1614"/>
      <c r="F63" s="1614"/>
      <c r="G63" s="1614"/>
      <c r="H63" s="1614"/>
      <c r="I63" s="1614"/>
      <c r="J63" s="1614"/>
      <c r="K63" s="69"/>
      <c r="L63" s="69"/>
      <c r="M63" s="69"/>
      <c r="N63" s="69"/>
      <c r="O63" s="69"/>
      <c r="P63" s="69"/>
      <c r="Q63" s="69"/>
      <c r="R63" s="69"/>
      <c r="S63" s="69"/>
      <c r="T63" s="69"/>
    </row>
    <row r="64" spans="1:20" s="70" customFormat="1" ht="17.25" customHeight="1">
      <c r="A64" s="69"/>
      <c r="B64" s="66"/>
      <c r="C64" s="1614"/>
      <c r="D64" s="1614"/>
      <c r="E64" s="1614"/>
      <c r="F64" s="1614"/>
      <c r="G64" s="1614"/>
      <c r="H64" s="1614"/>
      <c r="I64" s="1614"/>
      <c r="J64" s="1614"/>
      <c r="K64" s="69"/>
      <c r="L64" s="69"/>
      <c r="M64" s="69"/>
      <c r="N64" s="69"/>
      <c r="O64" s="69"/>
      <c r="P64" s="69"/>
      <c r="Q64" s="69"/>
      <c r="R64" s="69"/>
      <c r="S64" s="69"/>
      <c r="T64" s="69"/>
    </row>
    <row r="65" spans="1:20" s="70" customFormat="1" ht="16.350000000000001" customHeight="1">
      <c r="A65" s="69"/>
      <c r="B65" s="66"/>
      <c r="C65" s="66"/>
      <c r="D65" s="66"/>
      <c r="E65" s="66"/>
      <c r="F65" s="66"/>
      <c r="G65" s="66"/>
      <c r="H65" s="66"/>
      <c r="I65" s="66"/>
      <c r="J65" s="66"/>
      <c r="K65" s="69"/>
      <c r="L65" s="69"/>
      <c r="M65" s="69"/>
      <c r="N65" s="69"/>
      <c r="O65" s="69"/>
      <c r="P65" s="69"/>
      <c r="Q65" s="69"/>
      <c r="R65" s="69"/>
      <c r="S65" s="69"/>
      <c r="T65" s="69"/>
    </row>
    <row r="66" spans="1:20" s="70" customFormat="1" ht="16.350000000000001" customHeight="1">
      <c r="A66" s="69"/>
      <c r="B66" s="69"/>
      <c r="C66" s="69"/>
      <c r="D66" s="69"/>
      <c r="E66" s="69"/>
      <c r="F66" s="69"/>
      <c r="G66" s="69"/>
      <c r="H66" s="69"/>
      <c r="I66" s="69"/>
      <c r="J66" s="69"/>
      <c r="K66" s="69"/>
      <c r="L66" s="69"/>
      <c r="M66" s="69"/>
      <c r="N66" s="69"/>
      <c r="O66" s="69"/>
      <c r="P66" s="69"/>
      <c r="Q66" s="69"/>
      <c r="R66" s="69"/>
      <c r="S66" s="69"/>
      <c r="T66" s="69"/>
    </row>
    <row r="67" spans="1:20" s="70" customFormat="1">
      <c r="A67" s="69"/>
      <c r="B67" s="69"/>
      <c r="C67" s="69"/>
      <c r="D67" s="69"/>
      <c r="E67" s="69"/>
      <c r="F67" s="69"/>
      <c r="G67" s="69"/>
      <c r="H67" s="69"/>
      <c r="I67" s="69"/>
      <c r="J67" s="69"/>
      <c r="K67" s="69"/>
      <c r="L67" s="69"/>
      <c r="M67" s="69"/>
      <c r="N67" s="69"/>
      <c r="O67" s="69"/>
      <c r="P67" s="69"/>
      <c r="Q67" s="69"/>
      <c r="R67" s="69"/>
      <c r="S67" s="69"/>
      <c r="T67" s="69"/>
    </row>
    <row r="68" spans="1:20" s="70" customFormat="1">
      <c r="A68" s="69"/>
      <c r="B68" s="69"/>
      <c r="C68" s="69"/>
      <c r="D68" s="69"/>
      <c r="E68" s="69"/>
      <c r="F68" s="69"/>
      <c r="G68" s="69"/>
      <c r="H68" s="69"/>
      <c r="I68" s="69"/>
      <c r="J68" s="69"/>
      <c r="K68" s="69"/>
      <c r="L68" s="69"/>
      <c r="M68" s="69"/>
      <c r="N68" s="69"/>
      <c r="O68" s="69"/>
      <c r="P68" s="69"/>
      <c r="Q68" s="69"/>
      <c r="R68" s="69"/>
      <c r="S68" s="69"/>
      <c r="T68" s="69"/>
    </row>
    <row r="69" spans="1:20" s="70" customFormat="1">
      <c r="A69" s="69"/>
      <c r="B69" s="69"/>
      <c r="C69" s="69"/>
      <c r="D69" s="69"/>
      <c r="E69" s="69"/>
      <c r="F69" s="69"/>
      <c r="G69" s="69"/>
      <c r="H69" s="69"/>
      <c r="I69" s="69"/>
      <c r="J69" s="69"/>
      <c r="K69" s="69"/>
      <c r="L69" s="69"/>
      <c r="M69" s="69"/>
      <c r="N69" s="69"/>
      <c r="O69" s="69"/>
      <c r="P69" s="69"/>
      <c r="Q69" s="69"/>
      <c r="R69" s="69"/>
      <c r="S69" s="69"/>
      <c r="T69" s="69"/>
    </row>
    <row r="70" spans="1:20" s="70" customFormat="1">
      <c r="A70" s="69"/>
      <c r="B70" s="69"/>
      <c r="C70" s="69"/>
      <c r="D70" s="69"/>
      <c r="E70" s="69"/>
      <c r="F70" s="69"/>
      <c r="G70" s="69"/>
      <c r="H70" s="69"/>
      <c r="I70" s="69"/>
      <c r="J70" s="69"/>
      <c r="K70" s="69"/>
      <c r="L70" s="69"/>
      <c r="M70" s="69"/>
      <c r="N70" s="69"/>
      <c r="O70" s="69"/>
      <c r="P70" s="69"/>
      <c r="Q70" s="69"/>
      <c r="R70" s="69"/>
      <c r="S70" s="69"/>
      <c r="T70" s="69"/>
    </row>
    <row r="71" spans="1:20" s="70" customFormat="1">
      <c r="A71" s="69"/>
      <c r="B71" s="69"/>
      <c r="C71" s="69"/>
      <c r="D71" s="69"/>
      <c r="E71" s="69"/>
      <c r="F71" s="69"/>
      <c r="G71" s="69"/>
      <c r="H71" s="69"/>
      <c r="I71" s="69"/>
      <c r="J71" s="69"/>
      <c r="K71" s="69"/>
      <c r="L71" s="69"/>
      <c r="M71" s="69"/>
      <c r="N71" s="69"/>
      <c r="O71" s="69"/>
      <c r="P71" s="69"/>
      <c r="Q71" s="69"/>
      <c r="R71" s="69"/>
      <c r="S71" s="69"/>
      <c r="T71" s="69"/>
    </row>
    <row r="72" spans="1:20" s="70" customFormat="1">
      <c r="A72" s="69"/>
      <c r="B72" s="69"/>
      <c r="C72" s="69"/>
      <c r="D72" s="69"/>
      <c r="E72" s="69"/>
      <c r="F72" s="69"/>
      <c r="G72" s="69"/>
      <c r="H72" s="69"/>
      <c r="I72" s="69"/>
      <c r="J72" s="69"/>
      <c r="K72" s="69"/>
      <c r="L72" s="69"/>
      <c r="M72" s="69"/>
      <c r="N72" s="69"/>
      <c r="O72" s="69"/>
      <c r="P72" s="69"/>
      <c r="Q72" s="69"/>
      <c r="R72" s="69"/>
      <c r="S72" s="69"/>
      <c r="T72" s="69"/>
    </row>
    <row r="73" spans="1:20" s="70" customFormat="1">
      <c r="A73" s="69"/>
      <c r="B73" s="69"/>
      <c r="C73" s="69"/>
      <c r="D73" s="69"/>
      <c r="E73" s="69"/>
      <c r="F73" s="69"/>
      <c r="G73" s="69"/>
      <c r="H73" s="69"/>
      <c r="I73" s="69"/>
      <c r="J73" s="69"/>
      <c r="K73" s="69"/>
      <c r="L73" s="69"/>
      <c r="M73" s="69"/>
      <c r="N73" s="69"/>
      <c r="O73" s="69"/>
      <c r="P73" s="69"/>
      <c r="Q73" s="69"/>
      <c r="R73" s="69"/>
      <c r="S73" s="69"/>
      <c r="T73" s="69"/>
    </row>
    <row r="74" spans="1:20" s="69" customFormat="1"/>
    <row r="75" spans="1:20" s="70" customFormat="1">
      <c r="A75" s="69"/>
      <c r="B75" s="69"/>
      <c r="C75" s="69"/>
      <c r="D75" s="69"/>
      <c r="E75" s="69"/>
      <c r="F75" s="69"/>
      <c r="G75" s="69"/>
      <c r="H75" s="69"/>
      <c r="I75" s="69"/>
      <c r="J75" s="69"/>
      <c r="K75" s="69"/>
      <c r="L75" s="69"/>
      <c r="M75" s="69"/>
      <c r="N75" s="69"/>
      <c r="O75" s="69"/>
      <c r="P75" s="69"/>
      <c r="Q75" s="69"/>
      <c r="R75" s="69"/>
      <c r="S75" s="69"/>
      <c r="T75" s="69"/>
    </row>
    <row r="76" spans="1:20" s="70" customFormat="1">
      <c r="A76" s="69"/>
      <c r="B76" s="69"/>
      <c r="C76" s="69"/>
      <c r="D76" s="69"/>
      <c r="E76" s="69"/>
      <c r="F76" s="69"/>
      <c r="G76" s="69"/>
      <c r="H76" s="69"/>
      <c r="I76" s="69"/>
      <c r="J76" s="69"/>
      <c r="K76" s="69"/>
      <c r="L76" s="69"/>
      <c r="M76" s="69"/>
      <c r="N76" s="69"/>
      <c r="O76" s="69"/>
      <c r="P76" s="69"/>
      <c r="Q76" s="69"/>
      <c r="R76" s="69"/>
      <c r="S76" s="69"/>
      <c r="T76" s="69"/>
    </row>
    <row r="77" spans="1:20" s="70" customFormat="1">
      <c r="A77" s="69"/>
      <c r="B77" s="69"/>
      <c r="C77" s="69"/>
      <c r="D77" s="69"/>
      <c r="E77" s="69"/>
      <c r="F77" s="69"/>
      <c r="G77" s="69"/>
      <c r="H77" s="69"/>
      <c r="I77" s="69"/>
      <c r="J77" s="69"/>
      <c r="K77" s="69"/>
      <c r="L77" s="69"/>
      <c r="M77" s="69"/>
      <c r="N77" s="69"/>
      <c r="O77" s="69"/>
      <c r="P77" s="69"/>
      <c r="Q77" s="69"/>
      <c r="R77" s="69"/>
      <c r="S77" s="69"/>
      <c r="T77" s="69"/>
    </row>
    <row r="78" spans="1:20" s="69" customFormat="1"/>
    <row r="79" spans="1:20" s="69" customFormat="1"/>
    <row r="80" spans="1:20" s="69" customFormat="1"/>
    <row r="81" s="69" customFormat="1"/>
    <row r="82" s="69" customFormat="1"/>
    <row r="83" s="69" customFormat="1"/>
    <row r="84" s="69" customFormat="1"/>
    <row r="85" s="69" customFormat="1"/>
    <row r="86" s="69" customFormat="1"/>
    <row r="87" s="69" customFormat="1"/>
    <row r="88" s="69" customFormat="1"/>
    <row r="89" s="69" customFormat="1"/>
    <row r="90" s="69" customFormat="1"/>
    <row r="91" s="69" customFormat="1"/>
    <row r="92" s="69" customFormat="1"/>
    <row r="93" s="69" customFormat="1"/>
    <row r="94" s="69" customFormat="1"/>
    <row r="95" s="69" customFormat="1"/>
    <row r="96" s="69" customFormat="1"/>
    <row r="97" spans="2:10" s="69" customFormat="1"/>
    <row r="98" spans="2:10" s="69" customFormat="1"/>
    <row r="99" spans="2:10" s="69" customFormat="1"/>
    <row r="100" spans="2:10" s="69" customFormat="1"/>
    <row r="101" spans="2:10" s="69" customFormat="1"/>
    <row r="111" spans="2:10">
      <c r="B111" s="92"/>
      <c r="C111" s="92"/>
      <c r="D111" s="92"/>
      <c r="E111" s="92"/>
      <c r="F111" s="92"/>
      <c r="G111" s="92"/>
      <c r="H111" s="92"/>
      <c r="I111" s="92"/>
      <c r="J111" s="92"/>
    </row>
  </sheetData>
  <mergeCells count="6">
    <mergeCell ref="C63:J64"/>
    <mergeCell ref="B7:J7"/>
    <mergeCell ref="B8:J8"/>
    <mergeCell ref="B9:J9"/>
    <mergeCell ref="B10:J10"/>
    <mergeCell ref="B62:J62"/>
  </mergeCells>
  <printOptions horizontalCentered="1"/>
  <pageMargins left="0.98425196850393704" right="0.51181102362204722" top="0.74803149606299213" bottom="0.23622047244094491" header="0" footer="0"/>
  <pageSetup scale="67" orientation="portrait" r:id="rId1"/>
  <headerFooter alignWithMargins="0"/>
  <rowBreaks count="1" manualBreakCount="1">
    <brk id="74" man="1"/>
  </row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AV25"/>
  <sheetViews>
    <sheetView view="pageBreakPreview" zoomScale="80" zoomScaleNormal="100" zoomScaleSheetLayoutView="80" workbookViewId="0">
      <selection activeCell="B7" sqref="B7:G7"/>
    </sheetView>
  </sheetViews>
  <sheetFormatPr defaultColWidth="9.42578125" defaultRowHeight="15.75"/>
  <cols>
    <col min="1" max="1" width="2.5703125" style="91" customWidth="1"/>
    <col min="2" max="2" width="9.5703125" style="91" customWidth="1"/>
    <col min="3" max="3" width="13.5703125" style="91" customWidth="1"/>
    <col min="4" max="4" width="24" style="91" customWidth="1"/>
    <col min="5" max="5" width="22.5703125" style="91" customWidth="1"/>
    <col min="6" max="6" width="23.42578125" style="91" customWidth="1"/>
    <col min="7" max="7" width="20" style="91" customWidth="1"/>
    <col min="8" max="8" width="2.5703125" style="91" customWidth="1"/>
    <col min="9" max="9" width="13.42578125" style="91" customWidth="1"/>
    <col min="10" max="10" width="13.28515625" style="91" bestFit="1" customWidth="1"/>
    <col min="11" max="11" width="9.5703125" style="91" bestFit="1" customWidth="1"/>
    <col min="12" max="16384" width="9.42578125" style="91"/>
  </cols>
  <sheetData>
    <row r="1" spans="1:48" s="70" customFormat="1" ht="17.25" customHeight="1">
      <c r="A1" s="66"/>
      <c r="B1" s="67" t="s">
        <v>0</v>
      </c>
      <c r="C1" s="66"/>
      <c r="D1" s="66"/>
      <c r="E1" s="66"/>
      <c r="F1" s="66"/>
      <c r="G1" s="3" t="s">
        <v>1</v>
      </c>
      <c r="H1" s="66"/>
      <c r="I1" s="69"/>
      <c r="J1" s="66"/>
      <c r="K1" s="66"/>
      <c r="L1" s="66"/>
      <c r="M1" s="66"/>
      <c r="N1" s="66"/>
      <c r="O1" s="66"/>
      <c r="P1" s="69"/>
      <c r="Q1" s="69"/>
      <c r="R1" s="69"/>
      <c r="S1" s="69"/>
      <c r="T1" s="69"/>
      <c r="U1" s="69"/>
      <c r="V1" s="69"/>
      <c r="W1" s="69"/>
      <c r="X1" s="69"/>
      <c r="Y1" s="69"/>
      <c r="Z1" s="69"/>
      <c r="AA1" s="69"/>
      <c r="AB1" s="69"/>
      <c r="AC1" s="69"/>
      <c r="AD1" s="69"/>
      <c r="AE1" s="69"/>
      <c r="AF1" s="69"/>
      <c r="AG1" s="69"/>
      <c r="AH1" s="69"/>
      <c r="AI1" s="69"/>
      <c r="AJ1" s="69"/>
      <c r="AK1" s="69"/>
      <c r="AL1" s="69"/>
      <c r="AM1" s="69"/>
      <c r="AN1" s="69"/>
      <c r="AO1" s="69"/>
      <c r="AP1" s="69"/>
      <c r="AQ1" s="69"/>
      <c r="AR1" s="69"/>
      <c r="AS1" s="69"/>
      <c r="AT1" s="69"/>
      <c r="AU1" s="69"/>
      <c r="AV1" s="69"/>
    </row>
    <row r="2" spans="1:48" s="70" customFormat="1" ht="17.25" customHeight="1">
      <c r="A2" s="66"/>
      <c r="B2" s="67"/>
      <c r="C2" s="71"/>
      <c r="D2" s="66"/>
      <c r="E2" s="66"/>
      <c r="F2" s="66"/>
      <c r="G2" s="3" t="s">
        <v>2</v>
      </c>
      <c r="H2" s="66"/>
      <c r="I2" s="69"/>
      <c r="J2" s="66"/>
      <c r="K2" s="66"/>
      <c r="L2" s="66"/>
      <c r="M2" s="66"/>
      <c r="N2" s="66"/>
      <c r="O2" s="66"/>
      <c r="P2" s="69"/>
      <c r="Q2" s="69"/>
      <c r="R2" s="69"/>
      <c r="S2" s="69"/>
      <c r="T2" s="69"/>
      <c r="U2" s="69"/>
      <c r="V2" s="69"/>
      <c r="W2" s="69"/>
      <c r="X2" s="69"/>
      <c r="Y2" s="69"/>
      <c r="Z2" s="69"/>
      <c r="AA2" s="69"/>
      <c r="AB2" s="69"/>
      <c r="AC2" s="69"/>
      <c r="AD2" s="69"/>
      <c r="AE2" s="69"/>
      <c r="AF2" s="69"/>
      <c r="AG2" s="69"/>
      <c r="AH2" s="69"/>
      <c r="AI2" s="69"/>
      <c r="AJ2" s="69"/>
      <c r="AK2" s="69"/>
      <c r="AL2" s="69"/>
      <c r="AM2" s="69"/>
      <c r="AN2" s="69"/>
      <c r="AO2" s="69"/>
      <c r="AP2" s="69"/>
      <c r="AQ2" s="69"/>
      <c r="AR2" s="69"/>
      <c r="AS2" s="69"/>
      <c r="AT2" s="69"/>
      <c r="AU2" s="69"/>
      <c r="AV2" s="69"/>
    </row>
    <row r="3" spans="1:48" s="70" customFormat="1" ht="17.25" customHeight="1">
      <c r="A3" s="66"/>
      <c r="B3" s="72"/>
      <c r="C3" s="66"/>
      <c r="D3" s="66"/>
      <c r="E3" s="66"/>
      <c r="F3" s="66"/>
      <c r="G3" s="68" t="s">
        <v>3</v>
      </c>
      <c r="H3" s="66"/>
      <c r="I3" s="69"/>
      <c r="J3" s="66"/>
      <c r="K3" s="66"/>
      <c r="L3" s="66"/>
      <c r="M3" s="66"/>
      <c r="N3" s="66"/>
      <c r="O3" s="66"/>
      <c r="P3" s="69"/>
      <c r="Q3" s="69"/>
      <c r="R3" s="69"/>
      <c r="S3" s="69"/>
      <c r="T3" s="69"/>
      <c r="U3" s="69"/>
      <c r="V3" s="69"/>
      <c r="W3" s="69"/>
      <c r="X3" s="69"/>
      <c r="Y3" s="69"/>
      <c r="Z3" s="69"/>
      <c r="AA3" s="69"/>
      <c r="AB3" s="69"/>
      <c r="AC3" s="69"/>
      <c r="AD3" s="69"/>
      <c r="AE3" s="69"/>
      <c r="AF3" s="69"/>
      <c r="AG3" s="69"/>
      <c r="AH3" s="69"/>
      <c r="AI3" s="69"/>
      <c r="AJ3" s="69"/>
      <c r="AK3" s="69"/>
      <c r="AL3" s="69"/>
      <c r="AM3" s="69"/>
      <c r="AN3" s="69"/>
      <c r="AO3" s="69"/>
      <c r="AP3" s="69"/>
      <c r="AQ3" s="69"/>
      <c r="AR3" s="69"/>
      <c r="AS3" s="69"/>
      <c r="AT3" s="69"/>
      <c r="AU3" s="69"/>
      <c r="AV3" s="69"/>
    </row>
    <row r="4" spans="1:48" s="70" customFormat="1" ht="17.25" customHeight="1">
      <c r="A4" s="66"/>
      <c r="B4" s="73"/>
      <c r="C4" s="66"/>
      <c r="D4" s="66"/>
      <c r="E4" s="66"/>
      <c r="F4" s="66"/>
      <c r="G4" s="68" t="s">
        <v>4</v>
      </c>
      <c r="H4" s="66"/>
      <c r="I4" s="69"/>
      <c r="J4" s="66"/>
      <c r="K4" s="66"/>
      <c r="L4" s="66"/>
      <c r="M4" s="66"/>
      <c r="N4" s="66"/>
      <c r="O4" s="66"/>
      <c r="P4" s="69"/>
      <c r="Q4" s="69"/>
      <c r="R4" s="69"/>
      <c r="S4" s="69"/>
      <c r="T4" s="69"/>
      <c r="U4" s="69"/>
      <c r="V4" s="69"/>
      <c r="W4" s="69"/>
      <c r="X4" s="69"/>
      <c r="Y4" s="69"/>
      <c r="Z4" s="69"/>
      <c r="AA4" s="69"/>
      <c r="AB4" s="69"/>
      <c r="AC4" s="69"/>
      <c r="AD4" s="69"/>
      <c r="AE4" s="69"/>
      <c r="AF4" s="69"/>
      <c r="AG4" s="69"/>
      <c r="AH4" s="69"/>
      <c r="AI4" s="69"/>
      <c r="AJ4" s="69"/>
      <c r="AK4" s="69"/>
      <c r="AL4" s="69"/>
      <c r="AM4" s="69"/>
      <c r="AN4" s="69"/>
      <c r="AO4" s="69"/>
      <c r="AP4" s="69"/>
      <c r="AQ4" s="69"/>
      <c r="AR4" s="69"/>
      <c r="AS4" s="69"/>
      <c r="AT4" s="69"/>
      <c r="AU4" s="69"/>
      <c r="AV4" s="69"/>
    </row>
    <row r="5" spans="1:48" s="70" customFormat="1" ht="17.25" customHeight="1">
      <c r="A5" s="66"/>
      <c r="B5" s="66"/>
      <c r="C5" s="66"/>
      <c r="D5" s="66"/>
      <c r="E5" s="66"/>
      <c r="F5" s="66"/>
      <c r="G5" s="68" t="s">
        <v>156</v>
      </c>
      <c r="H5" s="66"/>
      <c r="I5" s="69"/>
      <c r="J5" s="66"/>
      <c r="K5" s="66"/>
      <c r="L5" s="66"/>
      <c r="M5" s="66"/>
      <c r="N5" s="66"/>
      <c r="O5" s="66"/>
      <c r="P5" s="69"/>
      <c r="Q5" s="69"/>
      <c r="R5" s="69"/>
      <c r="S5" s="69"/>
      <c r="T5" s="69"/>
      <c r="U5" s="69"/>
      <c r="V5" s="69"/>
      <c r="W5" s="69"/>
      <c r="X5" s="69"/>
      <c r="Y5" s="69"/>
      <c r="Z5" s="69"/>
      <c r="AA5" s="69"/>
      <c r="AB5" s="69"/>
      <c r="AC5" s="69"/>
      <c r="AD5" s="69"/>
      <c r="AE5" s="69"/>
      <c r="AF5" s="69"/>
      <c r="AG5" s="69"/>
      <c r="AH5" s="69"/>
      <c r="AI5" s="69"/>
      <c r="AJ5" s="69"/>
      <c r="AK5" s="69"/>
      <c r="AL5" s="69"/>
      <c r="AM5" s="69"/>
      <c r="AN5" s="69"/>
      <c r="AO5" s="69"/>
      <c r="AP5" s="69"/>
      <c r="AQ5" s="69"/>
      <c r="AR5" s="69"/>
      <c r="AS5" s="69"/>
      <c r="AT5" s="69"/>
      <c r="AU5" s="69"/>
      <c r="AV5" s="69"/>
    </row>
    <row r="6" spans="1:48" s="70" customFormat="1" ht="17.25" customHeight="1">
      <c r="A6" s="66"/>
      <c r="B6" s="66"/>
      <c r="C6" s="66"/>
      <c r="D6" s="66"/>
      <c r="E6" s="66"/>
      <c r="F6" s="66"/>
      <c r="G6" s="68" t="s">
        <v>203</v>
      </c>
      <c r="H6" s="66"/>
      <c r="I6" s="69"/>
      <c r="J6" s="66"/>
      <c r="K6" s="66"/>
      <c r="L6" s="66"/>
      <c r="M6" s="66"/>
      <c r="N6" s="66"/>
      <c r="O6" s="66"/>
      <c r="P6" s="69"/>
      <c r="Q6" s="69"/>
      <c r="R6" s="69"/>
      <c r="S6" s="69"/>
      <c r="T6" s="69"/>
      <c r="U6" s="69"/>
      <c r="V6" s="69"/>
      <c r="W6" s="69"/>
      <c r="X6" s="69"/>
      <c r="Y6" s="69"/>
      <c r="Z6" s="69"/>
      <c r="AA6" s="69"/>
      <c r="AB6" s="69"/>
      <c r="AC6" s="69"/>
      <c r="AD6" s="69"/>
      <c r="AE6" s="69"/>
      <c r="AF6" s="69"/>
      <c r="AG6" s="69"/>
      <c r="AH6" s="69"/>
      <c r="AI6" s="69"/>
      <c r="AJ6" s="69"/>
      <c r="AK6" s="69"/>
      <c r="AL6" s="69"/>
      <c r="AM6" s="69"/>
      <c r="AN6" s="69"/>
      <c r="AO6" s="69"/>
      <c r="AP6" s="69"/>
      <c r="AQ6" s="69"/>
      <c r="AR6" s="69"/>
      <c r="AS6" s="69"/>
      <c r="AT6" s="69"/>
      <c r="AU6" s="69"/>
      <c r="AV6" s="69"/>
    </row>
    <row r="7" spans="1:48" s="75" customFormat="1" ht="17.25" customHeight="1">
      <c r="A7" s="74"/>
      <c r="B7" s="1611" t="s">
        <v>203</v>
      </c>
      <c r="C7" s="1611"/>
      <c r="D7" s="1611"/>
      <c r="E7" s="1611"/>
      <c r="F7" s="1611"/>
      <c r="G7" s="1611"/>
      <c r="H7" s="66"/>
      <c r="I7" s="66"/>
      <c r="J7" s="74"/>
      <c r="K7" s="74"/>
      <c r="L7" s="74"/>
      <c r="M7" s="74"/>
      <c r="N7" s="74"/>
      <c r="O7" s="74"/>
    </row>
    <row r="8" spans="1:48" s="75" customFormat="1" ht="17.25" customHeight="1">
      <c r="A8" s="74"/>
      <c r="B8" s="1611" t="s">
        <v>7</v>
      </c>
      <c r="C8" s="1611"/>
      <c r="D8" s="1611"/>
      <c r="E8" s="1611"/>
      <c r="F8" s="1611"/>
      <c r="G8" s="1611"/>
      <c r="H8" s="66"/>
      <c r="I8" s="66"/>
      <c r="J8" s="74"/>
      <c r="K8" s="74"/>
      <c r="L8" s="74"/>
      <c r="M8" s="74"/>
      <c r="N8" s="74"/>
      <c r="O8" s="74"/>
    </row>
    <row r="9" spans="1:48" s="75" customFormat="1" ht="17.25" customHeight="1">
      <c r="A9" s="74"/>
      <c r="B9" s="1611" t="s">
        <v>253</v>
      </c>
      <c r="C9" s="1611"/>
      <c r="D9" s="1611"/>
      <c r="E9" s="1611"/>
      <c r="F9" s="1611"/>
      <c r="G9" s="1611"/>
      <c r="H9" s="66"/>
      <c r="I9" s="66"/>
      <c r="J9" s="74"/>
      <c r="K9" s="74"/>
      <c r="L9" s="74"/>
      <c r="M9" s="74"/>
      <c r="N9" s="74"/>
      <c r="O9" s="74"/>
    </row>
    <row r="10" spans="1:48" s="75" customFormat="1" ht="17.25" customHeight="1">
      <c r="B10" s="1611" t="s">
        <v>281</v>
      </c>
      <c r="C10" s="1611"/>
      <c r="D10" s="1611"/>
      <c r="E10" s="1611"/>
      <c r="F10" s="1611"/>
      <c r="G10" s="1611"/>
      <c r="H10" s="66"/>
      <c r="I10" s="66"/>
      <c r="J10" s="74"/>
      <c r="K10" s="74"/>
      <c r="L10" s="74"/>
      <c r="M10" s="74"/>
      <c r="N10" s="74"/>
      <c r="O10" s="74"/>
    </row>
    <row r="11" spans="1:48" s="75" customFormat="1" ht="17.25" customHeight="1">
      <c r="A11" s="74"/>
      <c r="B11" s="1612" t="s">
        <v>204</v>
      </c>
      <c r="C11" s="1612"/>
      <c r="D11" s="1612"/>
      <c r="E11" s="1612"/>
      <c r="F11" s="1612"/>
      <c r="G11" s="1612"/>
      <c r="H11" s="66"/>
      <c r="I11" s="66"/>
      <c r="J11" s="74"/>
      <c r="K11" s="74"/>
      <c r="L11" s="74"/>
      <c r="M11" s="74"/>
      <c r="N11" s="74"/>
      <c r="O11" s="74"/>
    </row>
    <row r="12" spans="1:48" s="69" customFormat="1" ht="17.25" customHeight="1">
      <c r="A12" s="66"/>
      <c r="B12" s="66"/>
      <c r="C12" s="66"/>
      <c r="D12" s="66"/>
      <c r="E12" s="66"/>
      <c r="F12" s="66"/>
      <c r="G12" s="66"/>
      <c r="H12" s="66"/>
      <c r="I12" s="66"/>
      <c r="J12" s="66"/>
      <c r="K12" s="66"/>
      <c r="L12" s="66"/>
      <c r="M12" s="66"/>
      <c r="N12" s="66"/>
      <c r="O12" s="66"/>
    </row>
    <row r="13" spans="1:48" s="69" customFormat="1" ht="17.25" customHeight="1">
      <c r="A13" s="66"/>
      <c r="B13" s="93"/>
      <c r="C13" s="104"/>
      <c r="D13" s="94" t="s">
        <v>160</v>
      </c>
      <c r="E13" s="94"/>
      <c r="F13" s="94"/>
      <c r="G13" s="94" t="s">
        <v>157</v>
      </c>
      <c r="H13" s="95"/>
      <c r="I13" s="99"/>
      <c r="J13" s="99"/>
      <c r="K13" s="66"/>
      <c r="L13" s="66"/>
    </row>
    <row r="14" spans="1:48" s="69" customFormat="1" ht="17.25" customHeight="1">
      <c r="A14" s="66"/>
      <c r="B14" s="96"/>
      <c r="C14" s="105" t="s">
        <v>158</v>
      </c>
      <c r="D14" s="97" t="s">
        <v>163</v>
      </c>
      <c r="E14" s="97" t="s">
        <v>195</v>
      </c>
      <c r="F14" s="97" t="s">
        <v>196</v>
      </c>
      <c r="G14" s="97" t="s">
        <v>197</v>
      </c>
      <c r="H14" s="98"/>
      <c r="I14" s="99"/>
      <c r="J14" s="66"/>
      <c r="K14" s="66"/>
      <c r="L14" s="66"/>
    </row>
    <row r="15" spans="1:48" s="69" customFormat="1" ht="17.25" customHeight="1">
      <c r="A15" s="66"/>
      <c r="B15" s="108" t="s">
        <v>147</v>
      </c>
      <c r="C15" s="648" t="s">
        <v>180</v>
      </c>
      <c r="D15" s="647">
        <v>44218</v>
      </c>
      <c r="E15" s="672">
        <v>40</v>
      </c>
      <c r="F15" s="672">
        <v>22</v>
      </c>
      <c r="G15" s="109">
        <v>2.4109589041095889</v>
      </c>
      <c r="H15" s="95"/>
      <c r="J15" s="66"/>
      <c r="K15" s="66"/>
      <c r="L15" s="66"/>
    </row>
    <row r="16" spans="1:48" s="69" customFormat="1" ht="17.25" customHeight="1">
      <c r="A16" s="66"/>
      <c r="B16" s="108" t="s">
        <v>148</v>
      </c>
      <c r="C16" s="652" t="s">
        <v>181</v>
      </c>
      <c r="D16" s="673">
        <v>44308</v>
      </c>
      <c r="E16" s="674">
        <v>35</v>
      </c>
      <c r="F16" s="672">
        <v>112</v>
      </c>
      <c r="G16" s="109">
        <v>10.739726027397261</v>
      </c>
      <c r="H16" s="66"/>
      <c r="I16" s="110"/>
      <c r="J16" s="66"/>
      <c r="K16" s="66"/>
      <c r="L16" s="66"/>
    </row>
    <row r="17" spans="1:12" s="69" customFormat="1" ht="17.25" customHeight="1">
      <c r="A17" s="66"/>
      <c r="B17" s="108" t="s">
        <v>153</v>
      </c>
      <c r="C17" s="652" t="s">
        <v>182</v>
      </c>
      <c r="D17" s="673">
        <v>44399</v>
      </c>
      <c r="E17" s="674">
        <v>50</v>
      </c>
      <c r="F17" s="672">
        <v>203</v>
      </c>
      <c r="G17" s="109">
        <v>27.80821917808219</v>
      </c>
      <c r="H17" s="95"/>
      <c r="I17" s="66"/>
      <c r="J17" s="66"/>
      <c r="K17" s="66"/>
      <c r="L17" s="66"/>
    </row>
    <row r="18" spans="1:12" s="69" customFormat="1" ht="17.25" customHeight="1">
      <c r="A18" s="66"/>
      <c r="B18" s="108" t="s">
        <v>198</v>
      </c>
      <c r="C18" s="652" t="s">
        <v>183</v>
      </c>
      <c r="D18" s="673">
        <v>44491</v>
      </c>
      <c r="E18" s="674">
        <v>60</v>
      </c>
      <c r="F18" s="672">
        <v>295</v>
      </c>
      <c r="G18" s="109">
        <v>48.493150684931507</v>
      </c>
      <c r="H18" s="98"/>
      <c r="I18" s="99"/>
      <c r="J18" s="66"/>
      <c r="K18" s="66"/>
      <c r="L18" s="66"/>
    </row>
    <row r="19" spans="1:12" s="69" customFormat="1" ht="17.25" customHeight="1">
      <c r="A19" s="66"/>
      <c r="B19" s="72"/>
      <c r="C19" s="66"/>
      <c r="D19" s="111"/>
      <c r="E19" s="111"/>
      <c r="F19" s="111"/>
      <c r="G19" s="111"/>
      <c r="H19" s="535"/>
      <c r="I19" s="110"/>
      <c r="J19" s="66"/>
      <c r="K19" s="66"/>
      <c r="L19" s="66"/>
    </row>
    <row r="20" spans="1:12" s="69" customFormat="1" ht="17.25" customHeight="1">
      <c r="A20" s="66"/>
      <c r="B20" s="1" t="s">
        <v>199</v>
      </c>
      <c r="C20" s="1610" t="s">
        <v>286</v>
      </c>
      <c r="D20" s="1610"/>
      <c r="E20" s="1610"/>
      <c r="F20" s="1610"/>
      <c r="G20" s="1610"/>
      <c r="H20" s="535"/>
      <c r="I20" s="110"/>
      <c r="J20" s="66"/>
      <c r="K20" s="66"/>
      <c r="L20" s="66"/>
    </row>
    <row r="21" spans="1:12" s="69" customFormat="1" ht="17.25" customHeight="1">
      <c r="A21" s="66"/>
      <c r="B21" s="72"/>
      <c r="C21" s="1610"/>
      <c r="D21" s="1610"/>
      <c r="E21" s="1610"/>
      <c r="F21" s="1610"/>
      <c r="G21" s="1610"/>
      <c r="H21" s="535"/>
      <c r="I21" s="110"/>
      <c r="J21" s="66"/>
      <c r="K21" s="66"/>
      <c r="L21" s="66"/>
    </row>
    <row r="22" spans="1:12" s="69" customFormat="1" ht="17.25" customHeight="1">
      <c r="A22" s="66"/>
      <c r="B22" s="91"/>
      <c r="C22" s="91"/>
      <c r="D22" s="91"/>
      <c r="E22" s="91"/>
      <c r="F22" s="91"/>
      <c r="G22" s="91"/>
      <c r="H22" s="535"/>
      <c r="I22" s="110"/>
      <c r="J22" s="66"/>
      <c r="K22" s="66"/>
      <c r="L22" s="66"/>
    </row>
    <row r="23" spans="1:12" s="69" customFormat="1" ht="17.25" customHeight="1">
      <c r="A23" s="66"/>
      <c r="B23" s="91"/>
      <c r="C23" s="91"/>
      <c r="D23" s="91"/>
      <c r="E23" s="91"/>
      <c r="F23" s="91"/>
      <c r="G23" s="91"/>
      <c r="H23" s="66"/>
      <c r="I23" s="110"/>
      <c r="J23" s="66"/>
      <c r="K23" s="66"/>
      <c r="L23" s="66"/>
    </row>
    <row r="24" spans="1:12" s="69" customFormat="1" ht="17.100000000000001" customHeight="1">
      <c r="A24" s="66"/>
      <c r="B24" s="91"/>
      <c r="C24" s="91"/>
      <c r="D24" s="91"/>
      <c r="E24" s="91"/>
      <c r="F24" s="91"/>
      <c r="G24" s="91"/>
      <c r="H24" s="66"/>
      <c r="I24" s="66"/>
      <c r="J24" s="66"/>
      <c r="K24" s="66"/>
      <c r="L24" s="66"/>
    </row>
    <row r="25" spans="1:12" s="69" customFormat="1" ht="17.25" customHeight="1">
      <c r="A25" s="66"/>
      <c r="B25" s="91"/>
      <c r="C25" s="91"/>
      <c r="D25" s="91"/>
      <c r="E25" s="91"/>
      <c r="F25" s="91"/>
      <c r="G25" s="91"/>
      <c r="H25" s="66"/>
      <c r="I25" s="66"/>
      <c r="J25" s="66"/>
      <c r="K25" s="66"/>
      <c r="L25" s="66"/>
    </row>
  </sheetData>
  <mergeCells count="7">
    <mergeCell ref="C21:G21"/>
    <mergeCell ref="B7:G7"/>
    <mergeCell ref="B8:G8"/>
    <mergeCell ref="B9:G9"/>
    <mergeCell ref="B10:G10"/>
    <mergeCell ref="B11:G11"/>
    <mergeCell ref="C20:G20"/>
  </mergeCells>
  <printOptions horizontalCentered="1"/>
  <pageMargins left="0.98425196850393704" right="0.51181102362204722" top="0.74803149606299213" bottom="0.23622047244094491" header="0" footer="0"/>
  <pageSetup scale="77" orientation="portrait"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AO110"/>
  <sheetViews>
    <sheetView view="pageBreakPreview" zoomScale="80" zoomScaleNormal="85" zoomScaleSheetLayoutView="80" workbookViewId="0">
      <selection activeCell="B7" sqref="B7:J7"/>
    </sheetView>
  </sheetViews>
  <sheetFormatPr defaultColWidth="9.42578125" defaultRowHeight="15.75"/>
  <cols>
    <col min="1" max="1" width="2.5703125" style="91" customWidth="1"/>
    <col min="2" max="2" width="6.42578125" style="91" customWidth="1"/>
    <col min="3" max="3" width="18.5703125" style="91" customWidth="1"/>
    <col min="4" max="4" width="9.5703125" style="1263" customWidth="1"/>
    <col min="5" max="5" width="17.5703125" style="91" customWidth="1"/>
    <col min="6" max="10" width="14.5703125" style="91" customWidth="1"/>
    <col min="11" max="11" width="2.5703125" style="91" customWidth="1"/>
    <col min="12" max="12" width="9.42578125" style="91" customWidth="1"/>
    <col min="13" max="13" width="9.42578125" style="91"/>
    <col min="14" max="14" width="13.42578125" style="91" bestFit="1" customWidth="1"/>
    <col min="15" max="15" width="9.42578125" style="91"/>
    <col min="16" max="16" width="13.42578125" style="91" bestFit="1" customWidth="1"/>
    <col min="17" max="18" width="9.42578125" style="91"/>
    <col min="19" max="19" width="10.42578125" style="91" bestFit="1" customWidth="1"/>
    <col min="20" max="16384" width="9.42578125" style="91"/>
  </cols>
  <sheetData>
    <row r="1" spans="1:41" s="70" customFormat="1" ht="17.25" customHeight="1">
      <c r="A1" s="66"/>
      <c r="B1" s="67" t="s">
        <v>0</v>
      </c>
      <c r="C1" s="66"/>
      <c r="D1" s="522"/>
      <c r="E1" s="66"/>
      <c r="F1" s="66"/>
      <c r="G1" s="66"/>
      <c r="H1" s="66"/>
      <c r="I1" s="66"/>
      <c r="J1" s="3" t="s">
        <v>1</v>
      </c>
      <c r="K1" s="66"/>
      <c r="L1" s="66"/>
      <c r="M1" s="69"/>
      <c r="N1" s="69"/>
      <c r="O1" s="69"/>
      <c r="P1" s="69"/>
      <c r="Q1" s="69"/>
      <c r="R1" s="69"/>
      <c r="S1" s="69"/>
      <c r="T1" s="69"/>
      <c r="U1" s="69"/>
      <c r="V1" s="69"/>
      <c r="W1" s="69"/>
      <c r="X1" s="69"/>
      <c r="Y1" s="69"/>
      <c r="Z1" s="69"/>
      <c r="AA1" s="69"/>
      <c r="AB1" s="69"/>
      <c r="AC1" s="69"/>
      <c r="AD1" s="69"/>
      <c r="AE1" s="69"/>
      <c r="AF1" s="69"/>
      <c r="AG1" s="69"/>
      <c r="AH1" s="69"/>
      <c r="AI1" s="69"/>
      <c r="AJ1" s="69"/>
      <c r="AK1" s="69"/>
      <c r="AL1" s="69"/>
      <c r="AM1" s="69"/>
      <c r="AN1" s="69"/>
      <c r="AO1" s="69"/>
    </row>
    <row r="2" spans="1:41" s="70" customFormat="1" ht="17.25" customHeight="1">
      <c r="A2" s="66"/>
      <c r="B2" s="67"/>
      <c r="C2" s="71"/>
      <c r="D2" s="522"/>
      <c r="E2" s="66"/>
      <c r="F2" s="66"/>
      <c r="G2" s="66"/>
      <c r="H2" s="66"/>
      <c r="I2" s="66"/>
      <c r="J2" s="3" t="s">
        <v>2</v>
      </c>
      <c r="K2" s="66"/>
      <c r="L2" s="66"/>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row>
    <row r="3" spans="1:41" s="70" customFormat="1" ht="17.25" customHeight="1">
      <c r="A3" s="66"/>
      <c r="B3" s="72"/>
      <c r="C3" s="66"/>
      <c r="D3" s="522"/>
      <c r="E3" s="66"/>
      <c r="F3" s="66"/>
      <c r="G3" s="66"/>
      <c r="H3" s="66"/>
      <c r="I3" s="66"/>
      <c r="J3" s="68" t="s">
        <v>3</v>
      </c>
      <c r="K3" s="66"/>
      <c r="L3" s="66"/>
      <c r="M3" s="69"/>
      <c r="N3" s="69"/>
      <c r="O3" s="69"/>
      <c r="P3" s="69"/>
      <c r="Q3" s="69"/>
      <c r="R3" s="69"/>
      <c r="S3" s="69"/>
      <c r="T3" s="69"/>
      <c r="U3" s="69"/>
      <c r="V3" s="69"/>
      <c r="W3" s="69"/>
      <c r="X3" s="69"/>
      <c r="Y3" s="69"/>
      <c r="Z3" s="69"/>
      <c r="AA3" s="69"/>
      <c r="AB3" s="69"/>
      <c r="AC3" s="69"/>
      <c r="AD3" s="69"/>
      <c r="AE3" s="69"/>
      <c r="AF3" s="69"/>
      <c r="AG3" s="69"/>
      <c r="AH3" s="69"/>
      <c r="AI3" s="69"/>
      <c r="AJ3" s="69"/>
      <c r="AK3" s="69"/>
      <c r="AL3" s="69"/>
      <c r="AM3" s="69"/>
      <c r="AN3" s="69"/>
      <c r="AO3" s="69"/>
    </row>
    <row r="4" spans="1:41" s="70" customFormat="1" ht="17.25" customHeight="1">
      <c r="A4" s="66"/>
      <c r="B4" s="73"/>
      <c r="C4" s="66"/>
      <c r="D4" s="522"/>
      <c r="E4" s="66"/>
      <c r="F4" s="66"/>
      <c r="G4" s="66"/>
      <c r="H4" s="66"/>
      <c r="I4" s="66"/>
      <c r="J4" s="68" t="s">
        <v>4</v>
      </c>
      <c r="K4" s="66"/>
      <c r="L4" s="66"/>
      <c r="M4" s="69"/>
      <c r="N4" s="69"/>
      <c r="O4" s="69"/>
      <c r="P4" s="69"/>
      <c r="Q4" s="69"/>
      <c r="R4" s="69"/>
      <c r="S4" s="69"/>
      <c r="T4" s="69"/>
      <c r="U4" s="69"/>
      <c r="V4" s="69"/>
      <c r="W4" s="69"/>
      <c r="X4" s="69"/>
      <c r="Y4" s="69"/>
      <c r="Z4" s="69"/>
      <c r="AA4" s="69"/>
      <c r="AB4" s="69"/>
      <c r="AC4" s="69"/>
      <c r="AD4" s="69"/>
      <c r="AE4" s="69"/>
      <c r="AF4" s="69"/>
      <c r="AG4" s="69"/>
      <c r="AH4" s="69"/>
      <c r="AI4" s="69"/>
      <c r="AJ4" s="69"/>
      <c r="AK4" s="69"/>
      <c r="AL4" s="69"/>
      <c r="AM4" s="69"/>
      <c r="AN4" s="69"/>
      <c r="AO4" s="69"/>
    </row>
    <row r="5" spans="1:41" s="70" customFormat="1" ht="17.25" customHeight="1">
      <c r="A5" s="66"/>
      <c r="B5" s="66"/>
      <c r="C5" s="66"/>
      <c r="D5" s="522"/>
      <c r="E5" s="66"/>
      <c r="F5" s="66"/>
      <c r="G5" s="66"/>
      <c r="H5" s="66"/>
      <c r="I5" s="66"/>
      <c r="J5" s="68" t="s">
        <v>156</v>
      </c>
      <c r="K5" s="66"/>
      <c r="L5" s="66"/>
      <c r="M5" s="69"/>
      <c r="N5" s="69"/>
      <c r="O5" s="69"/>
      <c r="P5" s="69"/>
      <c r="Q5" s="69"/>
      <c r="R5" s="69"/>
      <c r="S5" s="69"/>
      <c r="T5" s="69"/>
      <c r="U5" s="69"/>
      <c r="V5" s="69"/>
      <c r="W5" s="69"/>
      <c r="X5" s="69"/>
      <c r="Y5" s="69"/>
      <c r="Z5" s="69"/>
      <c r="AA5" s="69"/>
      <c r="AB5" s="69"/>
      <c r="AC5" s="69"/>
      <c r="AD5" s="69"/>
      <c r="AE5" s="69"/>
      <c r="AF5" s="69"/>
      <c r="AG5" s="69"/>
      <c r="AH5" s="69"/>
      <c r="AI5" s="69"/>
      <c r="AJ5" s="69"/>
      <c r="AK5" s="69"/>
      <c r="AL5" s="69"/>
      <c r="AM5" s="69"/>
      <c r="AN5" s="69"/>
      <c r="AO5" s="69"/>
    </row>
    <row r="6" spans="1:41" s="70" customFormat="1" ht="17.25" customHeight="1">
      <c r="A6" s="66"/>
      <c r="B6" s="66"/>
      <c r="C6" s="66"/>
      <c r="D6" s="522"/>
      <c r="E6" s="66"/>
      <c r="F6" s="66"/>
      <c r="G6" s="66"/>
      <c r="H6" s="66"/>
      <c r="I6" s="66"/>
      <c r="J6" s="68" t="s">
        <v>59</v>
      </c>
      <c r="K6" s="66"/>
      <c r="L6" s="66"/>
      <c r="M6" s="69"/>
      <c r="N6" s="69"/>
      <c r="O6" s="69"/>
      <c r="P6" s="69"/>
      <c r="Q6" s="69"/>
      <c r="R6" s="69"/>
      <c r="S6" s="69"/>
      <c r="T6" s="69"/>
      <c r="U6" s="69"/>
      <c r="V6" s="69"/>
      <c r="W6" s="69"/>
      <c r="X6" s="69"/>
      <c r="Y6" s="69"/>
      <c r="Z6" s="69"/>
      <c r="AA6" s="69"/>
      <c r="AB6" s="69"/>
      <c r="AC6" s="69"/>
      <c r="AD6" s="69"/>
      <c r="AE6" s="69"/>
      <c r="AF6" s="69"/>
      <c r="AG6" s="69"/>
      <c r="AH6" s="69"/>
      <c r="AI6" s="69"/>
      <c r="AJ6" s="69"/>
      <c r="AK6" s="69"/>
      <c r="AL6" s="69"/>
      <c r="AM6" s="69"/>
      <c r="AN6" s="69"/>
      <c r="AO6" s="69"/>
    </row>
    <row r="7" spans="1:41" s="75" customFormat="1" ht="17.25" customHeight="1">
      <c r="A7" s="74"/>
      <c r="B7" s="1611" t="s">
        <v>59</v>
      </c>
      <c r="C7" s="1611"/>
      <c r="D7" s="1611"/>
      <c r="E7" s="1611"/>
      <c r="F7" s="1611"/>
      <c r="G7" s="1611"/>
      <c r="H7" s="1611"/>
      <c r="I7" s="1611"/>
      <c r="J7" s="1611"/>
      <c r="K7" s="74"/>
      <c r="L7" s="74"/>
    </row>
    <row r="8" spans="1:41" s="75" customFormat="1" ht="17.25" customHeight="1">
      <c r="A8" s="74"/>
      <c r="B8" s="1611" t="s">
        <v>7</v>
      </c>
      <c r="C8" s="1611"/>
      <c r="D8" s="1611"/>
      <c r="E8" s="1611"/>
      <c r="F8" s="1611"/>
      <c r="G8" s="1611"/>
      <c r="H8" s="1611"/>
      <c r="I8" s="1611"/>
      <c r="J8" s="1611"/>
      <c r="K8" s="74"/>
      <c r="L8" s="74"/>
    </row>
    <row r="9" spans="1:41" s="75" customFormat="1" ht="17.25" customHeight="1">
      <c r="A9" s="74"/>
      <c r="B9" s="1611" t="s">
        <v>276</v>
      </c>
      <c r="C9" s="1611"/>
      <c r="D9" s="1611"/>
      <c r="E9" s="1611"/>
      <c r="F9" s="1611"/>
      <c r="G9" s="1611"/>
      <c r="H9" s="1611"/>
      <c r="I9" s="1611"/>
      <c r="J9" s="1611"/>
      <c r="K9" s="74"/>
      <c r="L9" s="74"/>
    </row>
    <row r="10" spans="1:41" s="75" customFormat="1" ht="17.25" customHeight="1">
      <c r="A10" s="74"/>
      <c r="B10" s="1612" t="s">
        <v>287</v>
      </c>
      <c r="C10" s="1612"/>
      <c r="D10" s="1612"/>
      <c r="E10" s="1612"/>
      <c r="F10" s="1612"/>
      <c r="G10" s="1612"/>
      <c r="H10" s="1612"/>
      <c r="I10" s="1612"/>
      <c r="J10" s="1612"/>
      <c r="K10" s="74"/>
      <c r="L10" s="74"/>
    </row>
    <row r="11" spans="1:41" s="69" customFormat="1" ht="17.25" customHeight="1" thickBot="1">
      <c r="A11" s="66"/>
      <c r="B11" s="66"/>
      <c r="C11" s="66"/>
      <c r="D11" s="522"/>
      <c r="E11" s="66"/>
      <c r="F11" s="66"/>
      <c r="G11" s="66"/>
      <c r="H11" s="66"/>
      <c r="I11" s="66"/>
      <c r="J11" s="66"/>
      <c r="K11" s="66"/>
      <c r="L11" s="66"/>
    </row>
    <row r="12" spans="1:41" s="69" customFormat="1" ht="17.100000000000001" customHeight="1">
      <c r="A12" s="66"/>
      <c r="B12" s="76" t="s">
        <v>10</v>
      </c>
      <c r="C12" s="15"/>
      <c r="D12" s="15"/>
      <c r="E12" s="15" t="s">
        <v>157</v>
      </c>
      <c r="F12" s="15" t="s">
        <v>158</v>
      </c>
      <c r="G12" s="77" t="s">
        <v>159</v>
      </c>
      <c r="H12" s="77" t="s">
        <v>160</v>
      </c>
      <c r="I12" s="77" t="s">
        <v>161</v>
      </c>
      <c r="J12" s="78" t="s">
        <v>162</v>
      </c>
      <c r="K12" s="66"/>
      <c r="L12" s="66"/>
    </row>
    <row r="13" spans="1:41" s="69" customFormat="1" ht="18.75" customHeight="1" thickBot="1">
      <c r="A13" s="66"/>
      <c r="B13" s="79" t="s">
        <v>15</v>
      </c>
      <c r="C13" s="80" t="s">
        <v>158</v>
      </c>
      <c r="D13" s="80" t="s">
        <v>17</v>
      </c>
      <c r="E13" s="80" t="s">
        <v>201</v>
      </c>
      <c r="F13" s="80" t="s">
        <v>163</v>
      </c>
      <c r="G13" s="80" t="s">
        <v>164</v>
      </c>
      <c r="H13" s="80" t="s">
        <v>163</v>
      </c>
      <c r="I13" s="80" t="s">
        <v>165</v>
      </c>
      <c r="J13" s="81" t="s">
        <v>166</v>
      </c>
      <c r="K13" s="66"/>
      <c r="L13" s="66"/>
    </row>
    <row r="14" spans="1:41" s="69" customFormat="1" ht="17.100000000000001" customHeight="1">
      <c r="A14" s="66"/>
      <c r="B14" s="306"/>
      <c r="C14" s="307"/>
      <c r="D14" s="307"/>
      <c r="E14" s="307" t="s">
        <v>21</v>
      </c>
      <c r="F14" s="307" t="s">
        <v>22</v>
      </c>
      <c r="G14" s="307" t="s">
        <v>23</v>
      </c>
      <c r="H14" s="307" t="s">
        <v>24</v>
      </c>
      <c r="I14" s="307" t="s">
        <v>145</v>
      </c>
      <c r="J14" s="308" t="s">
        <v>146</v>
      </c>
      <c r="K14" s="66"/>
      <c r="L14" s="66"/>
    </row>
    <row r="15" spans="1:41" s="69" customFormat="1" ht="17.100000000000001" customHeight="1">
      <c r="A15" s="66"/>
      <c r="B15" s="309"/>
      <c r="C15" s="310"/>
      <c r="D15" s="311"/>
      <c r="E15" s="311"/>
      <c r="F15" s="311"/>
      <c r="G15" s="311"/>
      <c r="H15" s="311"/>
      <c r="I15" s="311"/>
      <c r="J15" s="312"/>
      <c r="K15" s="66"/>
      <c r="L15" s="66"/>
    </row>
    <row r="16" spans="1:41" s="69" customFormat="1" ht="17.100000000000001" customHeight="1">
      <c r="A16" s="66"/>
      <c r="B16" s="313"/>
      <c r="C16" s="314" t="s">
        <v>167</v>
      </c>
      <c r="D16" s="315"/>
      <c r="E16" s="311"/>
      <c r="F16" s="311"/>
      <c r="G16" s="311"/>
      <c r="H16" s="311"/>
      <c r="I16" s="311"/>
      <c r="J16" s="312"/>
      <c r="K16" s="66"/>
      <c r="L16" s="66"/>
    </row>
    <row r="17" spans="1:18" s="69" customFormat="1" ht="17.100000000000001" customHeight="1">
      <c r="A17" s="66"/>
      <c r="B17" s="313"/>
      <c r="C17" s="314"/>
      <c r="D17" s="315"/>
      <c r="E17" s="311"/>
      <c r="F17" s="311"/>
      <c r="G17" s="311"/>
      <c r="H17" s="311"/>
      <c r="I17" s="311"/>
      <c r="J17" s="312"/>
      <c r="K17" s="66"/>
      <c r="L17" s="66"/>
    </row>
    <row r="18" spans="1:18" s="69" customFormat="1" ht="17.100000000000001" customHeight="1">
      <c r="A18" s="66"/>
      <c r="B18" s="313"/>
      <c r="C18" s="556" t="s">
        <v>288</v>
      </c>
      <c r="D18" s="315"/>
      <c r="E18" s="311"/>
      <c r="F18" s="311"/>
      <c r="G18" s="311"/>
      <c r="H18" s="311"/>
      <c r="I18" s="311"/>
      <c r="J18" s="312"/>
      <c r="K18" s="66"/>
      <c r="L18" s="66"/>
    </row>
    <row r="19" spans="1:18" s="69" customFormat="1" ht="17.100000000000001" customHeight="1">
      <c r="A19" s="66"/>
      <c r="B19" s="309">
        <v>1</v>
      </c>
      <c r="C19" s="593" t="s">
        <v>170</v>
      </c>
      <c r="D19" s="311"/>
      <c r="E19" s="594">
        <v>150</v>
      </c>
      <c r="F19" s="589">
        <v>40624</v>
      </c>
      <c r="G19" s="588">
        <f>(H19-F19)/365</f>
        <v>30.021917808219179</v>
      </c>
      <c r="H19" s="589">
        <v>51582</v>
      </c>
      <c r="I19" s="596">
        <v>5.3969999999999997E-2</v>
      </c>
      <c r="J19" s="592">
        <f>E19*I19</f>
        <v>8.0954999999999995</v>
      </c>
      <c r="K19" s="83"/>
      <c r="L19" s="66"/>
      <c r="M19" s="558"/>
      <c r="N19" s="559"/>
      <c r="O19" s="568"/>
      <c r="P19" s="559"/>
      <c r="Q19" s="561"/>
      <c r="R19" s="558"/>
    </row>
    <row r="20" spans="1:18" s="69" customFormat="1" ht="17.100000000000001" customHeight="1">
      <c r="A20" s="66"/>
      <c r="B20" s="309">
        <f>B19+1</f>
        <v>2</v>
      </c>
      <c r="C20" s="593" t="s">
        <v>171</v>
      </c>
      <c r="D20" s="311"/>
      <c r="E20" s="594">
        <v>150</v>
      </c>
      <c r="F20" s="595">
        <v>40808</v>
      </c>
      <c r="G20" s="588">
        <f t="shared" ref="G20:G32" si="0">(H20-F20)/365</f>
        <v>30.021917808219179</v>
      </c>
      <c r="H20" s="595">
        <v>51766</v>
      </c>
      <c r="I20" s="596">
        <v>4.7399999999999998E-2</v>
      </c>
      <c r="J20" s="592">
        <f t="shared" ref="J20:J32" si="1">E20*I20</f>
        <v>7.1099999999999994</v>
      </c>
      <c r="K20" s="83"/>
      <c r="L20" s="66"/>
      <c r="M20" s="558"/>
      <c r="N20" s="559"/>
      <c r="O20" s="568"/>
      <c r="P20" s="559"/>
      <c r="Q20" s="561"/>
      <c r="R20" s="558"/>
    </row>
    <row r="21" spans="1:18" s="69" customFormat="1" ht="17.100000000000001" customHeight="1">
      <c r="A21" s="66"/>
      <c r="B21" s="309">
        <f t="shared" ref="B21:B33" si="2">B20+1</f>
        <v>3</v>
      </c>
      <c r="C21" s="593" t="s">
        <v>172</v>
      </c>
      <c r="D21" s="311"/>
      <c r="E21" s="594">
        <v>200</v>
      </c>
      <c r="F21" s="595">
        <v>40990</v>
      </c>
      <c r="G21" s="588">
        <f t="shared" si="0"/>
        <v>30.019178082191782</v>
      </c>
      <c r="H21" s="595">
        <v>51947</v>
      </c>
      <c r="I21" s="596">
        <v>4.3560000000000001E-2</v>
      </c>
      <c r="J21" s="592">
        <f t="shared" si="1"/>
        <v>8.7119999999999997</v>
      </c>
      <c r="K21" s="83"/>
      <c r="L21" s="66"/>
      <c r="M21" s="558"/>
      <c r="N21" s="559"/>
      <c r="O21" s="568"/>
      <c r="P21" s="559"/>
      <c r="Q21" s="561"/>
      <c r="R21" s="558"/>
    </row>
    <row r="22" spans="1:18" s="69" customFormat="1" ht="16.5" customHeight="1">
      <c r="A22" s="66"/>
      <c r="B22" s="309">
        <f t="shared" si="2"/>
        <v>4</v>
      </c>
      <c r="C22" s="593" t="s">
        <v>256</v>
      </c>
      <c r="D22" s="311"/>
      <c r="E22" s="594">
        <v>50</v>
      </c>
      <c r="F22" s="595">
        <v>42696</v>
      </c>
      <c r="G22" s="588">
        <f t="shared" si="0"/>
        <v>10.005479452054795</v>
      </c>
      <c r="H22" s="595">
        <v>46348</v>
      </c>
      <c r="I22" s="596">
        <v>3.0370000000000001E-2</v>
      </c>
      <c r="J22" s="592">
        <f t="shared" si="1"/>
        <v>1.5185</v>
      </c>
      <c r="K22" s="83"/>
      <c r="L22" s="66"/>
      <c r="M22" s="558"/>
      <c r="N22" s="559"/>
      <c r="O22" s="568"/>
      <c r="P22" s="559"/>
      <c r="Q22" s="561"/>
      <c r="R22" s="558"/>
    </row>
    <row r="23" spans="1:18" s="69" customFormat="1" ht="17.100000000000001" customHeight="1">
      <c r="A23" s="66"/>
      <c r="B23" s="309">
        <f t="shared" si="2"/>
        <v>5</v>
      </c>
      <c r="C23" s="593" t="s">
        <v>257</v>
      </c>
      <c r="D23" s="311"/>
      <c r="E23" s="594">
        <v>50</v>
      </c>
      <c r="F23" s="595">
        <v>42696</v>
      </c>
      <c r="G23" s="588">
        <f t="shared" si="0"/>
        <v>30.019178082191782</v>
      </c>
      <c r="H23" s="595">
        <v>53653</v>
      </c>
      <c r="I23" s="596">
        <v>4.0280000000000003E-2</v>
      </c>
      <c r="J23" s="592">
        <f t="shared" si="1"/>
        <v>2.0140000000000002</v>
      </c>
      <c r="K23" s="83"/>
      <c r="L23" s="66"/>
      <c r="M23" s="558"/>
      <c r="N23" s="559"/>
      <c r="O23" s="568"/>
      <c r="P23" s="559"/>
      <c r="Q23" s="561"/>
      <c r="R23" s="558"/>
    </row>
    <row r="24" spans="1:18" s="69" customFormat="1" ht="17.100000000000001" customHeight="1">
      <c r="A24" s="66"/>
      <c r="B24" s="309">
        <f t="shared" si="2"/>
        <v>6</v>
      </c>
      <c r="C24" s="593" t="s">
        <v>258</v>
      </c>
      <c r="D24" s="311"/>
      <c r="E24" s="594">
        <v>200</v>
      </c>
      <c r="F24" s="595">
        <v>42788</v>
      </c>
      <c r="G24" s="588">
        <f t="shared" si="0"/>
        <v>30.019178082191782</v>
      </c>
      <c r="H24" s="595">
        <v>53745</v>
      </c>
      <c r="I24" s="596">
        <v>4.122E-2</v>
      </c>
      <c r="J24" s="592">
        <f t="shared" si="1"/>
        <v>8.2439999999999998</v>
      </c>
      <c r="K24" s="83"/>
      <c r="L24" s="66"/>
      <c r="M24" s="558"/>
      <c r="N24" s="559"/>
      <c r="O24" s="568"/>
      <c r="P24" s="559"/>
      <c r="Q24" s="561"/>
      <c r="R24" s="558"/>
    </row>
    <row r="25" spans="1:18" s="69" customFormat="1" ht="17.100000000000001" customHeight="1">
      <c r="A25" s="66"/>
      <c r="B25" s="309">
        <f t="shared" si="2"/>
        <v>7</v>
      </c>
      <c r="C25" s="593" t="s">
        <v>259</v>
      </c>
      <c r="D25" s="311"/>
      <c r="E25" s="594">
        <v>100</v>
      </c>
      <c r="F25" s="595">
        <v>42908</v>
      </c>
      <c r="G25" s="588">
        <f t="shared" si="0"/>
        <v>30.019178082191782</v>
      </c>
      <c r="H25" s="595">
        <v>53865</v>
      </c>
      <c r="I25" s="596">
        <v>3.6479999999999999E-2</v>
      </c>
      <c r="J25" s="592">
        <f t="shared" si="1"/>
        <v>3.6479999999999997</v>
      </c>
      <c r="K25" s="83"/>
      <c r="L25" s="66"/>
      <c r="M25" s="558"/>
      <c r="N25" s="559"/>
      <c r="O25" s="568"/>
      <c r="P25" s="559"/>
      <c r="Q25" s="561"/>
      <c r="R25" s="558"/>
    </row>
    <row r="26" spans="1:18" s="69" customFormat="1" ht="17.100000000000001" customHeight="1">
      <c r="A26" s="66"/>
      <c r="B26" s="309">
        <f t="shared" si="2"/>
        <v>8</v>
      </c>
      <c r="C26" s="593" t="s">
        <v>260</v>
      </c>
      <c r="D26" s="311"/>
      <c r="E26" s="594">
        <v>100</v>
      </c>
      <c r="F26" s="595">
        <v>42969</v>
      </c>
      <c r="G26" s="588">
        <f t="shared" si="0"/>
        <v>30.019178082191782</v>
      </c>
      <c r="H26" s="595">
        <v>53926</v>
      </c>
      <c r="I26" s="596">
        <v>3.8580000000000003E-2</v>
      </c>
      <c r="J26" s="592">
        <f t="shared" si="1"/>
        <v>3.8580000000000005</v>
      </c>
      <c r="K26" s="83"/>
      <c r="L26" s="66"/>
      <c r="M26" s="558"/>
      <c r="N26" s="559"/>
      <c r="O26" s="568"/>
      <c r="P26" s="559"/>
      <c r="Q26" s="561"/>
      <c r="R26" s="558"/>
    </row>
    <row r="27" spans="1:18" s="69" customFormat="1" ht="17.100000000000001" customHeight="1">
      <c r="A27" s="66"/>
      <c r="B27" s="309">
        <f t="shared" si="2"/>
        <v>9</v>
      </c>
      <c r="C27" s="593" t="s">
        <v>261</v>
      </c>
      <c r="D27" s="311"/>
      <c r="E27" s="594">
        <v>400</v>
      </c>
      <c r="F27" s="595">
        <v>43000</v>
      </c>
      <c r="G27" s="588">
        <f t="shared" si="0"/>
        <v>30.019178082191782</v>
      </c>
      <c r="H27" s="595">
        <v>53957</v>
      </c>
      <c r="I27" s="596">
        <v>4.0660000000000002E-2</v>
      </c>
      <c r="J27" s="592">
        <f t="shared" si="1"/>
        <v>16.263999999999999</v>
      </c>
      <c r="K27" s="83"/>
      <c r="L27" s="66"/>
      <c r="M27" s="558"/>
      <c r="N27" s="559"/>
      <c r="O27" s="568"/>
      <c r="P27" s="559"/>
      <c r="Q27" s="561"/>
      <c r="R27" s="558"/>
    </row>
    <row r="28" spans="1:18" s="69" customFormat="1" ht="17.100000000000001" customHeight="1">
      <c r="A28" s="66"/>
      <c r="B28" s="309">
        <f t="shared" si="2"/>
        <v>10</v>
      </c>
      <c r="C28" s="593" t="s">
        <v>262</v>
      </c>
      <c r="D28" s="311"/>
      <c r="E28" s="594">
        <v>496.45</v>
      </c>
      <c r="F28" s="595">
        <v>43010</v>
      </c>
      <c r="G28" s="588">
        <f t="shared" si="0"/>
        <v>10.010958904109589</v>
      </c>
      <c r="H28" s="595">
        <v>46664</v>
      </c>
      <c r="I28" s="596">
        <v>3.4279999999999998E-2</v>
      </c>
      <c r="J28" s="592">
        <f t="shared" si="1"/>
        <v>17.018305999999999</v>
      </c>
      <c r="K28" s="83"/>
      <c r="L28" s="66"/>
      <c r="M28" s="558"/>
      <c r="N28" s="559"/>
      <c r="O28" s="568"/>
      <c r="P28" s="559"/>
      <c r="Q28" s="561"/>
      <c r="R28" s="558"/>
    </row>
    <row r="29" spans="1:18" s="69" customFormat="1" ht="17.100000000000001" customHeight="1">
      <c r="A29" s="66"/>
      <c r="B29" s="309">
        <f t="shared" si="2"/>
        <v>11</v>
      </c>
      <c r="C29" s="593" t="s">
        <v>263</v>
      </c>
      <c r="D29" s="311"/>
      <c r="E29" s="594">
        <v>200</v>
      </c>
      <c r="F29" s="595">
        <v>43122</v>
      </c>
      <c r="G29" s="588">
        <f t="shared" si="0"/>
        <v>30.019178082191782</v>
      </c>
      <c r="H29" s="595">
        <v>54079</v>
      </c>
      <c r="I29" s="596">
        <v>3.8739999999999997E-2</v>
      </c>
      <c r="J29" s="592">
        <f t="shared" si="1"/>
        <v>7.7479999999999993</v>
      </c>
      <c r="K29" s="83"/>
      <c r="L29" s="66"/>
      <c r="M29" s="558"/>
      <c r="N29" s="559"/>
      <c r="O29" s="568"/>
      <c r="P29" s="559"/>
      <c r="Q29" s="561"/>
      <c r="R29" s="558"/>
    </row>
    <row r="30" spans="1:18" s="69" customFormat="1" ht="17.100000000000001" customHeight="1">
      <c r="A30" s="66"/>
      <c r="B30" s="309">
        <f t="shared" si="2"/>
        <v>12</v>
      </c>
      <c r="C30" s="593" t="s">
        <v>264</v>
      </c>
      <c r="D30" s="311"/>
      <c r="E30" s="594">
        <v>400</v>
      </c>
      <c r="F30" s="595">
        <v>43181</v>
      </c>
      <c r="G30" s="588">
        <f t="shared" si="0"/>
        <v>30.021917808219179</v>
      </c>
      <c r="H30" s="595">
        <v>54139</v>
      </c>
      <c r="I30" s="596">
        <v>3.9969999999999999E-2</v>
      </c>
      <c r="J30" s="592">
        <f t="shared" si="1"/>
        <v>15.988</v>
      </c>
      <c r="K30" s="83"/>
      <c r="L30" s="66"/>
      <c r="M30" s="558"/>
      <c r="N30" s="559"/>
      <c r="O30" s="568"/>
      <c r="P30" s="559"/>
      <c r="Q30" s="561"/>
      <c r="R30" s="558"/>
    </row>
    <row r="31" spans="1:18" s="69" customFormat="1" ht="17.100000000000001" customHeight="1">
      <c r="A31" s="66"/>
      <c r="B31" s="309">
        <f t="shared" si="2"/>
        <v>13</v>
      </c>
      <c r="C31" s="593" t="s">
        <v>265</v>
      </c>
      <c r="D31" s="311"/>
      <c r="E31" s="594">
        <v>100</v>
      </c>
      <c r="F31" s="595">
        <v>43699</v>
      </c>
      <c r="G31" s="588">
        <f t="shared" si="0"/>
        <v>20.013698630136986</v>
      </c>
      <c r="H31" s="595">
        <v>51004</v>
      </c>
      <c r="I31" s="596">
        <v>3.4880000000000001E-2</v>
      </c>
      <c r="J31" s="592">
        <f t="shared" si="1"/>
        <v>3.488</v>
      </c>
      <c r="K31" s="83"/>
      <c r="L31" s="66"/>
      <c r="M31" s="558"/>
      <c r="N31" s="559"/>
      <c r="O31" s="568"/>
      <c r="P31" s="559"/>
      <c r="Q31" s="561"/>
      <c r="R31" s="558"/>
    </row>
    <row r="32" spans="1:18" s="69" customFormat="1" ht="17.100000000000001" customHeight="1" thickBot="1">
      <c r="A32" s="66"/>
      <c r="B32" s="309">
        <f t="shared" si="2"/>
        <v>14</v>
      </c>
      <c r="C32" s="593" t="s">
        <v>266</v>
      </c>
      <c r="D32" s="656"/>
      <c r="E32" s="670">
        <v>400</v>
      </c>
      <c r="F32" s="340">
        <v>43906</v>
      </c>
      <c r="G32" s="633">
        <f t="shared" si="0"/>
        <v>4.0027397260273974</v>
      </c>
      <c r="H32" s="340">
        <v>45367</v>
      </c>
      <c r="I32" s="334">
        <v>1.754E-2</v>
      </c>
      <c r="J32" s="671">
        <f t="shared" si="1"/>
        <v>7.016</v>
      </c>
      <c r="K32" s="83"/>
      <c r="L32" s="66"/>
      <c r="M32" s="569"/>
      <c r="N32" s="570"/>
      <c r="O32" s="568"/>
      <c r="P32" s="570"/>
      <c r="Q32" s="571"/>
      <c r="R32" s="558"/>
    </row>
    <row r="33" spans="1:19" s="69" customFormat="1" ht="16.5" customHeight="1">
      <c r="A33" s="66"/>
      <c r="B33" s="309">
        <f t="shared" si="2"/>
        <v>15</v>
      </c>
      <c r="C33" s="675" t="s">
        <v>90</v>
      </c>
      <c r="D33" s="365"/>
      <c r="E33" s="345">
        <f>SUM(E19:E32)</f>
        <v>2996.45</v>
      </c>
      <c r="F33" s="344"/>
      <c r="G33" s="358"/>
      <c r="H33" s="344"/>
      <c r="I33" s="355">
        <f>J33/E33</f>
        <v>3.6951160873700546E-2</v>
      </c>
      <c r="J33" s="356">
        <f>SUM(J19:J32)</f>
        <v>110.722306</v>
      </c>
      <c r="K33" s="83"/>
      <c r="L33" s="66"/>
    </row>
    <row r="34" spans="1:19" s="69" customFormat="1" ht="16.5" customHeight="1">
      <c r="A34" s="66"/>
      <c r="B34" s="309"/>
      <c r="C34" s="675"/>
      <c r="D34" s="365"/>
      <c r="E34" s="345"/>
      <c r="F34" s="346"/>
      <c r="G34" s="359"/>
      <c r="H34" s="346"/>
      <c r="I34" s="347"/>
      <c r="J34" s="348"/>
      <c r="K34" s="83"/>
      <c r="L34" s="66"/>
    </row>
    <row r="35" spans="1:19" s="69" customFormat="1" ht="17.100000000000001" customHeight="1">
      <c r="A35" s="66"/>
      <c r="B35" s="313"/>
      <c r="C35" s="325" t="s">
        <v>173</v>
      </c>
      <c r="D35" s="365"/>
      <c r="E35" s="345"/>
      <c r="F35" s="346"/>
      <c r="G35" s="359"/>
      <c r="H35" s="346"/>
      <c r="I35" s="347"/>
      <c r="J35" s="348"/>
      <c r="K35" s="83"/>
      <c r="L35" s="66"/>
    </row>
    <row r="36" spans="1:19" s="69" customFormat="1" ht="17.100000000000001" customHeight="1">
      <c r="A36" s="66"/>
      <c r="B36" s="309">
        <f>B33+1</f>
        <v>16</v>
      </c>
      <c r="C36" s="324" t="s">
        <v>174</v>
      </c>
      <c r="D36" s="365">
        <v>12</v>
      </c>
      <c r="E36" s="345">
        <v>2858.4110744040477</v>
      </c>
      <c r="F36" s="346"/>
      <c r="G36" s="359"/>
      <c r="H36" s="346"/>
      <c r="I36" s="347">
        <v>3.6951160873700546E-2</v>
      </c>
      <c r="J36" s="348">
        <f>+E36*I36</f>
        <v>105.62160745347119</v>
      </c>
      <c r="K36" s="83"/>
      <c r="L36" s="66"/>
    </row>
    <row r="37" spans="1:19" s="69" customFormat="1" ht="17.100000000000001" customHeight="1">
      <c r="A37" s="66"/>
      <c r="B37" s="309"/>
      <c r="C37" s="339"/>
      <c r="D37" s="365"/>
      <c r="E37" s="345"/>
      <c r="F37" s="346"/>
      <c r="G37" s="359"/>
      <c r="H37" s="346"/>
      <c r="I37" s="347"/>
      <c r="J37" s="348"/>
      <c r="K37" s="83"/>
      <c r="L37" s="66"/>
    </row>
    <row r="38" spans="1:19" s="69" customFormat="1" ht="17.100000000000001" customHeight="1">
      <c r="A38" s="66"/>
      <c r="B38" s="313"/>
      <c r="C38" s="325" t="s">
        <v>175</v>
      </c>
      <c r="D38" s="365"/>
      <c r="E38" s="345"/>
      <c r="F38" s="346"/>
      <c r="G38" s="359"/>
      <c r="H38" s="346"/>
      <c r="I38" s="347"/>
      <c r="J38" s="348"/>
      <c r="K38" s="83"/>
      <c r="L38" s="66"/>
    </row>
    <row r="39" spans="1:19" s="69" customFormat="1" ht="17.100000000000001" customHeight="1">
      <c r="A39" s="66"/>
      <c r="B39" s="313"/>
      <c r="C39" s="325"/>
      <c r="D39" s="365"/>
      <c r="E39" s="345"/>
      <c r="F39" s="346"/>
      <c r="G39" s="359"/>
      <c r="H39" s="346"/>
      <c r="I39" s="347"/>
      <c r="J39" s="348"/>
      <c r="K39" s="83"/>
      <c r="L39" s="66"/>
    </row>
    <row r="40" spans="1:19" s="69" customFormat="1" ht="17.100000000000001" customHeight="1">
      <c r="A40" s="66"/>
      <c r="B40" s="313"/>
      <c r="C40" s="659" t="s">
        <v>289</v>
      </c>
      <c r="D40" s="365"/>
      <c r="E40" s="365"/>
      <c r="F40" s="365"/>
      <c r="G40" s="365"/>
      <c r="H40" s="365"/>
      <c r="I40" s="365"/>
      <c r="J40" s="365"/>
      <c r="K40" s="83"/>
      <c r="L40" s="66"/>
    </row>
    <row r="41" spans="1:19" s="69" customFormat="1" ht="17.100000000000001" customHeight="1">
      <c r="B41" s="309">
        <f>B36+1</f>
        <v>17</v>
      </c>
      <c r="C41" s="556" t="s">
        <v>184</v>
      </c>
      <c r="D41" s="1260">
        <v>4</v>
      </c>
      <c r="E41" s="1039">
        <v>2.4109589041095889</v>
      </c>
      <c r="F41" s="629">
        <v>40930</v>
      </c>
      <c r="G41" s="346">
        <f t="shared" ref="G41:G54" si="3">(H41-F41)/365</f>
        <v>10.008219178082191</v>
      </c>
      <c r="H41" s="629">
        <v>44583</v>
      </c>
      <c r="I41" s="660">
        <v>5.4980000000000001E-2</v>
      </c>
      <c r="J41" s="1029">
        <f>E41*I41</f>
        <v>0.1325545205479452</v>
      </c>
      <c r="K41" s="536"/>
      <c r="M41" s="562"/>
      <c r="N41" s="272"/>
      <c r="O41" s="568"/>
      <c r="P41" s="272"/>
      <c r="Q41" s="572"/>
      <c r="R41" s="989"/>
      <c r="S41" s="991"/>
    </row>
    <row r="42" spans="1:19" s="69" customFormat="1" ht="17.100000000000001" customHeight="1">
      <c r="B42" s="309">
        <f>B41+1</f>
        <v>18</v>
      </c>
      <c r="C42" s="593" t="s">
        <v>185</v>
      </c>
      <c r="D42" s="1261">
        <v>5</v>
      </c>
      <c r="E42" s="1039">
        <v>10.739726027397261</v>
      </c>
      <c r="F42" s="629">
        <v>41021</v>
      </c>
      <c r="G42" s="346">
        <f t="shared" si="3"/>
        <v>10.005479452054795</v>
      </c>
      <c r="H42" s="629">
        <v>44673</v>
      </c>
      <c r="I42" s="660">
        <v>5.3609999999999998E-2</v>
      </c>
      <c r="J42" s="1029">
        <f t="shared" ref="J42:J53" si="4">E42*I42</f>
        <v>0.57575671232876713</v>
      </c>
      <c r="K42" s="536"/>
      <c r="M42" s="562"/>
      <c r="N42" s="272"/>
      <c r="O42" s="568"/>
      <c r="P42" s="272"/>
      <c r="Q42" s="572"/>
      <c r="R42" s="989"/>
      <c r="S42" s="991"/>
    </row>
    <row r="43" spans="1:19" s="69" customFormat="1" ht="17.100000000000001" customHeight="1">
      <c r="B43" s="309">
        <f t="shared" ref="B43:B56" si="5">B42+1</f>
        <v>19</v>
      </c>
      <c r="C43" s="593" t="s">
        <v>186</v>
      </c>
      <c r="D43" s="1261">
        <v>6</v>
      </c>
      <c r="E43" s="1039">
        <v>25.027397260273972</v>
      </c>
      <c r="F43" s="629">
        <v>41112</v>
      </c>
      <c r="G43" s="346">
        <f t="shared" si="3"/>
        <v>10.005479452054795</v>
      </c>
      <c r="H43" s="629">
        <v>44764</v>
      </c>
      <c r="I43" s="660">
        <v>5.5100000000000003E-2</v>
      </c>
      <c r="J43" s="1029">
        <f t="shared" si="4"/>
        <v>1.3790095890410958</v>
      </c>
      <c r="K43" s="536"/>
      <c r="M43" s="562"/>
      <c r="N43" s="272"/>
      <c r="O43" s="568"/>
      <c r="P43" s="272"/>
      <c r="Q43" s="572"/>
      <c r="R43" s="989"/>
      <c r="S43" s="991"/>
    </row>
    <row r="44" spans="1:19" s="69" customFormat="1" ht="17.100000000000001" customHeight="1">
      <c r="B44" s="309">
        <f t="shared" si="5"/>
        <v>20</v>
      </c>
      <c r="C44" s="593" t="s">
        <v>187</v>
      </c>
      <c r="D44" s="1261">
        <v>7</v>
      </c>
      <c r="E44" s="1039">
        <v>24.246575342465754</v>
      </c>
      <c r="F44" s="629">
        <v>41204</v>
      </c>
      <c r="G44" s="346">
        <f t="shared" si="3"/>
        <v>10.005479452054795</v>
      </c>
      <c r="H44" s="629">
        <v>44856</v>
      </c>
      <c r="I44" s="660">
        <v>5.5199999999999999E-2</v>
      </c>
      <c r="J44" s="1029">
        <f t="shared" si="4"/>
        <v>1.3384109589041095</v>
      </c>
      <c r="K44" s="536"/>
      <c r="M44" s="562"/>
      <c r="N44" s="272"/>
      <c r="O44" s="568"/>
      <c r="P44" s="272"/>
      <c r="Q44" s="572"/>
      <c r="R44" s="989"/>
      <c r="S44" s="991"/>
    </row>
    <row r="45" spans="1:19" s="69" customFormat="1" ht="17.100000000000001" customHeight="1">
      <c r="B45" s="309">
        <f t="shared" si="5"/>
        <v>21</v>
      </c>
      <c r="C45" s="593" t="s">
        <v>188</v>
      </c>
      <c r="D45" s="1261" t="s">
        <v>284</v>
      </c>
      <c r="E45" s="1039">
        <v>20</v>
      </c>
      <c r="F45" s="629">
        <v>41296</v>
      </c>
      <c r="G45" s="346">
        <f t="shared" si="3"/>
        <v>10.005479452054795</v>
      </c>
      <c r="H45" s="629">
        <v>44948</v>
      </c>
      <c r="I45" s="660">
        <v>5.348E-2</v>
      </c>
      <c r="J45" s="1029">
        <f t="shared" si="4"/>
        <v>1.0695999999999999</v>
      </c>
      <c r="K45" s="536"/>
      <c r="M45" s="562"/>
      <c r="N45" s="272"/>
      <c r="O45" s="568"/>
      <c r="P45" s="272"/>
      <c r="Q45" s="572"/>
      <c r="R45" s="989"/>
      <c r="S45" s="991"/>
    </row>
    <row r="46" spans="1:19" s="69" customFormat="1" ht="17.100000000000001" customHeight="1">
      <c r="B46" s="309">
        <f t="shared" si="5"/>
        <v>22</v>
      </c>
      <c r="C46" s="593" t="s">
        <v>189</v>
      </c>
      <c r="D46" s="1261" t="s">
        <v>284</v>
      </c>
      <c r="E46" s="1039">
        <v>20</v>
      </c>
      <c r="F46" s="629">
        <v>41386</v>
      </c>
      <c r="G46" s="346">
        <f t="shared" si="3"/>
        <v>10.005479452054795</v>
      </c>
      <c r="H46" s="629">
        <v>45038</v>
      </c>
      <c r="I46" s="660">
        <v>5.3690000000000002E-2</v>
      </c>
      <c r="J46" s="1029">
        <f t="shared" si="4"/>
        <v>1.0738000000000001</v>
      </c>
      <c r="K46" s="536"/>
      <c r="M46" s="562"/>
      <c r="N46" s="272"/>
      <c r="O46" s="568"/>
      <c r="P46" s="272"/>
      <c r="Q46" s="572"/>
      <c r="R46" s="989"/>
      <c r="S46" s="991"/>
    </row>
    <row r="47" spans="1:19" s="69" customFormat="1" ht="17.100000000000001" customHeight="1">
      <c r="B47" s="309">
        <f t="shared" si="5"/>
        <v>23</v>
      </c>
      <c r="C47" s="593" t="s">
        <v>268</v>
      </c>
      <c r="D47" s="1261">
        <v>8</v>
      </c>
      <c r="E47" s="1039">
        <v>0.16438356164383561</v>
      </c>
      <c r="F47" s="629">
        <v>42733</v>
      </c>
      <c r="G47" s="346">
        <f t="shared" si="3"/>
        <v>5.0191780821917806</v>
      </c>
      <c r="H47" s="629">
        <v>44565</v>
      </c>
      <c r="I47" s="660">
        <v>5.8400000000000001E-2</v>
      </c>
      <c r="J47" s="1029">
        <f t="shared" si="4"/>
        <v>9.5999999999999992E-3</v>
      </c>
      <c r="K47" s="536"/>
      <c r="M47" s="562"/>
      <c r="N47" s="272"/>
      <c r="O47" s="568"/>
      <c r="P47" s="272"/>
      <c r="Q47" s="572"/>
      <c r="R47" s="989"/>
      <c r="S47" s="991"/>
    </row>
    <row r="48" spans="1:19" s="69" customFormat="1" ht="17.100000000000001" customHeight="1">
      <c r="B48" s="309">
        <f t="shared" si="5"/>
        <v>24</v>
      </c>
      <c r="C48" s="593" t="s">
        <v>269</v>
      </c>
      <c r="D48" s="1261">
        <v>9</v>
      </c>
      <c r="E48" s="1039">
        <v>4.7123287671232875E-2</v>
      </c>
      <c r="F48" s="629">
        <v>43098</v>
      </c>
      <c r="G48" s="346">
        <f t="shared" si="3"/>
        <v>4.0191780821917806</v>
      </c>
      <c r="H48" s="629">
        <v>44565</v>
      </c>
      <c r="I48" s="660">
        <v>5.8400000000000001E-2</v>
      </c>
      <c r="J48" s="1029">
        <f t="shared" si="4"/>
        <v>2.7520000000000001E-3</v>
      </c>
      <c r="K48" s="536"/>
      <c r="M48" s="562"/>
      <c r="N48" s="272"/>
      <c r="O48" s="568"/>
      <c r="P48" s="272"/>
      <c r="Q48" s="572"/>
      <c r="R48" s="989"/>
      <c r="S48" s="991"/>
    </row>
    <row r="49" spans="1:41" s="69" customFormat="1" ht="17.100000000000001" customHeight="1">
      <c r="B49" s="309">
        <f t="shared" si="5"/>
        <v>25</v>
      </c>
      <c r="C49" s="593" t="s">
        <v>270</v>
      </c>
      <c r="D49" s="1261">
        <v>10</v>
      </c>
      <c r="E49" s="1039">
        <v>2.4109589041095891E-2</v>
      </c>
      <c r="F49" s="629">
        <v>43465</v>
      </c>
      <c r="G49" s="346">
        <f t="shared" si="3"/>
        <v>3.0136986301369864</v>
      </c>
      <c r="H49" s="629">
        <v>44565</v>
      </c>
      <c r="I49" s="660">
        <v>5.8400000000000001E-2</v>
      </c>
      <c r="J49" s="1029">
        <f t="shared" si="4"/>
        <v>1.408E-3</v>
      </c>
      <c r="K49" s="536"/>
      <c r="M49" s="562"/>
      <c r="N49" s="272"/>
      <c r="O49" s="568"/>
      <c r="P49" s="272"/>
      <c r="Q49" s="572"/>
      <c r="R49" s="989"/>
      <c r="S49" s="991"/>
    </row>
    <row r="50" spans="1:41" s="69" customFormat="1" ht="17.100000000000001" customHeight="1">
      <c r="B50" s="309">
        <f t="shared" si="5"/>
        <v>26</v>
      </c>
      <c r="C50" s="593" t="s">
        <v>271</v>
      </c>
      <c r="D50" s="1261">
        <v>11</v>
      </c>
      <c r="E50" s="1039">
        <v>3.8356164383561646E-2</v>
      </c>
      <c r="F50" s="629">
        <v>43830</v>
      </c>
      <c r="G50" s="346">
        <f t="shared" si="3"/>
        <v>2.0136986301369864</v>
      </c>
      <c r="H50" s="629">
        <v>44565</v>
      </c>
      <c r="I50" s="660">
        <v>5.8400000000000001E-2</v>
      </c>
      <c r="J50" s="1029">
        <f t="shared" si="4"/>
        <v>2.2400000000000002E-3</v>
      </c>
      <c r="K50" s="536"/>
      <c r="M50" s="562"/>
      <c r="N50" s="272"/>
      <c r="O50" s="568"/>
      <c r="P50" s="272"/>
      <c r="Q50" s="572"/>
      <c r="R50" s="989"/>
      <c r="S50" s="991"/>
    </row>
    <row r="51" spans="1:41" s="69" customFormat="1" ht="17.100000000000001" customHeight="1">
      <c r="B51" s="309">
        <f t="shared" si="5"/>
        <v>27</v>
      </c>
      <c r="C51" s="593" t="s">
        <v>290</v>
      </c>
      <c r="D51" s="1262">
        <v>1</v>
      </c>
      <c r="E51" s="1039">
        <v>24.726027397260275</v>
      </c>
      <c r="F51" s="629">
        <v>44566</v>
      </c>
      <c r="G51" s="346">
        <f>(H51-F51)/365</f>
        <v>5.0027397260273974</v>
      </c>
      <c r="H51" s="349">
        <v>46392</v>
      </c>
      <c r="I51" s="1431"/>
      <c r="J51" s="1432"/>
      <c r="K51" s="536"/>
      <c r="N51" s="748"/>
      <c r="P51" s="748"/>
      <c r="R51" s="990"/>
      <c r="S51" s="991"/>
    </row>
    <row r="52" spans="1:41" s="69" customFormat="1" ht="17.100000000000001" customHeight="1">
      <c r="B52" s="309">
        <f t="shared" si="5"/>
        <v>28</v>
      </c>
      <c r="C52" s="661" t="s">
        <v>272</v>
      </c>
      <c r="D52" s="1262" t="s">
        <v>284</v>
      </c>
      <c r="E52" s="1039">
        <v>417.11</v>
      </c>
      <c r="F52" s="629">
        <v>43273</v>
      </c>
      <c r="G52" s="346">
        <f t="shared" si="3"/>
        <v>30.021917808219179</v>
      </c>
      <c r="H52" s="563">
        <v>54231</v>
      </c>
      <c r="I52" s="662">
        <v>3.9170000000000003E-2</v>
      </c>
      <c r="J52" s="1029">
        <f t="shared" si="4"/>
        <v>16.338198700000003</v>
      </c>
      <c r="K52" s="536"/>
      <c r="M52" s="562"/>
      <c r="N52" s="272"/>
      <c r="O52" s="568"/>
      <c r="P52" s="272"/>
      <c r="Q52" s="572"/>
      <c r="R52" s="989"/>
      <c r="S52" s="991"/>
    </row>
    <row r="53" spans="1:41" s="69" customFormat="1" ht="17.100000000000001" customHeight="1">
      <c r="B53" s="309">
        <f t="shared" si="5"/>
        <v>29</v>
      </c>
      <c r="C53" s="661" t="s">
        <v>273</v>
      </c>
      <c r="D53" s="1262" t="s">
        <v>284</v>
      </c>
      <c r="E53" s="1039">
        <v>0.43</v>
      </c>
      <c r="F53" s="629">
        <v>43483</v>
      </c>
      <c r="G53" s="346">
        <f t="shared" si="3"/>
        <v>30.021917808219179</v>
      </c>
      <c r="H53" s="349">
        <v>54441</v>
      </c>
      <c r="I53" s="678">
        <v>4.335E-2</v>
      </c>
      <c r="J53" s="1029">
        <f t="shared" si="4"/>
        <v>1.8640500000000001E-2</v>
      </c>
      <c r="K53" s="536"/>
      <c r="M53" s="558"/>
      <c r="N53" s="1"/>
      <c r="O53" s="568"/>
      <c r="P53" s="1"/>
      <c r="Q53" s="561"/>
      <c r="R53" s="989"/>
      <c r="S53" s="991"/>
    </row>
    <row r="54" spans="1:41" s="69" customFormat="1" ht="17.100000000000001" customHeight="1">
      <c r="B54" s="309">
        <f t="shared" si="5"/>
        <v>30</v>
      </c>
      <c r="C54" s="593" t="s">
        <v>291</v>
      </c>
      <c r="D54" s="1262">
        <v>2</v>
      </c>
      <c r="E54" s="1039">
        <v>136.27657534246578</v>
      </c>
      <c r="F54" s="629">
        <v>44760</v>
      </c>
      <c r="G54" s="346">
        <f t="shared" si="3"/>
        <v>10.010958904109589</v>
      </c>
      <c r="H54" s="349">
        <v>48414</v>
      </c>
      <c r="I54" s="1338">
        <v>5.0770000000000003E-2</v>
      </c>
      <c r="J54" s="1029">
        <f t="shared" ref="J54" si="6">+E54*I54</f>
        <v>6.9187617301369881</v>
      </c>
      <c r="K54" s="536"/>
      <c r="N54"/>
      <c r="O54"/>
      <c r="P54"/>
      <c r="Q54"/>
      <c r="R54"/>
      <c r="S54"/>
      <c r="T54"/>
      <c r="U54"/>
      <c r="V54"/>
    </row>
    <row r="55" spans="1:41" s="69" customFormat="1" ht="17.100000000000001" customHeight="1" thickBot="1">
      <c r="B55" s="309">
        <f t="shared" si="5"/>
        <v>31</v>
      </c>
      <c r="C55" s="593" t="s">
        <v>292</v>
      </c>
      <c r="D55" s="1262">
        <v>3</v>
      </c>
      <c r="E55" s="1040">
        <v>16.882191780821916</v>
      </c>
      <c r="F55" s="1030">
        <v>44848</v>
      </c>
      <c r="G55" s="1427"/>
      <c r="H55" s="1428"/>
      <c r="I55" s="1429"/>
      <c r="J55" s="1430"/>
      <c r="K55" s="536"/>
      <c r="N55"/>
      <c r="O55"/>
      <c r="P55"/>
      <c r="Q55"/>
      <c r="R55"/>
      <c r="S55"/>
      <c r="T55"/>
      <c r="U55"/>
      <c r="V55"/>
    </row>
    <row r="56" spans="1:41" s="69" customFormat="1" ht="17.100000000000001" customHeight="1">
      <c r="B56" s="309">
        <f t="shared" si="5"/>
        <v>32</v>
      </c>
      <c r="C56" s="316" t="s">
        <v>90</v>
      </c>
      <c r="D56" s="365"/>
      <c r="E56" s="676">
        <v>698.1234246575342</v>
      </c>
      <c r="F56" s="344"/>
      <c r="G56" s="358"/>
      <c r="H56" s="344"/>
      <c r="I56" s="355">
        <v>4.3874790596159854E-2</v>
      </c>
      <c r="J56" s="1339">
        <v>30.630019067123293</v>
      </c>
      <c r="K56" s="84"/>
      <c r="N56"/>
      <c r="O56"/>
      <c r="P56"/>
      <c r="Q56"/>
      <c r="R56"/>
      <c r="S56"/>
      <c r="T56"/>
      <c r="U56"/>
      <c r="V56"/>
    </row>
    <row r="57" spans="1:41" s="69" customFormat="1" ht="17.100000000000001" customHeight="1">
      <c r="B57" s="326"/>
      <c r="C57" s="316"/>
      <c r="D57" s="365"/>
      <c r="E57" s="345"/>
      <c r="F57" s="346"/>
      <c r="G57" s="359"/>
      <c r="H57" s="346"/>
      <c r="I57" s="347"/>
      <c r="J57" s="348"/>
      <c r="K57" s="84"/>
      <c r="N57"/>
      <c r="O57"/>
      <c r="P57"/>
      <c r="Q57"/>
      <c r="R57"/>
      <c r="S57"/>
      <c r="T57"/>
      <c r="U57"/>
      <c r="V57"/>
    </row>
    <row r="58" spans="1:41" s="69" customFormat="1" ht="17.100000000000001" customHeight="1" thickBot="1">
      <c r="B58" s="313"/>
      <c r="C58" s="325" t="s">
        <v>190</v>
      </c>
      <c r="D58" s="365"/>
      <c r="E58" s="350"/>
      <c r="F58" s="351"/>
      <c r="G58" s="360"/>
      <c r="H58" s="351"/>
      <c r="I58" s="352"/>
      <c r="J58" s="353"/>
      <c r="K58" s="84"/>
      <c r="N58"/>
      <c r="O58"/>
      <c r="P58"/>
      <c r="Q58"/>
      <c r="R58"/>
      <c r="S58"/>
      <c r="T58"/>
      <c r="U58"/>
      <c r="V58"/>
    </row>
    <row r="59" spans="1:41" s="69" customFormat="1" ht="24" customHeight="1" thickBot="1">
      <c r="B59" s="327">
        <f>B56+1</f>
        <v>33</v>
      </c>
      <c r="C59" s="504" t="s">
        <v>293</v>
      </c>
      <c r="D59" s="366"/>
      <c r="E59" s="362">
        <f>E36+E56</f>
        <v>3556.5344990615818</v>
      </c>
      <c r="F59" s="357"/>
      <c r="G59" s="361"/>
      <c r="H59" s="357"/>
      <c r="I59" s="363">
        <f>J59/E59</f>
        <v>3.8310222087412756E-2</v>
      </c>
      <c r="J59" s="364">
        <f>J36+J56</f>
        <v>136.25162652059447</v>
      </c>
      <c r="K59" s="84"/>
      <c r="N59"/>
      <c r="O59"/>
      <c r="P59"/>
      <c r="Q59"/>
      <c r="R59"/>
      <c r="S59"/>
      <c r="T59"/>
      <c r="U59"/>
      <c r="V59"/>
    </row>
    <row r="60" spans="1:41" s="69" customFormat="1" ht="17.25" customHeight="1">
      <c r="B60" s="66"/>
      <c r="C60" s="66"/>
      <c r="D60" s="522"/>
      <c r="E60" s="66"/>
      <c r="F60" s="66"/>
      <c r="G60" s="66"/>
      <c r="H60" s="66"/>
      <c r="I60" s="66"/>
      <c r="J60" s="66"/>
    </row>
    <row r="61" spans="1:41" s="70" customFormat="1" ht="17.25" customHeight="1">
      <c r="A61" s="69"/>
      <c r="B61" s="1614" t="s">
        <v>205</v>
      </c>
      <c r="C61" s="1614"/>
      <c r="D61" s="1614"/>
      <c r="E61" s="1614"/>
      <c r="F61" s="1614"/>
      <c r="G61" s="1614"/>
      <c r="H61" s="1614"/>
      <c r="I61" s="1614"/>
      <c r="J61" s="1614"/>
      <c r="K61" s="69"/>
      <c r="L61" s="69"/>
      <c r="M61" s="69"/>
      <c r="N61" s="69"/>
      <c r="O61" s="69"/>
      <c r="P61" s="69"/>
      <c r="Q61" s="69"/>
      <c r="R61" s="69"/>
      <c r="S61" s="69"/>
      <c r="T61" s="69"/>
      <c r="U61" s="69"/>
      <c r="V61" s="69"/>
      <c r="W61" s="69"/>
      <c r="X61" s="69"/>
      <c r="Y61" s="69"/>
      <c r="Z61" s="69"/>
      <c r="AA61" s="69"/>
      <c r="AB61" s="69"/>
      <c r="AC61" s="69"/>
      <c r="AD61" s="69"/>
      <c r="AE61" s="69"/>
      <c r="AF61" s="69"/>
      <c r="AG61" s="69"/>
      <c r="AH61" s="69"/>
      <c r="AI61" s="69"/>
      <c r="AJ61" s="69"/>
      <c r="AK61" s="69"/>
      <c r="AL61" s="69"/>
      <c r="AM61" s="69"/>
      <c r="AN61" s="69"/>
      <c r="AO61" s="69"/>
    </row>
    <row r="62" spans="1:41" s="70" customFormat="1" ht="17.25" customHeight="1">
      <c r="A62" s="69"/>
      <c r="B62" s="522" t="s">
        <v>192</v>
      </c>
      <c r="C62" s="1614" t="s">
        <v>275</v>
      </c>
      <c r="D62" s="1614"/>
      <c r="E62" s="1614"/>
      <c r="F62" s="1614"/>
      <c r="G62" s="1614"/>
      <c r="H62" s="1614"/>
      <c r="I62" s="1614"/>
      <c r="J62" s="1614"/>
      <c r="K62" s="69"/>
      <c r="L62" s="69"/>
      <c r="M62" s="69"/>
      <c r="N62" s="69"/>
      <c r="O62" s="69"/>
      <c r="P62" s="69"/>
      <c r="Q62" s="69"/>
      <c r="R62" s="69"/>
      <c r="S62" s="69"/>
      <c r="T62" s="69"/>
      <c r="U62" s="69"/>
      <c r="V62" s="69"/>
      <c r="W62" s="69"/>
      <c r="X62" s="69"/>
      <c r="Y62" s="69"/>
      <c r="Z62" s="69"/>
      <c r="AA62" s="69"/>
      <c r="AB62" s="69"/>
      <c r="AC62" s="69"/>
      <c r="AD62" s="69"/>
      <c r="AE62" s="69"/>
      <c r="AF62" s="69"/>
      <c r="AG62" s="69"/>
      <c r="AH62" s="69"/>
      <c r="AI62" s="69"/>
      <c r="AJ62" s="69"/>
      <c r="AK62" s="69"/>
      <c r="AL62" s="69"/>
      <c r="AM62" s="69"/>
      <c r="AN62" s="69"/>
      <c r="AO62" s="69"/>
    </row>
    <row r="63" spans="1:41" s="70" customFormat="1" ht="17.25" customHeight="1">
      <c r="A63" s="69"/>
      <c r="B63" s="66"/>
      <c r="C63" s="1614"/>
      <c r="D63" s="1614"/>
      <c r="E63" s="1614"/>
      <c r="F63" s="1614"/>
      <c r="G63" s="1614"/>
      <c r="H63" s="1614"/>
      <c r="I63" s="1614"/>
      <c r="J63" s="1614"/>
      <c r="K63" s="69"/>
      <c r="L63" s="69"/>
      <c r="M63" s="69"/>
      <c r="N63" s="69"/>
      <c r="O63" s="69"/>
      <c r="P63" s="69"/>
      <c r="Q63" s="69"/>
      <c r="R63" s="69"/>
      <c r="S63" s="69"/>
      <c r="T63" s="69"/>
      <c r="U63" s="69"/>
      <c r="V63" s="69"/>
      <c r="W63" s="69"/>
      <c r="X63" s="69"/>
      <c r="Y63" s="69"/>
      <c r="Z63" s="69"/>
      <c r="AA63" s="69"/>
      <c r="AB63" s="69"/>
      <c r="AC63" s="69"/>
      <c r="AD63" s="69"/>
      <c r="AE63" s="69"/>
      <c r="AF63" s="69"/>
      <c r="AG63" s="69"/>
      <c r="AH63" s="69"/>
      <c r="AI63" s="69"/>
      <c r="AJ63" s="69"/>
      <c r="AK63" s="69"/>
      <c r="AL63" s="69"/>
      <c r="AM63" s="69"/>
      <c r="AN63" s="69"/>
      <c r="AO63" s="69"/>
    </row>
    <row r="64" spans="1:41" s="70" customFormat="1" ht="16.350000000000001" customHeight="1">
      <c r="A64" s="69"/>
      <c r="B64" s="66"/>
      <c r="C64" s="66"/>
      <c r="D64" s="522"/>
      <c r="E64" s="66"/>
      <c r="F64" s="66"/>
      <c r="G64" s="66"/>
      <c r="H64" s="66"/>
      <c r="I64" s="66"/>
      <c r="J64" s="66"/>
      <c r="K64" s="69"/>
      <c r="L64" s="69"/>
      <c r="M64" s="69"/>
      <c r="N64" s="69"/>
      <c r="O64" s="69"/>
      <c r="P64" s="69"/>
      <c r="Q64" s="69"/>
      <c r="R64" s="69"/>
      <c r="S64" s="69"/>
      <c r="T64" s="69"/>
      <c r="U64" s="69"/>
      <c r="V64" s="69"/>
      <c r="W64" s="69"/>
      <c r="X64" s="69"/>
      <c r="Y64" s="69"/>
      <c r="Z64" s="69"/>
      <c r="AA64" s="69"/>
      <c r="AB64" s="69"/>
      <c r="AC64" s="69"/>
      <c r="AD64" s="69"/>
      <c r="AE64" s="69"/>
      <c r="AF64" s="69"/>
      <c r="AG64" s="69"/>
      <c r="AH64" s="69"/>
      <c r="AI64" s="69"/>
      <c r="AJ64" s="69"/>
      <c r="AK64" s="69"/>
      <c r="AL64" s="69"/>
      <c r="AM64" s="69"/>
      <c r="AN64" s="69"/>
      <c r="AO64" s="69"/>
    </row>
    <row r="65" spans="1:41" s="70" customFormat="1" ht="16.350000000000001" customHeight="1">
      <c r="A65" s="69"/>
      <c r="B65" s="69"/>
      <c r="C65" s="69"/>
      <c r="D65" s="90"/>
      <c r="E65" s="69"/>
      <c r="F65" s="69"/>
      <c r="G65" s="69"/>
      <c r="H65" s="69"/>
      <c r="I65" s="69"/>
      <c r="J65" s="69"/>
      <c r="K65" s="69"/>
      <c r="L65" s="69"/>
      <c r="M65" s="69"/>
      <c r="N65" s="69"/>
      <c r="O65" s="69"/>
      <c r="P65" s="69"/>
      <c r="Q65" s="69"/>
      <c r="R65" s="69"/>
      <c r="S65" s="69"/>
      <c r="T65" s="69"/>
      <c r="U65" s="69"/>
      <c r="V65" s="69"/>
      <c r="W65" s="69"/>
      <c r="X65" s="69"/>
      <c r="Y65" s="69"/>
      <c r="Z65" s="69"/>
      <c r="AA65" s="69"/>
      <c r="AB65" s="69"/>
      <c r="AC65" s="69"/>
      <c r="AD65" s="69"/>
      <c r="AE65" s="69"/>
      <c r="AF65" s="69"/>
      <c r="AG65" s="69"/>
      <c r="AH65" s="69"/>
      <c r="AI65" s="69"/>
      <c r="AJ65" s="69"/>
      <c r="AK65" s="69"/>
      <c r="AL65" s="69"/>
      <c r="AM65" s="69"/>
      <c r="AN65" s="69"/>
      <c r="AO65" s="69"/>
    </row>
    <row r="66" spans="1:41" s="70" customFormat="1">
      <c r="A66" s="69"/>
      <c r="B66" s="69"/>
      <c r="C66" s="69"/>
      <c r="D66" s="90"/>
      <c r="E66" s="69"/>
      <c r="F66" s="69"/>
      <c r="G66" s="69"/>
      <c r="H66" s="69"/>
      <c r="I66" s="69"/>
      <c r="J66" s="69"/>
      <c r="K66" s="69"/>
      <c r="L66" s="69"/>
      <c r="M66" s="69"/>
      <c r="N66" s="69"/>
      <c r="O66" s="69"/>
      <c r="P66" s="69"/>
      <c r="Q66" s="69"/>
      <c r="R66" s="69"/>
      <c r="S66" s="69"/>
      <c r="T66" s="69"/>
      <c r="U66" s="69"/>
      <c r="V66" s="69"/>
      <c r="W66" s="69"/>
      <c r="X66" s="69"/>
      <c r="Y66" s="69"/>
      <c r="Z66" s="69"/>
      <c r="AA66" s="69"/>
      <c r="AB66" s="69"/>
      <c r="AC66" s="69"/>
      <c r="AD66" s="69"/>
      <c r="AE66" s="69"/>
      <c r="AF66" s="69"/>
      <c r="AG66" s="69"/>
      <c r="AH66" s="69"/>
      <c r="AI66" s="69"/>
      <c r="AJ66" s="69"/>
      <c r="AK66" s="69"/>
      <c r="AL66" s="69"/>
      <c r="AM66" s="69"/>
      <c r="AN66" s="69"/>
      <c r="AO66" s="69"/>
    </row>
    <row r="67" spans="1:41" s="70" customFormat="1">
      <c r="A67" s="69"/>
      <c r="B67" s="69"/>
      <c r="C67" s="69"/>
      <c r="D67" s="90"/>
      <c r="E67" s="69"/>
      <c r="F67" s="69"/>
      <c r="G67" s="69"/>
      <c r="H67" s="69"/>
      <c r="I67" s="69"/>
      <c r="J67" s="69"/>
      <c r="K67" s="69"/>
      <c r="L67" s="69"/>
      <c r="M67" s="69"/>
      <c r="N67" s="69"/>
      <c r="O67" s="69"/>
      <c r="P67" s="69"/>
      <c r="Q67" s="69"/>
      <c r="R67" s="69"/>
      <c r="S67" s="69"/>
      <c r="T67" s="69"/>
      <c r="U67" s="69"/>
      <c r="V67" s="69"/>
      <c r="W67" s="69"/>
      <c r="X67" s="69"/>
      <c r="Y67" s="69"/>
      <c r="Z67" s="69"/>
      <c r="AA67" s="69"/>
      <c r="AB67" s="69"/>
      <c r="AC67" s="69"/>
      <c r="AD67" s="69"/>
      <c r="AE67" s="69"/>
      <c r="AF67" s="69"/>
      <c r="AG67" s="69"/>
      <c r="AH67" s="69"/>
      <c r="AI67" s="69"/>
      <c r="AJ67" s="69"/>
      <c r="AK67" s="69"/>
      <c r="AL67" s="69"/>
      <c r="AM67" s="69"/>
      <c r="AN67" s="69"/>
      <c r="AO67" s="69"/>
    </row>
    <row r="68" spans="1:41" s="70" customFormat="1">
      <c r="A68" s="69"/>
      <c r="B68" s="69"/>
      <c r="C68" s="69"/>
      <c r="D68" s="90"/>
      <c r="E68" s="69"/>
      <c r="F68" s="69"/>
      <c r="G68" s="69"/>
      <c r="H68" s="69"/>
      <c r="I68" s="69"/>
      <c r="J68" s="69"/>
      <c r="K68" s="69"/>
      <c r="L68" s="69"/>
      <c r="M68" s="69"/>
      <c r="N68" s="69"/>
      <c r="O68" s="69"/>
      <c r="P68" s="69"/>
      <c r="Q68" s="69"/>
      <c r="R68" s="69"/>
      <c r="S68" s="69"/>
      <c r="T68" s="69"/>
      <c r="U68" s="69"/>
      <c r="V68" s="69"/>
      <c r="W68" s="69"/>
      <c r="X68" s="69"/>
      <c r="Y68" s="69"/>
      <c r="Z68" s="69"/>
      <c r="AA68" s="69"/>
      <c r="AB68" s="69"/>
      <c r="AC68" s="69"/>
      <c r="AD68" s="69"/>
      <c r="AE68" s="69"/>
      <c r="AF68" s="69"/>
      <c r="AG68" s="69"/>
      <c r="AH68" s="69"/>
      <c r="AI68" s="69"/>
      <c r="AJ68" s="69"/>
      <c r="AK68" s="69"/>
      <c r="AL68" s="69"/>
      <c r="AM68" s="69"/>
      <c r="AN68" s="69"/>
      <c r="AO68" s="69"/>
    </row>
    <row r="69" spans="1:41" s="70" customFormat="1">
      <c r="A69" s="69"/>
      <c r="B69" s="69"/>
      <c r="C69" s="69"/>
      <c r="D69" s="90"/>
      <c r="E69" s="69"/>
      <c r="F69" s="69"/>
      <c r="G69" s="69"/>
      <c r="H69" s="69"/>
      <c r="I69" s="69"/>
      <c r="J69" s="69"/>
      <c r="K69" s="69"/>
      <c r="L69" s="69"/>
      <c r="M69" s="69"/>
      <c r="N69" s="69"/>
      <c r="O69" s="69"/>
      <c r="P69" s="69"/>
      <c r="Q69" s="69"/>
      <c r="R69" s="69"/>
      <c r="S69" s="69"/>
      <c r="T69" s="69"/>
      <c r="U69" s="69"/>
      <c r="V69" s="69"/>
      <c r="W69" s="69"/>
      <c r="X69" s="69"/>
      <c r="Y69" s="69"/>
      <c r="Z69" s="69"/>
      <c r="AA69" s="69"/>
      <c r="AB69" s="69"/>
      <c r="AC69" s="69"/>
      <c r="AD69" s="69"/>
      <c r="AE69" s="69"/>
      <c r="AF69" s="69"/>
      <c r="AG69" s="69"/>
      <c r="AH69" s="69"/>
      <c r="AI69" s="69"/>
      <c r="AJ69" s="69"/>
      <c r="AK69" s="69"/>
      <c r="AL69" s="69"/>
      <c r="AM69" s="69"/>
      <c r="AN69" s="69"/>
      <c r="AO69" s="69"/>
    </row>
    <row r="70" spans="1:41" s="70" customFormat="1">
      <c r="A70" s="69"/>
      <c r="B70" s="69"/>
      <c r="C70" s="69"/>
      <c r="D70" s="90"/>
      <c r="E70" s="69"/>
      <c r="F70" s="69"/>
      <c r="G70" s="69"/>
      <c r="H70" s="69"/>
      <c r="I70" s="69"/>
      <c r="J70" s="69"/>
      <c r="K70" s="69"/>
      <c r="L70" s="69"/>
      <c r="M70" s="69"/>
      <c r="N70" s="69"/>
      <c r="O70" s="69"/>
      <c r="P70" s="69"/>
      <c r="Q70" s="69"/>
      <c r="R70" s="69"/>
      <c r="S70" s="69"/>
      <c r="T70" s="69"/>
      <c r="U70" s="69"/>
      <c r="V70" s="69"/>
      <c r="W70" s="69"/>
      <c r="X70" s="69"/>
      <c r="Y70" s="69"/>
      <c r="Z70" s="69"/>
      <c r="AA70" s="69"/>
      <c r="AB70" s="69"/>
      <c r="AC70" s="69"/>
      <c r="AD70" s="69"/>
      <c r="AE70" s="69"/>
      <c r="AF70" s="69"/>
      <c r="AG70" s="69"/>
      <c r="AH70" s="69"/>
      <c r="AI70" s="69"/>
      <c r="AJ70" s="69"/>
      <c r="AK70" s="69"/>
      <c r="AL70" s="69"/>
      <c r="AM70" s="69"/>
      <c r="AN70" s="69"/>
      <c r="AO70" s="69"/>
    </row>
    <row r="71" spans="1:41" s="70" customFormat="1">
      <c r="A71" s="69"/>
      <c r="B71" s="69"/>
      <c r="C71" s="69"/>
      <c r="D71" s="90"/>
      <c r="E71" s="69"/>
      <c r="F71" s="69"/>
      <c r="G71" s="69"/>
      <c r="H71" s="69"/>
      <c r="I71" s="69"/>
      <c r="J71" s="69"/>
      <c r="K71" s="69"/>
      <c r="L71" s="69"/>
      <c r="M71" s="69"/>
      <c r="N71" s="69"/>
      <c r="O71" s="69"/>
      <c r="P71" s="69"/>
      <c r="Q71" s="69"/>
      <c r="R71" s="69"/>
      <c r="S71" s="69"/>
      <c r="T71" s="69"/>
      <c r="U71" s="69"/>
      <c r="V71" s="69"/>
      <c r="W71" s="69"/>
      <c r="X71" s="69"/>
      <c r="Y71" s="69"/>
      <c r="Z71" s="69"/>
      <c r="AA71" s="69"/>
      <c r="AB71" s="69"/>
      <c r="AC71" s="69"/>
      <c r="AD71" s="69"/>
      <c r="AE71" s="69"/>
      <c r="AF71" s="69"/>
      <c r="AG71" s="69"/>
      <c r="AH71" s="69"/>
      <c r="AI71" s="69"/>
      <c r="AJ71" s="69"/>
      <c r="AK71" s="69"/>
      <c r="AL71" s="69"/>
      <c r="AM71" s="69"/>
      <c r="AN71" s="69"/>
      <c r="AO71" s="69"/>
    </row>
    <row r="72" spans="1:41" s="70" customFormat="1">
      <c r="A72" s="69"/>
      <c r="B72" s="69"/>
      <c r="C72" s="69"/>
      <c r="D72" s="90"/>
      <c r="E72" s="69"/>
      <c r="F72" s="69"/>
      <c r="G72" s="69"/>
      <c r="H72" s="69"/>
      <c r="I72" s="69"/>
      <c r="J72" s="69"/>
      <c r="K72" s="69"/>
      <c r="L72" s="69"/>
      <c r="M72" s="69"/>
      <c r="N72" s="69"/>
      <c r="O72" s="69"/>
      <c r="P72" s="69"/>
      <c r="Q72" s="69"/>
      <c r="R72" s="69"/>
      <c r="S72" s="69"/>
      <c r="T72" s="69"/>
      <c r="U72" s="69"/>
      <c r="V72" s="69"/>
      <c r="W72" s="69"/>
      <c r="X72" s="69"/>
      <c r="Y72" s="69"/>
      <c r="Z72" s="69"/>
      <c r="AA72" s="69"/>
      <c r="AB72" s="69"/>
      <c r="AC72" s="69"/>
      <c r="AD72" s="69"/>
      <c r="AE72" s="69"/>
      <c r="AF72" s="69"/>
      <c r="AG72" s="69"/>
      <c r="AH72" s="69"/>
      <c r="AI72" s="69"/>
      <c r="AJ72" s="69"/>
      <c r="AK72" s="69"/>
      <c r="AL72" s="69"/>
      <c r="AM72" s="69"/>
      <c r="AN72" s="69"/>
      <c r="AO72" s="69"/>
    </row>
    <row r="73" spans="1:41" s="69" customFormat="1">
      <c r="D73" s="90"/>
    </row>
    <row r="74" spans="1:41" s="70" customFormat="1">
      <c r="A74" s="69"/>
      <c r="B74" s="69"/>
      <c r="C74" s="69"/>
      <c r="D74" s="90"/>
      <c r="E74" s="69"/>
      <c r="F74" s="69"/>
      <c r="G74" s="69"/>
      <c r="H74" s="69"/>
      <c r="I74" s="69"/>
      <c r="J74" s="69"/>
      <c r="K74" s="69"/>
      <c r="L74" s="69"/>
      <c r="M74" s="69"/>
      <c r="N74" s="69"/>
      <c r="O74" s="69"/>
      <c r="P74" s="69"/>
      <c r="Q74" s="69"/>
      <c r="R74" s="69"/>
      <c r="S74" s="69"/>
      <c r="T74" s="69"/>
      <c r="U74" s="69"/>
      <c r="V74" s="69"/>
      <c r="W74" s="69"/>
      <c r="X74" s="69"/>
      <c r="Y74" s="69"/>
      <c r="Z74" s="69"/>
      <c r="AA74" s="69"/>
      <c r="AB74" s="69"/>
      <c r="AC74" s="69"/>
      <c r="AD74" s="69"/>
      <c r="AE74" s="69"/>
      <c r="AF74" s="69"/>
      <c r="AG74" s="69"/>
      <c r="AH74" s="69"/>
      <c r="AI74" s="69"/>
      <c r="AJ74" s="69"/>
      <c r="AK74" s="69"/>
      <c r="AL74" s="69"/>
      <c r="AM74" s="69"/>
      <c r="AN74" s="69"/>
      <c r="AO74" s="69"/>
    </row>
    <row r="75" spans="1:41" s="70" customFormat="1">
      <c r="A75" s="69"/>
      <c r="B75" s="69"/>
      <c r="C75" s="69"/>
      <c r="D75" s="90"/>
      <c r="E75" s="69"/>
      <c r="F75" s="69"/>
      <c r="G75" s="69"/>
      <c r="H75" s="69"/>
      <c r="I75" s="69"/>
      <c r="J75" s="69"/>
      <c r="K75" s="69"/>
      <c r="L75" s="69"/>
      <c r="M75" s="69"/>
      <c r="N75" s="69"/>
      <c r="O75" s="69"/>
      <c r="P75" s="69"/>
      <c r="Q75" s="69"/>
      <c r="R75" s="69"/>
      <c r="S75" s="69"/>
      <c r="T75" s="69"/>
      <c r="U75" s="69"/>
      <c r="V75" s="69"/>
      <c r="W75" s="69"/>
      <c r="X75" s="69"/>
      <c r="Y75" s="69"/>
      <c r="Z75" s="69"/>
      <c r="AA75" s="69"/>
      <c r="AB75" s="69"/>
      <c r="AC75" s="69"/>
      <c r="AD75" s="69"/>
      <c r="AE75" s="69"/>
      <c r="AF75" s="69"/>
      <c r="AG75" s="69"/>
      <c r="AH75" s="69"/>
      <c r="AI75" s="69"/>
      <c r="AJ75" s="69"/>
      <c r="AK75" s="69"/>
      <c r="AL75" s="69"/>
      <c r="AM75" s="69"/>
      <c r="AN75" s="69"/>
      <c r="AO75" s="69"/>
    </row>
    <row r="76" spans="1:41" s="70" customFormat="1">
      <c r="A76" s="69"/>
      <c r="B76" s="69"/>
      <c r="C76" s="69"/>
      <c r="D76" s="90"/>
      <c r="E76" s="69"/>
      <c r="F76" s="69"/>
      <c r="G76" s="69"/>
      <c r="H76" s="69"/>
      <c r="I76" s="69"/>
      <c r="J76" s="69"/>
      <c r="K76" s="69"/>
      <c r="L76" s="69"/>
      <c r="M76" s="69"/>
      <c r="N76" s="69"/>
      <c r="O76" s="69"/>
      <c r="P76" s="69"/>
      <c r="Q76" s="69"/>
      <c r="R76" s="69"/>
      <c r="S76" s="69"/>
      <c r="T76" s="69"/>
      <c r="U76" s="69"/>
      <c r="V76" s="69"/>
      <c r="W76" s="69"/>
      <c r="X76" s="69"/>
      <c r="Y76" s="69"/>
      <c r="Z76" s="69"/>
      <c r="AA76" s="69"/>
      <c r="AB76" s="69"/>
      <c r="AC76" s="69"/>
      <c r="AD76" s="69"/>
      <c r="AE76" s="69"/>
      <c r="AF76" s="69"/>
      <c r="AG76" s="69"/>
      <c r="AH76" s="69"/>
      <c r="AI76" s="69"/>
      <c r="AJ76" s="69"/>
      <c r="AK76" s="69"/>
      <c r="AL76" s="69"/>
      <c r="AM76" s="69"/>
      <c r="AN76" s="69"/>
      <c r="AO76" s="69"/>
    </row>
    <row r="77" spans="1:41" s="69" customFormat="1">
      <c r="D77" s="90"/>
    </row>
    <row r="78" spans="1:41" s="69" customFormat="1">
      <c r="D78" s="90"/>
    </row>
    <row r="79" spans="1:41" s="69" customFormat="1">
      <c r="D79" s="90"/>
    </row>
    <row r="80" spans="1:41" s="69" customFormat="1">
      <c r="D80" s="90"/>
    </row>
    <row r="81" spans="4:4" s="69" customFormat="1">
      <c r="D81" s="90"/>
    </row>
    <row r="82" spans="4:4" s="69" customFormat="1">
      <c r="D82" s="90"/>
    </row>
    <row r="83" spans="4:4" s="69" customFormat="1">
      <c r="D83" s="90"/>
    </row>
    <row r="84" spans="4:4" s="69" customFormat="1">
      <c r="D84" s="90"/>
    </row>
    <row r="85" spans="4:4" s="69" customFormat="1">
      <c r="D85" s="90"/>
    </row>
    <row r="86" spans="4:4" s="69" customFormat="1">
      <c r="D86" s="90"/>
    </row>
    <row r="87" spans="4:4" s="69" customFormat="1">
      <c r="D87" s="90"/>
    </row>
    <row r="88" spans="4:4" s="69" customFormat="1">
      <c r="D88" s="90"/>
    </row>
    <row r="89" spans="4:4" s="69" customFormat="1">
      <c r="D89" s="90"/>
    </row>
    <row r="90" spans="4:4" s="69" customFormat="1">
      <c r="D90" s="90"/>
    </row>
    <row r="91" spans="4:4" s="69" customFormat="1">
      <c r="D91" s="90"/>
    </row>
    <row r="92" spans="4:4" s="69" customFormat="1">
      <c r="D92" s="90"/>
    </row>
    <row r="93" spans="4:4" s="69" customFormat="1">
      <c r="D93" s="90"/>
    </row>
    <row r="94" spans="4:4" s="69" customFormat="1">
      <c r="D94" s="90"/>
    </row>
    <row r="95" spans="4:4" s="69" customFormat="1">
      <c r="D95" s="90"/>
    </row>
    <row r="96" spans="4:4" s="69" customFormat="1">
      <c r="D96" s="90"/>
    </row>
    <row r="97" spans="2:10" s="69" customFormat="1">
      <c r="D97" s="90"/>
    </row>
    <row r="98" spans="2:10" s="69" customFormat="1">
      <c r="D98" s="90"/>
    </row>
    <row r="99" spans="2:10" s="69" customFormat="1">
      <c r="D99" s="90"/>
    </row>
    <row r="100" spans="2:10" s="69" customFormat="1">
      <c r="D100" s="90"/>
    </row>
    <row r="110" spans="2:10">
      <c r="B110" s="92"/>
      <c r="C110" s="92"/>
      <c r="D110" s="1255"/>
      <c r="E110" s="92"/>
      <c r="F110" s="92"/>
      <c r="G110" s="92"/>
      <c r="H110" s="92"/>
      <c r="I110" s="92"/>
      <c r="J110" s="92"/>
    </row>
  </sheetData>
  <mergeCells count="6">
    <mergeCell ref="C62:J63"/>
    <mergeCell ref="B7:J7"/>
    <mergeCell ref="B8:J8"/>
    <mergeCell ref="B9:J9"/>
    <mergeCell ref="B10:J10"/>
    <mergeCell ref="B61:J61"/>
  </mergeCells>
  <printOptions horizontalCentered="1"/>
  <pageMargins left="0.98425196850393704" right="0.51181102362204722" top="0.74803149606299213" bottom="0.23622047244094491" header="0" footer="0"/>
  <pageSetup scale="68" orientation="portrait" r:id="rId1"/>
  <headerFooter alignWithMargins="0"/>
  <rowBreaks count="1" manualBreakCount="1">
    <brk id="73" man="1"/>
  </row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2">
    <pageSetUpPr fitToPage="1"/>
  </sheetPr>
  <dimension ref="A1:AV32"/>
  <sheetViews>
    <sheetView view="pageBreakPreview" zoomScale="80" zoomScaleNormal="100" zoomScaleSheetLayoutView="80" workbookViewId="0">
      <selection activeCell="B7" sqref="B7:G7"/>
    </sheetView>
  </sheetViews>
  <sheetFormatPr defaultColWidth="9.42578125" defaultRowHeight="15.75"/>
  <cols>
    <col min="1" max="1" width="2.5703125" style="91" customWidth="1"/>
    <col min="2" max="2" width="9.5703125" style="91" customWidth="1"/>
    <col min="3" max="3" width="17.5703125" style="91" customWidth="1"/>
    <col min="4" max="4" width="24" style="91" customWidth="1"/>
    <col min="5" max="5" width="21.5703125" style="91" customWidth="1"/>
    <col min="6" max="6" width="23.42578125" style="91" customWidth="1"/>
    <col min="7" max="7" width="20" style="91" customWidth="1"/>
    <col min="8" max="8" width="2.5703125" style="91" customWidth="1"/>
    <col min="9" max="9" width="18.5703125" style="91" customWidth="1"/>
    <col min="10" max="10" width="14.5703125" style="91" customWidth="1"/>
    <col min="11" max="16384" width="9.42578125" style="91"/>
  </cols>
  <sheetData>
    <row r="1" spans="1:48" s="70" customFormat="1" ht="17.25" customHeight="1">
      <c r="A1" s="66"/>
      <c r="B1" s="67" t="s">
        <v>0</v>
      </c>
      <c r="C1" s="66"/>
      <c r="D1" s="66"/>
      <c r="E1" s="66"/>
      <c r="F1" s="66"/>
      <c r="G1" s="3" t="s">
        <v>1</v>
      </c>
      <c r="H1" s="66"/>
      <c r="I1" s="69"/>
      <c r="J1" s="66"/>
      <c r="K1" s="66"/>
      <c r="L1" s="66"/>
      <c r="M1" s="66"/>
      <c r="N1" s="66"/>
      <c r="O1" s="66"/>
      <c r="P1" s="69"/>
      <c r="Q1" s="69"/>
      <c r="R1" s="69"/>
      <c r="S1" s="69"/>
      <c r="T1" s="69"/>
      <c r="U1" s="69"/>
      <c r="V1" s="69"/>
      <c r="W1" s="69"/>
      <c r="X1" s="69"/>
      <c r="Y1" s="69"/>
      <c r="Z1" s="69"/>
      <c r="AA1" s="69"/>
      <c r="AB1" s="69"/>
      <c r="AC1" s="69"/>
      <c r="AD1" s="69"/>
      <c r="AE1" s="69"/>
      <c r="AF1" s="69"/>
      <c r="AG1" s="69"/>
      <c r="AH1" s="69"/>
      <c r="AI1" s="69"/>
      <c r="AJ1" s="69"/>
      <c r="AK1" s="69"/>
      <c r="AL1" s="69"/>
      <c r="AM1" s="69"/>
      <c r="AN1" s="69"/>
      <c r="AO1" s="69"/>
      <c r="AP1" s="69"/>
      <c r="AQ1" s="69"/>
      <c r="AR1" s="69"/>
      <c r="AS1" s="69"/>
      <c r="AT1" s="69"/>
      <c r="AU1" s="69"/>
      <c r="AV1" s="69"/>
    </row>
    <row r="2" spans="1:48" s="70" customFormat="1" ht="17.25" customHeight="1">
      <c r="A2" s="66"/>
      <c r="B2" s="67"/>
      <c r="C2" s="71"/>
      <c r="D2" s="66"/>
      <c r="E2" s="66"/>
      <c r="F2" s="66"/>
      <c r="G2" s="3" t="s">
        <v>2</v>
      </c>
      <c r="H2" s="66"/>
      <c r="I2" s="69"/>
      <c r="J2" s="66"/>
      <c r="K2" s="66"/>
      <c r="L2" s="66"/>
      <c r="M2" s="66"/>
      <c r="N2" s="66"/>
      <c r="O2" s="66"/>
      <c r="P2" s="69"/>
      <c r="Q2" s="69"/>
      <c r="R2" s="69"/>
      <c r="S2" s="69"/>
      <c r="T2" s="69"/>
      <c r="U2" s="69"/>
      <c r="V2" s="69"/>
      <c r="W2" s="69"/>
      <c r="X2" s="69"/>
      <c r="Y2" s="69"/>
      <c r="Z2" s="69"/>
      <c r="AA2" s="69"/>
      <c r="AB2" s="69"/>
      <c r="AC2" s="69"/>
      <c r="AD2" s="69"/>
      <c r="AE2" s="69"/>
      <c r="AF2" s="69"/>
      <c r="AG2" s="69"/>
      <c r="AH2" s="69"/>
      <c r="AI2" s="69"/>
      <c r="AJ2" s="69"/>
      <c r="AK2" s="69"/>
      <c r="AL2" s="69"/>
      <c r="AM2" s="69"/>
      <c r="AN2" s="69"/>
      <c r="AO2" s="69"/>
      <c r="AP2" s="69"/>
      <c r="AQ2" s="69"/>
      <c r="AR2" s="69"/>
      <c r="AS2" s="69"/>
      <c r="AT2" s="69"/>
      <c r="AU2" s="69"/>
      <c r="AV2" s="69"/>
    </row>
    <row r="3" spans="1:48" s="70" customFormat="1" ht="17.25" customHeight="1">
      <c r="A3" s="66"/>
      <c r="B3" s="72"/>
      <c r="C3" s="66"/>
      <c r="D3" s="66"/>
      <c r="E3" s="66"/>
      <c r="F3" s="66"/>
      <c r="G3" s="68" t="s">
        <v>3</v>
      </c>
      <c r="H3" s="66"/>
      <c r="I3" s="69"/>
      <c r="J3" s="66"/>
      <c r="K3" s="66"/>
      <c r="L3" s="66"/>
      <c r="M3" s="66"/>
      <c r="N3" s="66"/>
      <c r="O3" s="66"/>
      <c r="P3" s="69"/>
      <c r="Q3" s="69"/>
      <c r="R3" s="69"/>
      <c r="S3" s="69"/>
      <c r="T3" s="69"/>
      <c r="U3" s="69"/>
      <c r="V3" s="69"/>
      <c r="W3" s="69"/>
      <c r="X3" s="69"/>
      <c r="Y3" s="69"/>
      <c r="Z3" s="69"/>
      <c r="AA3" s="69"/>
      <c r="AB3" s="69"/>
      <c r="AC3" s="69"/>
      <c r="AD3" s="69"/>
      <c r="AE3" s="69"/>
      <c r="AF3" s="69"/>
      <c r="AG3" s="69"/>
      <c r="AH3" s="69"/>
      <c r="AI3" s="69"/>
      <c r="AJ3" s="69"/>
      <c r="AK3" s="69"/>
      <c r="AL3" s="69"/>
      <c r="AM3" s="69"/>
      <c r="AN3" s="69"/>
      <c r="AO3" s="69"/>
      <c r="AP3" s="69"/>
      <c r="AQ3" s="69"/>
      <c r="AR3" s="69"/>
      <c r="AS3" s="69"/>
      <c r="AT3" s="69"/>
      <c r="AU3" s="69"/>
      <c r="AV3" s="69"/>
    </row>
    <row r="4" spans="1:48" s="70" customFormat="1" ht="17.25" customHeight="1">
      <c r="A4" s="66"/>
      <c r="B4" s="73"/>
      <c r="C4" s="66"/>
      <c r="D4" s="66"/>
      <c r="E4" s="66"/>
      <c r="F4" s="66"/>
      <c r="G4" s="68" t="s">
        <v>4</v>
      </c>
      <c r="H4" s="66"/>
      <c r="I4" s="69"/>
      <c r="J4" s="66"/>
      <c r="K4" s="66"/>
      <c r="L4" s="66"/>
      <c r="M4" s="66"/>
      <c r="N4" s="66"/>
      <c r="O4" s="66"/>
      <c r="P4" s="69"/>
      <c r="Q4" s="69"/>
      <c r="R4" s="69"/>
      <c r="S4" s="69"/>
      <c r="T4" s="69"/>
      <c r="U4" s="69"/>
      <c r="V4" s="69"/>
      <c r="W4" s="69"/>
      <c r="X4" s="69"/>
      <c r="Y4" s="69"/>
      <c r="Z4" s="69"/>
      <c r="AA4" s="69"/>
      <c r="AB4" s="69"/>
      <c r="AC4" s="69"/>
      <c r="AD4" s="69"/>
      <c r="AE4" s="69"/>
      <c r="AF4" s="69"/>
      <c r="AG4" s="69"/>
      <c r="AH4" s="69"/>
      <c r="AI4" s="69"/>
      <c r="AJ4" s="69"/>
      <c r="AK4" s="69"/>
      <c r="AL4" s="69"/>
      <c r="AM4" s="69"/>
      <c r="AN4" s="69"/>
      <c r="AO4" s="69"/>
      <c r="AP4" s="69"/>
      <c r="AQ4" s="69"/>
      <c r="AR4" s="69"/>
      <c r="AS4" s="69"/>
      <c r="AT4" s="69"/>
      <c r="AU4" s="69"/>
      <c r="AV4" s="69"/>
    </row>
    <row r="5" spans="1:48" s="70" customFormat="1" ht="17.25" customHeight="1">
      <c r="A5" s="66"/>
      <c r="B5" s="66"/>
      <c r="C5" s="66"/>
      <c r="D5" s="66"/>
      <c r="E5" s="66"/>
      <c r="F5" s="66"/>
      <c r="G5" s="68" t="s">
        <v>156</v>
      </c>
      <c r="H5" s="66"/>
      <c r="I5" s="69"/>
      <c r="J5" s="66"/>
      <c r="K5" s="66"/>
      <c r="L5" s="66"/>
      <c r="M5" s="66"/>
      <c r="N5" s="66"/>
      <c r="O5" s="66"/>
      <c r="P5" s="69"/>
      <c r="Q5" s="69"/>
      <c r="R5" s="69"/>
      <c r="S5" s="69"/>
      <c r="T5" s="69"/>
      <c r="U5" s="69"/>
      <c r="V5" s="69"/>
      <c r="W5" s="69"/>
      <c r="X5" s="69"/>
      <c r="Y5" s="69"/>
      <c r="Z5" s="69"/>
      <c r="AA5" s="69"/>
      <c r="AB5" s="69"/>
      <c r="AC5" s="69"/>
      <c r="AD5" s="69"/>
      <c r="AE5" s="69"/>
      <c r="AF5" s="69"/>
      <c r="AG5" s="69"/>
      <c r="AH5" s="69"/>
      <c r="AI5" s="69"/>
      <c r="AJ5" s="69"/>
      <c r="AK5" s="69"/>
      <c r="AL5" s="69"/>
      <c r="AM5" s="69"/>
      <c r="AN5" s="69"/>
      <c r="AO5" s="69"/>
      <c r="AP5" s="69"/>
      <c r="AQ5" s="69"/>
      <c r="AR5" s="69"/>
      <c r="AS5" s="69"/>
      <c r="AT5" s="69"/>
      <c r="AU5" s="69"/>
      <c r="AV5" s="69"/>
    </row>
    <row r="6" spans="1:48" s="70" customFormat="1" ht="17.25" customHeight="1">
      <c r="A6" s="66"/>
      <c r="B6" s="66"/>
      <c r="C6" s="66"/>
      <c r="D6" s="66"/>
      <c r="E6" s="66"/>
      <c r="F6" s="66"/>
      <c r="G6" s="68" t="s">
        <v>206</v>
      </c>
      <c r="H6" s="66"/>
      <c r="I6" s="66"/>
      <c r="J6" s="66"/>
      <c r="K6" s="66"/>
      <c r="L6" s="66"/>
      <c r="M6" s="66"/>
      <c r="N6" s="66"/>
      <c r="O6" s="66"/>
      <c r="P6" s="69"/>
      <c r="Q6" s="69"/>
      <c r="R6" s="69"/>
      <c r="S6" s="69"/>
      <c r="T6" s="69"/>
      <c r="U6" s="69"/>
      <c r="V6" s="69"/>
      <c r="W6" s="69"/>
      <c r="X6" s="69"/>
      <c r="Y6" s="69"/>
      <c r="Z6" s="69"/>
      <c r="AA6" s="69"/>
      <c r="AB6" s="69"/>
      <c r="AC6" s="69"/>
      <c r="AD6" s="69"/>
      <c r="AE6" s="69"/>
      <c r="AF6" s="69"/>
      <c r="AG6" s="69"/>
      <c r="AH6" s="69"/>
      <c r="AI6" s="69"/>
      <c r="AJ6" s="69"/>
      <c r="AK6" s="69"/>
      <c r="AL6" s="69"/>
      <c r="AM6" s="69"/>
      <c r="AN6" s="69"/>
      <c r="AO6" s="69"/>
      <c r="AP6" s="69"/>
      <c r="AQ6" s="69"/>
      <c r="AR6" s="69"/>
      <c r="AS6" s="69"/>
      <c r="AT6" s="69"/>
      <c r="AU6" s="69"/>
      <c r="AV6" s="69"/>
    </row>
    <row r="7" spans="1:48" s="75" customFormat="1" ht="17.25" customHeight="1">
      <c r="A7" s="74"/>
      <c r="B7" s="1611" t="s">
        <v>206</v>
      </c>
      <c r="C7" s="1611"/>
      <c r="D7" s="1611"/>
      <c r="E7" s="1611"/>
      <c r="F7" s="1611"/>
      <c r="G7" s="1611"/>
      <c r="H7" s="66"/>
      <c r="I7" s="66"/>
      <c r="J7" s="74"/>
      <c r="K7" s="74"/>
      <c r="L7" s="74"/>
      <c r="M7" s="74"/>
      <c r="N7" s="74"/>
      <c r="O7" s="74"/>
    </row>
    <row r="8" spans="1:48" s="75" customFormat="1" ht="17.25" customHeight="1">
      <c r="A8" s="74"/>
      <c r="B8" s="1611" t="s">
        <v>7</v>
      </c>
      <c r="C8" s="1611"/>
      <c r="D8" s="1611"/>
      <c r="E8" s="1611"/>
      <c r="F8" s="1611"/>
      <c r="G8" s="1611"/>
      <c r="H8" s="66"/>
      <c r="I8" s="66"/>
      <c r="J8" s="74"/>
      <c r="K8" s="74"/>
      <c r="L8" s="74"/>
      <c r="M8" s="74"/>
      <c r="N8" s="74"/>
      <c r="O8" s="74"/>
    </row>
    <row r="9" spans="1:48" s="75" customFormat="1" ht="17.25" customHeight="1">
      <c r="A9" s="74"/>
      <c r="B9" s="1611" t="s">
        <v>276</v>
      </c>
      <c r="C9" s="1611"/>
      <c r="D9" s="1611"/>
      <c r="E9" s="1611"/>
      <c r="F9" s="1611"/>
      <c r="G9" s="1611"/>
      <c r="H9" s="66"/>
      <c r="I9" s="66"/>
      <c r="J9" s="74"/>
      <c r="K9" s="74"/>
      <c r="L9" s="74"/>
      <c r="M9" s="74"/>
      <c r="N9" s="74"/>
      <c r="O9" s="74"/>
    </row>
    <row r="10" spans="1:48" s="75" customFormat="1" ht="17.25" customHeight="1">
      <c r="B10" s="1611" t="s">
        <v>287</v>
      </c>
      <c r="C10" s="1611"/>
      <c r="D10" s="1611"/>
      <c r="E10" s="1611"/>
      <c r="F10" s="1611"/>
      <c r="G10" s="1611"/>
      <c r="H10" s="66"/>
      <c r="I10" s="66"/>
      <c r="J10" s="74"/>
      <c r="K10" s="74"/>
      <c r="L10" s="74"/>
      <c r="M10" s="74"/>
      <c r="N10" s="74"/>
      <c r="O10" s="74"/>
    </row>
    <row r="11" spans="1:48" s="75" customFormat="1" ht="17.25" customHeight="1">
      <c r="A11" s="74"/>
      <c r="B11" s="1612" t="s">
        <v>207</v>
      </c>
      <c r="C11" s="1612"/>
      <c r="D11" s="1612"/>
      <c r="E11" s="1612"/>
      <c r="F11" s="1612"/>
      <c r="G11" s="1612"/>
      <c r="H11" s="66"/>
      <c r="I11" s="66"/>
      <c r="J11" s="74"/>
      <c r="K11" s="74"/>
      <c r="L11" s="74"/>
      <c r="M11" s="74"/>
      <c r="N11" s="74"/>
      <c r="O11" s="74"/>
    </row>
    <row r="12" spans="1:48" s="69" customFormat="1" ht="17.25" customHeight="1">
      <c r="A12" s="66"/>
      <c r="B12" s="66"/>
      <c r="C12" s="66"/>
      <c r="D12" s="66"/>
      <c r="E12" s="66"/>
      <c r="F12" s="66"/>
      <c r="G12" s="66"/>
      <c r="H12" s="66"/>
      <c r="I12" s="66"/>
      <c r="J12" s="66"/>
      <c r="K12" s="66"/>
      <c r="L12" s="66"/>
      <c r="M12" s="66"/>
      <c r="N12" s="66"/>
      <c r="O12" s="66"/>
    </row>
    <row r="13" spans="1:48" s="69" customFormat="1" ht="17.25" customHeight="1">
      <c r="A13" s="66"/>
      <c r="B13" s="93"/>
      <c r="C13" s="104"/>
      <c r="D13" s="94" t="s">
        <v>158</v>
      </c>
      <c r="E13" s="94"/>
      <c r="F13" s="94"/>
      <c r="G13" s="94" t="s">
        <v>157</v>
      </c>
      <c r="H13" s="95"/>
      <c r="I13" s="99"/>
      <c r="J13" s="99"/>
      <c r="K13" s="66"/>
      <c r="L13" s="66"/>
    </row>
    <row r="14" spans="1:48" s="69" customFormat="1" ht="17.25" customHeight="1">
      <c r="A14" s="66"/>
      <c r="B14" s="96"/>
      <c r="C14" s="105" t="s">
        <v>158</v>
      </c>
      <c r="D14" s="790" t="s">
        <v>163</v>
      </c>
      <c r="E14" s="790" t="s">
        <v>195</v>
      </c>
      <c r="F14" s="790" t="s">
        <v>196</v>
      </c>
      <c r="G14" s="790" t="s">
        <v>197</v>
      </c>
      <c r="H14" s="98"/>
      <c r="I14" s="99"/>
      <c r="J14" s="66"/>
      <c r="K14" s="66"/>
      <c r="L14" s="66"/>
    </row>
    <row r="15" spans="1:48" s="69" customFormat="1" ht="17.25" customHeight="1">
      <c r="A15" s="66"/>
      <c r="B15" s="648" t="s">
        <v>147</v>
      </c>
      <c r="C15" s="1072" t="s">
        <v>290</v>
      </c>
      <c r="D15" s="1031">
        <v>44566</v>
      </c>
      <c r="E15" s="1032">
        <v>25</v>
      </c>
      <c r="F15" s="1032">
        <v>361</v>
      </c>
      <c r="G15" s="1033">
        <v>24.726027397260275</v>
      </c>
      <c r="H15" s="488"/>
      <c r="I15" s="99"/>
      <c r="J15" s="66"/>
      <c r="K15" s="66"/>
      <c r="L15" s="66"/>
    </row>
    <row r="16" spans="1:48" s="69" customFormat="1" ht="17.25" customHeight="1">
      <c r="A16" s="66"/>
      <c r="B16" s="1071" t="s">
        <v>148</v>
      </c>
      <c r="C16" s="1073" t="s">
        <v>291</v>
      </c>
      <c r="D16" s="1034">
        <v>44760</v>
      </c>
      <c r="E16" s="679">
        <v>297.85000000000002</v>
      </c>
      <c r="F16" s="679">
        <v>167</v>
      </c>
      <c r="G16" s="1035">
        <v>136.27657534246578</v>
      </c>
      <c r="H16" s="535"/>
      <c r="I16" s="110"/>
      <c r="J16" s="66"/>
      <c r="K16" s="66"/>
      <c r="L16" s="66"/>
    </row>
    <row r="17" spans="1:12" s="69" customFormat="1" ht="17.25" customHeight="1">
      <c r="A17" s="66"/>
      <c r="B17" s="680" t="s">
        <v>153</v>
      </c>
      <c r="C17" s="677" t="s">
        <v>292</v>
      </c>
      <c r="D17" s="1036">
        <v>44848</v>
      </c>
      <c r="E17" s="1037">
        <v>78</v>
      </c>
      <c r="F17" s="1037">
        <v>79</v>
      </c>
      <c r="G17" s="1038">
        <v>16.882191780821916</v>
      </c>
      <c r="H17" s="535"/>
      <c r="I17" s="110"/>
      <c r="J17" s="66"/>
      <c r="K17" s="66"/>
      <c r="L17" s="66"/>
    </row>
    <row r="18" spans="1:12" s="69" customFormat="1" ht="17.25" customHeight="1">
      <c r="A18" s="66"/>
      <c r="B18" s="93"/>
      <c r="C18" s="104"/>
      <c r="D18" s="790" t="s">
        <v>160</v>
      </c>
      <c r="E18" s="790"/>
      <c r="F18" s="790"/>
      <c r="G18" s="790" t="s">
        <v>157</v>
      </c>
      <c r="H18" s="95"/>
      <c r="I18" s="66"/>
      <c r="J18" s="66"/>
      <c r="K18" s="66"/>
      <c r="L18" s="66"/>
    </row>
    <row r="19" spans="1:12" s="69" customFormat="1" ht="17.25" customHeight="1">
      <c r="A19" s="66"/>
      <c r="B19" s="96"/>
      <c r="C19" s="105" t="s">
        <v>158</v>
      </c>
      <c r="D19" s="97" t="s">
        <v>163</v>
      </c>
      <c r="E19" s="97" t="s">
        <v>195</v>
      </c>
      <c r="F19" s="97" t="s">
        <v>196</v>
      </c>
      <c r="G19" s="97" t="s">
        <v>197</v>
      </c>
      <c r="H19" s="98"/>
      <c r="I19" s="99"/>
      <c r="J19" s="66"/>
      <c r="K19" s="66"/>
      <c r="L19" s="66"/>
    </row>
    <row r="20" spans="1:12" s="69" customFormat="1" ht="17.25" customHeight="1">
      <c r="A20" s="66"/>
      <c r="B20" s="648" t="s">
        <v>198</v>
      </c>
      <c r="C20" s="649" t="s">
        <v>184</v>
      </c>
      <c r="D20" s="650">
        <v>44583</v>
      </c>
      <c r="E20" s="651">
        <v>40</v>
      </c>
      <c r="F20" s="651">
        <v>22</v>
      </c>
      <c r="G20" s="651">
        <v>2.4109589041095889</v>
      </c>
      <c r="H20" s="98"/>
      <c r="I20" s="99"/>
      <c r="J20" s="66"/>
      <c r="K20" s="66"/>
      <c r="L20" s="66"/>
    </row>
    <row r="21" spans="1:12" s="69" customFormat="1" ht="17.25" customHeight="1">
      <c r="A21" s="66"/>
      <c r="B21" s="648" t="s">
        <v>199</v>
      </c>
      <c r="C21" s="649" t="s">
        <v>185</v>
      </c>
      <c r="D21" s="650">
        <v>44673</v>
      </c>
      <c r="E21" s="672">
        <v>35</v>
      </c>
      <c r="F21" s="651">
        <v>112</v>
      </c>
      <c r="G21" s="651">
        <v>10.739726027397261</v>
      </c>
      <c r="H21" s="98"/>
      <c r="I21" s="99"/>
      <c r="J21" s="66"/>
      <c r="K21" s="66"/>
      <c r="L21" s="66"/>
    </row>
    <row r="22" spans="1:12" s="69" customFormat="1" ht="17.25" customHeight="1">
      <c r="A22" s="66"/>
      <c r="B22" s="652" t="s">
        <v>277</v>
      </c>
      <c r="C22" s="653" t="s">
        <v>186</v>
      </c>
      <c r="D22" s="654">
        <v>44764</v>
      </c>
      <c r="E22" s="674">
        <v>45</v>
      </c>
      <c r="F22" s="651">
        <v>203</v>
      </c>
      <c r="G22" s="651">
        <v>25.027397260273972</v>
      </c>
      <c r="H22" s="98"/>
      <c r="I22" s="99"/>
      <c r="J22" s="66"/>
      <c r="K22" s="66"/>
      <c r="L22" s="66"/>
    </row>
    <row r="23" spans="1:12" s="69" customFormat="1" ht="16.5" customHeight="1">
      <c r="A23" s="66"/>
      <c r="B23" s="652" t="s">
        <v>278</v>
      </c>
      <c r="C23" s="653" t="s">
        <v>187</v>
      </c>
      <c r="D23" s="654">
        <v>44856</v>
      </c>
      <c r="E23" s="674">
        <v>30</v>
      </c>
      <c r="F23" s="651">
        <v>295</v>
      </c>
      <c r="G23" s="651">
        <v>24.246575342465754</v>
      </c>
      <c r="H23" s="98"/>
      <c r="I23" s="99"/>
      <c r="J23" s="66"/>
      <c r="K23" s="66"/>
      <c r="L23" s="66"/>
    </row>
    <row r="24" spans="1:12" s="69" customFormat="1" ht="17.25" customHeight="1">
      <c r="A24" s="66"/>
      <c r="B24" s="652" t="s">
        <v>279</v>
      </c>
      <c r="C24" s="653" t="s">
        <v>268</v>
      </c>
      <c r="D24" s="654">
        <v>44565</v>
      </c>
      <c r="E24" s="674">
        <v>15</v>
      </c>
      <c r="F24" s="651">
        <v>4</v>
      </c>
      <c r="G24" s="651">
        <v>0.16438356164383561</v>
      </c>
      <c r="H24" s="66"/>
      <c r="I24" s="66"/>
      <c r="J24" s="66"/>
      <c r="K24" s="66"/>
      <c r="L24" s="66"/>
    </row>
    <row r="25" spans="1:12" s="69" customFormat="1" ht="17.25" customHeight="1">
      <c r="A25" s="66"/>
      <c r="B25" s="652" t="s">
        <v>294</v>
      </c>
      <c r="C25" s="653" t="s">
        <v>269</v>
      </c>
      <c r="D25" s="654">
        <v>44565</v>
      </c>
      <c r="E25" s="674">
        <v>4.3</v>
      </c>
      <c r="F25" s="651">
        <v>4</v>
      </c>
      <c r="G25" s="651">
        <v>4.7123287671232875E-2</v>
      </c>
      <c r="H25" s="66"/>
      <c r="I25" s="66"/>
      <c r="J25" s="66"/>
      <c r="K25" s="66"/>
      <c r="L25" s="66"/>
    </row>
    <row r="26" spans="1:12" s="69" customFormat="1" ht="17.25" customHeight="1">
      <c r="A26" s="66"/>
      <c r="B26" s="652" t="s">
        <v>295</v>
      </c>
      <c r="C26" s="653" t="s">
        <v>270</v>
      </c>
      <c r="D26" s="654">
        <v>44565</v>
      </c>
      <c r="E26" s="674">
        <v>2.2000000000000002</v>
      </c>
      <c r="F26" s="651">
        <v>4</v>
      </c>
      <c r="G26" s="651">
        <v>2.4109589041095891E-2</v>
      </c>
      <c r="H26" s="66"/>
      <c r="I26" s="66"/>
      <c r="J26" s="66"/>
      <c r="K26" s="66"/>
      <c r="L26" s="66"/>
    </row>
    <row r="27" spans="1:12">
      <c r="A27" s="92"/>
      <c r="B27" s="652" t="s">
        <v>296</v>
      </c>
      <c r="C27" s="653" t="s">
        <v>271</v>
      </c>
      <c r="D27" s="654">
        <v>44565</v>
      </c>
      <c r="E27" s="674">
        <v>3.5</v>
      </c>
      <c r="F27" s="651">
        <v>4</v>
      </c>
      <c r="G27" s="651">
        <v>3.8356164383561646E-2</v>
      </c>
      <c r="H27" s="92"/>
      <c r="I27" s="92"/>
      <c r="J27" s="92"/>
      <c r="K27" s="92"/>
      <c r="L27" s="92"/>
    </row>
    <row r="28" spans="1:12">
      <c r="A28" s="92"/>
      <c r="B28" s="72"/>
      <c r="C28" s="74"/>
      <c r="D28" s="66"/>
      <c r="E28" s="66"/>
      <c r="F28" s="66"/>
      <c r="G28" s="66"/>
      <c r="H28" s="92"/>
      <c r="I28" s="92"/>
      <c r="J28" s="92"/>
      <c r="K28" s="92"/>
      <c r="L28" s="92"/>
    </row>
    <row r="29" spans="1:12">
      <c r="B29" s="72" t="s">
        <v>297</v>
      </c>
      <c r="C29" s="1614" t="s">
        <v>298</v>
      </c>
      <c r="D29" s="1614"/>
      <c r="E29" s="1614"/>
      <c r="F29" s="1614"/>
      <c r="G29" s="1614"/>
    </row>
    <row r="30" spans="1:12">
      <c r="B30" s="72"/>
      <c r="C30" s="1610"/>
      <c r="D30" s="1610"/>
      <c r="E30" s="1610"/>
      <c r="F30" s="1610"/>
      <c r="G30" s="1610"/>
    </row>
    <row r="31" spans="1:12">
      <c r="B31" s="478"/>
      <c r="C31" s="478"/>
      <c r="D31" s="479"/>
      <c r="E31" s="480"/>
      <c r="F31" s="478"/>
      <c r="G31" s="478"/>
    </row>
    <row r="32" spans="1:12">
      <c r="B32" s="478"/>
      <c r="C32" s="478"/>
      <c r="D32" s="481"/>
      <c r="E32" s="480"/>
      <c r="F32" s="478"/>
      <c r="G32" s="478"/>
    </row>
  </sheetData>
  <mergeCells count="7">
    <mergeCell ref="C30:G30"/>
    <mergeCell ref="C29:G29"/>
    <mergeCell ref="B7:G7"/>
    <mergeCell ref="B8:G8"/>
    <mergeCell ref="B9:G9"/>
    <mergeCell ref="B10:G10"/>
    <mergeCell ref="B11:G11"/>
  </mergeCells>
  <printOptions horizontalCentered="1"/>
  <pageMargins left="0.98425196850393704" right="0.51181102362204722" top="0.74803149606299213" bottom="0.23622047244094491" header="0" footer="0"/>
  <pageSetup scale="75"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5CF525-32D4-41FE-A196-4EE45066CF53}">
  <sheetPr codeName="Sheet7">
    <tabColor rgb="FF0070C0"/>
    <pageSetUpPr fitToPage="1"/>
  </sheetPr>
  <dimension ref="A1:AW47"/>
  <sheetViews>
    <sheetView view="pageBreakPreview" topLeftCell="A12" zoomScale="80" zoomScaleNormal="100" zoomScaleSheetLayoutView="80" workbookViewId="0">
      <selection activeCell="M37" sqref="M37"/>
    </sheetView>
  </sheetViews>
  <sheetFormatPr defaultColWidth="9.42578125" defaultRowHeight="15.75"/>
  <cols>
    <col min="1" max="1" width="2.5703125" style="4" customWidth="1"/>
    <col min="2" max="2" width="6.42578125" style="4" customWidth="1"/>
    <col min="3" max="3" width="51.5703125" style="4" customWidth="1"/>
    <col min="4" max="4" width="6.5703125" style="4" customWidth="1"/>
    <col min="5" max="8" width="15.42578125" style="4" customWidth="1"/>
    <col min="9" max="9" width="2.5703125" style="4" customWidth="1"/>
    <col min="10" max="10" width="2.7109375" style="4" customWidth="1"/>
    <col min="27" max="16384" width="9.42578125" style="4"/>
  </cols>
  <sheetData>
    <row r="1" spans="1:49" s="5" customFormat="1" ht="17.25" customHeight="1">
      <c r="A1" s="1"/>
      <c r="B1" s="2" t="s">
        <v>0</v>
      </c>
      <c r="C1" s="1"/>
      <c r="D1" s="1"/>
      <c r="E1" s="1"/>
      <c r="F1" s="1"/>
      <c r="G1" s="1"/>
      <c r="H1" s="3" t="s">
        <v>537</v>
      </c>
      <c r="I1" s="1"/>
      <c r="J1" s="1"/>
      <c r="K1"/>
      <c r="L1"/>
      <c r="M1"/>
      <c r="N1"/>
      <c r="O1"/>
      <c r="P1"/>
      <c r="Q1"/>
      <c r="R1"/>
      <c r="S1"/>
      <c r="T1"/>
      <c r="U1"/>
      <c r="V1"/>
      <c r="W1"/>
      <c r="X1"/>
      <c r="Y1"/>
      <c r="Z1"/>
      <c r="AA1" s="4"/>
      <c r="AB1" s="4"/>
      <c r="AC1" s="4"/>
      <c r="AD1" s="4"/>
      <c r="AE1" s="4"/>
      <c r="AF1" s="4"/>
      <c r="AG1" s="4"/>
      <c r="AH1" s="4"/>
      <c r="AI1" s="4"/>
      <c r="AJ1" s="4"/>
      <c r="AK1" s="4"/>
      <c r="AL1" s="4"/>
      <c r="AM1" s="4"/>
      <c r="AN1" s="4"/>
      <c r="AO1" s="4"/>
      <c r="AP1" s="4"/>
      <c r="AQ1" s="4"/>
      <c r="AR1" s="4"/>
      <c r="AS1" s="4"/>
      <c r="AT1" s="4"/>
      <c r="AU1" s="4"/>
      <c r="AV1" s="4"/>
      <c r="AW1" s="4"/>
    </row>
    <row r="2" spans="1:49" s="5" customFormat="1" ht="17.25" customHeight="1">
      <c r="A2" s="1"/>
      <c r="B2" s="6"/>
      <c r="C2" s="7"/>
      <c r="D2" s="7"/>
      <c r="E2" s="1"/>
      <c r="F2" s="1"/>
      <c r="G2" s="1"/>
      <c r="H2" s="3" t="s">
        <v>2</v>
      </c>
      <c r="I2" s="1"/>
      <c r="J2" s="1"/>
      <c r="K2"/>
      <c r="L2"/>
      <c r="M2"/>
      <c r="N2"/>
      <c r="O2"/>
      <c r="P2"/>
      <c r="Q2"/>
      <c r="R2"/>
      <c r="S2"/>
      <c r="T2"/>
      <c r="U2"/>
      <c r="V2"/>
      <c r="W2"/>
      <c r="X2"/>
      <c r="Y2"/>
      <c r="Z2"/>
      <c r="AA2" s="4"/>
      <c r="AB2" s="4"/>
      <c r="AC2" s="4"/>
      <c r="AD2" s="4"/>
      <c r="AE2" s="4"/>
      <c r="AF2" s="4"/>
      <c r="AG2" s="4"/>
      <c r="AH2" s="4"/>
      <c r="AI2" s="4"/>
      <c r="AJ2" s="4"/>
      <c r="AK2" s="4"/>
      <c r="AL2" s="4"/>
      <c r="AM2" s="4"/>
      <c r="AN2" s="4"/>
      <c r="AO2" s="4"/>
      <c r="AP2" s="4"/>
      <c r="AQ2" s="4"/>
      <c r="AR2" s="4"/>
      <c r="AS2" s="4"/>
      <c r="AT2" s="4"/>
      <c r="AU2" s="4"/>
      <c r="AV2" s="4"/>
      <c r="AW2" s="4"/>
    </row>
    <row r="3" spans="1:49" s="5" customFormat="1" ht="17.25" customHeight="1">
      <c r="A3" s="1"/>
      <c r="B3" s="8"/>
      <c r="C3" s="1"/>
      <c r="D3" s="1"/>
      <c r="E3" s="1"/>
      <c r="F3" s="1"/>
      <c r="G3" s="1"/>
      <c r="H3" s="3" t="s">
        <v>3</v>
      </c>
      <c r="I3" s="1"/>
      <c r="J3" s="1"/>
      <c r="K3"/>
      <c r="L3"/>
      <c r="M3"/>
      <c r="N3"/>
      <c r="O3"/>
      <c r="P3"/>
      <c r="Q3"/>
      <c r="R3"/>
      <c r="S3"/>
      <c r="T3"/>
      <c r="U3"/>
      <c r="V3"/>
      <c r="W3"/>
      <c r="X3"/>
      <c r="Y3"/>
      <c r="Z3"/>
      <c r="AA3" s="4"/>
      <c r="AB3" s="4"/>
      <c r="AC3" s="4"/>
      <c r="AD3" s="4"/>
      <c r="AE3" s="4"/>
      <c r="AF3" s="4"/>
      <c r="AG3" s="4"/>
      <c r="AH3" s="4"/>
      <c r="AI3" s="4"/>
      <c r="AJ3" s="4"/>
      <c r="AK3" s="4"/>
      <c r="AL3" s="4"/>
      <c r="AM3" s="4"/>
      <c r="AN3" s="4"/>
      <c r="AO3" s="4"/>
      <c r="AP3" s="4"/>
      <c r="AQ3" s="4"/>
      <c r="AR3" s="4"/>
      <c r="AS3" s="4"/>
      <c r="AT3" s="4"/>
      <c r="AU3" s="4"/>
      <c r="AV3" s="4"/>
      <c r="AW3" s="4"/>
    </row>
    <row r="4" spans="1:49" s="5" customFormat="1" ht="17.25" customHeight="1">
      <c r="A4" s="1"/>
      <c r="B4" s="9"/>
      <c r="C4" s="10"/>
      <c r="D4" s="10"/>
      <c r="E4" s="10"/>
      <c r="F4" s="10"/>
      <c r="G4" s="1"/>
      <c r="H4" s="3" t="s">
        <v>4</v>
      </c>
      <c r="I4" s="1"/>
      <c r="J4" s="1"/>
      <c r="K4"/>
      <c r="L4"/>
      <c r="M4"/>
      <c r="N4"/>
      <c r="O4"/>
      <c r="P4"/>
      <c r="Q4"/>
      <c r="R4"/>
      <c r="S4"/>
      <c r="T4"/>
      <c r="U4"/>
      <c r="V4"/>
      <c r="W4"/>
      <c r="X4"/>
      <c r="Y4"/>
      <c r="Z4"/>
      <c r="AA4" s="4"/>
      <c r="AB4" s="4"/>
      <c r="AC4" s="4"/>
      <c r="AD4" s="4"/>
      <c r="AE4" s="4"/>
      <c r="AF4" s="4"/>
      <c r="AG4" s="4"/>
      <c r="AH4" s="4"/>
      <c r="AI4" s="4"/>
      <c r="AJ4" s="4"/>
      <c r="AK4" s="4"/>
      <c r="AL4" s="4"/>
      <c r="AM4" s="4"/>
      <c r="AN4" s="4"/>
      <c r="AO4" s="4"/>
      <c r="AP4" s="4"/>
      <c r="AQ4" s="4"/>
      <c r="AR4" s="4"/>
      <c r="AS4" s="4"/>
      <c r="AT4" s="4"/>
      <c r="AU4" s="4"/>
      <c r="AV4" s="4"/>
      <c r="AW4" s="4"/>
    </row>
    <row r="5" spans="1:49" s="5" customFormat="1" ht="17.25" customHeight="1">
      <c r="A5" s="1"/>
      <c r="B5" s="1"/>
      <c r="C5" s="1"/>
      <c r="D5" s="1"/>
      <c r="E5" s="1"/>
      <c r="F5" s="1"/>
      <c r="G5" s="1"/>
      <c r="H5" s="3" t="s">
        <v>5</v>
      </c>
      <c r="I5" s="1"/>
      <c r="J5" s="1"/>
      <c r="K5"/>
      <c r="L5"/>
      <c r="M5"/>
      <c r="N5"/>
      <c r="O5"/>
      <c r="P5"/>
      <c r="Q5"/>
      <c r="R5"/>
      <c r="S5"/>
      <c r="T5"/>
      <c r="U5"/>
      <c r="V5"/>
      <c r="W5"/>
      <c r="X5"/>
      <c r="Y5"/>
      <c r="Z5"/>
      <c r="AA5" s="4"/>
      <c r="AB5" s="4"/>
      <c r="AC5" s="4"/>
      <c r="AD5" s="4"/>
      <c r="AE5" s="4"/>
      <c r="AF5" s="4"/>
      <c r="AG5" s="4"/>
      <c r="AH5" s="4"/>
      <c r="AI5" s="4"/>
      <c r="AJ5" s="4"/>
      <c r="AK5" s="4"/>
      <c r="AL5" s="4"/>
      <c r="AM5" s="4"/>
      <c r="AN5" s="4"/>
      <c r="AO5" s="4"/>
      <c r="AP5" s="4"/>
      <c r="AQ5" s="4"/>
      <c r="AR5" s="4"/>
      <c r="AS5" s="4"/>
      <c r="AT5" s="4"/>
      <c r="AU5" s="4"/>
      <c r="AV5" s="4"/>
      <c r="AW5" s="4"/>
    </row>
    <row r="6" spans="1:49" ht="17.25" customHeight="1">
      <c r="A6" s="1"/>
      <c r="B6" s="1"/>
      <c r="C6" s="1"/>
      <c r="D6" s="1"/>
      <c r="E6" s="1"/>
      <c r="F6" s="1"/>
      <c r="G6" s="1"/>
      <c r="H6" s="3" t="s">
        <v>55</v>
      </c>
      <c r="I6" s="1"/>
      <c r="J6" s="1"/>
    </row>
    <row r="7" spans="1:49" s="13" customFormat="1" ht="17.25" customHeight="1">
      <c r="A7" s="11"/>
      <c r="B7" s="1583" t="s">
        <v>55</v>
      </c>
      <c r="C7" s="1583"/>
      <c r="D7" s="1583"/>
      <c r="E7" s="1583"/>
      <c r="F7" s="1583"/>
      <c r="G7" s="1583"/>
      <c r="H7" s="1583"/>
      <c r="I7" s="11"/>
      <c r="J7" s="11"/>
      <c r="K7"/>
      <c r="L7"/>
      <c r="M7"/>
      <c r="N7"/>
      <c r="O7"/>
      <c r="P7"/>
      <c r="Q7"/>
      <c r="R7"/>
      <c r="S7"/>
      <c r="T7"/>
      <c r="U7"/>
      <c r="V7"/>
      <c r="W7"/>
      <c r="X7"/>
      <c r="Y7"/>
      <c r="Z7"/>
      <c r="AA7" s="12"/>
      <c r="AB7" s="12"/>
      <c r="AC7" s="12"/>
      <c r="AD7" s="12"/>
      <c r="AE7" s="12"/>
      <c r="AF7" s="12"/>
      <c r="AG7" s="12"/>
      <c r="AH7" s="12"/>
      <c r="AI7" s="12"/>
      <c r="AJ7" s="12"/>
      <c r="AK7" s="12"/>
      <c r="AL7" s="12"/>
      <c r="AM7" s="12"/>
      <c r="AN7" s="12"/>
      <c r="AO7" s="12"/>
      <c r="AP7" s="12"/>
      <c r="AQ7" s="12"/>
      <c r="AR7" s="12"/>
      <c r="AS7" s="12"/>
      <c r="AT7" s="12"/>
      <c r="AU7" s="12"/>
      <c r="AV7" s="12"/>
      <c r="AW7" s="12"/>
    </row>
    <row r="8" spans="1:49" s="13" customFormat="1" ht="17.25" customHeight="1">
      <c r="A8" s="11"/>
      <c r="B8" s="1583" t="s">
        <v>7</v>
      </c>
      <c r="C8" s="1583"/>
      <c r="D8" s="1583"/>
      <c r="E8" s="1583"/>
      <c r="F8" s="1583"/>
      <c r="G8" s="1583"/>
      <c r="H8" s="1583"/>
      <c r="I8" s="11"/>
      <c r="J8" s="11"/>
      <c r="K8"/>
      <c r="L8"/>
      <c r="M8"/>
      <c r="N8"/>
      <c r="O8"/>
      <c r="P8"/>
      <c r="Q8"/>
      <c r="R8"/>
      <c r="S8"/>
      <c r="T8"/>
      <c r="U8"/>
      <c r="V8"/>
      <c r="W8"/>
      <c r="X8"/>
      <c r="Y8"/>
      <c r="Z8"/>
      <c r="AA8" s="12"/>
      <c r="AB8" s="12"/>
      <c r="AC8" s="12"/>
      <c r="AD8" s="12"/>
      <c r="AE8" s="12"/>
      <c r="AF8" s="12"/>
      <c r="AG8" s="12"/>
      <c r="AH8" s="12"/>
      <c r="AI8" s="12"/>
      <c r="AJ8" s="12"/>
      <c r="AK8" s="12"/>
      <c r="AL8" s="12"/>
      <c r="AM8" s="12"/>
      <c r="AN8" s="12"/>
      <c r="AO8" s="12"/>
      <c r="AP8" s="12"/>
      <c r="AQ8" s="12"/>
      <c r="AR8" s="12"/>
      <c r="AS8" s="12"/>
      <c r="AT8" s="12"/>
      <c r="AU8" s="12"/>
      <c r="AV8" s="12"/>
      <c r="AW8" s="12"/>
    </row>
    <row r="9" spans="1:49" s="13" customFormat="1" ht="17.25" customHeight="1">
      <c r="A9" s="11"/>
      <c r="B9" s="1583" t="s">
        <v>8</v>
      </c>
      <c r="C9" s="1583"/>
      <c r="D9" s="1583"/>
      <c r="E9" s="1583"/>
      <c r="F9" s="1583"/>
      <c r="G9" s="1583"/>
      <c r="H9" s="1583"/>
      <c r="I9" s="11"/>
      <c r="J9" s="11"/>
      <c r="K9"/>
      <c r="L9"/>
      <c r="M9"/>
      <c r="N9"/>
      <c r="O9"/>
      <c r="P9"/>
      <c r="Q9"/>
      <c r="R9"/>
      <c r="S9"/>
      <c r="T9"/>
      <c r="U9"/>
      <c r="V9"/>
      <c r="W9"/>
      <c r="X9"/>
      <c r="Y9"/>
      <c r="Z9"/>
      <c r="AA9" s="12"/>
      <c r="AB9" s="12"/>
      <c r="AC9" s="12"/>
      <c r="AD9" s="12"/>
      <c r="AE9" s="12"/>
      <c r="AF9" s="12"/>
      <c r="AG9" s="12"/>
      <c r="AH9" s="12"/>
      <c r="AI9" s="12"/>
      <c r="AJ9" s="12"/>
      <c r="AK9" s="12"/>
      <c r="AL9" s="12"/>
      <c r="AM9" s="12"/>
      <c r="AN9" s="12"/>
      <c r="AO9" s="12"/>
      <c r="AP9" s="12"/>
      <c r="AQ9" s="12"/>
      <c r="AR9" s="12"/>
      <c r="AS9" s="12"/>
      <c r="AT9" s="12"/>
      <c r="AU9" s="12"/>
      <c r="AV9" s="12"/>
      <c r="AW9" s="12"/>
    </row>
    <row r="10" spans="1:49" s="13" customFormat="1" ht="17.25" customHeight="1">
      <c r="A10" s="11"/>
      <c r="B10" s="1584" t="s">
        <v>56</v>
      </c>
      <c r="C10" s="1584"/>
      <c r="D10" s="1584"/>
      <c r="E10" s="1584"/>
      <c r="F10" s="1584"/>
      <c r="G10" s="1584"/>
      <c r="H10" s="1584"/>
      <c r="I10" s="11"/>
      <c r="J10" s="11"/>
      <c r="K10"/>
      <c r="L10"/>
      <c r="M10"/>
      <c r="N10"/>
      <c r="O10"/>
      <c r="P10"/>
      <c r="Q10"/>
      <c r="R10"/>
      <c r="S10"/>
      <c r="T10"/>
      <c r="U10"/>
      <c r="V10"/>
      <c r="W10"/>
      <c r="X10"/>
      <c r="Y10"/>
      <c r="Z10"/>
      <c r="AA10" s="12"/>
      <c r="AB10" s="12"/>
      <c r="AC10" s="12"/>
      <c r="AD10" s="12"/>
      <c r="AE10" s="12"/>
      <c r="AF10" s="12"/>
      <c r="AG10" s="12"/>
      <c r="AH10" s="12"/>
      <c r="AI10" s="12"/>
      <c r="AJ10" s="12"/>
      <c r="AK10" s="12"/>
      <c r="AL10" s="12"/>
      <c r="AM10" s="12"/>
      <c r="AN10" s="12"/>
      <c r="AO10" s="12"/>
      <c r="AP10" s="12"/>
      <c r="AQ10" s="12"/>
      <c r="AR10" s="12"/>
      <c r="AS10" s="12"/>
      <c r="AT10" s="12"/>
      <c r="AU10" s="12"/>
      <c r="AV10" s="12"/>
      <c r="AW10" s="12"/>
    </row>
    <row r="11" spans="1:49" ht="17.25" customHeight="1" thickBot="1">
      <c r="A11" s="1"/>
      <c r="B11" s="1"/>
      <c r="C11" s="1"/>
      <c r="D11" s="1"/>
      <c r="E11" s="1"/>
      <c r="F11" s="1"/>
      <c r="G11" s="1"/>
      <c r="H11" s="1"/>
      <c r="I11" s="1"/>
      <c r="J11" s="1"/>
    </row>
    <row r="12" spans="1:49">
      <c r="A12" s="1"/>
      <c r="B12" s="14" t="s">
        <v>10</v>
      </c>
      <c r="C12" s="15"/>
      <c r="D12" s="15"/>
      <c r="E12" s="16" t="s">
        <v>11</v>
      </c>
      <c r="F12" s="16" t="s">
        <v>12</v>
      </c>
      <c r="G12" s="16" t="s">
        <v>13</v>
      </c>
      <c r="H12" s="17" t="s">
        <v>14</v>
      </c>
      <c r="I12" s="1"/>
      <c r="J12" s="1"/>
    </row>
    <row r="13" spans="1:49" ht="16.5" thickBot="1">
      <c r="A13" s="1"/>
      <c r="B13" s="18" t="s">
        <v>15</v>
      </c>
      <c r="C13" s="19" t="s">
        <v>16</v>
      </c>
      <c r="D13" s="20" t="s">
        <v>17</v>
      </c>
      <c r="E13" s="19" t="s">
        <v>18</v>
      </c>
      <c r="F13" s="19" t="s">
        <v>19</v>
      </c>
      <c r="G13" s="19" t="s">
        <v>19</v>
      </c>
      <c r="H13" s="21" t="s">
        <v>20</v>
      </c>
      <c r="I13" s="1"/>
      <c r="J13" s="1"/>
    </row>
    <row r="14" spans="1:49">
      <c r="A14" s="1"/>
      <c r="B14" s="202"/>
      <c r="C14" s="203"/>
      <c r="D14" s="296"/>
      <c r="E14" s="203" t="s">
        <v>21</v>
      </c>
      <c r="F14" s="203" t="s">
        <v>22</v>
      </c>
      <c r="G14" s="203" t="s">
        <v>23</v>
      </c>
      <c r="H14" s="304" t="s">
        <v>24</v>
      </c>
      <c r="I14" s="1"/>
      <c r="J14" s="1"/>
    </row>
    <row r="15" spans="1:49">
      <c r="A15" s="1"/>
      <c r="B15" s="205"/>
      <c r="C15" s="208"/>
      <c r="D15" s="297"/>
      <c r="E15" s="208"/>
      <c r="F15" s="208"/>
      <c r="G15" s="208"/>
      <c r="H15" s="298"/>
      <c r="I15" s="1"/>
      <c r="J15" s="1"/>
    </row>
    <row r="16" spans="1:49">
      <c r="A16" s="1"/>
      <c r="B16" s="205"/>
      <c r="C16" s="206" t="s">
        <v>25</v>
      </c>
      <c r="D16" s="210"/>
      <c r="E16" s="208"/>
      <c r="F16" s="208"/>
      <c r="G16" s="208"/>
      <c r="H16" s="299"/>
      <c r="I16" s="23"/>
      <c r="J16" s="1"/>
    </row>
    <row r="17" spans="1:26">
      <c r="A17" s="1"/>
      <c r="B17" s="205">
        <v>1</v>
      </c>
      <c r="C17" s="209" t="s">
        <v>26</v>
      </c>
      <c r="D17" s="297">
        <v>1</v>
      </c>
      <c r="E17" s="386">
        <v>414.3363829762651</v>
      </c>
      <c r="F17" s="380">
        <f>E17/E26</f>
        <v>1.5301015571420122E-2</v>
      </c>
      <c r="G17" s="373">
        <v>3.0700000000000002E-2</v>
      </c>
      <c r="H17" s="391">
        <v>20.053880936051236</v>
      </c>
      <c r="I17" s="23"/>
      <c r="J17" s="192"/>
    </row>
    <row r="18" spans="1:26">
      <c r="A18" s="1"/>
      <c r="B18" s="205">
        <v>2</v>
      </c>
      <c r="C18" s="209" t="s">
        <v>27</v>
      </c>
      <c r="D18" s="297">
        <v>2</v>
      </c>
      <c r="E18" s="386">
        <v>10958.483028328061</v>
      </c>
      <c r="F18" s="380">
        <f>E18/E26</f>
        <v>0.40468548344979877</v>
      </c>
      <c r="G18" s="373">
        <v>4.9011220661480011E-2</v>
      </c>
      <c r="H18" s="374">
        <v>537.0886298164703</v>
      </c>
      <c r="I18" s="23"/>
      <c r="J18" s="192"/>
    </row>
    <row r="19" spans="1:26" ht="16.5" thickBot="1">
      <c r="A19" s="1"/>
      <c r="B19" s="205">
        <v>3</v>
      </c>
      <c r="C19" s="209" t="s">
        <v>28</v>
      </c>
      <c r="D19" s="297">
        <v>3</v>
      </c>
      <c r="E19" s="381">
        <f>+E20-E18-E17</f>
        <v>1625.1063080895133</v>
      </c>
      <c r="F19" s="382">
        <f>E19/E26</f>
        <v>6.0013500978781109E-2</v>
      </c>
      <c r="G19" s="375">
        <f>G18</f>
        <v>4.9011220661480011E-2</v>
      </c>
      <c r="H19" s="383">
        <f>+G19*E19</f>
        <v>79.648443864138258</v>
      </c>
      <c r="I19" s="23"/>
      <c r="J19" s="192"/>
    </row>
    <row r="20" spans="1:26">
      <c r="A20" s="1"/>
      <c r="B20" s="205">
        <v>4</v>
      </c>
      <c r="C20" s="209" t="s">
        <v>29</v>
      </c>
      <c r="D20" s="297">
        <v>4</v>
      </c>
      <c r="E20" s="384">
        <f>F20*E26</f>
        <v>12997.925719393839</v>
      </c>
      <c r="F20" s="388">
        <f>1-SUM(F22:F23)</f>
        <v>0.48</v>
      </c>
      <c r="G20" s="385">
        <f>H20/E20</f>
        <v>4.8991736709690675E-2</v>
      </c>
      <c r="H20" s="376">
        <f>SUM(H17:H19)</f>
        <v>636.79095461665975</v>
      </c>
      <c r="I20" s="23"/>
      <c r="J20" s="1"/>
    </row>
    <row r="21" spans="1:26">
      <c r="A21" s="1"/>
      <c r="B21" s="205"/>
      <c r="C21" s="300"/>
      <c r="D21" s="297"/>
      <c r="E21" s="386"/>
      <c r="F21" s="380"/>
      <c r="G21" s="373"/>
      <c r="H21" s="391"/>
      <c r="I21" s="23"/>
      <c r="J21" s="1"/>
    </row>
    <row r="22" spans="1:26" ht="31.5">
      <c r="A22" s="1"/>
      <c r="B22" s="205">
        <v>5</v>
      </c>
      <c r="C22" s="983" t="s">
        <v>30</v>
      </c>
      <c r="D22" s="297">
        <v>7</v>
      </c>
      <c r="E22" s="386">
        <v>59.601129866468327</v>
      </c>
      <c r="F22" s="380">
        <f>E22/E26</f>
        <v>2.201008295748205E-3</v>
      </c>
      <c r="G22" s="373">
        <f>G19</f>
        <v>4.9011220661480011E-2</v>
      </c>
      <c r="H22" s="391">
        <f>E22*G22</f>
        <v>2.9211241275590059</v>
      </c>
      <c r="I22" s="23"/>
      <c r="J22" s="1"/>
    </row>
    <row r="23" spans="1:26" ht="16.5" thickBot="1">
      <c r="A23" s="1"/>
      <c r="B23" s="205" t="s">
        <v>31</v>
      </c>
      <c r="C23" s="300" t="s">
        <v>32</v>
      </c>
      <c r="D23" s="297">
        <v>4</v>
      </c>
      <c r="E23" s="381">
        <f>E26-E20-E22</f>
        <v>14021.485066143525</v>
      </c>
      <c r="F23" s="382">
        <f>52%-F22</f>
        <v>0.51779899170425181</v>
      </c>
      <c r="G23" s="375">
        <v>9.11E-2</v>
      </c>
      <c r="H23" s="1026">
        <f>G23*E23</f>
        <v>1277.357289525675</v>
      </c>
      <c r="I23" s="23"/>
      <c r="J23" s="1"/>
    </row>
    <row r="24" spans="1:26">
      <c r="A24" s="1"/>
      <c r="B24" s="205" t="s">
        <v>33</v>
      </c>
      <c r="C24" s="1027" t="s">
        <v>34</v>
      </c>
      <c r="D24" s="297"/>
      <c r="E24" s="1022">
        <f>SUM(E22:E23)</f>
        <v>14081.086196009994</v>
      </c>
      <c r="F24" s="1023">
        <f>SUM(F22:F23)</f>
        <v>0.52</v>
      </c>
      <c r="G24" s="1024">
        <f>H24/E24</f>
        <v>9.0921850475996158E-2</v>
      </c>
      <c r="H24" s="1025">
        <f>SUM(H22:H23)</f>
        <v>1280.2784136532341</v>
      </c>
      <c r="I24" s="23"/>
      <c r="J24" s="1"/>
    </row>
    <row r="25" spans="1:26" ht="16.5" thickBot="1">
      <c r="A25" s="1"/>
      <c r="B25" s="205"/>
      <c r="C25" s="300"/>
      <c r="D25" s="297"/>
      <c r="E25" s="381"/>
      <c r="F25" s="382"/>
      <c r="G25" s="375"/>
      <c r="H25" s="383"/>
      <c r="I25" s="23"/>
      <c r="J25" s="1"/>
    </row>
    <row r="26" spans="1:26">
      <c r="A26" s="1"/>
      <c r="B26" s="205">
        <v>6</v>
      </c>
      <c r="C26" s="209" t="s">
        <v>35</v>
      </c>
      <c r="D26" s="297">
        <v>5</v>
      </c>
      <c r="E26" s="387">
        <f>+E30-E28</f>
        <v>27079.011915403833</v>
      </c>
      <c r="F26" s="388">
        <f>E26/E30</f>
        <v>1</v>
      </c>
      <c r="G26" s="385">
        <f>H26/E26</f>
        <v>7.0795395868169519E-2</v>
      </c>
      <c r="H26" s="376">
        <f>+H20+H24</f>
        <v>1917.0693682698939</v>
      </c>
      <c r="I26" s="1578"/>
      <c r="J26" s="780"/>
    </row>
    <row r="27" spans="1:26">
      <c r="A27" s="1"/>
      <c r="B27" s="205"/>
      <c r="C27" s="209"/>
      <c r="D27" s="297"/>
      <c r="E27" s="386"/>
      <c r="F27" s="380"/>
      <c r="G27" s="373"/>
      <c r="H27" s="391"/>
      <c r="I27" s="23"/>
      <c r="J27" s="1"/>
    </row>
    <row r="28" spans="1:26">
      <c r="A28" s="1"/>
      <c r="B28" s="205">
        <v>7</v>
      </c>
      <c r="C28" s="300" t="s">
        <v>36</v>
      </c>
      <c r="D28" s="297" t="s">
        <v>37</v>
      </c>
      <c r="E28" s="386">
        <v>0</v>
      </c>
      <c r="F28" s="380">
        <f>E28/E30</f>
        <v>0</v>
      </c>
      <c r="G28" s="373">
        <v>4.7238680056602804E-2</v>
      </c>
      <c r="H28" s="392">
        <f>E28*G28</f>
        <v>0</v>
      </c>
      <c r="I28" s="23"/>
      <c r="J28" s="1"/>
    </row>
    <row r="29" spans="1:26" ht="16.5" thickBot="1">
      <c r="A29" s="1"/>
      <c r="B29" s="205"/>
      <c r="C29" s="209"/>
      <c r="D29" s="297"/>
      <c r="E29" s="381"/>
      <c r="F29" s="375"/>
      <c r="G29" s="375"/>
      <c r="H29" s="383"/>
      <c r="I29" s="24"/>
      <c r="J29" s="1"/>
    </row>
    <row r="30" spans="1:26" ht="24" customHeight="1" thickBot="1">
      <c r="A30" s="1"/>
      <c r="B30" s="212">
        <v>8</v>
      </c>
      <c r="C30" s="217" t="s">
        <v>38</v>
      </c>
      <c r="D30" s="213"/>
      <c r="E30" s="389">
        <v>27079.011915403833</v>
      </c>
      <c r="F30" s="1249">
        <f>+F23+F20+F22</f>
        <v>1</v>
      </c>
      <c r="G30" s="390">
        <f>+H30/E30</f>
        <v>7.0795395868169519E-2</v>
      </c>
      <c r="H30" s="394">
        <f>+H26+H28</f>
        <v>1917.0693682698939</v>
      </c>
      <c r="I30" s="1578"/>
      <c r="J30" s="780"/>
    </row>
    <row r="31" spans="1:26" ht="17.25" customHeight="1">
      <c r="A31" s="1"/>
      <c r="B31" s="1"/>
      <c r="C31" s="1"/>
      <c r="D31" s="1"/>
      <c r="E31" s="1"/>
      <c r="F31" s="1"/>
      <c r="G31" s="184"/>
      <c r="H31" s="25"/>
      <c r="I31" s="1"/>
      <c r="J31" s="1"/>
    </row>
    <row r="32" spans="1:26" s="28" customFormat="1" ht="17.25" customHeight="1">
      <c r="A32" s="10"/>
      <c r="B32" s="10" t="s">
        <v>39</v>
      </c>
      <c r="C32" s="10"/>
      <c r="D32" s="10"/>
      <c r="E32" s="1"/>
      <c r="F32" s="26"/>
      <c r="G32" s="27"/>
      <c r="H32" s="3"/>
      <c r="I32" s="10"/>
      <c r="J32" s="10"/>
      <c r="K32"/>
      <c r="L32"/>
      <c r="M32"/>
      <c r="N32"/>
      <c r="O32"/>
      <c r="P32"/>
      <c r="Q32"/>
      <c r="R32"/>
      <c r="S32"/>
      <c r="T32"/>
      <c r="U32"/>
      <c r="V32"/>
      <c r="W32"/>
      <c r="X32"/>
      <c r="Y32"/>
      <c r="Z32"/>
    </row>
    <row r="33" spans="1:48" s="30" customFormat="1" ht="30" customHeight="1">
      <c r="A33" s="10"/>
      <c r="B33" s="199">
        <v>1</v>
      </c>
      <c r="C33" s="1582" t="s">
        <v>50</v>
      </c>
      <c r="D33" s="1582"/>
      <c r="E33" s="1582"/>
      <c r="F33" s="1582"/>
      <c r="G33" s="1582"/>
      <c r="H33" s="1582"/>
      <c r="I33" s="10"/>
      <c r="J33" s="10"/>
      <c r="K33"/>
      <c r="L33"/>
      <c r="M33"/>
      <c r="N33"/>
      <c r="O33"/>
      <c r="P33"/>
      <c r="Q33"/>
      <c r="R33"/>
      <c r="S33"/>
      <c r="T33"/>
      <c r="U33"/>
      <c r="V33"/>
      <c r="W33"/>
      <c r="X33"/>
      <c r="Y33"/>
      <c r="Z33"/>
      <c r="AA33" s="28"/>
      <c r="AB33" s="28"/>
      <c r="AC33" s="28"/>
      <c r="AD33" s="28"/>
      <c r="AE33" s="28"/>
      <c r="AF33" s="28"/>
      <c r="AG33" s="28"/>
      <c r="AH33" s="28"/>
      <c r="AI33" s="28"/>
      <c r="AJ33" s="28"/>
      <c r="AK33" s="28"/>
      <c r="AL33" s="28"/>
      <c r="AM33" s="28"/>
      <c r="AN33" s="28"/>
      <c r="AO33" s="28"/>
      <c r="AP33" s="28"/>
      <c r="AQ33" s="28"/>
      <c r="AR33" s="28"/>
      <c r="AS33" s="28"/>
      <c r="AT33" s="28"/>
      <c r="AU33" s="28"/>
      <c r="AV33" s="28"/>
    </row>
    <row r="34" spans="1:48" s="30" customFormat="1" ht="17.25" customHeight="1">
      <c r="A34" s="10"/>
      <c r="B34" s="199">
        <v>2</v>
      </c>
      <c r="C34" s="1582" t="s">
        <v>57</v>
      </c>
      <c r="D34" s="1582"/>
      <c r="E34" s="1582"/>
      <c r="F34" s="1582"/>
      <c r="G34" s="1582"/>
      <c r="H34" s="1582"/>
      <c r="I34" s="10"/>
      <c r="J34" s="10"/>
      <c r="K34"/>
      <c r="L34"/>
      <c r="M34"/>
      <c r="N34"/>
      <c r="O34"/>
      <c r="P34"/>
      <c r="Q34"/>
      <c r="R34"/>
      <c r="S34"/>
      <c r="T34"/>
      <c r="U34"/>
      <c r="V34"/>
      <c r="W34"/>
      <c r="X34"/>
      <c r="Y34"/>
      <c r="Z34"/>
      <c r="AA34" s="28"/>
      <c r="AB34" s="28"/>
      <c r="AC34" s="28"/>
      <c r="AD34" s="28"/>
      <c r="AE34" s="28"/>
      <c r="AF34" s="28"/>
      <c r="AG34" s="28"/>
      <c r="AH34" s="28"/>
      <c r="AI34" s="28"/>
      <c r="AJ34" s="28"/>
      <c r="AK34" s="28"/>
      <c r="AL34" s="28"/>
      <c r="AM34" s="28"/>
      <c r="AN34" s="28"/>
      <c r="AO34" s="28"/>
      <c r="AP34" s="28"/>
      <c r="AQ34" s="28"/>
      <c r="AR34" s="28"/>
      <c r="AS34" s="28"/>
      <c r="AT34" s="28"/>
      <c r="AU34" s="28"/>
      <c r="AV34" s="28"/>
    </row>
    <row r="35" spans="1:48" s="33" customFormat="1" ht="17.25" customHeight="1">
      <c r="A35" s="31"/>
      <c r="B35" s="1585">
        <v>3</v>
      </c>
      <c r="C35" s="1586" t="s">
        <v>42</v>
      </c>
      <c r="D35" s="1586"/>
      <c r="E35" s="1586"/>
      <c r="F35" s="1586"/>
      <c r="G35" s="1586"/>
      <c r="H35" s="1586"/>
      <c r="I35" s="31"/>
      <c r="J35" s="31"/>
      <c r="K35"/>
      <c r="L35"/>
      <c r="M35"/>
      <c r="N35"/>
      <c r="O35"/>
      <c r="P35"/>
      <c r="Q35"/>
      <c r="R35"/>
      <c r="S35"/>
      <c r="T35"/>
      <c r="U35"/>
      <c r="V35"/>
      <c r="W35"/>
      <c r="X35"/>
      <c r="Y35"/>
      <c r="Z35"/>
      <c r="AA35" s="32"/>
      <c r="AB35" s="32"/>
      <c r="AC35" s="32"/>
      <c r="AD35" s="32"/>
      <c r="AE35" s="32"/>
      <c r="AF35" s="32"/>
      <c r="AG35" s="32"/>
      <c r="AH35" s="32"/>
      <c r="AI35" s="32"/>
      <c r="AJ35" s="32"/>
      <c r="AK35" s="32"/>
      <c r="AL35" s="32"/>
      <c r="AM35" s="32"/>
      <c r="AN35" s="32"/>
      <c r="AO35" s="32"/>
      <c r="AP35" s="32"/>
      <c r="AQ35" s="32"/>
      <c r="AR35" s="32"/>
      <c r="AS35" s="32"/>
      <c r="AT35" s="32"/>
      <c r="AU35" s="32"/>
      <c r="AV35" s="32"/>
    </row>
    <row r="36" spans="1:48" s="30" customFormat="1" ht="17.25" customHeight="1">
      <c r="A36" s="10"/>
      <c r="B36" s="1585"/>
      <c r="C36" s="1586"/>
      <c r="D36" s="1586"/>
      <c r="E36" s="1586"/>
      <c r="F36" s="1586"/>
      <c r="G36" s="1586"/>
      <c r="H36" s="1586"/>
      <c r="I36" s="10"/>
      <c r="J36" s="10"/>
      <c r="K36"/>
      <c r="L36"/>
      <c r="M36"/>
      <c r="N36"/>
      <c r="O36"/>
      <c r="P36"/>
      <c r="Q36"/>
      <c r="R36"/>
      <c r="S36"/>
      <c r="T36"/>
      <c r="U36"/>
      <c r="V36"/>
      <c r="W36"/>
      <c r="X36"/>
      <c r="Y36"/>
      <c r="Z36"/>
      <c r="AA36" s="28"/>
      <c r="AB36" s="28"/>
      <c r="AC36" s="28"/>
      <c r="AD36" s="28"/>
      <c r="AE36" s="28"/>
      <c r="AF36" s="28"/>
      <c r="AG36" s="28"/>
      <c r="AH36" s="28"/>
      <c r="AI36" s="28"/>
      <c r="AJ36" s="28"/>
      <c r="AK36" s="28"/>
      <c r="AL36" s="28"/>
      <c r="AM36" s="28"/>
      <c r="AN36" s="28"/>
      <c r="AO36" s="28"/>
      <c r="AP36" s="28"/>
      <c r="AQ36" s="28"/>
      <c r="AR36" s="28"/>
      <c r="AS36" s="28"/>
      <c r="AT36" s="28"/>
      <c r="AU36" s="28"/>
      <c r="AV36" s="28"/>
    </row>
    <row r="37" spans="1:48" s="188" customFormat="1" ht="30" customHeight="1">
      <c r="A37" s="174"/>
      <c r="B37" s="521">
        <v>4</v>
      </c>
      <c r="C37" s="1588" t="s">
        <v>52</v>
      </c>
      <c r="D37" s="1588"/>
      <c r="E37" s="1588"/>
      <c r="F37" s="1588"/>
      <c r="G37" s="1588"/>
      <c r="H37" s="1588"/>
      <c r="I37" s="174"/>
      <c r="J37" s="174"/>
      <c r="K37"/>
      <c r="L37"/>
      <c r="M37"/>
      <c r="N37"/>
      <c r="O37"/>
      <c r="P37"/>
      <c r="Q37"/>
      <c r="R37"/>
      <c r="S37"/>
      <c r="T37"/>
      <c r="U37"/>
      <c r="V37"/>
      <c r="W37"/>
      <c r="X37"/>
      <c r="Y37"/>
      <c r="Z37"/>
      <c r="AA37" s="187"/>
      <c r="AB37" s="187"/>
      <c r="AC37" s="187"/>
      <c r="AD37" s="187"/>
      <c r="AE37" s="187"/>
      <c r="AF37" s="187"/>
      <c r="AG37" s="187"/>
      <c r="AH37" s="187"/>
      <c r="AI37" s="187"/>
      <c r="AJ37" s="187"/>
      <c r="AK37" s="187"/>
      <c r="AL37" s="187"/>
      <c r="AM37" s="187"/>
      <c r="AN37" s="187"/>
      <c r="AO37" s="187"/>
      <c r="AP37" s="187"/>
      <c r="AQ37" s="187"/>
      <c r="AR37" s="187"/>
      <c r="AS37" s="187"/>
      <c r="AT37" s="187"/>
      <c r="AU37" s="187"/>
      <c r="AV37" s="187"/>
    </row>
    <row r="38" spans="1:48" s="30" customFormat="1" ht="17.25" customHeight="1">
      <c r="A38" s="10"/>
      <c r="B38" s="1587">
        <v>5</v>
      </c>
      <c r="C38" s="1582" t="s">
        <v>44</v>
      </c>
      <c r="D38" s="1582"/>
      <c r="E38" s="1582"/>
      <c r="F38" s="1582"/>
      <c r="G38" s="1582"/>
      <c r="H38" s="1582"/>
      <c r="I38" s="34"/>
      <c r="J38" s="10"/>
      <c r="K38"/>
      <c r="L38"/>
      <c r="M38"/>
      <c r="N38"/>
      <c r="O38"/>
      <c r="P38"/>
      <c r="Q38"/>
      <c r="R38"/>
      <c r="S38"/>
      <c r="T38"/>
      <c r="U38"/>
      <c r="V38"/>
      <c r="W38"/>
      <c r="X38"/>
      <c r="Y38"/>
      <c r="Z38"/>
      <c r="AA38" s="28"/>
      <c r="AB38" s="28"/>
      <c r="AC38" s="28"/>
      <c r="AD38" s="28"/>
      <c r="AE38" s="28"/>
      <c r="AF38" s="28"/>
      <c r="AG38" s="28"/>
      <c r="AH38" s="28"/>
      <c r="AI38" s="28"/>
      <c r="AJ38" s="28"/>
      <c r="AK38" s="28"/>
      <c r="AL38" s="28"/>
      <c r="AM38" s="28"/>
      <c r="AN38" s="28"/>
      <c r="AO38" s="28"/>
      <c r="AP38" s="28"/>
      <c r="AQ38" s="28"/>
      <c r="AR38" s="28"/>
      <c r="AS38" s="28"/>
      <c r="AT38" s="28"/>
      <c r="AU38" s="28"/>
      <c r="AV38" s="28"/>
    </row>
    <row r="39" spans="1:48" s="30" customFormat="1" ht="17.25" customHeight="1">
      <c r="A39" s="10"/>
      <c r="B39" s="1587"/>
      <c r="C39" s="1582"/>
      <c r="D39" s="1582"/>
      <c r="E39" s="1582"/>
      <c r="F39" s="1582"/>
      <c r="G39" s="1582"/>
      <c r="H39" s="1582"/>
      <c r="I39" s="34"/>
      <c r="J39" s="10"/>
      <c r="K39"/>
      <c r="L39"/>
      <c r="M39"/>
      <c r="N39"/>
      <c r="O39"/>
      <c r="P39"/>
      <c r="Q39"/>
      <c r="R39"/>
      <c r="S39"/>
      <c r="T39"/>
      <c r="U39"/>
      <c r="V39"/>
      <c r="W39"/>
      <c r="X39"/>
      <c r="Y39"/>
      <c r="Z39"/>
      <c r="AA39" s="28"/>
      <c r="AB39" s="28"/>
      <c r="AC39" s="28"/>
      <c r="AD39" s="28"/>
      <c r="AE39" s="28"/>
      <c r="AF39" s="28"/>
      <c r="AG39" s="28"/>
      <c r="AH39" s="28"/>
      <c r="AI39" s="28"/>
      <c r="AJ39" s="28"/>
      <c r="AK39" s="28"/>
      <c r="AL39" s="28"/>
      <c r="AM39" s="28"/>
      <c r="AN39" s="28"/>
      <c r="AO39" s="28"/>
      <c r="AP39" s="28"/>
      <c r="AQ39" s="28"/>
      <c r="AR39" s="28"/>
      <c r="AS39" s="28"/>
      <c r="AT39" s="28"/>
      <c r="AU39" s="28"/>
      <c r="AV39" s="28"/>
    </row>
    <row r="40" spans="1:48" s="30" customFormat="1" ht="17.25" customHeight="1">
      <c r="A40" s="10"/>
      <c r="B40" s="1587"/>
      <c r="C40" s="1582"/>
      <c r="D40" s="1582"/>
      <c r="E40" s="1582"/>
      <c r="F40" s="1582"/>
      <c r="G40" s="1582"/>
      <c r="H40" s="1582"/>
      <c r="I40" s="34"/>
      <c r="J40" s="10"/>
      <c r="K40"/>
      <c r="L40"/>
      <c r="M40"/>
      <c r="N40"/>
      <c r="O40"/>
      <c r="P40"/>
      <c r="Q40"/>
      <c r="R40"/>
      <c r="S40"/>
      <c r="T40"/>
      <c r="U40"/>
      <c r="V40"/>
      <c r="W40"/>
      <c r="X40"/>
      <c r="Y40"/>
      <c r="Z40"/>
      <c r="AA40" s="28"/>
      <c r="AB40" s="28"/>
      <c r="AC40" s="28"/>
      <c r="AD40" s="28"/>
      <c r="AE40" s="28"/>
      <c r="AF40" s="28"/>
      <c r="AG40" s="28"/>
      <c r="AH40" s="28"/>
      <c r="AI40" s="28"/>
      <c r="AJ40" s="28"/>
      <c r="AK40" s="28"/>
      <c r="AL40" s="28"/>
      <c r="AM40" s="28"/>
      <c r="AN40" s="28"/>
      <c r="AO40" s="28"/>
      <c r="AP40" s="28"/>
      <c r="AQ40" s="28"/>
      <c r="AR40" s="28"/>
      <c r="AS40" s="28"/>
      <c r="AT40" s="28"/>
      <c r="AU40" s="28"/>
      <c r="AV40" s="28"/>
    </row>
    <row r="41" spans="1:48" s="30" customFormat="1" ht="17.25" customHeight="1">
      <c r="A41" s="10"/>
      <c r="B41" s="199">
        <v>6</v>
      </c>
      <c r="C41" s="1582" t="s">
        <v>45</v>
      </c>
      <c r="D41" s="1582"/>
      <c r="E41" s="1582"/>
      <c r="F41" s="1582"/>
      <c r="G41" s="1582"/>
      <c r="H41" s="1582"/>
      <c r="I41" s="28"/>
      <c r="J41" s="28"/>
      <c r="K41"/>
      <c r="L41"/>
      <c r="M41"/>
      <c r="N41"/>
      <c r="O41"/>
      <c r="P41"/>
      <c r="Q41"/>
      <c r="R41"/>
      <c r="S41"/>
      <c r="T41"/>
      <c r="U41"/>
      <c r="V41"/>
      <c r="W41"/>
      <c r="X41"/>
      <c r="Y41"/>
      <c r="Z41"/>
      <c r="AA41" s="28"/>
      <c r="AB41" s="28"/>
      <c r="AC41" s="28"/>
      <c r="AD41" s="28"/>
      <c r="AE41" s="28"/>
      <c r="AF41" s="28"/>
      <c r="AG41" s="28"/>
      <c r="AH41" s="28"/>
      <c r="AI41" s="28"/>
      <c r="AJ41" s="28"/>
      <c r="AK41" s="28"/>
      <c r="AL41" s="28"/>
      <c r="AM41" s="28"/>
      <c r="AN41" s="28"/>
      <c r="AO41" s="28"/>
      <c r="AP41" s="28"/>
      <c r="AQ41" s="28"/>
      <c r="AR41" s="28"/>
      <c r="AS41" s="28"/>
      <c r="AT41" s="28"/>
      <c r="AU41" s="28"/>
      <c r="AV41" s="28"/>
    </row>
    <row r="42" spans="1:48" s="30" customFormat="1" ht="47.25" customHeight="1">
      <c r="A42" s="10"/>
      <c r="B42" s="199">
        <v>7</v>
      </c>
      <c r="C42" s="1582" t="s">
        <v>46</v>
      </c>
      <c r="D42" s="1582"/>
      <c r="E42" s="1582"/>
      <c r="F42" s="1582"/>
      <c r="G42" s="1582"/>
      <c r="H42" s="1582"/>
      <c r="I42" s="28"/>
      <c r="J42" s="28"/>
      <c r="K42"/>
      <c r="L42"/>
      <c r="M42"/>
      <c r="N42"/>
      <c r="O42"/>
      <c r="P42"/>
      <c r="Q42"/>
      <c r="R42"/>
      <c r="S42"/>
      <c r="T42"/>
      <c r="U42"/>
      <c r="V42"/>
      <c r="W42"/>
      <c r="X42"/>
      <c r="Y42"/>
      <c r="Z42"/>
      <c r="AA42" s="28"/>
      <c r="AB42" s="28"/>
      <c r="AC42" s="28"/>
      <c r="AD42" s="28"/>
      <c r="AE42" s="28"/>
      <c r="AF42" s="28"/>
      <c r="AG42" s="28"/>
      <c r="AH42" s="28"/>
      <c r="AI42" s="28"/>
      <c r="AJ42" s="28"/>
      <c r="AK42" s="28"/>
      <c r="AL42" s="28"/>
      <c r="AM42" s="28"/>
      <c r="AN42" s="28"/>
      <c r="AO42" s="28"/>
      <c r="AP42" s="28"/>
      <c r="AQ42" s="28"/>
      <c r="AR42" s="28"/>
      <c r="AS42" s="28"/>
      <c r="AT42" s="28"/>
      <c r="AU42" s="28"/>
      <c r="AV42" s="28"/>
    </row>
    <row r="43" spans="1:48" ht="17.25" customHeight="1">
      <c r="B43" s="29"/>
      <c r="C43" s="10"/>
    </row>
    <row r="44" spans="1:48" ht="17.25" customHeight="1">
      <c r="B44" s="29"/>
      <c r="C44" s="10"/>
    </row>
    <row r="45" spans="1:48" ht="17.25" customHeight="1">
      <c r="C45" s="34"/>
    </row>
    <row r="46" spans="1:48" ht="17.25" customHeight="1">
      <c r="C46" s="34"/>
    </row>
    <row r="47" spans="1:48" ht="17.25" customHeight="1"/>
  </sheetData>
  <mergeCells count="13">
    <mergeCell ref="C34:H34"/>
    <mergeCell ref="B7:H7"/>
    <mergeCell ref="B8:H8"/>
    <mergeCell ref="B9:H9"/>
    <mergeCell ref="B10:H10"/>
    <mergeCell ref="C33:H33"/>
    <mergeCell ref="C42:H42"/>
    <mergeCell ref="B35:B36"/>
    <mergeCell ref="C35:H36"/>
    <mergeCell ref="C37:H37"/>
    <mergeCell ref="B38:B40"/>
    <mergeCell ref="C38:H40"/>
    <mergeCell ref="C41:H41"/>
  </mergeCells>
  <printOptions horizontalCentered="1"/>
  <pageMargins left="0.98425196850393704" right="0.51181102362204722" top="0.74803149606299213" bottom="0.23622047244094491" header="0" footer="0"/>
  <pageSetup scale="67" orientation="portrait" r:id="rId1"/>
  <headerFooter alignWithMargins="0"/>
  <ignoredErrors>
    <ignoredError sqref="G24" formula="1"/>
  </ignoredError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3">
    <pageSetUpPr fitToPage="1"/>
  </sheetPr>
  <dimension ref="A1:AO105"/>
  <sheetViews>
    <sheetView view="pageBreakPreview" zoomScale="80" zoomScaleNormal="85" zoomScaleSheetLayoutView="80" workbookViewId="0">
      <selection activeCell="B7" sqref="B7:J7"/>
    </sheetView>
  </sheetViews>
  <sheetFormatPr defaultColWidth="9.42578125" defaultRowHeight="15.75"/>
  <cols>
    <col min="1" max="1" width="2.5703125" style="91" customWidth="1"/>
    <col min="2" max="2" width="6.42578125" style="91" customWidth="1"/>
    <col min="3" max="3" width="15.42578125" style="91" customWidth="1"/>
    <col min="4" max="4" width="9.5703125" style="91" customWidth="1"/>
    <col min="5" max="5" width="17.5703125" style="91" customWidth="1"/>
    <col min="6" max="10" width="14.5703125" style="91" customWidth="1"/>
    <col min="11" max="11" width="2.5703125" style="91" customWidth="1"/>
    <col min="12" max="12" width="9.42578125" style="91" customWidth="1"/>
    <col min="13" max="13" width="9.42578125" style="91"/>
    <col min="14" max="14" width="13.42578125" style="91" bestFit="1" customWidth="1"/>
    <col min="15" max="15" width="9.42578125" style="91"/>
    <col min="16" max="16" width="13.42578125" style="91" bestFit="1" customWidth="1"/>
    <col min="17" max="17" width="9.42578125" style="91"/>
    <col min="18" max="18" width="13.42578125" style="91" bestFit="1" customWidth="1"/>
    <col min="19" max="22" width="9.42578125" style="91"/>
    <col min="23" max="23" width="13.42578125" style="91" bestFit="1" customWidth="1"/>
    <col min="24" max="24" width="9.42578125" style="91"/>
    <col min="25" max="25" width="13.42578125" style="91" bestFit="1" customWidth="1"/>
    <col min="26" max="16384" width="9.42578125" style="91"/>
  </cols>
  <sheetData>
    <row r="1" spans="1:41" s="70" customFormat="1" ht="17.25" customHeight="1">
      <c r="A1" s="66"/>
      <c r="B1" s="67" t="s">
        <v>0</v>
      </c>
      <c r="C1" s="66"/>
      <c r="D1" s="66"/>
      <c r="E1" s="66"/>
      <c r="F1" s="66"/>
      <c r="G1" s="66"/>
      <c r="H1" s="66"/>
      <c r="I1" s="66"/>
      <c r="J1" s="3" t="s">
        <v>1</v>
      </c>
      <c r="K1" s="66"/>
      <c r="L1" s="69"/>
      <c r="M1" s="69"/>
      <c r="N1" s="69"/>
      <c r="O1" s="69"/>
      <c r="P1" s="69"/>
      <c r="Q1" s="69"/>
      <c r="R1" s="69"/>
      <c r="S1" s="69"/>
      <c r="T1" s="69"/>
      <c r="U1" s="69"/>
      <c r="V1" s="69"/>
      <c r="W1" s="69"/>
      <c r="X1" s="69"/>
      <c r="Y1" s="69"/>
      <c r="Z1" s="69"/>
      <c r="AA1" s="69"/>
      <c r="AB1" s="69"/>
      <c r="AC1" s="69"/>
      <c r="AD1" s="69"/>
      <c r="AE1" s="69"/>
      <c r="AF1" s="69"/>
      <c r="AG1" s="69"/>
      <c r="AH1" s="69"/>
      <c r="AI1" s="69"/>
      <c r="AJ1" s="69"/>
      <c r="AK1" s="69"/>
      <c r="AL1" s="69"/>
      <c r="AM1" s="69"/>
      <c r="AN1" s="69"/>
      <c r="AO1" s="69"/>
    </row>
    <row r="2" spans="1:41" s="70" customFormat="1" ht="17.25" customHeight="1">
      <c r="A2" s="66"/>
      <c r="B2" s="67"/>
      <c r="C2" s="71"/>
      <c r="D2" s="66"/>
      <c r="E2" s="66"/>
      <c r="F2" s="66"/>
      <c r="G2" s="66"/>
      <c r="H2" s="66"/>
      <c r="I2" s="66"/>
      <c r="J2" s="3" t="s">
        <v>2</v>
      </c>
      <c r="K2" s="66"/>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row>
    <row r="3" spans="1:41" s="70" customFormat="1" ht="17.25" customHeight="1">
      <c r="A3" s="66"/>
      <c r="B3" s="72"/>
      <c r="C3" s="66"/>
      <c r="D3" s="66"/>
      <c r="E3" s="66"/>
      <c r="F3" s="66"/>
      <c r="G3" s="66"/>
      <c r="H3" s="66"/>
      <c r="I3" s="66"/>
      <c r="J3" s="68" t="s">
        <v>3</v>
      </c>
      <c r="K3" s="66"/>
      <c r="L3" s="69"/>
      <c r="M3" s="69"/>
      <c r="N3" s="69"/>
      <c r="O3" s="69"/>
      <c r="P3" s="69"/>
      <c r="Q3" s="69"/>
      <c r="R3" s="69"/>
      <c r="S3" s="69"/>
      <c r="T3" s="69"/>
      <c r="U3" s="69"/>
      <c r="V3" s="69"/>
      <c r="W3" s="69"/>
      <c r="X3" s="69"/>
      <c r="Y3" s="69"/>
      <c r="Z3" s="69"/>
      <c r="AA3" s="69"/>
      <c r="AB3" s="69"/>
      <c r="AC3" s="69"/>
      <c r="AD3" s="69"/>
      <c r="AE3" s="69"/>
      <c r="AF3" s="69"/>
      <c r="AG3" s="69"/>
      <c r="AH3" s="69"/>
      <c r="AI3" s="69"/>
      <c r="AJ3" s="69"/>
      <c r="AK3" s="69"/>
      <c r="AL3" s="69"/>
      <c r="AM3" s="69"/>
      <c r="AN3" s="69"/>
      <c r="AO3" s="69"/>
    </row>
    <row r="4" spans="1:41" s="70" customFormat="1" ht="17.25" customHeight="1">
      <c r="A4" s="66"/>
      <c r="B4" s="73"/>
      <c r="C4" s="66"/>
      <c r="D4" s="66"/>
      <c r="E4" s="66"/>
      <c r="F4" s="66"/>
      <c r="G4" s="66"/>
      <c r="H4" s="66"/>
      <c r="I4" s="66"/>
      <c r="J4" s="68" t="s">
        <v>4</v>
      </c>
      <c r="K4" s="66"/>
      <c r="L4" s="69"/>
      <c r="M4" s="69"/>
      <c r="N4" s="69"/>
      <c r="O4" s="69"/>
      <c r="P4" s="69"/>
      <c r="Q4" s="69"/>
      <c r="R4" s="69"/>
      <c r="S4" s="69"/>
      <c r="T4" s="69"/>
      <c r="U4" s="69"/>
      <c r="V4" s="69"/>
      <c r="W4" s="69"/>
      <c r="X4" s="69"/>
      <c r="Y4" s="69"/>
      <c r="Z4" s="69"/>
      <c r="AA4" s="69"/>
      <c r="AB4" s="69"/>
      <c r="AC4" s="69"/>
      <c r="AD4" s="69"/>
      <c r="AE4" s="69"/>
      <c r="AF4" s="69"/>
      <c r="AG4" s="69"/>
      <c r="AH4" s="69"/>
      <c r="AI4" s="69"/>
      <c r="AJ4" s="69"/>
      <c r="AK4" s="69"/>
      <c r="AL4" s="69"/>
      <c r="AM4" s="69"/>
      <c r="AN4" s="69"/>
      <c r="AO4" s="69"/>
    </row>
    <row r="5" spans="1:41" s="70" customFormat="1" ht="17.25" customHeight="1">
      <c r="A5" s="66"/>
      <c r="B5" s="66"/>
      <c r="C5" s="66"/>
      <c r="D5" s="66"/>
      <c r="E5" s="66"/>
      <c r="F5" s="66"/>
      <c r="G5" s="66"/>
      <c r="H5" s="66"/>
      <c r="I5" s="66"/>
      <c r="J5" s="68" t="s">
        <v>156</v>
      </c>
      <c r="K5" s="66"/>
      <c r="L5" s="69"/>
      <c r="M5" s="69"/>
      <c r="N5" s="69"/>
      <c r="O5" s="69"/>
      <c r="P5" s="69"/>
      <c r="Q5" s="69"/>
      <c r="R5" s="69"/>
      <c r="S5" s="69"/>
      <c r="T5" s="69"/>
      <c r="U5" s="69"/>
      <c r="V5" s="69"/>
      <c r="W5" s="69"/>
      <c r="X5" s="69"/>
      <c r="Y5" s="69"/>
      <c r="Z5" s="69"/>
      <c r="AA5" s="69"/>
      <c r="AB5" s="69"/>
      <c r="AC5" s="69"/>
      <c r="AD5" s="69"/>
      <c r="AE5" s="69"/>
      <c r="AF5" s="69"/>
      <c r="AG5" s="69"/>
      <c r="AH5" s="69"/>
      <c r="AI5" s="69"/>
      <c r="AJ5" s="69"/>
      <c r="AK5" s="69"/>
      <c r="AL5" s="69"/>
      <c r="AM5" s="69"/>
      <c r="AN5" s="69"/>
      <c r="AO5" s="69"/>
    </row>
    <row r="6" spans="1:41" s="70" customFormat="1" ht="17.25" customHeight="1">
      <c r="A6" s="66"/>
      <c r="B6" s="66"/>
      <c r="C6" s="66"/>
      <c r="D6" s="66"/>
      <c r="E6" s="66"/>
      <c r="F6" s="66"/>
      <c r="G6" s="66"/>
      <c r="H6" s="66"/>
      <c r="I6" s="66"/>
      <c r="J6" s="68" t="s">
        <v>64</v>
      </c>
      <c r="K6" s="66"/>
      <c r="L6" s="69"/>
      <c r="M6" s="69"/>
      <c r="N6" s="69"/>
      <c r="O6" s="69"/>
      <c r="P6" s="69"/>
      <c r="Q6" s="69"/>
      <c r="R6" s="69"/>
      <c r="S6" s="69"/>
      <c r="T6" s="69"/>
      <c r="U6" s="69"/>
      <c r="V6" s="69"/>
      <c r="W6" s="69"/>
      <c r="X6" s="69"/>
      <c r="Y6" s="69"/>
      <c r="Z6" s="69"/>
      <c r="AA6" s="69"/>
      <c r="AB6" s="69"/>
      <c r="AC6" s="69"/>
      <c r="AD6" s="69"/>
      <c r="AE6" s="69"/>
      <c r="AF6" s="69"/>
      <c r="AG6" s="69"/>
      <c r="AH6" s="69"/>
      <c r="AI6" s="69"/>
      <c r="AJ6" s="69"/>
      <c r="AK6" s="69"/>
      <c r="AL6" s="69"/>
      <c r="AM6" s="69"/>
      <c r="AN6" s="69"/>
      <c r="AO6" s="69"/>
    </row>
    <row r="7" spans="1:41" s="75" customFormat="1" ht="17.25" customHeight="1">
      <c r="A7" s="74"/>
      <c r="B7" s="1611" t="s">
        <v>64</v>
      </c>
      <c r="C7" s="1611"/>
      <c r="D7" s="1611"/>
      <c r="E7" s="1611"/>
      <c r="F7" s="1611"/>
      <c r="G7" s="1611"/>
      <c r="H7" s="1611"/>
      <c r="I7" s="1611"/>
      <c r="J7" s="1611"/>
      <c r="K7" s="74"/>
    </row>
    <row r="8" spans="1:41" s="75" customFormat="1" ht="17.25" customHeight="1">
      <c r="A8" s="74"/>
      <c r="B8" s="1611" t="s">
        <v>7</v>
      </c>
      <c r="C8" s="1611"/>
      <c r="D8" s="1611"/>
      <c r="E8" s="1611"/>
      <c r="F8" s="1611"/>
      <c r="G8" s="1611"/>
      <c r="H8" s="1611"/>
      <c r="I8" s="1611"/>
      <c r="J8" s="1611"/>
      <c r="K8" s="74"/>
      <c r="M8" s="471"/>
    </row>
    <row r="9" spans="1:41" s="75" customFormat="1" ht="17.25" customHeight="1">
      <c r="A9" s="74"/>
      <c r="B9" s="1611" t="s">
        <v>276</v>
      </c>
      <c r="C9" s="1611"/>
      <c r="D9" s="1611"/>
      <c r="E9" s="1611"/>
      <c r="F9" s="1611"/>
      <c r="G9" s="1611"/>
      <c r="H9" s="1611"/>
      <c r="I9" s="1611"/>
      <c r="J9" s="1611"/>
      <c r="K9" s="74"/>
    </row>
    <row r="10" spans="1:41" s="75" customFormat="1" ht="17.25" customHeight="1">
      <c r="A10" s="74"/>
      <c r="B10" s="1612" t="s">
        <v>299</v>
      </c>
      <c r="C10" s="1612"/>
      <c r="D10" s="1612"/>
      <c r="E10" s="1612"/>
      <c r="F10" s="1612"/>
      <c r="G10" s="1612"/>
      <c r="H10" s="1612"/>
      <c r="I10" s="1612"/>
      <c r="J10" s="1612"/>
      <c r="K10" s="74"/>
    </row>
    <row r="11" spans="1:41" s="69" customFormat="1" ht="17.25" customHeight="1" thickBot="1">
      <c r="A11" s="66"/>
      <c r="B11" s="66"/>
      <c r="C11" s="66"/>
      <c r="D11" s="66"/>
      <c r="E11" s="66"/>
      <c r="F11" s="66"/>
      <c r="G11" s="66"/>
      <c r="H11" s="66"/>
      <c r="I11" s="66"/>
      <c r="J11" s="66"/>
      <c r="K11" s="66"/>
    </row>
    <row r="12" spans="1:41" s="69" customFormat="1" ht="17.100000000000001" customHeight="1">
      <c r="A12" s="66"/>
      <c r="B12" s="76" t="s">
        <v>10</v>
      </c>
      <c r="C12" s="15"/>
      <c r="D12" s="15"/>
      <c r="E12" s="15" t="s">
        <v>157</v>
      </c>
      <c r="F12" s="15" t="s">
        <v>158</v>
      </c>
      <c r="G12" s="77" t="s">
        <v>159</v>
      </c>
      <c r="H12" s="77" t="s">
        <v>160</v>
      </c>
      <c r="I12" s="77" t="s">
        <v>161</v>
      </c>
      <c r="J12" s="78" t="s">
        <v>162</v>
      </c>
      <c r="K12" s="66"/>
    </row>
    <row r="13" spans="1:41" s="69" customFormat="1" ht="18.75" customHeight="1" thickBot="1">
      <c r="A13" s="66"/>
      <c r="B13" s="79" t="s">
        <v>15</v>
      </c>
      <c r="C13" s="80" t="s">
        <v>158</v>
      </c>
      <c r="D13" s="80" t="s">
        <v>17</v>
      </c>
      <c r="E13" s="80" t="s">
        <v>201</v>
      </c>
      <c r="F13" s="80" t="s">
        <v>163</v>
      </c>
      <c r="G13" s="80" t="s">
        <v>164</v>
      </c>
      <c r="H13" s="80" t="s">
        <v>163</v>
      </c>
      <c r="I13" s="80" t="s">
        <v>165</v>
      </c>
      <c r="J13" s="81" t="s">
        <v>166</v>
      </c>
      <c r="K13" s="66"/>
    </row>
    <row r="14" spans="1:41" s="69" customFormat="1" ht="17.100000000000001" customHeight="1">
      <c r="A14" s="66"/>
      <c r="B14" s="306"/>
      <c r="C14" s="307"/>
      <c r="D14" s="307"/>
      <c r="E14" s="307" t="s">
        <v>21</v>
      </c>
      <c r="F14" s="307" t="s">
        <v>22</v>
      </c>
      <c r="G14" s="307" t="s">
        <v>23</v>
      </c>
      <c r="H14" s="307" t="s">
        <v>24</v>
      </c>
      <c r="I14" s="307" t="s">
        <v>145</v>
      </c>
      <c r="J14" s="308" t="s">
        <v>146</v>
      </c>
      <c r="K14" s="66"/>
    </row>
    <row r="15" spans="1:41" s="69" customFormat="1" ht="17.100000000000001" customHeight="1">
      <c r="A15" s="66"/>
      <c r="B15" s="309"/>
      <c r="C15" s="310"/>
      <c r="D15" s="311"/>
      <c r="E15" s="311"/>
      <c r="F15" s="311"/>
      <c r="G15" s="311"/>
      <c r="H15" s="311"/>
      <c r="I15" s="311"/>
      <c r="J15" s="312"/>
      <c r="K15" s="66"/>
    </row>
    <row r="16" spans="1:41" s="69" customFormat="1" ht="17.100000000000001" customHeight="1">
      <c r="A16" s="66"/>
      <c r="B16" s="313"/>
      <c r="C16" s="314" t="s">
        <v>167</v>
      </c>
      <c r="D16" s="315"/>
      <c r="E16" s="311"/>
      <c r="F16" s="311"/>
      <c r="G16" s="311"/>
      <c r="H16" s="311"/>
      <c r="I16" s="311"/>
      <c r="J16" s="312"/>
      <c r="K16" s="66"/>
    </row>
    <row r="17" spans="1:20" s="69" customFormat="1" ht="17.100000000000001" customHeight="1">
      <c r="A17" s="66"/>
      <c r="B17" s="313"/>
      <c r="C17" s="314"/>
      <c r="D17" s="315"/>
      <c r="E17" s="311"/>
      <c r="F17" s="311"/>
      <c r="G17" s="311"/>
      <c r="H17" s="311"/>
      <c r="I17" s="311"/>
      <c r="J17" s="312"/>
      <c r="K17" s="66"/>
    </row>
    <row r="18" spans="1:20" s="69" customFormat="1" ht="17.100000000000001" customHeight="1">
      <c r="A18" s="66"/>
      <c r="B18" s="313"/>
      <c r="C18" s="556" t="s">
        <v>300</v>
      </c>
      <c r="D18" s="315"/>
      <c r="E18" s="311"/>
      <c r="F18" s="311"/>
      <c r="G18" s="311"/>
      <c r="H18" s="311"/>
      <c r="I18" s="311"/>
      <c r="J18" s="312"/>
      <c r="K18" s="66"/>
    </row>
    <row r="19" spans="1:20" s="69" customFormat="1" ht="17.100000000000001" customHeight="1">
      <c r="A19" s="66"/>
      <c r="B19" s="309">
        <v>1</v>
      </c>
      <c r="C19" s="593" t="s">
        <v>170</v>
      </c>
      <c r="D19" s="311"/>
      <c r="E19" s="594">
        <v>150</v>
      </c>
      <c r="F19" s="589">
        <v>40624</v>
      </c>
      <c r="G19" s="588">
        <f>(H19-F19)/365</f>
        <v>30.021917808219179</v>
      </c>
      <c r="H19" s="589">
        <v>51582</v>
      </c>
      <c r="I19" s="596">
        <v>5.3969999999999997E-2</v>
      </c>
      <c r="J19" s="592">
        <f>E19*I19</f>
        <v>8.0954999999999995</v>
      </c>
      <c r="K19" s="83"/>
      <c r="M19" s="558"/>
      <c r="N19" s="559"/>
      <c r="O19" s="558"/>
      <c r="P19" s="559"/>
      <c r="Q19" s="561"/>
      <c r="R19" s="558"/>
      <c r="S19" s="561"/>
      <c r="T19" s="558"/>
    </row>
    <row r="20" spans="1:20" s="69" customFormat="1" ht="17.100000000000001" customHeight="1">
      <c r="A20" s="66"/>
      <c r="B20" s="309">
        <f>B19+1</f>
        <v>2</v>
      </c>
      <c r="C20" s="593" t="s">
        <v>171</v>
      </c>
      <c r="D20" s="311"/>
      <c r="E20" s="594">
        <v>150</v>
      </c>
      <c r="F20" s="595">
        <v>40808</v>
      </c>
      <c r="G20" s="588">
        <f t="shared" ref="G20:G32" si="0">(H20-F20)/365</f>
        <v>30.021917808219179</v>
      </c>
      <c r="H20" s="595">
        <v>51766</v>
      </c>
      <c r="I20" s="596">
        <v>4.7399999999999998E-2</v>
      </c>
      <c r="J20" s="592">
        <f t="shared" ref="J20:J32" si="1">E20*I20</f>
        <v>7.1099999999999994</v>
      </c>
      <c r="K20" s="83"/>
      <c r="M20" s="558"/>
      <c r="N20" s="559"/>
      <c r="O20" s="558"/>
      <c r="P20" s="559"/>
      <c r="Q20" s="561"/>
      <c r="R20" s="558"/>
      <c r="S20" s="561"/>
      <c r="T20" s="558"/>
    </row>
    <row r="21" spans="1:20" s="69" customFormat="1" ht="16.5" customHeight="1">
      <c r="A21" s="66"/>
      <c r="B21" s="309">
        <f t="shared" ref="B21:B33" si="2">B20+1</f>
        <v>3</v>
      </c>
      <c r="C21" s="593" t="s">
        <v>172</v>
      </c>
      <c r="D21" s="311"/>
      <c r="E21" s="594">
        <v>200</v>
      </c>
      <c r="F21" s="595">
        <v>40990</v>
      </c>
      <c r="G21" s="588">
        <f t="shared" si="0"/>
        <v>30.019178082191782</v>
      </c>
      <c r="H21" s="595">
        <v>51947</v>
      </c>
      <c r="I21" s="596">
        <v>4.3560000000000001E-2</v>
      </c>
      <c r="J21" s="592">
        <f t="shared" si="1"/>
        <v>8.7119999999999997</v>
      </c>
      <c r="K21" s="83"/>
      <c r="M21" s="558"/>
      <c r="N21" s="559"/>
      <c r="O21" s="558"/>
      <c r="P21" s="559"/>
      <c r="Q21" s="561"/>
      <c r="R21" s="558"/>
      <c r="S21" s="561"/>
      <c r="T21" s="558"/>
    </row>
    <row r="22" spans="1:20" s="69" customFormat="1" ht="17.100000000000001" customHeight="1">
      <c r="A22" s="66"/>
      <c r="B22" s="309">
        <f t="shared" si="2"/>
        <v>4</v>
      </c>
      <c r="C22" s="593" t="s">
        <v>256</v>
      </c>
      <c r="D22" s="311"/>
      <c r="E22" s="594">
        <v>50</v>
      </c>
      <c r="F22" s="595">
        <v>42696</v>
      </c>
      <c r="G22" s="588">
        <f t="shared" si="0"/>
        <v>10.005479452054795</v>
      </c>
      <c r="H22" s="595">
        <v>46348</v>
      </c>
      <c r="I22" s="596">
        <v>3.0370000000000001E-2</v>
      </c>
      <c r="J22" s="592">
        <f t="shared" si="1"/>
        <v>1.5185</v>
      </c>
      <c r="K22" s="83"/>
      <c r="M22" s="558"/>
      <c r="N22" s="559"/>
      <c r="O22" s="558"/>
      <c r="P22" s="559"/>
      <c r="Q22" s="561"/>
      <c r="R22" s="558"/>
      <c r="S22" s="561"/>
      <c r="T22" s="558"/>
    </row>
    <row r="23" spans="1:20" s="69" customFormat="1" ht="17.100000000000001" customHeight="1">
      <c r="A23" s="66"/>
      <c r="B23" s="309">
        <f t="shared" si="2"/>
        <v>5</v>
      </c>
      <c r="C23" s="593" t="s">
        <v>257</v>
      </c>
      <c r="D23" s="311"/>
      <c r="E23" s="594">
        <v>50</v>
      </c>
      <c r="F23" s="595">
        <v>42696</v>
      </c>
      <c r="G23" s="588">
        <f t="shared" si="0"/>
        <v>30.019178082191782</v>
      </c>
      <c r="H23" s="595">
        <v>53653</v>
      </c>
      <c r="I23" s="596">
        <v>4.0280000000000003E-2</v>
      </c>
      <c r="J23" s="592">
        <f t="shared" si="1"/>
        <v>2.0140000000000002</v>
      </c>
      <c r="K23" s="83"/>
      <c r="M23" s="558"/>
      <c r="N23" s="559"/>
      <c r="O23" s="558"/>
      <c r="P23" s="559"/>
      <c r="Q23" s="561"/>
      <c r="R23" s="558"/>
      <c r="S23" s="561"/>
      <c r="T23" s="558"/>
    </row>
    <row r="24" spans="1:20" s="69" customFormat="1" ht="17.100000000000001" customHeight="1">
      <c r="A24" s="66"/>
      <c r="B24" s="309">
        <f t="shared" si="2"/>
        <v>6</v>
      </c>
      <c r="C24" s="593" t="s">
        <v>258</v>
      </c>
      <c r="D24" s="311"/>
      <c r="E24" s="594">
        <v>200</v>
      </c>
      <c r="F24" s="595">
        <v>42788</v>
      </c>
      <c r="G24" s="588">
        <f t="shared" si="0"/>
        <v>30.019178082191782</v>
      </c>
      <c r="H24" s="595">
        <v>53745</v>
      </c>
      <c r="I24" s="596">
        <v>4.122E-2</v>
      </c>
      <c r="J24" s="592">
        <f t="shared" si="1"/>
        <v>8.2439999999999998</v>
      </c>
      <c r="K24" s="83"/>
      <c r="M24" s="558"/>
      <c r="N24" s="559"/>
      <c r="O24" s="558"/>
      <c r="P24" s="559"/>
      <c r="Q24" s="561"/>
      <c r="R24" s="558"/>
      <c r="S24" s="561"/>
      <c r="T24" s="558"/>
    </row>
    <row r="25" spans="1:20" s="69" customFormat="1" ht="17.100000000000001" customHeight="1">
      <c r="A25" s="66"/>
      <c r="B25" s="309">
        <f t="shared" si="2"/>
        <v>7</v>
      </c>
      <c r="C25" s="593" t="s">
        <v>259</v>
      </c>
      <c r="D25" s="311"/>
      <c r="E25" s="594">
        <v>100</v>
      </c>
      <c r="F25" s="595">
        <v>42908</v>
      </c>
      <c r="G25" s="588">
        <f t="shared" si="0"/>
        <v>30.019178082191782</v>
      </c>
      <c r="H25" s="595">
        <v>53865</v>
      </c>
      <c r="I25" s="596">
        <v>3.6479999999999999E-2</v>
      </c>
      <c r="J25" s="592">
        <f t="shared" si="1"/>
        <v>3.6479999999999997</v>
      </c>
      <c r="K25" s="83"/>
      <c r="M25" s="558"/>
      <c r="N25" s="559"/>
      <c r="O25" s="558"/>
      <c r="P25" s="559"/>
      <c r="Q25" s="561"/>
      <c r="R25" s="558"/>
      <c r="S25" s="561"/>
      <c r="T25" s="558"/>
    </row>
    <row r="26" spans="1:20" s="69" customFormat="1" ht="17.100000000000001" customHeight="1">
      <c r="A26" s="66"/>
      <c r="B26" s="309">
        <f t="shared" si="2"/>
        <v>8</v>
      </c>
      <c r="C26" s="593" t="s">
        <v>260</v>
      </c>
      <c r="D26" s="311"/>
      <c r="E26" s="594">
        <v>100</v>
      </c>
      <c r="F26" s="595">
        <v>42969</v>
      </c>
      <c r="G26" s="588">
        <f t="shared" si="0"/>
        <v>30.019178082191782</v>
      </c>
      <c r="H26" s="595">
        <v>53926</v>
      </c>
      <c r="I26" s="596">
        <v>3.8580000000000003E-2</v>
      </c>
      <c r="J26" s="592">
        <f t="shared" si="1"/>
        <v>3.8580000000000005</v>
      </c>
      <c r="K26" s="83"/>
      <c r="M26" s="558"/>
      <c r="N26" s="559"/>
      <c r="O26" s="558"/>
      <c r="P26" s="559"/>
      <c r="Q26" s="561"/>
      <c r="R26" s="558"/>
      <c r="S26" s="561"/>
      <c r="T26" s="558"/>
    </row>
    <row r="27" spans="1:20" s="69" customFormat="1" ht="17.100000000000001" customHeight="1">
      <c r="A27" s="66"/>
      <c r="B27" s="309">
        <f t="shared" si="2"/>
        <v>9</v>
      </c>
      <c r="C27" s="593" t="s">
        <v>261</v>
      </c>
      <c r="D27" s="311"/>
      <c r="E27" s="594">
        <v>400</v>
      </c>
      <c r="F27" s="595">
        <v>43000</v>
      </c>
      <c r="G27" s="588">
        <f t="shared" si="0"/>
        <v>30.019178082191782</v>
      </c>
      <c r="H27" s="595">
        <v>53957</v>
      </c>
      <c r="I27" s="596">
        <v>4.0660000000000002E-2</v>
      </c>
      <c r="J27" s="592">
        <f t="shared" si="1"/>
        <v>16.263999999999999</v>
      </c>
      <c r="K27" s="83"/>
      <c r="M27" s="558"/>
      <c r="N27" s="559"/>
      <c r="O27" s="558"/>
      <c r="P27" s="559"/>
      <c r="Q27" s="561"/>
      <c r="R27" s="558"/>
      <c r="S27" s="561"/>
      <c r="T27" s="558"/>
    </row>
    <row r="28" spans="1:20" s="69" customFormat="1" ht="17.100000000000001" customHeight="1">
      <c r="A28" s="66"/>
      <c r="B28" s="309">
        <f t="shared" si="2"/>
        <v>10</v>
      </c>
      <c r="C28" s="593" t="s">
        <v>262</v>
      </c>
      <c r="D28" s="311"/>
      <c r="E28" s="594">
        <v>496.45</v>
      </c>
      <c r="F28" s="595">
        <v>43010</v>
      </c>
      <c r="G28" s="588">
        <f t="shared" si="0"/>
        <v>10.010958904109589</v>
      </c>
      <c r="H28" s="595">
        <v>46664</v>
      </c>
      <c r="I28" s="596">
        <v>3.4279999999999998E-2</v>
      </c>
      <c r="J28" s="592">
        <f t="shared" si="1"/>
        <v>17.018305999999999</v>
      </c>
      <c r="K28" s="83"/>
      <c r="M28" s="558"/>
      <c r="N28" s="559"/>
      <c r="O28" s="558"/>
      <c r="P28" s="559"/>
      <c r="Q28" s="561"/>
      <c r="R28" s="558"/>
      <c r="S28" s="561"/>
      <c r="T28" s="558"/>
    </row>
    <row r="29" spans="1:20" s="69" customFormat="1" ht="17.100000000000001" customHeight="1">
      <c r="A29" s="66"/>
      <c r="B29" s="309">
        <f t="shared" si="2"/>
        <v>11</v>
      </c>
      <c r="C29" s="593" t="s">
        <v>263</v>
      </c>
      <c r="D29" s="311"/>
      <c r="E29" s="594">
        <v>200</v>
      </c>
      <c r="F29" s="595">
        <v>43122</v>
      </c>
      <c r="G29" s="588">
        <f t="shared" si="0"/>
        <v>30.019178082191782</v>
      </c>
      <c r="H29" s="595">
        <v>54079</v>
      </c>
      <c r="I29" s="596">
        <v>3.8739999999999997E-2</v>
      </c>
      <c r="J29" s="592">
        <f t="shared" si="1"/>
        <v>7.7479999999999993</v>
      </c>
      <c r="K29" s="83"/>
      <c r="M29" s="558"/>
      <c r="N29" s="559"/>
      <c r="O29" s="558"/>
      <c r="P29" s="559"/>
      <c r="Q29" s="561"/>
      <c r="R29" s="558"/>
      <c r="S29" s="561"/>
      <c r="T29" s="558"/>
    </row>
    <row r="30" spans="1:20" s="69" customFormat="1" ht="17.100000000000001" customHeight="1">
      <c r="A30" s="66"/>
      <c r="B30" s="309">
        <f t="shared" si="2"/>
        <v>12</v>
      </c>
      <c r="C30" s="593" t="s">
        <v>264</v>
      </c>
      <c r="D30" s="311"/>
      <c r="E30" s="594">
        <v>400</v>
      </c>
      <c r="F30" s="595">
        <v>43181</v>
      </c>
      <c r="G30" s="588">
        <f t="shared" si="0"/>
        <v>30.021917808219179</v>
      </c>
      <c r="H30" s="595">
        <v>54139</v>
      </c>
      <c r="I30" s="596">
        <v>3.9969999999999999E-2</v>
      </c>
      <c r="J30" s="592">
        <f t="shared" si="1"/>
        <v>15.988</v>
      </c>
      <c r="K30" s="83"/>
      <c r="M30" s="558"/>
      <c r="N30" s="559"/>
      <c r="O30" s="558"/>
      <c r="P30" s="559"/>
      <c r="Q30" s="561"/>
      <c r="R30" s="558"/>
      <c r="S30" s="561"/>
      <c r="T30" s="558"/>
    </row>
    <row r="31" spans="1:20" s="69" customFormat="1" ht="17.100000000000001" customHeight="1">
      <c r="A31" s="66"/>
      <c r="B31" s="309">
        <f t="shared" si="2"/>
        <v>13</v>
      </c>
      <c r="C31" s="593" t="s">
        <v>265</v>
      </c>
      <c r="D31" s="311"/>
      <c r="E31" s="594">
        <v>100</v>
      </c>
      <c r="F31" s="595">
        <v>43699</v>
      </c>
      <c r="G31" s="588">
        <f t="shared" si="0"/>
        <v>20.013698630136986</v>
      </c>
      <c r="H31" s="595">
        <v>51004</v>
      </c>
      <c r="I31" s="596">
        <v>3.4880000000000001E-2</v>
      </c>
      <c r="J31" s="592">
        <f t="shared" si="1"/>
        <v>3.488</v>
      </c>
      <c r="K31" s="83"/>
      <c r="M31" s="558"/>
      <c r="N31" s="559"/>
      <c r="O31" s="558"/>
      <c r="P31" s="559"/>
      <c r="Q31" s="561"/>
      <c r="R31" s="558"/>
      <c r="S31" s="561"/>
      <c r="T31" s="558"/>
    </row>
    <row r="32" spans="1:20" s="69" customFormat="1" ht="17.100000000000001" customHeight="1" thickBot="1">
      <c r="A32" s="66"/>
      <c r="B32" s="309">
        <f t="shared" si="2"/>
        <v>14</v>
      </c>
      <c r="C32" s="593" t="s">
        <v>266</v>
      </c>
      <c r="D32" s="311"/>
      <c r="E32" s="670">
        <v>400</v>
      </c>
      <c r="F32" s="340">
        <v>43906</v>
      </c>
      <c r="G32" s="633">
        <f t="shared" si="0"/>
        <v>4.0027397260273974</v>
      </c>
      <c r="H32" s="340">
        <v>45367</v>
      </c>
      <c r="I32" s="334">
        <v>1.754E-2</v>
      </c>
      <c r="J32" s="671">
        <f t="shared" si="1"/>
        <v>7.016</v>
      </c>
      <c r="K32" s="83"/>
      <c r="M32" s="569"/>
      <c r="N32" s="570"/>
      <c r="O32" s="558"/>
      <c r="P32" s="570"/>
      <c r="Q32" s="574"/>
      <c r="R32" s="558"/>
      <c r="S32" s="571"/>
      <c r="T32" s="558"/>
    </row>
    <row r="33" spans="1:28" s="69" customFormat="1" ht="17.100000000000001" customHeight="1">
      <c r="A33" s="66"/>
      <c r="B33" s="309">
        <f t="shared" si="2"/>
        <v>15</v>
      </c>
      <c r="C33" s="593" t="s">
        <v>90</v>
      </c>
      <c r="D33" s="316"/>
      <c r="E33" s="685">
        <f>SUM(E19:E32)</f>
        <v>2996.45</v>
      </c>
      <c r="F33" s="354"/>
      <c r="G33" s="344"/>
      <c r="H33" s="358"/>
      <c r="I33" s="355">
        <f>J33/E33</f>
        <v>3.6951160873700546E-2</v>
      </c>
      <c r="J33" s="676">
        <f>SUM(J19:J32)</f>
        <v>110.722306</v>
      </c>
      <c r="K33" s="553"/>
      <c r="L33" s="535"/>
    </row>
    <row r="34" spans="1:28" s="69" customFormat="1" ht="16.5" customHeight="1">
      <c r="A34" s="66"/>
      <c r="B34" s="309"/>
      <c r="C34" s="541"/>
      <c r="D34" s="324"/>
      <c r="E34" s="365"/>
      <c r="F34" s="345"/>
      <c r="G34" s="346"/>
      <c r="H34" s="359"/>
      <c r="I34" s="347"/>
      <c r="J34" s="347"/>
      <c r="K34" s="554"/>
      <c r="L34" s="535"/>
      <c r="M34" s="535"/>
      <c r="N34" s="536"/>
      <c r="O34" s="536"/>
      <c r="P34" s="536"/>
      <c r="Q34" s="536"/>
      <c r="R34" s="536"/>
      <c r="S34" s="536"/>
      <c r="T34" s="536"/>
      <c r="U34" s="536"/>
      <c r="V34" s="536"/>
      <c r="W34" s="536"/>
      <c r="X34" s="536"/>
      <c r="Y34" s="536"/>
      <c r="Z34" s="536"/>
      <c r="AA34" s="536"/>
      <c r="AB34" s="536"/>
    </row>
    <row r="35" spans="1:28" s="69" customFormat="1" ht="17.100000000000001" customHeight="1">
      <c r="A35" s="66"/>
      <c r="B35" s="313"/>
      <c r="C35" s="325" t="s">
        <v>173</v>
      </c>
      <c r="D35" s="365"/>
      <c r="E35" s="345"/>
      <c r="F35" s="346"/>
      <c r="G35" s="359"/>
      <c r="H35" s="346"/>
      <c r="I35" s="347"/>
      <c r="J35" s="348"/>
      <c r="K35" s="83"/>
      <c r="L35" s="66"/>
      <c r="M35" s="536"/>
      <c r="N35" s="536"/>
      <c r="O35" s="536"/>
      <c r="P35" s="536"/>
      <c r="Q35" s="536"/>
      <c r="R35" s="536"/>
      <c r="S35" s="536"/>
      <c r="T35" s="536"/>
      <c r="U35" s="536"/>
      <c r="V35" s="536"/>
      <c r="W35" s="536"/>
      <c r="X35" s="536"/>
      <c r="Y35" s="536"/>
      <c r="Z35" s="536"/>
      <c r="AA35" s="536"/>
      <c r="AB35" s="536"/>
    </row>
    <row r="36" spans="1:28" s="69" customFormat="1" ht="17.100000000000001" customHeight="1">
      <c r="A36" s="66"/>
      <c r="B36" s="309">
        <f>B33+1</f>
        <v>16</v>
      </c>
      <c r="C36" s="324" t="s">
        <v>174</v>
      </c>
      <c r="D36" s="365">
        <v>6</v>
      </c>
      <c r="E36" s="345">
        <v>2879.882438611251</v>
      </c>
      <c r="F36" s="346"/>
      <c r="G36" s="359"/>
      <c r="H36" s="346"/>
      <c r="I36" s="347">
        <v>3.6951160873700546E-2</v>
      </c>
      <c r="J36" s="348">
        <f>+E36*I36</f>
        <v>106.41499928646937</v>
      </c>
      <c r="K36" s="83"/>
      <c r="L36" s="66"/>
      <c r="M36" s="536"/>
      <c r="N36" s="536"/>
      <c r="O36" s="536"/>
      <c r="P36" s="536"/>
      <c r="Q36" s="536"/>
      <c r="R36" s="536"/>
      <c r="S36" s="536"/>
      <c r="T36" s="536"/>
      <c r="U36" s="536"/>
      <c r="V36" s="536"/>
      <c r="W36" s="536"/>
      <c r="X36" s="536"/>
      <c r="Y36" s="536"/>
      <c r="Z36" s="536"/>
      <c r="AA36" s="536"/>
      <c r="AB36" s="536"/>
    </row>
    <row r="37" spans="1:28" s="69" customFormat="1" ht="17.100000000000001" customHeight="1">
      <c r="A37" s="66"/>
      <c r="B37" s="309"/>
      <c r="C37" s="339"/>
      <c r="D37" s="311"/>
      <c r="E37" s="345"/>
      <c r="F37" s="346"/>
      <c r="G37" s="359"/>
      <c r="H37" s="346"/>
      <c r="I37" s="347"/>
      <c r="J37" s="348"/>
      <c r="K37" s="83"/>
      <c r="M37" s="536"/>
      <c r="N37" s="536"/>
      <c r="O37" s="536"/>
      <c r="P37" s="536"/>
      <c r="Q37" s="536"/>
      <c r="R37" s="536"/>
      <c r="S37" s="536"/>
      <c r="T37" s="11"/>
      <c r="U37" s="573"/>
      <c r="V37" s="566"/>
      <c r="W37" s="563"/>
      <c r="X37" s="564"/>
      <c r="Y37" s="563"/>
      <c r="Z37" s="572"/>
      <c r="AA37" s="566"/>
      <c r="AB37" s="536"/>
    </row>
    <row r="38" spans="1:28" s="69" customFormat="1" ht="17.100000000000001" customHeight="1">
      <c r="A38" s="66"/>
      <c r="B38" s="313"/>
      <c r="C38" s="325" t="s">
        <v>175</v>
      </c>
      <c r="D38" s="311"/>
      <c r="E38" s="345"/>
      <c r="F38" s="346"/>
      <c r="G38" s="359"/>
      <c r="H38" s="346"/>
      <c r="I38" s="347"/>
      <c r="J38" s="348"/>
      <c r="K38" s="83"/>
      <c r="M38" s="536"/>
      <c r="N38" s="536"/>
      <c r="O38" s="536"/>
      <c r="P38" s="536"/>
      <c r="Q38" s="536"/>
      <c r="R38" s="536"/>
      <c r="S38" s="536"/>
      <c r="T38" s="11"/>
      <c r="U38" s="573"/>
      <c r="V38" s="566"/>
      <c r="W38" s="563"/>
      <c r="X38" s="564"/>
      <c r="Y38" s="563"/>
      <c r="Z38" s="572"/>
      <c r="AA38" s="566"/>
      <c r="AB38" s="536"/>
    </row>
    <row r="39" spans="1:28" s="69" customFormat="1" ht="17.100000000000001" customHeight="1">
      <c r="A39" s="66"/>
      <c r="B39" s="313"/>
      <c r="C39" s="325"/>
      <c r="D39" s="311"/>
      <c r="E39" s="345"/>
      <c r="F39" s="346"/>
      <c r="G39" s="359"/>
      <c r="H39" s="346"/>
      <c r="I39" s="347"/>
      <c r="J39" s="348"/>
      <c r="K39" s="83"/>
      <c r="M39" s="536"/>
      <c r="N39" s="536"/>
      <c r="O39" s="536"/>
      <c r="P39" s="536"/>
      <c r="Q39" s="536"/>
      <c r="R39" s="536"/>
      <c r="S39" s="536"/>
      <c r="T39" s="11"/>
      <c r="U39" s="573"/>
      <c r="V39" s="566"/>
      <c r="W39" s="563"/>
      <c r="X39" s="564"/>
      <c r="Y39" s="563"/>
      <c r="Z39" s="572"/>
      <c r="AA39" s="566"/>
      <c r="AB39" s="536"/>
    </row>
    <row r="40" spans="1:28" s="69" customFormat="1" ht="17.100000000000001" customHeight="1">
      <c r="A40" s="66"/>
      <c r="B40" s="313"/>
      <c r="C40" s="659" t="s">
        <v>301</v>
      </c>
      <c r="D40" s="311"/>
      <c r="E40" s="992"/>
      <c r="F40" s="706"/>
      <c r="G40" s="993"/>
      <c r="H40" s="706"/>
      <c r="I40" s="994"/>
      <c r="J40" s="730"/>
      <c r="K40" s="83"/>
      <c r="M40" s="536"/>
      <c r="N40" s="536"/>
      <c r="O40" s="536"/>
      <c r="P40" s="536"/>
      <c r="Q40" s="536"/>
      <c r="R40" s="536"/>
      <c r="S40" s="536"/>
      <c r="T40" s="11"/>
      <c r="U40" s="573"/>
      <c r="V40" s="566"/>
      <c r="W40" s="563"/>
      <c r="X40" s="564"/>
      <c r="Y40" s="563"/>
      <c r="Z40" s="572"/>
      <c r="AA40" s="566"/>
      <c r="AB40" s="536"/>
    </row>
    <row r="41" spans="1:28" s="69" customFormat="1" ht="17.100000000000001" customHeight="1">
      <c r="B41" s="309">
        <f>B36+1</f>
        <v>17</v>
      </c>
      <c r="C41" s="593" t="s">
        <v>188</v>
      </c>
      <c r="D41" s="996">
        <v>4</v>
      </c>
      <c r="E41" s="345">
        <v>1.2054794520547945</v>
      </c>
      <c r="F41" s="683">
        <v>41296</v>
      </c>
      <c r="G41" s="346">
        <f t="shared" ref="G41:G46" si="3">(H41-F41)/365</f>
        <v>10.005479452054795</v>
      </c>
      <c r="H41" s="683">
        <v>44948</v>
      </c>
      <c r="I41" s="347">
        <v>5.348E-2</v>
      </c>
      <c r="J41" s="348">
        <f>E41*I41</f>
        <v>6.4469041095890411E-2</v>
      </c>
      <c r="K41" s="536"/>
      <c r="M41" s="562"/>
      <c r="N41" s="563"/>
      <c r="O41" s="564"/>
      <c r="P41" s="563"/>
      <c r="Q41" s="572"/>
      <c r="R41" s="566"/>
      <c r="S41" s="536"/>
      <c r="T41" s="11"/>
      <c r="U41" s="573"/>
      <c r="V41" s="562"/>
      <c r="W41" s="563"/>
      <c r="X41" s="564"/>
      <c r="Y41" s="563"/>
      <c r="Z41" s="572"/>
      <c r="AA41" s="566"/>
      <c r="AB41" s="536"/>
    </row>
    <row r="42" spans="1:28" s="69" customFormat="1" ht="17.100000000000001" customHeight="1">
      <c r="B42" s="309">
        <f>B41+1</f>
        <v>18</v>
      </c>
      <c r="C42" s="593" t="s">
        <v>189</v>
      </c>
      <c r="D42" s="996">
        <v>5</v>
      </c>
      <c r="E42" s="345">
        <v>6.1369863013698627</v>
      </c>
      <c r="F42" s="683">
        <v>41386</v>
      </c>
      <c r="G42" s="346">
        <f t="shared" si="3"/>
        <v>10.005479452054795</v>
      </c>
      <c r="H42" s="683">
        <v>45038</v>
      </c>
      <c r="I42" s="347">
        <v>5.3690000000000002E-2</v>
      </c>
      <c r="J42" s="348">
        <f t="shared" ref="J42:J45" si="4">E42*I42</f>
        <v>0.32949479452054792</v>
      </c>
      <c r="K42" s="536"/>
      <c r="M42" s="562"/>
      <c r="N42" s="563"/>
      <c r="O42" s="564"/>
      <c r="P42" s="563"/>
      <c r="Q42" s="572"/>
      <c r="R42" s="566"/>
      <c r="S42" s="536"/>
      <c r="T42" s="11"/>
      <c r="U42" s="573"/>
      <c r="V42" s="562"/>
      <c r="W42" s="563"/>
      <c r="X42" s="564"/>
      <c r="Y42" s="563"/>
      <c r="Z42" s="572"/>
      <c r="AA42" s="566"/>
      <c r="AB42" s="536"/>
    </row>
    <row r="43" spans="1:28" s="69" customFormat="1" ht="17.100000000000001" customHeight="1">
      <c r="B43" s="309">
        <f t="shared" ref="B43:B51" si="5">B42+1</f>
        <v>19</v>
      </c>
      <c r="C43" s="661" t="s">
        <v>272</v>
      </c>
      <c r="D43" s="996"/>
      <c r="E43" s="345">
        <v>417.1</v>
      </c>
      <c r="F43" s="683">
        <v>43273</v>
      </c>
      <c r="G43" s="346">
        <f t="shared" si="3"/>
        <v>30.021917808219179</v>
      </c>
      <c r="H43" s="683">
        <v>54231</v>
      </c>
      <c r="I43" s="347">
        <v>3.9170000000000003E-2</v>
      </c>
      <c r="J43" s="348">
        <f t="shared" si="4"/>
        <v>16.337807000000002</v>
      </c>
      <c r="K43" s="536"/>
      <c r="M43" s="536"/>
      <c r="N43" s="536"/>
      <c r="O43" s="536"/>
      <c r="P43" s="536"/>
      <c r="Q43" s="536"/>
      <c r="R43" s="536"/>
      <c r="S43" s="536"/>
      <c r="T43" s="11"/>
      <c r="U43" s="573"/>
      <c r="V43" s="562"/>
      <c r="W43" s="563"/>
      <c r="X43" s="564"/>
      <c r="Y43" s="563"/>
      <c r="Z43" s="572"/>
      <c r="AA43" s="566"/>
      <c r="AB43" s="536"/>
    </row>
    <row r="44" spans="1:28" s="69" customFormat="1" ht="17.100000000000001" customHeight="1">
      <c r="B44" s="309">
        <f t="shared" si="5"/>
        <v>20</v>
      </c>
      <c r="C44" s="593" t="s">
        <v>273</v>
      </c>
      <c r="D44" s="996"/>
      <c r="E44" s="345">
        <v>0.41199999999999998</v>
      </c>
      <c r="F44" s="683">
        <v>43483</v>
      </c>
      <c r="G44" s="346">
        <f t="shared" si="3"/>
        <v>30.021917808219179</v>
      </c>
      <c r="H44" s="683">
        <v>54441</v>
      </c>
      <c r="I44" s="347">
        <v>4.335E-2</v>
      </c>
      <c r="J44" s="348">
        <f t="shared" si="4"/>
        <v>1.78602E-2</v>
      </c>
      <c r="K44" s="536"/>
      <c r="M44" s="536"/>
      <c r="N44" s="536"/>
      <c r="O44" s="536"/>
      <c r="P44" s="536"/>
      <c r="Q44" s="536"/>
      <c r="R44" s="536"/>
      <c r="S44" s="536"/>
      <c r="T44" s="11"/>
      <c r="U44" s="573"/>
      <c r="V44" s="562"/>
      <c r="W44" s="563"/>
      <c r="X44" s="564"/>
      <c r="Y44" s="563"/>
      <c r="Z44" s="572"/>
      <c r="AA44" s="566"/>
      <c r="AB44" s="536"/>
    </row>
    <row r="45" spans="1:28" s="69" customFormat="1" ht="17.100000000000001" customHeight="1">
      <c r="B45" s="309">
        <f t="shared" si="5"/>
        <v>21</v>
      </c>
      <c r="C45" s="593" t="s">
        <v>291</v>
      </c>
      <c r="D45" s="996"/>
      <c r="E45" s="345">
        <v>297.85000000000002</v>
      </c>
      <c r="F45" s="683">
        <v>44760</v>
      </c>
      <c r="G45" s="346">
        <f t="shared" si="3"/>
        <v>10.010958904109589</v>
      </c>
      <c r="H45" s="683">
        <v>48414</v>
      </c>
      <c r="I45" s="347">
        <v>5.0770000000000003E-2</v>
      </c>
      <c r="J45" s="348">
        <f t="shared" si="4"/>
        <v>15.121844500000002</v>
      </c>
      <c r="K45" s="536"/>
      <c r="M45" s="536"/>
      <c r="N45" s="536"/>
      <c r="O45" s="536"/>
      <c r="P45" s="536"/>
      <c r="Q45" s="536"/>
      <c r="R45" s="536"/>
      <c r="S45" s="536"/>
      <c r="T45" s="11"/>
      <c r="U45" s="573"/>
      <c r="V45" s="562"/>
      <c r="W45" s="563"/>
      <c r="X45" s="564"/>
      <c r="Y45" s="563"/>
      <c r="Z45" s="572"/>
      <c r="AA45" s="566"/>
      <c r="AB45" s="536"/>
    </row>
    <row r="46" spans="1:28" s="69" customFormat="1" ht="17.100000000000001" customHeight="1">
      <c r="B46" s="309">
        <f t="shared" si="5"/>
        <v>22</v>
      </c>
      <c r="C46" s="593" t="s">
        <v>290</v>
      </c>
      <c r="D46" s="996"/>
      <c r="E46" s="345">
        <v>25</v>
      </c>
      <c r="F46" s="683">
        <v>44566</v>
      </c>
      <c r="G46" s="346">
        <f t="shared" si="3"/>
        <v>5.0027397260273974</v>
      </c>
      <c r="H46" s="683">
        <v>46392</v>
      </c>
      <c r="I46" s="1431"/>
      <c r="J46" s="1436"/>
      <c r="K46" s="536"/>
      <c r="M46" s="536"/>
      <c r="N46" s="536"/>
      <c r="O46" s="536"/>
      <c r="P46" s="536"/>
      <c r="Q46" s="536"/>
      <c r="R46" s="536"/>
      <c r="S46" s="536"/>
      <c r="T46" s="11"/>
      <c r="U46" s="573"/>
      <c r="V46" s="562"/>
      <c r="W46" s="563"/>
      <c r="X46" s="564"/>
      <c r="Y46" s="563"/>
      <c r="Z46" s="572"/>
      <c r="AA46" s="566"/>
      <c r="AB46" s="536"/>
    </row>
    <row r="47" spans="1:28" s="69" customFormat="1" ht="17.100000000000001" customHeight="1">
      <c r="B47" s="309">
        <f t="shared" si="5"/>
        <v>23</v>
      </c>
      <c r="C47" s="593" t="s">
        <v>292</v>
      </c>
      <c r="D47" s="996"/>
      <c r="E47" s="345">
        <v>78</v>
      </c>
      <c r="F47" s="683">
        <v>44848</v>
      </c>
      <c r="G47" s="1433"/>
      <c r="H47" s="1434"/>
      <c r="I47" s="1435"/>
      <c r="J47" s="1436"/>
      <c r="K47" s="536"/>
      <c r="M47" s="75"/>
      <c r="N47" s="536"/>
      <c r="O47" s="536"/>
      <c r="P47" s="536"/>
      <c r="Q47" s="536"/>
      <c r="R47" s="536"/>
      <c r="S47" s="536"/>
      <c r="T47" s="11"/>
      <c r="U47" s="573"/>
      <c r="V47" s="562"/>
      <c r="W47" s="563"/>
      <c r="X47" s="564"/>
      <c r="Y47" s="563"/>
      <c r="Z47" s="572"/>
      <c r="AA47" s="566"/>
      <c r="AB47" s="536"/>
    </row>
    <row r="48" spans="1:28" s="69" customFormat="1" ht="17.100000000000001" customHeight="1">
      <c r="B48" s="309">
        <f t="shared" si="5"/>
        <v>24</v>
      </c>
      <c r="C48" s="593" t="s">
        <v>302</v>
      </c>
      <c r="D48" s="996">
        <v>1</v>
      </c>
      <c r="E48" s="345">
        <v>61.712328767123289</v>
      </c>
      <c r="F48" s="683">
        <v>45027</v>
      </c>
      <c r="G48" s="1433"/>
      <c r="H48" s="1437"/>
      <c r="I48" s="1438"/>
      <c r="J48" s="1436"/>
      <c r="K48" s="536"/>
      <c r="M48" s="536"/>
      <c r="N48" s="536"/>
      <c r="O48" s="536"/>
      <c r="P48" s="536"/>
      <c r="Q48" s="536"/>
      <c r="R48" s="536"/>
      <c r="S48" s="536"/>
      <c r="T48" s="11"/>
      <c r="U48" s="573"/>
      <c r="V48" s="562"/>
      <c r="W48" s="563"/>
      <c r="X48" s="564"/>
      <c r="Y48" s="563"/>
      <c r="Z48" s="572"/>
      <c r="AA48" s="566"/>
      <c r="AB48" s="536"/>
    </row>
    <row r="49" spans="1:41" s="69" customFormat="1" ht="17.100000000000001" customHeight="1">
      <c r="B49" s="309">
        <f t="shared" si="5"/>
        <v>25</v>
      </c>
      <c r="C49" s="593" t="s">
        <v>303</v>
      </c>
      <c r="D49" s="996">
        <v>2</v>
      </c>
      <c r="E49" s="345">
        <v>23.435616438356163</v>
      </c>
      <c r="F49" s="683">
        <v>45198</v>
      </c>
      <c r="G49" s="1433"/>
      <c r="H49" s="1437"/>
      <c r="I49" s="1435"/>
      <c r="J49" s="1436"/>
      <c r="K49" s="536"/>
      <c r="M49" s="536"/>
      <c r="N49" s="536"/>
      <c r="O49" s="536"/>
      <c r="P49" s="536"/>
      <c r="Q49" s="536"/>
      <c r="R49" s="536"/>
      <c r="S49" s="536"/>
      <c r="T49" s="11"/>
      <c r="U49" s="573"/>
      <c r="V49" s="562"/>
      <c r="W49" s="563"/>
      <c r="X49" s="564"/>
      <c r="Y49" s="563"/>
      <c r="Z49" s="572"/>
      <c r="AA49" s="566"/>
      <c r="AB49" s="536"/>
    </row>
    <row r="50" spans="1:41" s="69" customFormat="1" ht="17.100000000000001" customHeight="1" thickBot="1">
      <c r="B50" s="309">
        <f t="shared" si="5"/>
        <v>26</v>
      </c>
      <c r="C50" s="593" t="s">
        <v>304</v>
      </c>
      <c r="D50" s="996">
        <v>3</v>
      </c>
      <c r="E50" s="1041">
        <v>2.6082191780821917</v>
      </c>
      <c r="F50" s="1042">
        <v>45278</v>
      </c>
      <c r="G50" s="1439"/>
      <c r="H50" s="1440"/>
      <c r="I50" s="1441"/>
      <c r="J50" s="1442"/>
      <c r="K50" s="536"/>
      <c r="M50" s="536"/>
      <c r="N50" s="536"/>
      <c r="O50" s="536"/>
      <c r="P50" s="536"/>
      <c r="Q50" s="536"/>
      <c r="R50" s="536"/>
      <c r="S50" s="536"/>
      <c r="T50" s="11"/>
      <c r="U50" s="573"/>
      <c r="V50" s="562"/>
      <c r="W50" s="563"/>
      <c r="X50" s="564"/>
      <c r="Y50" s="563"/>
      <c r="Z50" s="572"/>
      <c r="AA50" s="566"/>
      <c r="AB50" s="536"/>
    </row>
    <row r="51" spans="1:41" s="69" customFormat="1" ht="17.100000000000001" customHeight="1">
      <c r="B51" s="309">
        <f t="shared" si="5"/>
        <v>27</v>
      </c>
      <c r="C51" s="593" t="s">
        <v>305</v>
      </c>
      <c r="D51" s="311"/>
      <c r="E51" s="354">
        <f>SUM(E41:E50)</f>
        <v>913.46063013698642</v>
      </c>
      <c r="F51" s="684"/>
      <c r="G51" s="344"/>
      <c r="H51" s="684"/>
      <c r="I51" s="355">
        <v>4.019228046148033E-2</v>
      </c>
      <c r="J51" s="356">
        <v>36.714065836986308</v>
      </c>
      <c r="K51" s="84"/>
      <c r="M51" s="536"/>
      <c r="N51" s="536"/>
      <c r="O51" s="536"/>
      <c r="P51" s="536"/>
      <c r="Q51" s="536"/>
      <c r="R51" s="536"/>
      <c r="S51" s="536"/>
      <c r="T51" s="11"/>
      <c r="U51" s="573"/>
      <c r="V51" s="562"/>
      <c r="W51" s="563"/>
      <c r="X51" s="564"/>
      <c r="Y51" s="563"/>
      <c r="Z51" s="572"/>
      <c r="AA51" s="566"/>
      <c r="AB51" s="536"/>
    </row>
    <row r="52" spans="1:41" s="69" customFormat="1" ht="17.100000000000001" customHeight="1">
      <c r="B52" s="326"/>
      <c r="C52" s="316"/>
      <c r="D52" s="311"/>
      <c r="E52" s="345"/>
      <c r="F52" s="346"/>
      <c r="G52" s="359"/>
      <c r="H52" s="346"/>
      <c r="I52" s="347"/>
      <c r="J52" s="348"/>
      <c r="K52" s="84"/>
      <c r="M52" s="536"/>
      <c r="N52" s="536"/>
      <c r="O52" s="536"/>
      <c r="P52" s="536"/>
      <c r="Q52" s="536"/>
      <c r="R52" s="536"/>
      <c r="S52" s="536"/>
      <c r="T52" s="11"/>
      <c r="U52" s="573"/>
      <c r="V52" s="562"/>
      <c r="W52" s="563"/>
      <c r="X52" s="564"/>
      <c r="Y52" s="563"/>
      <c r="Z52" s="572"/>
      <c r="AA52" s="566"/>
      <c r="AB52" s="536"/>
    </row>
    <row r="53" spans="1:41" s="69" customFormat="1" ht="17.100000000000001" customHeight="1" thickBot="1">
      <c r="B53" s="313"/>
      <c r="C53" s="325" t="s">
        <v>190</v>
      </c>
      <c r="D53" s="311"/>
      <c r="E53" s="350"/>
      <c r="F53" s="351"/>
      <c r="G53" s="360"/>
      <c r="H53" s="351"/>
      <c r="I53" s="352"/>
      <c r="J53" s="353"/>
      <c r="K53" s="84"/>
      <c r="M53" s="536"/>
      <c r="N53" s="536"/>
      <c r="O53" s="536"/>
      <c r="P53" s="536"/>
      <c r="Q53" s="536"/>
      <c r="R53" s="536"/>
      <c r="S53" s="536"/>
      <c r="T53" s="11"/>
      <c r="U53" s="573"/>
      <c r="V53" s="562"/>
      <c r="W53" s="563"/>
      <c r="X53" s="564"/>
      <c r="Y53" s="563"/>
      <c r="Z53" s="572"/>
      <c r="AA53" s="566"/>
      <c r="AB53" s="536"/>
    </row>
    <row r="54" spans="1:41" s="69" customFormat="1" ht="24" customHeight="1" thickBot="1">
      <c r="B54" s="327">
        <f>B51+1</f>
        <v>28</v>
      </c>
      <c r="C54" s="504" t="s">
        <v>306</v>
      </c>
      <c r="D54" s="329"/>
      <c r="E54" s="362">
        <f>E36+E51</f>
        <v>3793.3430687482373</v>
      </c>
      <c r="F54" s="357"/>
      <c r="G54" s="361"/>
      <c r="H54" s="357"/>
      <c r="I54" s="363">
        <f>J54/E54</f>
        <v>3.7731642651210755E-2</v>
      </c>
      <c r="J54" s="364">
        <f>J36+J51</f>
        <v>143.12906512345569</v>
      </c>
      <c r="K54" s="84"/>
      <c r="M54" s="536"/>
      <c r="N54" s="536"/>
      <c r="O54" s="536"/>
      <c r="P54" s="536"/>
      <c r="Q54" s="536"/>
      <c r="R54" s="536"/>
      <c r="S54" s="536"/>
      <c r="T54" s="11"/>
      <c r="U54" s="573"/>
      <c r="V54" s="562"/>
      <c r="W54" s="563"/>
      <c r="X54" s="564"/>
      <c r="Y54" s="563"/>
      <c r="Z54" s="572"/>
      <c r="AA54" s="566"/>
      <c r="AB54" s="536"/>
    </row>
    <row r="55" spans="1:41" s="69" customFormat="1" ht="17.25" customHeight="1">
      <c r="B55" s="66"/>
      <c r="C55" s="66"/>
      <c r="D55" s="66"/>
      <c r="E55" s="66"/>
      <c r="F55" s="66"/>
      <c r="G55" s="66"/>
      <c r="H55" s="66"/>
      <c r="I55" s="66"/>
      <c r="J55" s="66"/>
      <c r="M55" s="536"/>
      <c r="N55" s="536"/>
      <c r="O55" s="536"/>
      <c r="P55" s="536"/>
      <c r="Q55" s="536"/>
      <c r="R55" s="536"/>
      <c r="S55" s="536"/>
      <c r="T55" s="11"/>
      <c r="U55" s="573"/>
      <c r="V55" s="562"/>
      <c r="W55" s="563"/>
      <c r="X55" s="564"/>
      <c r="Y55" s="563"/>
      <c r="Z55" s="572"/>
      <c r="AA55" s="566"/>
      <c r="AB55" s="536"/>
    </row>
    <row r="56" spans="1:41" s="70" customFormat="1" ht="17.25" customHeight="1">
      <c r="A56" s="69"/>
      <c r="B56" s="1614" t="s">
        <v>307</v>
      </c>
      <c r="C56" s="1614"/>
      <c r="D56" s="1614"/>
      <c r="E56" s="1614"/>
      <c r="F56" s="1614"/>
      <c r="G56" s="1614"/>
      <c r="H56" s="1614"/>
      <c r="I56" s="1614"/>
      <c r="J56" s="1614"/>
      <c r="K56" s="69"/>
      <c r="L56" s="69"/>
      <c r="M56" s="536"/>
      <c r="N56" s="536"/>
      <c r="O56" s="536"/>
      <c r="P56" s="536"/>
      <c r="Q56" s="536"/>
      <c r="R56" s="536"/>
      <c r="S56" s="536"/>
      <c r="T56" s="11"/>
      <c r="U56" s="573"/>
      <c r="V56" s="558"/>
      <c r="W56" s="559"/>
      <c r="X56" s="564"/>
      <c r="Y56" s="559"/>
      <c r="Z56" s="561"/>
      <c r="AA56" s="566"/>
      <c r="AB56" s="536"/>
      <c r="AC56" s="69"/>
      <c r="AD56" s="69"/>
      <c r="AE56" s="69"/>
      <c r="AF56" s="69"/>
      <c r="AG56" s="69"/>
      <c r="AH56" s="69"/>
      <c r="AI56" s="69"/>
      <c r="AJ56" s="69"/>
      <c r="AK56" s="69"/>
      <c r="AL56" s="69"/>
      <c r="AM56" s="69"/>
      <c r="AN56" s="69"/>
      <c r="AO56" s="69"/>
    </row>
    <row r="57" spans="1:41" s="70" customFormat="1" ht="17.25" customHeight="1">
      <c r="A57" s="69"/>
      <c r="B57" s="522" t="s">
        <v>192</v>
      </c>
      <c r="C57" s="1614" t="s">
        <v>275</v>
      </c>
      <c r="D57" s="1614"/>
      <c r="E57" s="1614"/>
      <c r="F57" s="1614"/>
      <c r="G57" s="1614"/>
      <c r="H57" s="1614"/>
      <c r="I57" s="1614"/>
      <c r="J57" s="1614"/>
      <c r="K57" s="69"/>
      <c r="L57" s="69"/>
      <c r="M57" s="536"/>
      <c r="N57" s="536"/>
      <c r="O57" s="536"/>
      <c r="P57" s="536"/>
      <c r="Q57" s="536"/>
      <c r="R57" s="536"/>
      <c r="S57" s="536"/>
      <c r="T57" s="536"/>
      <c r="U57" s="536"/>
      <c r="V57" s="536"/>
      <c r="W57" s="536"/>
      <c r="X57" s="536"/>
      <c r="Y57" s="536"/>
      <c r="Z57" s="536"/>
      <c r="AA57" s="536"/>
      <c r="AB57" s="536"/>
      <c r="AC57" s="69"/>
      <c r="AD57" s="69"/>
      <c r="AE57" s="69"/>
      <c r="AF57" s="69"/>
      <c r="AG57" s="69"/>
      <c r="AH57" s="69"/>
      <c r="AI57" s="69"/>
      <c r="AJ57" s="69"/>
      <c r="AK57" s="69"/>
      <c r="AL57" s="69"/>
      <c r="AM57" s="69"/>
      <c r="AN57" s="69"/>
      <c r="AO57" s="69"/>
    </row>
    <row r="58" spans="1:41" s="70" customFormat="1" ht="17.25" customHeight="1">
      <c r="A58" s="69"/>
      <c r="B58" s="66"/>
      <c r="C58" s="1614"/>
      <c r="D58" s="1614"/>
      <c r="E58" s="1614"/>
      <c r="F58" s="1614"/>
      <c r="G58" s="1614"/>
      <c r="H58" s="1614"/>
      <c r="I58" s="1614"/>
      <c r="J58" s="1614"/>
      <c r="K58" s="69"/>
      <c r="L58" s="69"/>
      <c r="M58" s="536"/>
      <c r="N58" s="536"/>
      <c r="O58" s="536"/>
      <c r="P58" s="536"/>
      <c r="Q58" s="536"/>
      <c r="R58" s="536"/>
      <c r="S58" s="536"/>
      <c r="T58" s="536"/>
      <c r="U58" s="536"/>
      <c r="V58" s="536"/>
      <c r="W58" s="536"/>
      <c r="X58" s="536"/>
      <c r="Y58" s="536"/>
      <c r="Z58" s="536"/>
      <c r="AA58" s="536"/>
      <c r="AB58" s="536"/>
      <c r="AC58" s="69"/>
      <c r="AD58" s="69"/>
      <c r="AE58" s="69"/>
      <c r="AF58" s="69"/>
      <c r="AG58" s="69"/>
      <c r="AH58" s="69"/>
      <c r="AI58" s="69"/>
      <c r="AJ58" s="69"/>
      <c r="AK58" s="69"/>
      <c r="AL58" s="69"/>
      <c r="AM58" s="69"/>
      <c r="AN58" s="69"/>
      <c r="AO58" s="69"/>
    </row>
    <row r="59" spans="1:41" s="70" customFormat="1" ht="16.350000000000001" customHeight="1">
      <c r="A59" s="69"/>
      <c r="B59" s="66"/>
      <c r="C59" s="66"/>
      <c r="D59" s="66"/>
      <c r="E59" s="66"/>
      <c r="F59" s="66"/>
      <c r="G59" s="66"/>
      <c r="H59" s="66"/>
      <c r="I59" s="66"/>
      <c r="J59" s="66"/>
      <c r="K59" s="69"/>
      <c r="L59" s="69"/>
      <c r="M59" s="69"/>
      <c r="N59" s="69"/>
      <c r="O59" s="69"/>
      <c r="P59" s="69"/>
      <c r="Q59" s="69"/>
      <c r="R59" s="69"/>
      <c r="S59" s="69"/>
      <c r="T59" s="69"/>
      <c r="U59" s="69"/>
      <c r="V59" s="69"/>
      <c r="W59" s="69"/>
      <c r="X59" s="69"/>
      <c r="Y59" s="69"/>
      <c r="Z59" s="69"/>
      <c r="AA59" s="69"/>
      <c r="AB59" s="69"/>
      <c r="AC59" s="69"/>
      <c r="AD59" s="69"/>
      <c r="AE59" s="69"/>
      <c r="AF59" s="69"/>
      <c r="AG59" s="69"/>
      <c r="AH59" s="69"/>
      <c r="AI59" s="69"/>
      <c r="AJ59" s="69"/>
      <c r="AK59" s="69"/>
      <c r="AL59" s="69"/>
      <c r="AM59" s="69"/>
      <c r="AN59" s="69"/>
      <c r="AO59" s="69"/>
    </row>
    <row r="60" spans="1:41" s="70" customFormat="1" ht="16.350000000000001" customHeight="1">
      <c r="A60" s="69"/>
      <c r="B60" s="69"/>
      <c r="C60" s="69"/>
      <c r="D60" s="69"/>
      <c r="E60" s="69"/>
      <c r="F60" s="69"/>
      <c r="G60" s="69"/>
      <c r="H60" s="69"/>
      <c r="I60" s="69"/>
      <c r="J60" s="69"/>
      <c r="K60" s="69"/>
      <c r="L60" s="69"/>
      <c r="M60" s="69"/>
      <c r="N60" s="69"/>
      <c r="O60" s="69"/>
      <c r="P60" s="69"/>
      <c r="Q60" s="69"/>
      <c r="R60" s="69"/>
      <c r="S60" s="69"/>
      <c r="T60" s="69"/>
      <c r="U60" s="69"/>
      <c r="V60" s="69"/>
      <c r="W60" s="69"/>
      <c r="X60" s="69"/>
      <c r="Y60" s="69"/>
      <c r="Z60" s="69"/>
      <c r="AA60" s="69"/>
      <c r="AB60" s="69"/>
      <c r="AC60" s="69"/>
      <c r="AD60" s="69"/>
      <c r="AE60" s="69"/>
      <c r="AF60" s="69"/>
      <c r="AG60" s="69"/>
      <c r="AH60" s="69"/>
      <c r="AI60" s="69"/>
      <c r="AJ60" s="69"/>
      <c r="AK60" s="69"/>
      <c r="AL60" s="69"/>
      <c r="AM60" s="69"/>
      <c r="AN60" s="69"/>
      <c r="AO60" s="69"/>
    </row>
    <row r="61" spans="1:41" s="70" customFormat="1">
      <c r="A61" s="69"/>
      <c r="B61" s="69"/>
      <c r="C61" s="69"/>
      <c r="D61" s="69"/>
      <c r="E61" s="69"/>
      <c r="F61" s="69"/>
      <c r="G61" s="69"/>
      <c r="H61" s="69"/>
      <c r="I61" s="69"/>
      <c r="J61" s="69"/>
      <c r="K61" s="69"/>
      <c r="L61" s="69"/>
      <c r="M61" s="69"/>
      <c r="N61" s="69"/>
      <c r="O61" s="69"/>
      <c r="P61" s="69"/>
      <c r="Q61" s="69"/>
      <c r="R61" s="69"/>
      <c r="S61" s="69"/>
      <c r="T61" s="69"/>
      <c r="U61" s="69"/>
      <c r="V61" s="69"/>
      <c r="W61" s="69"/>
      <c r="X61" s="69"/>
      <c r="Y61" s="69"/>
      <c r="Z61" s="69"/>
      <c r="AA61" s="69"/>
      <c r="AB61" s="69"/>
      <c r="AC61" s="69"/>
      <c r="AD61" s="69"/>
      <c r="AE61" s="69"/>
      <c r="AF61" s="69"/>
      <c r="AG61" s="69"/>
      <c r="AH61" s="69"/>
      <c r="AI61" s="69"/>
      <c r="AJ61" s="69"/>
      <c r="AK61" s="69"/>
      <c r="AL61" s="69"/>
      <c r="AM61" s="69"/>
      <c r="AN61" s="69"/>
      <c r="AO61" s="69"/>
    </row>
    <row r="62" spans="1:41" s="70" customFormat="1">
      <c r="A62" s="69"/>
      <c r="B62" s="69"/>
      <c r="C62" s="69"/>
      <c r="D62" s="69"/>
      <c r="E62" s="69"/>
      <c r="F62" s="69"/>
      <c r="G62" s="69"/>
      <c r="H62" s="69"/>
      <c r="I62" s="69"/>
      <c r="J62" s="69"/>
      <c r="K62" s="69"/>
      <c r="L62" s="69"/>
      <c r="M62" s="69"/>
      <c r="N62" s="69"/>
      <c r="O62" s="69"/>
      <c r="P62" s="69"/>
      <c r="Q62" s="69"/>
      <c r="R62" s="69"/>
      <c r="S62" s="69"/>
      <c r="T62" s="69"/>
      <c r="U62" s="69"/>
      <c r="V62" s="69"/>
      <c r="W62" s="69"/>
      <c r="X62" s="69"/>
      <c r="Y62" s="69"/>
      <c r="Z62" s="69"/>
      <c r="AA62" s="69"/>
      <c r="AB62" s="69"/>
      <c r="AC62" s="69"/>
      <c r="AD62" s="69"/>
      <c r="AE62" s="69"/>
      <c r="AF62" s="69"/>
      <c r="AG62" s="69"/>
      <c r="AH62" s="69"/>
      <c r="AI62" s="69"/>
      <c r="AJ62" s="69"/>
      <c r="AK62" s="69"/>
      <c r="AL62" s="69"/>
      <c r="AM62" s="69"/>
      <c r="AN62" s="69"/>
      <c r="AO62" s="69"/>
    </row>
    <row r="63" spans="1:41" s="70" customFormat="1">
      <c r="A63" s="69"/>
      <c r="B63" s="69"/>
      <c r="C63" s="69"/>
      <c r="D63" s="69"/>
      <c r="E63" s="69"/>
      <c r="F63" s="69"/>
      <c r="G63" s="69"/>
      <c r="H63" s="69"/>
      <c r="I63" s="69"/>
      <c r="J63" s="69"/>
      <c r="K63" s="69"/>
      <c r="L63" s="69"/>
      <c r="M63" s="69"/>
      <c r="N63" s="69"/>
      <c r="O63" s="69"/>
      <c r="P63" s="69"/>
      <c r="Q63" s="69"/>
      <c r="R63" s="69"/>
      <c r="S63" s="69"/>
      <c r="T63" s="69"/>
      <c r="U63" s="69"/>
      <c r="V63" s="69"/>
      <c r="W63" s="69"/>
      <c r="X63" s="69"/>
      <c r="Y63" s="69"/>
      <c r="Z63" s="69"/>
      <c r="AA63" s="69"/>
      <c r="AB63" s="69"/>
      <c r="AC63" s="69"/>
      <c r="AD63" s="69"/>
      <c r="AE63" s="69"/>
      <c r="AF63" s="69"/>
      <c r="AG63" s="69"/>
      <c r="AH63" s="69"/>
      <c r="AI63" s="69"/>
      <c r="AJ63" s="69"/>
      <c r="AK63" s="69"/>
      <c r="AL63" s="69"/>
      <c r="AM63" s="69"/>
      <c r="AN63" s="69"/>
      <c r="AO63" s="69"/>
    </row>
    <row r="64" spans="1:41" s="70" customFormat="1">
      <c r="A64" s="69"/>
      <c r="B64" s="69"/>
      <c r="C64" s="69"/>
      <c r="D64" s="69"/>
      <c r="E64" s="69"/>
      <c r="F64" s="69"/>
      <c r="G64" s="69"/>
      <c r="H64" s="69"/>
      <c r="I64" s="69"/>
      <c r="J64" s="69"/>
      <c r="K64" s="69"/>
      <c r="L64" s="69"/>
      <c r="M64" s="69"/>
      <c r="N64" s="69"/>
      <c r="O64" s="69"/>
      <c r="P64" s="69"/>
      <c r="Q64" s="69"/>
      <c r="R64" s="69"/>
      <c r="S64" s="69"/>
      <c r="T64" s="69"/>
      <c r="U64" s="69"/>
      <c r="V64" s="69"/>
      <c r="W64" s="69"/>
      <c r="X64" s="69"/>
      <c r="Y64" s="69"/>
      <c r="Z64" s="69"/>
      <c r="AA64" s="69"/>
      <c r="AB64" s="69"/>
      <c r="AC64" s="69"/>
      <c r="AD64" s="69"/>
      <c r="AE64" s="69"/>
      <c r="AF64" s="69"/>
      <c r="AG64" s="69"/>
      <c r="AH64" s="69"/>
      <c r="AI64" s="69"/>
      <c r="AJ64" s="69"/>
      <c r="AK64" s="69"/>
      <c r="AL64" s="69"/>
      <c r="AM64" s="69"/>
      <c r="AN64" s="69"/>
      <c r="AO64" s="69"/>
    </row>
    <row r="65" spans="1:41" s="70" customFormat="1">
      <c r="A65" s="69"/>
      <c r="B65" s="69"/>
      <c r="C65" s="69"/>
      <c r="D65" s="69"/>
      <c r="E65" s="69"/>
      <c r="F65" s="69"/>
      <c r="G65" s="69"/>
      <c r="H65" s="69"/>
      <c r="I65" s="69"/>
      <c r="J65" s="69"/>
      <c r="K65" s="69"/>
      <c r="L65" s="69"/>
      <c r="M65" s="69"/>
      <c r="N65" s="69"/>
      <c r="O65" s="69"/>
      <c r="P65" s="69"/>
      <c r="Q65" s="69"/>
      <c r="R65" s="69"/>
      <c r="S65" s="69"/>
      <c r="T65" s="69"/>
      <c r="U65" s="69"/>
      <c r="V65" s="69"/>
      <c r="W65" s="69"/>
      <c r="X65" s="69"/>
      <c r="Y65" s="69"/>
      <c r="Z65" s="69"/>
      <c r="AA65" s="69"/>
      <c r="AB65" s="69"/>
      <c r="AC65" s="69"/>
      <c r="AD65" s="69"/>
      <c r="AE65" s="69"/>
      <c r="AF65" s="69"/>
      <c r="AG65" s="69"/>
      <c r="AH65" s="69"/>
      <c r="AI65" s="69"/>
      <c r="AJ65" s="69"/>
      <c r="AK65" s="69"/>
      <c r="AL65" s="69"/>
      <c r="AM65" s="69"/>
      <c r="AN65" s="69"/>
      <c r="AO65" s="69"/>
    </row>
    <row r="66" spans="1:41" s="70" customFormat="1">
      <c r="A66" s="69"/>
      <c r="B66" s="69"/>
      <c r="C66" s="69"/>
      <c r="D66" s="69"/>
      <c r="E66" s="69"/>
      <c r="F66" s="69"/>
      <c r="G66" s="69"/>
      <c r="H66" s="69"/>
      <c r="I66" s="69"/>
      <c r="J66" s="69"/>
      <c r="K66" s="69"/>
      <c r="L66" s="69"/>
      <c r="M66" s="69"/>
      <c r="N66" s="69"/>
      <c r="O66" s="69"/>
      <c r="P66" s="69"/>
      <c r="Q66" s="69"/>
      <c r="R66" s="69"/>
      <c r="S66" s="69"/>
      <c r="T66" s="69"/>
      <c r="U66" s="69"/>
      <c r="V66" s="69"/>
      <c r="W66" s="69"/>
      <c r="X66" s="69"/>
      <c r="Y66" s="69"/>
      <c r="Z66" s="69"/>
      <c r="AA66" s="69"/>
      <c r="AB66" s="69"/>
      <c r="AC66" s="69"/>
      <c r="AD66" s="69"/>
      <c r="AE66" s="69"/>
      <c r="AF66" s="69"/>
      <c r="AG66" s="69"/>
      <c r="AH66" s="69"/>
      <c r="AI66" s="69"/>
      <c r="AJ66" s="69"/>
      <c r="AK66" s="69"/>
      <c r="AL66" s="69"/>
      <c r="AM66" s="69"/>
      <c r="AN66" s="69"/>
      <c r="AO66" s="69"/>
    </row>
    <row r="67" spans="1:41" s="70" customFormat="1">
      <c r="A67" s="69"/>
      <c r="B67" s="69"/>
      <c r="C67" s="69"/>
      <c r="D67" s="69"/>
      <c r="E67" s="69"/>
      <c r="F67" s="69"/>
      <c r="G67" s="69"/>
      <c r="H67" s="69"/>
      <c r="I67" s="69"/>
      <c r="J67" s="69"/>
      <c r="K67" s="69"/>
      <c r="L67" s="69"/>
      <c r="M67" s="69"/>
      <c r="N67" s="69"/>
      <c r="O67" s="69"/>
      <c r="P67" s="69"/>
      <c r="Q67" s="69"/>
      <c r="R67" s="69"/>
      <c r="S67" s="69"/>
      <c r="T67" s="69"/>
      <c r="U67" s="69"/>
      <c r="V67" s="69"/>
      <c r="W67" s="69"/>
      <c r="X67" s="69"/>
      <c r="Y67" s="69"/>
      <c r="Z67" s="69"/>
      <c r="AA67" s="69"/>
      <c r="AB67" s="69"/>
      <c r="AC67" s="69"/>
      <c r="AD67" s="69"/>
      <c r="AE67" s="69"/>
      <c r="AF67" s="69"/>
      <c r="AG67" s="69"/>
      <c r="AH67" s="69"/>
      <c r="AI67" s="69"/>
      <c r="AJ67" s="69"/>
      <c r="AK67" s="69"/>
      <c r="AL67" s="69"/>
      <c r="AM67" s="69"/>
      <c r="AN67" s="69"/>
      <c r="AO67" s="69"/>
    </row>
    <row r="68" spans="1:41" s="69" customFormat="1"/>
    <row r="69" spans="1:41" s="70" customFormat="1">
      <c r="A69" s="69"/>
      <c r="B69" s="69"/>
      <c r="C69" s="69"/>
      <c r="D69" s="69"/>
      <c r="E69" s="69"/>
      <c r="F69" s="69"/>
      <c r="G69" s="69"/>
      <c r="H69" s="69"/>
      <c r="I69" s="69"/>
      <c r="J69" s="69"/>
      <c r="K69" s="69"/>
      <c r="L69" s="69"/>
      <c r="M69" s="69"/>
      <c r="N69" s="69"/>
      <c r="O69" s="69"/>
      <c r="P69" s="69"/>
      <c r="Q69" s="69"/>
      <c r="R69" s="69"/>
      <c r="S69" s="69"/>
      <c r="T69" s="69"/>
      <c r="U69" s="69"/>
      <c r="V69" s="69"/>
      <c r="W69" s="69"/>
      <c r="X69" s="69"/>
      <c r="Y69" s="69"/>
      <c r="Z69" s="69"/>
      <c r="AA69" s="69"/>
      <c r="AB69" s="69"/>
      <c r="AC69" s="69"/>
      <c r="AD69" s="69"/>
      <c r="AE69" s="69"/>
      <c r="AF69" s="69"/>
      <c r="AG69" s="69"/>
      <c r="AH69" s="69"/>
      <c r="AI69" s="69"/>
      <c r="AJ69" s="69"/>
      <c r="AK69" s="69"/>
      <c r="AL69" s="69"/>
      <c r="AM69" s="69"/>
      <c r="AN69" s="69"/>
      <c r="AO69" s="69"/>
    </row>
    <row r="70" spans="1:41" s="70" customFormat="1">
      <c r="A70" s="69"/>
      <c r="B70" s="69"/>
      <c r="C70" s="69"/>
      <c r="D70" s="69"/>
      <c r="E70" s="69"/>
      <c r="F70" s="69"/>
      <c r="G70" s="69"/>
      <c r="H70" s="69"/>
      <c r="I70" s="69"/>
      <c r="J70" s="69"/>
      <c r="K70" s="69"/>
      <c r="L70" s="69"/>
      <c r="M70" s="69"/>
      <c r="N70" s="69"/>
      <c r="O70" s="69"/>
      <c r="P70" s="69"/>
      <c r="Q70" s="69"/>
      <c r="R70" s="69"/>
      <c r="S70" s="69"/>
      <c r="T70" s="69"/>
      <c r="U70" s="69"/>
      <c r="V70" s="69"/>
      <c r="W70" s="69"/>
      <c r="X70" s="69"/>
      <c r="Y70" s="69"/>
      <c r="Z70" s="69"/>
      <c r="AA70" s="69"/>
      <c r="AB70" s="69"/>
      <c r="AC70" s="69"/>
      <c r="AD70" s="69"/>
      <c r="AE70" s="69"/>
      <c r="AF70" s="69"/>
      <c r="AG70" s="69"/>
      <c r="AH70" s="69"/>
      <c r="AI70" s="69"/>
      <c r="AJ70" s="69"/>
      <c r="AK70" s="69"/>
      <c r="AL70" s="69"/>
      <c r="AM70" s="69"/>
      <c r="AN70" s="69"/>
      <c r="AO70" s="69"/>
    </row>
    <row r="71" spans="1:41" s="70" customFormat="1">
      <c r="A71" s="69"/>
      <c r="B71" s="69"/>
      <c r="C71" s="69"/>
      <c r="D71" s="69"/>
      <c r="E71" s="69"/>
      <c r="F71" s="69"/>
      <c r="G71" s="69"/>
      <c r="H71" s="69"/>
      <c r="I71" s="69"/>
      <c r="J71" s="69"/>
      <c r="K71" s="69"/>
      <c r="L71" s="69"/>
      <c r="M71" s="69"/>
      <c r="N71" s="69"/>
      <c r="O71" s="69"/>
      <c r="P71" s="69"/>
      <c r="Q71" s="69"/>
      <c r="R71" s="69"/>
      <c r="S71" s="69"/>
      <c r="T71" s="69"/>
      <c r="U71" s="69"/>
      <c r="V71" s="69"/>
      <c r="W71" s="69"/>
      <c r="X71" s="69"/>
      <c r="Y71" s="69"/>
      <c r="Z71" s="69"/>
      <c r="AA71" s="69"/>
      <c r="AB71" s="69"/>
      <c r="AC71" s="69"/>
      <c r="AD71" s="69"/>
      <c r="AE71" s="69"/>
      <c r="AF71" s="69"/>
      <c r="AG71" s="69"/>
      <c r="AH71" s="69"/>
      <c r="AI71" s="69"/>
      <c r="AJ71" s="69"/>
      <c r="AK71" s="69"/>
      <c r="AL71" s="69"/>
      <c r="AM71" s="69"/>
      <c r="AN71" s="69"/>
      <c r="AO71" s="69"/>
    </row>
    <row r="72" spans="1:41" s="69" customFormat="1"/>
    <row r="73" spans="1:41" s="69" customFormat="1"/>
    <row r="74" spans="1:41" s="69" customFormat="1"/>
    <row r="75" spans="1:41" s="69" customFormat="1"/>
    <row r="76" spans="1:41" s="69" customFormat="1"/>
    <row r="77" spans="1:41" s="69" customFormat="1"/>
    <row r="78" spans="1:41" s="69" customFormat="1"/>
    <row r="79" spans="1:41" s="69" customFormat="1"/>
    <row r="80" spans="1:41" s="69" customFormat="1"/>
    <row r="81" s="69" customFormat="1"/>
    <row r="82" s="69" customFormat="1"/>
    <row r="83" s="69" customFormat="1"/>
    <row r="84" s="69" customFormat="1"/>
    <row r="85" s="69" customFormat="1"/>
    <row r="86" s="69" customFormat="1"/>
    <row r="87" s="69" customFormat="1"/>
    <row r="88" s="69" customFormat="1"/>
    <row r="89" s="69" customFormat="1"/>
    <row r="90" s="69" customFormat="1"/>
    <row r="91" s="69" customFormat="1"/>
    <row r="92" s="69" customFormat="1"/>
    <row r="93" s="69" customFormat="1"/>
    <row r="94" s="69" customFormat="1"/>
    <row r="95" s="69" customFormat="1"/>
    <row r="105" spans="2:10">
      <c r="B105" s="92"/>
      <c r="C105" s="92"/>
      <c r="D105" s="92"/>
      <c r="E105" s="92"/>
      <c r="F105" s="92"/>
      <c r="G105" s="92"/>
      <c r="H105" s="92"/>
      <c r="I105" s="92"/>
      <c r="J105" s="92"/>
    </row>
  </sheetData>
  <mergeCells count="6">
    <mergeCell ref="C57:J58"/>
    <mergeCell ref="B7:J7"/>
    <mergeCell ref="B8:J8"/>
    <mergeCell ref="B9:J9"/>
    <mergeCell ref="B10:J10"/>
    <mergeCell ref="B56:J56"/>
  </mergeCells>
  <printOptions horizontalCentered="1"/>
  <pageMargins left="0.98425196850393704" right="0.51181102362204722" top="0.74803149606299213" bottom="0.23622047244094491" header="0" footer="0"/>
  <pageSetup scale="71" orientation="portrait" r:id="rId1"/>
  <headerFooter alignWithMargins="0"/>
  <rowBreaks count="1" manualBreakCount="1">
    <brk id="68" man="1"/>
  </row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4">
    <pageSetUpPr fitToPage="1"/>
  </sheetPr>
  <dimension ref="A1:AV31"/>
  <sheetViews>
    <sheetView view="pageBreakPreview" zoomScale="80" zoomScaleNormal="100" zoomScaleSheetLayoutView="80" workbookViewId="0">
      <selection activeCell="B7" sqref="B7:G7"/>
    </sheetView>
  </sheetViews>
  <sheetFormatPr defaultColWidth="9.42578125" defaultRowHeight="15.75"/>
  <cols>
    <col min="1" max="1" width="2.5703125" style="91" customWidth="1"/>
    <col min="2" max="2" width="9.5703125" style="91" customWidth="1"/>
    <col min="3" max="3" width="17.42578125" style="91" customWidth="1"/>
    <col min="4" max="4" width="24" style="91" customWidth="1"/>
    <col min="5" max="5" width="21.5703125" style="91" customWidth="1"/>
    <col min="6" max="6" width="23.42578125" style="91" customWidth="1"/>
    <col min="7" max="7" width="20.5703125" style="91" customWidth="1"/>
    <col min="8" max="8" width="2.42578125" style="91" customWidth="1"/>
    <col min="9" max="9" width="13.42578125" style="91" customWidth="1"/>
    <col min="10" max="10" width="13.7109375" style="91" bestFit="1" customWidth="1"/>
    <col min="11" max="11" width="9.5703125" style="91" bestFit="1" customWidth="1"/>
    <col min="12" max="16384" width="9.42578125" style="91"/>
  </cols>
  <sheetData>
    <row r="1" spans="1:48" s="70" customFormat="1" ht="17.25" customHeight="1">
      <c r="A1" s="66"/>
      <c r="B1" s="67" t="s">
        <v>0</v>
      </c>
      <c r="C1" s="66"/>
      <c r="D1" s="66"/>
      <c r="E1" s="66"/>
      <c r="F1" s="66"/>
      <c r="G1" s="3" t="s">
        <v>1</v>
      </c>
      <c r="H1" s="66"/>
      <c r="I1" s="69"/>
      <c r="J1" s="66"/>
      <c r="K1" s="66"/>
      <c r="L1" s="66"/>
      <c r="M1" s="66"/>
      <c r="N1" s="66"/>
      <c r="O1" s="66"/>
      <c r="P1" s="69"/>
      <c r="Q1" s="69"/>
      <c r="R1" s="69"/>
      <c r="S1" s="69"/>
      <c r="T1" s="69"/>
      <c r="U1" s="69"/>
      <c r="V1" s="69"/>
      <c r="W1" s="69"/>
      <c r="X1" s="69"/>
      <c r="Y1" s="69"/>
      <c r="Z1" s="69"/>
      <c r="AA1" s="69"/>
      <c r="AB1" s="69"/>
      <c r="AC1" s="69"/>
      <c r="AD1" s="69"/>
      <c r="AE1" s="69"/>
      <c r="AF1" s="69"/>
      <c r="AG1" s="69"/>
      <c r="AH1" s="69"/>
      <c r="AI1" s="69"/>
      <c r="AJ1" s="69"/>
      <c r="AK1" s="69"/>
      <c r="AL1" s="69"/>
      <c r="AM1" s="69"/>
      <c r="AN1" s="69"/>
      <c r="AO1" s="69"/>
      <c r="AP1" s="69"/>
      <c r="AQ1" s="69"/>
      <c r="AR1" s="69"/>
      <c r="AS1" s="69"/>
      <c r="AT1" s="69"/>
      <c r="AU1" s="69"/>
      <c r="AV1" s="69"/>
    </row>
    <row r="2" spans="1:48" s="70" customFormat="1" ht="17.25" customHeight="1">
      <c r="A2" s="66"/>
      <c r="B2" s="67"/>
      <c r="C2" s="71"/>
      <c r="D2" s="66"/>
      <c r="E2" s="66"/>
      <c r="F2" s="66"/>
      <c r="G2" s="3" t="s">
        <v>2</v>
      </c>
      <c r="H2" s="66"/>
      <c r="I2" s="69"/>
      <c r="J2" s="66"/>
      <c r="K2" s="66"/>
      <c r="L2" s="66"/>
      <c r="M2" s="66"/>
      <c r="N2" s="66"/>
      <c r="O2" s="66"/>
      <c r="P2" s="69"/>
      <c r="Q2" s="69"/>
      <c r="R2" s="69"/>
      <c r="S2" s="69"/>
      <c r="T2" s="69"/>
      <c r="U2" s="69"/>
      <c r="V2" s="69"/>
      <c r="W2" s="69"/>
      <c r="X2" s="69"/>
      <c r="Y2" s="69"/>
      <c r="Z2" s="69"/>
      <c r="AA2" s="69"/>
      <c r="AB2" s="69"/>
      <c r="AC2" s="69"/>
      <c r="AD2" s="69"/>
      <c r="AE2" s="69"/>
      <c r="AF2" s="69"/>
      <c r="AG2" s="69"/>
      <c r="AH2" s="69"/>
      <c r="AI2" s="69"/>
      <c r="AJ2" s="69"/>
      <c r="AK2" s="69"/>
      <c r="AL2" s="69"/>
      <c r="AM2" s="69"/>
      <c r="AN2" s="69"/>
      <c r="AO2" s="69"/>
      <c r="AP2" s="69"/>
      <c r="AQ2" s="69"/>
      <c r="AR2" s="69"/>
      <c r="AS2" s="69"/>
      <c r="AT2" s="69"/>
      <c r="AU2" s="69"/>
      <c r="AV2" s="69"/>
    </row>
    <row r="3" spans="1:48" s="70" customFormat="1" ht="17.25" customHeight="1">
      <c r="A3" s="66"/>
      <c r="B3" s="72"/>
      <c r="C3" s="66"/>
      <c r="D3" s="66"/>
      <c r="E3" s="66"/>
      <c r="F3" s="66"/>
      <c r="G3" s="68" t="s">
        <v>3</v>
      </c>
      <c r="H3" s="66"/>
      <c r="I3" s="69"/>
      <c r="J3" s="66"/>
      <c r="K3" s="66"/>
      <c r="L3" s="66"/>
      <c r="M3" s="66"/>
      <c r="N3" s="66"/>
      <c r="O3" s="66"/>
      <c r="P3" s="69"/>
      <c r="Q3" s="69"/>
      <c r="R3" s="69"/>
      <c r="S3" s="69"/>
      <c r="T3" s="69"/>
      <c r="U3" s="69"/>
      <c r="V3" s="69"/>
      <c r="W3" s="69"/>
      <c r="X3" s="69"/>
      <c r="Y3" s="69"/>
      <c r="Z3" s="69"/>
      <c r="AA3" s="69"/>
      <c r="AB3" s="69"/>
      <c r="AC3" s="69"/>
      <c r="AD3" s="69"/>
      <c r="AE3" s="69"/>
      <c r="AF3" s="69"/>
      <c r="AG3" s="69"/>
      <c r="AH3" s="69"/>
      <c r="AI3" s="69"/>
      <c r="AJ3" s="69"/>
      <c r="AK3" s="69"/>
      <c r="AL3" s="69"/>
      <c r="AM3" s="69"/>
      <c r="AN3" s="69"/>
      <c r="AO3" s="69"/>
      <c r="AP3" s="69"/>
      <c r="AQ3" s="69"/>
      <c r="AR3" s="69"/>
      <c r="AS3" s="69"/>
      <c r="AT3" s="69"/>
      <c r="AU3" s="69"/>
      <c r="AV3" s="69"/>
    </row>
    <row r="4" spans="1:48" s="70" customFormat="1" ht="17.25" customHeight="1">
      <c r="A4" s="66"/>
      <c r="B4" s="73"/>
      <c r="C4" s="66"/>
      <c r="D4" s="66"/>
      <c r="E4" s="66"/>
      <c r="F4" s="66"/>
      <c r="G4" s="68" t="s">
        <v>4</v>
      </c>
      <c r="H4" s="66"/>
      <c r="I4" s="69"/>
      <c r="J4" s="66"/>
      <c r="K4" s="66"/>
      <c r="L4" s="66"/>
      <c r="M4" s="66"/>
      <c r="N4" s="66"/>
      <c r="O4" s="66"/>
      <c r="P4" s="69"/>
      <c r="Q4" s="69"/>
      <c r="R4" s="69"/>
      <c r="S4" s="69"/>
      <c r="T4" s="69"/>
      <c r="U4" s="69"/>
      <c r="V4" s="69"/>
      <c r="W4" s="69"/>
      <c r="X4" s="69"/>
      <c r="Y4" s="69"/>
      <c r="Z4" s="69"/>
      <c r="AA4" s="69"/>
      <c r="AB4" s="69"/>
      <c r="AC4" s="69"/>
      <c r="AD4" s="69"/>
      <c r="AE4" s="69"/>
      <c r="AF4" s="69"/>
      <c r="AG4" s="69"/>
      <c r="AH4" s="69"/>
      <c r="AI4" s="69"/>
      <c r="AJ4" s="69"/>
      <c r="AK4" s="69"/>
      <c r="AL4" s="69"/>
      <c r="AM4" s="69"/>
      <c r="AN4" s="69"/>
      <c r="AO4" s="69"/>
      <c r="AP4" s="69"/>
      <c r="AQ4" s="69"/>
      <c r="AR4" s="69"/>
      <c r="AS4" s="69"/>
      <c r="AT4" s="69"/>
      <c r="AU4" s="69"/>
      <c r="AV4" s="69"/>
    </row>
    <row r="5" spans="1:48" s="70" customFormat="1" ht="17.25" customHeight="1">
      <c r="A5" s="66"/>
      <c r="B5" s="66"/>
      <c r="C5" s="66"/>
      <c r="D5" s="66"/>
      <c r="E5" s="66"/>
      <c r="F5" s="66"/>
      <c r="G5" s="68" t="s">
        <v>156</v>
      </c>
      <c r="H5" s="66"/>
      <c r="I5" s="69"/>
      <c r="J5" s="66"/>
      <c r="K5" s="66"/>
      <c r="L5" s="66"/>
      <c r="M5" s="66"/>
      <c r="N5" s="66"/>
      <c r="O5" s="66"/>
      <c r="P5" s="69"/>
      <c r="Q5" s="69"/>
      <c r="R5" s="69"/>
      <c r="S5" s="69"/>
      <c r="T5" s="69"/>
      <c r="U5" s="69"/>
      <c r="V5" s="69"/>
      <c r="W5" s="69"/>
      <c r="X5" s="69"/>
      <c r="Y5" s="69"/>
      <c r="Z5" s="69"/>
      <c r="AA5" s="69"/>
      <c r="AB5" s="69"/>
      <c r="AC5" s="69"/>
      <c r="AD5" s="69"/>
      <c r="AE5" s="69"/>
      <c r="AF5" s="69"/>
      <c r="AG5" s="69"/>
      <c r="AH5" s="69"/>
      <c r="AI5" s="69"/>
      <c r="AJ5" s="69"/>
      <c r="AK5" s="69"/>
      <c r="AL5" s="69"/>
      <c r="AM5" s="69"/>
      <c r="AN5" s="69"/>
      <c r="AO5" s="69"/>
      <c r="AP5" s="69"/>
      <c r="AQ5" s="69"/>
      <c r="AR5" s="69"/>
      <c r="AS5" s="69"/>
      <c r="AT5" s="69"/>
      <c r="AU5" s="69"/>
      <c r="AV5" s="69"/>
    </row>
    <row r="6" spans="1:48" s="70" customFormat="1" ht="17.25" customHeight="1">
      <c r="A6" s="66"/>
      <c r="B6" s="66"/>
      <c r="C6" s="66"/>
      <c r="D6" s="66"/>
      <c r="E6" s="66"/>
      <c r="F6" s="66"/>
      <c r="G6" s="68" t="s">
        <v>308</v>
      </c>
      <c r="H6" s="66"/>
      <c r="I6" s="69"/>
      <c r="J6" s="66"/>
      <c r="K6" s="66"/>
      <c r="L6" s="66"/>
      <c r="M6" s="66"/>
      <c r="N6" s="66"/>
      <c r="O6" s="66"/>
      <c r="P6" s="69"/>
      <c r="Q6" s="69"/>
      <c r="R6" s="69"/>
      <c r="S6" s="69"/>
      <c r="T6" s="69"/>
      <c r="U6" s="69"/>
      <c r="V6" s="69"/>
      <c r="W6" s="69"/>
      <c r="X6" s="69"/>
      <c r="Y6" s="69"/>
      <c r="Z6" s="69"/>
      <c r="AA6" s="69"/>
      <c r="AB6" s="69"/>
      <c r="AC6" s="69"/>
      <c r="AD6" s="69"/>
      <c r="AE6" s="69"/>
      <c r="AF6" s="69"/>
      <c r="AG6" s="69"/>
      <c r="AH6" s="69"/>
      <c r="AI6" s="69"/>
      <c r="AJ6" s="69"/>
      <c r="AK6" s="69"/>
      <c r="AL6" s="69"/>
      <c r="AM6" s="69"/>
      <c r="AN6" s="69"/>
      <c r="AO6" s="69"/>
      <c r="AP6" s="69"/>
      <c r="AQ6" s="69"/>
      <c r="AR6" s="69"/>
      <c r="AS6" s="69"/>
      <c r="AT6" s="69"/>
      <c r="AU6" s="69"/>
      <c r="AV6" s="69"/>
    </row>
    <row r="7" spans="1:48" s="75" customFormat="1" ht="17.25" customHeight="1">
      <c r="A7" s="74"/>
      <c r="B7" s="1611" t="s">
        <v>308</v>
      </c>
      <c r="C7" s="1611"/>
      <c r="D7" s="1611"/>
      <c r="E7" s="1611"/>
      <c r="F7" s="1611"/>
      <c r="G7" s="1611"/>
      <c r="H7" s="66"/>
      <c r="I7" s="471"/>
      <c r="J7" s="74"/>
      <c r="K7" s="74"/>
      <c r="L7" s="74"/>
      <c r="M7" s="74"/>
      <c r="N7" s="74"/>
      <c r="O7" s="74"/>
    </row>
    <row r="8" spans="1:48" s="75" customFormat="1" ht="17.25" customHeight="1">
      <c r="A8" s="74"/>
      <c r="B8" s="1611" t="s">
        <v>7</v>
      </c>
      <c r="C8" s="1611"/>
      <c r="D8" s="1611"/>
      <c r="E8" s="1611"/>
      <c r="F8" s="1611"/>
      <c r="G8" s="1611"/>
      <c r="H8" s="66"/>
      <c r="I8" s="66"/>
      <c r="J8" s="74"/>
      <c r="K8" s="74"/>
      <c r="L8" s="74"/>
      <c r="M8" s="74"/>
      <c r="N8" s="74"/>
      <c r="O8" s="74"/>
    </row>
    <row r="9" spans="1:48" s="75" customFormat="1" ht="17.25" customHeight="1">
      <c r="A9" s="74"/>
      <c r="B9" s="1611" t="s">
        <v>276</v>
      </c>
      <c r="C9" s="1611"/>
      <c r="D9" s="1611"/>
      <c r="E9" s="1611"/>
      <c r="F9" s="1611"/>
      <c r="G9" s="1611"/>
      <c r="H9" s="66"/>
      <c r="I9" s="66"/>
      <c r="J9" s="74"/>
      <c r="K9" s="74"/>
      <c r="L9" s="74"/>
      <c r="M9" s="74"/>
      <c r="N9" s="74"/>
      <c r="O9" s="74"/>
    </row>
    <row r="10" spans="1:48" s="75" customFormat="1" ht="17.25" customHeight="1">
      <c r="B10" s="1611" t="s">
        <v>299</v>
      </c>
      <c r="C10" s="1611"/>
      <c r="D10" s="1611"/>
      <c r="E10" s="1611"/>
      <c r="F10" s="1611"/>
      <c r="G10" s="1611"/>
      <c r="H10" s="66"/>
      <c r="I10" s="66"/>
      <c r="J10" s="74"/>
      <c r="K10" s="74"/>
      <c r="L10" s="74"/>
      <c r="M10" s="74"/>
      <c r="N10" s="74"/>
      <c r="O10" s="74"/>
    </row>
    <row r="11" spans="1:48" s="75" customFormat="1" ht="17.25" customHeight="1">
      <c r="A11" s="74"/>
      <c r="B11" s="1612" t="s">
        <v>309</v>
      </c>
      <c r="C11" s="1612"/>
      <c r="D11" s="1612"/>
      <c r="E11" s="1612"/>
      <c r="F11" s="1612"/>
      <c r="G11" s="1612"/>
      <c r="H11" s="66"/>
      <c r="I11" s="66"/>
      <c r="J11" s="74"/>
      <c r="K11" s="74"/>
      <c r="L11" s="74"/>
      <c r="M11" s="74"/>
      <c r="N11" s="74"/>
      <c r="O11" s="74"/>
    </row>
    <row r="12" spans="1:48" s="69" customFormat="1" ht="17.25" customHeight="1">
      <c r="A12" s="66"/>
      <c r="B12" s="66"/>
      <c r="C12" s="66"/>
      <c r="D12" s="66"/>
      <c r="E12" s="66"/>
      <c r="F12" s="66"/>
      <c r="G12" s="66"/>
      <c r="H12" s="66"/>
      <c r="I12" s="66"/>
      <c r="J12" s="66"/>
      <c r="K12" s="66"/>
      <c r="L12" s="66"/>
      <c r="M12" s="66"/>
      <c r="N12" s="66"/>
      <c r="O12" s="66"/>
    </row>
    <row r="13" spans="1:48" s="69" customFormat="1" ht="17.25" customHeight="1">
      <c r="A13" s="66"/>
      <c r="B13" s="93"/>
      <c r="C13" s="104"/>
      <c r="D13" s="94" t="s">
        <v>158</v>
      </c>
      <c r="E13" s="94"/>
      <c r="F13" s="94"/>
      <c r="G13" s="94" t="s">
        <v>157</v>
      </c>
      <c r="H13" s="95"/>
      <c r="I13" s="99"/>
      <c r="J13" s="99"/>
      <c r="K13" s="66"/>
      <c r="L13" s="66"/>
    </row>
    <row r="14" spans="1:48" s="69" customFormat="1" ht="17.25" customHeight="1">
      <c r="A14" s="66"/>
      <c r="B14" s="96"/>
      <c r="C14" s="105" t="s">
        <v>158</v>
      </c>
      <c r="D14" s="790" t="s">
        <v>163</v>
      </c>
      <c r="E14" s="790" t="s">
        <v>195</v>
      </c>
      <c r="F14" s="790" t="s">
        <v>196</v>
      </c>
      <c r="G14" s="790" t="s">
        <v>197</v>
      </c>
      <c r="H14" s="98"/>
      <c r="I14" s="99"/>
      <c r="J14" s="66"/>
      <c r="K14" s="66"/>
      <c r="L14" s="66"/>
    </row>
    <row r="15" spans="1:48" s="69" customFormat="1" ht="17.25" customHeight="1">
      <c r="A15" s="66"/>
      <c r="B15" s="648" t="s">
        <v>147</v>
      </c>
      <c r="C15" s="995" t="s">
        <v>302</v>
      </c>
      <c r="D15" s="1031">
        <v>45027</v>
      </c>
      <c r="E15" s="1032">
        <v>85</v>
      </c>
      <c r="F15" s="1032">
        <v>265</v>
      </c>
      <c r="G15" s="1043">
        <v>61.712328767123289</v>
      </c>
      <c r="H15" s="488"/>
      <c r="I15" s="99"/>
      <c r="J15" s="66"/>
      <c r="K15" s="66"/>
      <c r="L15" s="66"/>
    </row>
    <row r="16" spans="1:48" s="69" customFormat="1" ht="17.25" customHeight="1">
      <c r="A16" s="66"/>
      <c r="B16" s="652" t="s">
        <v>148</v>
      </c>
      <c r="C16" s="997" t="s">
        <v>303</v>
      </c>
      <c r="D16" s="1044">
        <v>45198</v>
      </c>
      <c r="E16" s="655">
        <v>91</v>
      </c>
      <c r="F16" s="651">
        <v>94</v>
      </c>
      <c r="G16" s="1045">
        <v>23.435616438356163</v>
      </c>
      <c r="H16" s="488"/>
      <c r="I16" s="99"/>
      <c r="J16" s="66"/>
      <c r="K16" s="66"/>
      <c r="L16" s="66"/>
    </row>
    <row r="17" spans="1:12" s="69" customFormat="1" ht="17.25" customHeight="1">
      <c r="A17" s="66"/>
      <c r="B17" s="652" t="s">
        <v>153</v>
      </c>
      <c r="C17" s="997" t="s">
        <v>304</v>
      </c>
      <c r="D17" s="1046">
        <v>45278</v>
      </c>
      <c r="E17" s="1047">
        <v>68</v>
      </c>
      <c r="F17" s="1037">
        <v>14</v>
      </c>
      <c r="G17" s="1048">
        <v>2.6082191780821917</v>
      </c>
      <c r="H17" s="488"/>
      <c r="I17" s="99"/>
      <c r="J17" s="707"/>
      <c r="K17" s="66"/>
      <c r="L17" s="66"/>
    </row>
    <row r="18" spans="1:12" s="69" customFormat="1" ht="17.25" customHeight="1">
      <c r="A18" s="66"/>
      <c r="B18" s="93"/>
      <c r="C18" s="104"/>
      <c r="D18" s="790" t="s">
        <v>160</v>
      </c>
      <c r="E18" s="790"/>
      <c r="F18" s="790"/>
      <c r="G18" s="790" t="s">
        <v>157</v>
      </c>
      <c r="H18" s="98"/>
      <c r="I18" s="99"/>
      <c r="J18" s="66"/>
      <c r="K18" s="66"/>
      <c r="L18" s="66"/>
    </row>
    <row r="19" spans="1:12" s="69" customFormat="1" ht="17.25" customHeight="1">
      <c r="A19" s="66"/>
      <c r="B19" s="96"/>
      <c r="C19" s="105" t="s">
        <v>158</v>
      </c>
      <c r="D19" s="97" t="s">
        <v>163</v>
      </c>
      <c r="E19" s="97" t="s">
        <v>195</v>
      </c>
      <c r="F19" s="97" t="s">
        <v>196</v>
      </c>
      <c r="G19" s="97" t="s">
        <v>197</v>
      </c>
      <c r="H19" s="98"/>
      <c r="I19" s="99"/>
      <c r="J19" s="66"/>
      <c r="K19" s="66"/>
      <c r="L19" s="66"/>
    </row>
    <row r="20" spans="1:12" s="69" customFormat="1" ht="17.25" customHeight="1">
      <c r="A20" s="66"/>
      <c r="B20" s="648" t="s">
        <v>198</v>
      </c>
      <c r="C20" s="649" t="s">
        <v>188</v>
      </c>
      <c r="D20" s="650">
        <v>44948</v>
      </c>
      <c r="E20" s="651">
        <v>20</v>
      </c>
      <c r="F20" s="651">
        <v>22</v>
      </c>
      <c r="G20" s="109">
        <v>1.2054794520547945</v>
      </c>
      <c r="H20" s="98"/>
      <c r="I20" s="99"/>
      <c r="J20" s="66"/>
      <c r="K20" s="66"/>
      <c r="L20" s="66"/>
    </row>
    <row r="21" spans="1:12" s="69" customFormat="1" ht="17.25" customHeight="1">
      <c r="A21" s="66"/>
      <c r="B21" s="652" t="s">
        <v>199</v>
      </c>
      <c r="C21" s="653" t="s">
        <v>189</v>
      </c>
      <c r="D21" s="654">
        <v>45038</v>
      </c>
      <c r="E21" s="655">
        <v>20</v>
      </c>
      <c r="F21" s="651">
        <v>112</v>
      </c>
      <c r="G21" s="109">
        <v>6.1369863013698627</v>
      </c>
      <c r="H21" s="98"/>
      <c r="I21" s="99"/>
      <c r="J21" s="66"/>
      <c r="K21" s="66"/>
      <c r="L21" s="66"/>
    </row>
    <row r="22" spans="1:12" s="69" customFormat="1" ht="17.25" customHeight="1">
      <c r="A22" s="66"/>
      <c r="B22" s="72"/>
      <c r="C22" s="66"/>
      <c r="D22" s="66"/>
      <c r="E22" s="66"/>
      <c r="F22" s="66"/>
      <c r="G22" s="66"/>
      <c r="H22" s="66"/>
      <c r="I22" s="66"/>
      <c r="J22" s="66"/>
      <c r="K22" s="66"/>
      <c r="L22" s="66"/>
    </row>
    <row r="23" spans="1:12" s="69" customFormat="1" ht="17.25" customHeight="1">
      <c r="A23" s="66"/>
      <c r="B23" s="1" t="s">
        <v>277</v>
      </c>
      <c r="C23" s="1610" t="s">
        <v>310</v>
      </c>
      <c r="D23" s="1610"/>
      <c r="E23" s="1610"/>
      <c r="F23" s="1610"/>
      <c r="G23" s="1610"/>
      <c r="H23" s="66"/>
      <c r="I23" s="102"/>
      <c r="J23" s="66"/>
      <c r="K23" s="66"/>
      <c r="L23" s="66"/>
    </row>
    <row r="24" spans="1:12" s="69" customFormat="1" ht="17.25" customHeight="1">
      <c r="A24" s="66"/>
      <c r="B24" s="72"/>
      <c r="C24" s="1610"/>
      <c r="D24" s="1610"/>
      <c r="E24" s="1610"/>
      <c r="F24" s="1610"/>
      <c r="G24" s="1610"/>
      <c r="H24" s="66"/>
      <c r="I24" s="66"/>
      <c r="J24" s="66"/>
      <c r="K24" s="66"/>
      <c r="L24" s="66"/>
    </row>
    <row r="25" spans="1:12">
      <c r="B25" s="92"/>
      <c r="C25" s="66"/>
      <c r="D25" s="92"/>
      <c r="E25" s="92"/>
      <c r="F25" s="92"/>
      <c r="G25" s="92"/>
      <c r="H25" s="92"/>
      <c r="I25" s="92"/>
      <c r="J25" s="92"/>
    </row>
    <row r="26" spans="1:12">
      <c r="B26" s="92"/>
      <c r="C26" s="66"/>
      <c r="D26" s="92"/>
      <c r="E26" s="92"/>
      <c r="F26" s="92"/>
      <c r="G26" s="92"/>
      <c r="H26" s="92"/>
      <c r="I26" s="92"/>
      <c r="J26" s="92"/>
    </row>
    <row r="27" spans="1:12">
      <c r="B27" s="92"/>
      <c r="C27" s="477"/>
      <c r="D27" s="477"/>
      <c r="E27" s="477"/>
      <c r="F27" s="92"/>
      <c r="G27" s="92"/>
      <c r="H27" s="92"/>
      <c r="I27" s="92"/>
      <c r="J27" s="92"/>
    </row>
    <row r="28" spans="1:12">
      <c r="B28" s="66"/>
      <c r="C28" s="477"/>
      <c r="D28" s="1615"/>
      <c r="E28" s="1615"/>
      <c r="F28" s="66"/>
      <c r="G28" s="66"/>
      <c r="H28" s="66"/>
      <c r="I28" s="66"/>
      <c r="J28" s="66"/>
    </row>
    <row r="29" spans="1:12">
      <c r="B29" s="66"/>
      <c r="C29" s="477"/>
      <c r="D29" s="477"/>
      <c r="E29" s="482"/>
      <c r="F29" s="66"/>
      <c r="G29" s="66"/>
      <c r="H29" s="66"/>
      <c r="I29" s="66"/>
      <c r="J29" s="66"/>
    </row>
    <row r="30" spans="1:12">
      <c r="B30" s="66"/>
      <c r="C30" s="477"/>
      <c r="D30" s="483"/>
      <c r="E30" s="484"/>
      <c r="F30" s="66"/>
      <c r="G30" s="66"/>
      <c r="H30" s="66"/>
      <c r="I30" s="66"/>
      <c r="J30" s="66"/>
    </row>
    <row r="31" spans="1:12">
      <c r="B31" s="66"/>
      <c r="C31" s="477"/>
      <c r="D31" s="485"/>
      <c r="E31" s="486"/>
      <c r="F31" s="66"/>
      <c r="G31" s="66"/>
      <c r="H31" s="66"/>
      <c r="I31" s="66"/>
      <c r="J31" s="66"/>
    </row>
  </sheetData>
  <mergeCells count="8">
    <mergeCell ref="D28:E28"/>
    <mergeCell ref="C23:G23"/>
    <mergeCell ref="B7:G7"/>
    <mergeCell ref="B8:G8"/>
    <mergeCell ref="B9:G9"/>
    <mergeCell ref="B10:G10"/>
    <mergeCell ref="B11:G11"/>
    <mergeCell ref="C24:G24"/>
  </mergeCells>
  <printOptions horizontalCentered="1"/>
  <pageMargins left="0.98425196850393704" right="0.51181102362204722" top="0.74803149606299213" bottom="0.23622047244094491" header="0" footer="0"/>
  <pageSetup scale="74" orientation="portrait"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5">
    <pageSetUpPr fitToPage="1"/>
  </sheetPr>
  <dimension ref="A1:AO64"/>
  <sheetViews>
    <sheetView view="pageBreakPreview" zoomScale="80" zoomScaleNormal="100" zoomScaleSheetLayoutView="80" workbookViewId="0">
      <selection activeCell="B7" sqref="B7:J7"/>
    </sheetView>
  </sheetViews>
  <sheetFormatPr defaultColWidth="9.42578125" defaultRowHeight="15.75"/>
  <cols>
    <col min="1" max="1" width="2.5703125" style="91" customWidth="1"/>
    <col min="2" max="2" width="6.42578125" style="91" customWidth="1"/>
    <col min="3" max="3" width="16.5703125" style="91" customWidth="1"/>
    <col min="4" max="4" width="9.5703125" style="91" customWidth="1"/>
    <col min="5" max="5" width="17.5703125" style="91" customWidth="1"/>
    <col min="6" max="10" width="14.5703125" style="91" customWidth="1"/>
    <col min="11" max="11" width="2.5703125" style="91" customWidth="1"/>
    <col min="12" max="12" width="9.42578125" style="91" customWidth="1"/>
    <col min="13" max="16384" width="9.42578125" style="91"/>
  </cols>
  <sheetData>
    <row r="1" spans="1:41" s="70" customFormat="1" ht="17.25" customHeight="1">
      <c r="A1" s="66"/>
      <c r="B1" s="67" t="s">
        <v>0</v>
      </c>
      <c r="C1" s="66"/>
      <c r="D1" s="66"/>
      <c r="E1" s="66"/>
      <c r="F1" s="66"/>
      <c r="G1" s="66"/>
      <c r="H1" s="66"/>
      <c r="I1" s="66"/>
      <c r="J1" s="3" t="s">
        <v>1</v>
      </c>
      <c r="K1" s="66"/>
      <c r="L1" s="69"/>
      <c r="M1" s="69"/>
      <c r="N1" s="69"/>
      <c r="O1" s="69"/>
      <c r="P1" s="69"/>
      <c r="Q1" s="69"/>
      <c r="R1" s="69"/>
      <c r="S1" s="69"/>
      <c r="T1" s="69"/>
      <c r="U1" s="69"/>
      <c r="V1" s="69"/>
      <c r="W1" s="69"/>
      <c r="X1" s="69"/>
      <c r="Y1" s="69"/>
      <c r="Z1" s="69"/>
      <c r="AA1" s="69"/>
      <c r="AB1" s="69"/>
      <c r="AC1" s="69"/>
      <c r="AD1" s="69"/>
      <c r="AE1" s="69"/>
      <c r="AF1" s="69"/>
      <c r="AG1" s="69"/>
      <c r="AH1" s="69"/>
      <c r="AI1" s="69"/>
      <c r="AJ1" s="69"/>
      <c r="AK1" s="69"/>
      <c r="AL1" s="69"/>
      <c r="AM1" s="69"/>
      <c r="AN1" s="69"/>
      <c r="AO1" s="69"/>
    </row>
    <row r="2" spans="1:41" s="70" customFormat="1" ht="17.25" customHeight="1">
      <c r="A2" s="66"/>
      <c r="B2" s="67"/>
      <c r="C2" s="71"/>
      <c r="D2" s="66"/>
      <c r="E2" s="66"/>
      <c r="F2" s="66"/>
      <c r="G2" s="66"/>
      <c r="H2" s="66"/>
      <c r="I2" s="66"/>
      <c r="J2" s="3" t="s">
        <v>2</v>
      </c>
      <c r="K2" s="66"/>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row>
    <row r="3" spans="1:41" s="70" customFormat="1" ht="17.25" customHeight="1">
      <c r="A3" s="66"/>
      <c r="B3" s="72"/>
      <c r="C3" s="66"/>
      <c r="D3" s="66"/>
      <c r="E3" s="66"/>
      <c r="F3" s="66"/>
      <c r="G3" s="66"/>
      <c r="H3" s="66"/>
      <c r="I3" s="66"/>
      <c r="J3" s="68" t="s">
        <v>3</v>
      </c>
      <c r="K3" s="66"/>
      <c r="L3" s="69"/>
      <c r="M3" s="69"/>
      <c r="N3" s="69"/>
      <c r="O3" s="69"/>
      <c r="P3" s="69"/>
      <c r="Q3" s="69"/>
      <c r="R3" s="69"/>
      <c r="S3" s="69"/>
      <c r="T3" s="69"/>
      <c r="U3" s="69"/>
      <c r="V3" s="69"/>
      <c r="W3" s="69"/>
      <c r="X3" s="69"/>
      <c r="Y3" s="69"/>
      <c r="Z3" s="69"/>
      <c r="AA3" s="69"/>
      <c r="AB3" s="69"/>
      <c r="AC3" s="69"/>
      <c r="AD3" s="69"/>
      <c r="AE3" s="69"/>
      <c r="AF3" s="69"/>
      <c r="AG3" s="69"/>
      <c r="AH3" s="69"/>
      <c r="AI3" s="69"/>
      <c r="AJ3" s="69"/>
      <c r="AK3" s="69"/>
      <c r="AL3" s="69"/>
      <c r="AM3" s="69"/>
      <c r="AN3" s="69"/>
      <c r="AO3" s="69"/>
    </row>
    <row r="4" spans="1:41" s="70" customFormat="1" ht="17.25" customHeight="1">
      <c r="A4" s="66"/>
      <c r="B4" s="73"/>
      <c r="C4" s="66"/>
      <c r="D4" s="66"/>
      <c r="E4" s="66"/>
      <c r="F4" s="66"/>
      <c r="G4" s="66"/>
      <c r="H4" s="66"/>
      <c r="I4" s="66"/>
      <c r="J4" s="68" t="s">
        <v>4</v>
      </c>
      <c r="K4" s="66"/>
      <c r="L4" s="69"/>
      <c r="M4" s="69"/>
      <c r="N4" s="69"/>
      <c r="O4" s="69"/>
      <c r="P4" s="69"/>
      <c r="Q4" s="69"/>
      <c r="R4" s="69"/>
      <c r="S4" s="69"/>
      <c r="T4" s="69"/>
      <c r="U4" s="69"/>
      <c r="V4" s="69"/>
      <c r="W4" s="69"/>
      <c r="X4" s="69"/>
      <c r="Y4" s="69"/>
      <c r="Z4" s="69"/>
      <c r="AA4" s="69"/>
      <c r="AB4" s="69"/>
      <c r="AC4" s="69"/>
      <c r="AD4" s="69"/>
      <c r="AE4" s="69"/>
      <c r="AF4" s="69"/>
      <c r="AG4" s="69"/>
      <c r="AH4" s="69"/>
      <c r="AI4" s="69"/>
      <c r="AJ4" s="69"/>
      <c r="AK4" s="69"/>
      <c r="AL4" s="69"/>
      <c r="AM4" s="69"/>
      <c r="AN4" s="69"/>
      <c r="AO4" s="69"/>
    </row>
    <row r="5" spans="1:41" s="70" customFormat="1" ht="17.25" customHeight="1">
      <c r="A5" s="66"/>
      <c r="B5" s="66"/>
      <c r="C5" s="66"/>
      <c r="D5" s="66"/>
      <c r="E5" s="66"/>
      <c r="F5" s="66"/>
      <c r="G5" s="66"/>
      <c r="H5" s="66"/>
      <c r="I5" s="66"/>
      <c r="J5" s="68" t="s">
        <v>156</v>
      </c>
      <c r="K5" s="66"/>
      <c r="L5" s="69"/>
      <c r="M5" s="69"/>
      <c r="N5" s="69"/>
      <c r="O5" s="69"/>
      <c r="P5" s="69"/>
      <c r="Q5" s="69"/>
      <c r="R5" s="69"/>
      <c r="S5" s="69"/>
      <c r="T5" s="69"/>
      <c r="U5" s="69"/>
      <c r="V5" s="69"/>
      <c r="W5" s="69"/>
      <c r="X5" s="69"/>
      <c r="Y5" s="69"/>
      <c r="Z5" s="69"/>
      <c r="AA5" s="69"/>
      <c r="AB5" s="69"/>
      <c r="AC5" s="69"/>
      <c r="AD5" s="69"/>
      <c r="AE5" s="69"/>
      <c r="AF5" s="69"/>
      <c r="AG5" s="69"/>
      <c r="AH5" s="69"/>
      <c r="AI5" s="69"/>
      <c r="AJ5" s="69"/>
      <c r="AK5" s="69"/>
      <c r="AL5" s="69"/>
      <c r="AM5" s="69"/>
      <c r="AN5" s="69"/>
      <c r="AO5" s="69"/>
    </row>
    <row r="6" spans="1:41" s="70" customFormat="1" ht="17.25" customHeight="1">
      <c r="A6" s="66"/>
      <c r="B6" s="66"/>
      <c r="C6" s="66"/>
      <c r="D6" s="66"/>
      <c r="E6" s="66"/>
      <c r="F6" s="66"/>
      <c r="G6" s="66"/>
      <c r="H6" s="66"/>
      <c r="I6" s="66"/>
      <c r="J6" s="68" t="s">
        <v>68</v>
      </c>
      <c r="K6" s="66"/>
      <c r="L6" s="69"/>
      <c r="M6" s="69"/>
      <c r="N6" s="69"/>
      <c r="O6" s="69"/>
      <c r="P6" s="69"/>
      <c r="Q6" s="69"/>
      <c r="R6" s="69"/>
      <c r="S6" s="69"/>
      <c r="T6" s="69"/>
      <c r="U6" s="69"/>
      <c r="V6" s="69"/>
      <c r="W6" s="69"/>
      <c r="X6" s="69"/>
      <c r="Y6" s="69"/>
      <c r="Z6" s="69"/>
      <c r="AA6" s="69"/>
      <c r="AB6" s="69"/>
      <c r="AC6" s="69"/>
      <c r="AD6" s="69"/>
      <c r="AE6" s="69"/>
      <c r="AF6" s="69"/>
      <c r="AG6" s="69"/>
      <c r="AH6" s="69"/>
      <c r="AI6" s="69"/>
      <c r="AJ6" s="69"/>
      <c r="AK6" s="69"/>
      <c r="AL6" s="69"/>
      <c r="AM6" s="69"/>
      <c r="AN6" s="69"/>
      <c r="AO6" s="69"/>
    </row>
    <row r="7" spans="1:41" s="75" customFormat="1" ht="17.25" customHeight="1">
      <c r="A7" s="74"/>
      <c r="B7" s="1611" t="s">
        <v>68</v>
      </c>
      <c r="C7" s="1611"/>
      <c r="D7" s="1611"/>
      <c r="E7" s="1611"/>
      <c r="F7" s="1611"/>
      <c r="G7" s="1611"/>
      <c r="H7" s="1611"/>
      <c r="I7" s="1611"/>
      <c r="J7" s="1611"/>
      <c r="K7" s="74"/>
      <c r="M7" s="471"/>
    </row>
    <row r="8" spans="1:41" s="75" customFormat="1" ht="17.25" customHeight="1">
      <c r="A8" s="74"/>
      <c r="B8" s="1611" t="s">
        <v>7</v>
      </c>
      <c r="C8" s="1611"/>
      <c r="D8" s="1611"/>
      <c r="E8" s="1611"/>
      <c r="F8" s="1611"/>
      <c r="G8" s="1611"/>
      <c r="H8" s="1611"/>
      <c r="I8" s="1611"/>
      <c r="J8" s="1611"/>
      <c r="K8" s="74"/>
    </row>
    <row r="9" spans="1:41" s="75" customFormat="1" ht="17.25" customHeight="1">
      <c r="A9" s="74"/>
      <c r="B9" s="1611" t="s">
        <v>311</v>
      </c>
      <c r="C9" s="1611"/>
      <c r="D9" s="1611"/>
      <c r="E9" s="1611"/>
      <c r="F9" s="1611"/>
      <c r="G9" s="1611"/>
      <c r="H9" s="1611"/>
      <c r="I9" s="1611"/>
      <c r="J9" s="1611"/>
      <c r="K9" s="74"/>
    </row>
    <row r="10" spans="1:41" s="75" customFormat="1" ht="17.25" customHeight="1">
      <c r="A10" s="74"/>
      <c r="B10" s="1612" t="s">
        <v>312</v>
      </c>
      <c r="C10" s="1612"/>
      <c r="D10" s="1612"/>
      <c r="E10" s="1612"/>
      <c r="F10" s="1612"/>
      <c r="G10" s="1612"/>
      <c r="H10" s="1612"/>
      <c r="I10" s="1612"/>
      <c r="J10" s="1612"/>
      <c r="K10" s="74"/>
    </row>
    <row r="11" spans="1:41" s="69" customFormat="1" ht="17.25" customHeight="1" thickBot="1">
      <c r="A11" s="66"/>
      <c r="B11" s="66"/>
      <c r="C11" s="66"/>
      <c r="D11" s="66"/>
      <c r="E11" s="66"/>
      <c r="F11" s="66"/>
      <c r="G11" s="66"/>
      <c r="H11" s="66"/>
      <c r="I11" s="66"/>
      <c r="J11" s="66"/>
      <c r="K11" s="66"/>
    </row>
    <row r="12" spans="1:41" s="70" customFormat="1" ht="16.350000000000001" customHeight="1">
      <c r="A12" s="69"/>
      <c r="B12" s="76" t="s">
        <v>10</v>
      </c>
      <c r="C12" s="15"/>
      <c r="D12" s="15"/>
      <c r="E12" s="15" t="s">
        <v>157</v>
      </c>
      <c r="F12" s="15" t="s">
        <v>158</v>
      </c>
      <c r="G12" s="77" t="s">
        <v>159</v>
      </c>
      <c r="H12" s="77" t="s">
        <v>160</v>
      </c>
      <c r="I12" s="77" t="s">
        <v>161</v>
      </c>
      <c r="J12" s="78" t="s">
        <v>162</v>
      </c>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69"/>
      <c r="AL12" s="69"/>
      <c r="AM12" s="69"/>
      <c r="AN12" s="69"/>
      <c r="AO12" s="69"/>
    </row>
    <row r="13" spans="1:41" s="70" customFormat="1" ht="19.5" thickBot="1">
      <c r="A13" s="69"/>
      <c r="B13" s="79" t="s">
        <v>15</v>
      </c>
      <c r="C13" s="80" t="s">
        <v>158</v>
      </c>
      <c r="D13" s="80" t="s">
        <v>17</v>
      </c>
      <c r="E13" s="80" t="s">
        <v>201</v>
      </c>
      <c r="F13" s="80" t="s">
        <v>163</v>
      </c>
      <c r="G13" s="80" t="s">
        <v>164</v>
      </c>
      <c r="H13" s="80" t="s">
        <v>163</v>
      </c>
      <c r="I13" s="80" t="s">
        <v>165</v>
      </c>
      <c r="J13" s="81" t="s">
        <v>166</v>
      </c>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69"/>
      <c r="AL13" s="69"/>
      <c r="AM13" s="69"/>
      <c r="AN13" s="69"/>
      <c r="AO13" s="69"/>
    </row>
    <row r="14" spans="1:41" s="70" customFormat="1">
      <c r="A14" s="69"/>
      <c r="B14" s="306"/>
      <c r="C14" s="307"/>
      <c r="D14" s="307"/>
      <c r="E14" s="307" t="s">
        <v>21</v>
      </c>
      <c r="F14" s="307" t="s">
        <v>22</v>
      </c>
      <c r="G14" s="307" t="s">
        <v>23</v>
      </c>
      <c r="H14" s="307" t="s">
        <v>24</v>
      </c>
      <c r="I14" s="307" t="s">
        <v>145</v>
      </c>
      <c r="J14" s="308" t="s">
        <v>146</v>
      </c>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69"/>
      <c r="AL14" s="69"/>
      <c r="AM14" s="69"/>
      <c r="AN14" s="69"/>
      <c r="AO14" s="69"/>
    </row>
    <row r="15" spans="1:41" s="70" customFormat="1">
      <c r="A15" s="69"/>
      <c r="B15" s="309"/>
      <c r="C15" s="310"/>
      <c r="D15" s="311"/>
      <c r="E15" s="311"/>
      <c r="F15" s="311"/>
      <c r="G15" s="311"/>
      <c r="H15" s="311"/>
      <c r="I15" s="311"/>
      <c r="J15" s="312"/>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69"/>
      <c r="AL15" s="69"/>
      <c r="AM15" s="69"/>
      <c r="AN15" s="69"/>
      <c r="AO15" s="69"/>
    </row>
    <row r="16" spans="1:41" s="70" customFormat="1">
      <c r="A16" s="69"/>
      <c r="B16" s="313"/>
      <c r="C16" s="314" t="s">
        <v>167</v>
      </c>
      <c r="D16" s="315"/>
      <c r="E16" s="311"/>
      <c r="F16" s="311"/>
      <c r="G16" s="311"/>
      <c r="H16" s="311"/>
      <c r="I16" s="311"/>
      <c r="J16" s="312"/>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69"/>
      <c r="AL16" s="69"/>
      <c r="AM16" s="69"/>
      <c r="AN16" s="69"/>
      <c r="AO16" s="69"/>
    </row>
    <row r="17" spans="1:41" s="70" customFormat="1">
      <c r="A17" s="69"/>
      <c r="B17" s="313"/>
      <c r="C17" s="314"/>
      <c r="D17" s="315"/>
      <c r="E17" s="311"/>
      <c r="F17" s="311"/>
      <c r="G17" s="311"/>
      <c r="H17" s="311"/>
      <c r="I17" s="311"/>
      <c r="J17" s="312"/>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69"/>
      <c r="AL17" s="69"/>
      <c r="AM17" s="69"/>
      <c r="AN17" s="69"/>
      <c r="AO17" s="69"/>
    </row>
    <row r="18" spans="1:41" s="70" customFormat="1">
      <c r="A18" s="69"/>
      <c r="B18" s="313"/>
      <c r="C18" s="556" t="s">
        <v>313</v>
      </c>
      <c r="D18" s="315"/>
      <c r="E18" s="311"/>
      <c r="F18" s="311"/>
      <c r="G18" s="311"/>
      <c r="H18" s="311"/>
      <c r="I18" s="311"/>
      <c r="J18" s="312"/>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69"/>
      <c r="AL18" s="69"/>
      <c r="AM18" s="69"/>
      <c r="AN18" s="69"/>
      <c r="AO18" s="69"/>
    </row>
    <row r="19" spans="1:41" s="70" customFormat="1">
      <c r="A19" s="69"/>
      <c r="B19" s="309">
        <v>1</v>
      </c>
      <c r="C19" s="593" t="s">
        <v>170</v>
      </c>
      <c r="D19" s="311"/>
      <c r="E19" s="594">
        <v>150</v>
      </c>
      <c r="F19" s="589">
        <v>40624</v>
      </c>
      <c r="G19" s="588">
        <f>(H19-F19)/366</f>
        <v>29.939890710382514</v>
      </c>
      <c r="H19" s="589">
        <v>51582</v>
      </c>
      <c r="I19" s="596">
        <v>5.3969999999999997E-2</v>
      </c>
      <c r="J19" s="592">
        <f>E19*I19</f>
        <v>8.0954999999999995</v>
      </c>
      <c r="K19" s="69"/>
      <c r="L19" s="69"/>
      <c r="M19" s="841"/>
      <c r="N19" s="69"/>
      <c r="O19" s="69"/>
      <c r="P19" s="69"/>
      <c r="Q19" s="69"/>
      <c r="R19" s="69"/>
      <c r="S19" s="69"/>
      <c r="T19" s="69"/>
      <c r="U19" s="69"/>
      <c r="V19" s="69"/>
      <c r="W19" s="69"/>
      <c r="X19" s="69"/>
      <c r="Y19" s="69"/>
      <c r="Z19" s="69"/>
      <c r="AA19" s="69"/>
      <c r="AB19" s="69"/>
      <c r="AC19" s="69"/>
      <c r="AD19" s="69"/>
      <c r="AE19" s="69"/>
      <c r="AF19" s="69"/>
      <c r="AG19" s="69"/>
      <c r="AH19" s="69"/>
      <c r="AI19" s="69"/>
      <c r="AJ19" s="69"/>
      <c r="AK19" s="69"/>
      <c r="AL19" s="69"/>
      <c r="AM19" s="69"/>
      <c r="AN19" s="69"/>
      <c r="AO19" s="69"/>
    </row>
    <row r="20" spans="1:41" s="69" customFormat="1">
      <c r="B20" s="309">
        <f>B19+1</f>
        <v>2</v>
      </c>
      <c r="C20" s="593" t="s">
        <v>171</v>
      </c>
      <c r="D20" s="311"/>
      <c r="E20" s="594">
        <v>150</v>
      </c>
      <c r="F20" s="595">
        <v>40808</v>
      </c>
      <c r="G20" s="588">
        <f t="shared" ref="G20:G31" si="0">(H20-F20)/366</f>
        <v>29.939890710382514</v>
      </c>
      <c r="H20" s="595">
        <v>51766</v>
      </c>
      <c r="I20" s="596">
        <v>4.7399999999999998E-2</v>
      </c>
      <c r="J20" s="592">
        <f t="shared" ref="J20:J31" si="1">E20*I20</f>
        <v>7.1099999999999994</v>
      </c>
      <c r="M20" s="841"/>
    </row>
    <row r="21" spans="1:41" s="70" customFormat="1">
      <c r="A21" s="69"/>
      <c r="B21" s="309">
        <f t="shared" ref="B21:B33" si="2">B20+1</f>
        <v>3</v>
      </c>
      <c r="C21" s="593" t="s">
        <v>172</v>
      </c>
      <c r="D21" s="311"/>
      <c r="E21" s="594">
        <v>200</v>
      </c>
      <c r="F21" s="595">
        <v>40990</v>
      </c>
      <c r="G21" s="588">
        <f t="shared" si="0"/>
        <v>29.937158469945356</v>
      </c>
      <c r="H21" s="595">
        <v>51947</v>
      </c>
      <c r="I21" s="596">
        <v>4.3560000000000001E-2</v>
      </c>
      <c r="J21" s="592">
        <f t="shared" si="1"/>
        <v>8.7119999999999997</v>
      </c>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69"/>
      <c r="AL21" s="69"/>
      <c r="AM21" s="69"/>
      <c r="AN21" s="69"/>
      <c r="AO21" s="69"/>
    </row>
    <row r="22" spans="1:41" s="70" customFormat="1">
      <c r="A22" s="69"/>
      <c r="B22" s="309">
        <f t="shared" si="2"/>
        <v>4</v>
      </c>
      <c r="C22" s="593" t="s">
        <v>256</v>
      </c>
      <c r="D22" s="311"/>
      <c r="E22" s="594">
        <v>50</v>
      </c>
      <c r="F22" s="595">
        <v>42696</v>
      </c>
      <c r="G22" s="588">
        <f t="shared" si="0"/>
        <v>9.9781420765027331</v>
      </c>
      <c r="H22" s="595">
        <v>46348</v>
      </c>
      <c r="I22" s="596">
        <v>3.0370000000000001E-2</v>
      </c>
      <c r="J22" s="592">
        <f t="shared" si="1"/>
        <v>1.5185</v>
      </c>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69"/>
      <c r="AL22" s="69"/>
      <c r="AM22" s="69"/>
      <c r="AN22" s="69"/>
      <c r="AO22" s="69"/>
    </row>
    <row r="23" spans="1:41" s="70" customFormat="1">
      <c r="A23" s="69"/>
      <c r="B23" s="309">
        <f t="shared" si="2"/>
        <v>5</v>
      </c>
      <c r="C23" s="593" t="s">
        <v>257</v>
      </c>
      <c r="D23" s="311"/>
      <c r="E23" s="594">
        <v>50</v>
      </c>
      <c r="F23" s="595">
        <v>42696</v>
      </c>
      <c r="G23" s="588">
        <f t="shared" si="0"/>
        <v>29.937158469945356</v>
      </c>
      <c r="H23" s="595">
        <v>53653</v>
      </c>
      <c r="I23" s="596">
        <v>4.0280000000000003E-2</v>
      </c>
      <c r="J23" s="592">
        <f t="shared" si="1"/>
        <v>2.0140000000000002</v>
      </c>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69"/>
      <c r="AL23" s="69"/>
      <c r="AM23" s="69"/>
      <c r="AN23" s="69"/>
      <c r="AO23" s="69"/>
    </row>
    <row r="24" spans="1:41" s="69" customFormat="1">
      <c r="B24" s="309">
        <f t="shared" si="2"/>
        <v>6</v>
      </c>
      <c r="C24" s="593" t="s">
        <v>258</v>
      </c>
      <c r="D24" s="311"/>
      <c r="E24" s="594">
        <v>200</v>
      </c>
      <c r="F24" s="595">
        <v>42788</v>
      </c>
      <c r="G24" s="588">
        <f t="shared" si="0"/>
        <v>29.937158469945356</v>
      </c>
      <c r="H24" s="595">
        <v>53745</v>
      </c>
      <c r="I24" s="596">
        <v>4.122E-2</v>
      </c>
      <c r="J24" s="592">
        <f t="shared" si="1"/>
        <v>8.2439999999999998</v>
      </c>
    </row>
    <row r="25" spans="1:41" s="69" customFormat="1">
      <c r="B25" s="309">
        <f t="shared" si="2"/>
        <v>7</v>
      </c>
      <c r="C25" s="593" t="s">
        <v>259</v>
      </c>
      <c r="D25" s="311"/>
      <c r="E25" s="594">
        <v>100</v>
      </c>
      <c r="F25" s="595">
        <v>42908</v>
      </c>
      <c r="G25" s="588">
        <f t="shared" si="0"/>
        <v>29.937158469945356</v>
      </c>
      <c r="H25" s="595">
        <v>53865</v>
      </c>
      <c r="I25" s="596">
        <v>3.6479999999999999E-2</v>
      </c>
      <c r="J25" s="592">
        <f t="shared" si="1"/>
        <v>3.6479999999999997</v>
      </c>
    </row>
    <row r="26" spans="1:41" s="69" customFormat="1">
      <c r="B26" s="309">
        <f t="shared" si="2"/>
        <v>8</v>
      </c>
      <c r="C26" s="593" t="s">
        <v>260</v>
      </c>
      <c r="D26" s="311"/>
      <c r="E26" s="594">
        <v>100</v>
      </c>
      <c r="F26" s="595">
        <v>42969</v>
      </c>
      <c r="G26" s="588">
        <f t="shared" si="0"/>
        <v>29.937158469945356</v>
      </c>
      <c r="H26" s="595">
        <v>53926</v>
      </c>
      <c r="I26" s="596">
        <v>3.8580000000000003E-2</v>
      </c>
      <c r="J26" s="592">
        <f t="shared" si="1"/>
        <v>3.8580000000000005</v>
      </c>
    </row>
    <row r="27" spans="1:41" s="69" customFormat="1">
      <c r="B27" s="309">
        <f t="shared" si="2"/>
        <v>9</v>
      </c>
      <c r="C27" s="593" t="s">
        <v>261</v>
      </c>
      <c r="D27" s="311"/>
      <c r="E27" s="594">
        <v>400</v>
      </c>
      <c r="F27" s="595">
        <v>43000</v>
      </c>
      <c r="G27" s="588">
        <f t="shared" si="0"/>
        <v>29.937158469945356</v>
      </c>
      <c r="H27" s="595">
        <v>53957</v>
      </c>
      <c r="I27" s="596">
        <v>4.0660000000000002E-2</v>
      </c>
      <c r="J27" s="592">
        <f t="shared" si="1"/>
        <v>16.263999999999999</v>
      </c>
    </row>
    <row r="28" spans="1:41" s="69" customFormat="1">
      <c r="B28" s="309">
        <f t="shared" si="2"/>
        <v>10</v>
      </c>
      <c r="C28" s="593" t="s">
        <v>262</v>
      </c>
      <c r="D28" s="311"/>
      <c r="E28" s="594">
        <v>496.45</v>
      </c>
      <c r="F28" s="595">
        <v>43010</v>
      </c>
      <c r="G28" s="588">
        <f t="shared" si="0"/>
        <v>9.9836065573770494</v>
      </c>
      <c r="H28" s="595">
        <v>46664</v>
      </c>
      <c r="I28" s="596">
        <v>3.4279999999999998E-2</v>
      </c>
      <c r="J28" s="592">
        <f t="shared" si="1"/>
        <v>17.018305999999999</v>
      </c>
    </row>
    <row r="29" spans="1:41" s="69" customFormat="1">
      <c r="B29" s="309">
        <f t="shared" si="2"/>
        <v>11</v>
      </c>
      <c r="C29" s="593" t="s">
        <v>263</v>
      </c>
      <c r="D29" s="311"/>
      <c r="E29" s="594">
        <v>200</v>
      </c>
      <c r="F29" s="595">
        <v>43122</v>
      </c>
      <c r="G29" s="588">
        <f t="shared" si="0"/>
        <v>29.937158469945356</v>
      </c>
      <c r="H29" s="595">
        <v>54079</v>
      </c>
      <c r="I29" s="596">
        <v>3.8739999999999997E-2</v>
      </c>
      <c r="J29" s="592">
        <f t="shared" si="1"/>
        <v>7.7479999999999993</v>
      </c>
    </row>
    <row r="30" spans="1:41" s="69" customFormat="1">
      <c r="B30" s="309">
        <f t="shared" si="2"/>
        <v>12</v>
      </c>
      <c r="C30" s="593" t="s">
        <v>264</v>
      </c>
      <c r="D30" s="311"/>
      <c r="E30" s="594">
        <v>400</v>
      </c>
      <c r="F30" s="595">
        <v>43181</v>
      </c>
      <c r="G30" s="588">
        <f t="shared" si="0"/>
        <v>29.939890710382514</v>
      </c>
      <c r="H30" s="595">
        <v>54139</v>
      </c>
      <c r="I30" s="596">
        <v>3.9969999999999999E-2</v>
      </c>
      <c r="J30" s="592">
        <f t="shared" si="1"/>
        <v>15.988</v>
      </c>
    </row>
    <row r="31" spans="1:41" s="69" customFormat="1">
      <c r="B31" s="309">
        <f t="shared" si="2"/>
        <v>13</v>
      </c>
      <c r="C31" s="593" t="s">
        <v>265</v>
      </c>
      <c r="D31" s="311"/>
      <c r="E31" s="594">
        <v>100</v>
      </c>
      <c r="F31" s="595">
        <v>43699</v>
      </c>
      <c r="G31" s="588">
        <f t="shared" si="0"/>
        <v>19.959016393442624</v>
      </c>
      <c r="H31" s="595">
        <v>51004</v>
      </c>
      <c r="I31" s="596">
        <v>3.4880000000000001E-2</v>
      </c>
      <c r="J31" s="592">
        <f t="shared" si="1"/>
        <v>3.488</v>
      </c>
    </row>
    <row r="32" spans="1:41" s="728" customFormat="1" ht="16.5" thickBot="1">
      <c r="B32" s="721">
        <f t="shared" si="2"/>
        <v>14</v>
      </c>
      <c r="C32" s="722" t="s">
        <v>266</v>
      </c>
      <c r="D32" s="723">
        <v>9</v>
      </c>
      <c r="E32" s="724">
        <v>83.060109289617486</v>
      </c>
      <c r="F32" s="725">
        <v>43906</v>
      </c>
      <c r="G32" s="794">
        <f>(H32-F32)/366</f>
        <v>3.9918032786885247</v>
      </c>
      <c r="H32" s="725">
        <v>45367</v>
      </c>
      <c r="I32" s="726">
        <v>1.754E-2</v>
      </c>
      <c r="J32" s="727">
        <f>E32*I32</f>
        <v>1.4568743169398908</v>
      </c>
    </row>
    <row r="33" spans="2:10" s="69" customFormat="1">
      <c r="B33" s="309">
        <f t="shared" si="2"/>
        <v>15</v>
      </c>
      <c r="C33" s="593" t="s">
        <v>90</v>
      </c>
      <c r="D33" s="316"/>
      <c r="E33" s="685">
        <f>SUM(E19:E32)</f>
        <v>2679.5101092896175</v>
      </c>
      <c r="F33" s="354"/>
      <c r="G33" s="793"/>
      <c r="H33" s="358"/>
      <c r="I33" s="355">
        <f>J33/E33</f>
        <v>3.9247166843054154E-2</v>
      </c>
      <c r="J33" s="676">
        <f>SUM(J19:J32)</f>
        <v>105.16318031693989</v>
      </c>
    </row>
    <row r="34" spans="2:10" s="69" customFormat="1">
      <c r="B34" s="309"/>
      <c r="C34" s="541"/>
      <c r="D34" s="324"/>
      <c r="E34" s="365"/>
      <c r="F34" s="345"/>
      <c r="G34" s="346"/>
      <c r="H34" s="359"/>
      <c r="I34" s="347"/>
      <c r="J34" s="347"/>
    </row>
    <row r="35" spans="2:10" s="69" customFormat="1">
      <c r="B35" s="313"/>
      <c r="C35" s="325" t="s">
        <v>173</v>
      </c>
      <c r="D35" s="365"/>
      <c r="E35" s="345"/>
      <c r="F35" s="346"/>
      <c r="G35" s="359"/>
      <c r="H35" s="346"/>
      <c r="I35" s="347"/>
      <c r="J35" s="348"/>
    </row>
    <row r="36" spans="2:10" s="69" customFormat="1">
      <c r="B36" s="309">
        <f>B33+1</f>
        <v>16</v>
      </c>
      <c r="C36" s="324" t="s">
        <v>174</v>
      </c>
      <c r="D36" s="365">
        <v>10</v>
      </c>
      <c r="E36" s="345">
        <v>2493.4837623449162</v>
      </c>
      <c r="F36" s="346"/>
      <c r="G36" s="359"/>
      <c r="H36" s="346"/>
      <c r="I36" s="347">
        <v>3.9247166843054154E-2</v>
      </c>
      <c r="J36" s="348">
        <f>+E36*I36</f>
        <v>97.862173241197311</v>
      </c>
    </row>
    <row r="37" spans="2:10" s="69" customFormat="1">
      <c r="B37" s="309"/>
      <c r="C37" s="339"/>
      <c r="D37" s="311"/>
      <c r="E37" s="345"/>
      <c r="F37" s="346"/>
      <c r="G37" s="359"/>
      <c r="H37" s="346"/>
      <c r="I37" s="347"/>
      <c r="J37" s="348"/>
    </row>
    <row r="38" spans="2:10" s="69" customFormat="1">
      <c r="B38" s="313"/>
      <c r="C38" s="325" t="s">
        <v>175</v>
      </c>
      <c r="D38" s="311"/>
      <c r="E38" s="345"/>
      <c r="F38" s="346"/>
      <c r="G38" s="359"/>
      <c r="H38" s="346"/>
      <c r="I38" s="347"/>
      <c r="J38" s="348"/>
    </row>
    <row r="39" spans="2:10" s="69" customFormat="1">
      <c r="B39" s="313"/>
      <c r="C39" s="325"/>
      <c r="D39" s="311"/>
      <c r="E39" s="345"/>
      <c r="F39" s="346"/>
      <c r="G39" s="359"/>
      <c r="H39" s="346"/>
      <c r="I39" s="347"/>
      <c r="J39" s="348"/>
    </row>
    <row r="40" spans="2:10" s="69" customFormat="1">
      <c r="B40" s="313"/>
      <c r="C40" s="659" t="s">
        <v>314</v>
      </c>
      <c r="D40" s="311"/>
      <c r="E40" s="345"/>
      <c r="F40" s="346"/>
      <c r="G40" s="359"/>
      <c r="H40" s="346"/>
      <c r="I40" s="347"/>
      <c r="J40" s="348"/>
    </row>
    <row r="41" spans="2:10" s="69" customFormat="1">
      <c r="B41" s="309">
        <v>17</v>
      </c>
      <c r="C41" s="661" t="s">
        <v>272</v>
      </c>
      <c r="D41" s="996"/>
      <c r="E41" s="1049">
        <v>417.1</v>
      </c>
      <c r="F41" s="683">
        <v>43273</v>
      </c>
      <c r="G41" s="346">
        <f>(H41-F41)/366</f>
        <v>29.939890710382514</v>
      </c>
      <c r="H41" s="683">
        <v>54231</v>
      </c>
      <c r="I41" s="678">
        <v>3.9170000000000003E-2</v>
      </c>
      <c r="J41" s="1051">
        <f t="shared" ref="J41:J43" si="3">E41*I41</f>
        <v>16.337807000000002</v>
      </c>
    </row>
    <row r="42" spans="2:10" s="69" customFormat="1">
      <c r="B42" s="309">
        <f t="shared" ref="B42:B47" si="4">B41+1</f>
        <v>18</v>
      </c>
      <c r="C42" s="593" t="s">
        <v>273</v>
      </c>
      <c r="D42" s="996"/>
      <c r="E42" s="1049">
        <v>0.41199999999999998</v>
      </c>
      <c r="F42" s="683">
        <v>43483</v>
      </c>
      <c r="G42" s="346">
        <f t="shared" ref="G42:G56" si="5">(H42-F42)/366</f>
        <v>29.939890710382514</v>
      </c>
      <c r="H42" s="683">
        <v>54441</v>
      </c>
      <c r="I42" s="678">
        <v>4.335E-2</v>
      </c>
      <c r="J42" s="1051">
        <f t="shared" si="3"/>
        <v>1.78602E-2</v>
      </c>
    </row>
    <row r="43" spans="2:10" s="69" customFormat="1">
      <c r="B43" s="309">
        <f t="shared" si="4"/>
        <v>19</v>
      </c>
      <c r="C43" s="593" t="s">
        <v>291</v>
      </c>
      <c r="D43" s="996"/>
      <c r="E43" s="1050">
        <v>297.85000000000002</v>
      </c>
      <c r="F43" s="681">
        <v>44760</v>
      </c>
      <c r="G43" s="346">
        <f t="shared" si="5"/>
        <v>9.9836065573770494</v>
      </c>
      <c r="H43" s="681">
        <v>48414</v>
      </c>
      <c r="I43" s="1338">
        <v>5.0770000000000003E-2</v>
      </c>
      <c r="J43" s="1051">
        <f t="shared" si="3"/>
        <v>15.121844500000002</v>
      </c>
    </row>
    <row r="44" spans="2:10" s="69" customFormat="1">
      <c r="B44" s="309">
        <f t="shared" si="4"/>
        <v>20</v>
      </c>
      <c r="C44" s="593" t="s">
        <v>290</v>
      </c>
      <c r="D44" s="996"/>
      <c r="E44" s="1049">
        <v>25</v>
      </c>
      <c r="F44" s="683">
        <v>44566</v>
      </c>
      <c r="G44" s="346">
        <f t="shared" si="5"/>
        <v>4.9890710382513666</v>
      </c>
      <c r="H44" s="683">
        <v>46392</v>
      </c>
      <c r="I44" s="1431"/>
      <c r="J44" s="1443"/>
    </row>
    <row r="45" spans="2:10" s="69" customFormat="1">
      <c r="B45" s="309">
        <f t="shared" si="4"/>
        <v>21</v>
      </c>
      <c r="C45" s="593" t="s">
        <v>292</v>
      </c>
      <c r="D45" s="996"/>
      <c r="E45" s="1049">
        <v>78</v>
      </c>
      <c r="F45" s="683">
        <v>44848</v>
      </c>
      <c r="G45" s="1433"/>
      <c r="H45" s="1434"/>
      <c r="I45" s="1435"/>
      <c r="J45" s="1443"/>
    </row>
    <row r="46" spans="2:10">
      <c r="B46" s="309">
        <f t="shared" si="4"/>
        <v>22</v>
      </c>
      <c r="C46" s="593" t="s">
        <v>302</v>
      </c>
      <c r="D46" s="996"/>
      <c r="E46" s="1050">
        <v>85</v>
      </c>
      <c r="F46" s="681">
        <v>45027</v>
      </c>
      <c r="G46" s="1433"/>
      <c r="H46" s="1437"/>
      <c r="I46" s="1438"/>
      <c r="J46" s="1443"/>
    </row>
    <row r="47" spans="2:10">
      <c r="B47" s="309">
        <f t="shared" si="4"/>
        <v>23</v>
      </c>
      <c r="C47" s="593" t="s">
        <v>303</v>
      </c>
      <c r="D47" s="996"/>
      <c r="E47" s="1049">
        <v>91</v>
      </c>
      <c r="F47" s="683">
        <v>45198</v>
      </c>
      <c r="G47" s="1433"/>
      <c r="H47" s="1437"/>
      <c r="I47" s="1435"/>
      <c r="J47" s="1443"/>
    </row>
    <row r="48" spans="2:10">
      <c r="B48" s="309">
        <v>24</v>
      </c>
      <c r="C48" s="593" t="s">
        <v>304</v>
      </c>
      <c r="D48" s="996"/>
      <c r="E48" s="1039">
        <v>68</v>
      </c>
      <c r="F48" s="682">
        <v>45278</v>
      </c>
      <c r="G48" s="1433"/>
      <c r="H48" s="1437"/>
      <c r="I48" s="1435"/>
      <c r="J48" s="1443"/>
    </row>
    <row r="49" spans="2:13">
      <c r="B49" s="309">
        <v>25</v>
      </c>
      <c r="C49" s="593" t="s">
        <v>315</v>
      </c>
      <c r="D49" s="996">
        <v>5</v>
      </c>
      <c r="E49" s="1039">
        <v>59.959016393442624</v>
      </c>
      <c r="F49" s="682">
        <v>45373</v>
      </c>
      <c r="G49" s="1433"/>
      <c r="H49" s="1437"/>
      <c r="I49" s="1435"/>
      <c r="J49" s="1443"/>
    </row>
    <row r="50" spans="2:13">
      <c r="B50" s="309">
        <v>26</v>
      </c>
      <c r="C50" s="593" t="s">
        <v>316</v>
      </c>
      <c r="D50" s="996">
        <v>6</v>
      </c>
      <c r="E50" s="1039">
        <v>46.590163934426229</v>
      </c>
      <c r="F50" s="682">
        <v>45462</v>
      </c>
      <c r="G50" s="1433"/>
      <c r="H50" s="1437"/>
      <c r="I50" s="1435"/>
      <c r="J50" s="1443"/>
    </row>
    <row r="51" spans="2:13">
      <c r="B51" s="309">
        <v>27</v>
      </c>
      <c r="C51" s="593" t="s">
        <v>317</v>
      </c>
      <c r="D51" s="996">
        <v>7</v>
      </c>
      <c r="E51" s="1039">
        <v>38.289617486338798</v>
      </c>
      <c r="F51" s="682">
        <v>45560</v>
      </c>
      <c r="G51" s="1433"/>
      <c r="H51" s="1437"/>
      <c r="I51" s="1435"/>
      <c r="J51" s="1443"/>
      <c r="M51" s="75"/>
    </row>
    <row r="52" spans="2:13">
      <c r="B52" s="309">
        <v>28</v>
      </c>
      <c r="C52" s="593" t="s">
        <v>318</v>
      </c>
      <c r="D52" s="996">
        <v>8</v>
      </c>
      <c r="E52" s="1039">
        <v>4.972677595628415</v>
      </c>
      <c r="F52" s="682">
        <v>45644</v>
      </c>
      <c r="G52" s="1433"/>
      <c r="H52" s="1437"/>
      <c r="I52" s="1435"/>
      <c r="J52" s="1443"/>
    </row>
    <row r="53" spans="2:13">
      <c r="B53" s="309">
        <v>29</v>
      </c>
      <c r="C53" s="593" t="s">
        <v>319</v>
      </c>
      <c r="D53" s="996">
        <v>1</v>
      </c>
      <c r="E53" s="1039">
        <v>253.78684286939887</v>
      </c>
      <c r="F53" s="682">
        <v>45471</v>
      </c>
      <c r="G53" s="346">
        <f t="shared" si="5"/>
        <v>9.9781420765027331</v>
      </c>
      <c r="H53" s="681">
        <v>49123</v>
      </c>
      <c r="I53" s="660">
        <v>4.9752999999999999E-2</v>
      </c>
      <c r="J53" s="1051">
        <f t="shared" ref="J53:J55" si="6">I53*E53</f>
        <v>12.626656793281201</v>
      </c>
    </row>
    <row r="54" spans="2:13">
      <c r="B54" s="309">
        <v>30</v>
      </c>
      <c r="C54" s="593" t="s">
        <v>320</v>
      </c>
      <c r="D54" s="996">
        <v>2</v>
      </c>
      <c r="E54" s="1039">
        <v>250.86432920819672</v>
      </c>
      <c r="F54" s="682">
        <v>45471</v>
      </c>
      <c r="G54" s="346">
        <f t="shared" si="5"/>
        <v>29.937158469945356</v>
      </c>
      <c r="H54" s="681">
        <v>56428</v>
      </c>
      <c r="I54" s="660">
        <v>5.1732E-2</v>
      </c>
      <c r="J54" s="1051">
        <f t="shared" si="6"/>
        <v>12.977713478598433</v>
      </c>
    </row>
    <row r="55" spans="2:13">
      <c r="B55" s="309">
        <v>31</v>
      </c>
      <c r="C55" s="593" t="s">
        <v>321</v>
      </c>
      <c r="D55" s="996">
        <v>3</v>
      </c>
      <c r="E55" s="1039">
        <v>63.967532469071038</v>
      </c>
      <c r="F55" s="682">
        <v>45546</v>
      </c>
      <c r="G55" s="346">
        <f t="shared" si="5"/>
        <v>9.7732240437158477</v>
      </c>
      <c r="H55" s="681">
        <v>49123</v>
      </c>
      <c r="I55" s="660">
        <v>4.4312999999999998E-2</v>
      </c>
      <c r="J55" s="1051">
        <f t="shared" si="6"/>
        <v>2.8345932663019449</v>
      </c>
    </row>
    <row r="56" spans="2:13" ht="16.5" thickBot="1">
      <c r="B56" s="309">
        <v>32</v>
      </c>
      <c r="C56" s="593" t="s">
        <v>322</v>
      </c>
      <c r="D56" s="996">
        <v>4</v>
      </c>
      <c r="E56" s="1052">
        <v>31.852603501202186</v>
      </c>
      <c r="F56" s="1053">
        <v>45546</v>
      </c>
      <c r="G56" s="1054">
        <f t="shared" si="5"/>
        <v>29.73224043715847</v>
      </c>
      <c r="H56" s="1053">
        <v>56428</v>
      </c>
      <c r="I56" s="1055">
        <v>4.8526E-2</v>
      </c>
      <c r="J56" s="1056">
        <f>E56*I56</f>
        <v>1.5456794374993372</v>
      </c>
    </row>
    <row r="57" spans="2:13">
      <c r="B57" s="309">
        <f>B56+1</f>
        <v>33</v>
      </c>
      <c r="C57" s="593" t="s">
        <v>305</v>
      </c>
      <c r="D57" s="311"/>
      <c r="E57" s="354">
        <f>SUM(E41:E56)</f>
        <v>1812.6447834577052</v>
      </c>
      <c r="F57" s="684"/>
      <c r="G57" s="344"/>
      <c r="H57" s="684"/>
      <c r="I57" s="355">
        <v>3.9192649984635571E-2</v>
      </c>
      <c r="J57" s="356">
        <v>71.042352544533372</v>
      </c>
    </row>
    <row r="58" spans="2:13">
      <c r="B58" s="326"/>
      <c r="C58" s="316"/>
      <c r="D58" s="311"/>
      <c r="E58" s="345"/>
      <c r="F58" s="346"/>
      <c r="G58" s="359"/>
      <c r="H58" s="346"/>
      <c r="I58" s="347"/>
      <c r="J58" s="348"/>
    </row>
    <row r="59" spans="2:13" ht="16.5" thickBot="1">
      <c r="B59" s="313"/>
      <c r="C59" s="325" t="s">
        <v>190</v>
      </c>
      <c r="D59" s="311"/>
      <c r="E59" s="350"/>
      <c r="F59" s="351"/>
      <c r="G59" s="360"/>
      <c r="H59" s="351"/>
      <c r="I59" s="352"/>
      <c r="J59" s="353"/>
    </row>
    <row r="60" spans="2:13" ht="16.5" thickBot="1">
      <c r="B60" s="327">
        <f>B57+1</f>
        <v>34</v>
      </c>
      <c r="C60" s="504" t="s">
        <v>285</v>
      </c>
      <c r="D60" s="329"/>
      <c r="E60" s="362">
        <f>E36+E57</f>
        <v>4306.1285458026214</v>
      </c>
      <c r="F60" s="357"/>
      <c r="G60" s="361"/>
      <c r="H60" s="357"/>
      <c r="I60" s="363">
        <f>J60/E60</f>
        <v>3.9224218225061953E-2</v>
      </c>
      <c r="J60" s="364">
        <f>J36+J57</f>
        <v>168.9045257857307</v>
      </c>
    </row>
    <row r="62" spans="2:13">
      <c r="B62" s="1614" t="s">
        <v>323</v>
      </c>
      <c r="C62" s="1614"/>
      <c r="D62" s="1614"/>
      <c r="E62" s="1614"/>
      <c r="F62" s="1614"/>
      <c r="G62" s="1614"/>
      <c r="H62" s="1614"/>
      <c r="I62" s="1614"/>
      <c r="J62" s="1614"/>
    </row>
    <row r="63" spans="2:13">
      <c r="B63" s="522" t="s">
        <v>192</v>
      </c>
      <c r="C63" s="1614" t="s">
        <v>275</v>
      </c>
      <c r="D63" s="1614"/>
      <c r="E63" s="1614"/>
      <c r="F63" s="1614"/>
      <c r="G63" s="1614"/>
      <c r="H63" s="1614"/>
      <c r="I63" s="1614"/>
      <c r="J63" s="1614"/>
    </row>
    <row r="64" spans="2:13">
      <c r="B64" s="66"/>
      <c r="C64" s="1614"/>
      <c r="D64" s="1614"/>
      <c r="E64" s="1614"/>
      <c r="F64" s="1614"/>
      <c r="G64" s="1614"/>
      <c r="H64" s="1614"/>
      <c r="I64" s="1614"/>
      <c r="J64" s="1614"/>
    </row>
  </sheetData>
  <mergeCells count="6">
    <mergeCell ref="C63:J64"/>
    <mergeCell ref="B7:J7"/>
    <mergeCell ref="B8:J8"/>
    <mergeCell ref="B9:J9"/>
    <mergeCell ref="B10:J10"/>
    <mergeCell ref="B62:J62"/>
  </mergeCells>
  <printOptions horizontalCentered="1"/>
  <pageMargins left="0.98425196850393704" right="0.51181102362204722" top="0.74803149606299213" bottom="0.23622047244094491" header="0" footer="0"/>
  <pageSetup scale="71" orientation="portrait" r:id="rId1"/>
  <headerFooter alignWithMargins="0"/>
  <rowBreaks count="1" manualBreakCount="1">
    <brk id="20" man="1"/>
  </row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6">
    <pageSetUpPr fitToPage="1"/>
  </sheetPr>
  <dimension ref="A1:AV54"/>
  <sheetViews>
    <sheetView view="pageBreakPreview" zoomScale="80" zoomScaleNormal="100" zoomScaleSheetLayoutView="80" workbookViewId="0">
      <selection activeCell="B7" sqref="B7:G7"/>
    </sheetView>
  </sheetViews>
  <sheetFormatPr defaultColWidth="9.42578125" defaultRowHeight="15.75"/>
  <cols>
    <col min="1" max="1" width="2.5703125" style="91" customWidth="1"/>
    <col min="2" max="2" width="9.5703125" style="91" customWidth="1"/>
    <col min="3" max="3" width="21" style="91" customWidth="1"/>
    <col min="4" max="4" width="24" style="91" customWidth="1"/>
    <col min="5" max="5" width="21.5703125" style="91" customWidth="1"/>
    <col min="6" max="6" width="23.42578125" style="91" customWidth="1"/>
    <col min="7" max="7" width="20" style="91" customWidth="1"/>
    <col min="8" max="8" width="2.5703125" style="91" customWidth="1"/>
    <col min="9" max="9" width="13.42578125" style="91" customWidth="1"/>
    <col min="10" max="10" width="14.42578125" style="91" customWidth="1"/>
    <col min="11" max="16384" width="9.42578125" style="91"/>
  </cols>
  <sheetData>
    <row r="1" spans="1:48" s="70" customFormat="1" ht="17.25" customHeight="1">
      <c r="A1" s="66"/>
      <c r="B1" s="67" t="s">
        <v>0</v>
      </c>
      <c r="C1" s="66"/>
      <c r="D1" s="66"/>
      <c r="E1" s="66"/>
      <c r="F1" s="66"/>
      <c r="G1" s="3" t="s">
        <v>1</v>
      </c>
      <c r="H1" s="66"/>
      <c r="I1" s="69"/>
      <c r="J1" s="66"/>
      <c r="K1" s="66"/>
      <c r="L1" s="66"/>
      <c r="M1" s="66"/>
      <c r="N1" s="66"/>
      <c r="O1" s="66"/>
      <c r="P1" s="69"/>
      <c r="Q1" s="69"/>
      <c r="R1" s="69"/>
      <c r="S1" s="69"/>
      <c r="T1" s="69"/>
      <c r="U1" s="69"/>
      <c r="V1" s="69"/>
      <c r="W1" s="69"/>
      <c r="X1" s="69"/>
      <c r="Y1" s="69"/>
      <c r="Z1" s="69"/>
      <c r="AA1" s="69"/>
      <c r="AB1" s="69"/>
      <c r="AC1" s="69"/>
      <c r="AD1" s="69"/>
      <c r="AE1" s="69"/>
      <c r="AF1" s="69"/>
      <c r="AG1" s="69"/>
      <c r="AH1" s="69"/>
      <c r="AI1" s="69"/>
      <c r="AJ1" s="69"/>
      <c r="AK1" s="69"/>
      <c r="AL1" s="69"/>
      <c r="AM1" s="69"/>
      <c r="AN1" s="69"/>
      <c r="AO1" s="69"/>
      <c r="AP1" s="69"/>
      <c r="AQ1" s="69"/>
      <c r="AR1" s="69"/>
      <c r="AS1" s="69"/>
      <c r="AT1" s="69"/>
      <c r="AU1" s="69"/>
      <c r="AV1" s="69"/>
    </row>
    <row r="2" spans="1:48" s="70" customFormat="1" ht="17.25" customHeight="1">
      <c r="A2" s="66"/>
      <c r="B2" s="67"/>
      <c r="C2" s="71"/>
      <c r="D2" s="66"/>
      <c r="E2" s="66"/>
      <c r="F2" s="66"/>
      <c r="G2" s="3" t="s">
        <v>2</v>
      </c>
      <c r="H2" s="66"/>
      <c r="I2" s="69"/>
      <c r="J2" s="66"/>
      <c r="K2" s="66"/>
      <c r="L2" s="66"/>
      <c r="M2" s="66"/>
      <c r="N2" s="66"/>
      <c r="O2" s="66"/>
      <c r="P2" s="69"/>
      <c r="Q2" s="69"/>
      <c r="R2" s="69"/>
      <c r="S2" s="69"/>
      <c r="T2" s="69"/>
      <c r="U2" s="69"/>
      <c r="V2" s="69"/>
      <c r="W2" s="69"/>
      <c r="X2" s="69"/>
      <c r="Y2" s="69"/>
      <c r="Z2" s="69"/>
      <c r="AA2" s="69"/>
      <c r="AB2" s="69"/>
      <c r="AC2" s="69"/>
      <c r="AD2" s="69"/>
      <c r="AE2" s="69"/>
      <c r="AF2" s="69"/>
      <c r="AG2" s="69"/>
      <c r="AH2" s="69"/>
      <c r="AI2" s="69"/>
      <c r="AJ2" s="69"/>
      <c r="AK2" s="69"/>
      <c r="AL2" s="69"/>
      <c r="AM2" s="69"/>
      <c r="AN2" s="69"/>
      <c r="AO2" s="69"/>
      <c r="AP2" s="69"/>
      <c r="AQ2" s="69"/>
      <c r="AR2" s="69"/>
      <c r="AS2" s="69"/>
      <c r="AT2" s="69"/>
      <c r="AU2" s="69"/>
      <c r="AV2" s="69"/>
    </row>
    <row r="3" spans="1:48" s="70" customFormat="1" ht="17.25" customHeight="1">
      <c r="A3" s="66"/>
      <c r="B3" s="72"/>
      <c r="C3" s="66"/>
      <c r="D3" s="66"/>
      <c r="E3" s="66"/>
      <c r="F3" s="66"/>
      <c r="G3" s="68" t="s">
        <v>3</v>
      </c>
      <c r="H3" s="66"/>
      <c r="I3" s="69"/>
      <c r="J3" s="66"/>
      <c r="K3" s="66"/>
      <c r="L3" s="66"/>
      <c r="M3" s="66"/>
      <c r="N3" s="66"/>
      <c r="O3" s="66"/>
      <c r="P3" s="69"/>
      <c r="Q3" s="69"/>
      <c r="R3" s="69"/>
      <c r="S3" s="69"/>
      <c r="T3" s="69"/>
      <c r="U3" s="69"/>
      <c r="V3" s="69"/>
      <c r="W3" s="69"/>
      <c r="X3" s="69"/>
      <c r="Y3" s="69"/>
      <c r="Z3" s="69"/>
      <c r="AA3" s="69"/>
      <c r="AB3" s="69"/>
      <c r="AC3" s="69"/>
      <c r="AD3" s="69"/>
      <c r="AE3" s="69"/>
      <c r="AF3" s="69"/>
      <c r="AG3" s="69"/>
      <c r="AH3" s="69"/>
      <c r="AI3" s="69"/>
      <c r="AJ3" s="69"/>
      <c r="AK3" s="69"/>
      <c r="AL3" s="69"/>
      <c r="AM3" s="69"/>
      <c r="AN3" s="69"/>
      <c r="AO3" s="69"/>
      <c r="AP3" s="69"/>
      <c r="AQ3" s="69"/>
      <c r="AR3" s="69"/>
      <c r="AS3" s="69"/>
      <c r="AT3" s="69"/>
      <c r="AU3" s="69"/>
      <c r="AV3" s="69"/>
    </row>
    <row r="4" spans="1:48" s="70" customFormat="1" ht="17.25" customHeight="1">
      <c r="A4" s="66"/>
      <c r="B4" s="73"/>
      <c r="C4" s="66"/>
      <c r="D4" s="66"/>
      <c r="E4" s="66"/>
      <c r="F4" s="66"/>
      <c r="G4" s="68" t="s">
        <v>4</v>
      </c>
      <c r="H4" s="66"/>
      <c r="I4" s="69"/>
      <c r="J4" s="66"/>
      <c r="K4" s="66"/>
      <c r="L4" s="66"/>
      <c r="M4" s="66"/>
      <c r="N4" s="66"/>
      <c r="O4" s="66"/>
      <c r="P4" s="69"/>
      <c r="Q4" s="69"/>
      <c r="R4" s="69"/>
      <c r="S4" s="69"/>
      <c r="T4" s="69"/>
      <c r="U4" s="69"/>
      <c r="V4" s="69"/>
      <c r="W4" s="69"/>
      <c r="X4" s="69"/>
      <c r="Y4" s="69"/>
      <c r="Z4" s="69"/>
      <c r="AA4" s="69"/>
      <c r="AB4" s="69"/>
      <c r="AC4" s="69"/>
      <c r="AD4" s="69"/>
      <c r="AE4" s="69"/>
      <c r="AF4" s="69"/>
      <c r="AG4" s="69"/>
      <c r="AH4" s="69"/>
      <c r="AI4" s="69"/>
      <c r="AJ4" s="69"/>
      <c r="AK4" s="69"/>
      <c r="AL4" s="69"/>
      <c r="AM4" s="69"/>
      <c r="AN4" s="69"/>
      <c r="AO4" s="69"/>
      <c r="AP4" s="69"/>
      <c r="AQ4" s="69"/>
      <c r="AR4" s="69"/>
      <c r="AS4" s="69"/>
      <c r="AT4" s="69"/>
      <c r="AU4" s="69"/>
      <c r="AV4" s="69"/>
    </row>
    <row r="5" spans="1:48" s="70" customFormat="1" ht="17.25" customHeight="1">
      <c r="A5" s="66"/>
      <c r="B5" s="66"/>
      <c r="C5" s="66"/>
      <c r="D5" s="66"/>
      <c r="E5" s="66"/>
      <c r="F5" s="66"/>
      <c r="G5" s="68" t="s">
        <v>156</v>
      </c>
      <c r="H5" s="66"/>
      <c r="I5" s="69"/>
      <c r="J5" s="66"/>
      <c r="K5" s="66"/>
      <c r="L5" s="66"/>
      <c r="M5" s="66"/>
      <c r="N5" s="66"/>
      <c r="O5" s="66"/>
      <c r="P5" s="69"/>
      <c r="Q5" s="69"/>
      <c r="R5" s="69"/>
      <c r="S5" s="69"/>
      <c r="T5" s="69"/>
      <c r="U5" s="69"/>
      <c r="V5" s="69"/>
      <c r="W5" s="69"/>
      <c r="X5" s="69"/>
      <c r="Y5" s="69"/>
      <c r="Z5" s="69"/>
      <c r="AA5" s="69"/>
      <c r="AB5" s="69"/>
      <c r="AC5" s="69"/>
      <c r="AD5" s="69"/>
      <c r="AE5" s="69"/>
      <c r="AF5" s="69"/>
      <c r="AG5" s="69"/>
      <c r="AH5" s="69"/>
      <c r="AI5" s="69"/>
      <c r="AJ5" s="69"/>
      <c r="AK5" s="69"/>
      <c r="AL5" s="69"/>
      <c r="AM5" s="69"/>
      <c r="AN5" s="69"/>
      <c r="AO5" s="69"/>
      <c r="AP5" s="69"/>
      <c r="AQ5" s="69"/>
      <c r="AR5" s="69"/>
      <c r="AS5" s="69"/>
      <c r="AT5" s="69"/>
      <c r="AU5" s="69"/>
      <c r="AV5" s="69"/>
    </row>
    <row r="6" spans="1:48" s="70" customFormat="1" ht="17.25" customHeight="1">
      <c r="A6" s="66"/>
      <c r="B6" s="66"/>
      <c r="C6" s="66"/>
      <c r="D6" s="66"/>
      <c r="E6" s="66"/>
      <c r="F6" s="66"/>
      <c r="G6" s="68" t="s">
        <v>324</v>
      </c>
      <c r="H6" s="66"/>
      <c r="I6" s="69"/>
      <c r="J6" s="66"/>
      <c r="K6" s="66"/>
      <c r="L6" s="66"/>
      <c r="M6" s="66"/>
      <c r="N6" s="66"/>
      <c r="O6" s="66"/>
      <c r="P6" s="69"/>
      <c r="Q6" s="69"/>
      <c r="R6" s="69"/>
      <c r="S6" s="69"/>
      <c r="T6" s="69"/>
      <c r="U6" s="69"/>
      <c r="V6" s="69"/>
      <c r="W6" s="69"/>
      <c r="X6" s="69"/>
      <c r="Y6" s="69"/>
      <c r="Z6" s="69"/>
      <c r="AA6" s="69"/>
      <c r="AB6" s="69"/>
      <c r="AC6" s="69"/>
      <c r="AD6" s="69"/>
      <c r="AE6" s="69"/>
      <c r="AF6" s="69"/>
      <c r="AG6" s="69"/>
      <c r="AH6" s="69"/>
      <c r="AI6" s="69"/>
      <c r="AJ6" s="69"/>
      <c r="AK6" s="69"/>
      <c r="AL6" s="69"/>
      <c r="AM6" s="69"/>
      <c r="AN6" s="69"/>
      <c r="AO6" s="69"/>
      <c r="AP6" s="69"/>
      <c r="AQ6" s="69"/>
      <c r="AR6" s="69"/>
      <c r="AS6" s="69"/>
      <c r="AT6" s="69"/>
      <c r="AU6" s="69"/>
      <c r="AV6" s="69"/>
    </row>
    <row r="7" spans="1:48" s="75" customFormat="1" ht="17.25" customHeight="1">
      <c r="A7" s="74"/>
      <c r="B7" s="1611" t="s">
        <v>324</v>
      </c>
      <c r="C7" s="1611"/>
      <c r="D7" s="1611"/>
      <c r="E7" s="1611"/>
      <c r="F7" s="1611"/>
      <c r="G7" s="1611"/>
      <c r="H7" s="66"/>
      <c r="I7" s="66"/>
      <c r="J7" s="471"/>
      <c r="K7" s="74"/>
      <c r="L7" s="74"/>
      <c r="M7" s="74"/>
      <c r="N7" s="74"/>
      <c r="O7" s="74"/>
    </row>
    <row r="8" spans="1:48" s="75" customFormat="1" ht="17.25" customHeight="1">
      <c r="A8" s="74"/>
      <c r="B8" s="1611" t="s">
        <v>7</v>
      </c>
      <c r="C8" s="1611"/>
      <c r="D8" s="1611"/>
      <c r="E8" s="1611"/>
      <c r="F8" s="1611"/>
      <c r="G8" s="1611"/>
      <c r="H8" s="66"/>
      <c r="I8" s="66"/>
      <c r="J8" s="74"/>
      <c r="K8" s="74"/>
      <c r="L8" s="74"/>
      <c r="M8" s="74"/>
      <c r="N8" s="74"/>
      <c r="O8" s="74"/>
    </row>
    <row r="9" spans="1:48" s="75" customFormat="1" ht="17.25" customHeight="1">
      <c r="A9" s="74"/>
      <c r="B9" s="1611" t="s">
        <v>311</v>
      </c>
      <c r="C9" s="1611"/>
      <c r="D9" s="1611"/>
      <c r="E9" s="1611"/>
      <c r="F9" s="1611"/>
      <c r="G9" s="1611"/>
      <c r="H9" s="66"/>
      <c r="I9" s="66"/>
      <c r="J9" s="74"/>
      <c r="K9" s="74"/>
      <c r="L9" s="74"/>
      <c r="M9" s="74"/>
      <c r="N9" s="74"/>
      <c r="O9" s="74"/>
    </row>
    <row r="10" spans="1:48" s="75" customFormat="1" ht="17.25" customHeight="1">
      <c r="B10" s="1611" t="s">
        <v>312</v>
      </c>
      <c r="C10" s="1611"/>
      <c r="D10" s="1611"/>
      <c r="E10" s="1611"/>
      <c r="F10" s="1611"/>
      <c r="G10" s="1611"/>
      <c r="H10" s="66"/>
      <c r="I10" s="66"/>
      <c r="J10" s="74"/>
      <c r="K10" s="74"/>
      <c r="L10" s="74"/>
      <c r="M10" s="74"/>
      <c r="N10" s="74"/>
      <c r="O10" s="74"/>
    </row>
    <row r="11" spans="1:48" s="75" customFormat="1" ht="17.25" customHeight="1">
      <c r="A11" s="74"/>
      <c r="B11" s="1612" t="s">
        <v>325</v>
      </c>
      <c r="C11" s="1612"/>
      <c r="D11" s="1612"/>
      <c r="E11" s="1612"/>
      <c r="F11" s="1612"/>
      <c r="G11" s="1612"/>
      <c r="H11" s="66"/>
      <c r="I11" s="99"/>
      <c r="J11" s="99"/>
      <c r="K11" s="66"/>
      <c r="L11" s="74"/>
      <c r="M11" s="74"/>
      <c r="N11" s="74"/>
      <c r="O11" s="74"/>
    </row>
    <row r="12" spans="1:48" s="69" customFormat="1" ht="17.25" customHeight="1">
      <c r="A12" s="66"/>
      <c r="B12" s="66"/>
      <c r="C12" s="66"/>
      <c r="D12" s="66"/>
      <c r="E12" s="66"/>
      <c r="F12" s="66"/>
      <c r="G12" s="66"/>
      <c r="H12" s="66"/>
      <c r="I12" s="66"/>
      <c r="J12" s="66"/>
      <c r="K12" s="66"/>
      <c r="L12" s="66"/>
      <c r="M12" s="66"/>
      <c r="N12" s="66"/>
      <c r="O12" s="66"/>
    </row>
    <row r="13" spans="1:48" s="69" customFormat="1" ht="17.25" customHeight="1">
      <c r="A13" s="66"/>
      <c r="B13" s="93"/>
      <c r="C13" s="104"/>
      <c r="D13" s="94" t="s">
        <v>158</v>
      </c>
      <c r="E13" s="94"/>
      <c r="F13" s="94"/>
      <c r="G13" s="94" t="s">
        <v>157</v>
      </c>
      <c r="H13" s="95"/>
      <c r="I13" s="66"/>
      <c r="J13" s="66"/>
      <c r="K13" s="66"/>
      <c r="L13" s="66"/>
    </row>
    <row r="14" spans="1:48" s="69" customFormat="1" ht="17.25" customHeight="1">
      <c r="A14" s="66"/>
      <c r="B14" s="96"/>
      <c r="C14" s="105" t="s">
        <v>158</v>
      </c>
      <c r="D14" s="790" t="s">
        <v>163</v>
      </c>
      <c r="E14" s="790" t="s">
        <v>195</v>
      </c>
      <c r="F14" s="790" t="s">
        <v>196</v>
      </c>
      <c r="G14" s="790" t="s">
        <v>197</v>
      </c>
      <c r="H14" s="98"/>
      <c r="I14" s="99"/>
      <c r="J14" s="66"/>
      <c r="K14" s="66"/>
      <c r="L14" s="66"/>
    </row>
    <row r="15" spans="1:48" s="69" customFormat="1" ht="17.25" customHeight="1">
      <c r="A15" s="66"/>
      <c r="B15" s="108" t="s">
        <v>147</v>
      </c>
      <c r="C15" s="103" t="s">
        <v>319</v>
      </c>
      <c r="D15" s="1057">
        <v>45471</v>
      </c>
      <c r="E15" s="1058">
        <v>496.71649459999998</v>
      </c>
      <c r="F15" s="1059">
        <v>187</v>
      </c>
      <c r="G15" s="1043">
        <v>253.78684286939887</v>
      </c>
      <c r="H15" s="535"/>
      <c r="I15" s="110"/>
      <c r="J15" s="99"/>
      <c r="K15" s="66"/>
      <c r="L15" s="66"/>
    </row>
    <row r="16" spans="1:48" s="69" customFormat="1" ht="17.25" customHeight="1">
      <c r="A16" s="66"/>
      <c r="B16" s="108" t="s">
        <v>148</v>
      </c>
      <c r="C16" s="103" t="s">
        <v>320</v>
      </c>
      <c r="D16" s="1060">
        <v>45471</v>
      </c>
      <c r="E16" s="109">
        <v>490.99649460000001</v>
      </c>
      <c r="F16" s="395">
        <v>187</v>
      </c>
      <c r="G16" s="1045">
        <v>250.86432920819672</v>
      </c>
      <c r="H16" s="535"/>
      <c r="I16" s="110"/>
      <c r="J16" s="66"/>
      <c r="K16" s="66"/>
      <c r="L16" s="66"/>
    </row>
    <row r="17" spans="1:12" s="69" customFormat="1" ht="17.25" customHeight="1">
      <c r="A17" s="66"/>
      <c r="B17" s="108" t="s">
        <v>153</v>
      </c>
      <c r="C17" s="103" t="s">
        <v>321</v>
      </c>
      <c r="D17" s="1060">
        <v>45546</v>
      </c>
      <c r="E17" s="109">
        <v>209.03675788999999</v>
      </c>
      <c r="F17" s="395">
        <v>112</v>
      </c>
      <c r="G17" s="1045">
        <v>63.967532469071038</v>
      </c>
      <c r="H17" s="535"/>
      <c r="I17" s="110"/>
      <c r="J17" s="66"/>
      <c r="K17" s="66"/>
      <c r="L17" s="66"/>
    </row>
    <row r="18" spans="1:12" s="69" customFormat="1" ht="17.25" customHeight="1">
      <c r="A18" s="66"/>
      <c r="B18" s="108" t="s">
        <v>198</v>
      </c>
      <c r="C18" s="103" t="s">
        <v>326</v>
      </c>
      <c r="D18" s="1060">
        <v>45546</v>
      </c>
      <c r="E18" s="109">
        <v>104.08975787</v>
      </c>
      <c r="F18" s="395">
        <v>112</v>
      </c>
      <c r="G18" s="1045">
        <v>31.852603501202186</v>
      </c>
      <c r="H18" s="535"/>
      <c r="I18" s="110"/>
      <c r="J18" s="66"/>
      <c r="K18" s="66"/>
      <c r="L18" s="66"/>
    </row>
    <row r="19" spans="1:12" s="69" customFormat="1" ht="17.25" customHeight="1">
      <c r="A19" s="66"/>
      <c r="B19" s="108" t="s">
        <v>199</v>
      </c>
      <c r="C19" s="103" t="s">
        <v>315</v>
      </c>
      <c r="D19" s="1060">
        <v>45373</v>
      </c>
      <c r="E19" s="109">
        <v>77</v>
      </c>
      <c r="F19" s="395">
        <v>285</v>
      </c>
      <c r="G19" s="1045">
        <v>59.959016393442624</v>
      </c>
      <c r="H19" s="535"/>
      <c r="I19" s="110"/>
      <c r="J19" s="66"/>
      <c r="K19" s="66"/>
      <c r="L19" s="66"/>
    </row>
    <row r="20" spans="1:12" s="69" customFormat="1" ht="17.25" customHeight="1">
      <c r="A20" s="66"/>
      <c r="B20" s="108" t="s">
        <v>277</v>
      </c>
      <c r="C20" s="103" t="s">
        <v>327</v>
      </c>
      <c r="D20" s="1060">
        <v>45462</v>
      </c>
      <c r="E20" s="109">
        <v>87</v>
      </c>
      <c r="F20" s="395">
        <v>196</v>
      </c>
      <c r="G20" s="1045">
        <v>46.590163934426229</v>
      </c>
      <c r="H20" s="535"/>
      <c r="I20" s="110"/>
      <c r="J20" s="66"/>
      <c r="K20" s="66"/>
      <c r="L20" s="66"/>
    </row>
    <row r="21" spans="1:12" s="69" customFormat="1" ht="17.25" customHeight="1">
      <c r="A21" s="66"/>
      <c r="B21" s="108" t="s">
        <v>278</v>
      </c>
      <c r="C21" s="103" t="s">
        <v>317</v>
      </c>
      <c r="D21" s="1060">
        <v>45560</v>
      </c>
      <c r="E21" s="109">
        <v>143</v>
      </c>
      <c r="F21" s="395">
        <v>98</v>
      </c>
      <c r="G21" s="1045">
        <v>38.289617486338798</v>
      </c>
      <c r="H21" s="535"/>
      <c r="I21" s="110"/>
      <c r="J21" s="66"/>
      <c r="K21" s="66"/>
      <c r="L21" s="66"/>
    </row>
    <row r="22" spans="1:12" s="69" customFormat="1" ht="17.25" customHeight="1">
      <c r="A22" s="66"/>
      <c r="B22" s="108" t="s">
        <v>279</v>
      </c>
      <c r="C22" s="103" t="s">
        <v>328</v>
      </c>
      <c r="D22" s="1061">
        <v>45644</v>
      </c>
      <c r="E22" s="1062">
        <v>130</v>
      </c>
      <c r="F22" s="1063">
        <v>14</v>
      </c>
      <c r="G22" s="1048">
        <v>4.972677595628415</v>
      </c>
      <c r="H22" s="535"/>
      <c r="I22" s="110"/>
      <c r="J22" s="66"/>
      <c r="K22" s="66"/>
      <c r="L22" s="66"/>
    </row>
    <row r="23" spans="1:12" s="69" customFormat="1" ht="17.25" customHeight="1">
      <c r="A23" s="66"/>
      <c r="B23" s="93"/>
      <c r="C23" s="104"/>
      <c r="D23" s="790" t="s">
        <v>160</v>
      </c>
      <c r="E23" s="790"/>
      <c r="F23" s="790"/>
      <c r="G23" s="790" t="s">
        <v>157</v>
      </c>
      <c r="H23" s="98"/>
      <c r="I23" s="99"/>
      <c r="J23" s="66"/>
      <c r="K23" s="66"/>
      <c r="L23" s="66"/>
    </row>
    <row r="24" spans="1:12" s="69" customFormat="1" ht="17.25" customHeight="1">
      <c r="A24" s="66"/>
      <c r="B24" s="96"/>
      <c r="C24" s="105" t="s">
        <v>158</v>
      </c>
      <c r="D24" s="97" t="s">
        <v>163</v>
      </c>
      <c r="E24" s="97" t="s">
        <v>195</v>
      </c>
      <c r="F24" s="97" t="s">
        <v>196</v>
      </c>
      <c r="G24" s="97" t="s">
        <v>197</v>
      </c>
      <c r="H24" s="98"/>
      <c r="I24" s="99"/>
      <c r="J24" s="66"/>
      <c r="K24" s="66"/>
      <c r="L24" s="66"/>
    </row>
    <row r="25" spans="1:12" s="69" customFormat="1" ht="17.25" customHeight="1">
      <c r="A25" s="66"/>
      <c r="B25" s="108" t="s">
        <v>294</v>
      </c>
      <c r="C25" s="100" t="s">
        <v>266</v>
      </c>
      <c r="D25" s="439">
        <v>45367</v>
      </c>
      <c r="E25" s="109">
        <v>400</v>
      </c>
      <c r="F25" s="395">
        <v>76</v>
      </c>
      <c r="G25" s="109">
        <v>83.060109289617486</v>
      </c>
      <c r="H25" s="95"/>
      <c r="I25" s="99"/>
      <c r="J25" s="109"/>
      <c r="K25" s="66"/>
      <c r="L25" s="66"/>
    </row>
    <row r="26" spans="1:12" s="69" customFormat="1" ht="17.25" customHeight="1">
      <c r="A26" s="66"/>
      <c r="B26" s="72"/>
      <c r="C26" s="74"/>
      <c r="D26" s="66"/>
      <c r="E26" s="66"/>
      <c r="F26" s="66"/>
      <c r="G26" s="66"/>
      <c r="H26" s="66"/>
      <c r="I26" s="66"/>
      <c r="J26" s="66"/>
      <c r="K26" s="66"/>
      <c r="L26" s="66"/>
    </row>
    <row r="27" spans="1:12" s="69" customFormat="1" ht="18.600000000000001" customHeight="1">
      <c r="A27" s="66"/>
      <c r="B27" s="487" t="s">
        <v>295</v>
      </c>
      <c r="C27" s="1616" t="s">
        <v>329</v>
      </c>
      <c r="D27" s="1616"/>
      <c r="E27" s="1616"/>
      <c r="F27" s="1616"/>
      <c r="G27" s="1616"/>
      <c r="H27" s="66"/>
      <c r="I27" s="66"/>
      <c r="J27" s="66"/>
      <c r="K27" s="66"/>
      <c r="L27" s="66"/>
    </row>
    <row r="28" spans="1:12" s="69" customFormat="1" ht="17.25" customHeight="1">
      <c r="A28" s="66"/>
      <c r="B28" s="72"/>
      <c r="C28" s="1614"/>
      <c r="D28" s="1614"/>
      <c r="E28" s="1614"/>
      <c r="F28" s="1614"/>
      <c r="G28" s="1614"/>
      <c r="H28" s="66"/>
      <c r="I28" s="66"/>
      <c r="J28" s="66"/>
      <c r="K28" s="66"/>
      <c r="L28" s="66"/>
    </row>
    <row r="29" spans="1:12" s="69" customFormat="1" ht="17.25" customHeight="1">
      <c r="A29" s="66"/>
      <c r="B29" s="72"/>
      <c r="C29" s="66"/>
      <c r="D29" s="66"/>
      <c r="E29" s="66"/>
      <c r="F29" s="66"/>
      <c r="G29" s="66"/>
      <c r="H29" s="66"/>
      <c r="I29" s="66"/>
      <c r="J29" s="66"/>
      <c r="K29" s="66"/>
      <c r="L29" s="66"/>
    </row>
    <row r="30" spans="1:12" s="69" customFormat="1" ht="17.25" customHeight="1">
      <c r="A30" s="66"/>
      <c r="B30" s="66"/>
      <c r="C30" s="92"/>
      <c r="D30" s="92"/>
      <c r="E30" s="92"/>
      <c r="F30" s="92"/>
      <c r="G30" s="92"/>
      <c r="H30" s="66"/>
      <c r="I30" s="66"/>
      <c r="J30" s="66"/>
      <c r="K30" s="66"/>
      <c r="L30" s="66"/>
    </row>
    <row r="31" spans="1:12" s="69" customFormat="1" ht="17.100000000000001" customHeight="1">
      <c r="A31" s="66"/>
      <c r="B31" s="66"/>
      <c r="C31" s="92"/>
      <c r="D31" s="92"/>
      <c r="E31" s="92"/>
      <c r="F31" s="66"/>
      <c r="G31" s="66"/>
      <c r="H31" s="66"/>
      <c r="I31" s="66"/>
      <c r="J31" s="66"/>
      <c r="K31" s="66"/>
      <c r="L31" s="66"/>
    </row>
    <row r="32" spans="1:12" s="69" customFormat="1" ht="17.25" customHeight="1">
      <c r="A32" s="66"/>
      <c r="B32" s="66"/>
      <c r="C32" s="92"/>
      <c r="D32" s="92"/>
      <c r="E32" s="92"/>
      <c r="F32" s="66"/>
      <c r="G32" s="66"/>
      <c r="H32" s="66"/>
      <c r="I32" s="66"/>
      <c r="J32" s="66"/>
      <c r="K32" s="66"/>
      <c r="L32" s="66"/>
    </row>
    <row r="33" spans="1:12" s="69" customFormat="1" ht="17.25" customHeight="1">
      <c r="A33" s="66"/>
      <c r="B33" s="66"/>
      <c r="C33" s="92"/>
      <c r="D33" s="92"/>
      <c r="E33" s="92"/>
      <c r="F33" s="66"/>
      <c r="G33" s="66"/>
      <c r="H33" s="66"/>
      <c r="I33" s="66"/>
      <c r="J33" s="66"/>
      <c r="K33" s="66"/>
      <c r="L33" s="66"/>
    </row>
    <row r="34" spans="1:12" s="69" customFormat="1" ht="17.25" customHeight="1">
      <c r="A34" s="66"/>
      <c r="B34" s="66"/>
      <c r="C34" s="92"/>
      <c r="D34" s="92"/>
      <c r="E34" s="92"/>
      <c r="F34" s="66"/>
      <c r="G34" s="66"/>
      <c r="H34" s="66"/>
      <c r="I34" s="66"/>
      <c r="J34" s="66"/>
      <c r="K34" s="66"/>
      <c r="L34" s="66"/>
    </row>
    <row r="35" spans="1:12" s="69" customFormat="1" ht="17.25" customHeight="1">
      <c r="A35" s="66"/>
      <c r="B35" s="92"/>
      <c r="C35" s="92"/>
      <c r="D35" s="92"/>
      <c r="E35" s="92"/>
      <c r="F35" s="92"/>
      <c r="G35" s="92"/>
      <c r="H35" s="66"/>
      <c r="I35" s="66"/>
      <c r="J35" s="66"/>
      <c r="K35" s="66"/>
      <c r="L35" s="66"/>
    </row>
    <row r="36" spans="1:12">
      <c r="A36" s="92"/>
      <c r="B36" s="92"/>
      <c r="C36" s="92"/>
      <c r="D36" s="92"/>
      <c r="E36" s="92"/>
      <c r="F36" s="92"/>
      <c r="G36" s="92"/>
      <c r="H36" s="92"/>
      <c r="I36" s="92"/>
      <c r="J36" s="92"/>
      <c r="K36" s="92"/>
      <c r="L36" s="92"/>
    </row>
    <row r="37" spans="1:12">
      <c r="A37" s="92"/>
      <c r="B37" s="92"/>
      <c r="C37" s="92"/>
      <c r="D37" s="92"/>
      <c r="E37" s="92"/>
      <c r="F37" s="92"/>
      <c r="G37" s="92"/>
      <c r="H37" s="92"/>
      <c r="I37" s="92"/>
      <c r="J37" s="92"/>
      <c r="K37" s="92"/>
      <c r="L37" s="92"/>
    </row>
    <row r="38" spans="1:12">
      <c r="A38" s="92"/>
      <c r="B38" s="92"/>
      <c r="C38" s="92"/>
      <c r="D38" s="92"/>
      <c r="E38" s="92"/>
      <c r="F38" s="92"/>
      <c r="G38" s="92"/>
      <c r="H38" s="92"/>
      <c r="I38" s="92"/>
      <c r="J38" s="92"/>
      <c r="K38" s="92"/>
      <c r="L38" s="92"/>
    </row>
    <row r="39" spans="1:12">
      <c r="A39" s="92"/>
      <c r="B39" s="92"/>
      <c r="C39" s="92"/>
      <c r="D39" s="92"/>
      <c r="E39" s="92"/>
      <c r="F39" s="92"/>
      <c r="G39" s="92"/>
      <c r="H39" s="92"/>
      <c r="I39" s="92"/>
      <c r="J39" s="92"/>
      <c r="K39" s="92"/>
      <c r="L39" s="92"/>
    </row>
    <row r="40" spans="1:12">
      <c r="A40" s="92"/>
      <c r="B40" s="92"/>
      <c r="C40" s="92"/>
      <c r="D40" s="92"/>
      <c r="E40" s="92"/>
      <c r="F40" s="92"/>
      <c r="G40" s="92"/>
      <c r="H40" s="92"/>
      <c r="I40" s="92"/>
      <c r="J40" s="92"/>
      <c r="K40" s="92"/>
      <c r="L40" s="92"/>
    </row>
    <row r="41" spans="1:12">
      <c r="A41" s="92"/>
      <c r="B41" s="92"/>
      <c r="C41" s="92"/>
      <c r="D41" s="92"/>
      <c r="E41" s="92"/>
      <c r="F41" s="92"/>
      <c r="G41" s="92"/>
      <c r="H41" s="92"/>
      <c r="I41" s="92"/>
      <c r="J41" s="92"/>
      <c r="K41" s="92"/>
      <c r="L41" s="92"/>
    </row>
    <row r="42" spans="1:12">
      <c r="A42" s="92"/>
      <c r="B42" s="92"/>
      <c r="C42" s="92"/>
      <c r="D42" s="92"/>
      <c r="E42" s="92"/>
      <c r="F42" s="92"/>
      <c r="G42" s="92"/>
      <c r="H42" s="92"/>
      <c r="I42" s="92"/>
      <c r="J42" s="92"/>
      <c r="K42" s="92"/>
      <c r="L42" s="92"/>
    </row>
    <row r="43" spans="1:12">
      <c r="A43" s="92"/>
      <c r="B43" s="92"/>
      <c r="C43" s="92"/>
      <c r="D43" s="92"/>
      <c r="E43" s="92"/>
      <c r="F43" s="92"/>
      <c r="G43" s="92"/>
      <c r="H43" s="92"/>
      <c r="I43" s="92"/>
      <c r="J43" s="92"/>
      <c r="K43" s="92"/>
      <c r="L43" s="92"/>
    </row>
    <row r="44" spans="1:12">
      <c r="A44" s="92"/>
      <c r="B44" s="92"/>
      <c r="C44" s="92"/>
      <c r="D44" s="92"/>
      <c r="E44" s="92"/>
      <c r="F44" s="92"/>
      <c r="G44" s="92"/>
      <c r="H44" s="92"/>
      <c r="I44" s="92"/>
      <c r="J44" s="92"/>
      <c r="K44" s="92"/>
      <c r="L44" s="92"/>
    </row>
    <row r="45" spans="1:12">
      <c r="A45" s="92"/>
      <c r="B45" s="92"/>
      <c r="C45" s="92"/>
      <c r="D45" s="92"/>
      <c r="E45" s="92"/>
      <c r="F45" s="92"/>
      <c r="G45" s="92"/>
      <c r="H45" s="92"/>
      <c r="I45" s="92"/>
      <c r="J45" s="92"/>
      <c r="K45" s="92"/>
      <c r="L45" s="92"/>
    </row>
    <row r="46" spans="1:12">
      <c r="A46" s="92"/>
      <c r="B46" s="92"/>
      <c r="C46" s="92"/>
      <c r="D46" s="92"/>
      <c r="E46" s="92"/>
      <c r="F46" s="92"/>
      <c r="G46" s="92"/>
      <c r="H46" s="92"/>
      <c r="I46" s="92"/>
      <c r="J46" s="92"/>
      <c r="K46" s="92"/>
      <c r="L46" s="92"/>
    </row>
    <row r="47" spans="1:12">
      <c r="A47" s="92"/>
      <c r="B47" s="92"/>
      <c r="C47" s="92"/>
      <c r="D47" s="92"/>
      <c r="E47" s="92"/>
      <c r="F47" s="92"/>
      <c r="G47" s="92"/>
      <c r="H47" s="92"/>
      <c r="I47" s="92"/>
      <c r="J47" s="92"/>
      <c r="K47" s="92"/>
      <c r="L47" s="92"/>
    </row>
    <row r="48" spans="1:12">
      <c r="A48" s="92"/>
      <c r="B48" s="92"/>
      <c r="C48" s="92"/>
      <c r="D48" s="92"/>
      <c r="E48" s="92"/>
      <c r="F48" s="92"/>
      <c r="G48" s="92"/>
      <c r="H48" s="92"/>
      <c r="I48" s="92"/>
      <c r="J48" s="92"/>
      <c r="K48" s="92"/>
      <c r="L48" s="92"/>
    </row>
    <row r="49" spans="1:12">
      <c r="A49" s="92"/>
      <c r="B49" s="92"/>
      <c r="C49" s="92"/>
      <c r="D49" s="92"/>
      <c r="E49" s="92"/>
      <c r="F49" s="92"/>
      <c r="G49" s="92"/>
      <c r="H49" s="92"/>
      <c r="I49" s="92"/>
      <c r="J49" s="92"/>
      <c r="K49" s="92"/>
      <c r="L49" s="92"/>
    </row>
    <row r="50" spans="1:12">
      <c r="A50" s="92"/>
      <c r="B50" s="92"/>
      <c r="C50" s="92"/>
      <c r="D50" s="92"/>
      <c r="E50" s="92"/>
      <c r="F50" s="92"/>
      <c r="G50" s="92"/>
      <c r="H50" s="92"/>
      <c r="I50" s="92"/>
      <c r="J50" s="92"/>
      <c r="K50" s="92"/>
      <c r="L50" s="92"/>
    </row>
    <row r="51" spans="1:12">
      <c r="A51" s="92"/>
      <c r="B51" s="92"/>
      <c r="C51" s="92"/>
      <c r="D51" s="92"/>
      <c r="E51" s="92"/>
      <c r="F51" s="92"/>
      <c r="G51" s="92"/>
      <c r="H51" s="92"/>
      <c r="I51" s="92"/>
      <c r="J51" s="92"/>
      <c r="K51" s="92"/>
      <c r="L51" s="92"/>
    </row>
    <row r="52" spans="1:12">
      <c r="A52" s="92"/>
      <c r="B52" s="92"/>
      <c r="C52" s="92"/>
      <c r="D52" s="92"/>
      <c r="E52" s="92"/>
      <c r="F52" s="92"/>
      <c r="G52" s="92"/>
      <c r="H52" s="92"/>
      <c r="I52" s="92"/>
      <c r="J52" s="92"/>
      <c r="K52" s="92"/>
      <c r="L52" s="92"/>
    </row>
    <row r="53" spans="1:12">
      <c r="A53" s="92"/>
      <c r="B53" s="92"/>
      <c r="C53" s="92"/>
      <c r="D53" s="92"/>
      <c r="E53" s="92"/>
      <c r="F53" s="92"/>
      <c r="G53" s="92"/>
      <c r="H53" s="92"/>
      <c r="I53" s="92"/>
      <c r="J53" s="92"/>
      <c r="K53" s="92"/>
      <c r="L53" s="92"/>
    </row>
    <row r="54" spans="1:12">
      <c r="A54" s="92"/>
      <c r="B54" s="92"/>
      <c r="C54" s="92"/>
      <c r="D54" s="92"/>
      <c r="E54" s="92"/>
      <c r="F54" s="92"/>
      <c r="G54" s="92"/>
      <c r="H54" s="92"/>
      <c r="I54" s="92"/>
      <c r="J54" s="92"/>
      <c r="K54" s="92"/>
      <c r="L54" s="92"/>
    </row>
  </sheetData>
  <mergeCells count="7">
    <mergeCell ref="C28:G28"/>
    <mergeCell ref="B7:G7"/>
    <mergeCell ref="B8:G8"/>
    <mergeCell ref="B9:G9"/>
    <mergeCell ref="B10:G10"/>
    <mergeCell ref="B11:G11"/>
    <mergeCell ref="C27:G27"/>
  </mergeCells>
  <printOptions horizontalCentered="1"/>
  <pageMargins left="0.98425196850393704" right="0.51181102362204722" top="0.74803149606299213" bottom="0.23622047244094491" header="0" footer="0"/>
  <pageSetup scale="73" orientation="portrait"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7">
    <pageSetUpPr fitToPage="1"/>
  </sheetPr>
  <dimension ref="A1:AW112"/>
  <sheetViews>
    <sheetView view="pageBreakPreview" zoomScale="80" zoomScaleNormal="100" zoomScaleSheetLayoutView="80" workbookViewId="0">
      <selection activeCell="B7" sqref="B7:J7"/>
    </sheetView>
  </sheetViews>
  <sheetFormatPr defaultColWidth="9.42578125" defaultRowHeight="15.75"/>
  <cols>
    <col min="1" max="1" width="2.5703125" style="91" customWidth="1"/>
    <col min="2" max="2" width="6.42578125" style="91" customWidth="1"/>
    <col min="3" max="3" width="17.7109375" style="91" customWidth="1"/>
    <col min="4" max="4" width="9.5703125" style="91" customWidth="1"/>
    <col min="5" max="5" width="17.5703125" style="91" customWidth="1"/>
    <col min="6" max="10" width="14.5703125" style="91" customWidth="1"/>
    <col min="11" max="11" width="2.5703125" style="91" customWidth="1"/>
    <col min="12" max="12" width="9.42578125" style="91" customWidth="1"/>
    <col min="13" max="16384" width="9.42578125" style="91"/>
  </cols>
  <sheetData>
    <row r="1" spans="1:49" s="70" customFormat="1" ht="17.25" customHeight="1">
      <c r="A1" s="66"/>
      <c r="B1" s="67" t="s">
        <v>0</v>
      </c>
      <c r="C1" s="66"/>
      <c r="D1" s="66"/>
      <c r="E1" s="66"/>
      <c r="F1" s="66"/>
      <c r="G1" s="66"/>
      <c r="H1" s="66"/>
      <c r="I1" s="66"/>
      <c r="J1" s="3" t="s">
        <v>1</v>
      </c>
      <c r="K1" s="66"/>
      <c r="L1" s="66"/>
      <c r="M1" s="66"/>
      <c r="N1" s="66"/>
      <c r="O1" s="66"/>
      <c r="P1" s="66"/>
      <c r="Q1" s="69"/>
      <c r="R1" s="69"/>
      <c r="S1" s="69"/>
      <c r="T1" s="69"/>
      <c r="U1" s="69"/>
      <c r="V1" s="69"/>
      <c r="W1" s="69"/>
      <c r="X1" s="69"/>
      <c r="Y1" s="69"/>
      <c r="Z1" s="69"/>
      <c r="AA1" s="69"/>
      <c r="AB1" s="69"/>
      <c r="AC1" s="69"/>
      <c r="AD1" s="69"/>
      <c r="AE1" s="69"/>
      <c r="AF1" s="69"/>
      <c r="AG1" s="69"/>
      <c r="AH1" s="69"/>
      <c r="AI1" s="69"/>
      <c r="AJ1" s="69"/>
      <c r="AK1" s="69"/>
      <c r="AL1" s="69"/>
      <c r="AM1" s="69"/>
      <c r="AN1" s="69"/>
      <c r="AO1" s="69"/>
      <c r="AP1" s="69"/>
      <c r="AQ1" s="69"/>
      <c r="AR1" s="69"/>
      <c r="AS1" s="69"/>
      <c r="AT1" s="69"/>
      <c r="AU1" s="69"/>
      <c r="AV1" s="69"/>
      <c r="AW1" s="69"/>
    </row>
    <row r="2" spans="1:49" s="70" customFormat="1" ht="17.25" customHeight="1">
      <c r="A2" s="66"/>
      <c r="B2" s="67"/>
      <c r="C2" s="71"/>
      <c r="D2" s="66"/>
      <c r="E2" s="66"/>
      <c r="F2" s="66"/>
      <c r="G2" s="66"/>
      <c r="H2" s="66"/>
      <c r="I2" s="66"/>
      <c r="J2" s="3" t="s">
        <v>2</v>
      </c>
      <c r="K2" s="66"/>
      <c r="L2" s="66"/>
      <c r="M2" s="66"/>
      <c r="N2" s="66"/>
      <c r="O2" s="66"/>
      <c r="P2" s="66"/>
      <c r="Q2" s="69"/>
      <c r="R2" s="69"/>
      <c r="S2" s="69"/>
      <c r="T2" s="69"/>
      <c r="U2" s="69"/>
      <c r="V2" s="69"/>
      <c r="W2" s="69"/>
      <c r="X2" s="69"/>
      <c r="Y2" s="69"/>
      <c r="Z2" s="69"/>
      <c r="AA2" s="69"/>
      <c r="AB2" s="69"/>
      <c r="AC2" s="69"/>
      <c r="AD2" s="69"/>
      <c r="AE2" s="69"/>
      <c r="AF2" s="69"/>
      <c r="AG2" s="69"/>
      <c r="AH2" s="69"/>
      <c r="AI2" s="69"/>
      <c r="AJ2" s="69"/>
      <c r="AK2" s="69"/>
      <c r="AL2" s="69"/>
      <c r="AM2" s="69"/>
      <c r="AN2" s="69"/>
      <c r="AO2" s="69"/>
      <c r="AP2" s="69"/>
      <c r="AQ2" s="69"/>
      <c r="AR2" s="69"/>
      <c r="AS2" s="69"/>
      <c r="AT2" s="69"/>
      <c r="AU2" s="69"/>
      <c r="AV2" s="69"/>
      <c r="AW2" s="69"/>
    </row>
    <row r="3" spans="1:49" s="70" customFormat="1" ht="17.25" customHeight="1">
      <c r="A3" s="66"/>
      <c r="B3" s="72"/>
      <c r="C3" s="66"/>
      <c r="D3" s="66"/>
      <c r="E3" s="66"/>
      <c r="F3" s="66"/>
      <c r="G3" s="66"/>
      <c r="H3" s="66"/>
      <c r="I3" s="66"/>
      <c r="J3" s="68" t="s">
        <v>3</v>
      </c>
      <c r="K3" s="66"/>
      <c r="L3" s="66"/>
      <c r="M3" s="66"/>
      <c r="N3" s="66"/>
      <c r="O3" s="66"/>
      <c r="P3" s="66"/>
      <c r="Q3" s="69"/>
      <c r="R3" s="69"/>
      <c r="S3" s="69"/>
      <c r="T3" s="69"/>
      <c r="U3" s="69"/>
      <c r="V3" s="69"/>
      <c r="W3" s="69"/>
      <c r="X3" s="69"/>
      <c r="Y3" s="69"/>
      <c r="Z3" s="69"/>
      <c r="AA3" s="69"/>
      <c r="AB3" s="69"/>
      <c r="AC3" s="69"/>
      <c r="AD3" s="69"/>
      <c r="AE3" s="69"/>
      <c r="AF3" s="69"/>
      <c r="AG3" s="69"/>
      <c r="AH3" s="69"/>
      <c r="AI3" s="69"/>
      <c r="AJ3" s="69"/>
      <c r="AK3" s="69"/>
      <c r="AL3" s="69"/>
      <c r="AM3" s="69"/>
      <c r="AN3" s="69"/>
      <c r="AO3" s="69"/>
      <c r="AP3" s="69"/>
      <c r="AQ3" s="69"/>
      <c r="AR3" s="69"/>
      <c r="AS3" s="69"/>
      <c r="AT3" s="69"/>
      <c r="AU3" s="69"/>
      <c r="AV3" s="69"/>
      <c r="AW3" s="69"/>
    </row>
    <row r="4" spans="1:49" s="70" customFormat="1" ht="17.25" customHeight="1">
      <c r="A4" s="66"/>
      <c r="B4" s="73"/>
      <c r="C4" s="66"/>
      <c r="D4" s="66"/>
      <c r="E4" s="66"/>
      <c r="F4" s="66"/>
      <c r="G4" s="66"/>
      <c r="H4" s="66"/>
      <c r="I4" s="66"/>
      <c r="J4" s="68" t="s">
        <v>4</v>
      </c>
      <c r="K4" s="66"/>
      <c r="L4" s="66"/>
      <c r="M4" s="66"/>
      <c r="N4" s="66"/>
      <c r="O4" s="66"/>
      <c r="P4" s="66"/>
      <c r="Q4" s="69"/>
      <c r="R4" s="69"/>
      <c r="S4" s="69"/>
      <c r="T4" s="69"/>
      <c r="U4" s="69"/>
      <c r="V4" s="69"/>
      <c r="W4" s="69"/>
      <c r="X4" s="69"/>
      <c r="Y4" s="69"/>
      <c r="Z4" s="69"/>
      <c r="AA4" s="69"/>
      <c r="AB4" s="69"/>
      <c r="AC4" s="69"/>
      <c r="AD4" s="69"/>
      <c r="AE4" s="69"/>
      <c r="AF4" s="69"/>
      <c r="AG4" s="69"/>
      <c r="AH4" s="69"/>
      <c r="AI4" s="69"/>
      <c r="AJ4" s="69"/>
      <c r="AK4" s="69"/>
      <c r="AL4" s="69"/>
      <c r="AM4" s="69"/>
      <c r="AN4" s="69"/>
      <c r="AO4" s="69"/>
      <c r="AP4" s="69"/>
      <c r="AQ4" s="69"/>
      <c r="AR4" s="69"/>
      <c r="AS4" s="69"/>
      <c r="AT4" s="69"/>
      <c r="AU4" s="69"/>
      <c r="AV4" s="69"/>
      <c r="AW4" s="69"/>
    </row>
    <row r="5" spans="1:49" s="70" customFormat="1" ht="17.25" customHeight="1">
      <c r="A5" s="66"/>
      <c r="B5" s="66"/>
      <c r="C5" s="66"/>
      <c r="D5" s="66"/>
      <c r="E5" s="66"/>
      <c r="F5" s="66"/>
      <c r="G5" s="66"/>
      <c r="H5" s="66"/>
      <c r="I5" s="66"/>
      <c r="J5" s="68" t="s">
        <v>156</v>
      </c>
      <c r="K5" s="66"/>
      <c r="L5" s="66"/>
      <c r="M5" s="66"/>
      <c r="N5" s="66"/>
      <c r="O5" s="66"/>
      <c r="P5" s="66"/>
      <c r="Q5" s="69"/>
      <c r="R5" s="69"/>
      <c r="S5" s="69"/>
      <c r="T5" s="69"/>
      <c r="U5" s="69"/>
      <c r="V5" s="69"/>
      <c r="W5" s="69"/>
      <c r="X5" s="69"/>
      <c r="Y5" s="69"/>
      <c r="Z5" s="69"/>
      <c r="AA5" s="69"/>
      <c r="AB5" s="69"/>
      <c r="AC5" s="69"/>
      <c r="AD5" s="69"/>
      <c r="AE5" s="69"/>
      <c r="AF5" s="69"/>
      <c r="AG5" s="69"/>
      <c r="AH5" s="69"/>
      <c r="AI5" s="69"/>
      <c r="AJ5" s="69"/>
      <c r="AK5" s="69"/>
      <c r="AL5" s="69"/>
      <c r="AM5" s="69"/>
      <c r="AN5" s="69"/>
      <c r="AO5" s="69"/>
      <c r="AP5" s="69"/>
      <c r="AQ5" s="69"/>
      <c r="AR5" s="69"/>
      <c r="AS5" s="69"/>
      <c r="AT5" s="69"/>
      <c r="AU5" s="69"/>
      <c r="AV5" s="69"/>
      <c r="AW5" s="69"/>
    </row>
    <row r="6" spans="1:49" s="70" customFormat="1" ht="17.25" customHeight="1">
      <c r="A6" s="66"/>
      <c r="B6" s="66"/>
      <c r="C6" s="66"/>
      <c r="D6" s="66"/>
      <c r="E6" s="66"/>
      <c r="F6" s="66"/>
      <c r="G6" s="66"/>
      <c r="H6" s="66"/>
      <c r="I6" s="66"/>
      <c r="J6" s="68" t="s">
        <v>74</v>
      </c>
      <c r="K6" s="66"/>
      <c r="L6" s="66"/>
      <c r="M6" s="66"/>
      <c r="N6" s="66"/>
      <c r="O6" s="66"/>
      <c r="P6" s="66"/>
      <c r="Q6" s="69"/>
      <c r="R6" s="69"/>
      <c r="S6" s="69"/>
      <c r="T6" s="69"/>
      <c r="U6" s="69"/>
      <c r="V6" s="69"/>
      <c r="W6" s="69"/>
      <c r="X6" s="69"/>
      <c r="Y6" s="69"/>
      <c r="Z6" s="69"/>
      <c r="AA6" s="69"/>
      <c r="AB6" s="69"/>
      <c r="AC6" s="69"/>
      <c r="AD6" s="69"/>
      <c r="AE6" s="69"/>
      <c r="AF6" s="69"/>
      <c r="AG6" s="69"/>
      <c r="AH6" s="69"/>
      <c r="AI6" s="69"/>
      <c r="AJ6" s="69"/>
      <c r="AK6" s="69"/>
      <c r="AL6" s="69"/>
      <c r="AM6" s="69"/>
      <c r="AN6" s="69"/>
      <c r="AO6" s="69"/>
      <c r="AP6" s="69"/>
      <c r="AQ6" s="69"/>
      <c r="AR6" s="69"/>
      <c r="AS6" s="69"/>
      <c r="AT6" s="69"/>
      <c r="AU6" s="69"/>
      <c r="AV6" s="69"/>
      <c r="AW6" s="69"/>
    </row>
    <row r="7" spans="1:49" s="75" customFormat="1" ht="17.25" customHeight="1">
      <c r="A7" s="74"/>
      <c r="B7" s="1611" t="s">
        <v>74</v>
      </c>
      <c r="C7" s="1611"/>
      <c r="D7" s="1611"/>
      <c r="E7" s="1611"/>
      <c r="F7" s="1611"/>
      <c r="G7" s="1611"/>
      <c r="H7" s="1611"/>
      <c r="I7" s="1611"/>
      <c r="J7" s="1611"/>
      <c r="K7" s="74"/>
      <c r="L7" s="74"/>
      <c r="M7" s="74"/>
      <c r="N7" s="74"/>
      <c r="O7" s="74"/>
      <c r="P7" s="74"/>
    </row>
    <row r="8" spans="1:49" s="75" customFormat="1" ht="17.25" customHeight="1">
      <c r="A8" s="74"/>
      <c r="B8" s="1611" t="s">
        <v>7</v>
      </c>
      <c r="C8" s="1611"/>
      <c r="D8" s="1611"/>
      <c r="E8" s="1611"/>
      <c r="F8" s="1611"/>
      <c r="G8" s="1611"/>
      <c r="H8" s="1611"/>
      <c r="I8" s="1611"/>
      <c r="J8" s="1611"/>
      <c r="K8" s="74"/>
      <c r="L8" s="74"/>
      <c r="M8" s="74"/>
      <c r="N8" s="74"/>
      <c r="O8" s="74"/>
      <c r="P8" s="74"/>
    </row>
    <row r="9" spans="1:49" s="75" customFormat="1" ht="17.25" customHeight="1">
      <c r="A9" s="74"/>
      <c r="B9" s="1611" t="s">
        <v>311</v>
      </c>
      <c r="C9" s="1611"/>
      <c r="D9" s="1611"/>
      <c r="E9" s="1611"/>
      <c r="F9" s="1611"/>
      <c r="G9" s="1611"/>
      <c r="H9" s="1611"/>
      <c r="I9" s="1611"/>
      <c r="J9" s="1611"/>
      <c r="K9" s="74"/>
      <c r="L9" s="74"/>
      <c r="M9" s="471"/>
      <c r="N9" s="74"/>
      <c r="O9" s="74"/>
      <c r="P9" s="74"/>
    </row>
    <row r="10" spans="1:49" s="75" customFormat="1" ht="17.25" customHeight="1">
      <c r="A10" s="74"/>
      <c r="B10" s="1612" t="s">
        <v>330</v>
      </c>
      <c r="C10" s="1612"/>
      <c r="D10" s="1612"/>
      <c r="E10" s="1612"/>
      <c r="F10" s="1612"/>
      <c r="G10" s="1612"/>
      <c r="H10" s="1612"/>
      <c r="I10" s="1612"/>
      <c r="J10" s="1612"/>
      <c r="K10" s="74"/>
      <c r="L10" s="74"/>
      <c r="M10" s="74"/>
      <c r="N10" s="74"/>
      <c r="O10" s="74"/>
      <c r="P10" s="74"/>
    </row>
    <row r="11" spans="1:49" s="69" customFormat="1" ht="17.25" customHeight="1" thickBot="1">
      <c r="A11" s="66"/>
      <c r="B11" s="66"/>
      <c r="C11" s="66"/>
      <c r="D11" s="66"/>
      <c r="E11" s="66"/>
      <c r="F11" s="66"/>
      <c r="G11" s="66"/>
      <c r="H11" s="66"/>
      <c r="I11" s="66"/>
      <c r="J11" s="66"/>
      <c r="K11" s="66"/>
      <c r="L11" s="66"/>
      <c r="M11" s="66"/>
      <c r="N11" s="66"/>
      <c r="O11" s="66"/>
      <c r="P11" s="66"/>
    </row>
    <row r="12" spans="1:49" s="69" customFormat="1" ht="16.5" customHeight="1">
      <c r="A12" s="66"/>
      <c r="B12" s="76" t="s">
        <v>10</v>
      </c>
      <c r="C12" s="15"/>
      <c r="D12" s="15"/>
      <c r="E12" s="15" t="s">
        <v>157</v>
      </c>
      <c r="F12" s="15" t="s">
        <v>158</v>
      </c>
      <c r="G12" s="77" t="s">
        <v>159</v>
      </c>
      <c r="H12" s="77" t="s">
        <v>160</v>
      </c>
      <c r="I12" s="77" t="s">
        <v>161</v>
      </c>
      <c r="J12" s="78" t="s">
        <v>162</v>
      </c>
      <c r="K12" s="66"/>
      <c r="L12" s="66"/>
      <c r="M12" s="66"/>
      <c r="N12" s="66"/>
      <c r="O12" s="66"/>
      <c r="P12" s="66"/>
    </row>
    <row r="13" spans="1:49" s="69" customFormat="1" ht="18.75" customHeight="1" thickBot="1">
      <c r="A13" s="66"/>
      <c r="B13" s="79" t="s">
        <v>15</v>
      </c>
      <c r="C13" s="80" t="s">
        <v>158</v>
      </c>
      <c r="D13" s="80" t="s">
        <v>17</v>
      </c>
      <c r="E13" s="80" t="s">
        <v>201</v>
      </c>
      <c r="F13" s="80" t="s">
        <v>163</v>
      </c>
      <c r="G13" s="80" t="s">
        <v>164</v>
      </c>
      <c r="H13" s="80" t="s">
        <v>163</v>
      </c>
      <c r="I13" s="80" t="s">
        <v>165</v>
      </c>
      <c r="J13" s="81" t="s">
        <v>166</v>
      </c>
      <c r="K13" s="66"/>
      <c r="L13" s="66"/>
      <c r="M13" s="66"/>
      <c r="N13" s="66"/>
      <c r="O13" s="66"/>
      <c r="P13" s="66"/>
    </row>
    <row r="14" spans="1:49" s="69" customFormat="1" ht="17.100000000000001" customHeight="1">
      <c r="A14" s="66"/>
      <c r="B14" s="306"/>
      <c r="C14" s="307"/>
      <c r="D14" s="307"/>
      <c r="E14" s="307" t="s">
        <v>21</v>
      </c>
      <c r="F14" s="307" t="s">
        <v>22</v>
      </c>
      <c r="G14" s="307" t="s">
        <v>23</v>
      </c>
      <c r="H14" s="307" t="s">
        <v>24</v>
      </c>
      <c r="I14" s="307" t="s">
        <v>145</v>
      </c>
      <c r="J14" s="308" t="s">
        <v>146</v>
      </c>
      <c r="K14" s="66"/>
      <c r="L14" s="66"/>
      <c r="M14" s="66"/>
      <c r="N14" s="66"/>
      <c r="O14" s="66"/>
      <c r="P14" s="66"/>
    </row>
    <row r="15" spans="1:49" s="69" customFormat="1" ht="17.100000000000001" customHeight="1">
      <c r="A15" s="66"/>
      <c r="B15" s="309"/>
      <c r="C15" s="310"/>
      <c r="D15" s="311"/>
      <c r="E15" s="311"/>
      <c r="F15" s="311"/>
      <c r="G15" s="311"/>
      <c r="H15" s="311"/>
      <c r="I15" s="311"/>
      <c r="J15" s="312"/>
      <c r="K15" s="66"/>
      <c r="L15" s="66"/>
      <c r="M15" s="66"/>
      <c r="N15" s="66"/>
      <c r="O15" s="66"/>
      <c r="P15" s="66"/>
    </row>
    <row r="16" spans="1:49" s="69" customFormat="1" ht="17.100000000000001" customHeight="1">
      <c r="A16" s="66"/>
      <c r="B16" s="313"/>
      <c r="C16" s="314" t="s">
        <v>167</v>
      </c>
      <c r="D16" s="315"/>
      <c r="E16" s="311"/>
      <c r="F16" s="311"/>
      <c r="G16" s="311"/>
      <c r="H16" s="311"/>
      <c r="I16" s="311"/>
      <c r="J16" s="312"/>
      <c r="K16" s="66"/>
      <c r="L16" s="66"/>
      <c r="M16" s="66"/>
      <c r="N16" s="66"/>
      <c r="O16" s="66"/>
      <c r="P16" s="66"/>
    </row>
    <row r="17" spans="1:16" s="69" customFormat="1" ht="16.5" customHeight="1">
      <c r="A17" s="66"/>
      <c r="B17" s="313"/>
      <c r="C17" s="314"/>
      <c r="D17" s="315"/>
      <c r="E17" s="311"/>
      <c r="F17" s="311"/>
      <c r="G17" s="311"/>
      <c r="H17" s="311"/>
      <c r="I17" s="311"/>
      <c r="J17" s="312"/>
      <c r="K17" s="66"/>
      <c r="L17" s="66"/>
      <c r="M17" s="66"/>
      <c r="N17" s="66"/>
      <c r="O17" s="66"/>
      <c r="P17" s="66"/>
    </row>
    <row r="18" spans="1:16" s="69" customFormat="1" ht="16.5" customHeight="1">
      <c r="A18" s="66"/>
      <c r="B18" s="313"/>
      <c r="C18" s="556" t="s">
        <v>331</v>
      </c>
      <c r="D18" s="315"/>
      <c r="E18" s="311"/>
      <c r="F18" s="311"/>
      <c r="G18" s="311"/>
      <c r="H18" s="311"/>
      <c r="I18" s="311"/>
      <c r="J18" s="312"/>
      <c r="K18" s="66"/>
      <c r="L18" s="66"/>
      <c r="M18" s="66"/>
      <c r="N18" s="66"/>
      <c r="O18" s="66"/>
      <c r="P18" s="66"/>
    </row>
    <row r="19" spans="1:16" s="69" customFormat="1" ht="17.100000000000001" customHeight="1">
      <c r="A19" s="66"/>
      <c r="B19" s="309">
        <v>1</v>
      </c>
      <c r="C19" s="593" t="s">
        <v>170</v>
      </c>
      <c r="D19" s="311"/>
      <c r="E19" s="594">
        <v>150</v>
      </c>
      <c r="F19" s="589">
        <v>40624</v>
      </c>
      <c r="G19" s="588">
        <f>(H19-F19)/365</f>
        <v>30.021917808219179</v>
      </c>
      <c r="H19" s="589">
        <v>51582</v>
      </c>
      <c r="I19" s="596">
        <v>5.3969999999999997E-2</v>
      </c>
      <c r="J19" s="592">
        <f>E19*I19</f>
        <v>8.0954999999999995</v>
      </c>
      <c r="K19" s="83"/>
      <c r="L19" s="66"/>
      <c r="M19" s="66"/>
      <c r="N19" s="66"/>
      <c r="O19" s="66"/>
      <c r="P19" s="66"/>
    </row>
    <row r="20" spans="1:16" s="69" customFormat="1" ht="17.100000000000001" customHeight="1">
      <c r="A20" s="66"/>
      <c r="B20" s="309">
        <f>B19+1</f>
        <v>2</v>
      </c>
      <c r="C20" s="593" t="s">
        <v>171</v>
      </c>
      <c r="D20" s="311"/>
      <c r="E20" s="594">
        <v>150</v>
      </c>
      <c r="F20" s="589">
        <v>40808</v>
      </c>
      <c r="G20" s="588">
        <f t="shared" ref="G20:G31" si="0">(H20-F20)/365</f>
        <v>30.021917808219179</v>
      </c>
      <c r="H20" s="589">
        <v>51766</v>
      </c>
      <c r="I20" s="596">
        <v>4.7399999999999998E-2</v>
      </c>
      <c r="J20" s="592">
        <f t="shared" ref="J20:J31" si="1">E20*I20</f>
        <v>7.1099999999999994</v>
      </c>
      <c r="K20" s="83"/>
      <c r="L20" s="66"/>
      <c r="M20" s="66"/>
      <c r="N20" s="66"/>
      <c r="O20" s="66"/>
      <c r="P20" s="66"/>
    </row>
    <row r="21" spans="1:16" s="69" customFormat="1" ht="17.100000000000001" customHeight="1">
      <c r="A21" s="66"/>
      <c r="B21" s="309">
        <f t="shared" ref="B21:B31" si="2">B20+1</f>
        <v>3</v>
      </c>
      <c r="C21" s="593" t="s">
        <v>172</v>
      </c>
      <c r="D21" s="311"/>
      <c r="E21" s="594">
        <v>200</v>
      </c>
      <c r="F21" s="589">
        <v>40990</v>
      </c>
      <c r="G21" s="588">
        <f t="shared" si="0"/>
        <v>30.019178082191782</v>
      </c>
      <c r="H21" s="589">
        <v>51947</v>
      </c>
      <c r="I21" s="596">
        <v>4.3560000000000001E-2</v>
      </c>
      <c r="J21" s="592">
        <f t="shared" si="1"/>
        <v>8.7119999999999997</v>
      </c>
      <c r="K21" s="66"/>
      <c r="L21" s="66"/>
      <c r="M21" s="66"/>
      <c r="N21" s="66"/>
      <c r="O21" s="66"/>
      <c r="P21" s="66"/>
    </row>
    <row r="22" spans="1:16" s="69" customFormat="1" ht="17.100000000000001" customHeight="1">
      <c r="A22" s="66"/>
      <c r="B22" s="309">
        <f t="shared" si="2"/>
        <v>4</v>
      </c>
      <c r="C22" s="593" t="s">
        <v>256</v>
      </c>
      <c r="D22" s="311"/>
      <c r="E22" s="594">
        <v>50</v>
      </c>
      <c r="F22" s="589">
        <v>42696</v>
      </c>
      <c r="G22" s="588">
        <f t="shared" si="0"/>
        <v>10.005479452054795</v>
      </c>
      <c r="H22" s="589">
        <v>46348</v>
      </c>
      <c r="I22" s="596">
        <v>3.0370000000000001E-2</v>
      </c>
      <c r="J22" s="592">
        <f t="shared" si="1"/>
        <v>1.5185</v>
      </c>
      <c r="K22" s="66"/>
      <c r="L22" s="66"/>
      <c r="M22" s="66"/>
      <c r="N22" s="66"/>
      <c r="O22" s="66"/>
      <c r="P22" s="66"/>
    </row>
    <row r="23" spans="1:16" s="69" customFormat="1" ht="17.100000000000001" customHeight="1">
      <c r="A23" s="66"/>
      <c r="B23" s="309">
        <f t="shared" si="2"/>
        <v>5</v>
      </c>
      <c r="C23" s="593" t="s">
        <v>257</v>
      </c>
      <c r="D23" s="311"/>
      <c r="E23" s="594">
        <v>50</v>
      </c>
      <c r="F23" s="589">
        <v>42696</v>
      </c>
      <c r="G23" s="588">
        <f t="shared" si="0"/>
        <v>30.019178082191782</v>
      </c>
      <c r="H23" s="589">
        <v>53653</v>
      </c>
      <c r="I23" s="596">
        <v>4.0280000000000003E-2</v>
      </c>
      <c r="J23" s="592">
        <f t="shared" si="1"/>
        <v>2.0140000000000002</v>
      </c>
      <c r="K23" s="66"/>
      <c r="L23" s="66"/>
      <c r="M23" s="66"/>
      <c r="N23" s="66"/>
      <c r="O23" s="66"/>
      <c r="P23" s="66"/>
    </row>
    <row r="24" spans="1:16" s="69" customFormat="1" ht="17.100000000000001" customHeight="1">
      <c r="A24" s="66"/>
      <c r="B24" s="309">
        <f t="shared" si="2"/>
        <v>6</v>
      </c>
      <c r="C24" s="593" t="s">
        <v>258</v>
      </c>
      <c r="D24" s="311"/>
      <c r="E24" s="594">
        <v>200</v>
      </c>
      <c r="F24" s="589">
        <v>42788</v>
      </c>
      <c r="G24" s="588">
        <f t="shared" si="0"/>
        <v>30.019178082191782</v>
      </c>
      <c r="H24" s="589">
        <v>53745</v>
      </c>
      <c r="I24" s="596">
        <v>4.122E-2</v>
      </c>
      <c r="J24" s="592">
        <f t="shared" si="1"/>
        <v>8.2439999999999998</v>
      </c>
      <c r="K24" s="66"/>
      <c r="L24" s="66"/>
      <c r="M24" s="66"/>
      <c r="N24" s="66"/>
      <c r="O24" s="66"/>
      <c r="P24" s="66"/>
    </row>
    <row r="25" spans="1:16" s="69" customFormat="1" ht="17.100000000000001" customHeight="1">
      <c r="A25" s="66"/>
      <c r="B25" s="309">
        <f t="shared" si="2"/>
        <v>7</v>
      </c>
      <c r="C25" s="593" t="s">
        <v>259</v>
      </c>
      <c r="D25" s="311"/>
      <c r="E25" s="594">
        <v>100</v>
      </c>
      <c r="F25" s="589">
        <v>42908</v>
      </c>
      <c r="G25" s="588">
        <f t="shared" si="0"/>
        <v>30.019178082191782</v>
      </c>
      <c r="H25" s="589">
        <v>53865</v>
      </c>
      <c r="I25" s="596">
        <v>3.6479999999999999E-2</v>
      </c>
      <c r="J25" s="592">
        <f t="shared" si="1"/>
        <v>3.6479999999999997</v>
      </c>
      <c r="K25" s="66"/>
      <c r="L25" s="66"/>
      <c r="M25" s="66"/>
      <c r="N25" s="66"/>
      <c r="O25" s="66"/>
      <c r="P25" s="66"/>
    </row>
    <row r="26" spans="1:16" s="69" customFormat="1" ht="17.100000000000001" customHeight="1">
      <c r="A26" s="66"/>
      <c r="B26" s="309">
        <f t="shared" si="2"/>
        <v>8</v>
      </c>
      <c r="C26" s="593" t="s">
        <v>260</v>
      </c>
      <c r="D26" s="311"/>
      <c r="E26" s="594">
        <v>100</v>
      </c>
      <c r="F26" s="589">
        <v>42969</v>
      </c>
      <c r="G26" s="588">
        <f t="shared" si="0"/>
        <v>30.019178082191782</v>
      </c>
      <c r="H26" s="589">
        <v>53926</v>
      </c>
      <c r="I26" s="596">
        <v>3.8580000000000003E-2</v>
      </c>
      <c r="J26" s="592">
        <f t="shared" si="1"/>
        <v>3.8580000000000005</v>
      </c>
      <c r="K26" s="66"/>
      <c r="L26" s="66"/>
      <c r="M26" s="66"/>
      <c r="N26" s="66"/>
      <c r="O26" s="66"/>
      <c r="P26" s="66"/>
    </row>
    <row r="27" spans="1:16" s="69" customFormat="1" ht="17.100000000000001" customHeight="1">
      <c r="A27" s="66"/>
      <c r="B27" s="309">
        <f t="shared" si="2"/>
        <v>9</v>
      </c>
      <c r="C27" s="593" t="s">
        <v>261</v>
      </c>
      <c r="D27" s="311"/>
      <c r="E27" s="594">
        <v>400</v>
      </c>
      <c r="F27" s="589">
        <v>43000</v>
      </c>
      <c r="G27" s="588">
        <f t="shared" si="0"/>
        <v>30.019178082191782</v>
      </c>
      <c r="H27" s="589">
        <v>53957</v>
      </c>
      <c r="I27" s="596">
        <v>4.0660000000000002E-2</v>
      </c>
      <c r="J27" s="592">
        <f t="shared" si="1"/>
        <v>16.263999999999999</v>
      </c>
      <c r="K27" s="66"/>
      <c r="L27" s="66"/>
      <c r="M27" s="66"/>
      <c r="N27" s="66"/>
      <c r="O27" s="66"/>
      <c r="P27" s="66"/>
    </row>
    <row r="28" spans="1:16" s="69" customFormat="1" ht="17.100000000000001" customHeight="1">
      <c r="A28" s="66"/>
      <c r="B28" s="309">
        <f t="shared" si="2"/>
        <v>10</v>
      </c>
      <c r="C28" s="593" t="s">
        <v>262</v>
      </c>
      <c r="D28" s="311"/>
      <c r="E28" s="594">
        <v>496.45</v>
      </c>
      <c r="F28" s="589">
        <v>43010</v>
      </c>
      <c r="G28" s="588">
        <f t="shared" si="0"/>
        <v>10.010958904109589</v>
      </c>
      <c r="H28" s="589">
        <v>46664</v>
      </c>
      <c r="I28" s="596">
        <v>3.4279999999999998E-2</v>
      </c>
      <c r="J28" s="592">
        <f t="shared" si="1"/>
        <v>17.018305999999999</v>
      </c>
      <c r="K28" s="66"/>
      <c r="L28" s="66"/>
      <c r="M28" s="66"/>
      <c r="N28" s="66"/>
      <c r="O28" s="66"/>
      <c r="P28" s="66"/>
    </row>
    <row r="29" spans="1:16" s="69" customFormat="1" ht="17.100000000000001" customHeight="1">
      <c r="A29" s="66"/>
      <c r="B29" s="309">
        <f t="shared" si="2"/>
        <v>11</v>
      </c>
      <c r="C29" s="593" t="s">
        <v>263</v>
      </c>
      <c r="D29" s="311"/>
      <c r="E29" s="594">
        <v>200</v>
      </c>
      <c r="F29" s="589">
        <v>43122</v>
      </c>
      <c r="G29" s="588">
        <f t="shared" si="0"/>
        <v>30.019178082191782</v>
      </c>
      <c r="H29" s="589">
        <v>54079</v>
      </c>
      <c r="I29" s="596">
        <v>3.8739999999999997E-2</v>
      </c>
      <c r="J29" s="592">
        <f t="shared" si="1"/>
        <v>7.7479999999999993</v>
      </c>
      <c r="K29" s="83"/>
      <c r="L29" s="113"/>
      <c r="M29" s="66"/>
      <c r="N29" s="66"/>
      <c r="O29" s="66"/>
      <c r="P29" s="66"/>
    </row>
    <row r="30" spans="1:16" s="69" customFormat="1" ht="17.100000000000001" customHeight="1">
      <c r="A30" s="66"/>
      <c r="B30" s="309">
        <f t="shared" si="2"/>
        <v>12</v>
      </c>
      <c r="C30" s="593" t="s">
        <v>264</v>
      </c>
      <c r="D30" s="311"/>
      <c r="E30" s="594">
        <v>400</v>
      </c>
      <c r="F30" s="589">
        <v>43181</v>
      </c>
      <c r="G30" s="588">
        <f t="shared" si="0"/>
        <v>30.021917808219179</v>
      </c>
      <c r="H30" s="589">
        <v>54139</v>
      </c>
      <c r="I30" s="596">
        <v>3.9969999999999999E-2</v>
      </c>
      <c r="J30" s="592">
        <f t="shared" si="1"/>
        <v>15.988</v>
      </c>
      <c r="K30" s="83"/>
      <c r="L30" s="113"/>
      <c r="M30" s="66"/>
      <c r="N30" s="66"/>
      <c r="O30" s="66"/>
      <c r="P30" s="66"/>
    </row>
    <row r="31" spans="1:16" s="69" customFormat="1" ht="17.100000000000001" customHeight="1" thickBot="1">
      <c r="A31" s="66"/>
      <c r="B31" s="309">
        <f t="shared" si="2"/>
        <v>13</v>
      </c>
      <c r="C31" s="593" t="s">
        <v>265</v>
      </c>
      <c r="D31" s="311"/>
      <c r="E31" s="594">
        <v>100</v>
      </c>
      <c r="F31" s="589">
        <v>43699</v>
      </c>
      <c r="G31" s="588">
        <f t="shared" si="0"/>
        <v>20.013698630136986</v>
      </c>
      <c r="H31" s="589">
        <v>51004</v>
      </c>
      <c r="I31" s="596">
        <v>3.4880000000000001E-2</v>
      </c>
      <c r="J31" s="592">
        <f t="shared" si="1"/>
        <v>3.488</v>
      </c>
      <c r="K31" s="83"/>
      <c r="L31" s="113"/>
      <c r="M31" s="66"/>
      <c r="N31" s="66"/>
      <c r="O31" s="66"/>
      <c r="P31" s="66"/>
    </row>
    <row r="32" spans="1:16" s="69" customFormat="1" ht="17.100000000000001" customHeight="1" thickTop="1">
      <c r="A32" s="66"/>
      <c r="B32" s="309">
        <f>B31+1</f>
        <v>14</v>
      </c>
      <c r="C32" s="316" t="s">
        <v>90</v>
      </c>
      <c r="D32" s="365"/>
      <c r="E32" s="756">
        <f>SUM(E19:E31)</f>
        <v>2596.4499999999998</v>
      </c>
      <c r="F32" s="757"/>
      <c r="G32" s="758"/>
      <c r="H32" s="759"/>
      <c r="I32" s="760">
        <f>J32/E32</f>
        <v>3.994157638313852E-2</v>
      </c>
      <c r="J32" s="755">
        <f>SUM(J19:J31)</f>
        <v>103.706306</v>
      </c>
      <c r="K32" s="83"/>
    </row>
    <row r="33" spans="1:17" s="69" customFormat="1" ht="16.5" customHeight="1">
      <c r="A33" s="66"/>
      <c r="B33" s="309"/>
      <c r="C33" s="316"/>
      <c r="D33" s="365"/>
      <c r="E33" s="346"/>
      <c r="F33" s="349"/>
      <c r="G33" s="346"/>
      <c r="H33" s="349"/>
      <c r="I33" s="347"/>
      <c r="J33" s="348"/>
      <c r="K33" s="83"/>
      <c r="L33" s="114"/>
      <c r="M33" s="66"/>
      <c r="N33" s="66"/>
      <c r="O33" s="66"/>
      <c r="P33" s="66"/>
    </row>
    <row r="34" spans="1:17" s="69" customFormat="1" ht="17.100000000000001" customHeight="1">
      <c r="A34" s="66"/>
      <c r="B34" s="313"/>
      <c r="C34" s="325" t="s">
        <v>173</v>
      </c>
      <c r="D34" s="365"/>
      <c r="E34" s="345"/>
      <c r="F34" s="346"/>
      <c r="G34" s="359"/>
      <c r="H34" s="346"/>
      <c r="I34" s="347"/>
      <c r="J34" s="348"/>
      <c r="K34" s="83"/>
      <c r="L34" s="66"/>
      <c r="M34" s="66"/>
      <c r="N34" s="66"/>
      <c r="O34" s="66"/>
      <c r="P34" s="66"/>
    </row>
    <row r="35" spans="1:17" s="69" customFormat="1" ht="17.100000000000001" customHeight="1">
      <c r="A35" s="66"/>
      <c r="B35" s="309">
        <f>B32+1</f>
        <v>15</v>
      </c>
      <c r="C35" s="324" t="s">
        <v>332</v>
      </c>
      <c r="D35" s="365">
        <v>6</v>
      </c>
      <c r="E35" s="345">
        <v>2416.190143226172</v>
      </c>
      <c r="F35" s="346"/>
      <c r="G35" s="359"/>
      <c r="H35" s="346"/>
      <c r="I35" s="347">
        <v>3.994157638313852E-2</v>
      </c>
      <c r="J35" s="348">
        <f>+E35*I35</f>
        <v>96.506443161854548</v>
      </c>
      <c r="K35" s="83"/>
      <c r="L35" s="66"/>
      <c r="M35" s="66"/>
      <c r="N35" s="66"/>
      <c r="O35" s="66"/>
      <c r="P35" s="66"/>
    </row>
    <row r="36" spans="1:17" s="69" customFormat="1" ht="17.100000000000001" customHeight="1">
      <c r="A36" s="66"/>
      <c r="B36" s="309"/>
      <c r="C36" s="339"/>
      <c r="D36" s="365"/>
      <c r="E36" s="346"/>
      <c r="F36" s="346"/>
      <c r="G36" s="359"/>
      <c r="H36" s="346"/>
      <c r="I36" s="347"/>
      <c r="J36" s="348"/>
      <c r="K36" s="83"/>
      <c r="L36" s="66"/>
      <c r="M36" s="66"/>
      <c r="N36" s="66"/>
      <c r="O36" s="66"/>
      <c r="P36" s="66"/>
    </row>
    <row r="37" spans="1:17" s="69" customFormat="1" ht="17.100000000000001" customHeight="1">
      <c r="A37" s="66"/>
      <c r="B37" s="313"/>
      <c r="C37" s="325" t="s">
        <v>175</v>
      </c>
      <c r="D37" s="365"/>
      <c r="E37" s="346"/>
      <c r="F37" s="346"/>
      <c r="G37" s="359"/>
      <c r="H37" s="346"/>
      <c r="I37" s="347"/>
      <c r="J37" s="348"/>
      <c r="K37" s="83"/>
      <c r="L37" s="102"/>
      <c r="M37" s="66"/>
      <c r="N37" s="66"/>
      <c r="O37" s="66"/>
      <c r="P37" s="66"/>
    </row>
    <row r="38" spans="1:17" s="69" customFormat="1" ht="17.100000000000001" customHeight="1">
      <c r="A38" s="66"/>
      <c r="B38" s="313"/>
      <c r="C38" s="325"/>
      <c r="D38" s="365"/>
      <c r="E38" s="346"/>
      <c r="F38" s="346"/>
      <c r="G38" s="359"/>
      <c r="H38" s="346"/>
      <c r="I38" s="347"/>
      <c r="J38" s="348"/>
      <c r="K38" s="83"/>
      <c r="L38" s="102"/>
      <c r="M38" s="66"/>
      <c r="N38" s="66"/>
      <c r="O38" s="66"/>
      <c r="P38" s="66"/>
    </row>
    <row r="39" spans="1:17" s="69" customFormat="1" ht="17.100000000000001" customHeight="1">
      <c r="A39" s="66"/>
      <c r="B39" s="313"/>
      <c r="C39" s="325" t="s">
        <v>333</v>
      </c>
      <c r="D39" s="365"/>
      <c r="E39" s="706"/>
      <c r="F39" s="706"/>
      <c r="G39" s="993"/>
      <c r="H39" s="706"/>
      <c r="I39" s="994"/>
      <c r="J39" s="730"/>
      <c r="K39" s="83"/>
      <c r="L39" s="102"/>
      <c r="M39" s="66"/>
      <c r="N39" s="66"/>
      <c r="O39" s="66"/>
      <c r="P39" s="66"/>
    </row>
    <row r="40" spans="1:17" s="69" customFormat="1" ht="17.100000000000001" customHeight="1">
      <c r="A40" s="66"/>
      <c r="B40" s="309">
        <f>B35+1</f>
        <v>16</v>
      </c>
      <c r="C40" s="661" t="s">
        <v>272</v>
      </c>
      <c r="D40" s="996"/>
      <c r="E40" s="1049">
        <v>417.1</v>
      </c>
      <c r="F40" s="683">
        <v>43273</v>
      </c>
      <c r="G40" s="346">
        <f t="shared" ref="G40:G43" si="3">(H40-F40)/365</f>
        <v>30.021917808219179</v>
      </c>
      <c r="H40" s="683">
        <v>54231</v>
      </c>
      <c r="I40" s="347">
        <v>3.9170000000000003E-2</v>
      </c>
      <c r="J40" s="1051">
        <f t="shared" ref="J40:J42" si="4">E40*I40</f>
        <v>16.337807000000002</v>
      </c>
      <c r="K40" s="535"/>
      <c r="L40" s="113"/>
      <c r="M40" s="66"/>
      <c r="N40" s="66"/>
      <c r="O40" s="66"/>
      <c r="P40" s="66"/>
    </row>
    <row r="41" spans="1:17" s="69" customFormat="1" ht="17.100000000000001" customHeight="1">
      <c r="A41" s="66"/>
      <c r="B41" s="309">
        <f>B40+1</f>
        <v>17</v>
      </c>
      <c r="C41" s="593" t="s">
        <v>273</v>
      </c>
      <c r="D41" s="996"/>
      <c r="E41" s="1049">
        <v>0.41199999999999998</v>
      </c>
      <c r="F41" s="683">
        <v>43483</v>
      </c>
      <c r="G41" s="346">
        <f t="shared" si="3"/>
        <v>30.021917808219179</v>
      </c>
      <c r="H41" s="683">
        <v>54441</v>
      </c>
      <c r="I41" s="347">
        <v>4.335E-2</v>
      </c>
      <c r="J41" s="1051">
        <f t="shared" si="4"/>
        <v>1.78602E-2</v>
      </c>
      <c r="K41" s="535"/>
      <c r="L41" s="113"/>
      <c r="M41" s="66"/>
      <c r="N41" s="66"/>
      <c r="O41" s="66"/>
      <c r="P41" s="66"/>
    </row>
    <row r="42" spans="1:17" s="69" customFormat="1" ht="17.100000000000001" customHeight="1">
      <c r="A42" s="66"/>
      <c r="B42" s="309">
        <f t="shared" ref="B42:B59" si="5">B41+1</f>
        <v>18</v>
      </c>
      <c r="C42" s="593" t="s">
        <v>291</v>
      </c>
      <c r="D42" s="996"/>
      <c r="E42" s="1049">
        <v>297.85000000000002</v>
      </c>
      <c r="F42" s="683">
        <v>44760</v>
      </c>
      <c r="G42" s="346">
        <f t="shared" si="3"/>
        <v>10.010958904109589</v>
      </c>
      <c r="H42" s="683">
        <v>48414</v>
      </c>
      <c r="I42" s="347">
        <v>5.0770000000000003E-2</v>
      </c>
      <c r="J42" s="1051">
        <f t="shared" si="4"/>
        <v>15.121844500000002</v>
      </c>
      <c r="K42" s="535"/>
      <c r="L42" s="114"/>
      <c r="M42" s="66"/>
      <c r="N42" s="66"/>
      <c r="O42" s="66"/>
      <c r="P42" s="66"/>
    </row>
    <row r="43" spans="1:17" s="69" customFormat="1" ht="17.100000000000001" customHeight="1">
      <c r="A43" s="66"/>
      <c r="B43" s="309">
        <f t="shared" si="5"/>
        <v>19</v>
      </c>
      <c r="C43" s="593" t="s">
        <v>290</v>
      </c>
      <c r="D43" s="996"/>
      <c r="E43" s="1049">
        <v>25</v>
      </c>
      <c r="F43" s="683">
        <v>44566</v>
      </c>
      <c r="G43" s="346">
        <f t="shared" si="3"/>
        <v>5.0027397260273974</v>
      </c>
      <c r="H43" s="683">
        <v>46392</v>
      </c>
      <c r="I43" s="1431"/>
      <c r="J43" s="1443"/>
      <c r="K43" s="114"/>
      <c r="L43" s="1334"/>
      <c r="M43" s="1334"/>
      <c r="N43" s="1334"/>
      <c r="O43" s="1334"/>
      <c r="P43" s="1334"/>
      <c r="Q43" s="842"/>
    </row>
    <row r="44" spans="1:17" s="69" customFormat="1" ht="17.100000000000001" customHeight="1">
      <c r="A44" s="66"/>
      <c r="B44" s="309">
        <f t="shared" si="5"/>
        <v>20</v>
      </c>
      <c r="C44" s="593" t="s">
        <v>292</v>
      </c>
      <c r="D44" s="996"/>
      <c r="E44" s="1049">
        <v>78</v>
      </c>
      <c r="F44" s="683">
        <v>44848</v>
      </c>
      <c r="G44" s="1444"/>
      <c r="H44" s="1434"/>
      <c r="I44" s="1445"/>
      <c r="J44" s="1443"/>
      <c r="K44" s="535"/>
      <c r="L44" s="113"/>
      <c r="M44" s="66"/>
      <c r="N44" s="66"/>
      <c r="O44" s="66"/>
      <c r="P44" s="66"/>
    </row>
    <row r="45" spans="1:17" s="69" customFormat="1" ht="17.100000000000001" customHeight="1">
      <c r="A45" s="66"/>
      <c r="B45" s="309">
        <f t="shared" si="5"/>
        <v>21</v>
      </c>
      <c r="C45" s="593" t="s">
        <v>302</v>
      </c>
      <c r="D45" s="996"/>
      <c r="E45" s="1049">
        <v>85</v>
      </c>
      <c r="F45" s="683">
        <v>45027</v>
      </c>
      <c r="G45" s="1444"/>
      <c r="H45" s="1434"/>
      <c r="I45" s="1445"/>
      <c r="J45" s="1443"/>
      <c r="K45" s="535"/>
      <c r="L45" s="113"/>
      <c r="M45" s="66"/>
      <c r="N45" s="66"/>
      <c r="O45" s="66"/>
      <c r="P45" s="66"/>
    </row>
    <row r="46" spans="1:17" s="69" customFormat="1" ht="17.100000000000001" customHeight="1">
      <c r="A46" s="66"/>
      <c r="B46" s="309">
        <f t="shared" si="5"/>
        <v>22</v>
      </c>
      <c r="C46" s="593" t="s">
        <v>303</v>
      </c>
      <c r="D46" s="996"/>
      <c r="E46" s="1049">
        <v>91</v>
      </c>
      <c r="F46" s="683">
        <v>45198</v>
      </c>
      <c r="G46" s="1444"/>
      <c r="H46" s="1434"/>
      <c r="I46" s="1445"/>
      <c r="J46" s="1443"/>
      <c r="K46" s="535"/>
      <c r="L46" s="113"/>
      <c r="M46" s="66"/>
      <c r="N46" s="66"/>
      <c r="O46" s="66"/>
      <c r="P46" s="66"/>
    </row>
    <row r="47" spans="1:17" s="69" customFormat="1" ht="17.100000000000001" customHeight="1">
      <c r="A47" s="66"/>
      <c r="B47" s="309">
        <f t="shared" si="5"/>
        <v>23</v>
      </c>
      <c r="C47" s="593" t="s">
        <v>304</v>
      </c>
      <c r="D47" s="996"/>
      <c r="E47" s="1049">
        <v>68</v>
      </c>
      <c r="F47" s="683">
        <v>45278</v>
      </c>
      <c r="G47" s="1446"/>
      <c r="H47" s="1434"/>
      <c r="I47" s="1445"/>
      <c r="J47" s="1443"/>
      <c r="K47" s="535"/>
      <c r="L47" s="113"/>
      <c r="M47" s="66"/>
      <c r="N47" s="66"/>
      <c r="O47" s="66"/>
      <c r="P47" s="66"/>
    </row>
    <row r="48" spans="1:17" s="69" customFormat="1" ht="17.100000000000001" customHeight="1">
      <c r="A48" s="66"/>
      <c r="B48" s="309">
        <f t="shared" si="5"/>
        <v>24</v>
      </c>
      <c r="C48" s="593" t="s">
        <v>315</v>
      </c>
      <c r="D48" s="996">
        <v>4</v>
      </c>
      <c r="E48" s="1049">
        <v>52.317808219178083</v>
      </c>
      <c r="F48" s="683">
        <v>45373</v>
      </c>
      <c r="G48" s="1446"/>
      <c r="H48" s="1434"/>
      <c r="I48" s="1445"/>
      <c r="J48" s="1443"/>
      <c r="K48" s="535"/>
      <c r="L48" s="113"/>
      <c r="M48" s="66"/>
      <c r="N48" s="66"/>
      <c r="O48" s="66"/>
      <c r="P48" s="66"/>
    </row>
    <row r="49" spans="1:16" s="69" customFormat="1" ht="16.5" customHeight="1">
      <c r="A49" s="66"/>
      <c r="B49" s="309">
        <f t="shared" si="5"/>
        <v>25</v>
      </c>
      <c r="C49" s="593" t="s">
        <v>316</v>
      </c>
      <c r="D49" s="996"/>
      <c r="E49" s="1049">
        <v>87</v>
      </c>
      <c r="F49" s="683">
        <v>45462</v>
      </c>
      <c r="G49" s="1446"/>
      <c r="H49" s="1434"/>
      <c r="I49" s="1445"/>
      <c r="J49" s="1443"/>
      <c r="K49" s="535"/>
      <c r="L49" s="113"/>
      <c r="M49" s="66"/>
      <c r="N49" s="66"/>
      <c r="O49" s="66"/>
      <c r="P49" s="66"/>
    </row>
    <row r="50" spans="1:16" s="69" customFormat="1" ht="16.5" customHeight="1">
      <c r="A50" s="66"/>
      <c r="B50" s="309">
        <f t="shared" si="5"/>
        <v>26</v>
      </c>
      <c r="C50" s="593" t="s">
        <v>317</v>
      </c>
      <c r="D50" s="996">
        <v>5</v>
      </c>
      <c r="E50" s="1049">
        <v>97.161643835616445</v>
      </c>
      <c r="F50" s="683">
        <v>45560</v>
      </c>
      <c r="G50" s="1446"/>
      <c r="H50" s="1434"/>
      <c r="I50" s="1445"/>
      <c r="J50" s="1443"/>
      <c r="K50" s="535"/>
      <c r="L50" s="113"/>
      <c r="M50" s="66"/>
      <c r="N50" s="66"/>
      <c r="O50" s="66"/>
      <c r="P50" s="66"/>
    </row>
    <row r="51" spans="1:16" s="69" customFormat="1" ht="16.5" customHeight="1">
      <c r="A51" s="66"/>
      <c r="B51" s="309">
        <f t="shared" si="5"/>
        <v>27</v>
      </c>
      <c r="C51" s="593" t="s">
        <v>318</v>
      </c>
      <c r="D51" s="996"/>
      <c r="E51" s="1049">
        <v>130</v>
      </c>
      <c r="F51" s="683">
        <v>45644</v>
      </c>
      <c r="G51" s="1446"/>
      <c r="H51" s="1434"/>
      <c r="I51" s="1445"/>
      <c r="J51" s="1443"/>
      <c r="K51" s="535"/>
      <c r="L51" s="113"/>
      <c r="M51" s="66"/>
      <c r="N51" s="66"/>
      <c r="O51" s="66"/>
      <c r="P51" s="66"/>
    </row>
    <row r="52" spans="1:16" s="69" customFormat="1" ht="16.5" customHeight="1">
      <c r="A52" s="66"/>
      <c r="B52" s="309">
        <f t="shared" si="5"/>
        <v>28</v>
      </c>
      <c r="C52" s="593" t="s">
        <v>334</v>
      </c>
      <c r="D52" s="996">
        <v>3</v>
      </c>
      <c r="E52" s="1049">
        <v>129.11780821917807</v>
      </c>
      <c r="F52" s="683">
        <v>45749</v>
      </c>
      <c r="G52" s="1446"/>
      <c r="H52" s="1434"/>
      <c r="I52" s="1445"/>
      <c r="J52" s="1443"/>
      <c r="K52" s="535"/>
      <c r="L52" s="113"/>
      <c r="M52" s="66"/>
      <c r="N52" s="66"/>
      <c r="O52" s="66"/>
      <c r="P52" s="66"/>
    </row>
    <row r="53" spans="1:16" s="69" customFormat="1" ht="16.5" customHeight="1">
      <c r="A53" s="66"/>
      <c r="B53" s="309">
        <f t="shared" si="5"/>
        <v>29</v>
      </c>
      <c r="C53" s="593" t="s">
        <v>319</v>
      </c>
      <c r="D53" s="996"/>
      <c r="E53" s="1049">
        <v>496.71649459999998</v>
      </c>
      <c r="F53" s="683">
        <v>45471</v>
      </c>
      <c r="G53" s="706">
        <f t="shared" ref="G53:G58" si="6">(H53-F53)/365</f>
        <v>10.005479452054795</v>
      </c>
      <c r="H53" s="683">
        <v>49123</v>
      </c>
      <c r="I53" s="347">
        <v>4.9752999999999999E-2</v>
      </c>
      <c r="J53" s="1051">
        <f t="shared" ref="J53" si="7">I53*E53</f>
        <v>24.713135755833797</v>
      </c>
      <c r="K53" s="535"/>
      <c r="L53" s="877"/>
      <c r="M53" s="66"/>
      <c r="N53" s="66"/>
      <c r="O53" s="66"/>
      <c r="P53" s="66"/>
    </row>
    <row r="54" spans="1:16" s="69" customFormat="1" ht="16.5" customHeight="1">
      <c r="A54" s="66"/>
      <c r="B54" s="309">
        <f t="shared" si="5"/>
        <v>30</v>
      </c>
      <c r="C54" s="593" t="s">
        <v>320</v>
      </c>
      <c r="D54" s="996"/>
      <c r="E54" s="1049">
        <v>490.99649460000001</v>
      </c>
      <c r="F54" s="683">
        <v>45471</v>
      </c>
      <c r="G54" s="706">
        <f t="shared" ref="G54:G56" si="8">(H54-F54)/365</f>
        <v>30.019178082191782</v>
      </c>
      <c r="H54" s="683">
        <v>56428</v>
      </c>
      <c r="I54" s="347">
        <v>5.1732E-2</v>
      </c>
      <c r="J54" s="1051">
        <f t="shared" ref="J54:J56" si="9">I54*E54</f>
        <v>25.4002306586472</v>
      </c>
      <c r="K54" s="535"/>
      <c r="L54" s="113"/>
      <c r="M54" s="75"/>
      <c r="N54" s="66"/>
      <c r="O54" s="66"/>
      <c r="P54" s="66"/>
    </row>
    <row r="55" spans="1:16" s="69" customFormat="1" ht="16.5" customHeight="1">
      <c r="A55" s="66"/>
      <c r="B55" s="309">
        <f t="shared" si="5"/>
        <v>31</v>
      </c>
      <c r="C55" s="593" t="s">
        <v>321</v>
      </c>
      <c r="D55" s="996"/>
      <c r="E55" s="1049">
        <v>209.03675788999999</v>
      </c>
      <c r="F55" s="683">
        <v>45546</v>
      </c>
      <c r="G55" s="706">
        <f t="shared" si="8"/>
        <v>9.8000000000000007</v>
      </c>
      <c r="H55" s="683">
        <v>49123</v>
      </c>
      <c r="I55" s="347">
        <v>4.4312999999999998E-2</v>
      </c>
      <c r="J55" s="1051">
        <f t="shared" si="9"/>
        <v>9.2630458523795696</v>
      </c>
      <c r="K55" s="535"/>
      <c r="L55" s="113"/>
      <c r="M55" s="66"/>
      <c r="N55" s="66"/>
      <c r="O55" s="66"/>
      <c r="P55" s="66"/>
    </row>
    <row r="56" spans="1:16" s="69" customFormat="1" ht="16.5" customHeight="1">
      <c r="A56" s="66"/>
      <c r="B56" s="309">
        <f t="shared" si="5"/>
        <v>32</v>
      </c>
      <c r="C56" s="593" t="s">
        <v>322</v>
      </c>
      <c r="D56" s="996"/>
      <c r="E56" s="1049">
        <v>104.08975787</v>
      </c>
      <c r="F56" s="683">
        <v>45546</v>
      </c>
      <c r="G56" s="706">
        <f t="shared" si="8"/>
        <v>29.813698630136987</v>
      </c>
      <c r="H56" s="683">
        <v>56428</v>
      </c>
      <c r="I56" s="347">
        <v>4.8526E-2</v>
      </c>
      <c r="J56" s="1051">
        <f t="shared" si="9"/>
        <v>5.0510595903996203</v>
      </c>
      <c r="K56" s="535"/>
      <c r="L56" s="113"/>
      <c r="M56" s="66"/>
      <c r="N56" s="66"/>
      <c r="O56" s="66"/>
      <c r="P56" s="66"/>
    </row>
    <row r="57" spans="1:16" s="69" customFormat="1" ht="16.5" customHeight="1">
      <c r="A57" s="66"/>
      <c r="B57" s="309">
        <f t="shared" si="5"/>
        <v>33</v>
      </c>
      <c r="C57" s="593" t="s">
        <v>335</v>
      </c>
      <c r="D57" s="996">
        <v>1</v>
      </c>
      <c r="E57" s="1049">
        <v>400.1758022087671</v>
      </c>
      <c r="F57" s="683">
        <v>45729</v>
      </c>
      <c r="G57" s="706">
        <f t="shared" si="6"/>
        <v>10.005479452054795</v>
      </c>
      <c r="H57" s="683">
        <v>49381</v>
      </c>
      <c r="I57" s="347">
        <v>4.4458999999999999E-2</v>
      </c>
      <c r="J57" s="1051">
        <f>E57*I57</f>
        <v>17.791415990399575</v>
      </c>
      <c r="K57" s="535"/>
      <c r="L57" s="113"/>
      <c r="M57" s="66"/>
      <c r="N57" s="66"/>
      <c r="O57" s="66"/>
      <c r="P57" s="66"/>
    </row>
    <row r="58" spans="1:16" s="69" customFormat="1" ht="16.5" customHeight="1" thickBot="1">
      <c r="A58" s="66"/>
      <c r="B58" s="309">
        <f t="shared" si="5"/>
        <v>34</v>
      </c>
      <c r="C58" s="593" t="s">
        <v>336</v>
      </c>
      <c r="D58" s="996">
        <v>2</v>
      </c>
      <c r="E58" s="1052">
        <v>399.77304290958909</v>
      </c>
      <c r="F58" s="1053">
        <v>45729</v>
      </c>
      <c r="G58" s="1064">
        <f t="shared" si="6"/>
        <v>30.019178082191782</v>
      </c>
      <c r="H58" s="1053">
        <v>56686</v>
      </c>
      <c r="I58" s="1055">
        <v>4.9730999999999997E-2</v>
      </c>
      <c r="J58" s="1056">
        <f t="shared" ref="J58" si="10">E58*I58</f>
        <v>19.881113196936774</v>
      </c>
      <c r="K58" s="535"/>
      <c r="L58" s="113"/>
      <c r="M58" s="66"/>
      <c r="N58" s="66"/>
      <c r="O58" s="66"/>
      <c r="P58" s="66"/>
    </row>
    <row r="59" spans="1:16" s="69" customFormat="1" ht="16.5" customHeight="1">
      <c r="A59" s="66"/>
      <c r="B59" s="309">
        <f t="shared" si="5"/>
        <v>35</v>
      </c>
      <c r="C59" s="316" t="s">
        <v>305</v>
      </c>
      <c r="D59" s="967"/>
      <c r="E59" s="998">
        <f>SUM(E40:E58)</f>
        <v>3658.7476103523286</v>
      </c>
      <c r="F59" s="999"/>
      <c r="G59" s="1000"/>
      <c r="H59" s="999"/>
      <c r="I59" s="1001">
        <v>4.0481035056851189E-2</v>
      </c>
      <c r="J59" s="1002">
        <v>148.10989027884312</v>
      </c>
      <c r="K59" s="83"/>
      <c r="L59" s="113"/>
      <c r="M59" s="66"/>
      <c r="N59" s="66"/>
      <c r="O59" s="66"/>
      <c r="P59" s="66"/>
    </row>
    <row r="60" spans="1:16" s="69" customFormat="1" ht="17.100000000000001" customHeight="1">
      <c r="A60" s="66"/>
      <c r="B60" s="309"/>
      <c r="D60" s="317"/>
      <c r="E60" s="317"/>
      <c r="F60" s="317"/>
      <c r="G60" s="317"/>
      <c r="H60" s="317"/>
      <c r="I60" s="317"/>
      <c r="K60" s="83"/>
      <c r="L60" s="66"/>
      <c r="M60" s="66"/>
      <c r="N60" s="66"/>
      <c r="O60" s="66"/>
      <c r="P60" s="66"/>
    </row>
    <row r="61" spans="1:16" s="816" customFormat="1" ht="17.100000000000001" customHeight="1">
      <c r="A61" s="856"/>
      <c r="B61" s="855"/>
      <c r="C61" s="854"/>
      <c r="D61" s="968"/>
      <c r="E61" s="969"/>
      <c r="F61" s="969"/>
      <c r="G61" s="970"/>
      <c r="H61" s="969"/>
      <c r="I61" s="971"/>
      <c r="J61" s="814"/>
      <c r="K61" s="853"/>
      <c r="L61" s="856"/>
      <c r="M61" s="856"/>
      <c r="N61" s="856"/>
      <c r="O61" s="856"/>
      <c r="P61" s="856"/>
    </row>
    <row r="62" spans="1:16" s="816" customFormat="1" ht="17.100000000000001" customHeight="1" thickBot="1">
      <c r="B62" s="864"/>
      <c r="C62" s="863" t="s">
        <v>190</v>
      </c>
      <c r="D62" s="862"/>
      <c r="E62" s="861"/>
      <c r="F62" s="861"/>
      <c r="G62" s="860"/>
      <c r="H62" s="861"/>
      <c r="I62" s="859"/>
      <c r="J62" s="858"/>
      <c r="K62" s="857"/>
    </row>
    <row r="63" spans="1:16" s="69" customFormat="1" ht="24" customHeight="1" thickBot="1">
      <c r="B63" s="872">
        <f>B59+1</f>
        <v>36</v>
      </c>
      <c r="C63" s="871" t="s">
        <v>337</v>
      </c>
      <c r="D63" s="870"/>
      <c r="E63" s="869">
        <f>E35+E59</f>
        <v>6074.9377535785006</v>
      </c>
      <c r="F63" s="868"/>
      <c r="G63" s="867"/>
      <c r="H63" s="868"/>
      <c r="I63" s="866">
        <f>J63/E63</f>
        <v>4.0266475701187895E-2</v>
      </c>
      <c r="J63" s="865">
        <f>J35+J59</f>
        <v>244.61633344069767</v>
      </c>
      <c r="K63" s="84"/>
    </row>
    <row r="64" spans="1:16" s="69" customFormat="1" ht="17.25" customHeight="1">
      <c r="D64" s="115"/>
      <c r="E64" s="115"/>
      <c r="F64" s="115"/>
      <c r="G64" s="115"/>
    </row>
    <row r="65" spans="1:49" s="70" customFormat="1" ht="17.25" customHeight="1">
      <c r="A65" s="69"/>
      <c r="B65" s="1614" t="s">
        <v>338</v>
      </c>
      <c r="C65" s="1614"/>
      <c r="D65" s="1614"/>
      <c r="E65" s="1614"/>
      <c r="F65" s="1614"/>
      <c r="G65" s="1614"/>
      <c r="H65" s="1614"/>
      <c r="I65" s="1614"/>
      <c r="J65" s="1614"/>
      <c r="K65" s="69"/>
      <c r="L65" s="69"/>
      <c r="M65" s="69"/>
      <c r="N65" s="69"/>
      <c r="O65" s="69"/>
      <c r="P65" s="69"/>
      <c r="Q65" s="69"/>
      <c r="R65" s="69"/>
      <c r="S65" s="69"/>
      <c r="T65" s="69"/>
      <c r="U65" s="69"/>
      <c r="V65" s="69"/>
      <c r="W65" s="69"/>
      <c r="X65" s="69"/>
      <c r="Y65" s="69"/>
      <c r="Z65" s="69"/>
      <c r="AA65" s="69"/>
      <c r="AB65" s="69"/>
      <c r="AC65" s="69"/>
      <c r="AD65" s="69"/>
      <c r="AE65" s="69"/>
      <c r="AF65" s="69"/>
      <c r="AG65" s="69"/>
      <c r="AH65" s="69"/>
      <c r="AI65" s="69"/>
      <c r="AJ65" s="69"/>
      <c r="AK65" s="69"/>
      <c r="AL65" s="69"/>
      <c r="AM65" s="69"/>
      <c r="AN65" s="69"/>
      <c r="AO65" s="69"/>
      <c r="AP65" s="69"/>
      <c r="AQ65" s="69"/>
      <c r="AR65" s="69"/>
      <c r="AS65" s="69"/>
      <c r="AT65" s="69"/>
      <c r="AU65" s="69"/>
      <c r="AV65" s="69"/>
      <c r="AW65" s="69"/>
    </row>
    <row r="66" spans="1:49" s="70" customFormat="1" ht="17.25" customHeight="1">
      <c r="A66" s="69"/>
      <c r="B66" s="522" t="s">
        <v>192</v>
      </c>
      <c r="C66" s="1614" t="s">
        <v>275</v>
      </c>
      <c r="D66" s="1614"/>
      <c r="E66" s="1614"/>
      <c r="F66" s="1614"/>
      <c r="G66" s="1614"/>
      <c r="H66" s="1614"/>
      <c r="I66" s="1614"/>
      <c r="J66" s="1614"/>
      <c r="K66" s="69"/>
      <c r="L66" s="69"/>
      <c r="M66" s="69"/>
      <c r="N66" s="69"/>
      <c r="O66" s="69"/>
      <c r="P66" s="69"/>
      <c r="Q66" s="69"/>
      <c r="R66" s="69"/>
      <c r="S66" s="69"/>
      <c r="T66" s="69"/>
      <c r="U66" s="69"/>
      <c r="V66" s="69"/>
      <c r="W66" s="69"/>
      <c r="X66" s="69"/>
      <c r="Y66" s="69"/>
      <c r="Z66" s="69"/>
      <c r="AA66" s="69"/>
      <c r="AB66" s="69"/>
      <c r="AC66" s="69"/>
      <c r="AD66" s="69"/>
      <c r="AE66" s="69"/>
      <c r="AF66" s="69"/>
      <c r="AG66" s="69"/>
      <c r="AH66" s="69"/>
      <c r="AI66" s="69"/>
      <c r="AJ66" s="69"/>
      <c r="AK66" s="69"/>
      <c r="AL66" s="69"/>
      <c r="AM66" s="69"/>
      <c r="AN66" s="69"/>
      <c r="AO66" s="69"/>
      <c r="AP66" s="69"/>
      <c r="AQ66" s="69"/>
      <c r="AR66" s="69"/>
      <c r="AS66" s="69"/>
      <c r="AT66" s="69"/>
      <c r="AU66" s="69"/>
      <c r="AV66" s="69"/>
      <c r="AW66" s="69"/>
    </row>
    <row r="67" spans="1:49" s="70" customFormat="1" ht="17.25" customHeight="1">
      <c r="A67" s="69"/>
      <c r="B67" s="66"/>
      <c r="C67" s="1614"/>
      <c r="D67" s="1614"/>
      <c r="E67" s="1614"/>
      <c r="F67" s="1614"/>
      <c r="G67" s="1614"/>
      <c r="H67" s="1614"/>
      <c r="I67" s="1614"/>
      <c r="J67" s="1614"/>
      <c r="K67" s="69"/>
      <c r="L67" s="69"/>
      <c r="M67" s="69"/>
      <c r="N67" s="69"/>
      <c r="O67" s="69"/>
      <c r="P67" s="69"/>
      <c r="Q67" s="69"/>
      <c r="R67" s="69"/>
      <c r="S67" s="69"/>
      <c r="T67" s="69"/>
      <c r="U67" s="69"/>
      <c r="V67" s="69"/>
      <c r="W67" s="69"/>
      <c r="X67" s="69"/>
      <c r="Y67" s="69"/>
      <c r="Z67" s="69"/>
      <c r="AA67" s="69"/>
      <c r="AB67" s="69"/>
      <c r="AC67" s="69"/>
      <c r="AD67" s="69"/>
      <c r="AE67" s="69"/>
      <c r="AF67" s="69"/>
      <c r="AG67" s="69"/>
      <c r="AH67" s="69"/>
      <c r="AI67" s="69"/>
      <c r="AJ67" s="69"/>
      <c r="AK67" s="69"/>
      <c r="AL67" s="69"/>
      <c r="AM67" s="69"/>
      <c r="AN67" s="69"/>
      <c r="AO67" s="69"/>
      <c r="AP67" s="69"/>
      <c r="AQ67" s="69"/>
      <c r="AR67" s="69"/>
      <c r="AS67" s="69"/>
      <c r="AT67" s="69"/>
      <c r="AU67" s="69"/>
      <c r="AV67" s="69"/>
      <c r="AW67" s="69"/>
    </row>
    <row r="68" spans="1:49" s="70" customFormat="1" ht="16.350000000000001" customHeight="1">
      <c r="A68" s="69"/>
      <c r="B68" s="66"/>
      <c r="C68" s="66"/>
      <c r="D68" s="66"/>
      <c r="E68" s="66"/>
      <c r="F68" s="66"/>
      <c r="G68" s="66"/>
      <c r="H68" s="66"/>
      <c r="I68" s="66"/>
      <c r="J68" s="66"/>
      <c r="K68" s="69"/>
      <c r="L68" s="69"/>
      <c r="M68" s="69"/>
      <c r="N68" s="69"/>
      <c r="O68" s="69"/>
      <c r="P68" s="69"/>
      <c r="Q68" s="69"/>
      <c r="R68" s="69"/>
      <c r="S68" s="69"/>
      <c r="T68" s="69"/>
      <c r="U68" s="69"/>
      <c r="V68" s="69"/>
      <c r="W68" s="69"/>
      <c r="X68" s="69"/>
      <c r="Y68" s="69"/>
      <c r="Z68" s="69"/>
      <c r="AA68" s="69"/>
      <c r="AB68" s="69"/>
      <c r="AC68" s="69"/>
      <c r="AD68" s="69"/>
      <c r="AE68" s="69"/>
      <c r="AF68" s="69"/>
      <c r="AG68" s="69"/>
      <c r="AH68" s="69"/>
      <c r="AI68" s="69"/>
      <c r="AJ68" s="69"/>
      <c r="AK68" s="69"/>
      <c r="AL68" s="69"/>
      <c r="AM68" s="69"/>
      <c r="AN68" s="69"/>
      <c r="AO68" s="69"/>
      <c r="AP68" s="69"/>
      <c r="AQ68" s="69"/>
      <c r="AR68" s="69"/>
      <c r="AS68" s="69"/>
      <c r="AT68" s="69"/>
      <c r="AU68" s="69"/>
      <c r="AV68" s="69"/>
      <c r="AW68" s="69"/>
    </row>
    <row r="69" spans="1:49" s="70" customFormat="1" ht="16.350000000000001" customHeight="1">
      <c r="A69" s="69"/>
      <c r="B69" s="69"/>
      <c r="C69" s="69"/>
      <c r="D69" s="69"/>
      <c r="E69" s="748"/>
      <c r="F69" s="69"/>
      <c r="G69" s="69"/>
      <c r="H69" s="69"/>
      <c r="I69" s="69"/>
      <c r="J69" s="69"/>
      <c r="K69" s="69"/>
      <c r="L69" s="69"/>
      <c r="M69" s="69"/>
      <c r="N69" s="69"/>
      <c r="O69" s="69"/>
      <c r="P69" s="69"/>
      <c r="Q69" s="69"/>
      <c r="R69" s="69"/>
      <c r="S69" s="69"/>
      <c r="T69" s="69"/>
      <c r="U69" s="69"/>
      <c r="V69" s="69"/>
      <c r="W69" s="69"/>
      <c r="X69" s="69"/>
      <c r="Y69" s="69"/>
      <c r="Z69" s="69"/>
      <c r="AA69" s="69"/>
      <c r="AB69" s="69"/>
      <c r="AC69" s="69"/>
      <c r="AD69" s="69"/>
      <c r="AE69" s="69"/>
      <c r="AF69" s="69"/>
      <c r="AG69" s="69"/>
      <c r="AH69" s="69"/>
      <c r="AI69" s="69"/>
      <c r="AJ69" s="69"/>
      <c r="AK69" s="69"/>
      <c r="AL69" s="69"/>
      <c r="AM69" s="69"/>
      <c r="AN69" s="69"/>
      <c r="AO69" s="69"/>
      <c r="AP69" s="69"/>
      <c r="AQ69" s="69"/>
      <c r="AR69" s="69"/>
      <c r="AS69" s="69"/>
      <c r="AT69" s="69"/>
      <c r="AU69" s="69"/>
      <c r="AV69" s="69"/>
      <c r="AW69" s="69"/>
    </row>
    <row r="70" spans="1:49" s="70" customFormat="1" ht="16.350000000000001" customHeight="1">
      <c r="A70" s="69"/>
      <c r="B70" s="69"/>
      <c r="C70" s="69"/>
      <c r="D70" s="69"/>
      <c r="E70" s="69"/>
      <c r="F70" s="69"/>
      <c r="G70" s="69"/>
      <c r="H70" s="69"/>
      <c r="I70" s="69"/>
      <c r="J70" s="69"/>
      <c r="K70" s="69"/>
      <c r="L70" s="69"/>
      <c r="M70" s="69"/>
      <c r="N70" s="69"/>
      <c r="O70" s="69"/>
      <c r="P70" s="69"/>
      <c r="Q70" s="69"/>
      <c r="R70" s="69"/>
      <c r="S70" s="69"/>
      <c r="T70" s="69"/>
      <c r="U70" s="69"/>
      <c r="V70" s="69"/>
      <c r="W70" s="69"/>
      <c r="X70" s="69"/>
      <c r="Y70" s="69"/>
      <c r="Z70" s="69"/>
      <c r="AA70" s="69"/>
      <c r="AB70" s="69"/>
      <c r="AC70" s="69"/>
      <c r="AD70" s="69"/>
      <c r="AE70" s="69"/>
      <c r="AF70" s="69"/>
      <c r="AG70" s="69"/>
      <c r="AH70" s="69"/>
      <c r="AI70" s="69"/>
      <c r="AJ70" s="69"/>
      <c r="AK70" s="69"/>
      <c r="AL70" s="69"/>
      <c r="AM70" s="69"/>
      <c r="AN70" s="69"/>
      <c r="AO70" s="69"/>
      <c r="AP70" s="69"/>
      <c r="AQ70" s="69"/>
      <c r="AR70" s="69"/>
      <c r="AS70" s="69"/>
      <c r="AT70" s="69"/>
      <c r="AU70" s="69"/>
      <c r="AV70" s="69"/>
      <c r="AW70" s="69"/>
    </row>
    <row r="71" spans="1:49" s="70" customFormat="1" ht="16.350000000000001" customHeight="1">
      <c r="A71" s="69"/>
      <c r="B71" s="69"/>
      <c r="C71" s="69"/>
      <c r="D71" s="69"/>
      <c r="E71" s="69"/>
      <c r="F71" s="69"/>
      <c r="G71" s="69"/>
      <c r="H71" s="69"/>
      <c r="I71" s="69"/>
      <c r="J71" s="69"/>
      <c r="K71" s="69"/>
      <c r="L71" s="69"/>
      <c r="M71" s="69"/>
      <c r="N71" s="69"/>
      <c r="O71" s="69"/>
      <c r="P71" s="69"/>
      <c r="Q71" s="69"/>
      <c r="R71" s="69"/>
      <c r="S71" s="69"/>
      <c r="T71" s="69"/>
      <c r="U71" s="69"/>
      <c r="V71" s="69"/>
      <c r="W71" s="69"/>
      <c r="X71" s="69"/>
      <c r="Y71" s="69"/>
      <c r="Z71" s="69"/>
      <c r="AA71" s="69"/>
      <c r="AB71" s="69"/>
      <c r="AC71" s="69"/>
      <c r="AD71" s="69"/>
      <c r="AE71" s="69"/>
      <c r="AF71" s="69"/>
      <c r="AG71" s="69"/>
      <c r="AH71" s="69"/>
      <c r="AI71" s="69"/>
      <c r="AJ71" s="69"/>
      <c r="AK71" s="69"/>
      <c r="AL71" s="69"/>
      <c r="AM71" s="69"/>
      <c r="AN71" s="69"/>
      <c r="AO71" s="69"/>
      <c r="AP71" s="69"/>
      <c r="AQ71" s="69"/>
      <c r="AR71" s="69"/>
      <c r="AS71" s="69"/>
      <c r="AT71" s="69"/>
      <c r="AU71" s="69"/>
      <c r="AV71" s="69"/>
      <c r="AW71" s="69"/>
    </row>
    <row r="72" spans="1:49" s="70" customFormat="1" ht="16.350000000000001" customHeight="1">
      <c r="A72" s="69"/>
      <c r="B72" s="69"/>
      <c r="C72" s="69"/>
      <c r="D72" s="69"/>
      <c r="E72" s="69"/>
      <c r="F72" s="69"/>
      <c r="G72" s="69"/>
      <c r="H72" s="69"/>
      <c r="I72" s="69"/>
      <c r="J72" s="69"/>
      <c r="K72" s="69"/>
      <c r="L72" s="69"/>
      <c r="M72" s="69"/>
      <c r="N72" s="69"/>
      <c r="O72" s="69"/>
      <c r="P72" s="69"/>
      <c r="Q72" s="69"/>
      <c r="R72" s="69"/>
      <c r="S72" s="69"/>
      <c r="T72" s="69"/>
      <c r="U72" s="69"/>
      <c r="V72" s="69"/>
      <c r="W72" s="69"/>
      <c r="X72" s="69"/>
      <c r="Y72" s="69"/>
      <c r="Z72" s="69"/>
      <c r="AA72" s="69"/>
      <c r="AB72" s="69"/>
      <c r="AC72" s="69"/>
      <c r="AD72" s="69"/>
      <c r="AE72" s="69"/>
      <c r="AF72" s="69"/>
      <c r="AG72" s="69"/>
      <c r="AH72" s="69"/>
      <c r="AI72" s="69"/>
      <c r="AJ72" s="69"/>
      <c r="AK72" s="69"/>
      <c r="AL72" s="69"/>
      <c r="AM72" s="69"/>
      <c r="AN72" s="69"/>
      <c r="AO72" s="69"/>
      <c r="AP72" s="69"/>
      <c r="AQ72" s="69"/>
      <c r="AR72" s="69"/>
      <c r="AS72" s="69"/>
      <c r="AT72" s="69"/>
      <c r="AU72" s="69"/>
      <c r="AV72" s="69"/>
      <c r="AW72" s="69"/>
    </row>
    <row r="73" spans="1:49" s="70" customFormat="1">
      <c r="A73" s="69"/>
      <c r="B73" s="69"/>
      <c r="C73" s="69"/>
      <c r="D73" s="69"/>
      <c r="E73" s="69"/>
      <c r="F73" s="69"/>
      <c r="G73" s="69"/>
      <c r="H73" s="69"/>
      <c r="I73" s="69"/>
      <c r="J73" s="69"/>
      <c r="K73" s="69"/>
      <c r="L73" s="69"/>
      <c r="M73" s="69"/>
      <c r="N73" s="69"/>
      <c r="O73" s="69"/>
      <c r="P73" s="69"/>
      <c r="Q73" s="69"/>
      <c r="R73" s="69"/>
      <c r="S73" s="69"/>
      <c r="T73" s="69"/>
      <c r="U73" s="69"/>
      <c r="V73" s="69"/>
      <c r="W73" s="69"/>
      <c r="X73" s="69"/>
      <c r="Y73" s="69"/>
      <c r="Z73" s="69"/>
      <c r="AA73" s="69"/>
      <c r="AB73" s="69"/>
      <c r="AC73" s="69"/>
      <c r="AD73" s="69"/>
      <c r="AE73" s="69"/>
      <c r="AF73" s="69"/>
      <c r="AG73" s="69"/>
      <c r="AH73" s="69"/>
      <c r="AI73" s="69"/>
      <c r="AJ73" s="69"/>
      <c r="AK73" s="69"/>
      <c r="AL73" s="69"/>
      <c r="AM73" s="69"/>
      <c r="AN73" s="69"/>
      <c r="AO73" s="69"/>
      <c r="AP73" s="69"/>
      <c r="AQ73" s="69"/>
      <c r="AR73" s="69"/>
      <c r="AS73" s="69"/>
      <c r="AT73" s="69"/>
      <c r="AU73" s="69"/>
      <c r="AV73" s="69"/>
      <c r="AW73" s="69"/>
    </row>
    <row r="74" spans="1:49" s="70" customFormat="1">
      <c r="A74" s="69"/>
      <c r="B74" s="69"/>
      <c r="C74" s="69"/>
      <c r="D74" s="69"/>
      <c r="E74" s="69"/>
      <c r="F74" s="69"/>
      <c r="G74" s="69"/>
      <c r="H74" s="69"/>
      <c r="I74" s="69"/>
      <c r="J74" s="69"/>
      <c r="K74" s="69"/>
      <c r="L74" s="69"/>
      <c r="M74" s="69"/>
      <c r="N74" s="69"/>
      <c r="O74" s="69"/>
      <c r="P74" s="69"/>
      <c r="Q74" s="69"/>
      <c r="R74" s="69"/>
      <c r="S74" s="69"/>
      <c r="T74" s="69"/>
      <c r="U74" s="69"/>
      <c r="V74" s="69"/>
      <c r="W74" s="69"/>
      <c r="X74" s="69"/>
      <c r="Y74" s="69"/>
      <c r="Z74" s="69"/>
      <c r="AA74" s="69"/>
      <c r="AB74" s="69"/>
      <c r="AC74" s="69"/>
      <c r="AD74" s="69"/>
      <c r="AE74" s="69"/>
      <c r="AF74" s="69"/>
      <c r="AG74" s="69"/>
      <c r="AH74" s="69"/>
      <c r="AI74" s="69"/>
      <c r="AJ74" s="69"/>
      <c r="AK74" s="69"/>
      <c r="AL74" s="69"/>
      <c r="AM74" s="69"/>
      <c r="AN74" s="69"/>
      <c r="AO74" s="69"/>
      <c r="AP74" s="69"/>
      <c r="AQ74" s="69"/>
      <c r="AR74" s="69"/>
      <c r="AS74" s="69"/>
      <c r="AT74" s="69"/>
      <c r="AU74" s="69"/>
      <c r="AV74" s="69"/>
      <c r="AW74" s="69"/>
    </row>
    <row r="75" spans="1:49" s="70" customFormat="1">
      <c r="A75" s="69"/>
      <c r="B75" s="69"/>
      <c r="C75" s="69"/>
      <c r="D75" s="69"/>
      <c r="E75" s="69"/>
      <c r="F75" s="69"/>
      <c r="G75" s="69"/>
      <c r="H75" s="69"/>
      <c r="I75" s="69"/>
      <c r="J75" s="69"/>
      <c r="K75" s="69"/>
      <c r="L75" s="69"/>
      <c r="M75" s="69"/>
      <c r="N75" s="69"/>
      <c r="O75" s="69"/>
      <c r="P75" s="69"/>
      <c r="Q75" s="69"/>
      <c r="R75" s="69"/>
      <c r="S75" s="69"/>
      <c r="T75" s="69"/>
      <c r="U75" s="69"/>
      <c r="V75" s="69"/>
      <c r="W75" s="69"/>
      <c r="X75" s="69"/>
      <c r="Y75" s="69"/>
      <c r="Z75" s="69"/>
      <c r="AA75" s="69"/>
      <c r="AB75" s="69"/>
      <c r="AC75" s="69"/>
      <c r="AD75" s="69"/>
      <c r="AE75" s="69"/>
      <c r="AF75" s="69"/>
      <c r="AG75" s="69"/>
      <c r="AH75" s="69"/>
      <c r="AI75" s="69"/>
      <c r="AJ75" s="69"/>
      <c r="AK75" s="69"/>
      <c r="AL75" s="69"/>
      <c r="AM75" s="69"/>
      <c r="AN75" s="69"/>
      <c r="AO75" s="69"/>
      <c r="AP75" s="69"/>
      <c r="AQ75" s="69"/>
      <c r="AR75" s="69"/>
      <c r="AS75" s="69"/>
      <c r="AT75" s="69"/>
      <c r="AU75" s="69"/>
      <c r="AV75" s="69"/>
      <c r="AW75" s="69"/>
    </row>
    <row r="76" spans="1:49" s="70" customFormat="1">
      <c r="A76" s="69"/>
      <c r="B76" s="69"/>
      <c r="C76" s="69"/>
      <c r="D76" s="69"/>
      <c r="E76" s="69"/>
      <c r="F76" s="69"/>
      <c r="G76" s="69"/>
      <c r="H76" s="69"/>
      <c r="I76" s="69"/>
      <c r="J76" s="69"/>
      <c r="K76" s="69"/>
      <c r="L76" s="69"/>
      <c r="M76" s="69"/>
      <c r="N76" s="69"/>
      <c r="O76" s="69"/>
      <c r="P76" s="69"/>
      <c r="Q76" s="69"/>
      <c r="R76" s="69"/>
      <c r="S76" s="69"/>
      <c r="T76" s="69"/>
      <c r="U76" s="69"/>
      <c r="V76" s="69"/>
      <c r="W76" s="69"/>
      <c r="X76" s="69"/>
      <c r="Y76" s="69"/>
      <c r="Z76" s="69"/>
      <c r="AA76" s="69"/>
      <c r="AB76" s="69"/>
      <c r="AC76" s="69"/>
      <c r="AD76" s="69"/>
      <c r="AE76" s="69"/>
      <c r="AF76" s="69"/>
      <c r="AG76" s="69"/>
      <c r="AH76" s="69"/>
      <c r="AI76" s="69"/>
      <c r="AJ76" s="69"/>
      <c r="AK76" s="69"/>
      <c r="AL76" s="69"/>
      <c r="AM76" s="69"/>
      <c r="AN76" s="69"/>
      <c r="AO76" s="69"/>
      <c r="AP76" s="69"/>
      <c r="AQ76" s="69"/>
      <c r="AR76" s="69"/>
      <c r="AS76" s="69"/>
      <c r="AT76" s="69"/>
      <c r="AU76" s="69"/>
      <c r="AV76" s="69"/>
      <c r="AW76" s="69"/>
    </row>
    <row r="77" spans="1:49" s="70" customFormat="1">
      <c r="A77" s="69"/>
      <c r="B77" s="69"/>
      <c r="C77" s="69"/>
      <c r="D77" s="69"/>
      <c r="E77" s="69"/>
      <c r="F77" s="69"/>
      <c r="G77" s="69"/>
      <c r="H77" s="69"/>
      <c r="I77" s="69"/>
      <c r="J77" s="69"/>
      <c r="K77" s="69"/>
      <c r="L77" s="69"/>
      <c r="M77" s="69"/>
      <c r="N77" s="69"/>
      <c r="O77" s="69"/>
      <c r="P77" s="69"/>
      <c r="Q77" s="69"/>
      <c r="R77" s="69"/>
      <c r="S77" s="69"/>
      <c r="T77" s="69"/>
      <c r="U77" s="69"/>
      <c r="V77" s="69"/>
      <c r="W77" s="69"/>
      <c r="X77" s="69"/>
      <c r="Y77" s="69"/>
      <c r="Z77" s="69"/>
      <c r="AA77" s="69"/>
      <c r="AB77" s="69"/>
      <c r="AC77" s="69"/>
      <c r="AD77" s="69"/>
      <c r="AE77" s="69"/>
      <c r="AF77" s="69"/>
      <c r="AG77" s="69"/>
      <c r="AH77" s="69"/>
      <c r="AI77" s="69"/>
      <c r="AJ77" s="69"/>
      <c r="AK77" s="69"/>
      <c r="AL77" s="69"/>
      <c r="AM77" s="69"/>
      <c r="AN77" s="69"/>
      <c r="AO77" s="69"/>
      <c r="AP77" s="69"/>
      <c r="AQ77" s="69"/>
      <c r="AR77" s="69"/>
      <c r="AS77" s="69"/>
      <c r="AT77" s="69"/>
      <c r="AU77" s="69"/>
      <c r="AV77" s="69"/>
      <c r="AW77" s="69"/>
    </row>
    <row r="78" spans="1:49" s="69" customFormat="1"/>
    <row r="79" spans="1:49" s="69" customFormat="1"/>
    <row r="80" spans="1:49" s="69" customFormat="1"/>
    <row r="81" spans="1:49" s="69" customFormat="1"/>
    <row r="82" spans="1:49" s="70" customFormat="1">
      <c r="A82" s="69"/>
      <c r="B82" s="69"/>
      <c r="C82" s="69"/>
      <c r="D82" s="69"/>
      <c r="E82" s="69"/>
      <c r="F82" s="69"/>
      <c r="G82" s="69"/>
      <c r="H82" s="69"/>
      <c r="I82" s="69"/>
      <c r="J82" s="69"/>
      <c r="K82" s="69"/>
      <c r="L82" s="69"/>
      <c r="M82" s="69"/>
      <c r="N82" s="69"/>
      <c r="O82" s="69"/>
      <c r="P82" s="69"/>
      <c r="Q82" s="69"/>
      <c r="R82" s="69"/>
      <c r="S82" s="69"/>
      <c r="T82" s="69"/>
      <c r="U82" s="69"/>
      <c r="V82" s="69"/>
      <c r="W82" s="69"/>
      <c r="X82" s="69"/>
      <c r="Y82" s="69"/>
      <c r="Z82" s="69"/>
      <c r="AA82" s="69"/>
      <c r="AB82" s="69"/>
      <c r="AC82" s="69"/>
      <c r="AD82" s="69"/>
      <c r="AE82" s="69"/>
      <c r="AF82" s="69"/>
      <c r="AG82" s="69"/>
      <c r="AH82" s="69"/>
      <c r="AI82" s="69"/>
      <c r="AJ82" s="69"/>
      <c r="AK82" s="69"/>
      <c r="AL82" s="69"/>
      <c r="AM82" s="69"/>
      <c r="AN82" s="69"/>
      <c r="AO82" s="69"/>
      <c r="AP82" s="69"/>
      <c r="AQ82" s="69"/>
      <c r="AR82" s="69"/>
      <c r="AS82" s="69"/>
      <c r="AT82" s="69"/>
      <c r="AU82" s="69"/>
      <c r="AV82" s="69"/>
      <c r="AW82" s="69"/>
    </row>
    <row r="83" spans="1:49" s="70" customFormat="1">
      <c r="A83" s="69"/>
      <c r="B83" s="69"/>
      <c r="C83" s="69"/>
      <c r="D83" s="69"/>
      <c r="E83" s="69"/>
      <c r="F83" s="69"/>
      <c r="G83" s="69"/>
      <c r="H83" s="69"/>
      <c r="I83" s="69"/>
      <c r="J83" s="69"/>
      <c r="K83" s="69"/>
      <c r="L83" s="69"/>
      <c r="M83" s="69"/>
      <c r="N83" s="69"/>
      <c r="O83" s="69"/>
      <c r="P83" s="69"/>
      <c r="Q83" s="69"/>
      <c r="R83" s="69"/>
      <c r="S83" s="69"/>
      <c r="T83" s="69"/>
      <c r="U83" s="69"/>
      <c r="V83" s="69"/>
      <c r="W83" s="69"/>
      <c r="X83" s="69"/>
      <c r="Y83" s="69"/>
      <c r="Z83" s="69"/>
      <c r="AA83" s="69"/>
      <c r="AB83" s="69"/>
      <c r="AC83" s="69"/>
      <c r="AD83" s="69"/>
      <c r="AE83" s="69"/>
      <c r="AF83" s="69"/>
      <c r="AG83" s="69"/>
      <c r="AH83" s="69"/>
      <c r="AI83" s="69"/>
      <c r="AJ83" s="69"/>
      <c r="AK83" s="69"/>
      <c r="AL83" s="69"/>
      <c r="AM83" s="69"/>
      <c r="AN83" s="69"/>
      <c r="AO83" s="69"/>
      <c r="AP83" s="69"/>
      <c r="AQ83" s="69"/>
      <c r="AR83" s="69"/>
      <c r="AS83" s="69"/>
      <c r="AT83" s="69"/>
      <c r="AU83" s="69"/>
      <c r="AV83" s="69"/>
      <c r="AW83" s="69"/>
    </row>
    <row r="84" spans="1:49" s="70" customFormat="1">
      <c r="A84" s="69"/>
      <c r="B84" s="69"/>
      <c r="C84" s="69"/>
      <c r="D84" s="69"/>
      <c r="E84" s="69"/>
      <c r="F84" s="69"/>
      <c r="G84" s="69"/>
      <c r="H84" s="69"/>
      <c r="I84" s="69"/>
      <c r="J84" s="69"/>
      <c r="K84" s="69"/>
      <c r="L84" s="69"/>
      <c r="M84" s="69"/>
      <c r="N84" s="69"/>
      <c r="O84" s="69"/>
      <c r="P84" s="69"/>
      <c r="Q84" s="69"/>
      <c r="R84" s="69"/>
      <c r="S84" s="69"/>
      <c r="T84" s="69"/>
      <c r="U84" s="69"/>
      <c r="V84" s="69"/>
      <c r="W84" s="69"/>
      <c r="X84" s="69"/>
      <c r="Y84" s="69"/>
      <c r="Z84" s="69"/>
      <c r="AA84" s="69"/>
      <c r="AB84" s="69"/>
      <c r="AC84" s="69"/>
      <c r="AD84" s="69"/>
      <c r="AE84" s="69"/>
      <c r="AF84" s="69"/>
      <c r="AG84" s="69"/>
      <c r="AH84" s="69"/>
      <c r="AI84" s="69"/>
      <c r="AJ84" s="69"/>
      <c r="AK84" s="69"/>
      <c r="AL84" s="69"/>
      <c r="AM84" s="69"/>
      <c r="AN84" s="69"/>
      <c r="AO84" s="69"/>
      <c r="AP84" s="69"/>
      <c r="AQ84" s="69"/>
      <c r="AR84" s="69"/>
      <c r="AS84" s="69"/>
      <c r="AT84" s="69"/>
      <c r="AU84" s="69"/>
      <c r="AV84" s="69"/>
      <c r="AW84" s="69"/>
    </row>
    <row r="85" spans="1:49" s="70" customFormat="1">
      <c r="A85" s="69"/>
      <c r="B85" s="69"/>
      <c r="C85" s="69"/>
      <c r="D85" s="69"/>
      <c r="E85" s="69"/>
      <c r="F85" s="69"/>
      <c r="G85" s="69"/>
      <c r="H85" s="69"/>
      <c r="I85" s="69"/>
      <c r="J85" s="69"/>
      <c r="K85" s="69"/>
      <c r="L85" s="69"/>
      <c r="M85" s="69"/>
      <c r="N85" s="69"/>
      <c r="O85" s="69"/>
      <c r="P85" s="69"/>
      <c r="Q85" s="69"/>
      <c r="R85" s="69"/>
      <c r="S85" s="69"/>
      <c r="T85" s="69"/>
      <c r="U85" s="69"/>
      <c r="V85" s="69"/>
      <c r="W85" s="69"/>
      <c r="X85" s="69"/>
      <c r="Y85" s="69"/>
      <c r="Z85" s="69"/>
      <c r="AA85" s="69"/>
      <c r="AB85" s="69"/>
      <c r="AC85" s="69"/>
      <c r="AD85" s="69"/>
      <c r="AE85" s="69"/>
      <c r="AF85" s="69"/>
      <c r="AG85" s="69"/>
      <c r="AH85" s="69"/>
      <c r="AI85" s="69"/>
      <c r="AJ85" s="69"/>
      <c r="AK85" s="69"/>
      <c r="AL85" s="69"/>
      <c r="AM85" s="69"/>
      <c r="AN85" s="69"/>
      <c r="AO85" s="69"/>
      <c r="AP85" s="69"/>
      <c r="AQ85" s="69"/>
      <c r="AR85" s="69"/>
      <c r="AS85" s="69"/>
      <c r="AT85" s="69"/>
      <c r="AU85" s="69"/>
      <c r="AV85" s="69"/>
      <c r="AW85" s="69"/>
    </row>
    <row r="86" spans="1:49" s="70" customFormat="1">
      <c r="A86" s="69"/>
      <c r="B86" s="69"/>
      <c r="C86" s="69"/>
      <c r="D86" s="69"/>
      <c r="E86" s="69"/>
      <c r="F86" s="69"/>
      <c r="G86" s="69"/>
      <c r="H86" s="69"/>
      <c r="I86" s="69"/>
      <c r="J86" s="69"/>
      <c r="K86" s="69"/>
      <c r="L86" s="69"/>
      <c r="M86" s="69"/>
      <c r="N86" s="69"/>
      <c r="O86" s="69"/>
      <c r="P86" s="69"/>
      <c r="Q86" s="69"/>
      <c r="R86" s="69"/>
      <c r="S86" s="69"/>
      <c r="T86" s="69"/>
      <c r="U86" s="69"/>
      <c r="V86" s="69"/>
      <c r="W86" s="69"/>
      <c r="X86" s="69"/>
      <c r="Y86" s="69"/>
      <c r="Z86" s="69"/>
      <c r="AA86" s="69"/>
      <c r="AB86" s="69"/>
      <c r="AC86" s="69"/>
      <c r="AD86" s="69"/>
      <c r="AE86" s="69"/>
      <c r="AF86" s="69"/>
      <c r="AG86" s="69"/>
      <c r="AH86" s="69"/>
      <c r="AI86" s="69"/>
      <c r="AJ86" s="69"/>
      <c r="AK86" s="69"/>
      <c r="AL86" s="69"/>
      <c r="AM86" s="69"/>
      <c r="AN86" s="69"/>
      <c r="AO86" s="69"/>
      <c r="AP86" s="69"/>
      <c r="AQ86" s="69"/>
      <c r="AR86" s="69"/>
      <c r="AS86" s="69"/>
      <c r="AT86" s="69"/>
      <c r="AU86" s="69"/>
      <c r="AV86" s="69"/>
      <c r="AW86" s="69"/>
    </row>
    <row r="87" spans="1:49" s="70" customFormat="1">
      <c r="A87" s="69"/>
      <c r="B87" s="69"/>
      <c r="C87" s="69"/>
      <c r="D87" s="69"/>
      <c r="E87" s="69"/>
      <c r="F87" s="69"/>
      <c r="G87" s="69"/>
      <c r="H87" s="69"/>
      <c r="I87" s="69"/>
      <c r="J87" s="69"/>
      <c r="K87" s="69"/>
      <c r="L87" s="69"/>
      <c r="M87" s="69"/>
      <c r="N87" s="69"/>
      <c r="O87" s="69"/>
      <c r="P87" s="69"/>
      <c r="Q87" s="69"/>
      <c r="R87" s="69"/>
      <c r="S87" s="69"/>
      <c r="T87" s="69"/>
      <c r="U87" s="69"/>
      <c r="V87" s="69"/>
      <c r="W87" s="69"/>
      <c r="X87" s="69"/>
      <c r="Y87" s="69"/>
      <c r="Z87" s="69"/>
      <c r="AA87" s="69"/>
      <c r="AB87" s="69"/>
      <c r="AC87" s="69"/>
      <c r="AD87" s="69"/>
      <c r="AE87" s="69"/>
      <c r="AF87" s="69"/>
      <c r="AG87" s="69"/>
      <c r="AH87" s="69"/>
      <c r="AI87" s="69"/>
      <c r="AJ87" s="69"/>
      <c r="AK87" s="69"/>
      <c r="AL87" s="69"/>
      <c r="AM87" s="69"/>
      <c r="AN87" s="69"/>
      <c r="AO87" s="69"/>
      <c r="AP87" s="69"/>
      <c r="AQ87" s="69"/>
      <c r="AR87" s="69"/>
      <c r="AS87" s="69"/>
      <c r="AT87" s="69"/>
      <c r="AU87" s="69"/>
      <c r="AV87" s="69"/>
      <c r="AW87" s="69"/>
    </row>
    <row r="88" spans="1:49" s="70" customFormat="1">
      <c r="A88" s="69"/>
      <c r="B88" s="69"/>
      <c r="C88" s="69"/>
      <c r="D88" s="69"/>
      <c r="E88" s="69"/>
      <c r="F88" s="69"/>
      <c r="G88" s="69"/>
      <c r="H88" s="69"/>
      <c r="I88" s="69"/>
      <c r="J88" s="69"/>
      <c r="K88" s="69"/>
      <c r="L88" s="69"/>
      <c r="M88" s="69"/>
      <c r="N88" s="69"/>
      <c r="O88" s="69"/>
      <c r="P88" s="69"/>
      <c r="Q88" s="69"/>
      <c r="R88" s="69"/>
      <c r="S88" s="69"/>
      <c r="T88" s="69"/>
      <c r="U88" s="69"/>
      <c r="V88" s="69"/>
      <c r="W88" s="69"/>
      <c r="X88" s="69"/>
      <c r="Y88" s="69"/>
      <c r="Z88" s="69"/>
      <c r="AA88" s="69"/>
      <c r="AB88" s="69"/>
      <c r="AC88" s="69"/>
      <c r="AD88" s="69"/>
      <c r="AE88" s="69"/>
      <c r="AF88" s="69"/>
      <c r="AG88" s="69"/>
      <c r="AH88" s="69"/>
      <c r="AI88" s="69"/>
      <c r="AJ88" s="69"/>
      <c r="AK88" s="69"/>
      <c r="AL88" s="69"/>
      <c r="AM88" s="69"/>
      <c r="AN88" s="69"/>
      <c r="AO88" s="69"/>
      <c r="AP88" s="69"/>
      <c r="AQ88" s="69"/>
      <c r="AR88" s="69"/>
      <c r="AS88" s="69"/>
      <c r="AT88" s="69"/>
      <c r="AU88" s="69"/>
      <c r="AV88" s="69"/>
      <c r="AW88" s="69"/>
    </row>
    <row r="89" spans="1:49" s="70" customFormat="1">
      <c r="A89" s="69"/>
      <c r="B89" s="69"/>
      <c r="C89" s="69"/>
      <c r="D89" s="69"/>
      <c r="E89" s="69"/>
      <c r="F89" s="69"/>
      <c r="G89" s="69"/>
      <c r="H89" s="69"/>
      <c r="I89" s="69"/>
      <c r="J89" s="69"/>
      <c r="K89" s="69"/>
      <c r="L89" s="69"/>
      <c r="M89" s="69"/>
      <c r="N89" s="69"/>
      <c r="O89" s="69"/>
      <c r="P89" s="69"/>
      <c r="Q89" s="69"/>
      <c r="R89" s="69"/>
      <c r="S89" s="69"/>
      <c r="T89" s="69"/>
      <c r="U89" s="69"/>
      <c r="V89" s="69"/>
      <c r="W89" s="69"/>
      <c r="X89" s="69"/>
      <c r="Y89" s="69"/>
      <c r="Z89" s="69"/>
      <c r="AA89" s="69"/>
      <c r="AB89" s="69"/>
      <c r="AC89" s="69"/>
      <c r="AD89" s="69"/>
      <c r="AE89" s="69"/>
      <c r="AF89" s="69"/>
      <c r="AG89" s="69"/>
      <c r="AH89" s="69"/>
      <c r="AI89" s="69"/>
      <c r="AJ89" s="69"/>
      <c r="AK89" s="69"/>
      <c r="AL89" s="69"/>
      <c r="AM89" s="69"/>
      <c r="AN89" s="69"/>
      <c r="AO89" s="69"/>
      <c r="AP89" s="69"/>
      <c r="AQ89" s="69"/>
      <c r="AR89" s="69"/>
      <c r="AS89" s="69"/>
      <c r="AT89" s="69"/>
      <c r="AU89" s="69"/>
      <c r="AV89" s="69"/>
      <c r="AW89" s="69"/>
    </row>
    <row r="90" spans="1:49" s="70" customFormat="1">
      <c r="A90" s="69"/>
      <c r="B90" s="69"/>
      <c r="C90" s="69"/>
      <c r="D90" s="69"/>
      <c r="E90" s="69"/>
      <c r="F90" s="69"/>
      <c r="G90" s="69"/>
      <c r="H90" s="69"/>
      <c r="I90" s="69"/>
      <c r="J90" s="69"/>
      <c r="K90" s="69"/>
      <c r="L90" s="69"/>
      <c r="M90" s="69"/>
      <c r="N90" s="69"/>
      <c r="O90" s="69"/>
      <c r="P90" s="69"/>
      <c r="Q90" s="69"/>
      <c r="R90" s="69"/>
      <c r="S90" s="69"/>
      <c r="T90" s="69"/>
      <c r="U90" s="69"/>
      <c r="V90" s="69"/>
      <c r="W90" s="69"/>
      <c r="X90" s="69"/>
      <c r="Y90" s="69"/>
      <c r="Z90" s="69"/>
      <c r="AA90" s="69"/>
      <c r="AB90" s="69"/>
      <c r="AC90" s="69"/>
      <c r="AD90" s="69"/>
      <c r="AE90" s="69"/>
      <c r="AF90" s="69"/>
      <c r="AG90" s="69"/>
      <c r="AH90" s="69"/>
      <c r="AI90" s="69"/>
      <c r="AJ90" s="69"/>
      <c r="AK90" s="69"/>
      <c r="AL90" s="69"/>
      <c r="AM90" s="69"/>
      <c r="AN90" s="69"/>
      <c r="AO90" s="69"/>
      <c r="AP90" s="69"/>
      <c r="AQ90" s="69"/>
      <c r="AR90" s="69"/>
      <c r="AS90" s="69"/>
      <c r="AT90" s="69"/>
      <c r="AU90" s="69"/>
      <c r="AV90" s="69"/>
      <c r="AW90" s="69"/>
    </row>
    <row r="91" spans="1:49" s="70" customFormat="1">
      <c r="A91" s="69"/>
      <c r="B91" s="69"/>
      <c r="C91" s="69"/>
      <c r="D91" s="69"/>
      <c r="E91" s="69"/>
      <c r="F91" s="69"/>
      <c r="G91" s="69"/>
      <c r="H91" s="69"/>
      <c r="I91" s="69"/>
      <c r="J91" s="69"/>
      <c r="K91" s="69"/>
      <c r="L91" s="69"/>
      <c r="M91" s="69"/>
      <c r="N91" s="69"/>
      <c r="O91" s="69"/>
      <c r="P91" s="69"/>
      <c r="Q91" s="69"/>
      <c r="R91" s="69"/>
      <c r="S91" s="69"/>
      <c r="T91" s="69"/>
      <c r="U91" s="69"/>
      <c r="V91" s="69"/>
      <c r="W91" s="69"/>
      <c r="X91" s="69"/>
      <c r="Y91" s="69"/>
      <c r="Z91" s="69"/>
      <c r="AA91" s="69"/>
      <c r="AB91" s="69"/>
      <c r="AC91" s="69"/>
      <c r="AD91" s="69"/>
      <c r="AE91" s="69"/>
      <c r="AF91" s="69"/>
      <c r="AG91" s="69"/>
      <c r="AH91" s="69"/>
      <c r="AI91" s="69"/>
      <c r="AJ91" s="69"/>
      <c r="AK91" s="69"/>
      <c r="AL91" s="69"/>
      <c r="AM91" s="69"/>
      <c r="AN91" s="69"/>
      <c r="AO91" s="69"/>
      <c r="AP91" s="69"/>
      <c r="AQ91" s="69"/>
      <c r="AR91" s="69"/>
      <c r="AS91" s="69"/>
      <c r="AT91" s="69"/>
      <c r="AU91" s="69"/>
      <c r="AV91" s="69"/>
      <c r="AW91" s="69"/>
    </row>
    <row r="92" spans="1:49" s="69" customFormat="1"/>
    <row r="93" spans="1:49" s="69" customFormat="1"/>
    <row r="94" spans="1:49" s="69" customFormat="1"/>
    <row r="95" spans="1:49" s="69" customFormat="1"/>
    <row r="96" spans="1:49" s="69" customFormat="1"/>
    <row r="97" s="69" customFormat="1"/>
    <row r="98" s="69" customFormat="1"/>
    <row r="99" s="69" customFormat="1"/>
    <row r="100" s="69" customFormat="1"/>
    <row r="101" s="69" customFormat="1"/>
    <row r="102" s="69" customFormat="1"/>
    <row r="103" s="69" customFormat="1"/>
    <row r="104" s="69" customFormat="1"/>
    <row r="105" s="69" customFormat="1"/>
    <row r="106" s="69" customFormat="1"/>
    <row r="107" s="69" customFormat="1"/>
    <row r="108" s="69" customFormat="1"/>
    <row r="109" s="69" customFormat="1"/>
    <row r="110" s="69" customFormat="1"/>
    <row r="111" s="69" customFormat="1"/>
    <row r="112" s="69" customFormat="1"/>
  </sheetData>
  <mergeCells count="6">
    <mergeCell ref="C66:J67"/>
    <mergeCell ref="B7:J7"/>
    <mergeCell ref="B8:J8"/>
    <mergeCell ref="B9:J9"/>
    <mergeCell ref="B10:J10"/>
    <mergeCell ref="B65:J65"/>
  </mergeCells>
  <phoneticPr fontId="271" type="noConversion"/>
  <printOptions horizontalCentered="1"/>
  <pageMargins left="0.98425196850393704" right="0.51181102362204722" top="0.74803149606299213" bottom="0.23622047244094491" header="0" footer="0"/>
  <pageSetup scale="65" orientation="portrait"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28">
    <pageSetUpPr fitToPage="1"/>
  </sheetPr>
  <dimension ref="A1:AW32"/>
  <sheetViews>
    <sheetView view="pageBreakPreview" zoomScale="80" zoomScaleNormal="85" zoomScaleSheetLayoutView="80" workbookViewId="0">
      <selection activeCell="B7" sqref="B7:G7"/>
    </sheetView>
  </sheetViews>
  <sheetFormatPr defaultColWidth="9.42578125" defaultRowHeight="15.75"/>
  <cols>
    <col min="1" max="1" width="2.5703125" style="91" customWidth="1"/>
    <col min="2" max="2" width="10.5703125" style="91" customWidth="1"/>
    <col min="3" max="3" width="18.5703125" style="91" customWidth="1"/>
    <col min="4" max="4" width="22.42578125" style="91" customWidth="1"/>
    <col min="5" max="5" width="20.42578125" style="91" customWidth="1"/>
    <col min="6" max="6" width="23.42578125" style="91" customWidth="1"/>
    <col min="7" max="7" width="18" style="91" customWidth="1"/>
    <col min="8" max="8" width="2.5703125" style="91" customWidth="1"/>
    <col min="9" max="9" width="15.42578125" style="91" customWidth="1"/>
    <col min="10" max="10" width="14.5703125" style="91" customWidth="1"/>
    <col min="11" max="16384" width="9.42578125" style="91"/>
  </cols>
  <sheetData>
    <row r="1" spans="1:49" s="70" customFormat="1" ht="17.25" customHeight="1">
      <c r="A1" s="66"/>
      <c r="B1" s="67" t="s">
        <v>0</v>
      </c>
      <c r="C1" s="66"/>
      <c r="D1" s="66"/>
      <c r="E1" s="66"/>
      <c r="F1" s="66"/>
      <c r="G1" s="3" t="s">
        <v>1</v>
      </c>
      <c r="H1" s="69"/>
      <c r="I1" s="69"/>
      <c r="J1" s="66"/>
      <c r="K1" s="66"/>
      <c r="L1" s="66"/>
      <c r="M1" s="66"/>
      <c r="N1" s="66"/>
      <c r="O1" s="66"/>
      <c r="P1" s="69"/>
      <c r="Q1" s="69"/>
      <c r="R1" s="69"/>
      <c r="S1" s="69"/>
      <c r="T1" s="69"/>
      <c r="U1" s="69"/>
      <c r="V1" s="69"/>
      <c r="W1" s="69"/>
      <c r="X1" s="69"/>
      <c r="Y1" s="69"/>
      <c r="Z1" s="69"/>
      <c r="AA1" s="69"/>
      <c r="AB1" s="69"/>
      <c r="AC1" s="69"/>
      <c r="AD1" s="69"/>
      <c r="AE1" s="69"/>
      <c r="AF1" s="69"/>
      <c r="AG1" s="69"/>
      <c r="AH1" s="69"/>
      <c r="AI1" s="69"/>
      <c r="AJ1" s="69"/>
      <c r="AK1" s="69"/>
      <c r="AL1" s="69"/>
      <c r="AM1" s="69"/>
      <c r="AN1" s="69"/>
      <c r="AO1" s="69"/>
      <c r="AP1" s="69"/>
      <c r="AQ1" s="69"/>
      <c r="AR1" s="69"/>
      <c r="AS1" s="69"/>
      <c r="AT1" s="69"/>
      <c r="AU1" s="69"/>
      <c r="AV1" s="69"/>
      <c r="AW1" s="69"/>
    </row>
    <row r="2" spans="1:49" s="70" customFormat="1" ht="17.25" customHeight="1">
      <c r="A2" s="66"/>
      <c r="B2" s="67"/>
      <c r="C2" s="71"/>
      <c r="D2" s="66"/>
      <c r="E2" s="66"/>
      <c r="F2" s="66"/>
      <c r="G2" s="3" t="s">
        <v>2</v>
      </c>
      <c r="H2" s="69"/>
      <c r="I2" s="69"/>
      <c r="J2" s="66"/>
      <c r="K2" s="66"/>
      <c r="L2" s="66"/>
      <c r="M2" s="66"/>
      <c r="N2" s="66"/>
      <c r="O2" s="66"/>
      <c r="P2" s="69"/>
      <c r="Q2" s="69"/>
      <c r="R2" s="69"/>
      <c r="S2" s="69"/>
      <c r="T2" s="69"/>
      <c r="U2" s="69"/>
      <c r="V2" s="69"/>
      <c r="W2" s="69"/>
      <c r="X2" s="69"/>
      <c r="Y2" s="69"/>
      <c r="Z2" s="69"/>
      <c r="AA2" s="69"/>
      <c r="AB2" s="69"/>
      <c r="AC2" s="69"/>
      <c r="AD2" s="69"/>
      <c r="AE2" s="69"/>
      <c r="AF2" s="69"/>
      <c r="AG2" s="69"/>
      <c r="AH2" s="69"/>
      <c r="AI2" s="69"/>
      <c r="AJ2" s="69"/>
      <c r="AK2" s="69"/>
      <c r="AL2" s="69"/>
      <c r="AM2" s="69"/>
      <c r="AN2" s="69"/>
      <c r="AO2" s="69"/>
      <c r="AP2" s="69"/>
      <c r="AQ2" s="69"/>
      <c r="AR2" s="69"/>
      <c r="AS2" s="69"/>
      <c r="AT2" s="69"/>
      <c r="AU2" s="69"/>
      <c r="AV2" s="69"/>
      <c r="AW2" s="69"/>
    </row>
    <row r="3" spans="1:49" s="70" customFormat="1" ht="17.25" customHeight="1">
      <c r="A3" s="66"/>
      <c r="B3" s="72"/>
      <c r="C3" s="66"/>
      <c r="D3" s="66"/>
      <c r="E3" s="66"/>
      <c r="F3" s="66"/>
      <c r="G3" s="68" t="s">
        <v>3</v>
      </c>
      <c r="H3" s="69"/>
      <c r="I3" s="69"/>
      <c r="J3" s="66"/>
      <c r="K3" s="66"/>
      <c r="L3" s="66"/>
      <c r="M3" s="66"/>
      <c r="N3" s="66"/>
      <c r="O3" s="66"/>
      <c r="P3" s="69"/>
      <c r="Q3" s="69"/>
      <c r="R3" s="69"/>
      <c r="S3" s="69"/>
      <c r="T3" s="69"/>
      <c r="U3" s="69"/>
      <c r="V3" s="69"/>
      <c r="W3" s="69"/>
      <c r="X3" s="69"/>
      <c r="Y3" s="69"/>
      <c r="Z3" s="69"/>
      <c r="AA3" s="69"/>
      <c r="AB3" s="69"/>
      <c r="AC3" s="69"/>
      <c r="AD3" s="69"/>
      <c r="AE3" s="69"/>
      <c r="AF3" s="69"/>
      <c r="AG3" s="69"/>
      <c r="AH3" s="69"/>
      <c r="AI3" s="69"/>
      <c r="AJ3" s="69"/>
      <c r="AK3" s="69"/>
      <c r="AL3" s="69"/>
      <c r="AM3" s="69"/>
      <c r="AN3" s="69"/>
      <c r="AO3" s="69"/>
      <c r="AP3" s="69"/>
      <c r="AQ3" s="69"/>
      <c r="AR3" s="69"/>
      <c r="AS3" s="69"/>
      <c r="AT3" s="69"/>
      <c r="AU3" s="69"/>
      <c r="AV3" s="69"/>
      <c r="AW3" s="69"/>
    </row>
    <row r="4" spans="1:49" s="70" customFormat="1" ht="17.25" customHeight="1">
      <c r="A4" s="66"/>
      <c r="B4" s="73"/>
      <c r="C4" s="66"/>
      <c r="D4" s="66"/>
      <c r="E4" s="66"/>
      <c r="F4" s="66"/>
      <c r="G4" s="68" t="s">
        <v>4</v>
      </c>
      <c r="H4" s="69"/>
      <c r="I4" s="69"/>
      <c r="J4" s="66"/>
      <c r="K4" s="66"/>
      <c r="L4" s="66"/>
      <c r="M4" s="66"/>
      <c r="N4" s="66"/>
      <c r="O4" s="66"/>
      <c r="P4" s="69"/>
      <c r="Q4" s="69"/>
      <c r="R4" s="69"/>
      <c r="S4" s="69"/>
      <c r="T4" s="69"/>
      <c r="U4" s="69"/>
      <c r="V4" s="69"/>
      <c r="W4" s="69"/>
      <c r="X4" s="69"/>
      <c r="Y4" s="69"/>
      <c r="Z4" s="69"/>
      <c r="AA4" s="69"/>
      <c r="AB4" s="69"/>
      <c r="AC4" s="69"/>
      <c r="AD4" s="69"/>
      <c r="AE4" s="69"/>
      <c r="AF4" s="69"/>
      <c r="AG4" s="69"/>
      <c r="AH4" s="69"/>
      <c r="AI4" s="69"/>
      <c r="AJ4" s="69"/>
      <c r="AK4" s="69"/>
      <c r="AL4" s="69"/>
      <c r="AM4" s="69"/>
      <c r="AN4" s="69"/>
      <c r="AO4" s="69"/>
      <c r="AP4" s="69"/>
      <c r="AQ4" s="69"/>
      <c r="AR4" s="69"/>
      <c r="AS4" s="69"/>
      <c r="AT4" s="69"/>
      <c r="AU4" s="69"/>
      <c r="AV4" s="69"/>
      <c r="AW4" s="69"/>
    </row>
    <row r="5" spans="1:49" s="70" customFormat="1" ht="17.25" customHeight="1">
      <c r="A5" s="66"/>
      <c r="B5" s="66"/>
      <c r="C5" s="66"/>
      <c r="D5" s="66"/>
      <c r="E5" s="66"/>
      <c r="F5" s="66"/>
      <c r="G5" s="68" t="s">
        <v>156</v>
      </c>
      <c r="H5" s="69"/>
      <c r="I5" s="69"/>
      <c r="J5" s="66"/>
      <c r="K5" s="471"/>
      <c r="L5" s="66"/>
      <c r="M5" s="66"/>
      <c r="N5" s="66"/>
      <c r="O5" s="66"/>
      <c r="P5" s="69"/>
      <c r="Q5" s="69"/>
      <c r="R5" s="69"/>
      <c r="S5" s="69"/>
      <c r="T5" s="69"/>
      <c r="U5" s="69"/>
      <c r="V5" s="69"/>
      <c r="W5" s="69"/>
      <c r="X5" s="69"/>
      <c r="Y5" s="69"/>
      <c r="Z5" s="69"/>
      <c r="AA5" s="69"/>
      <c r="AB5" s="69"/>
      <c r="AC5" s="69"/>
      <c r="AD5" s="69"/>
      <c r="AE5" s="69"/>
      <c r="AF5" s="69"/>
      <c r="AG5" s="69"/>
      <c r="AH5" s="69"/>
      <c r="AI5" s="69"/>
      <c r="AJ5" s="69"/>
      <c r="AK5" s="69"/>
      <c r="AL5" s="69"/>
      <c r="AM5" s="69"/>
      <c r="AN5" s="69"/>
      <c r="AO5" s="69"/>
      <c r="AP5" s="69"/>
      <c r="AQ5" s="69"/>
      <c r="AR5" s="69"/>
      <c r="AS5" s="69"/>
      <c r="AT5" s="69"/>
      <c r="AU5" s="69"/>
      <c r="AV5" s="69"/>
      <c r="AW5" s="69"/>
    </row>
    <row r="6" spans="1:49" s="70" customFormat="1" ht="17.25" customHeight="1">
      <c r="A6" s="66"/>
      <c r="B6" s="66"/>
      <c r="C6" s="66"/>
      <c r="D6" s="66"/>
      <c r="E6" s="66"/>
      <c r="F6" s="66"/>
      <c r="G6" s="68" t="s">
        <v>339</v>
      </c>
      <c r="H6" s="69"/>
      <c r="I6" s="69"/>
      <c r="J6" s="66"/>
      <c r="K6" s="471"/>
      <c r="L6" s="66"/>
      <c r="M6" s="66"/>
      <c r="N6" s="66"/>
      <c r="O6" s="66"/>
      <c r="P6" s="69"/>
      <c r="Q6" s="69"/>
      <c r="R6" s="69"/>
      <c r="S6" s="69"/>
      <c r="T6" s="69"/>
      <c r="U6" s="69"/>
      <c r="V6" s="69"/>
      <c r="W6" s="69"/>
      <c r="X6" s="69"/>
      <c r="Y6" s="69"/>
      <c r="Z6" s="69"/>
      <c r="AA6" s="69"/>
      <c r="AB6" s="69"/>
      <c r="AC6" s="69"/>
      <c r="AD6" s="69"/>
      <c r="AE6" s="69"/>
      <c r="AF6" s="69"/>
      <c r="AG6" s="69"/>
      <c r="AH6" s="69"/>
      <c r="AI6" s="69"/>
      <c r="AJ6" s="69"/>
      <c r="AK6" s="69"/>
      <c r="AL6" s="69"/>
      <c r="AM6" s="69"/>
      <c r="AN6" s="69"/>
      <c r="AO6" s="69"/>
      <c r="AP6" s="69"/>
      <c r="AQ6" s="69"/>
      <c r="AR6" s="69"/>
      <c r="AS6" s="69"/>
      <c r="AT6" s="69"/>
      <c r="AU6" s="69"/>
      <c r="AV6" s="69"/>
      <c r="AW6" s="69"/>
    </row>
    <row r="7" spans="1:49" s="75" customFormat="1" ht="17.25" customHeight="1">
      <c r="A7" s="74"/>
      <c r="B7" s="1611" t="s">
        <v>339</v>
      </c>
      <c r="C7" s="1611"/>
      <c r="D7" s="1611"/>
      <c r="E7" s="1611"/>
      <c r="F7" s="1611"/>
      <c r="G7" s="1611"/>
      <c r="H7" s="66"/>
      <c r="I7" s="66"/>
      <c r="J7" s="74"/>
      <c r="K7" s="74"/>
      <c r="L7" s="74"/>
      <c r="M7" s="74"/>
      <c r="N7" s="74"/>
      <c r="O7" s="74"/>
    </row>
    <row r="8" spans="1:49" s="75" customFormat="1" ht="17.25" customHeight="1">
      <c r="A8" s="74"/>
      <c r="B8" s="1611" t="s">
        <v>7</v>
      </c>
      <c r="C8" s="1611"/>
      <c r="D8" s="1611"/>
      <c r="E8" s="1611"/>
      <c r="F8" s="1611"/>
      <c r="G8" s="1611"/>
      <c r="H8" s="66"/>
      <c r="I8" s="66"/>
      <c r="J8" s="74"/>
      <c r="K8" s="74"/>
      <c r="L8" s="74"/>
      <c r="M8" s="74"/>
      <c r="N8" s="74"/>
      <c r="O8" s="74"/>
    </row>
    <row r="9" spans="1:49" s="75" customFormat="1" ht="17.25" customHeight="1">
      <c r="A9" s="74"/>
      <c r="B9" s="1611" t="s">
        <v>311</v>
      </c>
      <c r="C9" s="1611"/>
      <c r="D9" s="1611"/>
      <c r="E9" s="1611"/>
      <c r="F9" s="1611"/>
      <c r="G9" s="1611"/>
      <c r="H9" s="66"/>
      <c r="I9" s="66"/>
      <c r="J9" s="74"/>
      <c r="K9" s="74"/>
      <c r="L9" s="74"/>
      <c r="M9" s="74"/>
      <c r="N9" s="74"/>
      <c r="O9" s="74"/>
    </row>
    <row r="10" spans="1:49" s="75" customFormat="1" ht="17.25" customHeight="1">
      <c r="A10" s="74"/>
      <c r="B10" s="1611" t="s">
        <v>330</v>
      </c>
      <c r="C10" s="1611"/>
      <c r="D10" s="1611"/>
      <c r="E10" s="1611"/>
      <c r="F10" s="1611"/>
      <c r="G10" s="1611"/>
      <c r="H10" s="66"/>
      <c r="I10" s="66"/>
      <c r="J10" s="66"/>
      <c r="K10" s="66"/>
      <c r="L10" s="66"/>
      <c r="M10" s="74"/>
      <c r="N10" s="74"/>
      <c r="O10" s="74"/>
    </row>
    <row r="11" spans="1:49" s="75" customFormat="1" ht="17.25" customHeight="1">
      <c r="A11" s="74"/>
      <c r="B11" s="1612" t="s">
        <v>340</v>
      </c>
      <c r="C11" s="1612"/>
      <c r="D11" s="1612"/>
      <c r="E11" s="1612"/>
      <c r="F11" s="1612"/>
      <c r="G11" s="1612"/>
      <c r="H11" s="66"/>
      <c r="I11" s="99"/>
      <c r="J11" s="99"/>
      <c r="K11" s="66"/>
      <c r="L11" s="74"/>
      <c r="M11" s="74"/>
      <c r="N11" s="74"/>
      <c r="O11" s="74"/>
    </row>
    <row r="12" spans="1:49" s="69" customFormat="1" ht="17.25" customHeight="1">
      <c r="A12" s="66"/>
      <c r="B12" s="66"/>
      <c r="C12" s="66"/>
      <c r="D12" s="66"/>
      <c r="E12" s="66"/>
      <c r="F12" s="66"/>
      <c r="G12" s="66"/>
      <c r="H12" s="66"/>
      <c r="I12" s="99"/>
      <c r="J12" s="66"/>
      <c r="K12" s="66"/>
      <c r="L12" s="66"/>
      <c r="M12" s="66"/>
      <c r="N12" s="66"/>
      <c r="O12" s="66"/>
    </row>
    <row r="13" spans="1:49" s="70" customFormat="1" ht="17.25" customHeight="1">
      <c r="A13" s="66"/>
      <c r="B13" s="93"/>
      <c r="C13" s="93"/>
      <c r="D13" s="94" t="s">
        <v>158</v>
      </c>
      <c r="E13" s="94"/>
      <c r="F13" s="94" t="s">
        <v>161</v>
      </c>
      <c r="G13" s="94" t="s">
        <v>157</v>
      </c>
      <c r="H13" s="95"/>
      <c r="I13" s="66"/>
      <c r="J13" s="66"/>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69"/>
      <c r="AL13" s="69"/>
      <c r="AM13" s="69"/>
      <c r="AN13" s="69"/>
      <c r="AO13" s="69"/>
      <c r="AP13" s="69"/>
      <c r="AQ13" s="69"/>
      <c r="AR13" s="69"/>
      <c r="AS13" s="69"/>
      <c r="AT13" s="69"/>
      <c r="AU13" s="69"/>
      <c r="AV13" s="69"/>
      <c r="AW13" s="69"/>
    </row>
    <row r="14" spans="1:49" s="70" customFormat="1" ht="17.25" customHeight="1">
      <c r="A14" s="66"/>
      <c r="B14" s="96"/>
      <c r="C14" s="97" t="s">
        <v>158</v>
      </c>
      <c r="D14" s="790" t="s">
        <v>163</v>
      </c>
      <c r="E14" s="790" t="s">
        <v>195</v>
      </c>
      <c r="F14" s="790" t="s">
        <v>341</v>
      </c>
      <c r="G14" s="790" t="s">
        <v>197</v>
      </c>
      <c r="H14" s="98"/>
      <c r="I14" s="66"/>
      <c r="J14" s="66"/>
      <c r="K14" s="66"/>
      <c r="L14" s="66"/>
      <c r="M14" s="66"/>
      <c r="N14" s="66"/>
      <c r="O14" s="66"/>
      <c r="P14" s="66"/>
      <c r="Q14" s="66"/>
      <c r="R14" s="66"/>
      <c r="S14" s="66"/>
      <c r="T14" s="66"/>
      <c r="U14" s="69"/>
      <c r="V14" s="69"/>
      <c r="W14" s="69"/>
      <c r="X14" s="69"/>
      <c r="Y14" s="69"/>
      <c r="Z14" s="69"/>
      <c r="AA14" s="69"/>
      <c r="AB14" s="69"/>
      <c r="AC14" s="69"/>
      <c r="AD14" s="69"/>
      <c r="AE14" s="69"/>
      <c r="AF14" s="69"/>
      <c r="AG14" s="69"/>
      <c r="AH14" s="69"/>
      <c r="AI14" s="69"/>
      <c r="AJ14" s="69"/>
      <c r="AK14" s="69"/>
      <c r="AL14" s="69"/>
      <c r="AM14" s="69"/>
      <c r="AN14" s="69"/>
      <c r="AO14" s="69"/>
      <c r="AP14" s="69"/>
      <c r="AQ14" s="69"/>
      <c r="AR14" s="69"/>
      <c r="AS14" s="69"/>
      <c r="AT14" s="69"/>
      <c r="AU14" s="69"/>
      <c r="AV14" s="69"/>
      <c r="AW14" s="69"/>
    </row>
    <row r="15" spans="1:49" s="69" customFormat="1" ht="17.25" customHeight="1">
      <c r="A15" s="66"/>
      <c r="B15" s="108" t="s">
        <v>147</v>
      </c>
      <c r="C15" s="103" t="s">
        <v>335</v>
      </c>
      <c r="D15" s="1066">
        <v>45729</v>
      </c>
      <c r="E15" s="1067">
        <v>496.81689729999999</v>
      </c>
      <c r="F15" s="1068">
        <v>294</v>
      </c>
      <c r="G15" s="1043">
        <v>400.1758022087671</v>
      </c>
      <c r="H15" s="535"/>
      <c r="I15" s="66"/>
      <c r="J15" s="66"/>
      <c r="K15" s="66"/>
      <c r="L15" s="66"/>
      <c r="M15" s="66"/>
      <c r="N15" s="66"/>
      <c r="O15" s="66"/>
      <c r="P15" s="66"/>
      <c r="Q15" s="66"/>
      <c r="R15" s="66"/>
      <c r="S15" s="66"/>
      <c r="T15" s="66"/>
    </row>
    <row r="16" spans="1:49" s="69" customFormat="1" ht="17.25" customHeight="1">
      <c r="A16" s="66"/>
      <c r="B16" s="108" t="s">
        <v>148</v>
      </c>
      <c r="C16" s="103" t="s">
        <v>336</v>
      </c>
      <c r="D16" s="1069">
        <v>45729</v>
      </c>
      <c r="E16" s="710">
        <v>496.31687299999999</v>
      </c>
      <c r="F16" s="1065">
        <v>294</v>
      </c>
      <c r="G16" s="1045">
        <v>399.77304290958909</v>
      </c>
      <c r="H16" s="535"/>
      <c r="I16" s="66"/>
      <c r="J16" s="66"/>
      <c r="K16" s="66"/>
      <c r="L16" s="66"/>
      <c r="M16" s="66"/>
      <c r="N16" s="66"/>
      <c r="O16" s="66"/>
      <c r="P16" s="66"/>
      <c r="Q16" s="66"/>
      <c r="R16" s="66"/>
      <c r="S16" s="66"/>
      <c r="T16" s="66"/>
    </row>
    <row r="17" spans="1:49" s="69" customFormat="1" ht="17.25" customHeight="1">
      <c r="A17" s="66"/>
      <c r="B17" s="708" t="s">
        <v>153</v>
      </c>
      <c r="C17" s="104" t="s">
        <v>334</v>
      </c>
      <c r="D17" s="1061">
        <v>45749</v>
      </c>
      <c r="E17" s="1062">
        <v>172</v>
      </c>
      <c r="F17" s="1070">
        <v>274</v>
      </c>
      <c r="G17" s="1048">
        <v>129.11780821917807</v>
      </c>
      <c r="H17" s="535"/>
      <c r="I17" s="66"/>
      <c r="J17" s="66"/>
    </row>
    <row r="18" spans="1:49" s="69" customFormat="1" ht="17.25" customHeight="1">
      <c r="A18" s="66"/>
      <c r="B18" s="708"/>
      <c r="C18" s="93"/>
      <c r="D18" s="106"/>
      <c r="E18" s="1003"/>
      <c r="F18" s="1004"/>
      <c r="G18" s="107"/>
      <c r="H18" s="95"/>
      <c r="I18" s="66"/>
      <c r="J18" s="66"/>
    </row>
    <row r="19" spans="1:49" s="70" customFormat="1" ht="17.25" customHeight="1">
      <c r="A19" s="66"/>
      <c r="B19" s="93"/>
      <c r="C19" s="93"/>
      <c r="D19" s="94" t="s">
        <v>160</v>
      </c>
      <c r="E19" s="809"/>
      <c r="F19" s="807" t="s">
        <v>161</v>
      </c>
      <c r="G19" s="94" t="s">
        <v>157</v>
      </c>
      <c r="H19" s="98"/>
      <c r="I19" s="751"/>
      <c r="J19" s="66"/>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69"/>
      <c r="AL19" s="69"/>
      <c r="AM19" s="69"/>
      <c r="AN19" s="69"/>
      <c r="AO19" s="69"/>
      <c r="AP19" s="69"/>
      <c r="AQ19" s="69"/>
      <c r="AR19" s="69"/>
      <c r="AS19" s="69"/>
      <c r="AT19" s="69"/>
      <c r="AU19" s="69"/>
      <c r="AV19" s="69"/>
      <c r="AW19" s="69"/>
    </row>
    <row r="20" spans="1:49" s="70" customFormat="1" ht="17.25" customHeight="1">
      <c r="A20" s="66"/>
      <c r="B20" s="96"/>
      <c r="C20" s="97" t="s">
        <v>158</v>
      </c>
      <c r="D20" s="97" t="s">
        <v>163</v>
      </c>
      <c r="E20" s="810" t="s">
        <v>195</v>
      </c>
      <c r="F20" s="808" t="s">
        <v>341</v>
      </c>
      <c r="G20" s="97" t="s">
        <v>197</v>
      </c>
      <c r="H20" s="98"/>
      <c r="I20" s="99"/>
      <c r="J20" s="66"/>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69"/>
      <c r="AL20" s="69"/>
      <c r="AM20" s="69"/>
      <c r="AN20" s="69"/>
      <c r="AO20" s="69"/>
      <c r="AP20" s="69"/>
      <c r="AQ20" s="69"/>
      <c r="AR20" s="69"/>
      <c r="AS20" s="69"/>
      <c r="AT20" s="69"/>
      <c r="AU20" s="69"/>
      <c r="AV20" s="69"/>
      <c r="AW20" s="69"/>
    </row>
    <row r="21" spans="1:49" s="69" customFormat="1" ht="17.25" customHeight="1">
      <c r="A21" s="66"/>
      <c r="B21" s="108" t="s">
        <v>198</v>
      </c>
      <c r="C21" s="100" t="s">
        <v>315</v>
      </c>
      <c r="D21" s="709">
        <v>45905</v>
      </c>
      <c r="E21" s="710">
        <v>77</v>
      </c>
      <c r="F21" s="806">
        <v>248</v>
      </c>
      <c r="G21" s="109">
        <v>52.317808219178083</v>
      </c>
      <c r="H21" s="95"/>
      <c r="I21" s="66"/>
      <c r="J21" s="66"/>
    </row>
    <row r="22" spans="1:49" s="69" customFormat="1" ht="17.25" customHeight="1">
      <c r="A22" s="66"/>
      <c r="B22" s="108" t="s">
        <v>199</v>
      </c>
      <c r="C22" s="100" t="s">
        <v>317</v>
      </c>
      <c r="D22" s="709">
        <v>45905</v>
      </c>
      <c r="E22" s="710">
        <v>143</v>
      </c>
      <c r="F22" s="806">
        <v>248</v>
      </c>
      <c r="G22" s="109">
        <v>97.161643835616445</v>
      </c>
      <c r="H22" s="95"/>
      <c r="I22" s="66"/>
      <c r="J22" s="66"/>
    </row>
    <row r="23" spans="1:49" s="69" customFormat="1" ht="17.25" customHeight="1">
      <c r="A23" s="66"/>
      <c r="B23" s="108"/>
      <c r="C23" s="100"/>
      <c r="D23" s="709"/>
      <c r="E23" s="710"/>
      <c r="F23" s="710"/>
      <c r="G23" s="109"/>
      <c r="H23" s="95"/>
      <c r="I23" s="66"/>
      <c r="J23" s="66"/>
    </row>
    <row r="24" spans="1:49" s="69" customFormat="1" ht="17.25" customHeight="1">
      <c r="A24" s="66"/>
      <c r="B24" s="108"/>
      <c r="C24" s="100"/>
      <c r="D24" s="709"/>
      <c r="E24" s="710"/>
      <c r="F24" s="710"/>
      <c r="G24" s="109"/>
      <c r="H24" s="66"/>
      <c r="I24" s="66"/>
      <c r="J24" s="66"/>
    </row>
    <row r="25" spans="1:49" s="69" customFormat="1" ht="17.25" customHeight="1">
      <c r="A25" s="66"/>
      <c r="B25" s="66"/>
      <c r="C25" s="66"/>
      <c r="D25" s="66"/>
      <c r="E25" s="66"/>
      <c r="F25" s="66"/>
      <c r="G25" s="66"/>
      <c r="H25" s="66"/>
      <c r="I25" s="66"/>
      <c r="J25" s="66"/>
    </row>
    <row r="26" spans="1:49" s="69" customFormat="1" ht="19.5" customHeight="1">
      <c r="A26" s="66"/>
      <c r="B26" s="487" t="s">
        <v>277</v>
      </c>
      <c r="C26" s="1614" t="s">
        <v>329</v>
      </c>
      <c r="D26" s="1614"/>
      <c r="E26" s="1614"/>
      <c r="F26" s="1614"/>
      <c r="G26" s="1614"/>
      <c r="H26" s="66"/>
      <c r="I26" s="66"/>
      <c r="J26" s="66"/>
    </row>
    <row r="27" spans="1:49" s="69" customFormat="1" ht="19.5" customHeight="1">
      <c r="A27" s="66"/>
      <c r="B27" s="487"/>
      <c r="C27" s="1614"/>
      <c r="D27" s="1614"/>
      <c r="E27" s="1614"/>
      <c r="F27" s="1614"/>
      <c r="G27" s="1614"/>
      <c r="H27" s="66"/>
      <c r="I27" s="66"/>
      <c r="J27" s="66"/>
    </row>
    <row r="28" spans="1:49" ht="17.25" customHeight="1">
      <c r="B28" s="72"/>
      <c r="C28" s="1614"/>
      <c r="D28" s="1614"/>
      <c r="E28" s="1614"/>
      <c r="F28" s="1614"/>
      <c r="G28" s="1614"/>
    </row>
    <row r="32" spans="1:49" ht="15" customHeight="1"/>
  </sheetData>
  <mergeCells count="8">
    <mergeCell ref="C28:G28"/>
    <mergeCell ref="B7:G7"/>
    <mergeCell ref="B8:G8"/>
    <mergeCell ref="B9:G9"/>
    <mergeCell ref="B10:G10"/>
    <mergeCell ref="B11:G11"/>
    <mergeCell ref="C26:G26"/>
    <mergeCell ref="C27:G27"/>
  </mergeCells>
  <phoneticPr fontId="271" type="noConversion"/>
  <printOptions horizontalCentered="1"/>
  <pageMargins left="0.98425196850393704" right="0.51181102362204722" top="0.74803149606299213" bottom="0.23622047244094491" header="0" footer="0"/>
  <pageSetup scale="76" orientation="portrait"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76">
    <pageSetUpPr fitToPage="1"/>
  </sheetPr>
  <dimension ref="A1:AW103"/>
  <sheetViews>
    <sheetView view="pageBreakPreview" zoomScale="80" zoomScaleNormal="100" zoomScaleSheetLayoutView="80" workbookViewId="0">
      <selection activeCell="B7" sqref="B7:J7"/>
    </sheetView>
  </sheetViews>
  <sheetFormatPr defaultColWidth="9.42578125" defaultRowHeight="15.75"/>
  <cols>
    <col min="1" max="1" width="2.5703125" style="91" customWidth="1"/>
    <col min="2" max="2" width="6.42578125" style="91" customWidth="1"/>
    <col min="3" max="3" width="15.42578125" style="91" customWidth="1"/>
    <col min="4" max="4" width="9.5703125" style="91" customWidth="1"/>
    <col min="5" max="5" width="17.5703125" style="91" customWidth="1"/>
    <col min="6" max="10" width="14.5703125" style="91" customWidth="1"/>
    <col min="11" max="11" width="2.5703125" style="91" customWidth="1"/>
    <col min="12" max="12" width="9.42578125" style="91" customWidth="1"/>
    <col min="13" max="16384" width="9.42578125" style="91"/>
  </cols>
  <sheetData>
    <row r="1" spans="1:49" s="70" customFormat="1" ht="17.25" customHeight="1">
      <c r="A1" s="66"/>
      <c r="B1" s="67" t="s">
        <v>0</v>
      </c>
      <c r="C1" s="66"/>
      <c r="D1" s="66"/>
      <c r="E1" s="66"/>
      <c r="F1" s="66"/>
      <c r="G1" s="66"/>
      <c r="H1" s="66"/>
      <c r="I1" s="66"/>
      <c r="J1" s="3" t="s">
        <v>1</v>
      </c>
      <c r="K1" s="66"/>
      <c r="L1" s="66"/>
      <c r="M1" s="66"/>
      <c r="N1" s="66"/>
      <c r="O1" s="66"/>
      <c r="P1" s="66"/>
      <c r="Q1" s="69"/>
      <c r="R1" s="69"/>
      <c r="S1" s="69"/>
      <c r="T1" s="69"/>
      <c r="U1" s="69"/>
      <c r="V1" s="69"/>
      <c r="W1" s="69"/>
      <c r="X1" s="69"/>
      <c r="Y1" s="69"/>
      <c r="Z1" s="69"/>
      <c r="AA1" s="69"/>
      <c r="AB1" s="69"/>
      <c r="AC1" s="69"/>
      <c r="AD1" s="69"/>
      <c r="AE1" s="69"/>
      <c r="AF1" s="69"/>
      <c r="AG1" s="69"/>
      <c r="AH1" s="69"/>
      <c r="AI1" s="69"/>
      <c r="AJ1" s="69"/>
      <c r="AK1" s="69"/>
      <c r="AL1" s="69"/>
      <c r="AM1" s="69"/>
      <c r="AN1" s="69"/>
      <c r="AO1" s="69"/>
      <c r="AP1" s="69"/>
      <c r="AQ1" s="69"/>
      <c r="AR1" s="69"/>
      <c r="AS1" s="69"/>
      <c r="AT1" s="69"/>
      <c r="AU1" s="69"/>
      <c r="AV1" s="69"/>
      <c r="AW1" s="69"/>
    </row>
    <row r="2" spans="1:49" s="70" customFormat="1" ht="17.25" customHeight="1">
      <c r="A2" s="66"/>
      <c r="B2" s="67"/>
      <c r="C2" s="71"/>
      <c r="D2" s="66"/>
      <c r="E2" s="66"/>
      <c r="F2" s="66"/>
      <c r="G2" s="66"/>
      <c r="H2" s="66"/>
      <c r="I2" s="66"/>
      <c r="J2" s="3" t="s">
        <v>2</v>
      </c>
      <c r="K2" s="66"/>
      <c r="L2" s="66"/>
      <c r="M2" s="66"/>
      <c r="N2" s="66"/>
      <c r="O2" s="66"/>
      <c r="P2" s="66"/>
      <c r="Q2" s="69"/>
      <c r="R2" s="69"/>
      <c r="S2" s="69"/>
      <c r="T2" s="69"/>
      <c r="U2" s="69"/>
      <c r="V2" s="69"/>
      <c r="W2" s="69"/>
      <c r="X2" s="69"/>
      <c r="Y2" s="69"/>
      <c r="Z2" s="69"/>
      <c r="AA2" s="69"/>
      <c r="AB2" s="69"/>
      <c r="AC2" s="69"/>
      <c r="AD2" s="69"/>
      <c r="AE2" s="69"/>
      <c r="AF2" s="69"/>
      <c r="AG2" s="69"/>
      <c r="AH2" s="69"/>
      <c r="AI2" s="69"/>
      <c r="AJ2" s="69"/>
      <c r="AK2" s="69"/>
      <c r="AL2" s="69"/>
      <c r="AM2" s="69"/>
      <c r="AN2" s="69"/>
      <c r="AO2" s="69"/>
      <c r="AP2" s="69"/>
      <c r="AQ2" s="69"/>
      <c r="AR2" s="69"/>
      <c r="AS2" s="69"/>
      <c r="AT2" s="69"/>
      <c r="AU2" s="69"/>
      <c r="AV2" s="69"/>
      <c r="AW2" s="69"/>
    </row>
    <row r="3" spans="1:49" s="70" customFormat="1" ht="17.25" customHeight="1">
      <c r="A3" s="66"/>
      <c r="B3" s="72"/>
      <c r="C3" s="66"/>
      <c r="D3" s="66"/>
      <c r="E3" s="66"/>
      <c r="F3" s="66"/>
      <c r="G3" s="66"/>
      <c r="H3" s="66"/>
      <c r="I3" s="66"/>
      <c r="J3" s="68" t="s">
        <v>3</v>
      </c>
      <c r="K3" s="66"/>
      <c r="L3" s="66"/>
      <c r="M3" s="66"/>
      <c r="N3" s="66"/>
      <c r="O3" s="66"/>
      <c r="P3" s="66"/>
      <c r="Q3" s="69"/>
      <c r="R3" s="69"/>
      <c r="S3" s="69"/>
      <c r="T3" s="69"/>
      <c r="U3" s="69"/>
      <c r="V3" s="69"/>
      <c r="W3" s="69"/>
      <c r="X3" s="69"/>
      <c r="Y3" s="69"/>
      <c r="Z3" s="69"/>
      <c r="AA3" s="69"/>
      <c r="AB3" s="69"/>
      <c r="AC3" s="69"/>
      <c r="AD3" s="69"/>
      <c r="AE3" s="69"/>
      <c r="AF3" s="69"/>
      <c r="AG3" s="69"/>
      <c r="AH3" s="69"/>
      <c r="AI3" s="69"/>
      <c r="AJ3" s="69"/>
      <c r="AK3" s="69"/>
      <c r="AL3" s="69"/>
      <c r="AM3" s="69"/>
      <c r="AN3" s="69"/>
      <c r="AO3" s="69"/>
      <c r="AP3" s="69"/>
      <c r="AQ3" s="69"/>
      <c r="AR3" s="69"/>
      <c r="AS3" s="69"/>
      <c r="AT3" s="69"/>
      <c r="AU3" s="69"/>
      <c r="AV3" s="69"/>
      <c r="AW3" s="69"/>
    </row>
    <row r="4" spans="1:49" s="70" customFormat="1" ht="17.25" customHeight="1">
      <c r="A4" s="66"/>
      <c r="B4" s="73"/>
      <c r="C4" s="66"/>
      <c r="D4" s="66"/>
      <c r="E4" s="66"/>
      <c r="F4" s="66"/>
      <c r="G4" s="66"/>
      <c r="H4" s="66"/>
      <c r="I4" s="66"/>
      <c r="J4" s="68" t="s">
        <v>4</v>
      </c>
      <c r="K4" s="66"/>
      <c r="L4" s="66"/>
      <c r="M4" s="66"/>
      <c r="N4" s="66"/>
      <c r="O4" s="66"/>
      <c r="P4" s="66"/>
      <c r="Q4" s="69"/>
      <c r="R4" s="69"/>
      <c r="S4" s="69"/>
      <c r="T4" s="69"/>
      <c r="U4" s="69"/>
      <c r="V4" s="69"/>
      <c r="W4" s="69"/>
      <c r="X4" s="69"/>
      <c r="Y4" s="69"/>
      <c r="Z4" s="69"/>
      <c r="AA4" s="69"/>
      <c r="AB4" s="69"/>
      <c r="AC4" s="69"/>
      <c r="AD4" s="69"/>
      <c r="AE4" s="69"/>
      <c r="AF4" s="69"/>
      <c r="AG4" s="69"/>
      <c r="AH4" s="69"/>
      <c r="AI4" s="69"/>
      <c r="AJ4" s="69"/>
      <c r="AK4" s="69"/>
      <c r="AL4" s="69"/>
      <c r="AM4" s="69"/>
      <c r="AN4" s="69"/>
      <c r="AO4" s="69"/>
      <c r="AP4" s="69"/>
      <c r="AQ4" s="69"/>
      <c r="AR4" s="69"/>
      <c r="AS4" s="69"/>
      <c r="AT4" s="69"/>
      <c r="AU4" s="69"/>
      <c r="AV4" s="69"/>
      <c r="AW4" s="69"/>
    </row>
    <row r="5" spans="1:49" s="70" customFormat="1" ht="17.25" customHeight="1">
      <c r="A5" s="66"/>
      <c r="B5" s="66"/>
      <c r="C5" s="66"/>
      <c r="D5" s="66"/>
      <c r="E5" s="66"/>
      <c r="F5" s="66"/>
      <c r="G5" s="66"/>
      <c r="H5" s="66"/>
      <c r="I5" s="66"/>
      <c r="J5" s="68" t="s">
        <v>156</v>
      </c>
      <c r="K5" s="66"/>
      <c r="L5" s="66"/>
      <c r="M5" s="66"/>
      <c r="N5" s="66"/>
      <c r="O5" s="66"/>
      <c r="P5" s="66"/>
      <c r="Q5" s="69"/>
      <c r="R5" s="69"/>
      <c r="S5" s="69"/>
      <c r="T5" s="69"/>
      <c r="U5" s="69"/>
      <c r="V5" s="69"/>
      <c r="W5" s="69"/>
      <c r="X5" s="69"/>
      <c r="Y5" s="69"/>
      <c r="Z5" s="69"/>
      <c r="AA5" s="69"/>
      <c r="AB5" s="69"/>
      <c r="AC5" s="69"/>
      <c r="AD5" s="69"/>
      <c r="AE5" s="69"/>
      <c r="AF5" s="69"/>
      <c r="AG5" s="69"/>
      <c r="AH5" s="69"/>
      <c r="AI5" s="69"/>
      <c r="AJ5" s="69"/>
      <c r="AK5" s="69"/>
      <c r="AL5" s="69"/>
      <c r="AM5" s="69"/>
      <c r="AN5" s="69"/>
      <c r="AO5" s="69"/>
      <c r="AP5" s="69"/>
      <c r="AQ5" s="69"/>
      <c r="AR5" s="69"/>
      <c r="AS5" s="69"/>
      <c r="AT5" s="69"/>
      <c r="AU5" s="69"/>
      <c r="AV5" s="69"/>
      <c r="AW5" s="69"/>
    </row>
    <row r="6" spans="1:49" s="69" customFormat="1" ht="17.25" customHeight="1">
      <c r="A6" s="66"/>
      <c r="B6" s="66"/>
      <c r="C6" s="66"/>
      <c r="D6" s="66"/>
      <c r="E6" s="66"/>
      <c r="F6" s="66"/>
      <c r="G6" s="66"/>
      <c r="H6" s="66"/>
      <c r="I6" s="66"/>
      <c r="J6" s="68" t="s">
        <v>78</v>
      </c>
      <c r="K6" s="66"/>
      <c r="L6" s="66"/>
      <c r="M6" s="66"/>
      <c r="N6" s="66"/>
      <c r="O6" s="66"/>
      <c r="P6" s="471"/>
    </row>
    <row r="7" spans="1:49" s="75" customFormat="1" ht="17.25" customHeight="1">
      <c r="A7" s="74"/>
      <c r="B7" s="1611" t="s">
        <v>78</v>
      </c>
      <c r="C7" s="1611"/>
      <c r="D7" s="1611"/>
      <c r="E7" s="1611"/>
      <c r="F7" s="1611"/>
      <c r="G7" s="1611"/>
      <c r="H7" s="1611"/>
      <c r="I7" s="1611"/>
      <c r="J7" s="1611"/>
      <c r="K7" s="74"/>
      <c r="L7" s="74"/>
      <c r="M7" s="74"/>
      <c r="N7" s="74"/>
      <c r="O7" s="74"/>
      <c r="P7" s="74"/>
    </row>
    <row r="8" spans="1:49" s="75" customFormat="1" ht="17.25" customHeight="1">
      <c r="A8" s="74"/>
      <c r="B8" s="1611" t="s">
        <v>7</v>
      </c>
      <c r="C8" s="1611"/>
      <c r="D8" s="1611"/>
      <c r="E8" s="1611"/>
      <c r="F8" s="1611"/>
      <c r="G8" s="1611"/>
      <c r="H8" s="1611"/>
      <c r="I8" s="1611"/>
      <c r="J8" s="1611"/>
      <c r="K8" s="74"/>
      <c r="L8" s="74"/>
      <c r="M8" s="74"/>
      <c r="N8" s="74"/>
      <c r="O8" s="74"/>
      <c r="P8" s="74"/>
    </row>
    <row r="9" spans="1:49" s="75" customFormat="1" ht="17.25" customHeight="1">
      <c r="A9" s="74"/>
      <c r="B9" s="1611" t="s">
        <v>311</v>
      </c>
      <c r="C9" s="1611"/>
      <c r="D9" s="1611"/>
      <c r="E9" s="1611"/>
      <c r="F9" s="1611"/>
      <c r="G9" s="1611"/>
      <c r="H9" s="1611"/>
      <c r="I9" s="1611"/>
      <c r="J9" s="1611"/>
      <c r="K9" s="74"/>
      <c r="L9" s="74"/>
      <c r="M9" s="74"/>
      <c r="N9" s="74"/>
      <c r="O9" s="74"/>
      <c r="P9" s="74"/>
    </row>
    <row r="10" spans="1:49" s="75" customFormat="1" ht="17.25" customHeight="1">
      <c r="A10" s="74"/>
      <c r="B10" s="1612" t="s">
        <v>342</v>
      </c>
      <c r="C10" s="1612"/>
      <c r="D10" s="1612"/>
      <c r="E10" s="1612"/>
      <c r="F10" s="1612"/>
      <c r="G10" s="1612"/>
      <c r="H10" s="1612"/>
      <c r="I10" s="1612"/>
      <c r="J10" s="1612"/>
      <c r="K10" s="74"/>
      <c r="L10" s="74"/>
      <c r="M10" s="74"/>
      <c r="N10" s="74"/>
      <c r="O10" s="74"/>
      <c r="P10" s="74"/>
    </row>
    <row r="11" spans="1:49" s="69" customFormat="1" ht="17.25" customHeight="1" thickBot="1">
      <c r="A11" s="66"/>
      <c r="B11" s="66"/>
      <c r="C11" s="66"/>
      <c r="D11" s="66"/>
      <c r="E11" s="66"/>
      <c r="F11" s="66"/>
      <c r="G11" s="66"/>
      <c r="H11" s="66"/>
      <c r="I11" s="66"/>
      <c r="J11" s="66"/>
      <c r="K11" s="66"/>
      <c r="L11" s="66"/>
      <c r="M11" s="66"/>
      <c r="N11" s="66"/>
      <c r="O11" s="66"/>
      <c r="P11" s="66"/>
    </row>
    <row r="12" spans="1:49" s="69" customFormat="1" ht="16.5" customHeight="1">
      <c r="A12" s="66"/>
      <c r="B12" s="76" t="s">
        <v>10</v>
      </c>
      <c r="C12" s="15"/>
      <c r="D12" s="15"/>
      <c r="E12" s="15" t="s">
        <v>157</v>
      </c>
      <c r="F12" s="15" t="s">
        <v>158</v>
      </c>
      <c r="G12" s="77" t="s">
        <v>159</v>
      </c>
      <c r="H12" s="77" t="s">
        <v>160</v>
      </c>
      <c r="I12" s="77" t="s">
        <v>161</v>
      </c>
      <c r="J12" s="78" t="s">
        <v>162</v>
      </c>
      <c r="K12" s="66"/>
      <c r="L12" s="66"/>
      <c r="M12" s="66"/>
      <c r="N12" s="66"/>
      <c r="O12" s="66"/>
      <c r="P12" s="66"/>
    </row>
    <row r="13" spans="1:49" s="69" customFormat="1" ht="18.75" customHeight="1" thickBot="1">
      <c r="A13" s="66"/>
      <c r="B13" s="79" t="s">
        <v>15</v>
      </c>
      <c r="C13" s="80" t="s">
        <v>158</v>
      </c>
      <c r="D13" s="80" t="s">
        <v>17</v>
      </c>
      <c r="E13" s="80" t="s">
        <v>201</v>
      </c>
      <c r="F13" s="80" t="s">
        <v>163</v>
      </c>
      <c r="G13" s="80" t="s">
        <v>164</v>
      </c>
      <c r="H13" s="80" t="s">
        <v>163</v>
      </c>
      <c r="I13" s="80" t="s">
        <v>165</v>
      </c>
      <c r="J13" s="81" t="s">
        <v>166</v>
      </c>
      <c r="K13" s="66"/>
      <c r="L13" s="66"/>
      <c r="M13" s="66"/>
      <c r="N13" s="66"/>
      <c r="O13" s="66"/>
      <c r="P13" s="66"/>
    </row>
    <row r="14" spans="1:49" s="69" customFormat="1" ht="17.100000000000001" customHeight="1">
      <c r="A14" s="66"/>
      <c r="B14" s="306"/>
      <c r="C14" s="307"/>
      <c r="D14" s="307"/>
      <c r="E14" s="307" t="s">
        <v>21</v>
      </c>
      <c r="F14" s="307" t="s">
        <v>22</v>
      </c>
      <c r="G14" s="307" t="s">
        <v>23</v>
      </c>
      <c r="H14" s="307" t="s">
        <v>24</v>
      </c>
      <c r="I14" s="307" t="s">
        <v>145</v>
      </c>
      <c r="J14" s="308" t="s">
        <v>146</v>
      </c>
      <c r="K14" s="66"/>
      <c r="L14" s="66"/>
      <c r="M14" s="66"/>
      <c r="N14" s="66"/>
      <c r="O14" s="66"/>
      <c r="P14" s="66"/>
    </row>
    <row r="15" spans="1:49" s="69" customFormat="1" ht="17.100000000000001" customHeight="1">
      <c r="A15" s="66"/>
      <c r="B15" s="309"/>
      <c r="C15" s="310"/>
      <c r="D15" s="311"/>
      <c r="E15" s="311"/>
      <c r="F15" s="311"/>
      <c r="G15" s="311"/>
      <c r="H15" s="311"/>
      <c r="I15" s="311"/>
      <c r="J15" s="312"/>
      <c r="K15" s="66"/>
      <c r="L15" s="66"/>
      <c r="M15" s="66"/>
      <c r="N15" s="66"/>
      <c r="O15" s="66"/>
      <c r="P15" s="66"/>
    </row>
    <row r="16" spans="1:49" s="69" customFormat="1" ht="17.100000000000001" customHeight="1">
      <c r="A16" s="66"/>
      <c r="B16" s="313"/>
      <c r="C16" s="314" t="s">
        <v>167</v>
      </c>
      <c r="D16" s="315"/>
      <c r="E16" s="311"/>
      <c r="F16" s="311"/>
      <c r="G16" s="311"/>
      <c r="H16" s="311"/>
      <c r="I16" s="311"/>
      <c r="J16" s="312"/>
      <c r="K16" s="66"/>
      <c r="L16" s="66"/>
      <c r="M16" s="66"/>
      <c r="N16" s="66"/>
      <c r="O16" s="66"/>
      <c r="P16" s="66"/>
    </row>
    <row r="17" spans="1:16" s="69" customFormat="1" ht="16.5" customHeight="1">
      <c r="A17" s="66"/>
      <c r="B17" s="313"/>
      <c r="C17" s="314"/>
      <c r="D17" s="315"/>
      <c r="E17" s="311"/>
      <c r="F17" s="311"/>
      <c r="G17" s="311"/>
      <c r="H17" s="311"/>
      <c r="I17" s="311"/>
      <c r="J17" s="312"/>
      <c r="K17" s="66"/>
      <c r="L17" s="66"/>
      <c r="M17" s="66"/>
      <c r="N17" s="66"/>
      <c r="O17" s="66"/>
      <c r="P17" s="66"/>
    </row>
    <row r="18" spans="1:16" s="69" customFormat="1" ht="16.5" customHeight="1">
      <c r="A18" s="66"/>
      <c r="B18" s="313"/>
      <c r="C18" s="316" t="s">
        <v>343</v>
      </c>
      <c r="D18" s="315"/>
      <c r="E18" s="311"/>
      <c r="F18" s="311"/>
      <c r="G18" s="311"/>
      <c r="H18" s="311"/>
      <c r="I18" s="311"/>
      <c r="J18" s="312"/>
      <c r="K18" s="66"/>
      <c r="L18" s="66"/>
      <c r="M18" s="66"/>
      <c r="N18" s="66"/>
      <c r="O18" s="66"/>
      <c r="P18" s="66"/>
    </row>
    <row r="19" spans="1:16" s="69" customFormat="1" ht="17.100000000000001" customHeight="1">
      <c r="A19" s="66"/>
      <c r="B19" s="309">
        <v>1</v>
      </c>
      <c r="C19" s="316" t="s">
        <v>170</v>
      </c>
      <c r="D19" s="311"/>
      <c r="E19" s="320">
        <v>150</v>
      </c>
      <c r="F19" s="338">
        <v>40624</v>
      </c>
      <c r="G19" s="320">
        <f>(H19-F19)/365</f>
        <v>30.021917808219179</v>
      </c>
      <c r="H19" s="338">
        <v>51582</v>
      </c>
      <c r="I19" s="321">
        <v>5.3969999999999997E-2</v>
      </c>
      <c r="J19" s="322">
        <f t="shared" ref="J19:J31" si="0">+E19*I19</f>
        <v>8.0954999999999995</v>
      </c>
      <c r="K19" s="83"/>
      <c r="L19" s="66"/>
      <c r="M19" s="66"/>
      <c r="N19" s="66"/>
      <c r="O19" s="66"/>
      <c r="P19" s="66"/>
    </row>
    <row r="20" spans="1:16" s="69" customFormat="1" ht="17.100000000000001" customHeight="1">
      <c r="A20" s="66"/>
      <c r="B20" s="309">
        <f>B19+1</f>
        <v>2</v>
      </c>
      <c r="C20" s="316" t="s">
        <v>171</v>
      </c>
      <c r="D20" s="311"/>
      <c r="E20" s="320">
        <v>150</v>
      </c>
      <c r="F20" s="338">
        <v>40808</v>
      </c>
      <c r="G20" s="320">
        <f t="shared" ref="G20:G31" si="1">(H20-F20)/365</f>
        <v>30.021917808219179</v>
      </c>
      <c r="H20" s="338">
        <v>51766</v>
      </c>
      <c r="I20" s="321">
        <v>4.7399999999999998E-2</v>
      </c>
      <c r="J20" s="322">
        <f t="shared" si="0"/>
        <v>7.1099999999999994</v>
      </c>
      <c r="K20" s="83"/>
      <c r="L20" s="66"/>
      <c r="M20" s="66"/>
      <c r="N20" s="66"/>
      <c r="O20" s="66"/>
      <c r="P20" s="66"/>
    </row>
    <row r="21" spans="1:16" s="69" customFormat="1" ht="17.100000000000001" customHeight="1">
      <c r="A21" s="66"/>
      <c r="B21" s="309">
        <f t="shared" ref="B21:B31" si="2">B20+1</f>
        <v>3</v>
      </c>
      <c r="C21" s="316" t="s">
        <v>172</v>
      </c>
      <c r="D21" s="311"/>
      <c r="E21" s="320">
        <v>200</v>
      </c>
      <c r="F21" s="338">
        <v>40990</v>
      </c>
      <c r="G21" s="320">
        <f t="shared" si="1"/>
        <v>30.019178082191782</v>
      </c>
      <c r="H21" s="338">
        <v>51947</v>
      </c>
      <c r="I21" s="321">
        <v>4.3560000000000001E-2</v>
      </c>
      <c r="J21" s="322">
        <f t="shared" si="0"/>
        <v>8.7119999999999997</v>
      </c>
      <c r="K21" s="66"/>
      <c r="L21" s="66"/>
      <c r="M21" s="66"/>
      <c r="N21" s="66"/>
      <c r="O21" s="66"/>
      <c r="P21" s="66"/>
    </row>
    <row r="22" spans="1:16" s="69" customFormat="1" ht="17.100000000000001" customHeight="1">
      <c r="A22" s="66"/>
      <c r="B22" s="309">
        <f t="shared" si="2"/>
        <v>4</v>
      </c>
      <c r="C22" s="316" t="s">
        <v>256</v>
      </c>
      <c r="D22" s="311">
        <v>1</v>
      </c>
      <c r="E22" s="320">
        <v>44.657534246575345</v>
      </c>
      <c r="F22" s="338">
        <v>42696</v>
      </c>
      <c r="G22" s="320">
        <f t="shared" si="1"/>
        <v>10.005479452054795</v>
      </c>
      <c r="H22" s="338">
        <v>46348</v>
      </c>
      <c r="I22" s="321">
        <v>3.0370000000000001E-2</v>
      </c>
      <c r="J22" s="322">
        <f t="shared" si="0"/>
        <v>1.3562493150684933</v>
      </c>
      <c r="K22" s="66"/>
      <c r="L22" s="66"/>
      <c r="M22" s="66"/>
      <c r="N22" s="66"/>
      <c r="O22" s="66"/>
      <c r="P22" s="66"/>
    </row>
    <row r="23" spans="1:16" s="69" customFormat="1" ht="17.100000000000001" customHeight="1">
      <c r="A23" s="66"/>
      <c r="B23" s="309">
        <f t="shared" si="2"/>
        <v>5</v>
      </c>
      <c r="C23" s="316" t="s">
        <v>257</v>
      </c>
      <c r="D23" s="311"/>
      <c r="E23" s="320">
        <v>50</v>
      </c>
      <c r="F23" s="338">
        <v>42696</v>
      </c>
      <c r="G23" s="320">
        <f t="shared" si="1"/>
        <v>30.019178082191782</v>
      </c>
      <c r="H23" s="338">
        <v>53653</v>
      </c>
      <c r="I23" s="321">
        <v>4.0280000000000003E-2</v>
      </c>
      <c r="J23" s="322">
        <f t="shared" si="0"/>
        <v>2.0140000000000002</v>
      </c>
      <c r="K23" s="66"/>
      <c r="L23" s="66"/>
      <c r="M23" s="66"/>
      <c r="N23" s="66"/>
      <c r="O23" s="66"/>
      <c r="P23" s="66"/>
    </row>
    <row r="24" spans="1:16" s="69" customFormat="1" ht="17.100000000000001" customHeight="1">
      <c r="A24" s="66"/>
      <c r="B24" s="309">
        <f t="shared" si="2"/>
        <v>6</v>
      </c>
      <c r="C24" s="316" t="s">
        <v>258</v>
      </c>
      <c r="D24" s="311"/>
      <c r="E24" s="320">
        <v>200</v>
      </c>
      <c r="F24" s="338">
        <v>42788</v>
      </c>
      <c r="G24" s="713">
        <f t="shared" si="1"/>
        <v>30.019178082191782</v>
      </c>
      <c r="H24" s="338">
        <v>53745</v>
      </c>
      <c r="I24" s="321">
        <v>4.122E-2</v>
      </c>
      <c r="J24" s="322">
        <f t="shared" si="0"/>
        <v>8.2439999999999998</v>
      </c>
      <c r="K24" s="66"/>
      <c r="L24" s="66"/>
      <c r="M24" s="66"/>
      <c r="N24" s="66"/>
      <c r="O24" s="66"/>
      <c r="P24" s="66"/>
    </row>
    <row r="25" spans="1:16" s="69" customFormat="1" ht="17.100000000000001" customHeight="1">
      <c r="A25" s="66"/>
      <c r="B25" s="309">
        <f t="shared" si="2"/>
        <v>7</v>
      </c>
      <c r="C25" s="316" t="s">
        <v>259</v>
      </c>
      <c r="D25" s="311"/>
      <c r="E25" s="320">
        <v>100</v>
      </c>
      <c r="F25" s="338">
        <v>42908</v>
      </c>
      <c r="G25" s="713">
        <f t="shared" si="1"/>
        <v>30.019178082191782</v>
      </c>
      <c r="H25" s="338">
        <v>53865</v>
      </c>
      <c r="I25" s="321">
        <v>3.6479999999999999E-2</v>
      </c>
      <c r="J25" s="322">
        <f t="shared" si="0"/>
        <v>3.6479999999999997</v>
      </c>
      <c r="K25" s="66"/>
      <c r="L25" s="66"/>
      <c r="M25" s="66"/>
      <c r="N25" s="66"/>
      <c r="O25" s="66"/>
      <c r="P25" s="66"/>
    </row>
    <row r="26" spans="1:16" s="69" customFormat="1" ht="17.100000000000001" customHeight="1">
      <c r="A26" s="66"/>
      <c r="B26" s="309">
        <f t="shared" si="2"/>
        <v>8</v>
      </c>
      <c r="C26" s="316" t="s">
        <v>260</v>
      </c>
      <c r="D26" s="311"/>
      <c r="E26" s="320">
        <v>100</v>
      </c>
      <c r="F26" s="338">
        <v>42969</v>
      </c>
      <c r="G26" s="713">
        <f t="shared" si="1"/>
        <v>30.019178082191782</v>
      </c>
      <c r="H26" s="338">
        <v>53926</v>
      </c>
      <c r="I26" s="321">
        <v>3.8580000000000003E-2</v>
      </c>
      <c r="J26" s="322">
        <f t="shared" si="0"/>
        <v>3.8580000000000005</v>
      </c>
      <c r="K26" s="66"/>
      <c r="L26" s="66"/>
      <c r="M26" s="66"/>
      <c r="N26" s="66"/>
      <c r="O26" s="66"/>
      <c r="P26" s="66"/>
    </row>
    <row r="27" spans="1:16" s="69" customFormat="1" ht="17.100000000000001" customHeight="1">
      <c r="A27" s="66"/>
      <c r="B27" s="309">
        <f t="shared" si="2"/>
        <v>9</v>
      </c>
      <c r="C27" s="316" t="s">
        <v>261</v>
      </c>
      <c r="D27" s="311"/>
      <c r="E27" s="320">
        <v>400</v>
      </c>
      <c r="F27" s="338">
        <v>43000</v>
      </c>
      <c r="G27" s="713">
        <f t="shared" si="1"/>
        <v>30.019178082191782</v>
      </c>
      <c r="H27" s="338">
        <v>53957</v>
      </c>
      <c r="I27" s="321">
        <v>4.0660000000000002E-2</v>
      </c>
      <c r="J27" s="322">
        <f t="shared" si="0"/>
        <v>16.263999999999999</v>
      </c>
      <c r="K27" s="66"/>
      <c r="L27" s="66"/>
      <c r="M27" s="66"/>
      <c r="N27" s="66"/>
      <c r="O27" s="66"/>
      <c r="P27" s="66"/>
    </row>
    <row r="28" spans="1:16" s="69" customFormat="1" ht="17.100000000000001" customHeight="1">
      <c r="A28" s="66"/>
      <c r="B28" s="309">
        <f t="shared" si="2"/>
        <v>10</v>
      </c>
      <c r="C28" s="316" t="s">
        <v>262</v>
      </c>
      <c r="D28" s="311"/>
      <c r="E28" s="320">
        <v>496.45</v>
      </c>
      <c r="F28" s="338">
        <v>43010</v>
      </c>
      <c r="G28" s="713">
        <f t="shared" si="1"/>
        <v>10.010958904109589</v>
      </c>
      <c r="H28" s="338">
        <v>46664</v>
      </c>
      <c r="I28" s="321">
        <v>3.4279999999999998E-2</v>
      </c>
      <c r="J28" s="322">
        <f t="shared" si="0"/>
        <v>17.018305999999999</v>
      </c>
      <c r="K28" s="66"/>
      <c r="L28" s="66"/>
      <c r="M28" s="66"/>
      <c r="N28" s="66"/>
      <c r="O28" s="66"/>
      <c r="P28" s="66"/>
    </row>
    <row r="29" spans="1:16" s="69" customFormat="1" ht="17.100000000000001" customHeight="1">
      <c r="A29" s="66"/>
      <c r="B29" s="309">
        <f t="shared" si="2"/>
        <v>11</v>
      </c>
      <c r="C29" s="316" t="s">
        <v>263</v>
      </c>
      <c r="D29" s="311"/>
      <c r="E29" s="320">
        <v>200</v>
      </c>
      <c r="F29" s="338">
        <v>43122</v>
      </c>
      <c r="G29" s="713">
        <f t="shared" si="1"/>
        <v>30.019178082191782</v>
      </c>
      <c r="H29" s="338">
        <v>54079</v>
      </c>
      <c r="I29" s="321">
        <v>3.8739999999999997E-2</v>
      </c>
      <c r="J29" s="322">
        <f t="shared" si="0"/>
        <v>7.7479999999999993</v>
      </c>
      <c r="K29" s="83"/>
      <c r="L29" s="113"/>
      <c r="M29" s="66"/>
      <c r="N29" s="66"/>
      <c r="O29" s="66"/>
      <c r="P29" s="66"/>
    </row>
    <row r="30" spans="1:16" s="69" customFormat="1" ht="16.5" customHeight="1">
      <c r="A30" s="66"/>
      <c r="B30" s="309">
        <f t="shared" si="2"/>
        <v>12</v>
      </c>
      <c r="C30" s="316" t="s">
        <v>264</v>
      </c>
      <c r="D30" s="311"/>
      <c r="E30" s="320">
        <v>400</v>
      </c>
      <c r="F30" s="338">
        <v>43181</v>
      </c>
      <c r="G30" s="713">
        <f t="shared" si="1"/>
        <v>30.021917808219179</v>
      </c>
      <c r="H30" s="338">
        <v>54139</v>
      </c>
      <c r="I30" s="321">
        <v>3.9969999999999999E-2</v>
      </c>
      <c r="J30" s="322">
        <f t="shared" si="0"/>
        <v>15.988</v>
      </c>
      <c r="K30" s="83"/>
      <c r="L30" s="114"/>
      <c r="M30" s="66"/>
      <c r="N30" s="66"/>
      <c r="O30" s="66"/>
      <c r="P30" s="66"/>
    </row>
    <row r="31" spans="1:16" s="69" customFormat="1" ht="16.5" customHeight="1" thickBot="1">
      <c r="A31" s="66"/>
      <c r="B31" s="309">
        <f t="shared" si="2"/>
        <v>13</v>
      </c>
      <c r="C31" s="316" t="s">
        <v>265</v>
      </c>
      <c r="D31" s="311"/>
      <c r="E31" s="320">
        <v>100</v>
      </c>
      <c r="F31" s="338">
        <v>43699</v>
      </c>
      <c r="G31" s="713">
        <f t="shared" si="1"/>
        <v>20.013698630136986</v>
      </c>
      <c r="H31" s="338">
        <v>51004</v>
      </c>
      <c r="I31" s="321">
        <v>3.4880000000000001E-2</v>
      </c>
      <c r="J31" s="322">
        <f t="shared" si="0"/>
        <v>3.488</v>
      </c>
      <c r="K31" s="83"/>
      <c r="L31" s="114"/>
      <c r="M31" s="66"/>
      <c r="N31" s="66"/>
      <c r="O31" s="66"/>
      <c r="P31" s="66"/>
    </row>
    <row r="32" spans="1:16" s="69" customFormat="1" ht="17.100000000000001" customHeight="1">
      <c r="A32" s="66"/>
      <c r="B32" s="309">
        <f>B31+1</f>
        <v>14</v>
      </c>
      <c r="C32" s="316" t="s">
        <v>90</v>
      </c>
      <c r="D32" s="729"/>
      <c r="E32" s="752">
        <f>SUM(E19:E31)</f>
        <v>2591.1075342465756</v>
      </c>
      <c r="F32" s="734"/>
      <c r="G32" s="735"/>
      <c r="H32" s="734"/>
      <c r="I32" s="736">
        <f>J32/E32</f>
        <v>3.9961311503490464E-2</v>
      </c>
      <c r="J32" s="737">
        <f>SUM(J19:J31)</f>
        <v>103.54405531506849</v>
      </c>
      <c r="K32" s="83"/>
    </row>
    <row r="33" spans="1:17" s="69" customFormat="1" ht="17.100000000000001" customHeight="1">
      <c r="A33" s="66"/>
      <c r="B33" s="313"/>
      <c r="C33" s="324"/>
      <c r="D33" s="365"/>
      <c r="E33" s="345"/>
      <c r="F33" s="346"/>
      <c r="G33" s="359"/>
      <c r="H33" s="346"/>
      <c r="I33" s="347"/>
      <c r="J33" s="348"/>
      <c r="K33" s="83"/>
    </row>
    <row r="34" spans="1:17" s="69" customFormat="1" ht="16.5" customHeight="1">
      <c r="A34" s="66"/>
      <c r="B34" s="309"/>
      <c r="C34" s="325" t="s">
        <v>173</v>
      </c>
      <c r="D34" s="365"/>
      <c r="E34" s="345"/>
      <c r="F34" s="346"/>
      <c r="G34" s="359"/>
      <c r="H34" s="346"/>
      <c r="I34" s="347"/>
      <c r="J34" s="348"/>
      <c r="K34" s="83"/>
      <c r="L34" s="114"/>
      <c r="M34" s="66"/>
      <c r="N34" s="66"/>
      <c r="O34" s="66"/>
      <c r="P34" s="66"/>
    </row>
    <row r="35" spans="1:17" s="69" customFormat="1" ht="17.100000000000001" customHeight="1">
      <c r="A35" s="66"/>
      <c r="B35" s="309">
        <f>B32+1</f>
        <v>15</v>
      </c>
      <c r="C35" s="324" t="s">
        <v>174</v>
      </c>
      <c r="D35" s="365">
        <v>2</v>
      </c>
      <c r="E35" s="345">
        <v>2411.2185808645063</v>
      </c>
      <c r="F35" s="346"/>
      <c r="G35" s="359"/>
      <c r="H35" s="346"/>
      <c r="I35" s="347">
        <v>3.9961311503490464E-2</v>
      </c>
      <c r="J35" s="348">
        <f>+E35*I35</f>
        <v>96.35545681293074</v>
      </c>
      <c r="K35" s="83"/>
      <c r="L35" s="66"/>
      <c r="M35" s="66"/>
      <c r="N35" s="66"/>
      <c r="O35" s="66"/>
      <c r="P35" s="66"/>
    </row>
    <row r="36" spans="1:17" s="69" customFormat="1" ht="17.100000000000001" customHeight="1">
      <c r="A36" s="66"/>
      <c r="B36" s="313"/>
      <c r="C36" s="339"/>
      <c r="D36" s="365"/>
      <c r="E36" s="346"/>
      <c r="F36" s="346"/>
      <c r="G36" s="359"/>
      <c r="H36" s="346"/>
      <c r="I36" s="347"/>
      <c r="J36" s="348"/>
      <c r="K36" s="83"/>
      <c r="L36" s="66"/>
      <c r="M36" s="66"/>
      <c r="N36" s="66"/>
      <c r="O36" s="66"/>
      <c r="P36" s="66"/>
    </row>
    <row r="37" spans="1:17" s="69" customFormat="1" ht="17.100000000000001" customHeight="1">
      <c r="A37" s="66"/>
      <c r="B37" s="313"/>
      <c r="C37" s="325" t="s">
        <v>175</v>
      </c>
      <c r="D37" s="365"/>
      <c r="E37" s="346"/>
      <c r="F37" s="346"/>
      <c r="G37" s="359"/>
      <c r="H37" s="346"/>
      <c r="I37" s="347"/>
      <c r="J37" s="348"/>
      <c r="K37" s="83"/>
      <c r="L37" s="102"/>
      <c r="M37" s="66"/>
      <c r="N37" s="66"/>
      <c r="O37" s="66"/>
      <c r="P37" s="66"/>
    </row>
    <row r="38" spans="1:17" s="69" customFormat="1" ht="17.100000000000001" customHeight="1">
      <c r="A38" s="66"/>
      <c r="B38" s="313"/>
      <c r="C38" s="325"/>
      <c r="D38" s="365"/>
      <c r="E38" s="346"/>
      <c r="F38" s="346"/>
      <c r="G38" s="359"/>
      <c r="H38" s="346"/>
      <c r="I38" s="347"/>
      <c r="J38" s="348"/>
      <c r="K38" s="83"/>
      <c r="L38" s="102"/>
      <c r="M38" s="66"/>
      <c r="N38" s="66"/>
      <c r="O38" s="66"/>
      <c r="P38" s="66"/>
    </row>
    <row r="39" spans="1:17" s="69" customFormat="1" ht="17.100000000000001" customHeight="1">
      <c r="A39" s="66"/>
      <c r="B39" s="313"/>
      <c r="C39" s="325" t="s">
        <v>346</v>
      </c>
      <c r="D39" s="365"/>
      <c r="E39" s="346"/>
      <c r="F39" s="346"/>
      <c r="G39" s="359"/>
      <c r="H39" s="346"/>
      <c r="I39" s="347"/>
      <c r="J39" s="348"/>
      <c r="K39" s="83"/>
      <c r="L39" s="102"/>
      <c r="M39" s="66"/>
      <c r="N39" s="66"/>
      <c r="O39" s="66"/>
      <c r="P39" s="66"/>
    </row>
    <row r="40" spans="1:17" s="69" customFormat="1" ht="17.100000000000001" customHeight="1">
      <c r="A40" s="66"/>
      <c r="B40" s="309">
        <f>B35+1</f>
        <v>16</v>
      </c>
      <c r="C40" s="316" t="s">
        <v>272</v>
      </c>
      <c r="D40" s="365"/>
      <c r="E40" s="346">
        <v>417.1</v>
      </c>
      <c r="F40" s="349">
        <v>43273</v>
      </c>
      <c r="G40" s="346">
        <f>(H40-F40)/365</f>
        <v>30.021917808219179</v>
      </c>
      <c r="H40" s="349">
        <v>54231</v>
      </c>
      <c r="I40" s="347">
        <v>3.9170000000000003E-2</v>
      </c>
      <c r="J40" s="348">
        <f>+E40*I40</f>
        <v>16.337807000000002</v>
      </c>
      <c r="K40" s="83"/>
      <c r="L40" s="113"/>
      <c r="M40" s="66"/>
      <c r="N40" s="66"/>
      <c r="O40" s="66"/>
      <c r="P40" s="66"/>
    </row>
    <row r="41" spans="1:17" s="69" customFormat="1" ht="17.100000000000001" customHeight="1">
      <c r="A41" s="66"/>
      <c r="B41" s="309">
        <f>B40+1</f>
        <v>17</v>
      </c>
      <c r="C41" s="316" t="s">
        <v>273</v>
      </c>
      <c r="D41" s="365"/>
      <c r="E41" s="346">
        <v>0.41199999999999998</v>
      </c>
      <c r="F41" s="349">
        <v>43483</v>
      </c>
      <c r="G41" s="346">
        <f t="shared" ref="G41:G43" si="3">(H41-F41)/365</f>
        <v>30.021917808219179</v>
      </c>
      <c r="H41" s="349">
        <v>54441</v>
      </c>
      <c r="I41" s="347">
        <v>4.335E-2</v>
      </c>
      <c r="J41" s="348">
        <f t="shared" ref="J41:J43" si="4">+E41*I41</f>
        <v>1.78602E-2</v>
      </c>
      <c r="K41" s="83"/>
      <c r="L41" s="113"/>
      <c r="M41" s="66"/>
      <c r="N41" s="66"/>
      <c r="O41" s="66"/>
      <c r="P41" s="66"/>
    </row>
    <row r="42" spans="1:17" s="69" customFormat="1" ht="17.100000000000001" customHeight="1">
      <c r="A42" s="66"/>
      <c r="B42" s="309">
        <f t="shared" ref="B42:B50" si="5">B41+1</f>
        <v>18</v>
      </c>
      <c r="C42" s="316" t="s">
        <v>291</v>
      </c>
      <c r="D42" s="365"/>
      <c r="E42" s="346">
        <v>297.85000000000002</v>
      </c>
      <c r="F42" s="349">
        <v>44760</v>
      </c>
      <c r="G42" s="346">
        <f t="shared" si="3"/>
        <v>10.010958904109589</v>
      </c>
      <c r="H42" s="349">
        <v>48414</v>
      </c>
      <c r="I42" s="347">
        <v>5.0770000000000003E-2</v>
      </c>
      <c r="J42" s="348">
        <f t="shared" si="4"/>
        <v>15.121844500000002</v>
      </c>
      <c r="K42" s="83"/>
      <c r="L42" s="113"/>
      <c r="M42" s="66"/>
      <c r="N42" s="66"/>
      <c r="O42" s="66"/>
      <c r="P42" s="66"/>
    </row>
    <row r="43" spans="1:17" s="69" customFormat="1" ht="17.100000000000001" customHeight="1">
      <c r="A43" s="66"/>
      <c r="B43" s="309">
        <f t="shared" si="5"/>
        <v>19</v>
      </c>
      <c r="C43" s="316" t="s">
        <v>290</v>
      </c>
      <c r="D43" s="365"/>
      <c r="E43" s="346">
        <v>25</v>
      </c>
      <c r="F43" s="349">
        <v>44566</v>
      </c>
      <c r="G43" s="346">
        <f t="shared" si="3"/>
        <v>5.0027397260273974</v>
      </c>
      <c r="H43" s="349">
        <v>46392</v>
      </c>
      <c r="I43" s="347">
        <v>6.3399999999999998E-2</v>
      </c>
      <c r="J43" s="348">
        <f t="shared" si="4"/>
        <v>1.585</v>
      </c>
      <c r="K43" s="83"/>
      <c r="L43" s="874"/>
      <c r="M43" s="728"/>
      <c r="N43" s="874"/>
      <c r="O43" s="874"/>
      <c r="P43" s="874"/>
      <c r="Q43" s="728"/>
    </row>
    <row r="44" spans="1:17" s="69" customFormat="1" ht="16.5" customHeight="1">
      <c r="A44" s="66"/>
      <c r="B44" s="309">
        <f t="shared" si="5"/>
        <v>20</v>
      </c>
      <c r="C44" s="316" t="s">
        <v>319</v>
      </c>
      <c r="D44" s="365"/>
      <c r="E44" s="346">
        <v>496.71649459999998</v>
      </c>
      <c r="F44" s="349">
        <v>45471</v>
      </c>
      <c r="G44" s="346">
        <f t="shared" ref="G44:G49" si="6">(H44-F44)/365</f>
        <v>10.005479452054795</v>
      </c>
      <c r="H44" s="349">
        <v>49123</v>
      </c>
      <c r="I44" s="347">
        <v>4.9752999999999999E-2</v>
      </c>
      <c r="J44" s="348">
        <f t="shared" ref="J44:J49" si="7">+E44*I44</f>
        <v>24.713135755833797</v>
      </c>
      <c r="K44" s="83"/>
      <c r="L44" s="113"/>
      <c r="M44" s="66"/>
      <c r="N44" s="66"/>
      <c r="O44" s="66"/>
      <c r="P44" s="66"/>
    </row>
    <row r="45" spans="1:17" s="69" customFormat="1" ht="16.5" customHeight="1">
      <c r="A45" s="66"/>
      <c r="B45" s="309">
        <f t="shared" si="5"/>
        <v>21</v>
      </c>
      <c r="C45" s="324" t="s">
        <v>320</v>
      </c>
      <c r="D45" s="311"/>
      <c r="E45" s="346">
        <v>490.99649460000001</v>
      </c>
      <c r="F45" s="349">
        <v>45471</v>
      </c>
      <c r="G45" s="732">
        <f t="shared" si="6"/>
        <v>30.019178082191782</v>
      </c>
      <c r="H45" s="349">
        <v>56428</v>
      </c>
      <c r="I45" s="347">
        <v>5.1732E-2</v>
      </c>
      <c r="J45" s="348">
        <f t="shared" si="7"/>
        <v>25.4002306586472</v>
      </c>
      <c r="K45" s="83"/>
      <c r="L45" s="113"/>
      <c r="M45" s="66"/>
      <c r="N45" s="66"/>
      <c r="O45" s="66"/>
      <c r="P45" s="66"/>
    </row>
    <row r="46" spans="1:17" s="69" customFormat="1" ht="16.5" customHeight="1">
      <c r="A46" s="66"/>
      <c r="B46" s="309">
        <f t="shared" si="5"/>
        <v>22</v>
      </c>
      <c r="C46" s="324" t="s">
        <v>321</v>
      </c>
      <c r="D46" s="311"/>
      <c r="E46" s="346">
        <v>209.03675788999999</v>
      </c>
      <c r="F46" s="349">
        <v>45546</v>
      </c>
      <c r="G46" s="732">
        <f t="shared" si="6"/>
        <v>9.8000000000000007</v>
      </c>
      <c r="H46" s="349">
        <v>49123</v>
      </c>
      <c r="I46" s="347">
        <v>4.4312999999999998E-2</v>
      </c>
      <c r="J46" s="348">
        <f t="shared" si="7"/>
        <v>9.2630458523795696</v>
      </c>
      <c r="K46" s="83"/>
      <c r="L46" s="75"/>
      <c r="M46" s="66"/>
      <c r="N46" s="66"/>
      <c r="O46" s="66"/>
      <c r="P46" s="66"/>
    </row>
    <row r="47" spans="1:17" s="69" customFormat="1" ht="16.5" customHeight="1">
      <c r="A47" s="66"/>
      <c r="B47" s="309">
        <f t="shared" si="5"/>
        <v>23</v>
      </c>
      <c r="C47" s="316" t="s">
        <v>322</v>
      </c>
      <c r="D47" s="311"/>
      <c r="E47" s="346">
        <v>104.08975787</v>
      </c>
      <c r="F47" s="349">
        <v>45546</v>
      </c>
      <c r="G47" s="732">
        <f t="shared" si="6"/>
        <v>29.813698630136987</v>
      </c>
      <c r="H47" s="349">
        <v>56428</v>
      </c>
      <c r="I47" s="347">
        <v>4.8526E-2</v>
      </c>
      <c r="J47" s="348">
        <f t="shared" si="7"/>
        <v>5.0510595903996203</v>
      </c>
      <c r="K47" s="83"/>
      <c r="L47" s="113"/>
      <c r="M47" s="66"/>
      <c r="N47" s="66"/>
      <c r="O47" s="66"/>
      <c r="P47" s="66"/>
    </row>
    <row r="48" spans="1:17" s="69" customFormat="1" ht="16.5" customHeight="1">
      <c r="A48" s="66"/>
      <c r="B48" s="309">
        <f t="shared" si="5"/>
        <v>24</v>
      </c>
      <c r="C48" s="316" t="s">
        <v>335</v>
      </c>
      <c r="D48" s="365"/>
      <c r="E48" s="354">
        <v>496.81689729999999</v>
      </c>
      <c r="F48" s="717">
        <v>45729</v>
      </c>
      <c r="G48" s="346">
        <f t="shared" si="6"/>
        <v>10.005479452054795</v>
      </c>
      <c r="H48" s="717">
        <v>49381</v>
      </c>
      <c r="I48" s="355">
        <v>4.4458999999999999E-2</v>
      </c>
      <c r="J48" s="348">
        <f t="shared" si="7"/>
        <v>22.087982437060699</v>
      </c>
      <c r="K48" s="83"/>
      <c r="L48" s="113"/>
      <c r="M48" s="66"/>
      <c r="N48" s="66"/>
      <c r="O48" s="66"/>
      <c r="P48" s="66"/>
    </row>
    <row r="49" spans="1:49" s="69" customFormat="1" ht="17.100000000000001" customHeight="1" thickBot="1">
      <c r="A49" s="66"/>
      <c r="B49" s="309">
        <f t="shared" si="5"/>
        <v>25</v>
      </c>
      <c r="C49" s="316" t="s">
        <v>336</v>
      </c>
      <c r="D49" s="365"/>
      <c r="E49" s="354">
        <v>496.31687299999999</v>
      </c>
      <c r="F49" s="717">
        <v>45729</v>
      </c>
      <c r="G49" s="706">
        <f t="shared" si="6"/>
        <v>30.019178082191782</v>
      </c>
      <c r="H49" s="717">
        <v>56686</v>
      </c>
      <c r="I49" s="355">
        <v>4.9730999999999997E-2</v>
      </c>
      <c r="J49" s="730">
        <f t="shared" si="7"/>
        <v>24.682334411162998</v>
      </c>
      <c r="K49" s="83"/>
      <c r="L49" s="66"/>
      <c r="M49" s="66"/>
      <c r="N49" s="66"/>
      <c r="O49" s="66"/>
      <c r="P49" s="66"/>
    </row>
    <row r="50" spans="1:49" s="69" customFormat="1" ht="17.100000000000001" customHeight="1">
      <c r="A50" s="66"/>
      <c r="B50" s="309">
        <f t="shared" si="5"/>
        <v>26</v>
      </c>
      <c r="C50" s="316" t="s">
        <v>305</v>
      </c>
      <c r="D50" s="365"/>
      <c r="E50" s="733">
        <f>SUM(E40:E49)</f>
        <v>3034.3352752600003</v>
      </c>
      <c r="F50" s="734"/>
      <c r="G50" s="735"/>
      <c r="H50" s="734"/>
      <c r="I50" s="736">
        <f>J50/E50</f>
        <v>4.7542636959629569E-2</v>
      </c>
      <c r="J50" s="737">
        <f>SUM(J40:J49)</f>
        <v>144.26030040548386</v>
      </c>
      <c r="K50" s="83"/>
      <c r="L50" s="753"/>
      <c r="M50" s="66"/>
      <c r="N50" s="66"/>
      <c r="O50" s="66"/>
      <c r="P50" s="66"/>
    </row>
    <row r="51" spans="1:49" s="69" customFormat="1" ht="17.100000000000001" customHeight="1">
      <c r="A51" s="66"/>
      <c r="B51" s="309"/>
      <c r="C51" s="325"/>
      <c r="D51" s="365"/>
      <c r="E51" s="500"/>
      <c r="F51" s="501"/>
      <c r="G51" s="731"/>
      <c r="H51" s="501"/>
      <c r="I51" s="502"/>
      <c r="J51" s="503"/>
      <c r="K51" s="83"/>
      <c r="L51" s="66"/>
      <c r="M51" s="66"/>
      <c r="N51" s="66"/>
      <c r="O51" s="66"/>
      <c r="P51" s="66"/>
    </row>
    <row r="52" spans="1:49" s="69" customFormat="1" ht="16.5" thickBot="1">
      <c r="B52" s="875"/>
      <c r="C52" s="901" t="s">
        <v>190</v>
      </c>
      <c r="D52" s="910"/>
      <c r="E52" s="911"/>
      <c r="F52" s="912"/>
      <c r="G52" s="913"/>
      <c r="H52" s="912"/>
      <c r="I52" s="914"/>
      <c r="J52" s="915"/>
      <c r="K52" s="536"/>
    </row>
    <row r="53" spans="1:49" s="69" customFormat="1" ht="22.35" customHeight="1" thickBot="1">
      <c r="B53" s="900">
        <f>B50+1</f>
        <v>27</v>
      </c>
      <c r="C53" s="902" t="s">
        <v>347</v>
      </c>
      <c r="D53" s="904"/>
      <c r="E53" s="905">
        <f>E35+E50</f>
        <v>5445.5538561245066</v>
      </c>
      <c r="F53" s="906"/>
      <c r="G53" s="907"/>
      <c r="H53" s="906"/>
      <c r="I53" s="908">
        <f>J53/E53</f>
        <v>4.418572721446852E-2</v>
      </c>
      <c r="J53" s="909">
        <f>J35+J50</f>
        <v>240.61575721841461</v>
      </c>
      <c r="K53" s="536"/>
    </row>
    <row r="54" spans="1:49" s="69" customFormat="1" ht="24" customHeight="1">
      <c r="B54" s="573"/>
      <c r="C54" s="850"/>
      <c r="D54" s="796"/>
      <c r="E54" s="566"/>
      <c r="F54" s="564"/>
      <c r="G54" s="851"/>
      <c r="H54" s="564"/>
      <c r="I54" s="852"/>
      <c r="J54" s="566"/>
      <c r="K54" s="536"/>
    </row>
    <row r="55" spans="1:49" s="69" customFormat="1" ht="17.25" customHeight="1">
      <c r="D55" s="115"/>
      <c r="E55" s="115"/>
      <c r="F55" s="115"/>
      <c r="G55" s="115"/>
    </row>
    <row r="56" spans="1:49" s="70" customFormat="1" ht="17.25" customHeight="1">
      <c r="A56" s="69"/>
      <c r="B56" s="1614" t="s">
        <v>345</v>
      </c>
      <c r="C56" s="1614"/>
      <c r="D56" s="1614"/>
      <c r="E56" s="1614"/>
      <c r="F56" s="1614"/>
      <c r="G56" s="1614"/>
      <c r="H56" s="1614"/>
      <c r="I56" s="1614"/>
      <c r="J56" s="1614"/>
      <c r="K56" s="69"/>
      <c r="L56" s="69"/>
      <c r="M56" s="69"/>
      <c r="N56" s="69"/>
      <c r="O56" s="69"/>
      <c r="P56" s="69"/>
      <c r="Q56" s="69"/>
      <c r="R56" s="69"/>
      <c r="S56" s="69"/>
      <c r="T56" s="69"/>
      <c r="U56" s="69"/>
      <c r="V56" s="69"/>
      <c r="W56" s="69"/>
      <c r="X56" s="69"/>
      <c r="Y56" s="69"/>
      <c r="Z56" s="69"/>
      <c r="AA56" s="69"/>
      <c r="AB56" s="69"/>
      <c r="AC56" s="69"/>
      <c r="AD56" s="69"/>
      <c r="AE56" s="69"/>
      <c r="AF56" s="69"/>
      <c r="AG56" s="69"/>
      <c r="AH56" s="69"/>
      <c r="AI56" s="69"/>
      <c r="AJ56" s="69"/>
      <c r="AK56" s="69"/>
      <c r="AL56" s="69"/>
      <c r="AM56" s="69"/>
      <c r="AN56" s="69"/>
      <c r="AO56" s="69"/>
      <c r="AP56" s="69"/>
      <c r="AQ56" s="69"/>
      <c r="AR56" s="69"/>
      <c r="AS56" s="69"/>
      <c r="AT56" s="69"/>
      <c r="AU56" s="69"/>
      <c r="AV56" s="69"/>
      <c r="AW56" s="69"/>
    </row>
    <row r="57" spans="1:49" s="70" customFormat="1" ht="17.25" customHeight="1">
      <c r="A57" s="69"/>
      <c r="B57" s="522" t="s">
        <v>192</v>
      </c>
      <c r="C57" s="1614" t="s">
        <v>275</v>
      </c>
      <c r="D57" s="1614"/>
      <c r="E57" s="1614"/>
      <c r="F57" s="1614"/>
      <c r="G57" s="1614"/>
      <c r="H57" s="1614"/>
      <c r="I57" s="1614"/>
      <c r="J57" s="1614"/>
      <c r="K57" s="69"/>
      <c r="L57" s="69"/>
      <c r="M57" s="69"/>
      <c r="N57" s="69"/>
      <c r="O57" s="69"/>
      <c r="P57" s="69"/>
      <c r="Q57" s="69"/>
      <c r="R57" s="69"/>
      <c r="S57" s="69"/>
      <c r="T57" s="69"/>
      <c r="U57" s="69"/>
      <c r="V57" s="69"/>
      <c r="W57" s="69"/>
      <c r="X57" s="69"/>
      <c r="Y57" s="69"/>
      <c r="Z57" s="69"/>
      <c r="AA57" s="69"/>
      <c r="AB57" s="69"/>
      <c r="AC57" s="69"/>
      <c r="AD57" s="69"/>
      <c r="AE57" s="69"/>
      <c r="AF57" s="69"/>
      <c r="AG57" s="69"/>
      <c r="AH57" s="69"/>
      <c r="AI57" s="69"/>
      <c r="AJ57" s="69"/>
      <c r="AK57" s="69"/>
      <c r="AL57" s="69"/>
      <c r="AM57" s="69"/>
      <c r="AN57" s="69"/>
      <c r="AO57" s="69"/>
      <c r="AP57" s="69"/>
      <c r="AQ57" s="69"/>
      <c r="AR57" s="69"/>
      <c r="AS57" s="69"/>
      <c r="AT57" s="69"/>
      <c r="AU57" s="69"/>
      <c r="AV57" s="69"/>
      <c r="AW57" s="69"/>
    </row>
    <row r="58" spans="1:49" s="70" customFormat="1" ht="17.25" customHeight="1">
      <c r="A58" s="69"/>
      <c r="B58" s="66"/>
      <c r="C58" s="1614"/>
      <c r="D58" s="1614"/>
      <c r="E58" s="1614"/>
      <c r="F58" s="1614"/>
      <c r="G58" s="1614"/>
      <c r="H58" s="1614"/>
      <c r="I58" s="1614"/>
      <c r="J58" s="1614"/>
      <c r="K58" s="69"/>
      <c r="L58" s="69"/>
      <c r="M58" s="69"/>
      <c r="N58" s="69"/>
      <c r="O58" s="69"/>
      <c r="P58" s="69"/>
      <c r="Q58" s="69"/>
      <c r="R58" s="69"/>
      <c r="S58" s="69"/>
      <c r="T58" s="69"/>
      <c r="U58" s="69"/>
      <c r="V58" s="69"/>
      <c r="W58" s="69"/>
      <c r="X58" s="69"/>
      <c r="Y58" s="69"/>
      <c r="Z58" s="69"/>
      <c r="AA58" s="69"/>
      <c r="AB58" s="69"/>
      <c r="AC58" s="69"/>
      <c r="AD58" s="69"/>
      <c r="AE58" s="69"/>
      <c r="AF58" s="69"/>
      <c r="AG58" s="69"/>
      <c r="AH58" s="69"/>
      <c r="AI58" s="69"/>
      <c r="AJ58" s="69"/>
      <c r="AK58" s="69"/>
      <c r="AL58" s="69"/>
      <c r="AM58" s="69"/>
      <c r="AN58" s="69"/>
      <c r="AO58" s="69"/>
      <c r="AP58" s="69"/>
      <c r="AQ58" s="69"/>
      <c r="AR58" s="69"/>
      <c r="AS58" s="69"/>
      <c r="AT58" s="69"/>
      <c r="AU58" s="69"/>
      <c r="AV58" s="69"/>
      <c r="AW58" s="69"/>
    </row>
    <row r="59" spans="1:49" s="70" customFormat="1" ht="16.350000000000001" customHeight="1">
      <c r="A59" s="69"/>
      <c r="B59" s="66"/>
      <c r="C59" s="66"/>
      <c r="D59" s="66"/>
      <c r="E59" s="66"/>
      <c r="F59" s="66"/>
      <c r="G59" s="66"/>
      <c r="H59" s="66"/>
      <c r="I59" s="66"/>
      <c r="J59" s="66"/>
      <c r="K59" s="69"/>
      <c r="L59" s="69"/>
      <c r="M59" s="69"/>
      <c r="N59" s="69"/>
      <c r="O59" s="69"/>
      <c r="P59" s="69"/>
      <c r="Q59" s="69"/>
      <c r="R59" s="69"/>
      <c r="S59" s="69"/>
      <c r="T59" s="69"/>
      <c r="U59" s="69"/>
      <c r="V59" s="69"/>
      <c r="W59" s="69"/>
      <c r="X59" s="69"/>
      <c r="Y59" s="69"/>
      <c r="Z59" s="69"/>
      <c r="AA59" s="69"/>
      <c r="AB59" s="69"/>
      <c r="AC59" s="69"/>
      <c r="AD59" s="69"/>
      <c r="AE59" s="69"/>
      <c r="AF59" s="69"/>
      <c r="AG59" s="69"/>
      <c r="AH59" s="69"/>
      <c r="AI59" s="69"/>
      <c r="AJ59" s="69"/>
      <c r="AK59" s="69"/>
      <c r="AL59" s="69"/>
      <c r="AM59" s="69"/>
      <c r="AN59" s="69"/>
      <c r="AO59" s="69"/>
      <c r="AP59" s="69"/>
      <c r="AQ59" s="69"/>
      <c r="AR59" s="69"/>
      <c r="AS59" s="69"/>
      <c r="AT59" s="69"/>
      <c r="AU59" s="69"/>
      <c r="AV59" s="69"/>
      <c r="AW59" s="69"/>
    </row>
    <row r="60" spans="1:49" s="70" customFormat="1" ht="16.350000000000001" customHeight="1">
      <c r="A60" s="69"/>
      <c r="B60" s="69"/>
      <c r="C60" s="69"/>
      <c r="D60" s="69"/>
      <c r="E60" s="69"/>
      <c r="F60" s="69"/>
      <c r="G60" s="69"/>
      <c r="H60" s="69"/>
      <c r="I60" s="69"/>
      <c r="J60" s="69"/>
      <c r="K60" s="69"/>
      <c r="L60" s="69"/>
      <c r="M60" s="69"/>
      <c r="N60" s="69"/>
      <c r="O60" s="69"/>
      <c r="P60" s="69"/>
      <c r="Q60" s="69"/>
      <c r="R60" s="69"/>
      <c r="S60" s="69"/>
      <c r="T60" s="69"/>
      <c r="U60" s="69"/>
      <c r="V60" s="69"/>
      <c r="W60" s="69"/>
      <c r="X60" s="69"/>
      <c r="Y60" s="69"/>
      <c r="Z60" s="69"/>
      <c r="AA60" s="69"/>
      <c r="AB60" s="69"/>
      <c r="AC60" s="69"/>
      <c r="AD60" s="69"/>
      <c r="AE60" s="69"/>
      <c r="AF60" s="69"/>
      <c r="AG60" s="69"/>
      <c r="AH60" s="69"/>
      <c r="AI60" s="69"/>
      <c r="AJ60" s="69"/>
      <c r="AK60" s="69"/>
      <c r="AL60" s="69"/>
      <c r="AM60" s="69"/>
      <c r="AN60" s="69"/>
      <c r="AO60" s="69"/>
      <c r="AP60" s="69"/>
      <c r="AQ60" s="69"/>
      <c r="AR60" s="69"/>
      <c r="AS60" s="69"/>
      <c r="AT60" s="69"/>
      <c r="AU60" s="69"/>
      <c r="AV60" s="69"/>
      <c r="AW60" s="69"/>
    </row>
    <row r="61" spans="1:49" s="70" customFormat="1" ht="16.350000000000001" customHeight="1">
      <c r="A61" s="69"/>
      <c r="B61" s="69"/>
      <c r="C61" s="69"/>
      <c r="D61" s="69"/>
      <c r="E61" s="69"/>
      <c r="F61" s="69"/>
      <c r="G61" s="69"/>
      <c r="H61" s="69"/>
      <c r="I61" s="69"/>
      <c r="J61" s="69"/>
      <c r="K61" s="69"/>
      <c r="L61" s="69"/>
      <c r="M61" s="69"/>
      <c r="N61" s="69"/>
      <c r="O61" s="69"/>
      <c r="P61" s="69"/>
      <c r="Q61" s="69"/>
      <c r="R61" s="69"/>
      <c r="S61" s="69"/>
      <c r="T61" s="69"/>
      <c r="U61" s="69"/>
      <c r="V61" s="69"/>
      <c r="W61" s="69"/>
      <c r="X61" s="69"/>
      <c r="Y61" s="69"/>
      <c r="Z61" s="69"/>
      <c r="AA61" s="69"/>
      <c r="AB61" s="69"/>
      <c r="AC61" s="69"/>
      <c r="AD61" s="69"/>
      <c r="AE61" s="69"/>
      <c r="AF61" s="69"/>
      <c r="AG61" s="69"/>
      <c r="AH61" s="69"/>
      <c r="AI61" s="69"/>
      <c r="AJ61" s="69"/>
      <c r="AK61" s="69"/>
      <c r="AL61" s="69"/>
      <c r="AM61" s="69"/>
      <c r="AN61" s="69"/>
      <c r="AO61" s="69"/>
      <c r="AP61" s="69"/>
      <c r="AQ61" s="69"/>
      <c r="AR61" s="69"/>
      <c r="AS61" s="69"/>
      <c r="AT61" s="69"/>
      <c r="AU61" s="69"/>
      <c r="AV61" s="69"/>
      <c r="AW61" s="69"/>
    </row>
    <row r="62" spans="1:49" s="70" customFormat="1" ht="16.350000000000001" customHeight="1">
      <c r="A62" s="69"/>
      <c r="B62" s="69"/>
      <c r="C62" s="69"/>
      <c r="D62" s="69"/>
      <c r="E62" s="69"/>
      <c r="F62" s="69"/>
      <c r="G62" s="69"/>
      <c r="H62" s="69"/>
      <c r="I62" s="69"/>
      <c r="J62" s="69"/>
      <c r="K62" s="69"/>
      <c r="L62" s="69"/>
      <c r="M62" s="69"/>
      <c r="N62" s="69"/>
      <c r="O62" s="69"/>
      <c r="P62" s="69"/>
      <c r="Q62" s="69"/>
      <c r="R62" s="69"/>
      <c r="S62" s="69"/>
      <c r="T62" s="69"/>
      <c r="U62" s="69"/>
      <c r="V62" s="69"/>
      <c r="W62" s="69"/>
      <c r="X62" s="69"/>
      <c r="Y62" s="69"/>
      <c r="Z62" s="69"/>
      <c r="AA62" s="69"/>
      <c r="AB62" s="69"/>
      <c r="AC62" s="69"/>
      <c r="AD62" s="69"/>
      <c r="AE62" s="69"/>
      <c r="AF62" s="69"/>
      <c r="AG62" s="69"/>
      <c r="AH62" s="69"/>
      <c r="AI62" s="69"/>
      <c r="AJ62" s="69"/>
      <c r="AK62" s="69"/>
      <c r="AL62" s="69"/>
      <c r="AM62" s="69"/>
      <c r="AN62" s="69"/>
      <c r="AO62" s="69"/>
      <c r="AP62" s="69"/>
      <c r="AQ62" s="69"/>
      <c r="AR62" s="69"/>
      <c r="AS62" s="69"/>
      <c r="AT62" s="69"/>
      <c r="AU62" s="69"/>
      <c r="AV62" s="69"/>
      <c r="AW62" s="69"/>
    </row>
    <row r="63" spans="1:49" s="70" customFormat="1" ht="16.350000000000001" customHeight="1">
      <c r="A63" s="69"/>
      <c r="B63" s="69"/>
      <c r="C63" s="69"/>
      <c r="D63" s="69"/>
      <c r="E63" s="69"/>
      <c r="F63" s="69"/>
      <c r="G63" s="69"/>
      <c r="H63" s="69"/>
      <c r="I63" s="69"/>
      <c r="J63" s="69"/>
      <c r="K63" s="69"/>
      <c r="L63" s="69"/>
      <c r="M63" s="69"/>
      <c r="N63" s="69"/>
      <c r="O63" s="69"/>
      <c r="P63" s="69"/>
      <c r="Q63" s="69"/>
      <c r="R63" s="69"/>
      <c r="S63" s="69"/>
      <c r="T63" s="69"/>
      <c r="U63" s="69"/>
      <c r="V63" s="69"/>
      <c r="W63" s="69"/>
      <c r="X63" s="69"/>
      <c r="Y63" s="69"/>
      <c r="Z63" s="69"/>
      <c r="AA63" s="69"/>
      <c r="AB63" s="69"/>
      <c r="AC63" s="69"/>
      <c r="AD63" s="69"/>
      <c r="AE63" s="69"/>
      <c r="AF63" s="69"/>
      <c r="AG63" s="69"/>
      <c r="AH63" s="69"/>
      <c r="AI63" s="69"/>
      <c r="AJ63" s="69"/>
      <c r="AK63" s="69"/>
      <c r="AL63" s="69"/>
      <c r="AM63" s="69"/>
      <c r="AN63" s="69"/>
      <c r="AO63" s="69"/>
      <c r="AP63" s="69"/>
      <c r="AQ63" s="69"/>
      <c r="AR63" s="69"/>
      <c r="AS63" s="69"/>
      <c r="AT63" s="69"/>
      <c r="AU63" s="69"/>
      <c r="AV63" s="69"/>
      <c r="AW63" s="69"/>
    </row>
    <row r="64" spans="1:49" s="70" customFormat="1">
      <c r="A64" s="69"/>
      <c r="B64" s="69"/>
      <c r="C64" s="69"/>
      <c r="D64" s="69"/>
      <c r="E64" s="69"/>
      <c r="F64" s="69"/>
      <c r="G64" s="69"/>
      <c r="H64" s="69"/>
      <c r="I64" s="69"/>
      <c r="J64" s="69"/>
      <c r="K64" s="69"/>
      <c r="L64" s="69"/>
      <c r="M64" s="69"/>
      <c r="N64" s="69"/>
      <c r="O64" s="69"/>
      <c r="P64" s="69"/>
      <c r="Q64" s="69"/>
      <c r="R64" s="69"/>
      <c r="S64" s="69"/>
      <c r="T64" s="69"/>
      <c r="U64" s="69"/>
      <c r="V64" s="69"/>
      <c r="W64" s="69"/>
      <c r="X64" s="69"/>
      <c r="Y64" s="69"/>
      <c r="Z64" s="69"/>
      <c r="AA64" s="69"/>
      <c r="AB64" s="69"/>
      <c r="AC64" s="69"/>
      <c r="AD64" s="69"/>
      <c r="AE64" s="69"/>
      <c r="AF64" s="69"/>
      <c r="AG64" s="69"/>
      <c r="AH64" s="69"/>
      <c r="AI64" s="69"/>
      <c r="AJ64" s="69"/>
      <c r="AK64" s="69"/>
      <c r="AL64" s="69"/>
      <c r="AM64" s="69"/>
      <c r="AN64" s="69"/>
      <c r="AO64" s="69"/>
      <c r="AP64" s="69"/>
      <c r="AQ64" s="69"/>
      <c r="AR64" s="69"/>
      <c r="AS64" s="69"/>
      <c r="AT64" s="69"/>
      <c r="AU64" s="69"/>
      <c r="AV64" s="69"/>
      <c r="AW64" s="69"/>
    </row>
    <row r="65" spans="1:49" s="70" customFormat="1">
      <c r="A65" s="69"/>
      <c r="B65" s="69"/>
      <c r="C65" s="69"/>
      <c r="D65" s="69"/>
      <c r="E65" s="69"/>
      <c r="F65" s="69"/>
      <c r="G65" s="69"/>
      <c r="H65" s="69"/>
      <c r="I65" s="69"/>
      <c r="J65" s="69"/>
      <c r="K65" s="69"/>
      <c r="L65" s="69"/>
      <c r="M65" s="69"/>
      <c r="N65" s="69"/>
      <c r="O65" s="69"/>
      <c r="P65" s="69"/>
      <c r="Q65" s="69"/>
      <c r="R65" s="69"/>
      <c r="S65" s="69"/>
      <c r="T65" s="69"/>
      <c r="U65" s="69"/>
      <c r="V65" s="69"/>
      <c r="W65" s="69"/>
      <c r="X65" s="69"/>
      <c r="Y65" s="69"/>
      <c r="Z65" s="69"/>
      <c r="AA65" s="69"/>
      <c r="AB65" s="69"/>
      <c r="AC65" s="69"/>
      <c r="AD65" s="69"/>
      <c r="AE65" s="69"/>
      <c r="AF65" s="69"/>
      <c r="AG65" s="69"/>
      <c r="AH65" s="69"/>
      <c r="AI65" s="69"/>
      <c r="AJ65" s="69"/>
      <c r="AK65" s="69"/>
      <c r="AL65" s="69"/>
      <c r="AM65" s="69"/>
      <c r="AN65" s="69"/>
      <c r="AO65" s="69"/>
      <c r="AP65" s="69"/>
      <c r="AQ65" s="69"/>
      <c r="AR65" s="69"/>
      <c r="AS65" s="69"/>
      <c r="AT65" s="69"/>
      <c r="AU65" s="69"/>
      <c r="AV65" s="69"/>
      <c r="AW65" s="69"/>
    </row>
    <row r="66" spans="1:49" s="70" customFormat="1">
      <c r="A66" s="69"/>
      <c r="B66" s="69"/>
      <c r="C66" s="69"/>
      <c r="D66" s="69"/>
      <c r="E66" s="69"/>
      <c r="F66" s="69"/>
      <c r="G66" s="69"/>
      <c r="H66" s="69"/>
      <c r="I66" s="69"/>
      <c r="J66" s="69"/>
      <c r="K66" s="69"/>
      <c r="L66" s="69"/>
      <c r="M66" s="69"/>
      <c r="N66" s="69"/>
      <c r="O66" s="69"/>
      <c r="P66" s="69"/>
      <c r="Q66" s="69"/>
      <c r="R66" s="69"/>
      <c r="S66" s="69"/>
      <c r="T66" s="69"/>
      <c r="U66" s="69"/>
      <c r="V66" s="69"/>
      <c r="W66" s="69"/>
      <c r="X66" s="69"/>
      <c r="Y66" s="69"/>
      <c r="Z66" s="69"/>
      <c r="AA66" s="69"/>
      <c r="AB66" s="69"/>
      <c r="AC66" s="69"/>
      <c r="AD66" s="69"/>
      <c r="AE66" s="69"/>
      <c r="AF66" s="69"/>
      <c r="AG66" s="69"/>
      <c r="AH66" s="69"/>
      <c r="AI66" s="69"/>
      <c r="AJ66" s="69"/>
      <c r="AK66" s="69"/>
      <c r="AL66" s="69"/>
      <c r="AM66" s="69"/>
      <c r="AN66" s="69"/>
      <c r="AO66" s="69"/>
      <c r="AP66" s="69"/>
      <c r="AQ66" s="69"/>
      <c r="AR66" s="69"/>
      <c r="AS66" s="69"/>
      <c r="AT66" s="69"/>
      <c r="AU66" s="69"/>
      <c r="AV66" s="69"/>
      <c r="AW66" s="69"/>
    </row>
    <row r="67" spans="1:49" s="70" customFormat="1">
      <c r="A67" s="69"/>
      <c r="B67" s="69"/>
      <c r="C67" s="69"/>
      <c r="D67" s="69"/>
      <c r="E67" s="69"/>
      <c r="F67" s="69"/>
      <c r="G67" s="69"/>
      <c r="H67" s="69"/>
      <c r="I67" s="69"/>
      <c r="J67" s="69"/>
      <c r="K67" s="69"/>
      <c r="L67" s="69"/>
      <c r="M67" s="69"/>
      <c r="N67" s="69"/>
      <c r="O67" s="69"/>
      <c r="P67" s="69"/>
      <c r="Q67" s="69"/>
      <c r="R67" s="69"/>
      <c r="S67" s="69"/>
      <c r="T67" s="69"/>
      <c r="U67" s="69"/>
      <c r="V67" s="69"/>
      <c r="W67" s="69"/>
      <c r="X67" s="69"/>
      <c r="Y67" s="69"/>
      <c r="Z67" s="69"/>
      <c r="AA67" s="69"/>
      <c r="AB67" s="69"/>
      <c r="AC67" s="69"/>
      <c r="AD67" s="69"/>
      <c r="AE67" s="69"/>
      <c r="AF67" s="69"/>
      <c r="AG67" s="69"/>
      <c r="AH67" s="69"/>
      <c r="AI67" s="69"/>
      <c r="AJ67" s="69"/>
      <c r="AK67" s="69"/>
      <c r="AL67" s="69"/>
      <c r="AM67" s="69"/>
      <c r="AN67" s="69"/>
      <c r="AO67" s="69"/>
      <c r="AP67" s="69"/>
      <c r="AQ67" s="69"/>
      <c r="AR67" s="69"/>
      <c r="AS67" s="69"/>
      <c r="AT67" s="69"/>
      <c r="AU67" s="69"/>
      <c r="AV67" s="69"/>
      <c r="AW67" s="69"/>
    </row>
    <row r="68" spans="1:49" s="70" customFormat="1">
      <c r="A68" s="69"/>
      <c r="B68" s="69"/>
      <c r="C68" s="69"/>
      <c r="D68" s="69"/>
      <c r="E68" s="69"/>
      <c r="F68" s="69"/>
      <c r="G68" s="69"/>
      <c r="H68" s="69"/>
      <c r="I68" s="69"/>
      <c r="J68" s="69"/>
      <c r="K68" s="69"/>
      <c r="L68" s="69"/>
      <c r="M68" s="69"/>
      <c r="N68" s="69"/>
      <c r="O68" s="69"/>
      <c r="P68" s="69"/>
      <c r="Q68" s="69"/>
      <c r="R68" s="69"/>
      <c r="S68" s="69"/>
      <c r="T68" s="69"/>
      <c r="U68" s="69"/>
      <c r="V68" s="69"/>
      <c r="W68" s="69"/>
      <c r="X68" s="69"/>
      <c r="Y68" s="69"/>
      <c r="Z68" s="69"/>
      <c r="AA68" s="69"/>
      <c r="AB68" s="69"/>
      <c r="AC68" s="69"/>
      <c r="AD68" s="69"/>
      <c r="AE68" s="69"/>
      <c r="AF68" s="69"/>
      <c r="AG68" s="69"/>
      <c r="AH68" s="69"/>
      <c r="AI68" s="69"/>
      <c r="AJ68" s="69"/>
      <c r="AK68" s="69"/>
      <c r="AL68" s="69"/>
      <c r="AM68" s="69"/>
      <c r="AN68" s="69"/>
      <c r="AO68" s="69"/>
      <c r="AP68" s="69"/>
      <c r="AQ68" s="69"/>
      <c r="AR68" s="69"/>
      <c r="AS68" s="69"/>
      <c r="AT68" s="69"/>
      <c r="AU68" s="69"/>
      <c r="AV68" s="69"/>
      <c r="AW68" s="69"/>
    </row>
    <row r="69" spans="1:49" s="69" customFormat="1"/>
    <row r="70" spans="1:49" s="69" customFormat="1"/>
    <row r="71" spans="1:49" s="69" customFormat="1"/>
    <row r="72" spans="1:49" s="69" customFormat="1"/>
    <row r="73" spans="1:49" s="70" customFormat="1">
      <c r="A73" s="69"/>
      <c r="B73" s="69"/>
      <c r="C73" s="69"/>
      <c r="D73" s="69"/>
      <c r="E73" s="69"/>
      <c r="F73" s="69"/>
      <c r="G73" s="69"/>
      <c r="H73" s="69"/>
      <c r="I73" s="69"/>
      <c r="J73" s="69"/>
      <c r="K73" s="69"/>
      <c r="L73" s="69"/>
      <c r="M73" s="69"/>
      <c r="N73" s="69"/>
      <c r="O73" s="69"/>
      <c r="P73" s="69"/>
      <c r="Q73" s="69"/>
      <c r="R73" s="69"/>
      <c r="S73" s="69"/>
      <c r="T73" s="69"/>
      <c r="U73" s="69"/>
      <c r="V73" s="69"/>
      <c r="W73" s="69"/>
      <c r="X73" s="69"/>
      <c r="Y73" s="69"/>
      <c r="Z73" s="69"/>
      <c r="AA73" s="69"/>
      <c r="AB73" s="69"/>
      <c r="AC73" s="69"/>
      <c r="AD73" s="69"/>
      <c r="AE73" s="69"/>
      <c r="AF73" s="69"/>
      <c r="AG73" s="69"/>
      <c r="AH73" s="69"/>
      <c r="AI73" s="69"/>
      <c r="AJ73" s="69"/>
      <c r="AK73" s="69"/>
      <c r="AL73" s="69"/>
      <c r="AM73" s="69"/>
      <c r="AN73" s="69"/>
      <c r="AO73" s="69"/>
      <c r="AP73" s="69"/>
      <c r="AQ73" s="69"/>
      <c r="AR73" s="69"/>
      <c r="AS73" s="69"/>
      <c r="AT73" s="69"/>
      <c r="AU73" s="69"/>
      <c r="AV73" s="69"/>
      <c r="AW73" s="69"/>
    </row>
    <row r="74" spans="1:49" s="70" customFormat="1">
      <c r="A74" s="69"/>
      <c r="B74" s="69"/>
      <c r="C74" s="69"/>
      <c r="D74" s="69"/>
      <c r="E74" s="69"/>
      <c r="F74" s="69"/>
      <c r="G74" s="69"/>
      <c r="H74" s="69"/>
      <c r="I74" s="69"/>
      <c r="J74" s="69"/>
      <c r="K74" s="69"/>
      <c r="L74" s="69"/>
      <c r="M74" s="69"/>
      <c r="N74" s="69"/>
      <c r="O74" s="69"/>
      <c r="P74" s="69"/>
      <c r="Q74" s="69"/>
      <c r="R74" s="69"/>
      <c r="S74" s="69"/>
      <c r="T74" s="69"/>
      <c r="U74" s="69"/>
      <c r="V74" s="69"/>
      <c r="W74" s="69"/>
      <c r="X74" s="69"/>
      <c r="Y74" s="69"/>
      <c r="Z74" s="69"/>
      <c r="AA74" s="69"/>
      <c r="AB74" s="69"/>
      <c r="AC74" s="69"/>
      <c r="AD74" s="69"/>
      <c r="AE74" s="69"/>
      <c r="AF74" s="69"/>
      <c r="AG74" s="69"/>
      <c r="AH74" s="69"/>
      <c r="AI74" s="69"/>
      <c r="AJ74" s="69"/>
      <c r="AK74" s="69"/>
      <c r="AL74" s="69"/>
      <c r="AM74" s="69"/>
      <c r="AN74" s="69"/>
      <c r="AO74" s="69"/>
      <c r="AP74" s="69"/>
      <c r="AQ74" s="69"/>
      <c r="AR74" s="69"/>
      <c r="AS74" s="69"/>
      <c r="AT74" s="69"/>
      <c r="AU74" s="69"/>
      <c r="AV74" s="69"/>
      <c r="AW74" s="69"/>
    </row>
    <row r="75" spans="1:49" s="70" customFormat="1">
      <c r="A75" s="69"/>
      <c r="B75" s="69"/>
      <c r="C75" s="69"/>
      <c r="D75" s="69"/>
      <c r="E75" s="69"/>
      <c r="F75" s="69"/>
      <c r="G75" s="69"/>
      <c r="H75" s="69"/>
      <c r="I75" s="69"/>
      <c r="J75" s="69"/>
      <c r="K75" s="69"/>
      <c r="L75" s="69"/>
      <c r="M75" s="69"/>
      <c r="N75" s="69"/>
      <c r="O75" s="69"/>
      <c r="P75" s="69"/>
      <c r="Q75" s="69"/>
      <c r="R75" s="69"/>
      <c r="S75" s="69"/>
      <c r="T75" s="69"/>
      <c r="U75" s="69"/>
      <c r="V75" s="69"/>
      <c r="W75" s="69"/>
      <c r="X75" s="69"/>
      <c r="Y75" s="69"/>
      <c r="Z75" s="69"/>
      <c r="AA75" s="69"/>
      <c r="AB75" s="69"/>
      <c r="AC75" s="69"/>
      <c r="AD75" s="69"/>
      <c r="AE75" s="69"/>
      <c r="AF75" s="69"/>
      <c r="AG75" s="69"/>
      <c r="AH75" s="69"/>
      <c r="AI75" s="69"/>
      <c r="AJ75" s="69"/>
      <c r="AK75" s="69"/>
      <c r="AL75" s="69"/>
      <c r="AM75" s="69"/>
      <c r="AN75" s="69"/>
      <c r="AO75" s="69"/>
      <c r="AP75" s="69"/>
      <c r="AQ75" s="69"/>
      <c r="AR75" s="69"/>
      <c r="AS75" s="69"/>
      <c r="AT75" s="69"/>
      <c r="AU75" s="69"/>
      <c r="AV75" s="69"/>
      <c r="AW75" s="69"/>
    </row>
    <row r="76" spans="1:49" s="70" customFormat="1">
      <c r="A76" s="69"/>
      <c r="B76" s="69"/>
      <c r="C76" s="69"/>
      <c r="D76" s="69"/>
      <c r="E76" s="69"/>
      <c r="F76" s="69"/>
      <c r="G76" s="69"/>
      <c r="H76" s="69"/>
      <c r="I76" s="69"/>
      <c r="J76" s="69"/>
      <c r="K76" s="69"/>
      <c r="L76" s="69"/>
      <c r="M76" s="69"/>
      <c r="N76" s="69"/>
      <c r="O76" s="69"/>
      <c r="P76" s="69"/>
      <c r="Q76" s="69"/>
      <c r="R76" s="69"/>
      <c r="S76" s="69"/>
      <c r="T76" s="69"/>
      <c r="U76" s="69"/>
      <c r="V76" s="69"/>
      <c r="W76" s="69"/>
      <c r="X76" s="69"/>
      <c r="Y76" s="69"/>
      <c r="Z76" s="69"/>
      <c r="AA76" s="69"/>
      <c r="AB76" s="69"/>
      <c r="AC76" s="69"/>
      <c r="AD76" s="69"/>
      <c r="AE76" s="69"/>
      <c r="AF76" s="69"/>
      <c r="AG76" s="69"/>
      <c r="AH76" s="69"/>
      <c r="AI76" s="69"/>
      <c r="AJ76" s="69"/>
      <c r="AK76" s="69"/>
      <c r="AL76" s="69"/>
      <c r="AM76" s="69"/>
      <c r="AN76" s="69"/>
      <c r="AO76" s="69"/>
      <c r="AP76" s="69"/>
      <c r="AQ76" s="69"/>
      <c r="AR76" s="69"/>
      <c r="AS76" s="69"/>
      <c r="AT76" s="69"/>
      <c r="AU76" s="69"/>
      <c r="AV76" s="69"/>
      <c r="AW76" s="69"/>
    </row>
    <row r="77" spans="1:49" s="70" customFormat="1">
      <c r="A77" s="69"/>
      <c r="B77" s="69"/>
      <c r="C77" s="69"/>
      <c r="D77" s="69"/>
      <c r="E77" s="69"/>
      <c r="F77" s="69"/>
      <c r="G77" s="69"/>
      <c r="H77" s="69"/>
      <c r="I77" s="69"/>
      <c r="J77" s="69"/>
      <c r="K77" s="69"/>
      <c r="L77" s="69"/>
      <c r="M77" s="69"/>
      <c r="N77" s="69"/>
      <c r="O77" s="69"/>
      <c r="P77" s="69"/>
      <c r="Q77" s="69"/>
      <c r="R77" s="69"/>
      <c r="S77" s="69"/>
      <c r="T77" s="69"/>
      <c r="U77" s="69"/>
      <c r="V77" s="69"/>
      <c r="W77" s="69"/>
      <c r="X77" s="69"/>
      <c r="Y77" s="69"/>
      <c r="Z77" s="69"/>
      <c r="AA77" s="69"/>
      <c r="AB77" s="69"/>
      <c r="AC77" s="69"/>
      <c r="AD77" s="69"/>
      <c r="AE77" s="69"/>
      <c r="AF77" s="69"/>
      <c r="AG77" s="69"/>
      <c r="AH77" s="69"/>
      <c r="AI77" s="69"/>
      <c r="AJ77" s="69"/>
      <c r="AK77" s="69"/>
      <c r="AL77" s="69"/>
      <c r="AM77" s="69"/>
      <c r="AN77" s="69"/>
      <c r="AO77" s="69"/>
      <c r="AP77" s="69"/>
      <c r="AQ77" s="69"/>
      <c r="AR77" s="69"/>
      <c r="AS77" s="69"/>
      <c r="AT77" s="69"/>
      <c r="AU77" s="69"/>
      <c r="AV77" s="69"/>
      <c r="AW77" s="69"/>
    </row>
    <row r="78" spans="1:49" s="70" customFormat="1">
      <c r="A78" s="69"/>
      <c r="B78" s="69"/>
      <c r="C78" s="69"/>
      <c r="D78" s="69"/>
      <c r="E78" s="69"/>
      <c r="F78" s="69"/>
      <c r="G78" s="69"/>
      <c r="H78" s="69"/>
      <c r="I78" s="69"/>
      <c r="J78" s="69"/>
      <c r="K78" s="69"/>
      <c r="L78" s="69"/>
      <c r="M78" s="69"/>
      <c r="N78" s="69"/>
      <c r="O78" s="69"/>
      <c r="P78" s="69"/>
      <c r="Q78" s="69"/>
      <c r="R78" s="69"/>
      <c r="S78" s="69"/>
      <c r="T78" s="69"/>
      <c r="U78" s="69"/>
      <c r="V78" s="69"/>
      <c r="W78" s="69"/>
      <c r="X78" s="69"/>
      <c r="Y78" s="69"/>
      <c r="Z78" s="69"/>
      <c r="AA78" s="69"/>
      <c r="AB78" s="69"/>
      <c r="AC78" s="69"/>
      <c r="AD78" s="69"/>
      <c r="AE78" s="69"/>
      <c r="AF78" s="69"/>
      <c r="AG78" s="69"/>
      <c r="AH78" s="69"/>
      <c r="AI78" s="69"/>
      <c r="AJ78" s="69"/>
      <c r="AK78" s="69"/>
      <c r="AL78" s="69"/>
      <c r="AM78" s="69"/>
      <c r="AN78" s="69"/>
      <c r="AO78" s="69"/>
      <c r="AP78" s="69"/>
      <c r="AQ78" s="69"/>
      <c r="AR78" s="69"/>
      <c r="AS78" s="69"/>
      <c r="AT78" s="69"/>
      <c r="AU78" s="69"/>
      <c r="AV78" s="69"/>
      <c r="AW78" s="69"/>
    </row>
    <row r="79" spans="1:49" s="70" customFormat="1">
      <c r="A79" s="69"/>
      <c r="B79" s="69"/>
      <c r="C79" s="69"/>
      <c r="D79" s="69"/>
      <c r="E79" s="69"/>
      <c r="F79" s="69"/>
      <c r="G79" s="69"/>
      <c r="H79" s="69"/>
      <c r="I79" s="69"/>
      <c r="J79" s="69"/>
      <c r="K79" s="69"/>
      <c r="L79" s="69"/>
      <c r="M79" s="69"/>
      <c r="N79" s="69"/>
      <c r="O79" s="69"/>
      <c r="P79" s="69"/>
      <c r="Q79" s="69"/>
      <c r="R79" s="69"/>
      <c r="S79" s="69"/>
      <c r="T79" s="69"/>
      <c r="U79" s="69"/>
      <c r="V79" s="69"/>
      <c r="W79" s="69"/>
      <c r="X79" s="69"/>
      <c r="Y79" s="69"/>
      <c r="Z79" s="69"/>
      <c r="AA79" s="69"/>
      <c r="AB79" s="69"/>
      <c r="AC79" s="69"/>
      <c r="AD79" s="69"/>
      <c r="AE79" s="69"/>
      <c r="AF79" s="69"/>
      <c r="AG79" s="69"/>
      <c r="AH79" s="69"/>
      <c r="AI79" s="69"/>
      <c r="AJ79" s="69"/>
      <c r="AK79" s="69"/>
      <c r="AL79" s="69"/>
      <c r="AM79" s="69"/>
      <c r="AN79" s="69"/>
      <c r="AO79" s="69"/>
      <c r="AP79" s="69"/>
      <c r="AQ79" s="69"/>
      <c r="AR79" s="69"/>
      <c r="AS79" s="69"/>
      <c r="AT79" s="69"/>
      <c r="AU79" s="69"/>
      <c r="AV79" s="69"/>
      <c r="AW79" s="69"/>
    </row>
    <row r="80" spans="1:49" s="70" customFormat="1">
      <c r="A80" s="69"/>
      <c r="B80" s="69"/>
      <c r="C80" s="69"/>
      <c r="D80" s="69"/>
      <c r="E80" s="69"/>
      <c r="F80" s="69"/>
      <c r="G80" s="69"/>
      <c r="H80" s="69"/>
      <c r="I80" s="69"/>
      <c r="J80" s="69"/>
      <c r="K80" s="69"/>
      <c r="L80" s="69"/>
      <c r="M80" s="69"/>
      <c r="N80" s="69"/>
      <c r="O80" s="69"/>
      <c r="P80" s="69"/>
      <c r="Q80" s="69"/>
      <c r="R80" s="69"/>
      <c r="S80" s="69"/>
      <c r="T80" s="69"/>
      <c r="U80" s="69"/>
      <c r="V80" s="69"/>
      <c r="W80" s="69"/>
      <c r="X80" s="69"/>
      <c r="Y80" s="69"/>
      <c r="Z80" s="69"/>
      <c r="AA80" s="69"/>
      <c r="AB80" s="69"/>
      <c r="AC80" s="69"/>
      <c r="AD80" s="69"/>
      <c r="AE80" s="69"/>
      <c r="AF80" s="69"/>
      <c r="AG80" s="69"/>
      <c r="AH80" s="69"/>
      <c r="AI80" s="69"/>
      <c r="AJ80" s="69"/>
      <c r="AK80" s="69"/>
      <c r="AL80" s="69"/>
      <c r="AM80" s="69"/>
      <c r="AN80" s="69"/>
      <c r="AO80" s="69"/>
      <c r="AP80" s="69"/>
      <c r="AQ80" s="69"/>
      <c r="AR80" s="69"/>
      <c r="AS80" s="69"/>
      <c r="AT80" s="69"/>
      <c r="AU80" s="69"/>
      <c r="AV80" s="69"/>
      <c r="AW80" s="69"/>
    </row>
    <row r="81" spans="1:49" s="70" customFormat="1">
      <c r="A81" s="69"/>
      <c r="B81" s="69"/>
      <c r="C81" s="69"/>
      <c r="D81" s="69"/>
      <c r="E81" s="69"/>
      <c r="F81" s="69"/>
      <c r="G81" s="69"/>
      <c r="H81" s="69"/>
      <c r="I81" s="69"/>
      <c r="J81" s="69"/>
      <c r="K81" s="69"/>
      <c r="L81" s="69"/>
      <c r="M81" s="69"/>
      <c r="N81" s="69"/>
      <c r="O81" s="69"/>
      <c r="P81" s="69"/>
      <c r="Q81" s="69"/>
      <c r="R81" s="69"/>
      <c r="S81" s="69"/>
      <c r="T81" s="69"/>
      <c r="U81" s="69"/>
      <c r="V81" s="69"/>
      <c r="W81" s="69"/>
      <c r="X81" s="69"/>
      <c r="Y81" s="69"/>
      <c r="Z81" s="69"/>
      <c r="AA81" s="69"/>
      <c r="AB81" s="69"/>
      <c r="AC81" s="69"/>
      <c r="AD81" s="69"/>
      <c r="AE81" s="69"/>
      <c r="AF81" s="69"/>
      <c r="AG81" s="69"/>
      <c r="AH81" s="69"/>
      <c r="AI81" s="69"/>
      <c r="AJ81" s="69"/>
      <c r="AK81" s="69"/>
      <c r="AL81" s="69"/>
      <c r="AM81" s="69"/>
      <c r="AN81" s="69"/>
      <c r="AO81" s="69"/>
      <c r="AP81" s="69"/>
      <c r="AQ81" s="69"/>
      <c r="AR81" s="69"/>
      <c r="AS81" s="69"/>
      <c r="AT81" s="69"/>
      <c r="AU81" s="69"/>
      <c r="AV81" s="69"/>
      <c r="AW81" s="69"/>
    </row>
    <row r="82" spans="1:49" s="70" customFormat="1">
      <c r="A82" s="69"/>
      <c r="B82" s="69"/>
      <c r="C82" s="69"/>
      <c r="D82" s="69"/>
      <c r="E82" s="69"/>
      <c r="F82" s="69"/>
      <c r="G82" s="69"/>
      <c r="H82" s="69"/>
      <c r="I82" s="69"/>
      <c r="J82" s="69"/>
      <c r="K82" s="69"/>
      <c r="L82" s="69"/>
      <c r="M82" s="69"/>
      <c r="N82" s="69"/>
      <c r="O82" s="69"/>
      <c r="P82" s="69"/>
      <c r="Q82" s="69"/>
      <c r="R82" s="69"/>
      <c r="S82" s="69"/>
      <c r="T82" s="69"/>
      <c r="U82" s="69"/>
      <c r="V82" s="69"/>
      <c r="W82" s="69"/>
      <c r="X82" s="69"/>
      <c r="Y82" s="69"/>
      <c r="Z82" s="69"/>
      <c r="AA82" s="69"/>
      <c r="AB82" s="69"/>
      <c r="AC82" s="69"/>
      <c r="AD82" s="69"/>
      <c r="AE82" s="69"/>
      <c r="AF82" s="69"/>
      <c r="AG82" s="69"/>
      <c r="AH82" s="69"/>
      <c r="AI82" s="69"/>
      <c r="AJ82" s="69"/>
      <c r="AK82" s="69"/>
      <c r="AL82" s="69"/>
      <c r="AM82" s="69"/>
      <c r="AN82" s="69"/>
      <c r="AO82" s="69"/>
      <c r="AP82" s="69"/>
      <c r="AQ82" s="69"/>
      <c r="AR82" s="69"/>
      <c r="AS82" s="69"/>
      <c r="AT82" s="69"/>
      <c r="AU82" s="69"/>
      <c r="AV82" s="69"/>
      <c r="AW82" s="69"/>
    </row>
    <row r="83" spans="1:49" s="69" customFormat="1"/>
    <row r="84" spans="1:49" s="69" customFormat="1"/>
    <row r="85" spans="1:49" s="69" customFormat="1"/>
    <row r="86" spans="1:49" s="69" customFormat="1"/>
    <row r="87" spans="1:49" s="69" customFormat="1"/>
    <row r="88" spans="1:49" s="69" customFormat="1"/>
    <row r="89" spans="1:49" s="69" customFormat="1"/>
    <row r="90" spans="1:49" s="69" customFormat="1"/>
    <row r="91" spans="1:49" s="69" customFormat="1"/>
    <row r="92" spans="1:49" s="69" customFormat="1"/>
    <row r="93" spans="1:49" s="69" customFormat="1"/>
    <row r="94" spans="1:49" s="69" customFormat="1"/>
    <row r="95" spans="1:49" s="69" customFormat="1"/>
    <row r="96" spans="1:49" s="69" customFormat="1"/>
    <row r="97" s="69" customFormat="1"/>
    <row r="98" s="69" customFormat="1"/>
    <row r="99" s="69" customFormat="1"/>
    <row r="100" s="69" customFormat="1"/>
    <row r="101" s="69" customFormat="1"/>
    <row r="102" s="69" customFormat="1"/>
    <row r="103" s="69" customFormat="1"/>
  </sheetData>
  <mergeCells count="6">
    <mergeCell ref="C57:J58"/>
    <mergeCell ref="B7:J7"/>
    <mergeCell ref="B8:J8"/>
    <mergeCell ref="B9:J9"/>
    <mergeCell ref="B10:J10"/>
    <mergeCell ref="B56:J56"/>
  </mergeCells>
  <phoneticPr fontId="271" type="noConversion"/>
  <printOptions horizontalCentered="1"/>
  <pageMargins left="0.98425196850393704" right="0.51181102362204722" top="0.74803149606299213" bottom="0.23622047244094491" header="0" footer="0"/>
  <pageSetup scale="71" orientation="portrait"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77">
    <pageSetUpPr fitToPage="1"/>
  </sheetPr>
  <dimension ref="A1:AW33"/>
  <sheetViews>
    <sheetView view="pageBreakPreview" zoomScale="80" zoomScaleNormal="100" zoomScaleSheetLayoutView="80" workbookViewId="0">
      <selection activeCell="B7" sqref="B7:G7"/>
    </sheetView>
  </sheetViews>
  <sheetFormatPr defaultColWidth="9.42578125" defaultRowHeight="15.75"/>
  <cols>
    <col min="1" max="1" width="2.5703125" style="91" customWidth="1"/>
    <col min="2" max="2" width="10.5703125" style="91" customWidth="1"/>
    <col min="3" max="3" width="18.5703125" style="91" customWidth="1"/>
    <col min="4" max="4" width="22.42578125" style="91" customWidth="1"/>
    <col min="5" max="5" width="20.42578125" style="91" customWidth="1"/>
    <col min="6" max="6" width="23.42578125" style="91" customWidth="1"/>
    <col min="7" max="7" width="18" style="91" customWidth="1"/>
    <col min="8" max="8" width="2.5703125" style="91" customWidth="1"/>
    <col min="9" max="9" width="19.42578125" style="91" customWidth="1"/>
    <col min="10" max="10" width="16.5703125" style="91" customWidth="1"/>
    <col min="11" max="13" width="9.42578125" style="91"/>
    <col min="14" max="14" width="12" style="91" bestFit="1" customWidth="1"/>
    <col min="15" max="16384" width="9.42578125" style="91"/>
  </cols>
  <sheetData>
    <row r="1" spans="1:49" s="70" customFormat="1" ht="17.25" customHeight="1">
      <c r="A1" s="66"/>
      <c r="B1" s="67" t="s">
        <v>0</v>
      </c>
      <c r="C1" s="66"/>
      <c r="D1" s="66"/>
      <c r="E1" s="66"/>
      <c r="F1" s="66"/>
      <c r="G1" s="3" t="s">
        <v>1</v>
      </c>
      <c r="H1" s="69"/>
      <c r="I1" s="69"/>
      <c r="J1" s="66"/>
      <c r="K1" s="66"/>
      <c r="L1" s="66"/>
      <c r="M1" s="66"/>
      <c r="N1" s="66"/>
      <c r="O1" s="66"/>
      <c r="P1" s="69"/>
      <c r="Q1" s="69"/>
      <c r="R1" s="69"/>
      <c r="S1" s="69"/>
      <c r="T1" s="69"/>
      <c r="U1" s="69"/>
      <c r="V1" s="69"/>
      <c r="W1" s="69"/>
      <c r="X1" s="69"/>
      <c r="Y1" s="69"/>
      <c r="Z1" s="69"/>
      <c r="AA1" s="69"/>
      <c r="AB1" s="69"/>
      <c r="AC1" s="69"/>
      <c r="AD1" s="69"/>
      <c r="AE1" s="69"/>
      <c r="AF1" s="69"/>
      <c r="AG1" s="69"/>
      <c r="AH1" s="69"/>
      <c r="AI1" s="69"/>
      <c r="AJ1" s="69"/>
      <c r="AK1" s="69"/>
      <c r="AL1" s="69"/>
      <c r="AM1" s="69"/>
      <c r="AN1" s="69"/>
      <c r="AO1" s="69"/>
      <c r="AP1" s="69"/>
      <c r="AQ1" s="69"/>
      <c r="AR1" s="69"/>
      <c r="AS1" s="69"/>
      <c r="AT1" s="69"/>
      <c r="AU1" s="69"/>
      <c r="AV1" s="69"/>
      <c r="AW1" s="69"/>
    </row>
    <row r="2" spans="1:49" s="70" customFormat="1" ht="17.25" customHeight="1">
      <c r="A2" s="66"/>
      <c r="B2" s="67"/>
      <c r="C2" s="71"/>
      <c r="D2" s="66"/>
      <c r="E2" s="66"/>
      <c r="F2" s="66"/>
      <c r="G2" s="3" t="s">
        <v>2</v>
      </c>
      <c r="H2" s="69"/>
      <c r="I2" s="69"/>
      <c r="J2" s="66"/>
      <c r="K2" s="66"/>
      <c r="L2" s="66"/>
      <c r="M2" s="66"/>
      <c r="N2" s="66"/>
      <c r="O2" s="66"/>
      <c r="P2" s="69"/>
      <c r="Q2" s="69"/>
      <c r="R2" s="69"/>
      <c r="S2" s="69"/>
      <c r="T2" s="69"/>
      <c r="U2" s="69"/>
      <c r="V2" s="69"/>
      <c r="W2" s="69"/>
      <c r="X2" s="69"/>
      <c r="Y2" s="69"/>
      <c r="Z2" s="69"/>
      <c r="AA2" s="69"/>
      <c r="AB2" s="69"/>
      <c r="AC2" s="69"/>
      <c r="AD2" s="69"/>
      <c r="AE2" s="69"/>
      <c r="AF2" s="69"/>
      <c r="AG2" s="69"/>
      <c r="AH2" s="69"/>
      <c r="AI2" s="69"/>
      <c r="AJ2" s="69"/>
      <c r="AK2" s="69"/>
      <c r="AL2" s="69"/>
      <c r="AM2" s="69"/>
      <c r="AN2" s="69"/>
      <c r="AO2" s="69"/>
      <c r="AP2" s="69"/>
      <c r="AQ2" s="69"/>
      <c r="AR2" s="69"/>
      <c r="AS2" s="69"/>
      <c r="AT2" s="69"/>
      <c r="AU2" s="69"/>
      <c r="AV2" s="69"/>
      <c r="AW2" s="69"/>
    </row>
    <row r="3" spans="1:49" s="70" customFormat="1" ht="17.25" customHeight="1">
      <c r="A3" s="66"/>
      <c r="B3" s="72"/>
      <c r="C3" s="66"/>
      <c r="D3" s="66"/>
      <c r="E3" s="66"/>
      <c r="F3" s="66"/>
      <c r="G3" s="68" t="s">
        <v>3</v>
      </c>
      <c r="H3" s="69"/>
      <c r="I3" s="69"/>
      <c r="J3" s="66"/>
      <c r="K3" s="66"/>
      <c r="L3" s="66"/>
      <c r="M3" s="66"/>
      <c r="N3" s="66"/>
      <c r="O3" s="66"/>
      <c r="P3" s="69"/>
      <c r="Q3" s="69"/>
      <c r="R3" s="69"/>
      <c r="S3" s="69"/>
      <c r="T3" s="69"/>
      <c r="U3" s="69"/>
      <c r="V3" s="69"/>
      <c r="W3" s="69"/>
      <c r="X3" s="69"/>
      <c r="Y3" s="69"/>
      <c r="Z3" s="69"/>
      <c r="AA3" s="69"/>
      <c r="AB3" s="69"/>
      <c r="AC3" s="69"/>
      <c r="AD3" s="69"/>
      <c r="AE3" s="69"/>
      <c r="AF3" s="69"/>
      <c r="AG3" s="69"/>
      <c r="AH3" s="69"/>
      <c r="AI3" s="69"/>
      <c r="AJ3" s="69"/>
      <c r="AK3" s="69"/>
      <c r="AL3" s="69"/>
      <c r="AM3" s="69"/>
      <c r="AN3" s="69"/>
      <c r="AO3" s="69"/>
      <c r="AP3" s="69"/>
      <c r="AQ3" s="69"/>
      <c r="AR3" s="69"/>
      <c r="AS3" s="69"/>
      <c r="AT3" s="69"/>
      <c r="AU3" s="69"/>
      <c r="AV3" s="69"/>
      <c r="AW3" s="69"/>
    </row>
    <row r="4" spans="1:49" s="70" customFormat="1" ht="17.25" customHeight="1">
      <c r="A4" s="66"/>
      <c r="B4" s="73"/>
      <c r="C4" s="66"/>
      <c r="D4" s="66"/>
      <c r="E4" s="66"/>
      <c r="F4" s="66"/>
      <c r="G4" s="68" t="s">
        <v>4</v>
      </c>
      <c r="H4" s="69"/>
      <c r="I4" s="69"/>
      <c r="J4" s="66"/>
      <c r="K4" s="66"/>
      <c r="L4" s="66"/>
      <c r="M4" s="66"/>
      <c r="N4" s="66"/>
      <c r="O4" s="66"/>
      <c r="P4" s="69"/>
      <c r="Q4" s="69"/>
      <c r="R4" s="69"/>
      <c r="S4" s="69"/>
      <c r="T4" s="69"/>
      <c r="U4" s="69"/>
      <c r="V4" s="69"/>
      <c r="W4" s="69"/>
      <c r="X4" s="69"/>
      <c r="Y4" s="69"/>
      <c r="Z4" s="69"/>
      <c r="AA4" s="69"/>
      <c r="AB4" s="69"/>
      <c r="AC4" s="69"/>
      <c r="AD4" s="69"/>
      <c r="AE4" s="69"/>
      <c r="AF4" s="69"/>
      <c r="AG4" s="69"/>
      <c r="AH4" s="69"/>
      <c r="AI4" s="69"/>
      <c r="AJ4" s="69"/>
      <c r="AK4" s="69"/>
      <c r="AL4" s="69"/>
      <c r="AM4" s="69"/>
      <c r="AN4" s="69"/>
      <c r="AO4" s="69"/>
      <c r="AP4" s="69"/>
      <c r="AQ4" s="69"/>
      <c r="AR4" s="69"/>
      <c r="AS4" s="69"/>
      <c r="AT4" s="69"/>
      <c r="AU4" s="69"/>
      <c r="AV4" s="69"/>
      <c r="AW4" s="69"/>
    </row>
    <row r="5" spans="1:49" s="70" customFormat="1" ht="17.25" customHeight="1">
      <c r="A5" s="66"/>
      <c r="B5" s="66"/>
      <c r="C5" s="66"/>
      <c r="D5" s="66"/>
      <c r="E5" s="66"/>
      <c r="F5" s="66"/>
      <c r="G5" s="68" t="s">
        <v>156</v>
      </c>
      <c r="H5" s="69"/>
      <c r="I5" s="69"/>
      <c r="J5" s="66"/>
      <c r="K5" s="66"/>
      <c r="L5" s="66"/>
      <c r="M5" s="66"/>
      <c r="N5" s="66"/>
      <c r="O5" s="66"/>
      <c r="P5" s="69"/>
      <c r="Q5" s="69"/>
      <c r="R5" s="69"/>
      <c r="S5" s="69"/>
      <c r="T5" s="69"/>
      <c r="U5" s="69"/>
      <c r="V5" s="69"/>
      <c r="W5" s="69"/>
      <c r="X5" s="69"/>
      <c r="Y5" s="69"/>
      <c r="Z5" s="69"/>
      <c r="AA5" s="69"/>
      <c r="AB5" s="69"/>
      <c r="AC5" s="69"/>
      <c r="AD5" s="69"/>
      <c r="AE5" s="69"/>
      <c r="AF5" s="69"/>
      <c r="AG5" s="69"/>
      <c r="AH5" s="69"/>
      <c r="AI5" s="69"/>
      <c r="AJ5" s="69"/>
      <c r="AK5" s="69"/>
      <c r="AL5" s="69"/>
      <c r="AM5" s="69"/>
      <c r="AN5" s="69"/>
      <c r="AO5" s="69"/>
      <c r="AP5" s="69"/>
      <c r="AQ5" s="69"/>
      <c r="AR5" s="69"/>
      <c r="AS5" s="69"/>
      <c r="AT5" s="69"/>
      <c r="AU5" s="69"/>
      <c r="AV5" s="69"/>
      <c r="AW5" s="69"/>
    </row>
    <row r="6" spans="1:49" s="69" customFormat="1" ht="17.25" customHeight="1">
      <c r="A6" s="66"/>
      <c r="B6" s="66"/>
      <c r="C6" s="66"/>
      <c r="D6" s="66"/>
      <c r="E6" s="66"/>
      <c r="F6" s="66"/>
      <c r="G6" s="68" t="s">
        <v>83</v>
      </c>
      <c r="J6" s="66"/>
      <c r="K6" s="66"/>
      <c r="L6" s="66"/>
      <c r="M6" s="66"/>
      <c r="N6" s="66"/>
      <c r="O6" s="66"/>
    </row>
    <row r="7" spans="1:49" s="75" customFormat="1" ht="17.25" customHeight="1">
      <c r="A7" s="74"/>
      <c r="B7" s="1611" t="s">
        <v>83</v>
      </c>
      <c r="C7" s="1611"/>
      <c r="D7" s="1611"/>
      <c r="E7" s="1611"/>
      <c r="F7" s="1611"/>
      <c r="G7" s="1611"/>
      <c r="H7" s="66"/>
      <c r="I7" s="66"/>
      <c r="J7" s="74"/>
      <c r="K7" s="537"/>
      <c r="L7" s="786"/>
      <c r="M7" s="537"/>
      <c r="N7" s="537"/>
      <c r="O7" s="537"/>
    </row>
    <row r="8" spans="1:49" s="75" customFormat="1" ht="17.25" customHeight="1">
      <c r="A8" s="74"/>
      <c r="B8" s="1611" t="s">
        <v>7</v>
      </c>
      <c r="C8" s="1611"/>
      <c r="D8" s="1611"/>
      <c r="E8" s="1611"/>
      <c r="F8" s="1611"/>
      <c r="G8" s="1611"/>
      <c r="H8" s="66"/>
      <c r="I8" s="66"/>
      <c r="J8" s="74"/>
      <c r="K8" s="537"/>
      <c r="L8" s="537"/>
      <c r="M8" s="537"/>
      <c r="N8" s="537"/>
      <c r="O8" s="537"/>
    </row>
    <row r="9" spans="1:49" s="75" customFormat="1" ht="17.25" customHeight="1">
      <c r="A9" s="74"/>
      <c r="B9" s="1611" t="s">
        <v>311</v>
      </c>
      <c r="C9" s="1611"/>
      <c r="D9" s="1611"/>
      <c r="E9" s="1611"/>
      <c r="F9" s="1611"/>
      <c r="G9" s="1611"/>
      <c r="H9" s="66"/>
      <c r="I9" s="66"/>
      <c r="J9" s="74"/>
      <c r="K9" s="537"/>
      <c r="L9" s="537"/>
      <c r="M9" s="537"/>
      <c r="N9" s="537"/>
      <c r="O9" s="537"/>
    </row>
    <row r="10" spans="1:49" s="75" customFormat="1" ht="17.25" customHeight="1">
      <c r="A10" s="74"/>
      <c r="B10" s="1611" t="s">
        <v>342</v>
      </c>
      <c r="C10" s="1611"/>
      <c r="D10" s="1611"/>
      <c r="E10" s="1611"/>
      <c r="F10" s="1611"/>
      <c r="G10" s="1611"/>
      <c r="H10" s="66"/>
      <c r="I10" s="66"/>
      <c r="J10" s="66"/>
      <c r="K10" s="535"/>
      <c r="L10" s="535"/>
      <c r="M10" s="537"/>
      <c r="N10" s="537"/>
      <c r="O10" s="537"/>
    </row>
    <row r="11" spans="1:49" s="75" customFormat="1" ht="17.25" customHeight="1">
      <c r="A11" s="74"/>
      <c r="B11" s="1612" t="s">
        <v>348</v>
      </c>
      <c r="C11" s="1612"/>
      <c r="D11" s="1612"/>
      <c r="E11" s="1612"/>
      <c r="F11" s="1612"/>
      <c r="G11" s="1612"/>
      <c r="H11" s="66"/>
      <c r="I11" s="99"/>
      <c r="J11" s="99"/>
      <c r="K11" s="535"/>
      <c r="L11" s="537"/>
      <c r="M11" s="537"/>
      <c r="N11" s="537"/>
      <c r="O11" s="537"/>
    </row>
    <row r="12" spans="1:49" s="69" customFormat="1" ht="17.25" customHeight="1">
      <c r="A12" s="66"/>
      <c r="B12" s="66"/>
      <c r="C12" s="66"/>
      <c r="D12" s="66"/>
      <c r="E12" s="66"/>
      <c r="F12" s="66"/>
      <c r="G12" s="66"/>
      <c r="H12" s="66"/>
      <c r="I12" s="99"/>
      <c r="K12" s="535"/>
      <c r="L12" s="535"/>
      <c r="M12" s="535"/>
      <c r="N12" s="535"/>
      <c r="O12" s="535"/>
    </row>
    <row r="13" spans="1:49" s="70" customFormat="1" ht="17.25" customHeight="1">
      <c r="A13" s="66"/>
      <c r="B13" s="93"/>
      <c r="C13" s="93"/>
      <c r="D13" s="94" t="s">
        <v>158</v>
      </c>
      <c r="E13" s="94"/>
      <c r="F13" s="94" t="s">
        <v>161</v>
      </c>
      <c r="G13" s="94" t="s">
        <v>157</v>
      </c>
      <c r="H13" s="95"/>
      <c r="I13" s="66"/>
      <c r="J13" s="99"/>
      <c r="K13" s="536"/>
      <c r="L13" s="536"/>
      <c r="M13" s="536"/>
      <c r="N13" s="536"/>
      <c r="O13" s="536"/>
      <c r="P13" s="69"/>
      <c r="Q13" s="69"/>
      <c r="R13" s="69"/>
      <c r="S13" s="69"/>
      <c r="T13" s="69"/>
      <c r="U13" s="69"/>
      <c r="V13" s="69"/>
      <c r="W13" s="69"/>
      <c r="X13" s="69"/>
      <c r="Y13" s="69"/>
      <c r="Z13" s="69"/>
      <c r="AA13" s="69"/>
      <c r="AB13" s="69"/>
      <c r="AC13" s="69"/>
      <c r="AD13" s="69"/>
      <c r="AE13" s="69"/>
      <c r="AF13" s="69"/>
      <c r="AG13" s="69"/>
      <c r="AH13" s="69"/>
      <c r="AI13" s="69"/>
      <c r="AJ13" s="69"/>
      <c r="AK13" s="69"/>
      <c r="AL13" s="69"/>
      <c r="AM13" s="69"/>
      <c r="AN13" s="69"/>
      <c r="AO13" s="69"/>
      <c r="AP13" s="69"/>
      <c r="AQ13" s="69"/>
      <c r="AR13" s="69"/>
      <c r="AS13" s="69"/>
      <c r="AT13" s="69"/>
      <c r="AU13" s="69"/>
      <c r="AV13" s="69"/>
      <c r="AW13" s="69"/>
    </row>
    <row r="14" spans="1:49" s="70" customFormat="1" ht="17.25" customHeight="1">
      <c r="A14" s="66"/>
      <c r="B14" s="96"/>
      <c r="C14" s="97" t="s">
        <v>158</v>
      </c>
      <c r="D14" s="97" t="s">
        <v>163</v>
      </c>
      <c r="E14" s="97" t="s">
        <v>195</v>
      </c>
      <c r="F14" s="97" t="s">
        <v>341</v>
      </c>
      <c r="G14" s="97" t="s">
        <v>197</v>
      </c>
      <c r="H14" s="98"/>
      <c r="I14" s="99"/>
      <c r="J14" s="66"/>
      <c r="K14" s="536"/>
      <c r="L14" s="536"/>
      <c r="M14" s="536"/>
      <c r="N14" s="536"/>
      <c r="O14" s="536"/>
      <c r="P14" s="69"/>
      <c r="Q14" s="69"/>
      <c r="R14" s="69"/>
      <c r="S14" s="69"/>
      <c r="T14" s="69"/>
      <c r="U14" s="69"/>
      <c r="V14" s="69"/>
      <c r="W14" s="69"/>
      <c r="X14" s="69"/>
      <c r="Y14" s="69"/>
      <c r="Z14" s="69"/>
      <c r="AA14" s="69"/>
      <c r="AB14" s="69"/>
      <c r="AC14" s="69"/>
      <c r="AD14" s="69"/>
      <c r="AE14" s="69"/>
      <c r="AF14" s="69"/>
      <c r="AG14" s="69"/>
      <c r="AH14" s="69"/>
      <c r="AI14" s="69"/>
      <c r="AJ14" s="69"/>
      <c r="AK14" s="69"/>
      <c r="AL14" s="69"/>
      <c r="AM14" s="69"/>
      <c r="AN14" s="69"/>
      <c r="AO14" s="69"/>
      <c r="AP14" s="69"/>
      <c r="AQ14" s="69"/>
      <c r="AR14" s="69"/>
      <c r="AS14" s="69"/>
      <c r="AT14" s="69"/>
      <c r="AU14" s="69"/>
      <c r="AV14" s="69"/>
      <c r="AW14" s="69"/>
    </row>
    <row r="15" spans="1:49" s="69" customFormat="1" ht="17.25" customHeight="1">
      <c r="A15" s="66"/>
      <c r="B15" s="718"/>
      <c r="C15" s="719"/>
      <c r="D15" s="709"/>
      <c r="E15" s="710"/>
      <c r="F15" s="710"/>
      <c r="G15" s="710"/>
      <c r="H15" s="95"/>
      <c r="I15" s="99"/>
      <c r="J15" s="728"/>
      <c r="K15" s="873"/>
      <c r="L15" s="536"/>
      <c r="M15" s="536"/>
      <c r="N15" s="505"/>
      <c r="O15" s="536"/>
    </row>
    <row r="16" spans="1:49" s="69" customFormat="1" ht="17.25" customHeight="1">
      <c r="A16" s="66"/>
      <c r="B16" s="718"/>
      <c r="C16" s="719"/>
      <c r="D16" s="709"/>
      <c r="E16" s="710"/>
      <c r="F16" s="710"/>
      <c r="G16" s="710"/>
      <c r="H16" s="95"/>
      <c r="I16" s="66"/>
      <c r="K16" s="536"/>
      <c r="L16" s="536"/>
      <c r="M16" s="536"/>
      <c r="N16" s="505"/>
      <c r="O16" s="536"/>
    </row>
    <row r="17" spans="1:49" s="69" customFormat="1" ht="17.25" customHeight="1">
      <c r="A17" s="66"/>
      <c r="B17" s="720"/>
      <c r="C17" s="719"/>
      <c r="D17" s="711"/>
      <c r="E17" s="710"/>
      <c r="F17" s="710"/>
      <c r="G17" s="109"/>
      <c r="H17" s="95"/>
      <c r="I17" s="66"/>
      <c r="K17" s="536"/>
      <c r="L17" s="536"/>
      <c r="M17" s="536"/>
      <c r="N17" s="505"/>
      <c r="O17" s="536"/>
    </row>
    <row r="18" spans="1:49" s="69" customFormat="1" ht="17.25" customHeight="1">
      <c r="A18" s="66"/>
      <c r="B18" s="720"/>
      <c r="C18" s="719"/>
      <c r="D18" s="711"/>
      <c r="E18" s="710"/>
      <c r="F18" s="710"/>
      <c r="G18" s="109"/>
      <c r="H18" s="95"/>
      <c r="I18" s="66"/>
      <c r="K18" s="536"/>
      <c r="L18" s="536"/>
      <c r="M18" s="536"/>
      <c r="N18" s="505"/>
      <c r="O18" s="536"/>
    </row>
    <row r="19" spans="1:49" s="69" customFormat="1" ht="17.25" customHeight="1">
      <c r="A19" s="66"/>
      <c r="B19" s="720"/>
      <c r="C19" s="719"/>
      <c r="D19" s="711"/>
      <c r="E19" s="712"/>
      <c r="F19" s="710"/>
      <c r="G19" s="109"/>
      <c r="H19" s="95"/>
      <c r="I19" s="66"/>
      <c r="K19" s="536"/>
      <c r="L19" s="536"/>
      <c r="M19" s="536"/>
      <c r="N19" s="505"/>
      <c r="O19" s="536"/>
    </row>
    <row r="20" spans="1:49" s="69" customFormat="1" ht="17.25" customHeight="1">
      <c r="A20" s="66"/>
      <c r="B20" s="720"/>
      <c r="C20" s="719"/>
      <c r="D20" s="711"/>
      <c r="E20" s="712"/>
      <c r="F20" s="710"/>
      <c r="G20" s="109"/>
      <c r="H20" s="95"/>
      <c r="I20" s="66"/>
      <c r="K20" s="536"/>
      <c r="L20" s="536"/>
      <c r="M20" s="536"/>
      <c r="N20" s="505"/>
      <c r="O20" s="536"/>
    </row>
    <row r="21" spans="1:49" s="70" customFormat="1" ht="17.25" customHeight="1">
      <c r="A21" s="66"/>
      <c r="B21" s="93"/>
      <c r="C21" s="93"/>
      <c r="D21" s="94" t="s">
        <v>160</v>
      </c>
      <c r="E21" s="94"/>
      <c r="F21" s="94" t="s">
        <v>161</v>
      </c>
      <c r="G21" s="94" t="s">
        <v>157</v>
      </c>
      <c r="H21" s="98"/>
      <c r="I21" s="99"/>
      <c r="J21" s="66"/>
      <c r="K21" s="536"/>
      <c r="L21" s="536"/>
      <c r="M21" s="536"/>
      <c r="N21" s="536"/>
      <c r="O21" s="536"/>
      <c r="P21" s="69"/>
      <c r="Q21" s="69"/>
      <c r="R21" s="69"/>
      <c r="S21" s="69"/>
      <c r="T21" s="69"/>
      <c r="U21" s="69"/>
      <c r="V21" s="69"/>
      <c r="W21" s="69"/>
      <c r="X21" s="69"/>
      <c r="Y21" s="69"/>
      <c r="Z21" s="69"/>
      <c r="AA21" s="69"/>
      <c r="AB21" s="69"/>
      <c r="AC21" s="69"/>
      <c r="AD21" s="69"/>
      <c r="AE21" s="69"/>
      <c r="AF21" s="69"/>
      <c r="AG21" s="69"/>
      <c r="AH21" s="69"/>
      <c r="AI21" s="69"/>
      <c r="AJ21" s="69"/>
      <c r="AK21" s="69"/>
      <c r="AL21" s="69"/>
      <c r="AM21" s="69"/>
      <c r="AN21" s="69"/>
      <c r="AO21" s="69"/>
      <c r="AP21" s="69"/>
      <c r="AQ21" s="69"/>
      <c r="AR21" s="69"/>
      <c r="AS21" s="69"/>
      <c r="AT21" s="69"/>
      <c r="AU21" s="69"/>
      <c r="AV21" s="69"/>
      <c r="AW21" s="69"/>
    </row>
    <row r="22" spans="1:49" s="70" customFormat="1" ht="17.25" customHeight="1">
      <c r="A22" s="66"/>
      <c r="B22" s="96"/>
      <c r="C22" s="97" t="s">
        <v>158</v>
      </c>
      <c r="D22" s="97" t="s">
        <v>163</v>
      </c>
      <c r="E22" s="97" t="s">
        <v>195</v>
      </c>
      <c r="F22" s="97" t="s">
        <v>341</v>
      </c>
      <c r="G22" s="97" t="s">
        <v>197</v>
      </c>
      <c r="H22" s="98"/>
      <c r="I22" s="99"/>
      <c r="J22" s="66"/>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69"/>
      <c r="AL22" s="69"/>
      <c r="AM22" s="69"/>
      <c r="AN22" s="69"/>
      <c r="AO22" s="69"/>
      <c r="AP22" s="69"/>
      <c r="AQ22" s="69"/>
      <c r="AR22" s="69"/>
      <c r="AS22" s="69"/>
      <c r="AT22" s="69"/>
      <c r="AU22" s="69"/>
      <c r="AV22" s="69"/>
      <c r="AW22" s="69"/>
    </row>
    <row r="23" spans="1:49" s="69" customFormat="1" ht="17.25" customHeight="1">
      <c r="A23" s="66"/>
      <c r="B23" s="718" t="s">
        <v>147</v>
      </c>
      <c r="C23" s="719" t="s">
        <v>256</v>
      </c>
      <c r="D23" s="709">
        <v>46348</v>
      </c>
      <c r="E23" s="710">
        <v>50</v>
      </c>
      <c r="F23" s="710">
        <v>326</v>
      </c>
      <c r="G23" s="109">
        <v>44.657534246575345</v>
      </c>
      <c r="H23" s="95"/>
      <c r="I23" s="66"/>
      <c r="J23" s="66"/>
    </row>
    <row r="24" spans="1:49" s="69" customFormat="1" ht="17.25" customHeight="1">
      <c r="A24" s="66"/>
      <c r="B24" s="718"/>
      <c r="C24" s="719"/>
      <c r="D24" s="709"/>
      <c r="E24" s="710"/>
      <c r="F24" s="710"/>
      <c r="G24" s="109"/>
      <c r="H24" s="95"/>
      <c r="I24" s="66"/>
      <c r="J24" s="66"/>
    </row>
    <row r="25" spans="1:49" s="69" customFormat="1" ht="17.25" customHeight="1">
      <c r="A25" s="66"/>
      <c r="B25" s="718"/>
      <c r="C25" s="719"/>
      <c r="D25" s="709"/>
      <c r="E25" s="710"/>
      <c r="F25" s="710"/>
      <c r="G25" s="109"/>
      <c r="H25" s="95"/>
      <c r="I25" s="66"/>
      <c r="J25" s="66"/>
    </row>
    <row r="26" spans="1:49" s="69" customFormat="1" ht="17.25" customHeight="1">
      <c r="A26" s="66"/>
      <c r="B26" s="718"/>
      <c r="C26" s="719"/>
      <c r="D26" s="709"/>
      <c r="E26" s="710"/>
      <c r="F26" s="710"/>
      <c r="G26" s="109"/>
      <c r="H26" s="66"/>
      <c r="I26" s="66"/>
      <c r="J26" s="66"/>
    </row>
    <row r="27" spans="1:49" s="69" customFormat="1" ht="17.25" customHeight="1">
      <c r="A27" s="66"/>
      <c r="B27" s="718"/>
      <c r="C27" s="719"/>
      <c r="D27" s="709"/>
      <c r="E27" s="710"/>
      <c r="F27" s="710"/>
      <c r="G27" s="109"/>
      <c r="H27" s="95"/>
      <c r="I27" s="66"/>
      <c r="J27" s="66"/>
    </row>
    <row r="28" spans="1:49" s="69" customFormat="1" ht="17.25" customHeight="1">
      <c r="A28" s="66"/>
      <c r="B28" s="718"/>
      <c r="C28" s="719"/>
      <c r="D28" s="709"/>
      <c r="E28" s="710"/>
      <c r="F28" s="710"/>
      <c r="G28" s="109"/>
      <c r="H28" s="95"/>
      <c r="I28" s="66"/>
      <c r="J28" s="66"/>
    </row>
    <row r="29" spans="1:49" s="69" customFormat="1" ht="17.25" customHeight="1">
      <c r="A29" s="66"/>
      <c r="B29" s="718"/>
      <c r="C29" s="719"/>
      <c r="D29" s="709"/>
      <c r="E29" s="710"/>
      <c r="F29" s="710"/>
      <c r="G29" s="109"/>
      <c r="H29" s="95"/>
      <c r="I29" s="66"/>
      <c r="J29" s="101"/>
    </row>
    <row r="30" spans="1:49" s="69" customFormat="1" ht="17.25" customHeight="1">
      <c r="A30" s="66"/>
      <c r="B30" s="718"/>
      <c r="C30" s="719"/>
      <c r="D30" s="709"/>
      <c r="E30" s="710"/>
      <c r="F30" s="710"/>
      <c r="G30" s="109"/>
      <c r="H30" s="66"/>
      <c r="I30" s="66"/>
      <c r="J30" s="66"/>
    </row>
    <row r="31" spans="1:49" s="69" customFormat="1" ht="17.25" customHeight="1">
      <c r="A31" s="66"/>
      <c r="B31" s="66"/>
      <c r="C31" s="66"/>
      <c r="D31" s="66"/>
      <c r="E31" s="66"/>
      <c r="F31" s="66"/>
      <c r="G31" s="66"/>
      <c r="H31" s="66"/>
      <c r="I31" s="66"/>
      <c r="J31" s="66"/>
    </row>
    <row r="32" spans="1:49" ht="17.100000000000001" customHeight="1">
      <c r="B32" s="72" t="s">
        <v>148</v>
      </c>
      <c r="C32" s="1614" t="s">
        <v>329</v>
      </c>
      <c r="D32" s="1614"/>
      <c r="E32" s="1614"/>
      <c r="F32" s="1614"/>
      <c r="G32" s="1614"/>
    </row>
    <row r="33" spans="2:7" ht="17.100000000000001" customHeight="1">
      <c r="B33" s="72"/>
      <c r="C33" s="1614"/>
      <c r="D33" s="1614"/>
      <c r="E33" s="1614"/>
      <c r="F33" s="1614"/>
      <c r="G33" s="1614"/>
    </row>
  </sheetData>
  <mergeCells count="7">
    <mergeCell ref="C32:G32"/>
    <mergeCell ref="C33:G33"/>
    <mergeCell ref="B7:G7"/>
    <mergeCell ref="B8:G8"/>
    <mergeCell ref="B9:G9"/>
    <mergeCell ref="B10:G10"/>
    <mergeCell ref="B11:G11"/>
  </mergeCells>
  <phoneticPr fontId="271" type="noConversion"/>
  <printOptions horizontalCentered="1"/>
  <pageMargins left="0.98425196850393704" right="0.51181102362204722" top="0.74803149606299213" bottom="0.23622047244094491" header="0" footer="0"/>
  <pageSetup scale="76" orientation="portrait"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008F8-1D99-4D87-9B6D-8494D9B5C43F}">
  <sheetPr codeName="Sheet79">
    <pageSetUpPr fitToPage="1"/>
  </sheetPr>
  <dimension ref="A1:AW106"/>
  <sheetViews>
    <sheetView view="pageBreakPreview" zoomScale="80" zoomScaleNormal="100" zoomScaleSheetLayoutView="80" workbookViewId="0">
      <selection activeCell="B7" sqref="B7:J7"/>
    </sheetView>
  </sheetViews>
  <sheetFormatPr defaultColWidth="9.42578125" defaultRowHeight="15.75"/>
  <cols>
    <col min="1" max="1" width="2.5703125" style="91" customWidth="1"/>
    <col min="2" max="2" width="6.42578125" style="91" customWidth="1"/>
    <col min="3" max="3" width="18.5703125" style="91" customWidth="1"/>
    <col min="4" max="4" width="9.5703125" style="91" customWidth="1"/>
    <col min="5" max="5" width="17.5703125" style="91" customWidth="1"/>
    <col min="6" max="10" width="14.5703125" style="91" customWidth="1"/>
    <col min="11" max="11" width="2.5703125" style="91" customWidth="1"/>
    <col min="12" max="12" width="9.42578125" style="91" customWidth="1"/>
    <col min="13" max="15" width="9.42578125" style="91"/>
    <col min="16" max="16" width="12.42578125" style="91" bestFit="1" customWidth="1"/>
    <col min="17" max="17" width="9.42578125" style="91"/>
    <col min="18" max="18" width="10.5703125" style="91" bestFit="1" customWidth="1"/>
    <col min="19" max="16384" width="9.42578125" style="91"/>
  </cols>
  <sheetData>
    <row r="1" spans="1:49" s="70" customFormat="1" ht="17.25" customHeight="1">
      <c r="A1" s="66"/>
      <c r="B1" s="67" t="s">
        <v>0</v>
      </c>
      <c r="C1" s="66"/>
      <c r="D1" s="66"/>
      <c r="E1" s="66"/>
      <c r="F1" s="66"/>
      <c r="G1" s="66"/>
      <c r="H1" s="66"/>
      <c r="I1" s="66"/>
      <c r="J1" s="3" t="s">
        <v>1</v>
      </c>
      <c r="K1" s="66"/>
      <c r="L1" s="66"/>
      <c r="M1" s="66"/>
      <c r="N1" s="66"/>
      <c r="O1" s="66"/>
      <c r="P1" s="66"/>
      <c r="Q1" s="69"/>
      <c r="R1" s="69"/>
      <c r="S1" s="69"/>
      <c r="T1" s="69"/>
      <c r="U1" s="69"/>
      <c r="V1" s="69"/>
      <c r="W1" s="69"/>
      <c r="X1" s="69"/>
      <c r="Y1" s="69"/>
      <c r="Z1" s="69"/>
      <c r="AA1" s="69"/>
      <c r="AB1" s="69"/>
      <c r="AC1" s="69"/>
      <c r="AD1" s="69"/>
      <c r="AE1" s="69"/>
      <c r="AF1" s="69"/>
      <c r="AG1" s="69"/>
      <c r="AH1" s="69"/>
      <c r="AI1" s="69"/>
      <c r="AJ1" s="69"/>
      <c r="AK1" s="69"/>
      <c r="AL1" s="69"/>
      <c r="AM1" s="69"/>
      <c r="AN1" s="69"/>
      <c r="AO1" s="69"/>
      <c r="AP1" s="69"/>
      <c r="AQ1" s="69"/>
      <c r="AR1" s="69"/>
      <c r="AS1" s="69"/>
      <c r="AT1" s="69"/>
      <c r="AU1" s="69"/>
      <c r="AV1" s="69"/>
      <c r="AW1" s="69"/>
    </row>
    <row r="2" spans="1:49" s="70" customFormat="1" ht="17.25" customHeight="1">
      <c r="A2" s="66"/>
      <c r="B2" s="67"/>
      <c r="C2" s="71"/>
      <c r="D2" s="66"/>
      <c r="E2" s="66"/>
      <c r="F2" s="66"/>
      <c r="G2" s="66"/>
      <c r="H2" s="66"/>
      <c r="I2" s="66"/>
      <c r="J2" s="3" t="s">
        <v>2</v>
      </c>
      <c r="K2" s="66"/>
      <c r="L2" s="66"/>
      <c r="M2" s="66"/>
      <c r="N2" s="66"/>
      <c r="O2" s="66"/>
      <c r="P2" s="66"/>
      <c r="Q2" s="69"/>
      <c r="R2" s="69"/>
      <c r="S2" s="69"/>
      <c r="T2" s="69"/>
      <c r="U2" s="69"/>
      <c r="V2" s="69"/>
      <c r="W2" s="69"/>
      <c r="X2" s="69"/>
      <c r="Y2" s="69"/>
      <c r="Z2" s="69"/>
      <c r="AA2" s="69"/>
      <c r="AB2" s="69"/>
      <c r="AC2" s="69"/>
      <c r="AD2" s="69"/>
      <c r="AE2" s="69"/>
      <c r="AF2" s="69"/>
      <c r="AG2" s="69"/>
      <c r="AH2" s="69"/>
      <c r="AI2" s="69"/>
      <c r="AJ2" s="69"/>
      <c r="AK2" s="69"/>
      <c r="AL2" s="69"/>
      <c r="AM2" s="69"/>
      <c r="AN2" s="69"/>
      <c r="AO2" s="69"/>
      <c r="AP2" s="69"/>
      <c r="AQ2" s="69"/>
      <c r="AR2" s="69"/>
      <c r="AS2" s="69"/>
      <c r="AT2" s="69"/>
      <c r="AU2" s="69"/>
      <c r="AV2" s="69"/>
      <c r="AW2" s="69"/>
    </row>
    <row r="3" spans="1:49" s="70" customFormat="1" ht="17.25" customHeight="1">
      <c r="A3" s="66"/>
      <c r="B3" s="72"/>
      <c r="C3" s="66"/>
      <c r="D3" s="66"/>
      <c r="E3" s="66"/>
      <c r="F3" s="66"/>
      <c r="G3" s="66"/>
      <c r="H3" s="66"/>
      <c r="I3" s="66"/>
      <c r="J3" s="68" t="s">
        <v>3</v>
      </c>
      <c r="K3" s="66"/>
      <c r="L3" s="66"/>
      <c r="M3" s="66"/>
      <c r="N3" s="66"/>
      <c r="O3" s="66"/>
      <c r="P3" s="66"/>
      <c r="Q3" s="69"/>
      <c r="R3" s="69"/>
      <c r="S3" s="69"/>
      <c r="T3" s="69"/>
      <c r="U3" s="69"/>
      <c r="V3" s="69"/>
      <c r="W3" s="69"/>
      <c r="X3" s="69"/>
      <c r="Y3" s="69"/>
      <c r="Z3" s="69"/>
      <c r="AA3" s="69"/>
      <c r="AB3" s="69"/>
      <c r="AC3" s="69"/>
      <c r="AD3" s="69"/>
      <c r="AE3" s="69"/>
      <c r="AF3" s="69"/>
      <c r="AG3" s="69"/>
      <c r="AH3" s="69"/>
      <c r="AI3" s="69"/>
      <c r="AJ3" s="69"/>
      <c r="AK3" s="69"/>
      <c r="AL3" s="69"/>
      <c r="AM3" s="69"/>
      <c r="AN3" s="69"/>
      <c r="AO3" s="69"/>
      <c r="AP3" s="69"/>
      <c r="AQ3" s="69"/>
      <c r="AR3" s="69"/>
      <c r="AS3" s="69"/>
      <c r="AT3" s="69"/>
      <c r="AU3" s="69"/>
      <c r="AV3" s="69"/>
      <c r="AW3" s="69"/>
    </row>
    <row r="4" spans="1:49" s="70" customFormat="1" ht="17.25" customHeight="1">
      <c r="A4" s="66"/>
      <c r="B4" s="73"/>
      <c r="C4" s="66"/>
      <c r="D4" s="66"/>
      <c r="E4" s="66"/>
      <c r="F4" s="66"/>
      <c r="G4" s="66"/>
      <c r="H4" s="66"/>
      <c r="I4" s="66"/>
      <c r="J4" s="68" t="s">
        <v>4</v>
      </c>
      <c r="K4" s="66"/>
      <c r="L4" s="66"/>
      <c r="M4" s="66"/>
      <c r="N4" s="66"/>
      <c r="O4" s="66"/>
      <c r="P4" s="66"/>
      <c r="Q4" s="69"/>
      <c r="R4" s="69"/>
      <c r="S4" s="69"/>
      <c r="T4" s="69"/>
      <c r="U4" s="69"/>
      <c r="V4" s="69"/>
      <c r="W4" s="69"/>
      <c r="X4" s="69"/>
      <c r="Y4" s="69"/>
      <c r="Z4" s="69"/>
      <c r="AA4" s="69"/>
      <c r="AB4" s="69"/>
      <c r="AC4" s="69"/>
      <c r="AD4" s="69"/>
      <c r="AE4" s="69"/>
      <c r="AF4" s="69"/>
      <c r="AG4" s="69"/>
      <c r="AH4" s="69"/>
      <c r="AI4" s="69"/>
      <c r="AJ4" s="69"/>
      <c r="AK4" s="69"/>
      <c r="AL4" s="69"/>
      <c r="AM4" s="69"/>
      <c r="AN4" s="69"/>
      <c r="AO4" s="69"/>
      <c r="AP4" s="69"/>
      <c r="AQ4" s="69"/>
      <c r="AR4" s="69"/>
      <c r="AS4" s="69"/>
      <c r="AT4" s="69"/>
      <c r="AU4" s="69"/>
      <c r="AV4" s="69"/>
      <c r="AW4" s="69"/>
    </row>
    <row r="5" spans="1:49" s="70" customFormat="1" ht="17.25" customHeight="1">
      <c r="A5" s="66"/>
      <c r="B5" s="66"/>
      <c r="C5" s="66"/>
      <c r="D5" s="66"/>
      <c r="E5" s="66"/>
      <c r="F5" s="66"/>
      <c r="G5" s="66"/>
      <c r="H5" s="66"/>
      <c r="I5" s="66"/>
      <c r="J5" s="68" t="s">
        <v>156</v>
      </c>
      <c r="K5" s="66"/>
      <c r="L5" s="66"/>
      <c r="M5" s="66"/>
      <c r="N5" s="66"/>
      <c r="O5" s="66"/>
      <c r="P5" s="66"/>
      <c r="Q5" s="69"/>
      <c r="R5" s="69"/>
      <c r="S5" s="69"/>
      <c r="T5" s="69"/>
      <c r="U5" s="69"/>
      <c r="V5" s="69"/>
      <c r="W5" s="69"/>
      <c r="X5" s="69"/>
      <c r="Y5" s="69"/>
      <c r="Z5" s="69"/>
      <c r="AA5" s="69"/>
      <c r="AB5" s="69"/>
      <c r="AC5" s="69"/>
      <c r="AD5" s="69"/>
      <c r="AE5" s="69"/>
      <c r="AF5" s="69"/>
      <c r="AG5" s="69"/>
      <c r="AH5" s="69"/>
      <c r="AI5" s="69"/>
      <c r="AJ5" s="69"/>
      <c r="AK5" s="69"/>
      <c r="AL5" s="69"/>
      <c r="AM5" s="69"/>
      <c r="AN5" s="69"/>
      <c r="AO5" s="69"/>
      <c r="AP5" s="69"/>
      <c r="AQ5" s="69"/>
      <c r="AR5" s="69"/>
      <c r="AS5" s="69"/>
      <c r="AT5" s="69"/>
      <c r="AU5" s="69"/>
      <c r="AV5" s="69"/>
      <c r="AW5" s="69"/>
    </row>
    <row r="6" spans="1:49" s="69" customFormat="1" ht="17.25" customHeight="1">
      <c r="A6" s="66"/>
      <c r="B6" s="66"/>
      <c r="C6" s="66"/>
      <c r="D6" s="66"/>
      <c r="E6" s="66"/>
      <c r="F6" s="66"/>
      <c r="G6" s="66"/>
      <c r="H6" s="66"/>
      <c r="I6" s="66"/>
      <c r="J6" s="68" t="s">
        <v>109</v>
      </c>
      <c r="K6" s="66"/>
      <c r="L6" s="66"/>
      <c r="M6" s="66"/>
      <c r="N6" s="66"/>
      <c r="O6" s="66"/>
      <c r="P6" s="66"/>
    </row>
    <row r="7" spans="1:49" s="75" customFormat="1" ht="17.25" customHeight="1">
      <c r="A7" s="74"/>
      <c r="B7" s="1611" t="s">
        <v>109</v>
      </c>
      <c r="C7" s="1611"/>
      <c r="D7" s="1611"/>
      <c r="E7" s="1611"/>
      <c r="F7" s="1611"/>
      <c r="G7" s="1611"/>
      <c r="H7" s="1611"/>
      <c r="I7" s="1611"/>
      <c r="J7" s="1611"/>
      <c r="K7" s="74"/>
      <c r="L7" s="74"/>
      <c r="M7" s="471"/>
      <c r="N7" s="74"/>
      <c r="O7" s="74"/>
      <c r="P7" s="74"/>
    </row>
    <row r="8" spans="1:49" s="75" customFormat="1" ht="17.25" customHeight="1">
      <c r="A8" s="74"/>
      <c r="B8" s="1611" t="s">
        <v>7</v>
      </c>
      <c r="C8" s="1611"/>
      <c r="D8" s="1611"/>
      <c r="E8" s="1611"/>
      <c r="F8" s="1611"/>
      <c r="G8" s="1611"/>
      <c r="H8" s="1611"/>
      <c r="I8" s="1611"/>
      <c r="J8" s="1611"/>
      <c r="K8" s="74"/>
      <c r="L8" s="74"/>
      <c r="M8" s="74"/>
      <c r="N8" s="74"/>
      <c r="O8" s="74"/>
      <c r="P8" s="74"/>
    </row>
    <row r="9" spans="1:49" s="75" customFormat="1" ht="17.25" customHeight="1">
      <c r="A9" s="74"/>
      <c r="B9" s="1611" t="s">
        <v>311</v>
      </c>
      <c r="C9" s="1611"/>
      <c r="D9" s="1611"/>
      <c r="E9" s="1611"/>
      <c r="F9" s="1611"/>
      <c r="G9" s="1611"/>
      <c r="H9" s="1611"/>
      <c r="I9" s="1611"/>
      <c r="J9" s="1611"/>
      <c r="K9" s="74"/>
      <c r="L9" s="74"/>
      <c r="M9" s="74"/>
      <c r="N9" s="74"/>
      <c r="O9" s="74"/>
      <c r="P9" s="74"/>
    </row>
    <row r="10" spans="1:49" s="75" customFormat="1" ht="17.25" customHeight="1">
      <c r="A10" s="74"/>
      <c r="B10" s="1612" t="s">
        <v>349</v>
      </c>
      <c r="C10" s="1612"/>
      <c r="D10" s="1612"/>
      <c r="E10" s="1612"/>
      <c r="F10" s="1612"/>
      <c r="G10" s="1612"/>
      <c r="H10" s="1612"/>
      <c r="I10" s="1612"/>
      <c r="J10" s="1612"/>
      <c r="K10" s="74"/>
      <c r="L10" s="74"/>
      <c r="M10" s="74"/>
      <c r="N10" s="74"/>
      <c r="O10" s="74"/>
      <c r="P10" s="74"/>
    </row>
    <row r="11" spans="1:49" s="69" customFormat="1" ht="17.25" customHeight="1" thickBot="1">
      <c r="A11" s="66"/>
      <c r="B11" s="66"/>
      <c r="C11" s="66"/>
      <c r="D11" s="66"/>
      <c r="E11" s="66"/>
      <c r="F11" s="66"/>
      <c r="G11" s="66"/>
      <c r="H11" s="66"/>
      <c r="I11" s="66"/>
      <c r="J11" s="66"/>
      <c r="K11" s="66"/>
      <c r="L11" s="66"/>
      <c r="M11" s="66"/>
      <c r="N11" s="66"/>
      <c r="O11" s="66"/>
      <c r="P11" s="66"/>
    </row>
    <row r="12" spans="1:49" s="69" customFormat="1" ht="16.5" customHeight="1">
      <c r="A12" s="66"/>
      <c r="B12" s="882" t="s">
        <v>10</v>
      </c>
      <c r="C12" s="883"/>
      <c r="D12" s="883"/>
      <c r="E12" s="883" t="s">
        <v>157</v>
      </c>
      <c r="F12" s="883" t="s">
        <v>158</v>
      </c>
      <c r="G12" s="884" t="s">
        <v>159</v>
      </c>
      <c r="H12" s="884" t="s">
        <v>160</v>
      </c>
      <c r="I12" s="884" t="s">
        <v>161</v>
      </c>
      <c r="J12" s="885" t="s">
        <v>162</v>
      </c>
      <c r="K12" s="66"/>
      <c r="L12" s="66"/>
      <c r="M12" s="66"/>
      <c r="N12" s="66"/>
      <c r="O12" s="66"/>
      <c r="P12" s="66"/>
    </row>
    <row r="13" spans="1:49" s="69" customFormat="1" ht="18.75" customHeight="1" thickBot="1">
      <c r="A13" s="66"/>
      <c r="B13" s="886" t="s">
        <v>15</v>
      </c>
      <c r="C13" s="511" t="s">
        <v>158</v>
      </c>
      <c r="D13" s="511" t="s">
        <v>17</v>
      </c>
      <c r="E13" s="511" t="s">
        <v>201</v>
      </c>
      <c r="F13" s="511" t="s">
        <v>163</v>
      </c>
      <c r="G13" s="511" t="s">
        <v>164</v>
      </c>
      <c r="H13" s="511" t="s">
        <v>163</v>
      </c>
      <c r="I13" s="511" t="s">
        <v>165</v>
      </c>
      <c r="J13" s="887" t="s">
        <v>166</v>
      </c>
      <c r="K13" s="66"/>
      <c r="L13" s="66"/>
      <c r="M13" s="66"/>
      <c r="N13" s="66"/>
      <c r="O13" s="66"/>
      <c r="P13" s="66"/>
    </row>
    <row r="14" spans="1:49" s="69" customFormat="1" ht="17.100000000000001" customHeight="1">
      <c r="A14" s="66"/>
      <c r="B14" s="888"/>
      <c r="C14" s="307"/>
      <c r="D14" s="307"/>
      <c r="E14" s="307" t="s">
        <v>21</v>
      </c>
      <c r="F14" s="307" t="s">
        <v>22</v>
      </c>
      <c r="G14" s="307" t="s">
        <v>23</v>
      </c>
      <c r="H14" s="307" t="s">
        <v>24</v>
      </c>
      <c r="I14" s="307" t="s">
        <v>145</v>
      </c>
      <c r="J14" s="889" t="s">
        <v>146</v>
      </c>
      <c r="K14" s="66"/>
      <c r="L14" s="66"/>
      <c r="M14" s="66"/>
      <c r="N14" s="66"/>
      <c r="O14" s="66"/>
      <c r="P14" s="66"/>
    </row>
    <row r="15" spans="1:49" s="69" customFormat="1" ht="17.100000000000001" customHeight="1">
      <c r="A15" s="66"/>
      <c r="B15" s="890"/>
      <c r="C15" s="310"/>
      <c r="D15" s="311"/>
      <c r="E15" s="311"/>
      <c r="F15" s="311"/>
      <c r="G15" s="311"/>
      <c r="H15" s="311"/>
      <c r="I15" s="311"/>
      <c r="J15" s="891"/>
      <c r="K15" s="66"/>
      <c r="L15" s="66"/>
      <c r="M15" s="66"/>
      <c r="N15" s="66"/>
      <c r="O15" s="66"/>
      <c r="P15" s="66"/>
    </row>
    <row r="16" spans="1:49" s="69" customFormat="1" ht="17.100000000000001" customHeight="1">
      <c r="A16" s="66"/>
      <c r="B16" s="892"/>
      <c r="C16" s="314" t="s">
        <v>167</v>
      </c>
      <c r="D16" s="315"/>
      <c r="E16" s="311"/>
      <c r="F16" s="311"/>
      <c r="G16" s="311"/>
      <c r="H16" s="311"/>
      <c r="I16" s="311"/>
      <c r="J16" s="891"/>
      <c r="K16" s="66"/>
      <c r="L16" s="66"/>
      <c r="M16" s="66"/>
      <c r="N16" s="66"/>
      <c r="O16" s="66"/>
      <c r="P16" s="66"/>
    </row>
    <row r="17" spans="1:16" s="69" customFormat="1" ht="16.5" customHeight="1">
      <c r="A17" s="66"/>
      <c r="B17" s="892"/>
      <c r="C17" s="314"/>
      <c r="D17" s="315"/>
      <c r="E17" s="311"/>
      <c r="F17" s="311"/>
      <c r="G17" s="311"/>
      <c r="H17" s="311"/>
      <c r="I17" s="311"/>
      <c r="J17" s="891"/>
      <c r="K17" s="66"/>
      <c r="L17" s="66"/>
      <c r="M17" s="66"/>
      <c r="N17" s="66"/>
      <c r="O17" s="66"/>
      <c r="P17" s="66"/>
    </row>
    <row r="18" spans="1:16" s="69" customFormat="1" ht="16.5" customHeight="1">
      <c r="A18" s="66"/>
      <c r="B18" s="892"/>
      <c r="C18" s="316" t="s">
        <v>350</v>
      </c>
      <c r="D18" s="315"/>
      <c r="E18" s="311"/>
      <c r="F18" s="311"/>
      <c r="G18" s="311"/>
      <c r="H18" s="311"/>
      <c r="I18" s="311"/>
      <c r="J18" s="891"/>
      <c r="K18" s="66"/>
      <c r="L18" s="66"/>
      <c r="M18" s="66"/>
      <c r="N18" s="66"/>
      <c r="O18" s="66"/>
      <c r="P18" s="66"/>
    </row>
    <row r="19" spans="1:16" s="69" customFormat="1" ht="17.100000000000001" customHeight="1">
      <c r="A19" s="66"/>
      <c r="B19" s="890">
        <v>1</v>
      </c>
      <c r="C19" s="316" t="s">
        <v>170</v>
      </c>
      <c r="D19" s="311"/>
      <c r="E19" s="320">
        <v>150</v>
      </c>
      <c r="F19" s="338">
        <v>40624</v>
      </c>
      <c r="G19" s="320">
        <f>(H19-F19)/365</f>
        <v>30.021917808219179</v>
      </c>
      <c r="H19" s="338">
        <v>51582</v>
      </c>
      <c r="I19" s="321">
        <v>5.3969999999999997E-2</v>
      </c>
      <c r="J19" s="893">
        <f t="shared" ref="J19:J34" si="0">+E19*I19</f>
        <v>8.0954999999999995</v>
      </c>
      <c r="K19" s="535"/>
      <c r="L19" s="66"/>
      <c r="M19" s="66"/>
      <c r="N19" s="66"/>
      <c r="O19" s="66"/>
      <c r="P19" s="66"/>
    </row>
    <row r="20" spans="1:16" s="69" customFormat="1" ht="17.100000000000001" customHeight="1">
      <c r="A20" s="66"/>
      <c r="B20" s="890">
        <f>B19+1</f>
        <v>2</v>
      </c>
      <c r="C20" s="316" t="s">
        <v>171</v>
      </c>
      <c r="D20" s="311"/>
      <c r="E20" s="320">
        <v>150</v>
      </c>
      <c r="F20" s="338">
        <v>40808</v>
      </c>
      <c r="G20" s="320">
        <f t="shared" ref="G20:G34" si="1">(H20-F20)/365</f>
        <v>30.021917808219179</v>
      </c>
      <c r="H20" s="338">
        <v>51766</v>
      </c>
      <c r="I20" s="321">
        <v>4.7399999999999998E-2</v>
      </c>
      <c r="J20" s="893">
        <f t="shared" si="0"/>
        <v>7.1099999999999994</v>
      </c>
      <c r="K20" s="535"/>
      <c r="L20" s="66"/>
      <c r="M20" s="66"/>
      <c r="N20" s="66"/>
      <c r="O20" s="66"/>
      <c r="P20" s="66"/>
    </row>
    <row r="21" spans="1:16" s="69" customFormat="1" ht="17.100000000000001" customHeight="1">
      <c r="A21" s="66"/>
      <c r="B21" s="890">
        <f t="shared" ref="B21:B30" si="2">B20+1</f>
        <v>3</v>
      </c>
      <c r="C21" s="316" t="s">
        <v>172</v>
      </c>
      <c r="D21" s="311"/>
      <c r="E21" s="320">
        <v>200</v>
      </c>
      <c r="F21" s="338">
        <v>40990</v>
      </c>
      <c r="G21" s="320">
        <f t="shared" si="1"/>
        <v>30.019178082191782</v>
      </c>
      <c r="H21" s="338">
        <v>51947</v>
      </c>
      <c r="I21" s="321">
        <v>4.3560000000000001E-2</v>
      </c>
      <c r="J21" s="893">
        <f t="shared" si="0"/>
        <v>8.7119999999999997</v>
      </c>
      <c r="K21" s="66"/>
      <c r="L21" s="66"/>
      <c r="M21" s="66"/>
      <c r="N21" s="66"/>
      <c r="O21" s="66"/>
      <c r="P21" s="66"/>
    </row>
    <row r="22" spans="1:16" s="69" customFormat="1" ht="17.100000000000001" customHeight="1">
      <c r="A22" s="66"/>
      <c r="B22" s="890">
        <f t="shared" si="2"/>
        <v>4</v>
      </c>
      <c r="C22" s="738" t="s">
        <v>257</v>
      </c>
      <c r="D22" s="723"/>
      <c r="E22" s="320">
        <v>50</v>
      </c>
      <c r="F22" s="338">
        <v>42696</v>
      </c>
      <c r="G22" s="713">
        <f t="shared" si="1"/>
        <v>30.019178082191782</v>
      </c>
      <c r="H22" s="338">
        <v>53653</v>
      </c>
      <c r="I22" s="321">
        <v>4.0280000000000003E-2</v>
      </c>
      <c r="J22" s="894">
        <f t="shared" si="0"/>
        <v>2.0140000000000002</v>
      </c>
      <c r="K22" s="66"/>
      <c r="L22" s="66"/>
      <c r="M22" s="66"/>
      <c r="N22" s="66"/>
      <c r="O22" s="66"/>
      <c r="P22" s="66"/>
    </row>
    <row r="23" spans="1:16" s="69" customFormat="1" ht="17.100000000000001" customHeight="1">
      <c r="A23" s="66"/>
      <c r="B23" s="890">
        <f t="shared" si="2"/>
        <v>5</v>
      </c>
      <c r="C23" s="738" t="s">
        <v>258</v>
      </c>
      <c r="D23" s="723"/>
      <c r="E23" s="320">
        <v>200</v>
      </c>
      <c r="F23" s="338">
        <v>42788</v>
      </c>
      <c r="G23" s="713">
        <f t="shared" si="1"/>
        <v>30.019178082191782</v>
      </c>
      <c r="H23" s="338">
        <v>53745</v>
      </c>
      <c r="I23" s="321">
        <v>4.122E-2</v>
      </c>
      <c r="J23" s="894">
        <f t="shared" si="0"/>
        <v>8.2439999999999998</v>
      </c>
      <c r="K23" s="66"/>
      <c r="L23" s="66"/>
      <c r="M23" s="66"/>
      <c r="N23" s="66"/>
      <c r="O23" s="66"/>
      <c r="P23" s="66"/>
    </row>
    <row r="24" spans="1:16" s="69" customFormat="1" ht="17.100000000000001" customHeight="1">
      <c r="A24" s="66"/>
      <c r="B24" s="890">
        <f t="shared" si="2"/>
        <v>6</v>
      </c>
      <c r="C24" s="738" t="s">
        <v>259</v>
      </c>
      <c r="D24" s="723"/>
      <c r="E24" s="320">
        <v>100</v>
      </c>
      <c r="F24" s="338">
        <v>42908</v>
      </c>
      <c r="G24" s="713">
        <f t="shared" si="1"/>
        <v>30.019178082191782</v>
      </c>
      <c r="H24" s="338">
        <v>53865</v>
      </c>
      <c r="I24" s="321">
        <v>3.6479999999999999E-2</v>
      </c>
      <c r="J24" s="894">
        <f t="shared" si="0"/>
        <v>3.6479999999999997</v>
      </c>
      <c r="K24" s="66"/>
      <c r="L24" s="66"/>
      <c r="M24" s="66"/>
      <c r="N24" s="66"/>
      <c r="O24" s="66"/>
      <c r="P24" s="66"/>
    </row>
    <row r="25" spans="1:16" s="69" customFormat="1" ht="17.100000000000001" customHeight="1">
      <c r="A25" s="66"/>
      <c r="B25" s="890">
        <f t="shared" si="2"/>
        <v>7</v>
      </c>
      <c r="C25" s="738" t="s">
        <v>260</v>
      </c>
      <c r="D25" s="723"/>
      <c r="E25" s="320">
        <v>100</v>
      </c>
      <c r="F25" s="338">
        <v>42969</v>
      </c>
      <c r="G25" s="713">
        <f t="shared" si="1"/>
        <v>30.019178082191782</v>
      </c>
      <c r="H25" s="338">
        <v>53926</v>
      </c>
      <c r="I25" s="321">
        <v>3.8580000000000003E-2</v>
      </c>
      <c r="J25" s="894">
        <f t="shared" si="0"/>
        <v>3.8580000000000005</v>
      </c>
      <c r="K25" s="535"/>
      <c r="L25" s="113"/>
      <c r="M25" s="66"/>
      <c r="N25" s="66"/>
      <c r="O25" s="66"/>
      <c r="P25" s="66"/>
    </row>
    <row r="26" spans="1:16" s="69" customFormat="1" ht="17.100000000000001" customHeight="1">
      <c r="A26" s="66"/>
      <c r="B26" s="890">
        <f t="shared" si="2"/>
        <v>8</v>
      </c>
      <c r="C26" s="738" t="s">
        <v>261</v>
      </c>
      <c r="D26" s="723"/>
      <c r="E26" s="320">
        <v>400</v>
      </c>
      <c r="F26" s="338">
        <v>43000</v>
      </c>
      <c r="G26" s="713">
        <f t="shared" si="1"/>
        <v>30.019178082191782</v>
      </c>
      <c r="H26" s="338">
        <v>53957</v>
      </c>
      <c r="I26" s="321">
        <v>4.0660000000000002E-2</v>
      </c>
      <c r="J26" s="894">
        <f t="shared" si="0"/>
        <v>16.263999999999999</v>
      </c>
      <c r="K26" s="535"/>
      <c r="L26" s="113"/>
      <c r="M26" s="66"/>
      <c r="N26" s="66"/>
      <c r="O26" s="66"/>
      <c r="P26" s="66"/>
    </row>
    <row r="27" spans="1:16" s="69" customFormat="1" ht="17.100000000000001" customHeight="1">
      <c r="A27" s="66"/>
      <c r="B27" s="890">
        <f t="shared" si="2"/>
        <v>9</v>
      </c>
      <c r="C27" s="738" t="s">
        <v>262</v>
      </c>
      <c r="D27" s="723">
        <v>6</v>
      </c>
      <c r="E27" s="713">
        <v>376.75794520547942</v>
      </c>
      <c r="F27" s="338">
        <v>43010</v>
      </c>
      <c r="G27" s="713">
        <f t="shared" si="1"/>
        <v>10.010958904109589</v>
      </c>
      <c r="H27" s="338">
        <v>46664</v>
      </c>
      <c r="I27" s="321">
        <v>3.4279999999999998E-2</v>
      </c>
      <c r="J27" s="894">
        <f t="shared" si="0"/>
        <v>12.915262361643833</v>
      </c>
      <c r="K27" s="535"/>
      <c r="L27" s="113"/>
      <c r="M27" s="66"/>
      <c r="N27" s="66"/>
      <c r="O27" s="66"/>
      <c r="P27" s="66"/>
    </row>
    <row r="28" spans="1:16" s="69" customFormat="1" ht="17.100000000000001" customHeight="1">
      <c r="A28" s="66"/>
      <c r="B28" s="890">
        <f t="shared" si="2"/>
        <v>10</v>
      </c>
      <c r="C28" s="738" t="s">
        <v>263</v>
      </c>
      <c r="D28" s="723"/>
      <c r="E28" s="713">
        <v>200</v>
      </c>
      <c r="F28" s="714">
        <v>43122</v>
      </c>
      <c r="G28" s="713">
        <f t="shared" si="1"/>
        <v>30.019178082191782</v>
      </c>
      <c r="H28" s="714">
        <v>54079</v>
      </c>
      <c r="I28" s="715">
        <v>3.8739999999999997E-2</v>
      </c>
      <c r="J28" s="894">
        <f t="shared" si="0"/>
        <v>7.7479999999999993</v>
      </c>
      <c r="K28" s="535"/>
      <c r="L28" s="113"/>
      <c r="M28" s="66"/>
      <c r="N28" s="66"/>
      <c r="O28" s="66"/>
      <c r="P28" s="66"/>
    </row>
    <row r="29" spans="1:16" s="69" customFormat="1" ht="17.100000000000001" customHeight="1">
      <c r="A29" s="66"/>
      <c r="B29" s="890">
        <f t="shared" si="2"/>
        <v>11</v>
      </c>
      <c r="C29" s="738" t="s">
        <v>264</v>
      </c>
      <c r="D29" s="723"/>
      <c r="E29" s="713">
        <v>400</v>
      </c>
      <c r="F29" s="714">
        <v>43181</v>
      </c>
      <c r="G29" s="713">
        <f t="shared" si="1"/>
        <v>30.021917808219179</v>
      </c>
      <c r="H29" s="714">
        <v>54139</v>
      </c>
      <c r="I29" s="715">
        <v>3.9969999999999999E-2</v>
      </c>
      <c r="J29" s="894">
        <f t="shared" si="0"/>
        <v>15.988</v>
      </c>
      <c r="K29" s="535"/>
      <c r="L29" s="113"/>
      <c r="M29" s="66"/>
      <c r="N29" s="66"/>
      <c r="O29" s="66"/>
      <c r="P29" s="66"/>
    </row>
    <row r="30" spans="1:16" s="69" customFormat="1" ht="17.100000000000001" customHeight="1">
      <c r="A30" s="66"/>
      <c r="B30" s="890">
        <f t="shared" si="2"/>
        <v>12</v>
      </c>
      <c r="C30" s="738" t="s">
        <v>265</v>
      </c>
      <c r="D30" s="723"/>
      <c r="E30" s="713">
        <v>100</v>
      </c>
      <c r="F30" s="714">
        <v>43699</v>
      </c>
      <c r="G30" s="713">
        <f t="shared" si="1"/>
        <v>20.013698630136986</v>
      </c>
      <c r="H30" s="714">
        <v>51004</v>
      </c>
      <c r="I30" s="715">
        <v>3.4880000000000001E-2</v>
      </c>
      <c r="J30" s="894">
        <f t="shared" si="0"/>
        <v>3.488</v>
      </c>
      <c r="K30" s="535"/>
      <c r="L30" s="113"/>
      <c r="M30" s="66"/>
      <c r="N30" s="66"/>
      <c r="O30" s="66"/>
      <c r="P30" s="66"/>
    </row>
    <row r="31" spans="1:16" s="69" customFormat="1" ht="16.5" customHeight="1">
      <c r="A31" s="66"/>
      <c r="B31" s="890">
        <f>B30+1</f>
        <v>13</v>
      </c>
      <c r="C31" s="738" t="s">
        <v>351</v>
      </c>
      <c r="D31" s="311" t="s">
        <v>359</v>
      </c>
      <c r="E31" s="320">
        <v>464</v>
      </c>
      <c r="F31" s="714">
        <v>46461</v>
      </c>
      <c r="G31" s="713">
        <f t="shared" si="1"/>
        <v>10.008219178082191</v>
      </c>
      <c r="H31" s="714">
        <f>EDATE(F31,120)</f>
        <v>50114</v>
      </c>
      <c r="I31" s="715">
        <v>4.8399999999999999E-2</v>
      </c>
      <c r="J31" s="894">
        <f t="shared" si="0"/>
        <v>22.457599999999999</v>
      </c>
      <c r="K31" s="535"/>
      <c r="L31" s="114"/>
      <c r="M31" s="66"/>
      <c r="N31" s="66"/>
      <c r="O31" s="66"/>
      <c r="P31" s="66"/>
    </row>
    <row r="32" spans="1:16" s="69" customFormat="1" ht="16.5" customHeight="1">
      <c r="A32" s="66"/>
      <c r="B32" s="890">
        <f t="shared" ref="B32:B34" si="3">B31+1</f>
        <v>14</v>
      </c>
      <c r="C32" s="738" t="s">
        <v>352</v>
      </c>
      <c r="D32" s="311" t="s">
        <v>360</v>
      </c>
      <c r="E32" s="320">
        <v>464</v>
      </c>
      <c r="F32" s="714">
        <v>46461</v>
      </c>
      <c r="G32" s="713">
        <f t="shared" si="1"/>
        <v>30.021917808219179</v>
      </c>
      <c r="H32" s="714">
        <f>EDATE(F32,360)</f>
        <v>57419</v>
      </c>
      <c r="I32" s="715">
        <v>5.4100000000000002E-2</v>
      </c>
      <c r="J32" s="894">
        <f t="shared" si="0"/>
        <v>25.102399999999999</v>
      </c>
      <c r="K32" s="535"/>
      <c r="L32" s="114"/>
      <c r="M32" s="66"/>
      <c r="N32" s="66"/>
      <c r="O32" s="66"/>
      <c r="P32" s="66"/>
    </row>
    <row r="33" spans="1:16" s="69" customFormat="1" ht="16.5" customHeight="1">
      <c r="A33" s="66"/>
      <c r="B33" s="890">
        <f t="shared" si="3"/>
        <v>15</v>
      </c>
      <c r="C33" s="738" t="s">
        <v>353</v>
      </c>
      <c r="D33" s="311" t="s">
        <v>361</v>
      </c>
      <c r="E33" s="320">
        <v>171.61643835616439</v>
      </c>
      <c r="F33" s="714">
        <v>46645</v>
      </c>
      <c r="G33" s="713">
        <f t="shared" si="1"/>
        <v>10.008219178082191</v>
      </c>
      <c r="H33" s="714">
        <f t="shared" ref="H33" si="4">EDATE(F33,120)</f>
        <v>50298</v>
      </c>
      <c r="I33" s="715">
        <v>4.8899999999999999E-2</v>
      </c>
      <c r="J33" s="894">
        <f t="shared" si="0"/>
        <v>8.3920438356164393</v>
      </c>
      <c r="K33" s="535"/>
      <c r="L33" s="114"/>
      <c r="M33" s="66"/>
      <c r="N33" s="66"/>
      <c r="O33" s="66"/>
      <c r="P33" s="66"/>
    </row>
    <row r="34" spans="1:16" s="69" customFormat="1" ht="16.5" customHeight="1" thickBot="1">
      <c r="A34" s="66"/>
      <c r="B34" s="890">
        <f t="shared" si="3"/>
        <v>16</v>
      </c>
      <c r="C34" s="738" t="s">
        <v>354</v>
      </c>
      <c r="D34" s="311" t="s">
        <v>362</v>
      </c>
      <c r="E34" s="320">
        <v>171.61643835616439</v>
      </c>
      <c r="F34" s="714">
        <v>46645</v>
      </c>
      <c r="G34" s="713">
        <f t="shared" si="1"/>
        <v>30.021917808219179</v>
      </c>
      <c r="H34" s="714">
        <f>EDATE(F34,360)</f>
        <v>57603</v>
      </c>
      <c r="I34" s="715">
        <v>5.45E-2</v>
      </c>
      <c r="J34" s="894">
        <f t="shared" si="0"/>
        <v>9.3530958904109589</v>
      </c>
      <c r="K34" s="535"/>
      <c r="L34" s="114"/>
      <c r="M34" s="66"/>
      <c r="N34" s="66"/>
      <c r="O34" s="66"/>
      <c r="P34" s="66"/>
    </row>
    <row r="35" spans="1:16" s="69" customFormat="1" ht="17.100000000000001" customHeight="1" thickTop="1">
      <c r="A35" s="66"/>
      <c r="B35" s="890">
        <f>B34+1</f>
        <v>17</v>
      </c>
      <c r="C35" s="316" t="s">
        <v>90</v>
      </c>
      <c r="D35" s="365"/>
      <c r="E35" s="757">
        <f>SUM(E19:E34)</f>
        <v>3697.9908219178087</v>
      </c>
      <c r="F35" s="758"/>
      <c r="G35" s="759"/>
      <c r="H35" s="758"/>
      <c r="I35" s="760">
        <f>J35/E35</f>
        <v>4.4183425529146086E-2</v>
      </c>
      <c r="J35" s="895">
        <f>SUM(J19:J34)</f>
        <v>163.38990208767123</v>
      </c>
      <c r="K35" s="535"/>
    </row>
    <row r="36" spans="1:16" s="69" customFormat="1" ht="16.5" customHeight="1">
      <c r="A36" s="66"/>
      <c r="B36" s="890"/>
      <c r="C36" s="316"/>
      <c r="D36" s="365"/>
      <c r="E36" s="346"/>
      <c r="F36" s="349"/>
      <c r="G36" s="346"/>
      <c r="H36" s="349"/>
      <c r="I36" s="347"/>
      <c r="J36" s="896"/>
      <c r="K36" s="535"/>
      <c r="L36" s="114"/>
      <c r="M36" s="66"/>
      <c r="N36" s="66"/>
      <c r="O36" s="66"/>
      <c r="P36" s="66"/>
    </row>
    <row r="37" spans="1:16" s="69" customFormat="1" ht="17.100000000000001" customHeight="1">
      <c r="A37" s="66"/>
      <c r="B37" s="892"/>
      <c r="C37" s="325" t="s">
        <v>173</v>
      </c>
      <c r="D37" s="365"/>
      <c r="E37" s="345"/>
      <c r="F37" s="346"/>
      <c r="G37" s="359"/>
      <c r="H37" s="346"/>
      <c r="I37" s="347"/>
      <c r="J37" s="896"/>
      <c r="K37" s="535"/>
      <c r="L37" s="66"/>
      <c r="M37" s="66"/>
      <c r="N37" s="66"/>
      <c r="O37" s="66"/>
      <c r="P37" s="66"/>
    </row>
    <row r="38" spans="1:16" s="69" customFormat="1" ht="17.100000000000001" customHeight="1">
      <c r="A38" s="66"/>
      <c r="B38" s="890">
        <f>B35+1</f>
        <v>18</v>
      </c>
      <c r="C38" s="324" t="s">
        <v>174</v>
      </c>
      <c r="D38" s="365">
        <v>8</v>
      </c>
      <c r="E38" s="345">
        <v>3441.2559354729192</v>
      </c>
      <c r="F38" s="346"/>
      <c r="G38" s="359"/>
      <c r="H38" s="346"/>
      <c r="I38" s="347">
        <v>4.4183425529146086E-2</v>
      </c>
      <c r="J38" s="896">
        <f>+E38*I38</f>
        <v>152.04647535169968</v>
      </c>
      <c r="K38" s="535"/>
      <c r="L38" s="66"/>
      <c r="M38" s="66"/>
      <c r="N38" s="66"/>
      <c r="O38" s="66"/>
      <c r="P38" s="66"/>
    </row>
    <row r="39" spans="1:16" s="69" customFormat="1" ht="17.100000000000001" customHeight="1">
      <c r="A39" s="66"/>
      <c r="B39" s="890"/>
      <c r="C39" s="339"/>
      <c r="D39" s="365"/>
      <c r="E39" s="346"/>
      <c r="F39" s="346"/>
      <c r="G39" s="359"/>
      <c r="H39" s="346"/>
      <c r="I39" s="347"/>
      <c r="J39" s="896"/>
      <c r="K39" s="535"/>
      <c r="L39" s="66"/>
      <c r="M39" s="66"/>
      <c r="N39" s="66"/>
      <c r="O39" s="66"/>
      <c r="P39" s="66"/>
    </row>
    <row r="40" spans="1:16" s="69" customFormat="1" ht="17.100000000000001" customHeight="1">
      <c r="A40" s="66"/>
      <c r="B40" s="892"/>
      <c r="C40" s="325" t="s">
        <v>175</v>
      </c>
      <c r="D40" s="365"/>
      <c r="E40" s="346"/>
      <c r="F40" s="346"/>
      <c r="G40" s="359"/>
      <c r="H40" s="346"/>
      <c r="I40" s="347"/>
      <c r="J40" s="896"/>
      <c r="K40" s="535"/>
      <c r="L40" s="102"/>
      <c r="M40" s="66"/>
      <c r="N40" s="66"/>
      <c r="O40" s="66"/>
      <c r="P40" s="66"/>
    </row>
    <row r="41" spans="1:16" s="69" customFormat="1" ht="17.100000000000001" customHeight="1">
      <c r="A41" s="66"/>
      <c r="B41" s="892"/>
      <c r="C41" s="325"/>
      <c r="D41" s="365"/>
      <c r="E41" s="346"/>
      <c r="F41" s="346"/>
      <c r="G41" s="359"/>
      <c r="H41" s="346"/>
      <c r="I41" s="347"/>
      <c r="J41" s="896"/>
      <c r="K41" s="535"/>
      <c r="L41" s="102"/>
      <c r="M41" s="66"/>
      <c r="N41" s="66"/>
      <c r="O41" s="66"/>
      <c r="P41" s="66"/>
    </row>
    <row r="42" spans="1:16" s="69" customFormat="1" ht="17.100000000000001" customHeight="1">
      <c r="A42" s="66"/>
      <c r="B42" s="892"/>
      <c r="C42" s="325" t="s">
        <v>363</v>
      </c>
      <c r="D42" s="365"/>
      <c r="E42" s="346"/>
      <c r="F42" s="346"/>
      <c r="G42" s="359"/>
      <c r="H42" s="346"/>
      <c r="I42" s="347"/>
      <c r="J42" s="896"/>
      <c r="K42" s="535"/>
      <c r="L42" s="102"/>
      <c r="M42" s="66"/>
      <c r="N42" s="66"/>
      <c r="O42" s="66"/>
      <c r="P42" s="66"/>
    </row>
    <row r="43" spans="1:16" s="69" customFormat="1" ht="17.100000000000001" customHeight="1">
      <c r="A43" s="66"/>
      <c r="B43" s="890">
        <f>B38+1</f>
        <v>19</v>
      </c>
      <c r="C43" s="325" t="s">
        <v>272</v>
      </c>
      <c r="D43" s="365"/>
      <c r="E43" s="346">
        <v>417.1</v>
      </c>
      <c r="F43" s="717">
        <v>43273</v>
      </c>
      <c r="G43" s="739">
        <f>(H43-F43)/365</f>
        <v>30.021917808219179</v>
      </c>
      <c r="H43" s="717">
        <v>54231</v>
      </c>
      <c r="I43" s="740">
        <v>3.9170000000000003E-2</v>
      </c>
      <c r="J43" s="903">
        <f>+E43*I43</f>
        <v>16.337807000000002</v>
      </c>
      <c r="K43" s="535"/>
      <c r="L43" s="102"/>
      <c r="M43" s="66"/>
      <c r="N43" s="66"/>
      <c r="O43" s="66"/>
      <c r="P43" s="66"/>
    </row>
    <row r="44" spans="1:16" s="69" customFormat="1" ht="17.100000000000001" customHeight="1">
      <c r="A44" s="66"/>
      <c r="B44" s="890">
        <f>B43+1</f>
        <v>20</v>
      </c>
      <c r="C44" s="325" t="s">
        <v>273</v>
      </c>
      <c r="D44" s="365"/>
      <c r="E44" s="346">
        <v>0.41199999999999998</v>
      </c>
      <c r="F44" s="717">
        <v>43483</v>
      </c>
      <c r="G44" s="739">
        <f t="shared" ref="G44:G53" si="5">(H44-F44)/365</f>
        <v>30.021917808219179</v>
      </c>
      <c r="H44" s="717">
        <v>54441</v>
      </c>
      <c r="I44" s="740">
        <v>4.335E-2</v>
      </c>
      <c r="J44" s="903">
        <f t="shared" ref="J44:J52" si="6">+E44*I44</f>
        <v>1.78602E-2</v>
      </c>
      <c r="K44" s="535"/>
      <c r="L44" s="102"/>
      <c r="M44" s="66"/>
      <c r="N44" s="66"/>
      <c r="O44" s="66"/>
      <c r="P44" s="66"/>
    </row>
    <row r="45" spans="1:16" s="69" customFormat="1" ht="17.100000000000001" customHeight="1">
      <c r="A45" s="66"/>
      <c r="B45" s="890">
        <f t="shared" ref="B45:B46" si="7">B44+1</f>
        <v>21</v>
      </c>
      <c r="C45" s="325" t="s">
        <v>291</v>
      </c>
      <c r="D45" s="365"/>
      <c r="E45" s="346">
        <v>297.85000000000002</v>
      </c>
      <c r="F45" s="717">
        <v>44760</v>
      </c>
      <c r="G45" s="739">
        <f t="shared" si="5"/>
        <v>10.010958904109589</v>
      </c>
      <c r="H45" s="717">
        <v>48414</v>
      </c>
      <c r="I45" s="347">
        <v>5.0770000000000003E-2</v>
      </c>
      <c r="J45" s="1021">
        <f t="shared" si="6"/>
        <v>15.121844500000002</v>
      </c>
      <c r="K45" s="535"/>
      <c r="L45" s="102"/>
      <c r="M45" s="66"/>
      <c r="N45" s="66"/>
      <c r="O45" s="66"/>
      <c r="P45" s="66"/>
    </row>
    <row r="46" spans="1:16" s="69" customFormat="1" ht="17.100000000000001" customHeight="1">
      <c r="A46" s="66"/>
      <c r="B46" s="890">
        <f t="shared" si="7"/>
        <v>22</v>
      </c>
      <c r="C46" s="325" t="s">
        <v>290</v>
      </c>
      <c r="D46" s="365">
        <v>7</v>
      </c>
      <c r="E46" s="346">
        <v>0.34246575342465752</v>
      </c>
      <c r="F46" s="717">
        <v>44566</v>
      </c>
      <c r="G46" s="739">
        <f t="shared" si="5"/>
        <v>5.0027397260273974</v>
      </c>
      <c r="H46" s="717">
        <v>46392</v>
      </c>
      <c r="I46" s="347">
        <v>6.3399999999999998E-2</v>
      </c>
      <c r="J46" s="1021">
        <f>+E46*I46</f>
        <v>2.1712328767123285E-2</v>
      </c>
      <c r="K46" s="535"/>
      <c r="L46" s="102"/>
      <c r="M46" s="66"/>
      <c r="N46" s="66"/>
      <c r="O46" s="66"/>
      <c r="P46" s="66"/>
    </row>
    <row r="47" spans="1:16" s="69" customFormat="1" ht="17.100000000000001" customHeight="1">
      <c r="A47" s="66"/>
      <c r="B47" s="890">
        <f>B46+1</f>
        <v>23</v>
      </c>
      <c r="C47" s="325" t="s">
        <v>357</v>
      </c>
      <c r="D47" s="365">
        <v>5</v>
      </c>
      <c r="E47" s="346">
        <v>24.726027397260275</v>
      </c>
      <c r="F47" s="717">
        <v>46392</v>
      </c>
      <c r="G47" s="739">
        <f t="shared" si="5"/>
        <v>5.0027397260273974</v>
      </c>
      <c r="H47" s="717">
        <f>EDATE(F47,60)</f>
        <v>48218</v>
      </c>
      <c r="I47" s="740">
        <v>7.0800000000000002E-2</v>
      </c>
      <c r="J47" s="903">
        <f>+E47*I47</f>
        <v>1.7506027397260275</v>
      </c>
      <c r="K47" s="535"/>
      <c r="L47" s="102"/>
      <c r="M47" s="66"/>
      <c r="N47" s="66"/>
      <c r="O47" s="66"/>
      <c r="P47" s="66"/>
    </row>
    <row r="48" spans="1:16" s="69" customFormat="1" ht="17.100000000000001" customHeight="1">
      <c r="A48" s="66"/>
      <c r="B48" s="890">
        <f t="shared" ref="B48:B54" si="8">B47+1</f>
        <v>24</v>
      </c>
      <c r="C48" s="325" t="s">
        <v>319</v>
      </c>
      <c r="D48" s="365"/>
      <c r="E48" s="346">
        <v>496.71649459999998</v>
      </c>
      <c r="F48" s="717">
        <v>45471</v>
      </c>
      <c r="G48" s="739">
        <f t="shared" si="5"/>
        <v>10.005479452054795</v>
      </c>
      <c r="H48" s="717">
        <v>49123</v>
      </c>
      <c r="I48" s="347">
        <v>4.9752999999999999E-2</v>
      </c>
      <c r="J48" s="1021">
        <f t="shared" si="6"/>
        <v>24.713135755833797</v>
      </c>
      <c r="K48" s="535"/>
      <c r="L48" s="102"/>
      <c r="M48" s="66"/>
      <c r="N48" s="66"/>
      <c r="O48" s="66"/>
      <c r="P48" s="66"/>
    </row>
    <row r="49" spans="1:49" s="69" customFormat="1" ht="17.100000000000001" customHeight="1">
      <c r="A49" s="66"/>
      <c r="B49" s="890">
        <f t="shared" si="8"/>
        <v>25</v>
      </c>
      <c r="C49" s="316" t="s">
        <v>320</v>
      </c>
      <c r="D49" s="365"/>
      <c r="E49" s="346">
        <v>490.99649460000001</v>
      </c>
      <c r="F49" s="717">
        <v>45471</v>
      </c>
      <c r="G49" s="739">
        <f t="shared" si="5"/>
        <v>30.019178082191782</v>
      </c>
      <c r="H49" s="717">
        <v>56428</v>
      </c>
      <c r="I49" s="347">
        <v>5.1732E-2</v>
      </c>
      <c r="J49" s="1021">
        <f t="shared" si="6"/>
        <v>25.4002306586472</v>
      </c>
      <c r="K49" s="535"/>
      <c r="L49" s="113"/>
      <c r="M49" s="66"/>
      <c r="N49" s="66"/>
      <c r="O49" s="66"/>
      <c r="P49" s="66"/>
    </row>
    <row r="50" spans="1:49" s="69" customFormat="1" ht="16.5" customHeight="1">
      <c r="A50" s="66"/>
      <c r="B50" s="890">
        <f t="shared" si="8"/>
        <v>26</v>
      </c>
      <c r="C50" s="316" t="s">
        <v>321</v>
      </c>
      <c r="D50" s="365"/>
      <c r="E50" s="346">
        <v>209.03675788999999</v>
      </c>
      <c r="F50" s="717">
        <v>45546</v>
      </c>
      <c r="G50" s="739">
        <f t="shared" si="5"/>
        <v>9.8000000000000007</v>
      </c>
      <c r="H50" s="717">
        <v>49123</v>
      </c>
      <c r="I50" s="347">
        <v>4.4312999999999998E-2</v>
      </c>
      <c r="J50" s="1021">
        <f t="shared" si="6"/>
        <v>9.2630458523795696</v>
      </c>
      <c r="K50" s="535"/>
      <c r="L50" s="75"/>
      <c r="M50" s="66"/>
      <c r="N50" s="66"/>
      <c r="O50" s="66"/>
      <c r="P50" s="66"/>
    </row>
    <row r="51" spans="1:49" s="69" customFormat="1" ht="16.5" customHeight="1">
      <c r="A51" s="66"/>
      <c r="B51" s="890">
        <f t="shared" si="8"/>
        <v>27</v>
      </c>
      <c r="C51" s="324" t="s">
        <v>322</v>
      </c>
      <c r="D51" s="365"/>
      <c r="E51" s="346">
        <v>104.08975787</v>
      </c>
      <c r="F51" s="717">
        <v>45546</v>
      </c>
      <c r="G51" s="739">
        <f t="shared" si="5"/>
        <v>29.813698630136987</v>
      </c>
      <c r="H51" s="717">
        <v>56428</v>
      </c>
      <c r="I51" s="347">
        <v>4.8526E-2</v>
      </c>
      <c r="J51" s="1021">
        <f t="shared" si="6"/>
        <v>5.0510595903996203</v>
      </c>
      <c r="K51" s="535"/>
      <c r="L51" s="816"/>
      <c r="M51" s="816"/>
      <c r="N51" s="816"/>
      <c r="O51" s="816"/>
      <c r="P51" s="816"/>
    </row>
    <row r="52" spans="1:49" s="69" customFormat="1" ht="16.5" customHeight="1">
      <c r="A52" s="66"/>
      <c r="B52" s="890">
        <f t="shared" si="8"/>
        <v>28</v>
      </c>
      <c r="C52" s="316" t="s">
        <v>335</v>
      </c>
      <c r="D52" s="365"/>
      <c r="E52" s="346">
        <v>496.81689729999999</v>
      </c>
      <c r="F52" s="717">
        <v>45729</v>
      </c>
      <c r="G52" s="739">
        <f t="shared" si="5"/>
        <v>10.005479452054795</v>
      </c>
      <c r="H52" s="717">
        <v>49381</v>
      </c>
      <c r="I52" s="347">
        <v>4.4458999999999999E-2</v>
      </c>
      <c r="J52" s="1021">
        <f t="shared" si="6"/>
        <v>22.087982437060699</v>
      </c>
      <c r="K52" s="535"/>
      <c r="L52" s="816"/>
      <c r="M52" s="816"/>
      <c r="N52" s="816"/>
      <c r="O52" s="816"/>
      <c r="P52" s="816"/>
    </row>
    <row r="53" spans="1:49" s="69" customFormat="1" ht="16.5" customHeight="1" thickBot="1">
      <c r="A53" s="66"/>
      <c r="B53" s="890">
        <f t="shared" si="8"/>
        <v>29</v>
      </c>
      <c r="C53" s="316" t="s">
        <v>336</v>
      </c>
      <c r="D53" s="311"/>
      <c r="E53" s="346">
        <v>496.31687299999999</v>
      </c>
      <c r="F53" s="717">
        <v>45729</v>
      </c>
      <c r="G53" s="741">
        <f t="shared" si="5"/>
        <v>30.019178082191782</v>
      </c>
      <c r="H53" s="717">
        <v>56686</v>
      </c>
      <c r="I53" s="347">
        <v>4.9730999999999997E-2</v>
      </c>
      <c r="J53" s="1021">
        <f>+E53*I53</f>
        <v>24.682334411162998</v>
      </c>
      <c r="K53" s="535"/>
      <c r="L53" s="816"/>
      <c r="M53" s="816"/>
      <c r="N53" s="816"/>
      <c r="O53" s="816"/>
      <c r="P53" s="816"/>
    </row>
    <row r="54" spans="1:49" s="69" customFormat="1" ht="17.100000000000001" customHeight="1" thickTop="1">
      <c r="A54" s="66"/>
      <c r="B54" s="890">
        <f t="shared" si="8"/>
        <v>30</v>
      </c>
      <c r="C54" s="316" t="s">
        <v>305</v>
      </c>
      <c r="D54" s="729"/>
      <c r="E54" s="916">
        <f>SUM(E43:E53)</f>
        <v>3034.4037684106852</v>
      </c>
      <c r="F54" s="734"/>
      <c r="G54" s="735"/>
      <c r="H54" s="734"/>
      <c r="I54" s="736">
        <f>J54/E54</f>
        <v>4.7603294254288935E-2</v>
      </c>
      <c r="J54" s="897">
        <f>SUM(J43:J53)</f>
        <v>144.44761547397707</v>
      </c>
      <c r="K54" s="535"/>
      <c r="L54" s="816"/>
      <c r="M54" s="816"/>
      <c r="N54" s="816"/>
      <c r="O54" s="816"/>
      <c r="P54" s="816"/>
    </row>
    <row r="55" spans="1:49" s="69" customFormat="1" ht="17.100000000000001" customHeight="1">
      <c r="A55" s="66"/>
      <c r="B55" s="898"/>
      <c r="C55" s="316"/>
      <c r="D55" s="365"/>
      <c r="E55" s="346"/>
      <c r="F55" s="346"/>
      <c r="G55" s="359"/>
      <c r="H55" s="346"/>
      <c r="I55" s="347"/>
      <c r="J55" s="896"/>
      <c r="K55" s="535"/>
      <c r="L55" s="816"/>
      <c r="M55" s="816"/>
      <c r="N55" s="816"/>
      <c r="O55" s="816"/>
      <c r="P55" s="816"/>
    </row>
    <row r="56" spans="1:49" s="69" customFormat="1" ht="17.100000000000001" customHeight="1" thickBot="1">
      <c r="B56" s="899"/>
      <c r="C56" s="901" t="s">
        <v>190</v>
      </c>
      <c r="D56" s="933"/>
      <c r="E56" s="368"/>
      <c r="F56" s="368"/>
      <c r="G56" s="371"/>
      <c r="H56" s="368"/>
      <c r="I56" s="369"/>
      <c r="J56" s="934"/>
      <c r="K56" s="536"/>
      <c r="L56" s="816"/>
      <c r="M56" s="816"/>
      <c r="N56" s="816"/>
      <c r="O56" s="816"/>
      <c r="P56" s="816"/>
      <c r="Q56" s="816"/>
      <c r="R56" s="816"/>
    </row>
    <row r="57" spans="1:49" s="69" customFormat="1" ht="18.600000000000001" customHeight="1" thickBot="1">
      <c r="B57" s="930">
        <f>B54+1</f>
        <v>31</v>
      </c>
      <c r="C57" s="931" t="s">
        <v>364</v>
      </c>
      <c r="D57" s="932"/>
      <c r="E57" s="935">
        <f>E38+E54</f>
        <v>6475.6597038836044</v>
      </c>
      <c r="F57" s="936"/>
      <c r="G57" s="937"/>
      <c r="H57" s="936"/>
      <c r="I57" s="938">
        <f>J57/E57</f>
        <v>4.5785928288952907E-2</v>
      </c>
      <c r="J57" s="939">
        <f>J38+J54</f>
        <v>296.49409082567672</v>
      </c>
      <c r="K57" s="536"/>
    </row>
    <row r="58" spans="1:49" s="69" customFormat="1">
      <c r="B58" s="573"/>
      <c r="C58" s="850"/>
      <c r="D58" s="796"/>
      <c r="E58" s="566"/>
      <c r="F58" s="564"/>
      <c r="G58" s="851"/>
      <c r="H58" s="564"/>
      <c r="I58" s="852"/>
      <c r="J58" s="566"/>
    </row>
    <row r="59" spans="1:49" s="70" customFormat="1" ht="17.25" customHeight="1">
      <c r="A59" s="69"/>
      <c r="B59" s="1614" t="s">
        <v>358</v>
      </c>
      <c r="C59" s="1614"/>
      <c r="D59" s="1614"/>
      <c r="E59" s="1614"/>
      <c r="F59" s="1614"/>
      <c r="G59" s="1614"/>
      <c r="H59" s="1614"/>
      <c r="I59" s="1614"/>
      <c r="J59" s="1614"/>
      <c r="K59" s="69"/>
      <c r="L59" s="69"/>
      <c r="M59" s="69"/>
      <c r="N59" s="69"/>
      <c r="O59" s="69"/>
      <c r="P59" s="69"/>
      <c r="Q59" s="69"/>
      <c r="R59" s="69"/>
      <c r="S59" s="69"/>
      <c r="T59" s="69"/>
      <c r="U59" s="69"/>
      <c r="V59" s="69"/>
      <c r="W59" s="69"/>
      <c r="X59" s="69"/>
      <c r="Y59" s="69"/>
      <c r="Z59" s="69"/>
      <c r="AA59" s="69"/>
      <c r="AB59" s="69"/>
      <c r="AC59" s="69"/>
      <c r="AD59" s="69"/>
      <c r="AE59" s="69"/>
      <c r="AF59" s="69"/>
      <c r="AG59" s="69"/>
      <c r="AH59" s="69"/>
      <c r="AI59" s="69"/>
      <c r="AJ59" s="69"/>
      <c r="AK59" s="69"/>
      <c r="AL59" s="69"/>
      <c r="AM59" s="69"/>
      <c r="AN59" s="69"/>
      <c r="AO59" s="69"/>
      <c r="AP59" s="69"/>
      <c r="AQ59" s="69"/>
      <c r="AR59" s="69"/>
      <c r="AS59" s="69"/>
      <c r="AT59" s="69"/>
      <c r="AU59" s="69"/>
      <c r="AV59" s="69"/>
      <c r="AW59" s="69"/>
    </row>
    <row r="60" spans="1:49" s="70" customFormat="1" ht="17.25" customHeight="1">
      <c r="A60" s="69"/>
      <c r="B60" s="522" t="s">
        <v>192</v>
      </c>
      <c r="C60" s="1614" t="s">
        <v>275</v>
      </c>
      <c r="D60" s="1614"/>
      <c r="E60" s="1614"/>
      <c r="F60" s="1614"/>
      <c r="G60" s="1614"/>
      <c r="H60" s="1614"/>
      <c r="I60" s="1614"/>
      <c r="J60" s="1614"/>
      <c r="K60" s="69"/>
      <c r="L60" s="69"/>
      <c r="M60" s="69"/>
      <c r="N60" s="69"/>
      <c r="O60" s="69"/>
      <c r="P60" s="69"/>
      <c r="Q60" s="69"/>
      <c r="R60" s="69"/>
      <c r="S60" s="69"/>
      <c r="T60" s="69"/>
      <c r="U60" s="69"/>
      <c r="V60" s="69"/>
      <c r="W60" s="69"/>
      <c r="X60" s="69"/>
      <c r="Y60" s="69"/>
      <c r="Z60" s="69"/>
      <c r="AA60" s="69"/>
      <c r="AB60" s="69"/>
      <c r="AC60" s="69"/>
      <c r="AD60" s="69"/>
      <c r="AE60" s="69"/>
      <c r="AF60" s="69"/>
      <c r="AG60" s="69"/>
      <c r="AH60" s="69"/>
      <c r="AI60" s="69"/>
      <c r="AJ60" s="69"/>
      <c r="AK60" s="69"/>
      <c r="AL60" s="69"/>
      <c r="AM60" s="69"/>
      <c r="AN60" s="69"/>
      <c r="AO60" s="69"/>
      <c r="AP60" s="69"/>
      <c r="AQ60" s="69"/>
      <c r="AR60" s="69"/>
      <c r="AS60" s="69"/>
      <c r="AT60" s="69"/>
      <c r="AU60" s="69"/>
      <c r="AV60" s="69"/>
      <c r="AW60" s="69"/>
    </row>
    <row r="61" spans="1:49" s="70" customFormat="1" ht="17.25" customHeight="1">
      <c r="A61" s="69"/>
      <c r="B61" s="66"/>
      <c r="C61" s="1614"/>
      <c r="D61" s="1614"/>
      <c r="E61" s="1614"/>
      <c r="F61" s="1614"/>
      <c r="G61" s="1614"/>
      <c r="H61" s="1614"/>
      <c r="I61" s="1614"/>
      <c r="J61" s="1614"/>
      <c r="K61" s="69"/>
      <c r="L61" s="69"/>
      <c r="M61" s="69"/>
      <c r="N61" s="69"/>
      <c r="O61" s="69"/>
      <c r="P61" s="69"/>
      <c r="Q61" s="69"/>
      <c r="R61" s="69"/>
      <c r="S61" s="69"/>
      <c r="T61" s="69"/>
      <c r="U61" s="69"/>
      <c r="V61" s="69"/>
      <c r="W61" s="69"/>
      <c r="X61" s="69"/>
      <c r="Y61" s="69"/>
      <c r="Z61" s="69"/>
      <c r="AA61" s="69"/>
      <c r="AB61" s="69"/>
      <c r="AC61" s="69"/>
      <c r="AD61" s="69"/>
      <c r="AE61" s="69"/>
      <c r="AF61" s="69"/>
      <c r="AG61" s="69"/>
      <c r="AH61" s="69"/>
      <c r="AI61" s="69"/>
      <c r="AJ61" s="69"/>
      <c r="AK61" s="69"/>
      <c r="AL61" s="69"/>
      <c r="AM61" s="69"/>
      <c r="AN61" s="69"/>
      <c r="AO61" s="69"/>
      <c r="AP61" s="69"/>
      <c r="AQ61" s="69"/>
      <c r="AR61" s="69"/>
      <c r="AS61" s="69"/>
      <c r="AT61" s="69"/>
      <c r="AU61" s="69"/>
      <c r="AV61" s="69"/>
      <c r="AW61" s="69"/>
    </row>
    <row r="62" spans="1:49" s="70" customFormat="1" ht="16.350000000000001" customHeight="1">
      <c r="A62" s="69"/>
      <c r="B62" s="66"/>
      <c r="C62" s="66"/>
      <c r="D62" s="66"/>
      <c r="E62" s="66"/>
      <c r="F62" s="66"/>
      <c r="G62" s="66"/>
      <c r="H62" s="66"/>
      <c r="I62" s="66"/>
      <c r="J62" s="66"/>
      <c r="K62" s="69"/>
      <c r="L62" s="69"/>
      <c r="M62" s="69"/>
      <c r="N62" s="69"/>
      <c r="O62" s="69"/>
      <c r="P62" s="69"/>
      <c r="Q62" s="69"/>
      <c r="R62" s="69"/>
      <c r="S62" s="69"/>
      <c r="T62" s="69"/>
      <c r="U62" s="69"/>
      <c r="V62" s="69"/>
      <c r="W62" s="69"/>
      <c r="X62" s="69"/>
      <c r="Y62" s="69"/>
      <c r="Z62" s="69"/>
      <c r="AA62" s="69"/>
      <c r="AB62" s="69"/>
      <c r="AC62" s="69"/>
      <c r="AD62" s="69"/>
      <c r="AE62" s="69"/>
      <c r="AF62" s="69"/>
      <c r="AG62" s="69"/>
      <c r="AH62" s="69"/>
      <c r="AI62" s="69"/>
      <c r="AJ62" s="69"/>
      <c r="AK62" s="69"/>
      <c r="AL62" s="69"/>
      <c r="AM62" s="69"/>
      <c r="AN62" s="69"/>
      <c r="AO62" s="69"/>
      <c r="AP62" s="69"/>
      <c r="AQ62" s="69"/>
      <c r="AR62" s="69"/>
      <c r="AS62" s="69"/>
      <c r="AT62" s="69"/>
      <c r="AU62" s="69"/>
      <c r="AV62" s="69"/>
      <c r="AW62" s="69"/>
    </row>
    <row r="63" spans="1:49" s="70" customFormat="1" ht="16.350000000000001" customHeight="1">
      <c r="A63" s="69"/>
      <c r="B63" s="69"/>
      <c r="C63" s="69"/>
      <c r="D63" s="69"/>
      <c r="E63" s="69"/>
      <c r="F63" s="69"/>
      <c r="G63" s="69"/>
      <c r="H63" s="69"/>
      <c r="I63" s="69"/>
      <c r="J63" s="69"/>
      <c r="K63" s="69"/>
      <c r="L63" s="69"/>
      <c r="M63" s="69"/>
      <c r="N63" s="69"/>
      <c r="O63" s="69"/>
      <c r="P63" s="69"/>
      <c r="Q63" s="69"/>
      <c r="R63" s="69"/>
      <c r="S63" s="69"/>
      <c r="T63" s="69"/>
      <c r="U63" s="69"/>
      <c r="V63" s="69"/>
      <c r="W63" s="69"/>
      <c r="X63" s="69"/>
      <c r="Y63" s="69"/>
      <c r="Z63" s="69"/>
      <c r="AA63" s="69"/>
      <c r="AB63" s="69"/>
      <c r="AC63" s="69"/>
      <c r="AD63" s="69"/>
      <c r="AE63" s="69"/>
      <c r="AF63" s="69"/>
      <c r="AG63" s="69"/>
      <c r="AH63" s="69"/>
      <c r="AI63" s="69"/>
      <c r="AJ63" s="69"/>
      <c r="AK63" s="69"/>
      <c r="AL63" s="69"/>
      <c r="AM63" s="69"/>
      <c r="AN63" s="69"/>
      <c r="AO63" s="69"/>
      <c r="AP63" s="69"/>
      <c r="AQ63" s="69"/>
      <c r="AR63" s="69"/>
      <c r="AS63" s="69"/>
      <c r="AT63" s="69"/>
      <c r="AU63" s="69"/>
      <c r="AV63" s="69"/>
      <c r="AW63" s="69"/>
    </row>
    <row r="64" spans="1:49" s="70" customFormat="1" ht="16.350000000000001" customHeight="1">
      <c r="A64" s="69"/>
      <c r="B64" s="69"/>
      <c r="C64" s="69"/>
      <c r="D64" s="69"/>
      <c r="E64" s="69"/>
      <c r="F64" s="69"/>
      <c r="G64" s="69"/>
      <c r="H64" s="69"/>
      <c r="I64" s="69"/>
      <c r="J64" s="69"/>
      <c r="K64" s="69"/>
      <c r="L64" s="69"/>
      <c r="M64" s="69"/>
      <c r="N64" s="69"/>
      <c r="O64" s="69"/>
      <c r="P64" s="69"/>
      <c r="Q64" s="69"/>
      <c r="R64" s="69"/>
      <c r="S64" s="69"/>
      <c r="T64" s="69"/>
      <c r="U64" s="69"/>
      <c r="V64" s="69"/>
      <c r="W64" s="69"/>
      <c r="X64" s="69"/>
      <c r="Y64" s="69"/>
      <c r="Z64" s="69"/>
      <c r="AA64" s="69"/>
      <c r="AB64" s="69"/>
      <c r="AC64" s="69"/>
      <c r="AD64" s="69"/>
      <c r="AE64" s="69"/>
      <c r="AF64" s="69"/>
      <c r="AG64" s="69"/>
      <c r="AH64" s="69"/>
      <c r="AI64" s="69"/>
      <c r="AJ64" s="69"/>
      <c r="AK64" s="69"/>
      <c r="AL64" s="69"/>
      <c r="AM64" s="69"/>
      <c r="AN64" s="69"/>
      <c r="AO64" s="69"/>
      <c r="AP64" s="69"/>
      <c r="AQ64" s="69"/>
      <c r="AR64" s="69"/>
      <c r="AS64" s="69"/>
      <c r="AT64" s="69"/>
      <c r="AU64" s="69"/>
      <c r="AV64" s="69"/>
      <c r="AW64" s="69"/>
    </row>
    <row r="65" spans="1:49" s="70" customFormat="1" ht="16.350000000000001" customHeight="1">
      <c r="A65" s="69"/>
      <c r="B65" s="69"/>
      <c r="C65" s="69"/>
      <c r="D65" s="69"/>
      <c r="E65" s="69"/>
      <c r="F65" s="69"/>
      <c r="G65" s="69"/>
      <c r="H65" s="69"/>
      <c r="I65" s="69"/>
      <c r="J65" s="69"/>
      <c r="K65" s="69"/>
      <c r="L65" s="69"/>
      <c r="M65" s="69"/>
      <c r="N65" s="69"/>
      <c r="O65" s="69"/>
      <c r="P65" s="69"/>
      <c r="Q65" s="69"/>
      <c r="R65" s="69"/>
      <c r="S65" s="69"/>
      <c r="T65" s="69"/>
      <c r="U65" s="69"/>
      <c r="V65" s="69"/>
      <c r="W65" s="69"/>
      <c r="X65" s="69"/>
      <c r="Y65" s="69"/>
      <c r="Z65" s="69"/>
      <c r="AA65" s="69"/>
      <c r="AB65" s="69"/>
      <c r="AC65" s="69"/>
      <c r="AD65" s="69"/>
      <c r="AE65" s="69"/>
      <c r="AF65" s="69"/>
      <c r="AG65" s="69"/>
      <c r="AH65" s="69"/>
      <c r="AI65" s="69"/>
      <c r="AJ65" s="69"/>
      <c r="AK65" s="69"/>
      <c r="AL65" s="69"/>
      <c r="AM65" s="69"/>
      <c r="AN65" s="69"/>
      <c r="AO65" s="69"/>
      <c r="AP65" s="69"/>
      <c r="AQ65" s="69"/>
      <c r="AR65" s="69"/>
      <c r="AS65" s="69"/>
      <c r="AT65" s="69"/>
      <c r="AU65" s="69"/>
      <c r="AV65" s="69"/>
      <c r="AW65" s="69"/>
    </row>
    <row r="66" spans="1:49" s="70" customFormat="1" ht="16.350000000000001" customHeight="1">
      <c r="A66" s="69"/>
      <c r="B66" s="69"/>
      <c r="C66" s="69"/>
      <c r="D66" s="69"/>
      <c r="E66" s="69"/>
      <c r="F66" s="69"/>
      <c r="G66" s="69"/>
      <c r="H66" s="69"/>
      <c r="I66" s="69"/>
      <c r="J66" s="69"/>
      <c r="K66" s="69"/>
      <c r="L66" s="69"/>
      <c r="M66" s="69"/>
      <c r="N66" s="69"/>
      <c r="O66" s="69"/>
      <c r="P66" s="69"/>
      <c r="Q66" s="69"/>
      <c r="R66" s="69"/>
      <c r="S66" s="69"/>
      <c r="T66" s="69"/>
      <c r="U66" s="69"/>
      <c r="V66" s="69"/>
      <c r="W66" s="69"/>
      <c r="X66" s="69"/>
      <c r="Y66" s="69"/>
      <c r="Z66" s="69"/>
      <c r="AA66" s="69"/>
      <c r="AB66" s="69"/>
      <c r="AC66" s="69"/>
      <c r="AD66" s="69"/>
      <c r="AE66" s="69"/>
      <c r="AF66" s="69"/>
      <c r="AG66" s="69"/>
      <c r="AH66" s="69"/>
      <c r="AI66" s="69"/>
      <c r="AJ66" s="69"/>
      <c r="AK66" s="69"/>
      <c r="AL66" s="69"/>
      <c r="AM66" s="69"/>
      <c r="AN66" s="69"/>
      <c r="AO66" s="69"/>
      <c r="AP66" s="69"/>
      <c r="AQ66" s="69"/>
      <c r="AR66" s="69"/>
      <c r="AS66" s="69"/>
      <c r="AT66" s="69"/>
      <c r="AU66" s="69"/>
      <c r="AV66" s="69"/>
      <c r="AW66" s="69"/>
    </row>
    <row r="67" spans="1:49" s="70" customFormat="1">
      <c r="A67" s="69"/>
      <c r="B67" s="69"/>
      <c r="C67" s="69"/>
      <c r="D67" s="69"/>
      <c r="E67" s="69"/>
      <c r="F67" s="69"/>
      <c r="G67" s="69"/>
      <c r="H67" s="69"/>
      <c r="I67" s="69"/>
      <c r="J67" s="69"/>
      <c r="K67" s="69"/>
      <c r="L67" s="69"/>
      <c r="M67" s="69"/>
      <c r="N67" s="69"/>
      <c r="O67" s="69"/>
      <c r="P67" s="69"/>
      <c r="Q67" s="69"/>
      <c r="R67" s="69"/>
      <c r="S67" s="69"/>
      <c r="T67" s="69"/>
      <c r="U67" s="69"/>
      <c r="V67" s="69"/>
      <c r="W67" s="69"/>
      <c r="X67" s="69"/>
      <c r="Y67" s="69"/>
      <c r="Z67" s="69"/>
      <c r="AA67" s="69"/>
      <c r="AB67" s="69"/>
      <c r="AC67" s="69"/>
      <c r="AD67" s="69"/>
      <c r="AE67" s="69"/>
      <c r="AF67" s="69"/>
      <c r="AG67" s="69"/>
      <c r="AH67" s="69"/>
      <c r="AI67" s="69"/>
      <c r="AJ67" s="69"/>
      <c r="AK67" s="69"/>
      <c r="AL67" s="69"/>
      <c r="AM67" s="69"/>
      <c r="AN67" s="69"/>
      <c r="AO67" s="69"/>
      <c r="AP67" s="69"/>
      <c r="AQ67" s="69"/>
      <c r="AR67" s="69"/>
      <c r="AS67" s="69"/>
      <c r="AT67" s="69"/>
      <c r="AU67" s="69"/>
      <c r="AV67" s="69"/>
      <c r="AW67" s="69"/>
    </row>
    <row r="68" spans="1:49" s="70" customFormat="1">
      <c r="A68" s="69"/>
      <c r="B68" s="69"/>
      <c r="C68" s="69"/>
      <c r="D68" s="69"/>
      <c r="E68" s="69"/>
      <c r="F68" s="69"/>
      <c r="G68" s="69"/>
      <c r="H68" s="69"/>
      <c r="I68" s="69"/>
      <c r="J68" s="69"/>
      <c r="K68" s="69"/>
      <c r="L68" s="69"/>
      <c r="M68" s="69"/>
      <c r="N68" s="69"/>
      <c r="O68" s="69"/>
      <c r="P68" s="69"/>
      <c r="Q68" s="69"/>
      <c r="R68" s="69"/>
      <c r="S68" s="69"/>
      <c r="T68" s="69"/>
      <c r="U68" s="69"/>
      <c r="V68" s="69"/>
      <c r="W68" s="69"/>
      <c r="X68" s="69"/>
      <c r="Y68" s="69"/>
      <c r="Z68" s="69"/>
      <c r="AA68" s="69"/>
      <c r="AB68" s="69"/>
      <c r="AC68" s="69"/>
      <c r="AD68" s="69"/>
      <c r="AE68" s="69"/>
      <c r="AF68" s="69"/>
      <c r="AG68" s="69"/>
      <c r="AH68" s="69"/>
      <c r="AI68" s="69"/>
      <c r="AJ68" s="69"/>
      <c r="AK68" s="69"/>
      <c r="AL68" s="69"/>
      <c r="AM68" s="69"/>
      <c r="AN68" s="69"/>
      <c r="AO68" s="69"/>
      <c r="AP68" s="69"/>
      <c r="AQ68" s="69"/>
      <c r="AR68" s="69"/>
      <c r="AS68" s="69"/>
      <c r="AT68" s="69"/>
      <c r="AU68" s="69"/>
      <c r="AV68" s="69"/>
      <c r="AW68" s="69"/>
    </row>
    <row r="69" spans="1:49" s="70" customFormat="1">
      <c r="A69" s="69"/>
      <c r="B69" s="69"/>
      <c r="C69" s="69"/>
      <c r="D69" s="69"/>
      <c r="E69" s="69"/>
      <c r="F69" s="69"/>
      <c r="G69" s="69"/>
      <c r="H69" s="69"/>
      <c r="I69" s="69"/>
      <c r="J69" s="69"/>
      <c r="K69" s="69"/>
      <c r="L69" s="69"/>
      <c r="M69" s="69"/>
      <c r="N69" s="69"/>
      <c r="O69" s="69"/>
      <c r="P69" s="69"/>
      <c r="Q69" s="69"/>
      <c r="R69" s="69"/>
      <c r="S69" s="69"/>
      <c r="T69" s="69"/>
      <c r="U69" s="69"/>
      <c r="V69" s="69"/>
      <c r="W69" s="69"/>
      <c r="X69" s="69"/>
      <c r="Y69" s="69"/>
      <c r="Z69" s="69"/>
      <c r="AA69" s="69"/>
      <c r="AB69" s="69"/>
      <c r="AC69" s="69"/>
      <c r="AD69" s="69"/>
      <c r="AE69" s="69"/>
      <c r="AF69" s="69"/>
      <c r="AG69" s="69"/>
      <c r="AH69" s="69"/>
      <c r="AI69" s="69"/>
      <c r="AJ69" s="69"/>
      <c r="AK69" s="69"/>
      <c r="AL69" s="69"/>
      <c r="AM69" s="69"/>
      <c r="AN69" s="69"/>
      <c r="AO69" s="69"/>
      <c r="AP69" s="69"/>
      <c r="AQ69" s="69"/>
      <c r="AR69" s="69"/>
      <c r="AS69" s="69"/>
      <c r="AT69" s="69"/>
      <c r="AU69" s="69"/>
      <c r="AV69" s="69"/>
      <c r="AW69" s="69"/>
    </row>
    <row r="70" spans="1:49" s="70" customFormat="1">
      <c r="A70" s="69"/>
      <c r="B70" s="69"/>
      <c r="C70" s="69"/>
      <c r="D70" s="69"/>
      <c r="E70" s="69"/>
      <c r="F70" s="69"/>
      <c r="G70" s="69"/>
      <c r="H70" s="69"/>
      <c r="I70" s="69"/>
      <c r="J70" s="69"/>
      <c r="K70" s="69"/>
      <c r="L70" s="69"/>
      <c r="M70" s="69"/>
      <c r="N70" s="69"/>
      <c r="O70" s="69"/>
      <c r="P70" s="69"/>
      <c r="Q70" s="69"/>
      <c r="R70" s="69"/>
      <c r="S70" s="69"/>
      <c r="T70" s="69"/>
      <c r="U70" s="69"/>
      <c r="V70" s="69"/>
      <c r="W70" s="69"/>
      <c r="X70" s="69"/>
      <c r="Y70" s="69"/>
      <c r="Z70" s="69"/>
      <c r="AA70" s="69"/>
      <c r="AB70" s="69"/>
      <c r="AC70" s="69"/>
      <c r="AD70" s="69"/>
      <c r="AE70" s="69"/>
      <c r="AF70" s="69"/>
      <c r="AG70" s="69"/>
      <c r="AH70" s="69"/>
      <c r="AI70" s="69"/>
      <c r="AJ70" s="69"/>
      <c r="AK70" s="69"/>
      <c r="AL70" s="69"/>
      <c r="AM70" s="69"/>
      <c r="AN70" s="69"/>
      <c r="AO70" s="69"/>
      <c r="AP70" s="69"/>
      <c r="AQ70" s="69"/>
      <c r="AR70" s="69"/>
      <c r="AS70" s="69"/>
      <c r="AT70" s="69"/>
      <c r="AU70" s="69"/>
      <c r="AV70" s="69"/>
      <c r="AW70" s="69"/>
    </row>
    <row r="71" spans="1:49" s="70" customFormat="1">
      <c r="A71" s="69"/>
      <c r="B71" s="69"/>
      <c r="C71" s="69"/>
      <c r="D71" s="69"/>
      <c r="E71" s="69"/>
      <c r="F71" s="69"/>
      <c r="G71" s="69"/>
      <c r="H71" s="69"/>
      <c r="I71" s="69"/>
      <c r="J71" s="69"/>
      <c r="K71" s="69"/>
      <c r="L71" s="69"/>
      <c r="M71" s="69"/>
      <c r="N71" s="69"/>
      <c r="O71" s="69"/>
      <c r="P71" s="69"/>
      <c r="Q71" s="69"/>
      <c r="R71" s="69"/>
      <c r="S71" s="69"/>
      <c r="T71" s="69"/>
      <c r="U71" s="69"/>
      <c r="V71" s="69"/>
      <c r="W71" s="69"/>
      <c r="X71" s="69"/>
      <c r="Y71" s="69"/>
      <c r="Z71" s="69"/>
      <c r="AA71" s="69"/>
      <c r="AB71" s="69"/>
      <c r="AC71" s="69"/>
      <c r="AD71" s="69"/>
      <c r="AE71" s="69"/>
      <c r="AF71" s="69"/>
      <c r="AG71" s="69"/>
      <c r="AH71" s="69"/>
      <c r="AI71" s="69"/>
      <c r="AJ71" s="69"/>
      <c r="AK71" s="69"/>
      <c r="AL71" s="69"/>
      <c r="AM71" s="69"/>
      <c r="AN71" s="69"/>
      <c r="AO71" s="69"/>
      <c r="AP71" s="69"/>
      <c r="AQ71" s="69"/>
      <c r="AR71" s="69"/>
      <c r="AS71" s="69"/>
      <c r="AT71" s="69"/>
      <c r="AU71" s="69"/>
      <c r="AV71" s="69"/>
      <c r="AW71" s="69"/>
    </row>
    <row r="72" spans="1:49" s="69" customFormat="1"/>
    <row r="73" spans="1:49" s="69" customFormat="1"/>
    <row r="74" spans="1:49" s="69" customFormat="1"/>
    <row r="75" spans="1:49" s="69" customFormat="1"/>
    <row r="76" spans="1:49" s="70" customFormat="1">
      <c r="A76" s="69"/>
      <c r="B76" s="69"/>
      <c r="C76" s="69"/>
      <c r="D76" s="69"/>
      <c r="E76" s="69"/>
      <c r="F76" s="69"/>
      <c r="G76" s="69"/>
      <c r="H76" s="69"/>
      <c r="I76" s="69"/>
      <c r="J76" s="69"/>
      <c r="K76" s="69"/>
      <c r="L76" s="69"/>
      <c r="M76" s="69"/>
      <c r="N76" s="69"/>
      <c r="O76" s="69"/>
      <c r="P76" s="69"/>
      <c r="Q76" s="69"/>
      <c r="R76" s="69"/>
      <c r="S76" s="69"/>
      <c r="T76" s="69"/>
      <c r="U76" s="69"/>
      <c r="V76" s="69"/>
      <c r="W76" s="69"/>
      <c r="X76" s="69"/>
      <c r="Y76" s="69"/>
      <c r="Z76" s="69"/>
      <c r="AA76" s="69"/>
      <c r="AB76" s="69"/>
      <c r="AC76" s="69"/>
      <c r="AD76" s="69"/>
      <c r="AE76" s="69"/>
      <c r="AF76" s="69"/>
      <c r="AG76" s="69"/>
      <c r="AH76" s="69"/>
      <c r="AI76" s="69"/>
      <c r="AJ76" s="69"/>
      <c r="AK76" s="69"/>
      <c r="AL76" s="69"/>
      <c r="AM76" s="69"/>
      <c r="AN76" s="69"/>
      <c r="AO76" s="69"/>
      <c r="AP76" s="69"/>
      <c r="AQ76" s="69"/>
      <c r="AR76" s="69"/>
      <c r="AS76" s="69"/>
      <c r="AT76" s="69"/>
      <c r="AU76" s="69"/>
      <c r="AV76" s="69"/>
      <c r="AW76" s="69"/>
    </row>
    <row r="77" spans="1:49" s="70" customFormat="1">
      <c r="A77" s="69"/>
      <c r="B77" s="69"/>
      <c r="C77" s="69"/>
      <c r="D77" s="69"/>
      <c r="E77" s="69"/>
      <c r="F77" s="69"/>
      <c r="G77" s="69"/>
      <c r="H77" s="69"/>
      <c r="I77" s="69"/>
      <c r="J77" s="69"/>
      <c r="K77" s="69"/>
      <c r="L77" s="69"/>
      <c r="M77" s="69"/>
      <c r="N77" s="69"/>
      <c r="O77" s="69"/>
      <c r="P77" s="69"/>
      <c r="Q77" s="69"/>
      <c r="R77" s="69"/>
      <c r="S77" s="69"/>
      <c r="T77" s="69"/>
      <c r="U77" s="69"/>
      <c r="V77" s="69"/>
      <c r="W77" s="69"/>
      <c r="X77" s="69"/>
      <c r="Y77" s="69"/>
      <c r="Z77" s="69"/>
      <c r="AA77" s="69"/>
      <c r="AB77" s="69"/>
      <c r="AC77" s="69"/>
      <c r="AD77" s="69"/>
      <c r="AE77" s="69"/>
      <c r="AF77" s="69"/>
      <c r="AG77" s="69"/>
      <c r="AH77" s="69"/>
      <c r="AI77" s="69"/>
      <c r="AJ77" s="69"/>
      <c r="AK77" s="69"/>
      <c r="AL77" s="69"/>
      <c r="AM77" s="69"/>
      <c r="AN77" s="69"/>
      <c r="AO77" s="69"/>
      <c r="AP77" s="69"/>
      <c r="AQ77" s="69"/>
      <c r="AR77" s="69"/>
      <c r="AS77" s="69"/>
      <c r="AT77" s="69"/>
      <c r="AU77" s="69"/>
      <c r="AV77" s="69"/>
      <c r="AW77" s="69"/>
    </row>
    <row r="78" spans="1:49" s="70" customFormat="1">
      <c r="A78" s="69"/>
      <c r="B78" s="69"/>
      <c r="C78" s="69"/>
      <c r="D78" s="69"/>
      <c r="E78" s="69"/>
      <c r="F78" s="69"/>
      <c r="G78" s="69"/>
      <c r="H78" s="69"/>
      <c r="I78" s="69"/>
      <c r="J78" s="69"/>
      <c r="K78" s="69"/>
      <c r="L78" s="69"/>
      <c r="M78" s="69"/>
      <c r="N78" s="69"/>
      <c r="O78" s="69"/>
      <c r="P78" s="69"/>
      <c r="Q78" s="69"/>
      <c r="R78" s="69"/>
      <c r="S78" s="69"/>
      <c r="T78" s="69"/>
      <c r="U78" s="69"/>
      <c r="V78" s="69"/>
      <c r="W78" s="69"/>
      <c r="X78" s="69"/>
      <c r="Y78" s="69"/>
      <c r="Z78" s="69"/>
      <c r="AA78" s="69"/>
      <c r="AB78" s="69"/>
      <c r="AC78" s="69"/>
      <c r="AD78" s="69"/>
      <c r="AE78" s="69"/>
      <c r="AF78" s="69"/>
      <c r="AG78" s="69"/>
      <c r="AH78" s="69"/>
      <c r="AI78" s="69"/>
      <c r="AJ78" s="69"/>
      <c r="AK78" s="69"/>
      <c r="AL78" s="69"/>
      <c r="AM78" s="69"/>
      <c r="AN78" s="69"/>
      <c r="AO78" s="69"/>
      <c r="AP78" s="69"/>
      <c r="AQ78" s="69"/>
      <c r="AR78" s="69"/>
      <c r="AS78" s="69"/>
      <c r="AT78" s="69"/>
      <c r="AU78" s="69"/>
      <c r="AV78" s="69"/>
      <c r="AW78" s="69"/>
    </row>
    <row r="79" spans="1:49" s="70" customFormat="1">
      <c r="A79" s="69"/>
      <c r="B79" s="69"/>
      <c r="C79" s="69"/>
      <c r="D79" s="69"/>
      <c r="E79" s="69"/>
      <c r="F79" s="69"/>
      <c r="G79" s="69"/>
      <c r="H79" s="69"/>
      <c r="I79" s="69"/>
      <c r="J79" s="69"/>
      <c r="K79" s="69"/>
      <c r="L79" s="69"/>
      <c r="M79" s="69"/>
      <c r="N79" s="69"/>
      <c r="O79" s="69"/>
      <c r="P79" s="69"/>
      <c r="Q79" s="69"/>
      <c r="R79" s="69"/>
      <c r="S79" s="69"/>
      <c r="T79" s="69"/>
      <c r="U79" s="69"/>
      <c r="V79" s="69"/>
      <c r="W79" s="69"/>
      <c r="X79" s="69"/>
      <c r="Y79" s="69"/>
      <c r="Z79" s="69"/>
      <c r="AA79" s="69"/>
      <c r="AB79" s="69"/>
      <c r="AC79" s="69"/>
      <c r="AD79" s="69"/>
      <c r="AE79" s="69"/>
      <c r="AF79" s="69"/>
      <c r="AG79" s="69"/>
      <c r="AH79" s="69"/>
      <c r="AI79" s="69"/>
      <c r="AJ79" s="69"/>
      <c r="AK79" s="69"/>
      <c r="AL79" s="69"/>
      <c r="AM79" s="69"/>
      <c r="AN79" s="69"/>
      <c r="AO79" s="69"/>
      <c r="AP79" s="69"/>
      <c r="AQ79" s="69"/>
      <c r="AR79" s="69"/>
      <c r="AS79" s="69"/>
      <c r="AT79" s="69"/>
      <c r="AU79" s="69"/>
      <c r="AV79" s="69"/>
      <c r="AW79" s="69"/>
    </row>
    <row r="80" spans="1:49" s="70" customFormat="1">
      <c r="A80" s="69"/>
      <c r="B80" s="69"/>
      <c r="C80" s="69"/>
      <c r="D80" s="69"/>
      <c r="E80" s="69"/>
      <c r="F80" s="69"/>
      <c r="G80" s="69"/>
      <c r="H80" s="69"/>
      <c r="I80" s="69"/>
      <c r="J80" s="69"/>
      <c r="K80" s="69"/>
      <c r="L80" s="69"/>
      <c r="M80" s="69"/>
      <c r="N80" s="69"/>
      <c r="O80" s="69"/>
      <c r="P80" s="69"/>
      <c r="Q80" s="69"/>
      <c r="R80" s="69"/>
      <c r="S80" s="69"/>
      <c r="T80" s="69"/>
      <c r="U80" s="69"/>
      <c r="V80" s="69"/>
      <c r="W80" s="69"/>
      <c r="X80" s="69"/>
      <c r="Y80" s="69"/>
      <c r="Z80" s="69"/>
      <c r="AA80" s="69"/>
      <c r="AB80" s="69"/>
      <c r="AC80" s="69"/>
      <c r="AD80" s="69"/>
      <c r="AE80" s="69"/>
      <c r="AF80" s="69"/>
      <c r="AG80" s="69"/>
      <c r="AH80" s="69"/>
      <c r="AI80" s="69"/>
      <c r="AJ80" s="69"/>
      <c r="AK80" s="69"/>
      <c r="AL80" s="69"/>
      <c r="AM80" s="69"/>
      <c r="AN80" s="69"/>
      <c r="AO80" s="69"/>
      <c r="AP80" s="69"/>
      <c r="AQ80" s="69"/>
      <c r="AR80" s="69"/>
      <c r="AS80" s="69"/>
      <c r="AT80" s="69"/>
      <c r="AU80" s="69"/>
      <c r="AV80" s="69"/>
      <c r="AW80" s="69"/>
    </row>
    <row r="81" spans="1:49" s="70" customFormat="1">
      <c r="A81" s="69"/>
      <c r="B81" s="69"/>
      <c r="C81" s="69"/>
      <c r="D81" s="69"/>
      <c r="E81" s="69"/>
      <c r="F81" s="69"/>
      <c r="G81" s="69"/>
      <c r="H81" s="69"/>
      <c r="I81" s="69"/>
      <c r="J81" s="69"/>
      <c r="K81" s="69"/>
      <c r="L81" s="69"/>
      <c r="M81" s="69"/>
      <c r="N81" s="69"/>
      <c r="O81" s="69"/>
      <c r="P81" s="69"/>
      <c r="Q81" s="69"/>
      <c r="R81" s="69"/>
      <c r="S81" s="69"/>
      <c r="T81" s="69"/>
      <c r="U81" s="69"/>
      <c r="V81" s="69"/>
      <c r="W81" s="69"/>
      <c r="X81" s="69"/>
      <c r="Y81" s="69"/>
      <c r="Z81" s="69"/>
      <c r="AA81" s="69"/>
      <c r="AB81" s="69"/>
      <c r="AC81" s="69"/>
      <c r="AD81" s="69"/>
      <c r="AE81" s="69"/>
      <c r="AF81" s="69"/>
      <c r="AG81" s="69"/>
      <c r="AH81" s="69"/>
      <c r="AI81" s="69"/>
      <c r="AJ81" s="69"/>
      <c r="AK81" s="69"/>
      <c r="AL81" s="69"/>
      <c r="AM81" s="69"/>
      <c r="AN81" s="69"/>
      <c r="AO81" s="69"/>
      <c r="AP81" s="69"/>
      <c r="AQ81" s="69"/>
      <c r="AR81" s="69"/>
      <c r="AS81" s="69"/>
      <c r="AT81" s="69"/>
      <c r="AU81" s="69"/>
      <c r="AV81" s="69"/>
      <c r="AW81" s="69"/>
    </row>
    <row r="82" spans="1:49" s="70" customFormat="1">
      <c r="A82" s="69"/>
      <c r="B82" s="69"/>
      <c r="C82" s="69"/>
      <c r="D82" s="69"/>
      <c r="E82" s="69"/>
      <c r="F82" s="69"/>
      <c r="G82" s="69"/>
      <c r="H82" s="69"/>
      <c r="I82" s="69"/>
      <c r="J82" s="69"/>
      <c r="K82" s="69"/>
      <c r="L82" s="69"/>
      <c r="M82" s="69"/>
      <c r="N82" s="69"/>
      <c r="O82" s="69"/>
      <c r="P82" s="69"/>
      <c r="Q82" s="69"/>
      <c r="R82" s="69"/>
      <c r="S82" s="69"/>
      <c r="T82" s="69"/>
      <c r="U82" s="69"/>
      <c r="V82" s="69"/>
      <c r="W82" s="69"/>
      <c r="X82" s="69"/>
      <c r="Y82" s="69"/>
      <c r="Z82" s="69"/>
      <c r="AA82" s="69"/>
      <c r="AB82" s="69"/>
      <c r="AC82" s="69"/>
      <c r="AD82" s="69"/>
      <c r="AE82" s="69"/>
      <c r="AF82" s="69"/>
      <c r="AG82" s="69"/>
      <c r="AH82" s="69"/>
      <c r="AI82" s="69"/>
      <c r="AJ82" s="69"/>
      <c r="AK82" s="69"/>
      <c r="AL82" s="69"/>
      <c r="AM82" s="69"/>
      <c r="AN82" s="69"/>
      <c r="AO82" s="69"/>
      <c r="AP82" s="69"/>
      <c r="AQ82" s="69"/>
      <c r="AR82" s="69"/>
      <c r="AS82" s="69"/>
      <c r="AT82" s="69"/>
      <c r="AU82" s="69"/>
      <c r="AV82" s="69"/>
      <c r="AW82" s="69"/>
    </row>
    <row r="83" spans="1:49" s="70" customFormat="1">
      <c r="A83" s="69"/>
      <c r="B83" s="69"/>
      <c r="C83" s="69"/>
      <c r="D83" s="69"/>
      <c r="E83" s="69"/>
      <c r="F83" s="69"/>
      <c r="G83" s="69"/>
      <c r="H83" s="69"/>
      <c r="I83" s="69"/>
      <c r="J83" s="69"/>
      <c r="K83" s="69"/>
      <c r="L83" s="69"/>
      <c r="M83" s="69"/>
      <c r="N83" s="69"/>
      <c r="O83" s="69"/>
      <c r="P83" s="69"/>
      <c r="Q83" s="69"/>
      <c r="R83" s="69"/>
      <c r="S83" s="69"/>
      <c r="T83" s="69"/>
      <c r="U83" s="69"/>
      <c r="V83" s="69"/>
      <c r="W83" s="69"/>
      <c r="X83" s="69"/>
      <c r="Y83" s="69"/>
      <c r="Z83" s="69"/>
      <c r="AA83" s="69"/>
      <c r="AB83" s="69"/>
      <c r="AC83" s="69"/>
      <c r="AD83" s="69"/>
      <c r="AE83" s="69"/>
      <c r="AF83" s="69"/>
      <c r="AG83" s="69"/>
      <c r="AH83" s="69"/>
      <c r="AI83" s="69"/>
      <c r="AJ83" s="69"/>
      <c r="AK83" s="69"/>
      <c r="AL83" s="69"/>
      <c r="AM83" s="69"/>
      <c r="AN83" s="69"/>
      <c r="AO83" s="69"/>
      <c r="AP83" s="69"/>
      <c r="AQ83" s="69"/>
      <c r="AR83" s="69"/>
      <c r="AS83" s="69"/>
      <c r="AT83" s="69"/>
      <c r="AU83" s="69"/>
      <c r="AV83" s="69"/>
      <c r="AW83" s="69"/>
    </row>
    <row r="84" spans="1:49" s="70" customFormat="1">
      <c r="A84" s="69"/>
      <c r="B84" s="69"/>
      <c r="C84" s="69"/>
      <c r="D84" s="69"/>
      <c r="E84" s="69"/>
      <c r="F84" s="69"/>
      <c r="G84" s="69"/>
      <c r="H84" s="69"/>
      <c r="I84" s="69"/>
      <c r="J84" s="69"/>
      <c r="K84" s="69"/>
      <c r="L84" s="69"/>
      <c r="M84" s="69"/>
      <c r="N84" s="69"/>
      <c r="O84" s="69"/>
      <c r="P84" s="69"/>
      <c r="Q84" s="69"/>
      <c r="R84" s="69"/>
      <c r="S84" s="69"/>
      <c r="T84" s="69"/>
      <c r="U84" s="69"/>
      <c r="V84" s="69"/>
      <c r="W84" s="69"/>
      <c r="X84" s="69"/>
      <c r="Y84" s="69"/>
      <c r="Z84" s="69"/>
      <c r="AA84" s="69"/>
      <c r="AB84" s="69"/>
      <c r="AC84" s="69"/>
      <c r="AD84" s="69"/>
      <c r="AE84" s="69"/>
      <c r="AF84" s="69"/>
      <c r="AG84" s="69"/>
      <c r="AH84" s="69"/>
      <c r="AI84" s="69"/>
      <c r="AJ84" s="69"/>
      <c r="AK84" s="69"/>
      <c r="AL84" s="69"/>
      <c r="AM84" s="69"/>
      <c r="AN84" s="69"/>
      <c r="AO84" s="69"/>
      <c r="AP84" s="69"/>
      <c r="AQ84" s="69"/>
      <c r="AR84" s="69"/>
      <c r="AS84" s="69"/>
      <c r="AT84" s="69"/>
      <c r="AU84" s="69"/>
      <c r="AV84" s="69"/>
      <c r="AW84" s="69"/>
    </row>
    <row r="85" spans="1:49" s="70" customFormat="1">
      <c r="A85" s="69"/>
      <c r="B85" s="69"/>
      <c r="C85" s="69"/>
      <c r="D85" s="69"/>
      <c r="E85" s="69"/>
      <c r="F85" s="69"/>
      <c r="G85" s="69"/>
      <c r="H85" s="69"/>
      <c r="I85" s="69"/>
      <c r="J85" s="69"/>
      <c r="K85" s="69"/>
      <c r="L85" s="69"/>
      <c r="M85" s="69"/>
      <c r="N85" s="69"/>
      <c r="O85" s="69"/>
      <c r="P85" s="69"/>
      <c r="Q85" s="69"/>
      <c r="R85" s="69"/>
      <c r="S85" s="69"/>
      <c r="T85" s="69"/>
      <c r="U85" s="69"/>
      <c r="V85" s="69"/>
      <c r="W85" s="69"/>
      <c r="X85" s="69"/>
      <c r="Y85" s="69"/>
      <c r="Z85" s="69"/>
      <c r="AA85" s="69"/>
      <c r="AB85" s="69"/>
      <c r="AC85" s="69"/>
      <c r="AD85" s="69"/>
      <c r="AE85" s="69"/>
      <c r="AF85" s="69"/>
      <c r="AG85" s="69"/>
      <c r="AH85" s="69"/>
      <c r="AI85" s="69"/>
      <c r="AJ85" s="69"/>
      <c r="AK85" s="69"/>
      <c r="AL85" s="69"/>
      <c r="AM85" s="69"/>
      <c r="AN85" s="69"/>
      <c r="AO85" s="69"/>
      <c r="AP85" s="69"/>
      <c r="AQ85" s="69"/>
      <c r="AR85" s="69"/>
      <c r="AS85" s="69"/>
      <c r="AT85" s="69"/>
      <c r="AU85" s="69"/>
      <c r="AV85" s="69"/>
      <c r="AW85" s="69"/>
    </row>
    <row r="86" spans="1:49" s="69" customFormat="1"/>
    <row r="87" spans="1:49" s="69" customFormat="1"/>
    <row r="88" spans="1:49" s="69" customFormat="1"/>
    <row r="89" spans="1:49" s="69" customFormat="1"/>
    <row r="90" spans="1:49" s="69" customFormat="1"/>
    <row r="91" spans="1:49" s="69" customFormat="1"/>
    <row r="92" spans="1:49" s="69" customFormat="1"/>
    <row r="93" spans="1:49" s="69" customFormat="1"/>
    <row r="94" spans="1:49" s="69" customFormat="1"/>
    <row r="95" spans="1:49" s="69" customFormat="1"/>
    <row r="96" spans="1:49" s="69" customFormat="1"/>
    <row r="97" s="69" customFormat="1"/>
    <row r="98" s="69" customFormat="1"/>
    <row r="99" s="69" customFormat="1"/>
    <row r="100" s="69" customFormat="1"/>
    <row r="101" s="69" customFormat="1"/>
    <row r="102" s="69" customFormat="1"/>
    <row r="103" s="69" customFormat="1"/>
    <row r="104" s="69" customFormat="1"/>
    <row r="105" s="69" customFormat="1"/>
    <row r="106" s="69" customFormat="1"/>
  </sheetData>
  <mergeCells count="6">
    <mergeCell ref="C60:J61"/>
    <mergeCell ref="B7:J7"/>
    <mergeCell ref="B8:J8"/>
    <mergeCell ref="B9:J9"/>
    <mergeCell ref="B10:J10"/>
    <mergeCell ref="B59:J59"/>
  </mergeCells>
  <phoneticPr fontId="271" type="noConversion"/>
  <printOptions horizontalCentered="1"/>
  <pageMargins left="0.98425196850393704" right="0.51181102362204722" top="0.74803149606299213" bottom="0.23622047244094491" header="0" footer="0"/>
  <pageSetup scale="70" orientation="portrait" r:id="rId1"/>
  <headerFooter alignWithMargins="0"/>
  <ignoredErrors>
    <ignoredError sqref="H32" formula="1"/>
  </ignoredError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80">
    <pageSetUpPr fitToPage="1"/>
  </sheetPr>
  <dimension ref="A1:AW66"/>
  <sheetViews>
    <sheetView view="pageBreakPreview" zoomScale="80" zoomScaleNormal="100" zoomScaleSheetLayoutView="80" workbookViewId="0">
      <selection activeCell="B7" sqref="B7:G7"/>
    </sheetView>
  </sheetViews>
  <sheetFormatPr defaultColWidth="9.42578125" defaultRowHeight="15.75"/>
  <cols>
    <col min="1" max="1" width="2.5703125" style="91" customWidth="1"/>
    <col min="2" max="2" width="10.5703125" style="91" customWidth="1"/>
    <col min="3" max="3" width="18.5703125" style="91" customWidth="1"/>
    <col min="4" max="4" width="24" style="91" customWidth="1"/>
    <col min="5" max="5" width="20.42578125" style="91" customWidth="1"/>
    <col min="6" max="6" width="23.42578125" style="91" customWidth="1"/>
    <col min="7" max="7" width="18" style="91" customWidth="1"/>
    <col min="8" max="8" width="2.5703125" style="91" customWidth="1"/>
    <col min="9" max="9" width="9" style="91" customWidth="1"/>
    <col min="10" max="10" width="20.5703125" style="91" customWidth="1"/>
    <col min="11" max="11" width="30.5703125" style="91" customWidth="1"/>
    <col min="12" max="12" width="16" style="91" customWidth="1"/>
    <col min="13" max="13" width="9.42578125" style="91"/>
    <col min="14" max="14" width="12" style="91" bestFit="1" customWidth="1"/>
    <col min="15" max="16384" width="9.42578125" style="91"/>
  </cols>
  <sheetData>
    <row r="1" spans="1:49" s="70" customFormat="1" ht="17.25" customHeight="1">
      <c r="A1" s="66"/>
      <c r="B1" s="67" t="s">
        <v>0</v>
      </c>
      <c r="C1" s="66"/>
      <c r="D1" s="66"/>
      <c r="E1" s="66"/>
      <c r="F1" s="66"/>
      <c r="G1" s="3" t="s">
        <v>1</v>
      </c>
      <c r="H1" s="69"/>
      <c r="I1" s="69"/>
      <c r="J1" s="66"/>
      <c r="K1" s="66"/>
      <c r="L1" s="66"/>
      <c r="M1" s="66"/>
      <c r="N1" s="66"/>
      <c r="O1" s="66"/>
      <c r="P1" s="69"/>
      <c r="Q1" s="69"/>
      <c r="R1" s="69"/>
      <c r="S1" s="69"/>
      <c r="T1" s="69"/>
      <c r="U1" s="69"/>
      <c r="V1" s="69"/>
      <c r="W1" s="69"/>
      <c r="X1" s="69"/>
      <c r="Y1" s="69"/>
      <c r="Z1" s="69"/>
      <c r="AA1" s="69"/>
      <c r="AB1" s="69"/>
      <c r="AC1" s="69"/>
      <c r="AD1" s="69"/>
      <c r="AE1" s="69"/>
      <c r="AF1" s="69"/>
      <c r="AG1" s="69"/>
      <c r="AH1" s="69"/>
      <c r="AI1" s="69"/>
      <c r="AJ1" s="69"/>
      <c r="AK1" s="69"/>
      <c r="AL1" s="69"/>
      <c r="AM1" s="69"/>
      <c r="AN1" s="69"/>
      <c r="AO1" s="69"/>
      <c r="AP1" s="69"/>
      <c r="AQ1" s="69"/>
      <c r="AR1" s="69"/>
      <c r="AS1" s="69"/>
      <c r="AT1" s="69"/>
      <c r="AU1" s="69"/>
      <c r="AV1" s="69"/>
      <c r="AW1" s="69"/>
    </row>
    <row r="2" spans="1:49" s="70" customFormat="1" ht="17.25" customHeight="1">
      <c r="A2" s="66"/>
      <c r="B2" s="67"/>
      <c r="C2" s="71"/>
      <c r="D2" s="66"/>
      <c r="E2" s="66"/>
      <c r="F2" s="66"/>
      <c r="G2" s="3" t="s">
        <v>2</v>
      </c>
      <c r="H2" s="69"/>
      <c r="I2" s="69"/>
      <c r="J2" s="66"/>
      <c r="K2" s="66"/>
      <c r="L2" s="66"/>
      <c r="M2" s="66"/>
      <c r="N2" s="66"/>
      <c r="O2" s="66"/>
      <c r="P2" s="69"/>
      <c r="Q2" s="69"/>
      <c r="R2" s="69"/>
      <c r="S2" s="69"/>
      <c r="T2" s="69"/>
      <c r="U2" s="69"/>
      <c r="V2" s="69"/>
      <c r="W2" s="69"/>
      <c r="X2" s="69"/>
      <c r="Y2" s="69"/>
      <c r="Z2" s="69"/>
      <c r="AA2" s="69"/>
      <c r="AB2" s="69"/>
      <c r="AC2" s="69"/>
      <c r="AD2" s="69"/>
      <c r="AE2" s="69"/>
      <c r="AF2" s="69"/>
      <c r="AG2" s="69"/>
      <c r="AH2" s="69"/>
      <c r="AI2" s="69"/>
      <c r="AJ2" s="69"/>
      <c r="AK2" s="69"/>
      <c r="AL2" s="69"/>
      <c r="AM2" s="69"/>
      <c r="AN2" s="69"/>
      <c r="AO2" s="69"/>
      <c r="AP2" s="69"/>
      <c r="AQ2" s="69"/>
      <c r="AR2" s="69"/>
      <c r="AS2" s="69"/>
      <c r="AT2" s="69"/>
      <c r="AU2" s="69"/>
      <c r="AV2" s="69"/>
      <c r="AW2" s="69"/>
    </row>
    <row r="3" spans="1:49" s="70" customFormat="1" ht="17.25" customHeight="1">
      <c r="A3" s="66"/>
      <c r="B3" s="72"/>
      <c r="C3" s="66"/>
      <c r="D3" s="66"/>
      <c r="E3" s="66"/>
      <c r="F3" s="66"/>
      <c r="G3" s="68" t="s">
        <v>3</v>
      </c>
      <c r="H3" s="69"/>
      <c r="I3" s="69"/>
      <c r="J3" s="66"/>
      <c r="K3" s="66"/>
      <c r="L3" s="66"/>
      <c r="M3" s="66"/>
      <c r="N3" s="66"/>
      <c r="O3" s="66"/>
      <c r="P3" s="69"/>
      <c r="Q3" s="69"/>
      <c r="R3" s="69"/>
      <c r="S3" s="69"/>
      <c r="T3" s="69"/>
      <c r="U3" s="69"/>
      <c r="V3" s="69"/>
      <c r="W3" s="69"/>
      <c r="X3" s="69"/>
      <c r="Y3" s="69"/>
      <c r="Z3" s="69"/>
      <c r="AA3" s="69"/>
      <c r="AB3" s="69"/>
      <c r="AC3" s="69"/>
      <c r="AD3" s="69"/>
      <c r="AE3" s="69"/>
      <c r="AF3" s="69"/>
      <c r="AG3" s="69"/>
      <c r="AH3" s="69"/>
      <c r="AI3" s="69"/>
      <c r="AJ3" s="69"/>
      <c r="AK3" s="69"/>
      <c r="AL3" s="69"/>
      <c r="AM3" s="69"/>
      <c r="AN3" s="69"/>
      <c r="AO3" s="69"/>
      <c r="AP3" s="69"/>
      <c r="AQ3" s="69"/>
      <c r="AR3" s="69"/>
      <c r="AS3" s="69"/>
      <c r="AT3" s="69"/>
      <c r="AU3" s="69"/>
      <c r="AV3" s="69"/>
      <c r="AW3" s="69"/>
    </row>
    <row r="4" spans="1:49" s="70" customFormat="1" ht="17.25" customHeight="1">
      <c r="A4" s="66"/>
      <c r="B4" s="73"/>
      <c r="C4" s="66"/>
      <c r="D4" s="66"/>
      <c r="E4" s="66"/>
      <c r="F4" s="66"/>
      <c r="G4" s="68" t="s">
        <v>4</v>
      </c>
      <c r="H4" s="69"/>
      <c r="I4" s="69"/>
      <c r="J4" s="66"/>
      <c r="K4" s="66"/>
      <c r="L4" s="66"/>
      <c r="M4" s="66"/>
      <c r="N4" s="66"/>
      <c r="O4" s="66"/>
      <c r="P4" s="69"/>
      <c r="Q4" s="69"/>
      <c r="R4" s="69"/>
      <c r="S4" s="69"/>
      <c r="T4" s="69"/>
      <c r="U4" s="69"/>
      <c r="V4" s="69"/>
      <c r="W4" s="69"/>
      <c r="X4" s="69"/>
      <c r="Y4" s="69"/>
      <c r="Z4" s="69"/>
      <c r="AA4" s="69"/>
      <c r="AB4" s="69"/>
      <c r="AC4" s="69"/>
      <c r="AD4" s="69"/>
      <c r="AE4" s="69"/>
      <c r="AF4" s="69"/>
      <c r="AG4" s="69"/>
      <c r="AH4" s="69"/>
      <c r="AI4" s="69"/>
      <c r="AJ4" s="69"/>
      <c r="AK4" s="69"/>
      <c r="AL4" s="69"/>
      <c r="AM4" s="69"/>
      <c r="AN4" s="69"/>
      <c r="AO4" s="69"/>
      <c r="AP4" s="69"/>
      <c r="AQ4" s="69"/>
      <c r="AR4" s="69"/>
      <c r="AS4" s="69"/>
      <c r="AT4" s="69"/>
      <c r="AU4" s="69"/>
      <c r="AV4" s="69"/>
      <c r="AW4" s="69"/>
    </row>
    <row r="5" spans="1:49" s="70" customFormat="1" ht="17.25" customHeight="1">
      <c r="A5" s="66"/>
      <c r="B5" s="66"/>
      <c r="C5" s="66"/>
      <c r="D5" s="66"/>
      <c r="E5" s="66"/>
      <c r="F5" s="66"/>
      <c r="G5" s="68" t="s">
        <v>156</v>
      </c>
      <c r="H5" s="69"/>
      <c r="I5" s="69"/>
      <c r="J5" s="66"/>
      <c r="K5" s="66"/>
      <c r="L5" s="66"/>
      <c r="M5" s="66"/>
      <c r="N5" s="66"/>
      <c r="O5" s="66"/>
      <c r="P5" s="69"/>
      <c r="Q5" s="69"/>
      <c r="R5" s="69"/>
      <c r="S5" s="69"/>
      <c r="T5" s="69"/>
      <c r="U5" s="69"/>
      <c r="V5" s="69"/>
      <c r="W5" s="69"/>
      <c r="X5" s="69"/>
      <c r="Y5" s="69"/>
      <c r="Z5" s="69"/>
      <c r="AA5" s="69"/>
      <c r="AB5" s="69"/>
      <c r="AC5" s="69"/>
      <c r="AD5" s="69"/>
      <c r="AE5" s="69"/>
      <c r="AF5" s="69"/>
      <c r="AG5" s="69"/>
      <c r="AH5" s="69"/>
      <c r="AI5" s="69"/>
      <c r="AJ5" s="69"/>
      <c r="AK5" s="69"/>
      <c r="AL5" s="69"/>
      <c r="AM5" s="69"/>
      <c r="AN5" s="69"/>
      <c r="AO5" s="69"/>
      <c r="AP5" s="69"/>
      <c r="AQ5" s="69"/>
      <c r="AR5" s="69"/>
      <c r="AS5" s="69"/>
      <c r="AT5" s="69"/>
      <c r="AU5" s="69"/>
      <c r="AV5" s="69"/>
      <c r="AW5" s="69"/>
    </row>
    <row r="6" spans="1:49" s="70" customFormat="1" ht="17.25" customHeight="1">
      <c r="A6" s="66"/>
      <c r="B6" s="66"/>
      <c r="C6" s="66"/>
      <c r="D6" s="66"/>
      <c r="E6" s="66"/>
      <c r="F6" s="66"/>
      <c r="G6" s="68" t="s">
        <v>114</v>
      </c>
      <c r="H6" s="69"/>
      <c r="I6" s="69"/>
      <c r="J6" s="66"/>
      <c r="K6" s="66"/>
      <c r="L6" s="66"/>
      <c r="M6" s="66"/>
      <c r="N6" s="66"/>
      <c r="O6" s="66"/>
      <c r="P6" s="69"/>
      <c r="Q6" s="69"/>
      <c r="R6" s="69"/>
      <c r="S6" s="69"/>
      <c r="T6" s="69"/>
      <c r="U6" s="69"/>
      <c r="V6" s="69"/>
      <c r="W6" s="69"/>
      <c r="X6" s="69"/>
      <c r="Y6" s="69"/>
      <c r="Z6" s="69"/>
      <c r="AA6" s="69"/>
      <c r="AB6" s="69"/>
      <c r="AC6" s="69"/>
      <c r="AD6" s="69"/>
      <c r="AE6" s="69"/>
      <c r="AF6" s="69"/>
      <c r="AG6" s="69"/>
      <c r="AH6" s="69"/>
      <c r="AI6" s="69"/>
      <c r="AJ6" s="69"/>
      <c r="AK6" s="69"/>
      <c r="AL6" s="69"/>
      <c r="AM6" s="69"/>
      <c r="AN6" s="69"/>
      <c r="AO6" s="69"/>
      <c r="AP6" s="69"/>
      <c r="AQ6" s="69"/>
      <c r="AR6" s="69"/>
      <c r="AS6" s="69"/>
      <c r="AT6" s="69"/>
      <c r="AU6" s="69"/>
      <c r="AV6" s="69"/>
      <c r="AW6" s="69"/>
    </row>
    <row r="7" spans="1:49" s="75" customFormat="1" ht="17.25" customHeight="1">
      <c r="A7" s="74"/>
      <c r="B7" s="1611" t="s">
        <v>114</v>
      </c>
      <c r="C7" s="1611"/>
      <c r="D7" s="1611"/>
      <c r="E7" s="1611"/>
      <c r="F7" s="1611"/>
      <c r="G7" s="1611"/>
      <c r="H7" s="66"/>
      <c r="I7" s="66"/>
      <c r="J7" s="74"/>
      <c r="K7" s="74"/>
      <c r="L7" s="786"/>
      <c r="M7" s="537"/>
      <c r="N7" s="537"/>
      <c r="O7" s="537"/>
    </row>
    <row r="8" spans="1:49" s="75" customFormat="1" ht="17.25" customHeight="1">
      <c r="A8" s="74"/>
      <c r="B8" s="1611" t="s">
        <v>7</v>
      </c>
      <c r="C8" s="1611"/>
      <c r="D8" s="1611"/>
      <c r="E8" s="1611"/>
      <c r="F8" s="1611"/>
      <c r="G8" s="1611"/>
      <c r="H8" s="66"/>
      <c r="I8" s="66"/>
      <c r="J8" s="74"/>
      <c r="K8" s="74"/>
      <c r="L8" s="537"/>
      <c r="M8" s="537"/>
      <c r="N8" s="537"/>
      <c r="O8" s="537"/>
    </row>
    <row r="9" spans="1:49" s="75" customFormat="1" ht="17.25" customHeight="1">
      <c r="A9" s="74"/>
      <c r="B9" s="1611" t="s">
        <v>311</v>
      </c>
      <c r="C9" s="1611"/>
      <c r="D9" s="1611"/>
      <c r="E9" s="1611"/>
      <c r="F9" s="1611"/>
      <c r="G9" s="1611"/>
      <c r="H9" s="66"/>
      <c r="I9" s="99"/>
      <c r="J9" s="74"/>
      <c r="K9" s="74"/>
      <c r="L9" s="537"/>
      <c r="M9" s="537"/>
      <c r="N9" s="537"/>
      <c r="O9" s="537"/>
    </row>
    <row r="10" spans="1:49" s="75" customFormat="1" ht="17.25" customHeight="1">
      <c r="A10" s="74"/>
      <c r="B10" s="1611" t="s">
        <v>349</v>
      </c>
      <c r="C10" s="1611"/>
      <c r="D10" s="1611"/>
      <c r="E10" s="1611"/>
      <c r="F10" s="1611"/>
      <c r="G10" s="1611"/>
      <c r="H10" s="66"/>
      <c r="I10" s="99"/>
      <c r="J10" s="66"/>
      <c r="K10" s="66"/>
      <c r="L10" s="535"/>
      <c r="M10" s="537"/>
      <c r="N10" s="537"/>
      <c r="O10" s="537"/>
    </row>
    <row r="11" spans="1:49" s="75" customFormat="1" ht="17.25" customHeight="1">
      <c r="A11" s="74"/>
      <c r="B11" s="1612" t="s">
        <v>365</v>
      </c>
      <c r="C11" s="1612"/>
      <c r="D11" s="1612"/>
      <c r="E11" s="1612"/>
      <c r="F11" s="1612"/>
      <c r="G11" s="1612"/>
      <c r="H11" s="66"/>
      <c r="I11" s="66"/>
      <c r="J11" s="99"/>
      <c r="K11" s="99"/>
      <c r="L11" s="535"/>
      <c r="M11" s="537"/>
      <c r="N11" s="537"/>
      <c r="O11" s="537"/>
    </row>
    <row r="12" spans="1:49" s="69" customFormat="1" ht="17.25" customHeight="1">
      <c r="A12" s="66"/>
      <c r="B12" s="66"/>
      <c r="C12" s="66"/>
      <c r="D12" s="66"/>
      <c r="E12" s="66"/>
      <c r="F12" s="66"/>
      <c r="G12" s="66"/>
      <c r="H12" s="66"/>
      <c r="I12" s="99"/>
      <c r="J12" s="66"/>
      <c r="K12" s="66"/>
      <c r="L12" s="535"/>
      <c r="M12" s="535"/>
      <c r="N12" s="535"/>
      <c r="O12" s="535"/>
    </row>
    <row r="13" spans="1:49" s="70" customFormat="1" ht="17.25" customHeight="1">
      <c r="A13" s="66"/>
      <c r="B13" s="93"/>
      <c r="C13" s="93"/>
      <c r="D13" s="94" t="s">
        <v>158</v>
      </c>
      <c r="E13" s="94"/>
      <c r="F13" s="94" t="s">
        <v>161</v>
      </c>
      <c r="G13" s="94" t="s">
        <v>157</v>
      </c>
      <c r="H13" s="95"/>
      <c r="I13" s="99"/>
      <c r="J13" s="99"/>
      <c r="K13" s="69"/>
      <c r="L13" s="536"/>
      <c r="M13" s="536"/>
      <c r="N13" s="536"/>
      <c r="O13" s="536"/>
      <c r="P13" s="69"/>
      <c r="Q13" s="69"/>
      <c r="R13" s="69"/>
      <c r="S13" s="69"/>
      <c r="T13" s="69"/>
      <c r="U13" s="69"/>
      <c r="V13" s="69"/>
      <c r="W13" s="69"/>
      <c r="X13" s="69"/>
      <c r="Y13" s="69"/>
      <c r="Z13" s="69"/>
      <c r="AA13" s="69"/>
      <c r="AB13" s="69"/>
      <c r="AC13" s="69"/>
      <c r="AD13" s="69"/>
      <c r="AE13" s="69"/>
      <c r="AF13" s="69"/>
      <c r="AG13" s="69"/>
      <c r="AH13" s="69"/>
      <c r="AI13" s="69"/>
      <c r="AJ13" s="69"/>
      <c r="AK13" s="69"/>
      <c r="AL13" s="69"/>
      <c r="AM13" s="69"/>
      <c r="AN13" s="69"/>
      <c r="AO13" s="69"/>
      <c r="AP13" s="69"/>
      <c r="AQ13" s="69"/>
      <c r="AR13" s="69"/>
      <c r="AS13" s="69"/>
      <c r="AT13" s="69"/>
      <c r="AU13" s="69"/>
      <c r="AV13" s="69"/>
      <c r="AW13" s="69"/>
    </row>
    <row r="14" spans="1:49" s="70" customFormat="1" ht="17.25" customHeight="1">
      <c r="A14" s="66"/>
      <c r="B14" s="96"/>
      <c r="C14" s="97" t="s">
        <v>158</v>
      </c>
      <c r="D14" s="97" t="s">
        <v>163</v>
      </c>
      <c r="E14" s="97" t="s">
        <v>195</v>
      </c>
      <c r="F14" s="97" t="s">
        <v>341</v>
      </c>
      <c r="G14" s="97" t="s">
        <v>197</v>
      </c>
      <c r="H14" s="98"/>
      <c r="I14" s="99"/>
      <c r="J14" s="66"/>
      <c r="K14" s="69"/>
      <c r="L14" s="536"/>
      <c r="M14" s="536"/>
      <c r="N14" s="536"/>
      <c r="O14" s="536"/>
      <c r="P14" s="69"/>
      <c r="Q14" s="69"/>
      <c r="R14" s="69"/>
      <c r="S14" s="69"/>
      <c r="T14" s="69"/>
      <c r="U14" s="69"/>
      <c r="V14" s="69"/>
      <c r="W14" s="69"/>
      <c r="X14" s="69"/>
      <c r="Y14" s="69"/>
      <c r="Z14" s="69"/>
      <c r="AA14" s="69"/>
      <c r="AB14" s="69"/>
      <c r="AC14" s="69"/>
      <c r="AD14" s="69"/>
      <c r="AE14" s="69"/>
      <c r="AF14" s="69"/>
      <c r="AG14" s="69"/>
      <c r="AH14" s="69"/>
      <c r="AI14" s="69"/>
      <c r="AJ14" s="69"/>
      <c r="AK14" s="69"/>
      <c r="AL14" s="69"/>
      <c r="AM14" s="69"/>
      <c r="AN14" s="69"/>
      <c r="AO14" s="69"/>
      <c r="AP14" s="69"/>
      <c r="AQ14" s="69"/>
      <c r="AR14" s="69"/>
      <c r="AS14" s="69"/>
      <c r="AT14" s="69"/>
      <c r="AU14" s="69"/>
      <c r="AV14" s="69"/>
      <c r="AW14" s="69"/>
    </row>
    <row r="15" spans="1:49" s="69" customFormat="1" ht="17.25" customHeight="1">
      <c r="A15" s="66"/>
      <c r="B15" s="108" t="s">
        <v>147</v>
      </c>
      <c r="C15" s="719" t="s">
        <v>351</v>
      </c>
      <c r="D15" s="709">
        <v>46461</v>
      </c>
      <c r="E15" s="710">
        <v>580</v>
      </c>
      <c r="F15" s="710">
        <v>292</v>
      </c>
      <c r="G15" s="109">
        <v>464</v>
      </c>
      <c r="H15" s="95"/>
      <c r="I15" s="66"/>
      <c r="J15" s="66"/>
      <c r="L15" s="536"/>
      <c r="M15" s="536"/>
      <c r="N15" s="505"/>
      <c r="O15" s="536"/>
    </row>
    <row r="16" spans="1:49" s="69" customFormat="1" ht="17.25" customHeight="1">
      <c r="A16" s="66"/>
      <c r="B16" s="108" t="s">
        <v>148</v>
      </c>
      <c r="C16" s="719" t="s">
        <v>352</v>
      </c>
      <c r="D16" s="709">
        <f>D15</f>
        <v>46461</v>
      </c>
      <c r="E16" s="710">
        <v>580</v>
      </c>
      <c r="F16" s="710">
        <v>292</v>
      </c>
      <c r="G16" s="109">
        <v>464</v>
      </c>
      <c r="H16" s="95"/>
      <c r="I16" s="66"/>
      <c r="J16" s="66"/>
      <c r="L16" s="536"/>
      <c r="M16" s="536"/>
      <c r="N16" s="505"/>
      <c r="O16" s="536"/>
    </row>
    <row r="17" spans="1:49" s="69" customFormat="1" ht="17.25" customHeight="1">
      <c r="A17" s="66"/>
      <c r="B17" s="108" t="s">
        <v>153</v>
      </c>
      <c r="C17" s="719" t="s">
        <v>353</v>
      </c>
      <c r="D17" s="709">
        <v>46645</v>
      </c>
      <c r="E17" s="710">
        <v>580</v>
      </c>
      <c r="F17" s="710">
        <v>108</v>
      </c>
      <c r="G17" s="109">
        <v>171.61643835616439</v>
      </c>
      <c r="H17" s="95"/>
      <c r="I17" s="66"/>
      <c r="J17" s="66"/>
      <c r="L17" s="536"/>
      <c r="M17" s="536"/>
      <c r="N17" s="505"/>
      <c r="O17" s="536"/>
    </row>
    <row r="18" spans="1:49" s="69" customFormat="1" ht="17.25" customHeight="1">
      <c r="A18" s="66"/>
      <c r="B18" s="108" t="s">
        <v>198</v>
      </c>
      <c r="C18" s="719" t="s">
        <v>354</v>
      </c>
      <c r="D18" s="709">
        <f>D17</f>
        <v>46645</v>
      </c>
      <c r="E18" s="710">
        <v>580</v>
      </c>
      <c r="F18" s="710">
        <v>108</v>
      </c>
      <c r="G18" s="109">
        <v>171.61643835616439</v>
      </c>
      <c r="H18" s="95"/>
      <c r="I18" s="66"/>
      <c r="J18" s="66"/>
      <c r="L18" s="536"/>
      <c r="M18" s="536"/>
      <c r="N18" s="505"/>
      <c r="O18" s="536"/>
    </row>
    <row r="19" spans="1:49" s="69" customFormat="1" ht="17.25" customHeight="1">
      <c r="A19" s="66"/>
      <c r="B19" s="720" t="s">
        <v>199</v>
      </c>
      <c r="C19" s="749" t="s">
        <v>357</v>
      </c>
      <c r="D19" s="711">
        <v>46392</v>
      </c>
      <c r="E19" s="712">
        <v>25</v>
      </c>
      <c r="F19" s="710">
        <v>361</v>
      </c>
      <c r="G19" s="109">
        <v>24.726027397260275</v>
      </c>
      <c r="H19" s="95"/>
      <c r="I19" s="66"/>
      <c r="J19" s="66"/>
      <c r="L19" s="536"/>
      <c r="M19" s="536"/>
      <c r="N19" s="505"/>
      <c r="O19" s="536"/>
    </row>
    <row r="20" spans="1:49" s="70" customFormat="1" ht="17.25" customHeight="1">
      <c r="A20" s="66"/>
      <c r="B20" s="93"/>
      <c r="C20" s="93"/>
      <c r="D20" s="94" t="s">
        <v>160</v>
      </c>
      <c r="E20" s="94"/>
      <c r="F20" s="94" t="s">
        <v>161</v>
      </c>
      <c r="G20" s="94" t="s">
        <v>157</v>
      </c>
      <c r="H20" s="98"/>
      <c r="I20" s="99"/>
      <c r="J20" s="66"/>
      <c r="K20" s="69"/>
      <c r="L20" s="536"/>
      <c r="M20" s="536"/>
      <c r="N20" s="536"/>
      <c r="O20" s="536"/>
      <c r="P20" s="69"/>
      <c r="Q20" s="69"/>
      <c r="R20" s="69"/>
      <c r="S20" s="69"/>
      <c r="T20" s="69"/>
      <c r="U20" s="69"/>
      <c r="V20" s="69"/>
      <c r="W20" s="69"/>
      <c r="X20" s="69"/>
      <c r="Y20" s="69"/>
      <c r="Z20" s="69"/>
      <c r="AA20" s="69"/>
      <c r="AB20" s="69"/>
      <c r="AC20" s="69"/>
      <c r="AD20" s="69"/>
      <c r="AE20" s="69"/>
      <c r="AF20" s="69"/>
      <c r="AG20" s="69"/>
      <c r="AH20" s="69"/>
      <c r="AI20" s="69"/>
      <c r="AJ20" s="69"/>
      <c r="AK20" s="69"/>
      <c r="AL20" s="69"/>
      <c r="AM20" s="69"/>
      <c r="AN20" s="69"/>
      <c r="AO20" s="69"/>
      <c r="AP20" s="69"/>
      <c r="AQ20" s="69"/>
      <c r="AR20" s="69"/>
      <c r="AS20" s="69"/>
      <c r="AT20" s="69"/>
      <c r="AU20" s="69"/>
      <c r="AV20" s="69"/>
      <c r="AW20" s="69"/>
    </row>
    <row r="21" spans="1:49" s="70" customFormat="1" ht="17.25" customHeight="1">
      <c r="A21" s="66"/>
      <c r="B21" s="96"/>
      <c r="C21" s="97" t="s">
        <v>158</v>
      </c>
      <c r="D21" s="97" t="s">
        <v>163</v>
      </c>
      <c r="E21" s="97" t="s">
        <v>195</v>
      </c>
      <c r="F21" s="97" t="s">
        <v>341</v>
      </c>
      <c r="G21" s="97" t="s">
        <v>197</v>
      </c>
      <c r="H21" s="98"/>
      <c r="I21" s="99"/>
      <c r="J21" s="9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69"/>
      <c r="AL21" s="69"/>
      <c r="AM21" s="69"/>
      <c r="AN21" s="69"/>
      <c r="AO21" s="69"/>
      <c r="AP21" s="69"/>
      <c r="AQ21" s="69"/>
      <c r="AR21" s="69"/>
      <c r="AS21" s="69"/>
      <c r="AT21" s="69"/>
      <c r="AU21" s="69"/>
      <c r="AV21" s="69"/>
      <c r="AW21" s="69"/>
    </row>
    <row r="22" spans="1:49" s="69" customFormat="1" ht="17.25" customHeight="1">
      <c r="A22" s="66"/>
      <c r="B22" s="108" t="s">
        <v>277</v>
      </c>
      <c r="C22" s="719" t="s">
        <v>262</v>
      </c>
      <c r="D22" s="709">
        <v>46664</v>
      </c>
      <c r="E22" s="710">
        <v>496.45</v>
      </c>
      <c r="F22" s="710">
        <v>277</v>
      </c>
      <c r="G22" s="109">
        <v>376.75794520547942</v>
      </c>
      <c r="H22" s="95"/>
      <c r="J22" s="66"/>
    </row>
    <row r="23" spans="1:49" s="69" customFormat="1" ht="17.25" customHeight="1">
      <c r="A23" s="66"/>
      <c r="B23" s="108" t="s">
        <v>278</v>
      </c>
      <c r="C23" s="719" t="s">
        <v>290</v>
      </c>
      <c r="D23" s="709">
        <v>46392</v>
      </c>
      <c r="E23" s="710">
        <v>25</v>
      </c>
      <c r="F23" s="710">
        <v>5</v>
      </c>
      <c r="G23" s="109">
        <v>0.34246575342465752</v>
      </c>
      <c r="H23" s="95"/>
      <c r="J23" s="66"/>
    </row>
    <row r="24" spans="1:49" s="69" customFormat="1" ht="17.25" customHeight="1">
      <c r="A24" s="66"/>
      <c r="B24" s="108"/>
      <c r="C24" s="100"/>
      <c r="D24" s="439"/>
      <c r="E24" s="109"/>
      <c r="F24" s="109"/>
      <c r="G24" s="109"/>
      <c r="H24" s="95"/>
      <c r="I24" s="66"/>
      <c r="J24" s="66"/>
    </row>
    <row r="25" spans="1:49" s="69" customFormat="1" ht="17.25" customHeight="1">
      <c r="A25" s="66"/>
      <c r="B25" s="108"/>
      <c r="C25" s="100"/>
      <c r="D25" s="439"/>
      <c r="E25" s="109"/>
      <c r="F25" s="109"/>
      <c r="G25" s="109"/>
      <c r="H25" s="66"/>
      <c r="I25" s="66"/>
      <c r="J25" s="66"/>
    </row>
    <row r="26" spans="1:49" s="69" customFormat="1" ht="17.25" customHeight="1">
      <c r="A26" s="66"/>
      <c r="B26" s="66"/>
      <c r="C26" s="66"/>
      <c r="D26" s="66"/>
      <c r="E26" s="66"/>
      <c r="F26" s="66"/>
      <c r="G26" s="66"/>
      <c r="H26" s="66"/>
      <c r="I26" s="66"/>
      <c r="J26" s="66"/>
    </row>
    <row r="27" spans="1:49" ht="17.25" customHeight="1">
      <c r="B27" s="72" t="s">
        <v>279</v>
      </c>
      <c r="C27" s="1614" t="s">
        <v>329</v>
      </c>
      <c r="D27" s="1614"/>
      <c r="E27" s="1614"/>
      <c r="F27" s="1614"/>
      <c r="G27" s="1614"/>
    </row>
    <row r="28" spans="1:49" ht="17.25" customHeight="1">
      <c r="B28" s="72"/>
      <c r="C28" s="1614"/>
      <c r="D28" s="1614"/>
      <c r="E28" s="1614"/>
      <c r="F28" s="1614"/>
      <c r="G28" s="1614"/>
    </row>
    <row r="29" spans="1:49">
      <c r="B29" s="72" t="s">
        <v>294</v>
      </c>
      <c r="C29" s="1614" t="s">
        <v>366</v>
      </c>
      <c r="D29" s="1614"/>
      <c r="E29" s="1614"/>
      <c r="F29" s="1614"/>
      <c r="G29" s="1614"/>
    </row>
    <row r="31" spans="1:49">
      <c r="C31" s="92" t="s">
        <v>351</v>
      </c>
      <c r="D31" s="1617" t="s">
        <v>367</v>
      </c>
      <c r="E31" s="1617"/>
    </row>
    <row r="32" spans="1:49">
      <c r="C32" s="92"/>
      <c r="D32" s="1284" t="s">
        <v>368</v>
      </c>
      <c r="E32" s="1285">
        <v>3.3700000000000001E-2</v>
      </c>
      <c r="G32" s="746"/>
      <c r="H32" s="746"/>
      <c r="I32" s="746"/>
      <c r="J32" s="746"/>
    </row>
    <row r="33" spans="3:10">
      <c r="C33" s="92"/>
      <c r="D33" s="1286" t="s">
        <v>369</v>
      </c>
      <c r="E33" s="1287">
        <v>1.35E-2</v>
      </c>
      <c r="G33" s="746"/>
      <c r="H33" s="746"/>
      <c r="I33" s="746"/>
      <c r="J33" s="746"/>
    </row>
    <row r="34" spans="3:10">
      <c r="C34" s="92"/>
      <c r="D34" s="1288" t="s">
        <v>370</v>
      </c>
      <c r="E34" s="1289">
        <v>1.1999999999999999E-3</v>
      </c>
      <c r="G34" s="746"/>
      <c r="H34" s="746"/>
      <c r="I34" s="746"/>
      <c r="J34" s="746"/>
    </row>
    <row r="35" spans="3:10">
      <c r="C35" s="92"/>
      <c r="D35" s="112" t="s">
        <v>200</v>
      </c>
      <c r="E35" s="343">
        <f>SUM(E32:E34)</f>
        <v>4.8399999999999999E-2</v>
      </c>
      <c r="G35" s="754"/>
    </row>
    <row r="36" spans="3:10">
      <c r="G36" s="754"/>
    </row>
    <row r="37" spans="3:10">
      <c r="C37" s="92" t="s">
        <v>352</v>
      </c>
      <c r="D37" s="1617" t="s">
        <v>367</v>
      </c>
      <c r="E37" s="1617"/>
      <c r="G37" s="754"/>
    </row>
    <row r="38" spans="3:10">
      <c r="C38" s="92"/>
      <c r="D38" s="1284" t="str">
        <f>D32</f>
        <v>GOC Q1-27</v>
      </c>
      <c r="E38" s="1285">
        <v>3.7100000000000001E-2</v>
      </c>
      <c r="G38" s="754"/>
    </row>
    <row r="39" spans="3:10">
      <c r="C39" s="92"/>
      <c r="D39" s="1286" t="s">
        <v>369</v>
      </c>
      <c r="E39" s="1287">
        <v>1.6E-2</v>
      </c>
      <c r="G39" s="754"/>
    </row>
    <row r="40" spans="3:10">
      <c r="C40" s="92"/>
      <c r="D40" s="1288" t="s">
        <v>370</v>
      </c>
      <c r="E40" s="1289">
        <v>1E-3</v>
      </c>
      <c r="G40" s="754"/>
    </row>
    <row r="41" spans="3:10">
      <c r="C41" s="92"/>
      <c r="D41" s="112" t="s">
        <v>200</v>
      </c>
      <c r="E41" s="343">
        <f>SUM(E38:E40)</f>
        <v>5.4100000000000002E-2</v>
      </c>
      <c r="G41" s="754"/>
    </row>
    <row r="43" spans="3:10">
      <c r="C43" s="92" t="s">
        <v>353</v>
      </c>
      <c r="D43" s="1617" t="s">
        <v>367</v>
      </c>
      <c r="E43" s="1617"/>
    </row>
    <row r="44" spans="3:10">
      <c r="C44" s="92"/>
      <c r="D44" s="1284" t="s">
        <v>371</v>
      </c>
      <c r="E44" s="1285">
        <v>3.4200000000000001E-2</v>
      </c>
    </row>
    <row r="45" spans="3:10">
      <c r="C45" s="92"/>
      <c r="D45" s="1286" t="s">
        <v>369</v>
      </c>
      <c r="E45" s="1287">
        <f>E33</f>
        <v>1.35E-2</v>
      </c>
    </row>
    <row r="46" spans="3:10">
      <c r="C46" s="92"/>
      <c r="D46" s="1288" t="s">
        <v>370</v>
      </c>
      <c r="E46" s="1289">
        <f>E34</f>
        <v>1.1999999999999999E-3</v>
      </c>
    </row>
    <row r="47" spans="3:10">
      <c r="C47" s="92"/>
      <c r="D47" s="112" t="s">
        <v>200</v>
      </c>
      <c r="E47" s="343">
        <f>SUM(E44:E46)</f>
        <v>4.8899999999999999E-2</v>
      </c>
    </row>
    <row r="49" spans="3:14">
      <c r="C49" s="92" t="s">
        <v>354</v>
      </c>
      <c r="D49" s="1617" t="s">
        <v>367</v>
      </c>
      <c r="E49" s="1617"/>
    </row>
    <row r="50" spans="3:14">
      <c r="C50" s="92"/>
      <c r="D50" s="1284" t="str">
        <f>D44</f>
        <v>GOC Q3-27</v>
      </c>
      <c r="E50" s="1285">
        <v>3.7499999999999999E-2</v>
      </c>
    </row>
    <row r="51" spans="3:14">
      <c r="C51" s="92"/>
      <c r="D51" s="1286" t="s">
        <v>369</v>
      </c>
      <c r="E51" s="1287">
        <f>E39</f>
        <v>1.6E-2</v>
      </c>
    </row>
    <row r="52" spans="3:14">
      <c r="C52" s="92"/>
      <c r="D52" s="1288" t="s">
        <v>370</v>
      </c>
      <c r="E52" s="1289">
        <f>E40</f>
        <v>1E-3</v>
      </c>
    </row>
    <row r="53" spans="3:14">
      <c r="C53" s="92"/>
      <c r="D53" s="112" t="s">
        <v>200</v>
      </c>
      <c r="E53" s="343">
        <f>SUM(E50:E52)</f>
        <v>5.45E-2</v>
      </c>
    </row>
    <row r="54" spans="3:14">
      <c r="J54"/>
      <c r="K54"/>
      <c r="L54"/>
      <c r="M54"/>
      <c r="N54"/>
    </row>
    <row r="55" spans="3:14">
      <c r="J55"/>
      <c r="K55"/>
      <c r="L55"/>
      <c r="M55"/>
      <c r="N55"/>
    </row>
    <row r="56" spans="3:14">
      <c r="J56"/>
      <c r="K56"/>
      <c r="L56"/>
      <c r="M56"/>
      <c r="N56"/>
    </row>
    <row r="57" spans="3:14">
      <c r="J57"/>
      <c r="K57"/>
      <c r="L57"/>
      <c r="M57"/>
      <c r="N57"/>
    </row>
    <row r="58" spans="3:14">
      <c r="J58"/>
      <c r="K58"/>
      <c r="L58"/>
      <c r="M58"/>
      <c r="N58"/>
    </row>
    <row r="59" spans="3:14">
      <c r="J59"/>
      <c r="K59"/>
      <c r="L59"/>
      <c r="M59"/>
      <c r="N59"/>
    </row>
    <row r="60" spans="3:14">
      <c r="J60"/>
      <c r="K60"/>
      <c r="L60"/>
      <c r="M60"/>
      <c r="N60"/>
    </row>
    <row r="61" spans="3:14">
      <c r="J61"/>
      <c r="K61"/>
      <c r="L61"/>
      <c r="M61"/>
      <c r="N61"/>
    </row>
    <row r="62" spans="3:14">
      <c r="J62"/>
      <c r="K62"/>
      <c r="L62"/>
      <c r="M62"/>
      <c r="N62"/>
    </row>
    <row r="63" spans="3:14">
      <c r="J63"/>
      <c r="K63"/>
      <c r="L63"/>
      <c r="M63"/>
      <c r="N63"/>
    </row>
    <row r="64" spans="3:14">
      <c r="J64"/>
      <c r="K64"/>
      <c r="L64"/>
      <c r="M64"/>
      <c r="N64"/>
    </row>
    <row r="65" spans="10:14">
      <c r="J65"/>
      <c r="K65"/>
      <c r="L65"/>
      <c r="M65"/>
      <c r="N65"/>
    </row>
    <row r="66" spans="10:14">
      <c r="J66"/>
      <c r="K66"/>
      <c r="L66"/>
      <c r="M66"/>
      <c r="N66"/>
    </row>
  </sheetData>
  <mergeCells count="12">
    <mergeCell ref="D43:E43"/>
    <mergeCell ref="D49:E49"/>
    <mergeCell ref="D37:E37"/>
    <mergeCell ref="C29:G29"/>
    <mergeCell ref="D31:E31"/>
    <mergeCell ref="C27:G27"/>
    <mergeCell ref="C28:G28"/>
    <mergeCell ref="B7:G7"/>
    <mergeCell ref="B8:G8"/>
    <mergeCell ref="B9:G9"/>
    <mergeCell ref="B10:G10"/>
    <mergeCell ref="B11:G11"/>
  </mergeCells>
  <phoneticPr fontId="271" type="noConversion"/>
  <printOptions horizontalCentered="1"/>
  <pageMargins left="0.98425196850393704" right="0.51181102362204722" top="0.74803149606299213" bottom="0.23622047244094491" header="0" footer="0"/>
  <pageSetup scale="75"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AC2F75-0B9A-449C-80A5-B6A54902FB0B}">
  <sheetPr codeName="Sheet9">
    <pageSetUpPr fitToPage="1"/>
  </sheetPr>
  <dimension ref="A1:AW47"/>
  <sheetViews>
    <sheetView view="pageBreakPreview" zoomScale="80" zoomScaleNormal="100" zoomScaleSheetLayoutView="80" workbookViewId="0">
      <selection activeCell="B7" sqref="B7:H7"/>
    </sheetView>
  </sheetViews>
  <sheetFormatPr defaultColWidth="9.42578125" defaultRowHeight="15.75"/>
  <cols>
    <col min="1" max="1" width="2.5703125" style="4" customWidth="1"/>
    <col min="2" max="2" width="6.42578125" style="4" customWidth="1"/>
    <col min="3" max="3" width="51.5703125" style="4" customWidth="1"/>
    <col min="4" max="4" width="6.5703125" style="4" customWidth="1"/>
    <col min="5" max="8" width="15.42578125" style="4" customWidth="1"/>
    <col min="9" max="9" width="2.5703125" style="4" customWidth="1"/>
    <col min="10" max="10" width="18.5703125" style="4" customWidth="1"/>
    <col min="11" max="16384" width="9.42578125" style="4"/>
  </cols>
  <sheetData>
    <row r="1" spans="1:49" s="5" customFormat="1" ht="17.25" customHeight="1">
      <c r="A1" s="1"/>
      <c r="B1" s="2" t="s">
        <v>0</v>
      </c>
      <c r="C1" s="1"/>
      <c r="D1" s="1"/>
      <c r="E1" s="1"/>
      <c r="F1" s="1"/>
      <c r="G1" s="1"/>
      <c r="H1" s="3" t="s">
        <v>1</v>
      </c>
      <c r="I1" s="1"/>
      <c r="J1" s="1"/>
      <c r="K1" s="1"/>
      <c r="L1" s="1"/>
      <c r="M1" s="1"/>
      <c r="N1" s="1"/>
      <c r="O1" s="1"/>
      <c r="P1" s="1"/>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row>
    <row r="2" spans="1:49" s="5" customFormat="1" ht="17.25" customHeight="1">
      <c r="A2" s="1"/>
      <c r="B2" s="6"/>
      <c r="C2" s="7"/>
      <c r="D2" s="7"/>
      <c r="E2" s="1"/>
      <c r="F2" s="1"/>
      <c r="G2" s="1"/>
      <c r="H2" s="3" t="s">
        <v>2</v>
      </c>
      <c r="I2" s="1"/>
      <c r="J2" s="1"/>
      <c r="K2" s="1"/>
      <c r="L2" s="1"/>
      <c r="M2" s="1"/>
      <c r="N2" s="1"/>
      <c r="O2" s="1"/>
      <c r="P2" s="1"/>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row>
    <row r="3" spans="1:49" s="5" customFormat="1" ht="17.25" customHeight="1">
      <c r="A3" s="1"/>
      <c r="B3" s="8"/>
      <c r="C3" s="1"/>
      <c r="D3" s="1"/>
      <c r="E3" s="1"/>
      <c r="F3" s="1"/>
      <c r="G3" s="1"/>
      <c r="H3" s="3" t="s">
        <v>3</v>
      </c>
      <c r="I3" s="1"/>
      <c r="J3" s="1"/>
      <c r="K3" s="1"/>
      <c r="L3" s="1"/>
      <c r="M3" s="1"/>
      <c r="N3" s="1"/>
      <c r="O3" s="1"/>
      <c r="P3" s="1"/>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row>
    <row r="4" spans="1:49" s="5" customFormat="1" ht="17.25" customHeight="1">
      <c r="A4" s="1"/>
      <c r="B4" s="9"/>
      <c r="C4" s="10"/>
      <c r="D4" s="10"/>
      <c r="E4" s="10"/>
      <c r="F4" s="10"/>
      <c r="G4" s="1"/>
      <c r="H4" s="3" t="s">
        <v>4</v>
      </c>
      <c r="I4" s="1"/>
      <c r="J4" s="1"/>
      <c r="K4" s="1"/>
      <c r="L4" s="1"/>
      <c r="M4" s="1"/>
      <c r="N4" s="1"/>
      <c r="O4" s="1"/>
      <c r="P4" s="1"/>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row>
    <row r="5" spans="1:49" s="5" customFormat="1" ht="17.25" customHeight="1">
      <c r="A5" s="1"/>
      <c r="B5" s="1"/>
      <c r="C5" s="1"/>
      <c r="D5" s="1"/>
      <c r="E5" s="1"/>
      <c r="F5" s="1"/>
      <c r="G5" s="1"/>
      <c r="H5" s="3" t="s">
        <v>5</v>
      </c>
      <c r="I5" s="1"/>
      <c r="J5" s="1"/>
      <c r="K5" s="1"/>
      <c r="L5" s="1"/>
      <c r="M5" s="1"/>
      <c r="N5" s="1"/>
      <c r="O5" s="1"/>
      <c r="P5" s="1"/>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row>
    <row r="6" spans="1:49" ht="17.25" customHeight="1">
      <c r="A6" s="1"/>
      <c r="B6" s="1"/>
      <c r="C6" s="1"/>
      <c r="D6" s="1"/>
      <c r="E6" s="1"/>
      <c r="F6" s="1"/>
      <c r="G6" s="1"/>
      <c r="H6" s="3" t="s">
        <v>59</v>
      </c>
      <c r="I6" s="1"/>
      <c r="J6" s="1"/>
      <c r="K6" s="1"/>
      <c r="L6" s="1"/>
      <c r="M6" s="1"/>
      <c r="N6" s="1"/>
      <c r="O6" s="1"/>
      <c r="P6" s="1"/>
    </row>
    <row r="7" spans="1:49" s="13" customFormat="1" ht="17.25" customHeight="1">
      <c r="A7" s="11"/>
      <c r="B7" s="1583" t="s">
        <v>59</v>
      </c>
      <c r="C7" s="1583"/>
      <c r="D7" s="1583"/>
      <c r="E7" s="1583"/>
      <c r="F7" s="1583"/>
      <c r="G7" s="1583"/>
      <c r="H7" s="1583"/>
      <c r="I7" s="11"/>
      <c r="J7" s="11"/>
      <c r="K7" s="11"/>
      <c r="L7" s="11"/>
      <c r="M7" s="11"/>
      <c r="N7" s="11"/>
      <c r="O7" s="11"/>
      <c r="P7" s="11"/>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2"/>
      <c r="AR7" s="12"/>
      <c r="AS7" s="12"/>
      <c r="AT7" s="12"/>
      <c r="AU7" s="12"/>
      <c r="AV7" s="12"/>
      <c r="AW7" s="12"/>
    </row>
    <row r="8" spans="1:49" s="13" customFormat="1" ht="17.25" customHeight="1">
      <c r="A8" s="11"/>
      <c r="B8" s="1583" t="s">
        <v>7</v>
      </c>
      <c r="C8" s="1583"/>
      <c r="D8" s="1583"/>
      <c r="E8" s="1583"/>
      <c r="F8" s="1583"/>
      <c r="G8" s="1583"/>
      <c r="H8" s="1583"/>
      <c r="I8" s="11"/>
      <c r="J8" s="11"/>
      <c r="K8" s="11"/>
      <c r="L8" s="11"/>
      <c r="M8" s="11"/>
      <c r="N8" s="11"/>
      <c r="O8" s="11"/>
      <c r="P8" s="11"/>
      <c r="Q8" s="12"/>
      <c r="R8" s="12"/>
      <c r="S8" s="12"/>
      <c r="T8" s="12"/>
      <c r="U8" s="12"/>
      <c r="V8" s="12"/>
      <c r="W8" s="12"/>
      <c r="X8" s="12"/>
      <c r="Y8" s="12"/>
      <c r="Z8" s="12"/>
      <c r="AA8" s="12"/>
      <c r="AB8" s="12"/>
      <c r="AC8" s="12"/>
      <c r="AD8" s="12"/>
      <c r="AE8" s="12"/>
      <c r="AF8" s="12"/>
      <c r="AG8" s="12"/>
      <c r="AH8" s="12"/>
      <c r="AI8" s="12"/>
      <c r="AJ8" s="12"/>
      <c r="AK8" s="12"/>
      <c r="AL8" s="12"/>
      <c r="AM8" s="12"/>
      <c r="AN8" s="12"/>
      <c r="AO8" s="12"/>
      <c r="AP8" s="12"/>
      <c r="AQ8" s="12"/>
      <c r="AR8" s="12"/>
      <c r="AS8" s="12"/>
      <c r="AT8" s="12"/>
      <c r="AU8" s="12"/>
      <c r="AV8" s="12"/>
      <c r="AW8" s="12"/>
    </row>
    <row r="9" spans="1:49" s="13" customFormat="1" ht="17.25" customHeight="1">
      <c r="A9" s="11"/>
      <c r="B9" s="1583" t="s">
        <v>8</v>
      </c>
      <c r="C9" s="1583"/>
      <c r="D9" s="1583"/>
      <c r="E9" s="1583"/>
      <c r="F9" s="1583"/>
      <c r="G9" s="1583"/>
      <c r="H9" s="1583"/>
      <c r="I9" s="11"/>
      <c r="J9" s="11"/>
      <c r="K9" s="11"/>
      <c r="L9" s="11"/>
      <c r="M9" s="11"/>
      <c r="N9" s="11"/>
      <c r="O9" s="11"/>
      <c r="P9" s="11"/>
      <c r="Q9" s="12"/>
      <c r="R9" s="12"/>
      <c r="S9" s="12"/>
      <c r="T9" s="12"/>
      <c r="U9" s="12"/>
      <c r="V9" s="12"/>
      <c r="W9" s="12"/>
      <c r="X9" s="12"/>
      <c r="Y9" s="12"/>
      <c r="Z9" s="12"/>
      <c r="AA9" s="12"/>
      <c r="AB9" s="12"/>
      <c r="AC9" s="12"/>
      <c r="AD9" s="12"/>
      <c r="AE9" s="12"/>
      <c r="AF9" s="12"/>
      <c r="AG9" s="12"/>
      <c r="AH9" s="12"/>
      <c r="AI9" s="12"/>
      <c r="AJ9" s="12"/>
      <c r="AK9" s="12"/>
      <c r="AL9" s="12"/>
      <c r="AM9" s="12"/>
      <c r="AN9" s="12"/>
      <c r="AO9" s="12"/>
      <c r="AP9" s="12"/>
      <c r="AQ9" s="12"/>
      <c r="AR9" s="12"/>
      <c r="AS9" s="12"/>
      <c r="AT9" s="12"/>
      <c r="AU9" s="12"/>
      <c r="AV9" s="12"/>
      <c r="AW9" s="12"/>
    </row>
    <row r="10" spans="1:49" s="13" customFormat="1" ht="17.25" customHeight="1">
      <c r="A10" s="11"/>
      <c r="B10" s="1584" t="s">
        <v>60</v>
      </c>
      <c r="C10" s="1584"/>
      <c r="D10" s="1584"/>
      <c r="E10" s="1584"/>
      <c r="F10" s="1584"/>
      <c r="G10" s="1584"/>
      <c r="H10" s="1584"/>
      <c r="I10" s="11"/>
      <c r="J10" s="11"/>
      <c r="K10" s="11"/>
      <c r="L10" s="11"/>
      <c r="M10" s="11"/>
      <c r="N10" s="11"/>
      <c r="O10" s="11"/>
      <c r="P10" s="11"/>
      <c r="Q10" s="12"/>
      <c r="R10" s="12"/>
      <c r="S10" s="12"/>
      <c r="T10" s="12"/>
      <c r="U10" s="12"/>
      <c r="V10" s="12"/>
      <c r="W10" s="12"/>
      <c r="X10" s="12"/>
      <c r="Y10" s="12"/>
      <c r="Z10" s="12"/>
      <c r="AA10" s="12"/>
      <c r="AB10" s="12"/>
      <c r="AC10" s="12"/>
      <c r="AD10" s="12"/>
      <c r="AE10" s="12"/>
      <c r="AF10" s="12"/>
      <c r="AG10" s="12"/>
      <c r="AH10" s="12"/>
      <c r="AI10" s="12"/>
      <c r="AJ10" s="12"/>
      <c r="AK10" s="12"/>
      <c r="AL10" s="12"/>
      <c r="AM10" s="12"/>
      <c r="AN10" s="12"/>
      <c r="AO10" s="12"/>
      <c r="AP10" s="12"/>
      <c r="AQ10" s="12"/>
      <c r="AR10" s="12"/>
      <c r="AS10" s="12"/>
      <c r="AT10" s="12"/>
      <c r="AU10" s="12"/>
      <c r="AV10" s="12"/>
      <c r="AW10" s="12"/>
    </row>
    <row r="11" spans="1:49" ht="17.25" customHeight="1" thickBot="1">
      <c r="A11" s="1"/>
      <c r="B11" s="1"/>
      <c r="C11" s="1"/>
      <c r="D11" s="1"/>
      <c r="E11" s="1"/>
      <c r="F11" s="1"/>
      <c r="G11" s="1"/>
      <c r="H11" s="1"/>
      <c r="I11" s="1"/>
      <c r="J11" s="1"/>
      <c r="K11" s="1"/>
      <c r="L11" s="1"/>
      <c r="M11" s="1"/>
      <c r="N11" s="1"/>
      <c r="O11" s="1"/>
      <c r="P11" s="1"/>
    </row>
    <row r="12" spans="1:49">
      <c r="A12" s="1"/>
      <c r="B12" s="14" t="s">
        <v>10</v>
      </c>
      <c r="C12" s="15"/>
      <c r="D12" s="15"/>
      <c r="E12" s="16" t="s">
        <v>11</v>
      </c>
      <c r="F12" s="16" t="s">
        <v>12</v>
      </c>
      <c r="G12" s="16" t="s">
        <v>13</v>
      </c>
      <c r="H12" s="17" t="s">
        <v>14</v>
      </c>
      <c r="I12" s="1"/>
      <c r="J12" s="1"/>
      <c r="K12" s="1"/>
      <c r="L12" s="1"/>
      <c r="M12" s="1"/>
      <c r="N12" s="1"/>
      <c r="O12" s="1"/>
      <c r="P12" s="1"/>
    </row>
    <row r="13" spans="1:49" ht="16.5" thickBot="1">
      <c r="A13" s="1"/>
      <c r="B13" s="18" t="s">
        <v>15</v>
      </c>
      <c r="C13" s="19" t="s">
        <v>16</v>
      </c>
      <c r="D13" s="20" t="s">
        <v>17</v>
      </c>
      <c r="E13" s="19" t="s">
        <v>18</v>
      </c>
      <c r="F13" s="19" t="s">
        <v>19</v>
      </c>
      <c r="G13" s="19" t="s">
        <v>19</v>
      </c>
      <c r="H13" s="21" t="s">
        <v>20</v>
      </c>
      <c r="I13" s="1"/>
      <c r="J13" s="1"/>
      <c r="K13" s="1"/>
      <c r="L13" s="1"/>
      <c r="M13" s="1"/>
      <c r="N13" s="1"/>
      <c r="O13" s="1"/>
      <c r="P13" s="1"/>
    </row>
    <row r="14" spans="1:49">
      <c r="A14" s="1"/>
      <c r="B14" s="202"/>
      <c r="C14" s="203"/>
      <c r="D14" s="296"/>
      <c r="E14" s="203" t="s">
        <v>21</v>
      </c>
      <c r="F14" s="203" t="s">
        <v>22</v>
      </c>
      <c r="G14" s="203" t="s">
        <v>23</v>
      </c>
      <c r="H14" s="304" t="s">
        <v>24</v>
      </c>
      <c r="I14" s="1"/>
      <c r="J14" s="1"/>
      <c r="K14" s="1"/>
      <c r="L14" s="1"/>
      <c r="M14" s="1"/>
      <c r="N14" s="1"/>
      <c r="O14" s="1"/>
      <c r="P14" s="1"/>
    </row>
    <row r="15" spans="1:49">
      <c r="A15" s="1"/>
      <c r="B15" s="205"/>
      <c r="C15" s="208"/>
      <c r="D15" s="297"/>
      <c r="E15" s="208"/>
      <c r="F15" s="208"/>
      <c r="G15" s="208"/>
      <c r="H15" s="298"/>
      <c r="I15" s="1"/>
      <c r="J15" s="1"/>
      <c r="K15" s="1"/>
      <c r="L15" s="1"/>
      <c r="M15" s="1"/>
      <c r="N15" s="1"/>
      <c r="O15" s="1"/>
      <c r="P15" s="1"/>
    </row>
    <row r="16" spans="1:49">
      <c r="A16" s="1"/>
      <c r="B16" s="205"/>
      <c r="C16" s="206" t="s">
        <v>25</v>
      </c>
      <c r="D16" s="210"/>
      <c r="E16" s="208"/>
      <c r="F16" s="208"/>
      <c r="G16" s="208"/>
      <c r="H16" s="299"/>
      <c r="I16" s="23"/>
      <c r="J16" s="1"/>
      <c r="K16" s="1"/>
      <c r="L16" s="1"/>
      <c r="M16" s="1"/>
      <c r="N16" s="1"/>
      <c r="O16" s="1"/>
      <c r="P16" s="1"/>
    </row>
    <row r="17" spans="1:16">
      <c r="A17" s="1"/>
      <c r="B17" s="205">
        <v>1</v>
      </c>
      <c r="C17" s="209" t="s">
        <v>26</v>
      </c>
      <c r="D17" s="297">
        <v>1</v>
      </c>
      <c r="E17" s="386">
        <v>414.3363829762651</v>
      </c>
      <c r="F17" s="380">
        <f>E17/E26</f>
        <v>1.5940705447240418E-2</v>
      </c>
      <c r="G17" s="373">
        <v>2.93E-2</v>
      </c>
      <c r="H17" s="391">
        <v>19.473809999884462</v>
      </c>
      <c r="I17" s="23"/>
      <c r="J17" s="192"/>
      <c r="K17" s="1"/>
      <c r="L17" s="1"/>
      <c r="M17" s="1"/>
      <c r="N17" s="1"/>
      <c r="O17" s="1"/>
      <c r="P17" s="1"/>
    </row>
    <row r="18" spans="1:16">
      <c r="A18" s="1"/>
      <c r="B18" s="205">
        <v>2</v>
      </c>
      <c r="C18" s="209" t="s">
        <v>27</v>
      </c>
      <c r="D18" s="297">
        <v>2</v>
      </c>
      <c r="E18" s="386">
        <v>8335.2537169799543</v>
      </c>
      <c r="F18" s="380">
        <f>E18/E26</f>
        <v>0.32068104513526308</v>
      </c>
      <c r="G18" s="373">
        <v>4.7844794601674005E-2</v>
      </c>
      <c r="H18" s="374">
        <v>398.79850204174568</v>
      </c>
      <c r="I18" s="23"/>
      <c r="J18" s="192"/>
      <c r="K18" s="1"/>
      <c r="L18" s="1"/>
      <c r="M18" s="1"/>
      <c r="N18" s="1"/>
      <c r="O18" s="1"/>
      <c r="P18" s="1"/>
    </row>
    <row r="19" spans="1:16" ht="16.5" thickBot="1">
      <c r="A19" s="1"/>
      <c r="B19" s="205">
        <v>3</v>
      </c>
      <c r="C19" s="209" t="s">
        <v>28</v>
      </c>
      <c r="D19" s="297">
        <v>3</v>
      </c>
      <c r="E19" s="381">
        <f>+E20-E18-E17</f>
        <v>3726.7375310167668</v>
      </c>
      <c r="F19" s="382">
        <f>E19/E26</f>
        <v>0.14337824941749649</v>
      </c>
      <c r="G19" s="375">
        <f>G18</f>
        <v>4.7844794601674005E-2</v>
      </c>
      <c r="H19" s="383">
        <f>+G19*E19</f>
        <v>178.3049917058469</v>
      </c>
      <c r="I19" s="23"/>
      <c r="J19" s="192"/>
      <c r="K19" s="1"/>
      <c r="L19" s="1"/>
      <c r="M19" s="1"/>
      <c r="N19" s="1"/>
      <c r="O19" s="1"/>
      <c r="P19" s="1"/>
    </row>
    <row r="20" spans="1:16">
      <c r="A20" s="1"/>
      <c r="B20" s="205">
        <v>4</v>
      </c>
      <c r="C20" s="209" t="s">
        <v>29</v>
      </c>
      <c r="D20" s="297">
        <v>4</v>
      </c>
      <c r="E20" s="384">
        <f>F20*E26</f>
        <v>12476.327630972986</v>
      </c>
      <c r="F20" s="388">
        <f>1-SUM(F22:F23)</f>
        <v>0.48</v>
      </c>
      <c r="G20" s="385">
        <f>H20/E20</f>
        <v>4.7816739139364198E-2</v>
      </c>
      <c r="H20" s="376">
        <f>SUM(H17:H19)</f>
        <v>596.577303747477</v>
      </c>
      <c r="I20" s="23"/>
      <c r="J20" s="1"/>
      <c r="K20" s="1"/>
      <c r="L20" s="1"/>
      <c r="M20" s="1"/>
      <c r="N20" s="1"/>
      <c r="O20" s="1"/>
      <c r="P20" s="1"/>
    </row>
    <row r="21" spans="1:16">
      <c r="A21" s="1"/>
      <c r="B21" s="205"/>
      <c r="C21" s="300"/>
      <c r="D21" s="297"/>
      <c r="E21" s="386"/>
      <c r="F21" s="380"/>
      <c r="G21" s="373"/>
      <c r="H21" s="391"/>
      <c r="I21" s="23"/>
      <c r="J21" s="1"/>
      <c r="K21" s="1"/>
      <c r="L21" s="1"/>
      <c r="M21" s="1"/>
      <c r="N21" s="1"/>
      <c r="O21" s="1"/>
      <c r="P21" s="1"/>
    </row>
    <row r="22" spans="1:16" ht="31.5">
      <c r="A22" s="1"/>
      <c r="B22" s="205">
        <v>5</v>
      </c>
      <c r="C22" s="983" t="s">
        <v>30</v>
      </c>
      <c r="D22" s="297">
        <v>7</v>
      </c>
      <c r="E22" s="386">
        <v>66.070887938353692</v>
      </c>
      <c r="F22" s="380">
        <f>E22/E26</f>
        <v>2.541935988573947E-3</v>
      </c>
      <c r="G22" s="373">
        <f>G19</f>
        <v>4.7844794601674005E-2</v>
      </c>
      <c r="H22" s="391">
        <f>E22*G22</f>
        <v>3.1611480625607529</v>
      </c>
      <c r="I22" s="23"/>
      <c r="J22" s="1"/>
      <c r="K22" s="1"/>
      <c r="L22" s="1"/>
      <c r="M22" s="1"/>
      <c r="N22" s="1"/>
      <c r="O22" s="1"/>
      <c r="P22" s="1"/>
    </row>
    <row r="23" spans="1:16" ht="16.5" thickBot="1">
      <c r="A23" s="1"/>
      <c r="B23" s="205" t="s">
        <v>31</v>
      </c>
      <c r="C23" s="300" t="s">
        <v>32</v>
      </c>
      <c r="D23" s="297">
        <v>4</v>
      </c>
      <c r="E23" s="381">
        <f>E26-E20-E22</f>
        <v>13449.950712282383</v>
      </c>
      <c r="F23" s="382">
        <f>52%-F22</f>
        <v>0.51745806401142602</v>
      </c>
      <c r="G23" s="375">
        <v>9.11E-2</v>
      </c>
      <c r="H23" s="1026">
        <f>G23*E23</f>
        <v>1225.290509888925</v>
      </c>
      <c r="I23" s="23"/>
      <c r="J23" s="1"/>
      <c r="K23" s="1"/>
      <c r="L23" s="1"/>
      <c r="M23" s="1"/>
      <c r="N23" s="1"/>
      <c r="O23" s="1"/>
      <c r="P23" s="1"/>
    </row>
    <row r="24" spans="1:16">
      <c r="A24" s="1"/>
      <c r="B24" s="205" t="s">
        <v>33</v>
      </c>
      <c r="C24" s="1027" t="s">
        <v>34</v>
      </c>
      <c r="D24" s="297"/>
      <c r="E24" s="1022">
        <f>SUM(E22:E23)</f>
        <v>13516.021600220736</v>
      </c>
      <c r="F24" s="1023">
        <f>SUM(F22:F23)</f>
        <v>0.52</v>
      </c>
      <c r="G24" s="1024">
        <f>H24/E24</f>
        <v>9.088855391674007E-2</v>
      </c>
      <c r="H24" s="1025">
        <f>SUM(H22:H23)</f>
        <v>1228.4516579514857</v>
      </c>
      <c r="I24" s="23"/>
      <c r="J24" s="1"/>
      <c r="K24" s="1"/>
      <c r="L24" s="1"/>
      <c r="M24" s="1"/>
      <c r="N24" s="1"/>
      <c r="O24" s="1"/>
      <c r="P24" s="1"/>
    </row>
    <row r="25" spans="1:16" ht="16.5" thickBot="1">
      <c r="A25" s="1"/>
      <c r="B25" s="205"/>
      <c r="C25" s="300"/>
      <c r="D25" s="297"/>
      <c r="E25" s="381"/>
      <c r="F25" s="382"/>
      <c r="G25" s="375"/>
      <c r="H25" s="383"/>
      <c r="I25" s="23"/>
      <c r="J25" s="1"/>
      <c r="K25" s="1"/>
      <c r="L25" s="1"/>
      <c r="M25" s="1"/>
      <c r="N25" s="1"/>
      <c r="O25" s="1"/>
      <c r="P25" s="1"/>
    </row>
    <row r="26" spans="1:16">
      <c r="A26" s="1"/>
      <c r="B26" s="205">
        <v>6</v>
      </c>
      <c r="C26" s="209" t="s">
        <v>35</v>
      </c>
      <c r="D26" s="297">
        <v>5</v>
      </c>
      <c r="E26" s="387">
        <f>+E30-E28</f>
        <v>25992.349231193723</v>
      </c>
      <c r="F26" s="388">
        <f>E26/E30</f>
        <v>0.99911453432927955</v>
      </c>
      <c r="G26" s="385">
        <f>H26/E26</f>
        <v>7.0214082823599644E-2</v>
      </c>
      <c r="H26" s="376">
        <f>+H20+H23+H22</f>
        <v>1825.0289616989626</v>
      </c>
      <c r="I26" s="23"/>
      <c r="J26" s="1"/>
      <c r="K26" s="1"/>
      <c r="L26" s="1"/>
      <c r="M26" s="1"/>
      <c r="N26" s="1"/>
      <c r="O26" s="1"/>
      <c r="P26" s="1"/>
    </row>
    <row r="27" spans="1:16">
      <c r="A27" s="1"/>
      <c r="B27" s="205"/>
      <c r="C27" s="209"/>
      <c r="D27" s="297"/>
      <c r="E27" s="386"/>
      <c r="F27" s="380"/>
      <c r="G27" s="373"/>
      <c r="H27" s="391"/>
      <c r="I27" s="23"/>
      <c r="J27" s="1"/>
      <c r="K27" s="1"/>
      <c r="L27" s="1"/>
      <c r="M27" s="1"/>
      <c r="N27" s="1"/>
      <c r="O27" s="1"/>
      <c r="P27" s="1"/>
    </row>
    <row r="28" spans="1:16">
      <c r="A28" s="1"/>
      <c r="B28" s="205">
        <v>7</v>
      </c>
      <c r="C28" s="300" t="s">
        <v>36</v>
      </c>
      <c r="D28" s="297" t="s">
        <v>37</v>
      </c>
      <c r="E28" s="386">
        <v>23.035730293972847</v>
      </c>
      <c r="F28" s="380">
        <f>E28/E30</f>
        <v>8.8546567072038992E-4</v>
      </c>
      <c r="G28" s="373">
        <v>4.7238680056602804E-2</v>
      </c>
      <c r="H28" s="392">
        <f>E28*G28</f>
        <v>1.0881774932271762</v>
      </c>
      <c r="I28" s="23"/>
      <c r="J28" s="1"/>
      <c r="K28" s="1"/>
      <c r="L28" s="1"/>
      <c r="M28" s="1"/>
      <c r="N28" s="1"/>
      <c r="O28" s="1"/>
      <c r="P28" s="1"/>
    </row>
    <row r="29" spans="1:16" ht="16.5" thickBot="1">
      <c r="A29" s="1"/>
      <c r="B29" s="205"/>
      <c r="C29" s="209"/>
      <c r="D29" s="297"/>
      <c r="E29" s="381"/>
      <c r="F29" s="375"/>
      <c r="G29" s="375"/>
      <c r="H29" s="383"/>
      <c r="I29" s="24"/>
      <c r="J29" s="1"/>
      <c r="K29" s="1"/>
      <c r="L29" s="1"/>
      <c r="M29" s="1"/>
      <c r="N29" s="1"/>
      <c r="O29" s="1"/>
      <c r="P29" s="1"/>
    </row>
    <row r="30" spans="1:16" ht="24" customHeight="1" thickBot="1">
      <c r="A30" s="1"/>
      <c r="B30" s="212">
        <v>8</v>
      </c>
      <c r="C30" s="217" t="s">
        <v>38</v>
      </c>
      <c r="D30" s="213"/>
      <c r="E30" s="389">
        <v>26015.384961487696</v>
      </c>
      <c r="F30" s="1249">
        <f>+F23+F20+F22</f>
        <v>1</v>
      </c>
      <c r="G30" s="390">
        <f>+H30/E30</f>
        <v>7.0193738893178495E-2</v>
      </c>
      <c r="H30" s="394">
        <f>+H26+H28</f>
        <v>1826.1171391921898</v>
      </c>
      <c r="I30" s="24"/>
      <c r="J30" s="1"/>
      <c r="K30" s="1"/>
      <c r="L30" s="1"/>
      <c r="M30" s="1"/>
      <c r="N30" s="1"/>
      <c r="O30" s="1"/>
      <c r="P30" s="1"/>
    </row>
    <row r="31" spans="1:16" ht="17.25" customHeight="1">
      <c r="A31" s="1"/>
      <c r="B31" s="1"/>
      <c r="C31" s="1"/>
      <c r="D31" s="1"/>
      <c r="E31" s="1"/>
      <c r="F31" s="1"/>
      <c r="G31" s="184"/>
      <c r="H31" s="25"/>
      <c r="I31" s="1"/>
      <c r="J31" s="1"/>
      <c r="K31" s="1"/>
      <c r="L31" s="1"/>
      <c r="M31" s="1"/>
      <c r="N31" s="1"/>
      <c r="O31" s="1"/>
      <c r="P31" s="1"/>
    </row>
    <row r="32" spans="1:16" s="28" customFormat="1" ht="17.25" customHeight="1">
      <c r="A32" s="10"/>
      <c r="B32" s="10" t="s">
        <v>39</v>
      </c>
      <c r="C32" s="10"/>
      <c r="D32" s="10"/>
      <c r="E32" s="1"/>
      <c r="F32" s="26"/>
      <c r="G32" s="27"/>
      <c r="H32" s="3"/>
      <c r="I32" s="10"/>
      <c r="J32" s="10"/>
      <c r="K32" s="10"/>
      <c r="L32" s="10"/>
      <c r="M32" s="10"/>
      <c r="N32" s="10"/>
      <c r="O32" s="10"/>
    </row>
    <row r="33" spans="1:48" s="30" customFormat="1" ht="30" customHeight="1">
      <c r="A33" s="10"/>
      <c r="B33" s="199">
        <v>1</v>
      </c>
      <c r="C33" s="1582" t="s">
        <v>50</v>
      </c>
      <c r="D33" s="1582"/>
      <c r="E33" s="1582"/>
      <c r="F33" s="1582"/>
      <c r="G33" s="1582"/>
      <c r="H33" s="1582"/>
      <c r="I33" s="10"/>
      <c r="J33" s="10"/>
      <c r="K33" s="10"/>
      <c r="L33" s="10"/>
      <c r="M33" s="10"/>
      <c r="N33" s="10"/>
      <c r="O33" s="10"/>
      <c r="P33" s="28"/>
      <c r="Q33" s="28"/>
      <c r="R33" s="28"/>
      <c r="S33" s="28"/>
      <c r="T33" s="28"/>
      <c r="U33" s="28"/>
      <c r="V33" s="28"/>
      <c r="W33" s="28"/>
      <c r="X33" s="28"/>
      <c r="Y33" s="28"/>
      <c r="Z33" s="28"/>
      <c r="AA33" s="28"/>
      <c r="AB33" s="28"/>
      <c r="AC33" s="28"/>
      <c r="AD33" s="28"/>
      <c r="AE33" s="28"/>
      <c r="AF33" s="28"/>
      <c r="AG33" s="28"/>
      <c r="AH33" s="28"/>
      <c r="AI33" s="28"/>
      <c r="AJ33" s="28"/>
      <c r="AK33" s="28"/>
      <c r="AL33" s="28"/>
      <c r="AM33" s="28"/>
      <c r="AN33" s="28"/>
      <c r="AO33" s="28"/>
      <c r="AP33" s="28"/>
      <c r="AQ33" s="28"/>
      <c r="AR33" s="28"/>
      <c r="AS33" s="28"/>
      <c r="AT33" s="28"/>
      <c r="AU33" s="28"/>
      <c r="AV33" s="28"/>
    </row>
    <row r="34" spans="1:48" s="30" customFormat="1" ht="17.25" customHeight="1">
      <c r="A34" s="10"/>
      <c r="B34" s="199">
        <v>2</v>
      </c>
      <c r="C34" s="1582" t="s">
        <v>61</v>
      </c>
      <c r="D34" s="1582"/>
      <c r="E34" s="1582"/>
      <c r="F34" s="1582"/>
      <c r="G34" s="1582"/>
      <c r="H34" s="1582"/>
      <c r="I34" s="10"/>
      <c r="J34" s="10"/>
      <c r="K34" s="10"/>
      <c r="L34" s="10"/>
      <c r="M34" s="10"/>
      <c r="N34" s="10"/>
      <c r="O34" s="10"/>
      <c r="P34" s="28"/>
      <c r="Q34" s="28"/>
      <c r="R34" s="28"/>
      <c r="S34" s="28"/>
      <c r="T34" s="28"/>
      <c r="U34" s="28"/>
      <c r="V34" s="28"/>
      <c r="W34" s="28"/>
      <c r="X34" s="28"/>
      <c r="Y34" s="28"/>
      <c r="Z34" s="28"/>
      <c r="AA34" s="28"/>
      <c r="AB34" s="28"/>
      <c r="AC34" s="28"/>
      <c r="AD34" s="28"/>
      <c r="AE34" s="28"/>
      <c r="AF34" s="28"/>
      <c r="AG34" s="28"/>
      <c r="AH34" s="28"/>
      <c r="AI34" s="28"/>
      <c r="AJ34" s="28"/>
      <c r="AK34" s="28"/>
      <c r="AL34" s="28"/>
      <c r="AM34" s="28"/>
      <c r="AN34" s="28"/>
      <c r="AO34" s="28"/>
      <c r="AP34" s="28"/>
      <c r="AQ34" s="28"/>
      <c r="AR34" s="28"/>
      <c r="AS34" s="28"/>
      <c r="AT34" s="28"/>
      <c r="AU34" s="28"/>
      <c r="AV34" s="28"/>
    </row>
    <row r="35" spans="1:48" s="33" customFormat="1" ht="17.25" customHeight="1">
      <c r="A35" s="31"/>
      <c r="B35" s="1585">
        <v>3</v>
      </c>
      <c r="C35" s="1586" t="s">
        <v>42</v>
      </c>
      <c r="D35" s="1586"/>
      <c r="E35" s="1586"/>
      <c r="F35" s="1586"/>
      <c r="G35" s="1586"/>
      <c r="H35" s="1586"/>
      <c r="I35" s="31"/>
      <c r="J35" s="31"/>
      <c r="K35" s="31"/>
      <c r="L35" s="31"/>
      <c r="M35" s="31"/>
      <c r="N35" s="31"/>
      <c r="O35" s="31"/>
      <c r="P35" s="32"/>
      <c r="Q35" s="32"/>
      <c r="R35" s="32"/>
      <c r="S35" s="32"/>
      <c r="T35" s="32"/>
      <c r="U35" s="32"/>
      <c r="V35" s="32"/>
      <c r="W35" s="32"/>
      <c r="X35" s="32"/>
      <c r="Y35" s="32"/>
      <c r="Z35" s="32"/>
      <c r="AA35" s="32"/>
      <c r="AB35" s="32"/>
      <c r="AC35" s="32"/>
      <c r="AD35" s="32"/>
      <c r="AE35" s="32"/>
      <c r="AF35" s="32"/>
      <c r="AG35" s="32"/>
      <c r="AH35" s="32"/>
      <c r="AI35" s="32"/>
      <c r="AJ35" s="32"/>
      <c r="AK35" s="32"/>
      <c r="AL35" s="32"/>
      <c r="AM35" s="32"/>
      <c r="AN35" s="32"/>
      <c r="AO35" s="32"/>
      <c r="AP35" s="32"/>
      <c r="AQ35" s="32"/>
      <c r="AR35" s="32"/>
      <c r="AS35" s="32"/>
      <c r="AT35" s="32"/>
      <c r="AU35" s="32"/>
      <c r="AV35" s="32"/>
    </row>
    <row r="36" spans="1:48" s="30" customFormat="1" ht="17.25" customHeight="1">
      <c r="A36" s="10"/>
      <c r="B36" s="1585"/>
      <c r="C36" s="1586"/>
      <c r="D36" s="1586"/>
      <c r="E36" s="1586"/>
      <c r="F36" s="1586"/>
      <c r="G36" s="1586"/>
      <c r="H36" s="1586"/>
      <c r="I36" s="10"/>
      <c r="J36" s="10"/>
      <c r="K36" s="10"/>
      <c r="L36" s="10"/>
      <c r="M36" s="10"/>
      <c r="N36" s="10"/>
      <c r="O36" s="10"/>
      <c r="P36" s="28"/>
      <c r="Q36" s="28"/>
      <c r="R36" s="28"/>
      <c r="S36" s="28"/>
      <c r="T36" s="28"/>
      <c r="U36" s="28"/>
      <c r="V36" s="28"/>
      <c r="W36" s="28"/>
      <c r="X36" s="28"/>
      <c r="Y36" s="28"/>
      <c r="Z36" s="28"/>
      <c r="AA36" s="28"/>
      <c r="AB36" s="28"/>
      <c r="AC36" s="28"/>
      <c r="AD36" s="28"/>
      <c r="AE36" s="28"/>
      <c r="AF36" s="28"/>
      <c r="AG36" s="28"/>
      <c r="AH36" s="28"/>
      <c r="AI36" s="28"/>
      <c r="AJ36" s="28"/>
      <c r="AK36" s="28"/>
      <c r="AL36" s="28"/>
      <c r="AM36" s="28"/>
      <c r="AN36" s="28"/>
      <c r="AO36" s="28"/>
      <c r="AP36" s="28"/>
      <c r="AQ36" s="28"/>
      <c r="AR36" s="28"/>
      <c r="AS36" s="28"/>
      <c r="AT36" s="28"/>
      <c r="AU36" s="28"/>
      <c r="AV36" s="28"/>
    </row>
    <row r="37" spans="1:48" s="188" customFormat="1" ht="30" customHeight="1">
      <c r="A37" s="174"/>
      <c r="B37" s="521">
        <v>4</v>
      </c>
      <c r="C37" s="1588" t="s">
        <v>62</v>
      </c>
      <c r="D37" s="1588"/>
      <c r="E37" s="1588"/>
      <c r="F37" s="1588"/>
      <c r="G37" s="1588"/>
      <c r="H37" s="1588"/>
      <c r="I37" s="174"/>
      <c r="J37" s="174"/>
      <c r="K37" s="187"/>
      <c r="L37" s="187"/>
      <c r="M37" s="187"/>
      <c r="N37" s="174"/>
      <c r="O37" s="174"/>
      <c r="P37" s="187"/>
      <c r="Q37" s="187"/>
      <c r="R37" s="187"/>
      <c r="S37" s="187"/>
      <c r="T37" s="187"/>
      <c r="U37" s="187"/>
      <c r="V37" s="187"/>
      <c r="W37" s="187"/>
      <c r="X37" s="187"/>
      <c r="Y37" s="187"/>
      <c r="Z37" s="187"/>
      <c r="AA37" s="187"/>
      <c r="AB37" s="187"/>
      <c r="AC37" s="187"/>
      <c r="AD37" s="187"/>
      <c r="AE37" s="187"/>
      <c r="AF37" s="187"/>
      <c r="AG37" s="187"/>
      <c r="AH37" s="187"/>
      <c r="AI37" s="187"/>
      <c r="AJ37" s="187"/>
      <c r="AK37" s="187"/>
      <c r="AL37" s="187"/>
      <c r="AM37" s="187"/>
      <c r="AN37" s="187"/>
      <c r="AO37" s="187"/>
      <c r="AP37" s="187"/>
      <c r="AQ37" s="187"/>
      <c r="AR37" s="187"/>
      <c r="AS37" s="187"/>
      <c r="AT37" s="187"/>
      <c r="AU37" s="187"/>
      <c r="AV37" s="187"/>
    </row>
    <row r="38" spans="1:48" s="30" customFormat="1" ht="17.25" customHeight="1">
      <c r="A38" s="10"/>
      <c r="B38" s="1587">
        <v>5</v>
      </c>
      <c r="C38" s="1582" t="s">
        <v>44</v>
      </c>
      <c r="D38" s="1582"/>
      <c r="E38" s="1582"/>
      <c r="F38" s="1582"/>
      <c r="G38" s="1582"/>
      <c r="H38" s="1582"/>
      <c r="I38" s="34"/>
      <c r="J38" s="10"/>
      <c r="K38" s="10"/>
      <c r="L38" s="10"/>
      <c r="M38" s="28"/>
      <c r="N38" s="10"/>
      <c r="O38" s="10"/>
      <c r="P38" s="28"/>
      <c r="Q38" s="28"/>
      <c r="R38" s="28"/>
      <c r="S38" s="28"/>
      <c r="T38" s="28"/>
      <c r="U38" s="28"/>
      <c r="V38" s="28"/>
      <c r="W38" s="28"/>
      <c r="X38" s="28"/>
      <c r="Y38" s="28"/>
      <c r="Z38" s="28"/>
      <c r="AA38" s="28"/>
      <c r="AB38" s="28"/>
      <c r="AC38" s="28"/>
      <c r="AD38" s="28"/>
      <c r="AE38" s="28"/>
      <c r="AF38" s="28"/>
      <c r="AG38" s="28"/>
      <c r="AH38" s="28"/>
      <c r="AI38" s="28"/>
      <c r="AJ38" s="28"/>
      <c r="AK38" s="28"/>
      <c r="AL38" s="28"/>
      <c r="AM38" s="28"/>
      <c r="AN38" s="28"/>
      <c r="AO38" s="28"/>
      <c r="AP38" s="28"/>
      <c r="AQ38" s="28"/>
      <c r="AR38" s="28"/>
      <c r="AS38" s="28"/>
      <c r="AT38" s="28"/>
      <c r="AU38" s="28"/>
      <c r="AV38" s="28"/>
    </row>
    <row r="39" spans="1:48" s="30" customFormat="1" ht="17.25" customHeight="1">
      <c r="A39" s="10"/>
      <c r="B39" s="1587"/>
      <c r="C39" s="1582"/>
      <c r="D39" s="1582"/>
      <c r="E39" s="1582"/>
      <c r="F39" s="1582"/>
      <c r="G39" s="1582"/>
      <c r="H39" s="1582"/>
      <c r="I39" s="34"/>
      <c r="J39" s="10"/>
      <c r="K39" s="10"/>
      <c r="L39" s="10"/>
      <c r="M39" s="28"/>
      <c r="N39" s="10"/>
      <c r="O39" s="10"/>
      <c r="P39" s="28"/>
      <c r="Q39" s="28"/>
      <c r="R39" s="28"/>
      <c r="S39" s="28"/>
      <c r="T39" s="28"/>
      <c r="U39" s="28"/>
      <c r="V39" s="28"/>
      <c r="W39" s="28"/>
      <c r="X39" s="28"/>
      <c r="Y39" s="28"/>
      <c r="Z39" s="28"/>
      <c r="AA39" s="28"/>
      <c r="AB39" s="28"/>
      <c r="AC39" s="28"/>
      <c r="AD39" s="28"/>
      <c r="AE39" s="28"/>
      <c r="AF39" s="28"/>
      <c r="AG39" s="28"/>
      <c r="AH39" s="28"/>
      <c r="AI39" s="28"/>
      <c r="AJ39" s="28"/>
      <c r="AK39" s="28"/>
      <c r="AL39" s="28"/>
      <c r="AM39" s="28"/>
      <c r="AN39" s="28"/>
      <c r="AO39" s="28"/>
      <c r="AP39" s="28"/>
      <c r="AQ39" s="28"/>
      <c r="AR39" s="28"/>
      <c r="AS39" s="28"/>
      <c r="AT39" s="28"/>
      <c r="AU39" s="28"/>
      <c r="AV39" s="28"/>
    </row>
    <row r="40" spans="1:48" s="30" customFormat="1" ht="17.25" customHeight="1">
      <c r="A40" s="10"/>
      <c r="B40" s="1587"/>
      <c r="C40" s="1582"/>
      <c r="D40" s="1582"/>
      <c r="E40" s="1582"/>
      <c r="F40" s="1582"/>
      <c r="G40" s="1582"/>
      <c r="H40" s="1582"/>
      <c r="I40" s="34"/>
      <c r="J40" s="10"/>
      <c r="K40" s="10"/>
      <c r="L40" s="10"/>
      <c r="M40" s="28"/>
      <c r="N40" s="10"/>
      <c r="O40" s="10"/>
      <c r="P40" s="28"/>
      <c r="Q40" s="28"/>
      <c r="R40" s="28"/>
      <c r="S40" s="28"/>
      <c r="T40" s="28"/>
      <c r="U40" s="28"/>
      <c r="V40" s="28"/>
      <c r="W40" s="28"/>
      <c r="X40" s="28"/>
      <c r="Y40" s="28"/>
      <c r="Z40" s="28"/>
      <c r="AA40" s="28"/>
      <c r="AB40" s="28"/>
      <c r="AC40" s="28"/>
      <c r="AD40" s="28"/>
      <c r="AE40" s="28"/>
      <c r="AF40" s="28"/>
      <c r="AG40" s="28"/>
      <c r="AH40" s="28"/>
      <c r="AI40" s="28"/>
      <c r="AJ40" s="28"/>
      <c r="AK40" s="28"/>
      <c r="AL40" s="28"/>
      <c r="AM40" s="28"/>
      <c r="AN40" s="28"/>
      <c r="AO40" s="28"/>
      <c r="AP40" s="28"/>
      <c r="AQ40" s="28"/>
      <c r="AR40" s="28"/>
      <c r="AS40" s="28"/>
      <c r="AT40" s="28"/>
      <c r="AU40" s="28"/>
      <c r="AV40" s="28"/>
    </row>
    <row r="41" spans="1:48" s="30" customFormat="1" ht="17.25" customHeight="1">
      <c r="A41" s="10"/>
      <c r="B41" s="199">
        <v>6</v>
      </c>
      <c r="C41" s="1582" t="s">
        <v>45</v>
      </c>
      <c r="D41" s="1582"/>
      <c r="E41" s="1582"/>
      <c r="F41" s="1582"/>
      <c r="G41" s="1582"/>
      <c r="H41" s="1582"/>
      <c r="I41" s="28"/>
      <c r="J41" s="28"/>
      <c r="K41" s="28"/>
      <c r="L41" s="28"/>
      <c r="M41" s="10"/>
      <c r="N41" s="10"/>
      <c r="O41" s="10"/>
      <c r="P41" s="28"/>
      <c r="Q41" s="28"/>
      <c r="R41" s="28"/>
      <c r="S41" s="28"/>
      <c r="T41" s="28"/>
      <c r="U41" s="28"/>
      <c r="V41" s="28"/>
      <c r="W41" s="28"/>
      <c r="X41" s="28"/>
      <c r="Y41" s="28"/>
      <c r="Z41" s="28"/>
      <c r="AA41" s="28"/>
      <c r="AB41" s="28"/>
      <c r="AC41" s="28"/>
      <c r="AD41" s="28"/>
      <c r="AE41" s="28"/>
      <c r="AF41" s="28"/>
      <c r="AG41" s="28"/>
      <c r="AH41" s="28"/>
      <c r="AI41" s="28"/>
      <c r="AJ41" s="28"/>
      <c r="AK41" s="28"/>
      <c r="AL41" s="28"/>
      <c r="AM41" s="28"/>
      <c r="AN41" s="28"/>
      <c r="AO41" s="28"/>
      <c r="AP41" s="28"/>
      <c r="AQ41" s="28"/>
      <c r="AR41" s="28"/>
      <c r="AS41" s="28"/>
      <c r="AT41" s="28"/>
      <c r="AU41" s="28"/>
      <c r="AV41" s="28"/>
    </row>
    <row r="42" spans="1:48" s="30" customFormat="1" ht="48" customHeight="1">
      <c r="A42" s="10"/>
      <c r="B42" s="199">
        <v>7</v>
      </c>
      <c r="C42" s="1582" t="s">
        <v>46</v>
      </c>
      <c r="D42" s="1582"/>
      <c r="E42" s="1582"/>
      <c r="F42" s="1582"/>
      <c r="G42" s="1582"/>
      <c r="H42" s="1582"/>
      <c r="I42" s="28"/>
      <c r="J42" s="28"/>
      <c r="K42" s="28"/>
      <c r="L42" s="28"/>
      <c r="M42" s="10"/>
      <c r="N42" s="10"/>
      <c r="O42" s="10"/>
      <c r="P42" s="28"/>
      <c r="Q42" s="28"/>
      <c r="R42" s="28"/>
      <c r="S42" s="28"/>
      <c r="T42" s="28"/>
      <c r="U42" s="28"/>
      <c r="V42" s="28"/>
      <c r="W42" s="28"/>
      <c r="X42" s="28"/>
      <c r="Y42" s="28"/>
      <c r="Z42" s="28"/>
      <c r="AA42" s="28"/>
      <c r="AB42" s="28"/>
      <c r="AC42" s="28"/>
      <c r="AD42" s="28"/>
      <c r="AE42" s="28"/>
      <c r="AF42" s="28"/>
      <c r="AG42" s="28"/>
      <c r="AH42" s="28"/>
      <c r="AI42" s="28"/>
      <c r="AJ42" s="28"/>
      <c r="AK42" s="28"/>
      <c r="AL42" s="28"/>
      <c r="AM42" s="28"/>
      <c r="AN42" s="28"/>
      <c r="AO42" s="28"/>
      <c r="AP42" s="28"/>
      <c r="AQ42" s="28"/>
      <c r="AR42" s="28"/>
      <c r="AS42" s="28"/>
      <c r="AT42" s="28"/>
      <c r="AU42" s="28"/>
      <c r="AV42" s="28"/>
    </row>
    <row r="43" spans="1:48" ht="17.25" customHeight="1">
      <c r="B43" s="29"/>
      <c r="C43" s="10"/>
    </row>
    <row r="44" spans="1:48" ht="17.25" customHeight="1">
      <c r="B44" s="29"/>
      <c r="C44" s="10"/>
    </row>
    <row r="45" spans="1:48" ht="17.25" customHeight="1">
      <c r="C45" s="34"/>
    </row>
    <row r="46" spans="1:48" ht="17.25" customHeight="1">
      <c r="C46" s="34"/>
    </row>
    <row r="47" spans="1:48" ht="17.25" customHeight="1"/>
  </sheetData>
  <mergeCells count="13">
    <mergeCell ref="C34:H34"/>
    <mergeCell ref="B7:H7"/>
    <mergeCell ref="B8:H8"/>
    <mergeCell ref="B9:H9"/>
    <mergeCell ref="B10:H10"/>
    <mergeCell ref="C33:H33"/>
    <mergeCell ref="C42:H42"/>
    <mergeCell ref="B35:B36"/>
    <mergeCell ref="C35:H36"/>
    <mergeCell ref="C37:H37"/>
    <mergeCell ref="B38:B40"/>
    <mergeCell ref="C38:H40"/>
    <mergeCell ref="C41:H41"/>
  </mergeCells>
  <printOptions horizontalCentered="1"/>
  <pageMargins left="0.98425196850393704" right="0.51181102362204722" top="0.74803149606299213" bottom="0.23622047244094491" header="0" footer="0"/>
  <pageSetup scale="69" orientation="portrait" r:id="rId1"/>
  <headerFooter alignWithMargins="0"/>
  <ignoredErrors>
    <ignoredError sqref="G24" formula="1"/>
  </ignoredError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8E5665-3AD3-45B9-A29B-90D6AD794CCA}">
  <sheetPr codeName="Sheet82">
    <pageSetUpPr fitToPage="1"/>
  </sheetPr>
  <dimension ref="A1:AW110"/>
  <sheetViews>
    <sheetView view="pageBreakPreview" zoomScale="80" zoomScaleNormal="100" zoomScaleSheetLayoutView="80" workbookViewId="0">
      <selection activeCell="B7" sqref="B7:J7"/>
    </sheetView>
  </sheetViews>
  <sheetFormatPr defaultColWidth="9.42578125" defaultRowHeight="15.75"/>
  <cols>
    <col min="1" max="1" width="2.5703125" style="91" customWidth="1"/>
    <col min="2" max="2" width="6.42578125" style="91" customWidth="1"/>
    <col min="3" max="3" width="17.28515625" style="91" customWidth="1"/>
    <col min="4" max="4" width="9.5703125" style="91" customWidth="1"/>
    <col min="5" max="5" width="17.5703125" style="91" customWidth="1"/>
    <col min="6" max="10" width="14.5703125" style="91" customWidth="1"/>
    <col min="11" max="11" width="2.5703125" style="91" customWidth="1"/>
    <col min="12" max="12" width="9.42578125" style="91" customWidth="1"/>
    <col min="13" max="16384" width="9.42578125" style="91"/>
  </cols>
  <sheetData>
    <row r="1" spans="1:49" s="70" customFormat="1" ht="17.25" customHeight="1">
      <c r="A1" s="66"/>
      <c r="B1" s="67" t="s">
        <v>0</v>
      </c>
      <c r="C1" s="66"/>
      <c r="D1" s="66"/>
      <c r="E1" s="66"/>
      <c r="F1" s="66"/>
      <c r="G1" s="66"/>
      <c r="H1" s="66"/>
      <c r="I1" s="66"/>
      <c r="J1" s="3" t="s">
        <v>1</v>
      </c>
      <c r="K1" s="66"/>
      <c r="L1" s="66"/>
      <c r="M1" s="66"/>
      <c r="N1" s="66"/>
      <c r="O1" s="66"/>
      <c r="P1" s="66"/>
      <c r="Q1" s="69"/>
      <c r="R1" s="69"/>
      <c r="S1" s="69"/>
      <c r="T1" s="69"/>
      <c r="U1" s="69"/>
      <c r="V1" s="69"/>
      <c r="W1" s="69"/>
      <c r="X1" s="69"/>
      <c r="Y1" s="69"/>
      <c r="Z1" s="69"/>
      <c r="AA1" s="69"/>
      <c r="AB1" s="69"/>
      <c r="AC1" s="69"/>
      <c r="AD1" s="69"/>
      <c r="AE1" s="69"/>
      <c r="AF1" s="69"/>
      <c r="AG1" s="69"/>
      <c r="AH1" s="69"/>
      <c r="AI1" s="69"/>
      <c r="AJ1" s="69"/>
      <c r="AK1" s="69"/>
      <c r="AL1" s="69"/>
      <c r="AM1" s="69"/>
      <c r="AN1" s="69"/>
      <c r="AO1" s="69"/>
      <c r="AP1" s="69"/>
      <c r="AQ1" s="69"/>
      <c r="AR1" s="69"/>
      <c r="AS1" s="69"/>
      <c r="AT1" s="69"/>
      <c r="AU1" s="69"/>
      <c r="AV1" s="69"/>
      <c r="AW1" s="69"/>
    </row>
    <row r="2" spans="1:49" s="70" customFormat="1" ht="17.25" customHeight="1">
      <c r="A2" s="66"/>
      <c r="B2" s="67"/>
      <c r="C2" s="71"/>
      <c r="D2" s="66"/>
      <c r="E2" s="66"/>
      <c r="F2" s="66"/>
      <c r="G2" s="66"/>
      <c r="H2" s="66"/>
      <c r="I2" s="66"/>
      <c r="J2" s="3" t="s">
        <v>2</v>
      </c>
      <c r="K2" s="66"/>
      <c r="L2" s="66"/>
      <c r="M2" s="66"/>
      <c r="N2" s="66"/>
      <c r="O2" s="66"/>
      <c r="P2" s="66"/>
      <c r="Q2" s="69"/>
      <c r="R2" s="69"/>
      <c r="S2" s="69"/>
      <c r="T2" s="69"/>
      <c r="U2" s="69"/>
      <c r="V2" s="69"/>
      <c r="W2" s="69"/>
      <c r="X2" s="69"/>
      <c r="Y2" s="69"/>
      <c r="Z2" s="69"/>
      <c r="AA2" s="69"/>
      <c r="AB2" s="69"/>
      <c r="AC2" s="69"/>
      <c r="AD2" s="69"/>
      <c r="AE2" s="69"/>
      <c r="AF2" s="69"/>
      <c r="AG2" s="69"/>
      <c r="AH2" s="69"/>
      <c r="AI2" s="69"/>
      <c r="AJ2" s="69"/>
      <c r="AK2" s="69"/>
      <c r="AL2" s="69"/>
      <c r="AM2" s="69"/>
      <c r="AN2" s="69"/>
      <c r="AO2" s="69"/>
      <c r="AP2" s="69"/>
      <c r="AQ2" s="69"/>
      <c r="AR2" s="69"/>
      <c r="AS2" s="69"/>
      <c r="AT2" s="69"/>
      <c r="AU2" s="69"/>
      <c r="AV2" s="69"/>
      <c r="AW2" s="69"/>
    </row>
    <row r="3" spans="1:49" s="70" customFormat="1" ht="17.25" customHeight="1">
      <c r="A3" s="66"/>
      <c r="B3" s="72"/>
      <c r="C3" s="66"/>
      <c r="D3" s="66"/>
      <c r="E3" s="66"/>
      <c r="F3" s="66"/>
      <c r="G3" s="66"/>
      <c r="H3" s="66"/>
      <c r="I3" s="66"/>
      <c r="J3" s="68" t="s">
        <v>3</v>
      </c>
      <c r="K3" s="66"/>
      <c r="L3" s="66"/>
      <c r="M3" s="66"/>
      <c r="N3" s="66"/>
      <c r="O3" s="66"/>
      <c r="P3" s="66"/>
      <c r="Q3" s="69"/>
      <c r="R3" s="69"/>
      <c r="S3" s="69"/>
      <c r="T3" s="69"/>
      <c r="U3" s="69"/>
      <c r="V3" s="69"/>
      <c r="W3" s="69"/>
      <c r="X3" s="69"/>
      <c r="Y3" s="69"/>
      <c r="Z3" s="69"/>
      <c r="AA3" s="69"/>
      <c r="AB3" s="69"/>
      <c r="AC3" s="69"/>
      <c r="AD3" s="69"/>
      <c r="AE3" s="69"/>
      <c r="AF3" s="69"/>
      <c r="AG3" s="69"/>
      <c r="AH3" s="69"/>
      <c r="AI3" s="69"/>
      <c r="AJ3" s="69"/>
      <c r="AK3" s="69"/>
      <c r="AL3" s="69"/>
      <c r="AM3" s="69"/>
      <c r="AN3" s="69"/>
      <c r="AO3" s="69"/>
      <c r="AP3" s="69"/>
      <c r="AQ3" s="69"/>
      <c r="AR3" s="69"/>
      <c r="AS3" s="69"/>
      <c r="AT3" s="69"/>
      <c r="AU3" s="69"/>
      <c r="AV3" s="69"/>
      <c r="AW3" s="69"/>
    </row>
    <row r="4" spans="1:49" s="70" customFormat="1" ht="17.25" customHeight="1">
      <c r="A4" s="66"/>
      <c r="B4" s="73"/>
      <c r="C4" s="66"/>
      <c r="D4" s="66"/>
      <c r="E4" s="66"/>
      <c r="F4" s="66"/>
      <c r="G4" s="66"/>
      <c r="H4" s="66"/>
      <c r="I4" s="66"/>
      <c r="J4" s="68" t="s">
        <v>4</v>
      </c>
      <c r="K4" s="66"/>
      <c r="L4" s="66"/>
      <c r="M4" s="66"/>
      <c r="N4" s="66"/>
      <c r="O4" s="66"/>
      <c r="P4" s="66"/>
      <c r="Q4" s="69"/>
      <c r="R4" s="69"/>
      <c r="S4" s="69"/>
      <c r="T4" s="69"/>
      <c r="U4" s="69"/>
      <c r="V4" s="69"/>
      <c r="W4" s="69"/>
      <c r="X4" s="69"/>
      <c r="Y4" s="69"/>
      <c r="Z4" s="69"/>
      <c r="AA4" s="69"/>
      <c r="AB4" s="69"/>
      <c r="AC4" s="69"/>
      <c r="AD4" s="69"/>
      <c r="AE4" s="69"/>
      <c r="AF4" s="69"/>
      <c r="AG4" s="69"/>
      <c r="AH4" s="69"/>
      <c r="AI4" s="69"/>
      <c r="AJ4" s="69"/>
      <c r="AK4" s="69"/>
      <c r="AL4" s="69"/>
      <c r="AM4" s="69"/>
      <c r="AN4" s="69"/>
      <c r="AO4" s="69"/>
      <c r="AP4" s="69"/>
      <c r="AQ4" s="69"/>
      <c r="AR4" s="69"/>
      <c r="AS4" s="69"/>
      <c r="AT4" s="69"/>
      <c r="AU4" s="69"/>
      <c r="AV4" s="69"/>
      <c r="AW4" s="69"/>
    </row>
    <row r="5" spans="1:49" s="70" customFormat="1" ht="17.25" customHeight="1">
      <c r="A5" s="66"/>
      <c r="B5" s="66"/>
      <c r="C5" s="66"/>
      <c r="D5" s="66"/>
      <c r="E5" s="66"/>
      <c r="F5" s="66"/>
      <c r="G5" s="66"/>
      <c r="H5" s="66"/>
      <c r="I5" s="66"/>
      <c r="J5" s="68" t="s">
        <v>156</v>
      </c>
      <c r="K5" s="66"/>
      <c r="L5" s="66"/>
      <c r="M5" s="66"/>
      <c r="N5" s="66"/>
      <c r="O5" s="66"/>
      <c r="P5" s="66"/>
      <c r="Q5" s="69"/>
      <c r="R5" s="69"/>
      <c r="S5" s="69"/>
      <c r="T5" s="69"/>
      <c r="U5" s="69"/>
      <c r="V5" s="69"/>
      <c r="W5" s="69"/>
      <c r="X5" s="69"/>
      <c r="Y5" s="69"/>
      <c r="Z5" s="69"/>
      <c r="AA5" s="69"/>
      <c r="AB5" s="69"/>
      <c r="AC5" s="69"/>
      <c r="AD5" s="69"/>
      <c r="AE5" s="69"/>
      <c r="AF5" s="69"/>
      <c r="AG5" s="69"/>
      <c r="AH5" s="69"/>
      <c r="AI5" s="69"/>
      <c r="AJ5" s="69"/>
      <c r="AK5" s="69"/>
      <c r="AL5" s="69"/>
      <c r="AM5" s="69"/>
      <c r="AN5" s="69"/>
      <c r="AO5" s="69"/>
      <c r="AP5" s="69"/>
      <c r="AQ5" s="69"/>
      <c r="AR5" s="69"/>
      <c r="AS5" s="69"/>
      <c r="AT5" s="69"/>
      <c r="AU5" s="69"/>
      <c r="AV5" s="69"/>
      <c r="AW5" s="69"/>
    </row>
    <row r="6" spans="1:49" s="70" customFormat="1" ht="17.25" customHeight="1">
      <c r="A6" s="66"/>
      <c r="B6" s="66"/>
      <c r="C6" s="66"/>
      <c r="D6" s="66"/>
      <c r="E6" s="66"/>
      <c r="F6" s="66"/>
      <c r="G6" s="66"/>
      <c r="H6" s="66"/>
      <c r="I6" s="66"/>
      <c r="J6" s="68" t="s">
        <v>119</v>
      </c>
      <c r="K6" s="66"/>
      <c r="L6" s="66"/>
      <c r="M6" s="66"/>
      <c r="N6" s="66"/>
      <c r="O6" s="66"/>
      <c r="P6" s="66"/>
      <c r="Q6" s="69"/>
      <c r="R6" s="69"/>
      <c r="S6" s="69"/>
      <c r="T6" s="69"/>
      <c r="U6" s="69"/>
      <c r="V6" s="69"/>
      <c r="W6" s="69"/>
      <c r="X6" s="69"/>
      <c r="Y6" s="69"/>
      <c r="Z6" s="69"/>
      <c r="AA6" s="69"/>
      <c r="AB6" s="69"/>
      <c r="AC6" s="69"/>
      <c r="AD6" s="69"/>
      <c r="AE6" s="69"/>
      <c r="AF6" s="69"/>
      <c r="AG6" s="69"/>
      <c r="AH6" s="69"/>
      <c r="AI6" s="69"/>
      <c r="AJ6" s="69"/>
      <c r="AK6" s="69"/>
      <c r="AL6" s="69"/>
      <c r="AM6" s="69"/>
      <c r="AN6" s="69"/>
      <c r="AO6" s="69"/>
      <c r="AP6" s="69"/>
      <c r="AQ6" s="69"/>
      <c r="AR6" s="69"/>
      <c r="AS6" s="69"/>
      <c r="AT6" s="69"/>
      <c r="AU6" s="69"/>
      <c r="AV6" s="69"/>
      <c r="AW6" s="69"/>
    </row>
    <row r="7" spans="1:49" s="75" customFormat="1" ht="17.25" customHeight="1">
      <c r="A7" s="74"/>
      <c r="B7" s="1611" t="s">
        <v>119</v>
      </c>
      <c r="C7" s="1611"/>
      <c r="D7" s="1611"/>
      <c r="E7" s="1611"/>
      <c r="F7" s="1611"/>
      <c r="G7" s="1611"/>
      <c r="H7" s="1611"/>
      <c r="I7" s="1611"/>
      <c r="J7" s="1611"/>
      <c r="K7" s="74"/>
      <c r="L7" s="74"/>
      <c r="M7" s="74"/>
      <c r="N7" s="74"/>
      <c r="O7" s="74"/>
      <c r="P7" s="74"/>
    </row>
    <row r="8" spans="1:49" s="75" customFormat="1" ht="17.25" customHeight="1">
      <c r="A8" s="74"/>
      <c r="B8" s="1611" t="s">
        <v>7</v>
      </c>
      <c r="C8" s="1611"/>
      <c r="D8" s="1611"/>
      <c r="E8" s="1611"/>
      <c r="F8" s="1611"/>
      <c r="G8" s="1611"/>
      <c r="H8" s="1611"/>
      <c r="I8" s="1611"/>
      <c r="J8" s="1611"/>
      <c r="K8" s="74"/>
      <c r="L8" s="74"/>
      <c r="M8" s="74"/>
      <c r="N8" s="471"/>
      <c r="O8" s="74"/>
      <c r="P8" s="74"/>
    </row>
    <row r="9" spans="1:49" s="75" customFormat="1" ht="17.25" customHeight="1">
      <c r="A9" s="74"/>
      <c r="B9" s="1611" t="s">
        <v>311</v>
      </c>
      <c r="C9" s="1611"/>
      <c r="D9" s="1611"/>
      <c r="E9" s="1611"/>
      <c r="F9" s="1611"/>
      <c r="G9" s="1611"/>
      <c r="H9" s="1611"/>
      <c r="I9" s="1611"/>
      <c r="J9" s="1611"/>
      <c r="K9" s="74"/>
      <c r="L9" s="74"/>
      <c r="M9" s="74"/>
      <c r="N9" s="74"/>
      <c r="O9" s="74"/>
      <c r="P9" s="74"/>
    </row>
    <row r="10" spans="1:49" s="75" customFormat="1" ht="17.25" customHeight="1">
      <c r="A10" s="74"/>
      <c r="B10" s="1612" t="s">
        <v>372</v>
      </c>
      <c r="C10" s="1612"/>
      <c r="D10" s="1612"/>
      <c r="E10" s="1612"/>
      <c r="F10" s="1612"/>
      <c r="G10" s="1612"/>
      <c r="H10" s="1612"/>
      <c r="I10" s="1612"/>
      <c r="J10" s="1612"/>
      <c r="K10" s="74"/>
      <c r="L10" s="74"/>
      <c r="M10" s="74"/>
      <c r="N10" s="74"/>
      <c r="O10" s="74"/>
      <c r="P10" s="74"/>
    </row>
    <row r="11" spans="1:49" s="69" customFormat="1" ht="17.25" customHeight="1" thickBot="1">
      <c r="A11" s="66"/>
      <c r="B11" s="66"/>
      <c r="C11" s="66"/>
      <c r="D11" s="66"/>
      <c r="E11" s="66"/>
      <c r="F11" s="66"/>
      <c r="G11" s="66"/>
      <c r="H11" s="66"/>
      <c r="I11" s="66"/>
      <c r="J11" s="66"/>
      <c r="K11" s="66"/>
      <c r="L11" s="66"/>
      <c r="M11" s="66"/>
      <c r="N11" s="66"/>
      <c r="O11" s="66"/>
      <c r="P11" s="66"/>
    </row>
    <row r="12" spans="1:49" s="69" customFormat="1" ht="16.5" customHeight="1">
      <c r="A12" s="66"/>
      <c r="B12" s="76" t="s">
        <v>10</v>
      </c>
      <c r="C12" s="15"/>
      <c r="D12" s="15"/>
      <c r="E12" s="15" t="s">
        <v>157</v>
      </c>
      <c r="F12" s="15" t="s">
        <v>158</v>
      </c>
      <c r="G12" s="77" t="s">
        <v>159</v>
      </c>
      <c r="H12" s="77" t="s">
        <v>160</v>
      </c>
      <c r="I12" s="77" t="s">
        <v>161</v>
      </c>
      <c r="J12" s="78" t="s">
        <v>162</v>
      </c>
      <c r="K12" s="66"/>
      <c r="L12" s="66"/>
      <c r="M12" s="66"/>
      <c r="N12" s="66"/>
      <c r="O12" s="66"/>
      <c r="P12" s="66"/>
    </row>
    <row r="13" spans="1:49" s="69" customFormat="1" ht="18.75" customHeight="1" thickBot="1">
      <c r="A13" s="66"/>
      <c r="B13" s="79" t="s">
        <v>15</v>
      </c>
      <c r="C13" s="80" t="s">
        <v>158</v>
      </c>
      <c r="D13" s="80" t="s">
        <v>17</v>
      </c>
      <c r="E13" s="80" t="s">
        <v>201</v>
      </c>
      <c r="F13" s="80" t="s">
        <v>163</v>
      </c>
      <c r="G13" s="80" t="s">
        <v>164</v>
      </c>
      <c r="H13" s="80" t="s">
        <v>163</v>
      </c>
      <c r="I13" s="80" t="s">
        <v>165</v>
      </c>
      <c r="J13" s="81" t="s">
        <v>166</v>
      </c>
      <c r="K13" s="66"/>
      <c r="L13" s="66"/>
      <c r="M13" s="66"/>
      <c r="N13" s="66"/>
      <c r="O13" s="66"/>
      <c r="P13" s="66"/>
    </row>
    <row r="14" spans="1:49" s="69" customFormat="1" ht="17.100000000000001" customHeight="1">
      <c r="A14" s="66"/>
      <c r="B14" s="306"/>
      <c r="C14" s="307"/>
      <c r="D14" s="307"/>
      <c r="E14" s="307" t="s">
        <v>21</v>
      </c>
      <c r="F14" s="307" t="s">
        <v>22</v>
      </c>
      <c r="G14" s="307" t="s">
        <v>23</v>
      </c>
      <c r="H14" s="307" t="s">
        <v>24</v>
      </c>
      <c r="I14" s="307" t="s">
        <v>145</v>
      </c>
      <c r="J14" s="308" t="s">
        <v>146</v>
      </c>
      <c r="K14" s="66"/>
      <c r="L14" s="66"/>
      <c r="M14" s="66"/>
      <c r="N14" s="66"/>
      <c r="O14" s="66"/>
      <c r="P14" s="66"/>
    </row>
    <row r="15" spans="1:49" s="69" customFormat="1" ht="17.100000000000001" customHeight="1">
      <c r="A15" s="66"/>
      <c r="B15" s="309"/>
      <c r="C15" s="310"/>
      <c r="D15" s="311"/>
      <c r="E15" s="311"/>
      <c r="F15" s="311"/>
      <c r="G15" s="311"/>
      <c r="H15" s="311"/>
      <c r="I15" s="311"/>
      <c r="J15" s="312"/>
      <c r="K15" s="66"/>
      <c r="L15" s="66"/>
      <c r="M15" s="66"/>
      <c r="N15" s="66"/>
      <c r="O15" s="66"/>
      <c r="P15" s="66"/>
    </row>
    <row r="16" spans="1:49" s="69" customFormat="1" ht="17.100000000000001" customHeight="1">
      <c r="A16" s="66"/>
      <c r="B16" s="313"/>
      <c r="C16" s="314" t="s">
        <v>167</v>
      </c>
      <c r="D16" s="315"/>
      <c r="E16" s="311"/>
      <c r="F16" s="311"/>
      <c r="G16" s="311"/>
      <c r="H16" s="311"/>
      <c r="I16" s="311"/>
      <c r="J16" s="312"/>
      <c r="K16" s="66"/>
      <c r="L16" s="66"/>
      <c r="M16" s="66"/>
      <c r="N16" s="66"/>
      <c r="O16" s="66"/>
      <c r="P16" s="66"/>
    </row>
    <row r="17" spans="1:16" s="69" customFormat="1" ht="16.5" customHeight="1">
      <c r="A17" s="66"/>
      <c r="B17" s="313"/>
      <c r="C17" s="314"/>
      <c r="D17" s="315"/>
      <c r="E17" s="311"/>
      <c r="F17" s="311"/>
      <c r="G17" s="311"/>
      <c r="H17" s="311"/>
      <c r="I17" s="311"/>
      <c r="J17" s="312"/>
      <c r="K17" s="66"/>
      <c r="L17" s="66"/>
      <c r="M17" s="66"/>
      <c r="N17" s="66"/>
      <c r="O17" s="66"/>
      <c r="P17" s="66"/>
    </row>
    <row r="18" spans="1:16" s="69" customFormat="1" ht="16.5" customHeight="1">
      <c r="A18" s="66"/>
      <c r="B18" s="313"/>
      <c r="C18" s="316" t="s">
        <v>386</v>
      </c>
      <c r="D18" s="315"/>
      <c r="E18" s="311"/>
      <c r="F18" s="311"/>
      <c r="G18" s="311"/>
      <c r="H18" s="311"/>
      <c r="I18" s="311"/>
      <c r="J18" s="312"/>
      <c r="K18" s="66"/>
      <c r="L18" s="66"/>
      <c r="M18" s="66"/>
      <c r="N18" s="66"/>
      <c r="O18" s="66"/>
      <c r="P18" s="66"/>
    </row>
    <row r="19" spans="1:16" s="69" customFormat="1" ht="17.100000000000001" customHeight="1">
      <c r="A19" s="66"/>
      <c r="B19" s="309">
        <v>1</v>
      </c>
      <c r="C19" s="316" t="s">
        <v>170</v>
      </c>
      <c r="D19" s="311"/>
      <c r="E19" s="320">
        <v>150</v>
      </c>
      <c r="F19" s="338">
        <v>40624</v>
      </c>
      <c r="G19" s="320">
        <f>(H19-F19)/365</f>
        <v>30.021917808219179</v>
      </c>
      <c r="H19" s="338">
        <v>51582</v>
      </c>
      <c r="I19" s="321">
        <v>5.3969999999999997E-2</v>
      </c>
      <c r="J19" s="322">
        <f t="shared" ref="J19" si="0">+E19*I19</f>
        <v>8.0954999999999995</v>
      </c>
      <c r="K19" s="83"/>
      <c r="L19" s="66"/>
      <c r="M19" s="66"/>
      <c r="N19" s="66"/>
      <c r="O19" s="66"/>
      <c r="P19" s="66"/>
    </row>
    <row r="20" spans="1:16" s="69" customFormat="1" ht="17.100000000000001" customHeight="1">
      <c r="A20" s="66"/>
      <c r="B20" s="309">
        <f>B19+1</f>
        <v>2</v>
      </c>
      <c r="C20" s="316" t="s">
        <v>171</v>
      </c>
      <c r="D20" s="311"/>
      <c r="E20" s="320">
        <v>150</v>
      </c>
      <c r="F20" s="338">
        <v>40808</v>
      </c>
      <c r="G20" s="320">
        <f t="shared" ref="G20:G37" si="1">(H20-F20)/365</f>
        <v>30.021917808219179</v>
      </c>
      <c r="H20" s="338">
        <v>51766</v>
      </c>
      <c r="I20" s="321">
        <v>4.7399999999999998E-2</v>
      </c>
      <c r="J20" s="322">
        <f t="shared" ref="J20:J37" si="2">+E20*I20</f>
        <v>7.1099999999999994</v>
      </c>
      <c r="K20" s="83"/>
      <c r="L20" s="66"/>
      <c r="M20" s="66"/>
      <c r="N20" s="66"/>
      <c r="O20" s="66"/>
      <c r="P20" s="66"/>
    </row>
    <row r="21" spans="1:16" s="69" customFormat="1" ht="17.100000000000001" customHeight="1">
      <c r="A21" s="66"/>
      <c r="B21" s="309">
        <f t="shared" ref="B21:B29" si="3">B20+1</f>
        <v>3</v>
      </c>
      <c r="C21" s="316" t="s">
        <v>172</v>
      </c>
      <c r="D21" s="311"/>
      <c r="E21" s="320">
        <v>200</v>
      </c>
      <c r="F21" s="338">
        <v>40990</v>
      </c>
      <c r="G21" s="320">
        <f t="shared" si="1"/>
        <v>30.019178082191782</v>
      </c>
      <c r="H21" s="338">
        <v>51947</v>
      </c>
      <c r="I21" s="321">
        <v>4.3560000000000001E-2</v>
      </c>
      <c r="J21" s="322">
        <f t="shared" si="2"/>
        <v>8.7119999999999997</v>
      </c>
      <c r="K21" s="66"/>
      <c r="L21" s="66"/>
      <c r="M21" s="66"/>
      <c r="N21" s="66"/>
      <c r="O21" s="66"/>
      <c r="P21" s="66"/>
    </row>
    <row r="22" spans="1:16" s="69" customFormat="1" ht="17.100000000000001" customHeight="1">
      <c r="A22" s="66"/>
      <c r="B22" s="309">
        <f t="shared" si="3"/>
        <v>4</v>
      </c>
      <c r="C22" s="316" t="s">
        <v>257</v>
      </c>
      <c r="D22" s="311"/>
      <c r="E22" s="320">
        <v>50</v>
      </c>
      <c r="F22" s="338">
        <v>42696</v>
      </c>
      <c r="G22" s="320">
        <f t="shared" si="1"/>
        <v>30.019178082191782</v>
      </c>
      <c r="H22" s="338">
        <v>53653</v>
      </c>
      <c r="I22" s="321">
        <v>4.0280000000000003E-2</v>
      </c>
      <c r="J22" s="322">
        <f t="shared" si="2"/>
        <v>2.0140000000000002</v>
      </c>
      <c r="K22" s="66"/>
      <c r="L22" s="66"/>
      <c r="M22" s="66"/>
      <c r="N22" s="66"/>
      <c r="O22" s="66"/>
      <c r="P22" s="66"/>
    </row>
    <row r="23" spans="1:16" s="69" customFormat="1" ht="17.100000000000001" customHeight="1">
      <c r="A23" s="66"/>
      <c r="B23" s="309">
        <f t="shared" si="3"/>
        <v>5</v>
      </c>
      <c r="C23" s="316" t="s">
        <v>258</v>
      </c>
      <c r="D23" s="311"/>
      <c r="E23" s="320">
        <v>200</v>
      </c>
      <c r="F23" s="338">
        <v>42788</v>
      </c>
      <c r="G23" s="320">
        <f t="shared" si="1"/>
        <v>30.019178082191782</v>
      </c>
      <c r="H23" s="338">
        <v>53745</v>
      </c>
      <c r="I23" s="321">
        <v>4.122E-2</v>
      </c>
      <c r="J23" s="322">
        <f t="shared" si="2"/>
        <v>8.2439999999999998</v>
      </c>
      <c r="K23" s="66"/>
      <c r="L23" s="66"/>
      <c r="M23" s="66"/>
      <c r="N23" s="66"/>
      <c r="O23" s="66"/>
      <c r="P23" s="66"/>
    </row>
    <row r="24" spans="1:16" s="69" customFormat="1" ht="17.100000000000001" customHeight="1">
      <c r="A24" s="66"/>
      <c r="B24" s="309">
        <f t="shared" si="3"/>
        <v>6</v>
      </c>
      <c r="C24" s="316" t="s">
        <v>259</v>
      </c>
      <c r="D24" s="311"/>
      <c r="E24" s="320">
        <v>100</v>
      </c>
      <c r="F24" s="338">
        <v>42908</v>
      </c>
      <c r="G24" s="320">
        <f t="shared" si="1"/>
        <v>30.019178082191782</v>
      </c>
      <c r="H24" s="338">
        <v>53865</v>
      </c>
      <c r="I24" s="321">
        <v>3.6479999999999999E-2</v>
      </c>
      <c r="J24" s="322">
        <f t="shared" si="2"/>
        <v>3.6479999999999997</v>
      </c>
      <c r="K24" s="66"/>
      <c r="L24" s="66"/>
      <c r="M24" s="66"/>
      <c r="N24" s="66"/>
      <c r="O24" s="66"/>
      <c r="P24" s="66"/>
    </row>
    <row r="25" spans="1:16" s="69" customFormat="1" ht="17.100000000000001" customHeight="1">
      <c r="A25" s="66"/>
      <c r="B25" s="309">
        <f t="shared" si="3"/>
        <v>7</v>
      </c>
      <c r="C25" s="316" t="s">
        <v>260</v>
      </c>
      <c r="D25" s="311"/>
      <c r="E25" s="320">
        <v>100</v>
      </c>
      <c r="F25" s="338">
        <v>42969</v>
      </c>
      <c r="G25" s="320">
        <f t="shared" si="1"/>
        <v>30.019178082191782</v>
      </c>
      <c r="H25" s="338">
        <v>53926</v>
      </c>
      <c r="I25" s="321">
        <v>3.8580000000000003E-2</v>
      </c>
      <c r="J25" s="322">
        <f t="shared" si="2"/>
        <v>3.8580000000000005</v>
      </c>
      <c r="K25" s="66"/>
      <c r="L25" s="66"/>
      <c r="M25" s="66"/>
      <c r="N25" s="66"/>
      <c r="O25" s="66"/>
      <c r="P25" s="66"/>
    </row>
    <row r="26" spans="1:16" s="69" customFormat="1" ht="17.100000000000001" customHeight="1">
      <c r="A26" s="66"/>
      <c r="B26" s="309">
        <f t="shared" si="3"/>
        <v>8</v>
      </c>
      <c r="C26" s="316" t="s">
        <v>261</v>
      </c>
      <c r="D26" s="311"/>
      <c r="E26" s="320">
        <v>400</v>
      </c>
      <c r="F26" s="338">
        <v>43000</v>
      </c>
      <c r="G26" s="320">
        <f t="shared" si="1"/>
        <v>30.019178082191782</v>
      </c>
      <c r="H26" s="338">
        <v>53957</v>
      </c>
      <c r="I26" s="321">
        <v>4.0660000000000002E-2</v>
      </c>
      <c r="J26" s="322">
        <f t="shared" si="2"/>
        <v>16.263999999999999</v>
      </c>
      <c r="K26" s="66"/>
      <c r="L26" s="66"/>
      <c r="M26" s="66"/>
      <c r="N26" s="66"/>
      <c r="O26" s="66"/>
      <c r="P26" s="66"/>
    </row>
    <row r="27" spans="1:16" s="69" customFormat="1" ht="17.100000000000001" customHeight="1">
      <c r="A27" s="66"/>
      <c r="B27" s="309">
        <f t="shared" si="3"/>
        <v>9</v>
      </c>
      <c r="C27" s="316" t="s">
        <v>263</v>
      </c>
      <c r="D27" s="311"/>
      <c r="E27" s="320">
        <v>200</v>
      </c>
      <c r="F27" s="338">
        <v>43122</v>
      </c>
      <c r="G27" s="320">
        <f t="shared" si="1"/>
        <v>30.019178082191782</v>
      </c>
      <c r="H27" s="338">
        <v>54079</v>
      </c>
      <c r="I27" s="321">
        <v>3.8739999999999997E-2</v>
      </c>
      <c r="J27" s="322">
        <f t="shared" si="2"/>
        <v>7.7479999999999993</v>
      </c>
      <c r="K27" s="66"/>
      <c r="L27" s="66"/>
      <c r="M27" s="66"/>
      <c r="N27" s="66"/>
      <c r="O27" s="66"/>
      <c r="P27" s="66"/>
    </row>
    <row r="28" spans="1:16" s="69" customFormat="1" ht="17.100000000000001" customHeight="1">
      <c r="A28" s="66"/>
      <c r="B28" s="309">
        <f t="shared" si="3"/>
        <v>10</v>
      </c>
      <c r="C28" s="316" t="s">
        <v>264</v>
      </c>
      <c r="D28" s="311"/>
      <c r="E28" s="320">
        <v>400</v>
      </c>
      <c r="F28" s="338">
        <v>43181</v>
      </c>
      <c r="G28" s="320">
        <f t="shared" si="1"/>
        <v>30.021917808219179</v>
      </c>
      <c r="H28" s="338">
        <v>54139</v>
      </c>
      <c r="I28" s="321">
        <v>3.9969999999999999E-2</v>
      </c>
      <c r="J28" s="322">
        <f t="shared" si="2"/>
        <v>15.988</v>
      </c>
      <c r="K28" s="66"/>
      <c r="L28" s="66"/>
      <c r="M28" s="66"/>
      <c r="N28" s="66"/>
      <c r="O28" s="66"/>
      <c r="P28" s="66"/>
    </row>
    <row r="29" spans="1:16" s="69" customFormat="1" ht="17.100000000000001" customHeight="1">
      <c r="A29" s="66"/>
      <c r="B29" s="309">
        <f t="shared" si="3"/>
        <v>11</v>
      </c>
      <c r="C29" s="316" t="s">
        <v>265</v>
      </c>
      <c r="D29" s="311"/>
      <c r="E29" s="320">
        <v>100</v>
      </c>
      <c r="F29" s="338">
        <v>43699</v>
      </c>
      <c r="G29" s="320">
        <f t="shared" si="1"/>
        <v>20.013698630136986</v>
      </c>
      <c r="H29" s="338">
        <v>51004</v>
      </c>
      <c r="I29" s="321">
        <v>3.4880000000000001E-2</v>
      </c>
      <c r="J29" s="322">
        <f t="shared" si="2"/>
        <v>3.488</v>
      </c>
      <c r="K29" s="66"/>
      <c r="L29" s="66"/>
      <c r="M29" s="66"/>
      <c r="N29" s="66"/>
      <c r="O29" s="66"/>
      <c r="P29" s="66"/>
    </row>
    <row r="30" spans="1:16" s="69" customFormat="1" ht="17.100000000000001" customHeight="1">
      <c r="A30" s="66"/>
      <c r="B30" s="309">
        <f>B29+1</f>
        <v>12</v>
      </c>
      <c r="C30" s="316" t="s">
        <v>351</v>
      </c>
      <c r="D30" s="311"/>
      <c r="E30" s="320">
        <v>580</v>
      </c>
      <c r="F30" s="338">
        <v>46461</v>
      </c>
      <c r="G30" s="320">
        <f t="shared" si="1"/>
        <v>10.008219178082191</v>
      </c>
      <c r="H30" s="338">
        <v>50114</v>
      </c>
      <c r="I30" s="321">
        <v>4.8399999999999999E-2</v>
      </c>
      <c r="J30" s="322">
        <f t="shared" ref="J30" si="4">+E30*I30</f>
        <v>28.071999999999999</v>
      </c>
      <c r="K30" s="66"/>
      <c r="L30" s="66"/>
      <c r="M30" s="66"/>
      <c r="N30" s="66"/>
      <c r="O30" s="66"/>
      <c r="P30" s="66"/>
    </row>
    <row r="31" spans="1:16" s="69" customFormat="1" ht="17.100000000000001" customHeight="1">
      <c r="A31" s="66"/>
      <c r="B31" s="309">
        <f>B30+1</f>
        <v>13</v>
      </c>
      <c r="C31" s="316" t="s">
        <v>352</v>
      </c>
      <c r="D31" s="311"/>
      <c r="E31" s="320">
        <v>580</v>
      </c>
      <c r="F31" s="338">
        <v>46461</v>
      </c>
      <c r="G31" s="320">
        <f t="shared" si="1"/>
        <v>30.021917808219179</v>
      </c>
      <c r="H31" s="338">
        <v>57419</v>
      </c>
      <c r="I31" s="321">
        <v>5.4100000000000002E-2</v>
      </c>
      <c r="J31" s="322">
        <f t="shared" ref="J31" si="5">+E31*I31</f>
        <v>31.378</v>
      </c>
      <c r="K31" s="66"/>
      <c r="L31" s="66"/>
      <c r="M31" s="66"/>
      <c r="N31" s="66"/>
      <c r="O31" s="66"/>
      <c r="P31" s="66"/>
    </row>
    <row r="32" spans="1:16" s="69" customFormat="1" ht="17.100000000000001" customHeight="1">
      <c r="A32" s="66"/>
      <c r="B32" s="309">
        <f t="shared" ref="B32:B37" si="6">B31+1</f>
        <v>14</v>
      </c>
      <c r="C32" s="316" t="s">
        <v>353</v>
      </c>
      <c r="D32" s="311"/>
      <c r="E32" s="320">
        <v>580</v>
      </c>
      <c r="F32" s="338">
        <v>46645</v>
      </c>
      <c r="G32" s="320">
        <f t="shared" si="1"/>
        <v>10.008219178082191</v>
      </c>
      <c r="H32" s="338">
        <v>50298</v>
      </c>
      <c r="I32" s="321">
        <v>4.8899999999999999E-2</v>
      </c>
      <c r="J32" s="322">
        <f t="shared" si="2"/>
        <v>28.361999999999998</v>
      </c>
      <c r="K32" s="66"/>
      <c r="L32" s="66"/>
      <c r="M32" s="66"/>
      <c r="N32" s="66"/>
      <c r="O32" s="66"/>
      <c r="P32" s="66"/>
    </row>
    <row r="33" spans="1:16" s="69" customFormat="1" ht="17.100000000000001" customHeight="1">
      <c r="A33" s="66"/>
      <c r="B33" s="309">
        <f t="shared" si="6"/>
        <v>15</v>
      </c>
      <c r="C33" s="316" t="s">
        <v>354</v>
      </c>
      <c r="D33" s="311"/>
      <c r="E33" s="320">
        <v>580</v>
      </c>
      <c r="F33" s="338">
        <v>46645</v>
      </c>
      <c r="G33" s="320">
        <f t="shared" si="1"/>
        <v>30.021917808219179</v>
      </c>
      <c r="H33" s="338">
        <v>57603</v>
      </c>
      <c r="I33" s="321">
        <v>5.45E-2</v>
      </c>
      <c r="J33" s="322">
        <f t="shared" si="2"/>
        <v>31.61</v>
      </c>
      <c r="K33" s="66"/>
      <c r="L33" s="66"/>
      <c r="M33" s="66"/>
      <c r="N33" s="66"/>
      <c r="O33" s="66"/>
      <c r="P33" s="66"/>
    </row>
    <row r="34" spans="1:16" s="69" customFormat="1" ht="17.100000000000001" customHeight="1">
      <c r="A34" s="66"/>
      <c r="B34" s="309">
        <f>B33+1</f>
        <v>16</v>
      </c>
      <c r="C34" s="316" t="s">
        <v>355</v>
      </c>
      <c r="D34" s="311" t="s">
        <v>374</v>
      </c>
      <c r="E34" s="813">
        <v>323.11475409836066</v>
      </c>
      <c r="F34" s="812">
        <v>46827</v>
      </c>
      <c r="G34" s="320">
        <f t="shared" si="1"/>
        <v>10.005479452054795</v>
      </c>
      <c r="H34" s="812">
        <f>EDATE(F34,120)</f>
        <v>50479</v>
      </c>
      <c r="I34" s="811">
        <v>4.8899999999999999E-2</v>
      </c>
      <c r="J34" s="322">
        <f>+E34*I34</f>
        <v>15.800311475409837</v>
      </c>
      <c r="K34" s="83"/>
      <c r="L34" s="113"/>
      <c r="M34" s="66"/>
      <c r="N34" s="66"/>
      <c r="O34" s="66"/>
      <c r="P34" s="66"/>
    </row>
    <row r="35" spans="1:16" s="69" customFormat="1" ht="17.100000000000001" customHeight="1">
      <c r="A35" s="66"/>
      <c r="B35" s="309">
        <f t="shared" si="6"/>
        <v>17</v>
      </c>
      <c r="C35" s="316" t="s">
        <v>356</v>
      </c>
      <c r="D35" s="311" t="s">
        <v>376</v>
      </c>
      <c r="E35" s="813">
        <v>323.11475409836066</v>
      </c>
      <c r="F35" s="812">
        <v>46827</v>
      </c>
      <c r="G35" s="320">
        <f t="shared" si="1"/>
        <v>30.019178082191782</v>
      </c>
      <c r="H35" s="812">
        <f>EDATE(F35,360)</f>
        <v>57784</v>
      </c>
      <c r="I35" s="811">
        <v>5.3499999999999999E-2</v>
      </c>
      <c r="J35" s="322">
        <f t="shared" si="2"/>
        <v>17.286639344262294</v>
      </c>
      <c r="K35" s="83"/>
      <c r="L35" s="113"/>
      <c r="M35" s="66"/>
      <c r="N35" s="66"/>
      <c r="O35" s="66"/>
      <c r="P35" s="66"/>
    </row>
    <row r="36" spans="1:16" s="69" customFormat="1" ht="17.100000000000001" customHeight="1">
      <c r="A36" s="66"/>
      <c r="B36" s="309">
        <f t="shared" si="6"/>
        <v>18</v>
      </c>
      <c r="C36" s="316" t="s">
        <v>373</v>
      </c>
      <c r="D36" s="311" t="s">
        <v>378</v>
      </c>
      <c r="E36" s="813">
        <v>221.31147540983608</v>
      </c>
      <c r="F36" s="812">
        <v>46919</v>
      </c>
      <c r="G36" s="320">
        <f t="shared" si="1"/>
        <v>10.005479452054795</v>
      </c>
      <c r="H36" s="812">
        <f>EDATE(F36,120)</f>
        <v>50571</v>
      </c>
      <c r="I36" s="811">
        <v>4.9999999999999996E-2</v>
      </c>
      <c r="J36" s="322">
        <f t="shared" si="2"/>
        <v>11.065573770491802</v>
      </c>
      <c r="K36" s="83"/>
      <c r="L36" s="113"/>
      <c r="M36" s="66"/>
      <c r="N36" s="66"/>
      <c r="O36" s="66"/>
      <c r="P36" s="66"/>
    </row>
    <row r="37" spans="1:16" s="69" customFormat="1" ht="17.100000000000001" customHeight="1">
      <c r="A37" s="66"/>
      <c r="B37" s="309">
        <f t="shared" si="6"/>
        <v>19</v>
      </c>
      <c r="C37" s="316" t="s">
        <v>375</v>
      </c>
      <c r="D37" s="311" t="s">
        <v>380</v>
      </c>
      <c r="E37" s="813">
        <v>221.31147540983608</v>
      </c>
      <c r="F37" s="812">
        <v>46919</v>
      </c>
      <c r="G37" s="320">
        <f t="shared" si="1"/>
        <v>30.019178082191782</v>
      </c>
      <c r="H37" s="812">
        <f>EDATE(F37,360)</f>
        <v>57876</v>
      </c>
      <c r="I37" s="811">
        <v>5.4699999999999999E-2</v>
      </c>
      <c r="J37" s="322">
        <f t="shared" si="2"/>
        <v>12.105737704918033</v>
      </c>
      <c r="K37" s="83"/>
      <c r="L37" s="113"/>
      <c r="M37" s="66"/>
      <c r="N37" s="66"/>
      <c r="O37" s="66"/>
      <c r="P37" s="66"/>
    </row>
    <row r="38" spans="1:16" s="69" customFormat="1" ht="17.100000000000001" customHeight="1">
      <c r="A38" s="66"/>
      <c r="B38" s="309">
        <f>B37+1</f>
        <v>20</v>
      </c>
      <c r="C38" s="316" t="s">
        <v>377</v>
      </c>
      <c r="D38" s="311" t="s">
        <v>382</v>
      </c>
      <c r="E38" s="813">
        <v>119.50819672131148</v>
      </c>
      <c r="F38" s="812">
        <v>47011</v>
      </c>
      <c r="G38" s="590">
        <f>(H38-F38)/365</f>
        <v>10.005479452054795</v>
      </c>
      <c r="H38" s="812">
        <f>EDATE(F38,120)</f>
        <v>50663</v>
      </c>
      <c r="I38" s="811">
        <v>5.0299999999999997E-2</v>
      </c>
      <c r="J38" s="962">
        <f>+E38*I38</f>
        <v>6.0112622950819672</v>
      </c>
      <c r="K38" s="83"/>
      <c r="L38" s="113"/>
      <c r="M38" s="66"/>
      <c r="N38" s="66"/>
      <c r="O38" s="66"/>
      <c r="P38" s="66"/>
    </row>
    <row r="39" spans="1:16" s="69" customFormat="1" ht="17.100000000000001" customHeight="1" thickBot="1">
      <c r="A39" s="66"/>
      <c r="B39" s="309">
        <f>B38+1</f>
        <v>21</v>
      </c>
      <c r="C39" s="316" t="s">
        <v>379</v>
      </c>
      <c r="D39" s="311" t="s">
        <v>384</v>
      </c>
      <c r="E39" s="813">
        <v>118.0327868852459</v>
      </c>
      <c r="F39" s="812">
        <v>47011</v>
      </c>
      <c r="G39" s="590">
        <f>(H39-F39)/365</f>
        <v>30.019178082191782</v>
      </c>
      <c r="H39" s="812">
        <f>EDATE(F39,360)</f>
        <v>57968</v>
      </c>
      <c r="I39" s="811">
        <v>5.4800000000000001E-2</v>
      </c>
      <c r="J39" s="962">
        <f>+E39*I39</f>
        <v>6.4681967213114753</v>
      </c>
      <c r="K39" s="83"/>
      <c r="L39" s="113"/>
      <c r="M39" s="66"/>
      <c r="N39" s="66"/>
      <c r="O39" s="66"/>
      <c r="P39" s="66"/>
    </row>
    <row r="40" spans="1:16" s="69" customFormat="1" ht="17.100000000000001" customHeight="1">
      <c r="A40" s="66"/>
      <c r="B40" s="309">
        <f>B39+1</f>
        <v>22</v>
      </c>
      <c r="C40" s="316" t="s">
        <v>90</v>
      </c>
      <c r="D40" s="365"/>
      <c r="E40" s="733">
        <f>SUM(E19:E39)</f>
        <v>5696.3934426229498</v>
      </c>
      <c r="F40" s="734"/>
      <c r="G40" s="735"/>
      <c r="H40" s="734"/>
      <c r="I40" s="736">
        <f>J40/E40</f>
        <v>4.7982855128352722E-2</v>
      </c>
      <c r="J40" s="737">
        <f>SUM(J19:J39)</f>
        <v>273.32922131147541</v>
      </c>
      <c r="K40" s="83"/>
    </row>
    <row r="41" spans="1:16" s="69" customFormat="1" ht="16.5" customHeight="1">
      <c r="A41" s="66"/>
      <c r="B41" s="309"/>
      <c r="C41" s="316"/>
      <c r="D41" s="365"/>
      <c r="E41" s="346"/>
      <c r="F41" s="349"/>
      <c r="G41" s="346"/>
      <c r="H41" s="349"/>
      <c r="I41" s="347"/>
      <c r="J41" s="348"/>
      <c r="K41" s="83"/>
      <c r="L41" s="114"/>
      <c r="M41" s="66"/>
      <c r="N41" s="66"/>
      <c r="O41" s="66"/>
      <c r="P41" s="66"/>
    </row>
    <row r="42" spans="1:16" s="69" customFormat="1" ht="17.100000000000001" customHeight="1">
      <c r="A42" s="66"/>
      <c r="B42" s="313"/>
      <c r="C42" s="325" t="s">
        <v>173</v>
      </c>
      <c r="D42" s="365"/>
      <c r="E42" s="345"/>
      <c r="F42" s="346"/>
      <c r="G42" s="359"/>
      <c r="H42" s="346"/>
      <c r="I42" s="347"/>
      <c r="J42" s="348"/>
      <c r="K42" s="83"/>
      <c r="L42" s="66"/>
      <c r="M42" s="66"/>
      <c r="N42" s="66"/>
      <c r="O42" s="66"/>
      <c r="P42" s="66"/>
    </row>
    <row r="43" spans="1:16" s="69" customFormat="1" ht="17.100000000000001" customHeight="1">
      <c r="A43" s="66"/>
      <c r="B43" s="309">
        <f>B40+1</f>
        <v>23</v>
      </c>
      <c r="C43" s="324" t="s">
        <v>174</v>
      </c>
      <c r="D43" s="365">
        <v>7</v>
      </c>
      <c r="E43" s="345">
        <v>5300.918441719954</v>
      </c>
      <c r="F43" s="346"/>
      <c r="G43" s="359"/>
      <c r="H43" s="346"/>
      <c r="I43" s="347">
        <v>4.7982855128352715E-2</v>
      </c>
      <c r="J43" s="348">
        <f>+E43*I43</f>
        <v>254.35320163626179</v>
      </c>
      <c r="K43" s="83"/>
      <c r="L43" s="66"/>
      <c r="M43" s="66"/>
      <c r="N43" s="66"/>
      <c r="O43" s="66"/>
      <c r="P43" s="66"/>
    </row>
    <row r="44" spans="1:16" s="69" customFormat="1" ht="17.100000000000001" customHeight="1">
      <c r="A44" s="66"/>
      <c r="B44" s="309"/>
      <c r="C44" s="339"/>
      <c r="D44" s="365"/>
      <c r="E44" s="346"/>
      <c r="F44" s="346"/>
      <c r="G44" s="359"/>
      <c r="H44" s="346"/>
      <c r="I44" s="347"/>
      <c r="J44" s="348"/>
      <c r="K44" s="83"/>
      <c r="L44" s="66"/>
      <c r="M44" s="66"/>
      <c r="N44" s="66"/>
      <c r="O44" s="66"/>
      <c r="P44" s="66"/>
    </row>
    <row r="45" spans="1:16" s="69" customFormat="1" ht="17.100000000000001" customHeight="1">
      <c r="A45" s="66"/>
      <c r="B45" s="313"/>
      <c r="C45" s="325" t="s">
        <v>175</v>
      </c>
      <c r="D45" s="365"/>
      <c r="E45" s="346"/>
      <c r="F45" s="346"/>
      <c r="G45" s="359"/>
      <c r="H45" s="346"/>
      <c r="I45" s="347"/>
      <c r="J45" s="348"/>
      <c r="K45" s="83"/>
      <c r="L45" s="102"/>
      <c r="M45" s="66"/>
      <c r="N45" s="66"/>
      <c r="O45" s="66"/>
      <c r="P45" s="66"/>
    </row>
    <row r="46" spans="1:16" s="69" customFormat="1" ht="17.100000000000001" customHeight="1">
      <c r="A46" s="66"/>
      <c r="B46" s="313"/>
      <c r="C46" s="325"/>
      <c r="D46" s="365"/>
      <c r="E46" s="346"/>
      <c r="F46" s="346"/>
      <c r="G46" s="359"/>
      <c r="H46" s="346"/>
      <c r="I46" s="347"/>
      <c r="J46" s="348"/>
      <c r="K46" s="83"/>
      <c r="L46" s="102"/>
      <c r="M46" s="66"/>
      <c r="N46" s="66"/>
      <c r="O46" s="66"/>
      <c r="P46" s="66"/>
    </row>
    <row r="47" spans="1:16" s="69" customFormat="1" ht="17.100000000000001" customHeight="1">
      <c r="A47" s="66"/>
      <c r="B47" s="313"/>
      <c r="C47" s="325" t="s">
        <v>387</v>
      </c>
      <c r="D47" s="365"/>
      <c r="E47" s="346"/>
      <c r="F47" s="346"/>
      <c r="G47" s="359"/>
      <c r="H47" s="346"/>
      <c r="I47" s="347"/>
      <c r="J47" s="348"/>
      <c r="K47" s="83"/>
      <c r="L47" s="102"/>
      <c r="M47" s="66"/>
      <c r="N47" s="66"/>
      <c r="O47" s="66"/>
      <c r="P47" s="66"/>
    </row>
    <row r="48" spans="1:16" s="69" customFormat="1" ht="17.100000000000001" customHeight="1">
      <c r="A48" s="66"/>
      <c r="B48" s="309">
        <f>B43+1</f>
        <v>24</v>
      </c>
      <c r="C48" s="324" t="s">
        <v>272</v>
      </c>
      <c r="D48" s="365"/>
      <c r="E48" s="346">
        <v>417.1</v>
      </c>
      <c r="F48" s="717">
        <v>43273</v>
      </c>
      <c r="G48" s="739">
        <f t="shared" ref="G48:G57" si="7">(H48-F48)/366</f>
        <v>29.939890710382514</v>
      </c>
      <c r="H48" s="717">
        <v>54231</v>
      </c>
      <c r="I48" s="347">
        <v>3.9170000000000003E-2</v>
      </c>
      <c r="J48" s="348">
        <f t="shared" ref="J48:J57" si="8">I48*E48</f>
        <v>16.337807000000002</v>
      </c>
      <c r="K48" s="83"/>
      <c r="L48" s="102"/>
      <c r="M48" s="66"/>
      <c r="N48" s="66"/>
      <c r="O48" s="66"/>
      <c r="P48" s="66"/>
    </row>
    <row r="49" spans="1:49" s="69" customFormat="1" ht="17.100000000000001" customHeight="1">
      <c r="A49" s="66"/>
      <c r="B49" s="309">
        <f>B48+1</f>
        <v>25</v>
      </c>
      <c r="C49" s="324" t="s">
        <v>273</v>
      </c>
      <c r="D49" s="365"/>
      <c r="E49" s="346">
        <v>0.41199999999999998</v>
      </c>
      <c r="F49" s="717">
        <v>43483</v>
      </c>
      <c r="G49" s="739">
        <f t="shared" si="7"/>
        <v>29.939890710382514</v>
      </c>
      <c r="H49" s="717">
        <v>54441</v>
      </c>
      <c r="I49" s="347">
        <v>4.335E-2</v>
      </c>
      <c r="J49" s="348">
        <f t="shared" si="8"/>
        <v>1.78602E-2</v>
      </c>
      <c r="K49" s="83"/>
      <c r="L49" s="102"/>
      <c r="M49" s="66"/>
      <c r="N49" s="66"/>
      <c r="O49" s="66"/>
      <c r="P49" s="66"/>
    </row>
    <row r="50" spans="1:49" s="69" customFormat="1" ht="17.100000000000001" customHeight="1">
      <c r="A50" s="66"/>
      <c r="B50" s="309">
        <f t="shared" ref="B50:B58" si="9">B49+1</f>
        <v>26</v>
      </c>
      <c r="C50" s="324" t="s">
        <v>291</v>
      </c>
      <c r="D50" s="365"/>
      <c r="E50" s="346">
        <v>297.85000000000002</v>
      </c>
      <c r="F50" s="717">
        <v>44760</v>
      </c>
      <c r="G50" s="739">
        <f t="shared" si="7"/>
        <v>9.9836065573770494</v>
      </c>
      <c r="H50" s="717">
        <v>48414</v>
      </c>
      <c r="I50" s="347">
        <v>5.0770000000000003E-2</v>
      </c>
      <c r="J50" s="348">
        <f t="shared" si="8"/>
        <v>15.121844500000002</v>
      </c>
      <c r="K50" s="83"/>
      <c r="L50" s="102"/>
      <c r="M50" s="75"/>
      <c r="N50" s="66"/>
      <c r="O50" s="66"/>
      <c r="P50" s="66"/>
    </row>
    <row r="51" spans="1:49" s="69" customFormat="1" ht="17.100000000000001" customHeight="1">
      <c r="A51" s="66"/>
      <c r="B51" s="309">
        <f t="shared" si="9"/>
        <v>27</v>
      </c>
      <c r="C51" s="324" t="s">
        <v>357</v>
      </c>
      <c r="D51" s="365"/>
      <c r="E51" s="732">
        <v>25</v>
      </c>
      <c r="F51" s="717">
        <v>46392</v>
      </c>
      <c r="G51" s="739">
        <f t="shared" si="7"/>
        <v>4.9890710382513666</v>
      </c>
      <c r="H51" s="717">
        <v>48218</v>
      </c>
      <c r="I51" s="347">
        <v>7.0800000000000002E-2</v>
      </c>
      <c r="J51" s="348">
        <f t="shared" si="8"/>
        <v>1.77</v>
      </c>
      <c r="K51" s="83"/>
      <c r="L51" s="102"/>
      <c r="M51" s="66"/>
      <c r="N51" s="66"/>
      <c r="O51" s="66"/>
      <c r="P51" s="66"/>
    </row>
    <row r="52" spans="1:49" s="69" customFormat="1" ht="17.100000000000001" customHeight="1">
      <c r="A52" s="66"/>
      <c r="B52" s="309">
        <f t="shared" si="9"/>
        <v>28</v>
      </c>
      <c r="C52" s="324" t="s">
        <v>319</v>
      </c>
      <c r="D52" s="365"/>
      <c r="E52" s="346">
        <v>496.71649459999998</v>
      </c>
      <c r="F52" s="717">
        <v>45471</v>
      </c>
      <c r="G52" s="739">
        <f t="shared" si="7"/>
        <v>9.9781420765027331</v>
      </c>
      <c r="H52" s="717">
        <v>49123</v>
      </c>
      <c r="I52" s="347">
        <v>4.9752999999999999E-2</v>
      </c>
      <c r="J52" s="348">
        <f t="shared" si="8"/>
        <v>24.713135755833797</v>
      </c>
      <c r="K52" s="83"/>
      <c r="L52" s="102"/>
      <c r="M52" s="66"/>
      <c r="N52" s="66"/>
      <c r="O52" s="66"/>
      <c r="P52" s="66"/>
    </row>
    <row r="53" spans="1:49" s="69" customFormat="1" ht="17.100000000000001" customHeight="1">
      <c r="A53" s="66"/>
      <c r="B53" s="309">
        <f t="shared" si="9"/>
        <v>29</v>
      </c>
      <c r="C53" s="324" t="s">
        <v>320</v>
      </c>
      <c r="D53" s="365"/>
      <c r="E53" s="346">
        <v>490.99649460000001</v>
      </c>
      <c r="F53" s="717">
        <v>45471</v>
      </c>
      <c r="G53" s="739">
        <f t="shared" si="7"/>
        <v>29.937158469945356</v>
      </c>
      <c r="H53" s="717">
        <v>56428</v>
      </c>
      <c r="I53" s="347">
        <v>5.1732E-2</v>
      </c>
      <c r="J53" s="348">
        <f t="shared" si="8"/>
        <v>25.4002306586472</v>
      </c>
      <c r="K53" s="83"/>
      <c r="L53" s="102"/>
      <c r="M53" s="66"/>
      <c r="N53" s="66"/>
      <c r="O53" s="66"/>
      <c r="P53" s="66"/>
    </row>
    <row r="54" spans="1:49" s="69" customFormat="1" ht="17.100000000000001" customHeight="1">
      <c r="A54" s="66"/>
      <c r="B54" s="309">
        <f t="shared" si="9"/>
        <v>30</v>
      </c>
      <c r="C54" s="324" t="s">
        <v>321</v>
      </c>
      <c r="D54" s="365"/>
      <c r="E54" s="346">
        <v>209.03675788999999</v>
      </c>
      <c r="F54" s="717">
        <v>45546</v>
      </c>
      <c r="G54" s="739">
        <f t="shared" si="7"/>
        <v>9.7732240437158477</v>
      </c>
      <c r="H54" s="717">
        <v>49123</v>
      </c>
      <c r="I54" s="347">
        <v>4.4312999999999998E-2</v>
      </c>
      <c r="J54" s="348">
        <f t="shared" si="8"/>
        <v>9.2630458523795696</v>
      </c>
      <c r="K54" s="83"/>
      <c r="L54" s="102"/>
      <c r="M54" s="66"/>
      <c r="N54" s="66"/>
      <c r="O54" s="66"/>
      <c r="P54" s="66"/>
    </row>
    <row r="55" spans="1:49" s="69" customFormat="1" ht="17.100000000000001" customHeight="1">
      <c r="A55" s="66"/>
      <c r="B55" s="309">
        <f t="shared" si="9"/>
        <v>31</v>
      </c>
      <c r="C55" s="324" t="s">
        <v>322</v>
      </c>
      <c r="D55" s="365"/>
      <c r="E55" s="346">
        <v>104.08975787</v>
      </c>
      <c r="F55" s="717">
        <v>45546</v>
      </c>
      <c r="G55" s="739">
        <f t="shared" si="7"/>
        <v>29.73224043715847</v>
      </c>
      <c r="H55" s="717">
        <v>56428</v>
      </c>
      <c r="I55" s="347">
        <v>4.8526E-2</v>
      </c>
      <c r="J55" s="348">
        <f t="shared" si="8"/>
        <v>5.0510595903996203</v>
      </c>
      <c r="K55" s="83"/>
      <c r="L55" s="102"/>
      <c r="M55" s="66"/>
      <c r="N55" s="66"/>
      <c r="O55" s="66"/>
      <c r="P55" s="66"/>
    </row>
    <row r="56" spans="1:49" s="69" customFormat="1" ht="17.100000000000001" customHeight="1">
      <c r="A56" s="66"/>
      <c r="B56" s="309">
        <f t="shared" si="9"/>
        <v>32</v>
      </c>
      <c r="C56" s="324" t="s">
        <v>335</v>
      </c>
      <c r="D56" s="365"/>
      <c r="E56" s="346">
        <v>496.81689729999999</v>
      </c>
      <c r="F56" s="717">
        <v>45729</v>
      </c>
      <c r="G56" s="739">
        <f t="shared" si="7"/>
        <v>9.9781420765027331</v>
      </c>
      <c r="H56" s="717">
        <v>49381</v>
      </c>
      <c r="I56" s="347">
        <v>4.4458999999999999E-2</v>
      </c>
      <c r="J56" s="348">
        <f t="shared" si="8"/>
        <v>22.087982437060699</v>
      </c>
      <c r="K56" s="83"/>
      <c r="L56" s="102"/>
      <c r="M56" s="66"/>
      <c r="N56" s="66"/>
      <c r="O56" s="66"/>
      <c r="P56" s="66"/>
    </row>
    <row r="57" spans="1:49" s="69" customFormat="1" ht="17.100000000000001" customHeight="1" thickBot="1">
      <c r="A57" s="66"/>
      <c r="B57" s="309">
        <f t="shared" si="9"/>
        <v>33</v>
      </c>
      <c r="C57" s="324" t="s">
        <v>336</v>
      </c>
      <c r="D57" s="365"/>
      <c r="E57" s="346">
        <v>496.31687299999999</v>
      </c>
      <c r="F57" s="717">
        <v>45729</v>
      </c>
      <c r="G57" s="739">
        <f t="shared" si="7"/>
        <v>29.937158469945356</v>
      </c>
      <c r="H57" s="717">
        <v>56686</v>
      </c>
      <c r="I57" s="347">
        <v>4.9730999999999997E-2</v>
      </c>
      <c r="J57" s="814">
        <f t="shared" si="8"/>
        <v>24.682334411162998</v>
      </c>
      <c r="K57" s="83"/>
      <c r="L57" s="102"/>
      <c r="M57" s="66"/>
      <c r="N57" s="66"/>
      <c r="O57" s="66"/>
      <c r="P57" s="66"/>
    </row>
    <row r="58" spans="1:49" s="69" customFormat="1" ht="17.100000000000001" customHeight="1">
      <c r="A58" s="66"/>
      <c r="B58" s="309">
        <f t="shared" si="9"/>
        <v>34</v>
      </c>
      <c r="C58" s="316" t="s">
        <v>305</v>
      </c>
      <c r="D58" s="365"/>
      <c r="E58" s="733">
        <f>SUM(E48:E57)</f>
        <v>3034.3352752600003</v>
      </c>
      <c r="F58" s="734"/>
      <c r="G58" s="735"/>
      <c r="H58" s="734"/>
      <c r="I58" s="736">
        <f>J58/E58</f>
        <v>4.7603605831958336E-2</v>
      </c>
      <c r="J58" s="737">
        <f>SUM(J48:J57)</f>
        <v>144.44530040548386</v>
      </c>
      <c r="K58" s="83"/>
      <c r="L58" s="66"/>
      <c r="M58" s="66"/>
      <c r="N58" s="66"/>
      <c r="O58" s="66"/>
      <c r="P58" s="66"/>
    </row>
    <row r="59" spans="1:49" s="69" customFormat="1" ht="17.100000000000001" customHeight="1">
      <c r="A59" s="66"/>
      <c r="B59" s="326"/>
      <c r="C59" s="316"/>
      <c r="D59" s="365"/>
      <c r="E59" s="346"/>
      <c r="F59" s="346"/>
      <c r="G59" s="359"/>
      <c r="H59" s="346"/>
      <c r="I59" s="347"/>
      <c r="J59" s="348"/>
      <c r="K59" s="83"/>
      <c r="L59" s="66"/>
      <c r="M59" s="66"/>
      <c r="N59" s="66"/>
      <c r="O59" s="66"/>
      <c r="P59" s="66"/>
    </row>
    <row r="60" spans="1:49" s="69" customFormat="1" ht="17.100000000000001" customHeight="1" thickBot="1">
      <c r="B60" s="745"/>
      <c r="C60" s="901" t="s">
        <v>190</v>
      </c>
      <c r="D60" s="878"/>
      <c r="E60" s="879"/>
      <c r="F60" s="879"/>
      <c r="G60" s="880"/>
      <c r="H60" s="879"/>
      <c r="I60" s="881"/>
      <c r="J60" s="940"/>
      <c r="K60" s="84"/>
    </row>
    <row r="61" spans="1:49" s="69" customFormat="1" ht="17.850000000000001" customHeight="1" thickBot="1">
      <c r="A61" s="856"/>
      <c r="B61" s="942">
        <f>B58+1</f>
        <v>35</v>
      </c>
      <c r="C61" s="943" t="s">
        <v>388</v>
      </c>
      <c r="D61" s="904"/>
      <c r="E61" s="944">
        <f>E43+E58</f>
        <v>8335.2537169799543</v>
      </c>
      <c r="F61" s="945"/>
      <c r="G61" s="946"/>
      <c r="H61" s="945"/>
      <c r="I61" s="947">
        <f>J61/E61</f>
        <v>4.7844794601674005E-2</v>
      </c>
      <c r="J61" s="948">
        <f>J43+J58</f>
        <v>398.79850204174568</v>
      </c>
      <c r="K61" s="853"/>
      <c r="L61" s="856"/>
      <c r="M61" s="856"/>
      <c r="N61" s="856"/>
      <c r="O61" s="856"/>
      <c r="P61" s="856"/>
      <c r="Q61" s="816"/>
      <c r="R61" s="816"/>
      <c r="S61" s="816"/>
      <c r="T61" s="816"/>
      <c r="U61" s="816"/>
      <c r="V61" s="816"/>
      <c r="W61" s="816"/>
      <c r="X61" s="816"/>
      <c r="Y61" s="816"/>
      <c r="Z61" s="816"/>
      <c r="AA61" s="816"/>
      <c r="AB61" s="816"/>
      <c r="AC61" s="816"/>
      <c r="AD61" s="816"/>
      <c r="AE61" s="816"/>
      <c r="AF61" s="816"/>
      <c r="AG61" s="816"/>
      <c r="AH61" s="816"/>
      <c r="AI61" s="816"/>
      <c r="AJ61" s="816"/>
      <c r="AK61" s="816"/>
      <c r="AL61" s="816"/>
      <c r="AM61" s="816"/>
      <c r="AN61" s="816"/>
      <c r="AO61" s="816"/>
      <c r="AP61" s="816"/>
      <c r="AQ61" s="816"/>
      <c r="AR61" s="816"/>
      <c r="AS61" s="816"/>
      <c r="AT61" s="816"/>
      <c r="AU61" s="816"/>
      <c r="AV61" s="816"/>
      <c r="AW61" s="816"/>
    </row>
    <row r="62" spans="1:49" s="69" customFormat="1">
      <c r="B62" s="923"/>
      <c r="C62" s="922"/>
      <c r="D62" s="921"/>
      <c r="E62" s="920"/>
      <c r="F62" s="919"/>
      <c r="G62" s="918"/>
      <c r="H62" s="919"/>
      <c r="I62" s="917"/>
      <c r="J62" s="920"/>
      <c r="K62" s="536"/>
    </row>
    <row r="63" spans="1:49" s="70" customFormat="1" ht="17.25" customHeight="1">
      <c r="A63" s="69"/>
      <c r="B63" s="1614" t="s">
        <v>385</v>
      </c>
      <c r="C63" s="1614"/>
      <c r="D63" s="1614"/>
      <c r="E63" s="1614"/>
      <c r="F63" s="1614"/>
      <c r="G63" s="1614"/>
      <c r="H63" s="1614"/>
      <c r="I63" s="1614"/>
      <c r="J63" s="1614"/>
      <c r="K63" s="69"/>
      <c r="L63" s="69"/>
      <c r="M63" s="69"/>
      <c r="N63" s="69"/>
      <c r="O63" s="69"/>
      <c r="P63" s="69"/>
      <c r="Q63" s="69"/>
      <c r="R63" s="69"/>
      <c r="S63" s="69"/>
      <c r="T63" s="69"/>
      <c r="U63" s="69"/>
      <c r="V63" s="69"/>
      <c r="W63" s="69"/>
      <c r="X63" s="69"/>
      <c r="Y63" s="69"/>
      <c r="Z63" s="69"/>
      <c r="AA63" s="69"/>
      <c r="AB63" s="69"/>
      <c r="AC63" s="69"/>
      <c r="AD63" s="69"/>
      <c r="AE63" s="69"/>
      <c r="AF63" s="69"/>
      <c r="AG63" s="69"/>
      <c r="AH63" s="69"/>
      <c r="AI63" s="69"/>
      <c r="AJ63" s="69"/>
      <c r="AK63" s="69"/>
      <c r="AL63" s="69"/>
      <c r="AM63" s="69"/>
      <c r="AN63" s="69"/>
      <c r="AO63" s="69"/>
      <c r="AP63" s="69"/>
      <c r="AQ63" s="69"/>
      <c r="AR63" s="69"/>
      <c r="AS63" s="69"/>
      <c r="AT63" s="69"/>
      <c r="AU63" s="69"/>
      <c r="AV63" s="69"/>
      <c r="AW63" s="69"/>
    </row>
    <row r="64" spans="1:49" s="70" customFormat="1" ht="17.25" customHeight="1">
      <c r="A64" s="69"/>
      <c r="B64" s="522" t="s">
        <v>192</v>
      </c>
      <c r="C64" s="1614" t="s">
        <v>275</v>
      </c>
      <c r="D64" s="1614"/>
      <c r="E64" s="1614"/>
      <c r="F64" s="1614"/>
      <c r="G64" s="1614"/>
      <c r="H64" s="1614"/>
      <c r="I64" s="1614"/>
      <c r="J64" s="1614"/>
      <c r="K64" s="69"/>
      <c r="L64" s="69"/>
      <c r="M64" s="69"/>
      <c r="N64" s="69"/>
      <c r="O64" s="69"/>
      <c r="P64" s="69"/>
      <c r="Q64" s="69"/>
      <c r="R64" s="69"/>
      <c r="S64" s="69"/>
      <c r="T64" s="69"/>
      <c r="U64" s="69"/>
      <c r="V64" s="69"/>
      <c r="W64" s="69"/>
      <c r="X64" s="69"/>
      <c r="Y64" s="69"/>
      <c r="Z64" s="69"/>
      <c r="AA64" s="69"/>
      <c r="AB64" s="69"/>
      <c r="AC64" s="69"/>
      <c r="AD64" s="69"/>
      <c r="AE64" s="69"/>
      <c r="AF64" s="69"/>
      <c r="AG64" s="69"/>
      <c r="AH64" s="69"/>
      <c r="AI64" s="69"/>
      <c r="AJ64" s="69"/>
      <c r="AK64" s="69"/>
      <c r="AL64" s="69"/>
      <c r="AM64" s="69"/>
      <c r="AN64" s="69"/>
      <c r="AO64" s="69"/>
      <c r="AP64" s="69"/>
      <c r="AQ64" s="69"/>
      <c r="AR64" s="69"/>
      <c r="AS64" s="69"/>
      <c r="AT64" s="69"/>
      <c r="AU64" s="69"/>
      <c r="AV64" s="69"/>
      <c r="AW64" s="69"/>
    </row>
    <row r="65" spans="1:49" s="70" customFormat="1" ht="17.25" customHeight="1">
      <c r="A65" s="69"/>
      <c r="B65" s="66"/>
      <c r="C65" s="1614"/>
      <c r="D65" s="1614"/>
      <c r="E65" s="1614"/>
      <c r="F65" s="1614"/>
      <c r="G65" s="1614"/>
      <c r="H65" s="1614"/>
      <c r="I65" s="1614"/>
      <c r="J65" s="1614"/>
      <c r="K65" s="69"/>
      <c r="L65" s="69"/>
      <c r="M65" s="69"/>
      <c r="N65" s="69"/>
      <c r="O65" s="69"/>
      <c r="P65" s="69"/>
      <c r="Q65" s="69"/>
      <c r="R65" s="69"/>
      <c r="S65" s="69"/>
      <c r="T65" s="69"/>
      <c r="U65" s="69"/>
      <c r="V65" s="69"/>
      <c r="W65" s="69"/>
      <c r="X65" s="69"/>
      <c r="Y65" s="69"/>
      <c r="Z65" s="69"/>
      <c r="AA65" s="69"/>
      <c r="AB65" s="69"/>
      <c r="AC65" s="69"/>
      <c r="AD65" s="69"/>
      <c r="AE65" s="69"/>
      <c r="AF65" s="69"/>
      <c r="AG65" s="69"/>
      <c r="AH65" s="69"/>
      <c r="AI65" s="69"/>
      <c r="AJ65" s="69"/>
      <c r="AK65" s="69"/>
      <c r="AL65" s="69"/>
      <c r="AM65" s="69"/>
      <c r="AN65" s="69"/>
      <c r="AO65" s="69"/>
      <c r="AP65" s="69"/>
      <c r="AQ65" s="69"/>
      <c r="AR65" s="69"/>
      <c r="AS65" s="69"/>
      <c r="AT65" s="69"/>
      <c r="AU65" s="69"/>
      <c r="AV65" s="69"/>
      <c r="AW65" s="69"/>
    </row>
    <row r="66" spans="1:49" s="70" customFormat="1" ht="16.350000000000001" customHeight="1">
      <c r="A66" s="69"/>
      <c r="B66" s="66"/>
      <c r="C66" s="66"/>
      <c r="D66" s="66"/>
      <c r="E66" s="66"/>
      <c r="F66" s="66"/>
      <c r="G66" s="66"/>
      <c r="H66" s="66"/>
      <c r="I66" s="66"/>
      <c r="J66" s="66"/>
      <c r="K66" s="69"/>
      <c r="L66" s="69"/>
      <c r="M66" s="69"/>
      <c r="N66" s="69"/>
      <c r="O66" s="69"/>
      <c r="P66" s="69"/>
      <c r="Q66" s="69"/>
      <c r="R66" s="69"/>
      <c r="S66" s="69"/>
      <c r="T66" s="69"/>
      <c r="U66" s="69"/>
      <c r="V66" s="69"/>
      <c r="W66" s="69"/>
      <c r="X66" s="69"/>
      <c r="Y66" s="69"/>
      <c r="Z66" s="69"/>
      <c r="AA66" s="69"/>
      <c r="AB66" s="69"/>
      <c r="AC66" s="69"/>
      <c r="AD66" s="69"/>
      <c r="AE66" s="69"/>
      <c r="AF66" s="69"/>
      <c r="AG66" s="69"/>
      <c r="AH66" s="69"/>
      <c r="AI66" s="69"/>
      <c r="AJ66" s="69"/>
      <c r="AK66" s="69"/>
      <c r="AL66" s="69"/>
      <c r="AM66" s="69"/>
      <c r="AN66" s="69"/>
      <c r="AO66" s="69"/>
      <c r="AP66" s="69"/>
      <c r="AQ66" s="69"/>
      <c r="AR66" s="69"/>
      <c r="AS66" s="69"/>
      <c r="AT66" s="69"/>
      <c r="AU66" s="69"/>
      <c r="AV66" s="69"/>
      <c r="AW66" s="69"/>
    </row>
    <row r="67" spans="1:49" s="70" customFormat="1" ht="16.350000000000001" customHeight="1">
      <c r="A67" s="69"/>
      <c r="B67" s="69"/>
      <c r="C67" s="69"/>
      <c r="D67" s="69"/>
      <c r="E67" s="69"/>
      <c r="F67" s="69"/>
      <c r="G67" s="69"/>
      <c r="H67" s="69"/>
      <c r="I67" s="69"/>
      <c r="J67" s="69"/>
      <c r="K67" s="69"/>
      <c r="L67" s="69"/>
      <c r="M67" s="69"/>
      <c r="N67" s="69"/>
      <c r="O67" s="69"/>
      <c r="P67" s="69"/>
      <c r="Q67" s="69"/>
      <c r="R67" s="69"/>
      <c r="S67" s="69"/>
      <c r="T67" s="69"/>
      <c r="U67" s="69"/>
      <c r="V67" s="69"/>
      <c r="W67" s="69"/>
      <c r="X67" s="69"/>
      <c r="Y67" s="69"/>
      <c r="Z67" s="69"/>
      <c r="AA67" s="69"/>
      <c r="AB67" s="69"/>
      <c r="AC67" s="69"/>
      <c r="AD67" s="69"/>
      <c r="AE67" s="69"/>
      <c r="AF67" s="69"/>
      <c r="AG67" s="69"/>
      <c r="AH67" s="69"/>
      <c r="AI67" s="69"/>
      <c r="AJ67" s="69"/>
      <c r="AK67" s="69"/>
      <c r="AL67" s="69"/>
      <c r="AM67" s="69"/>
      <c r="AN67" s="69"/>
      <c r="AO67" s="69"/>
      <c r="AP67" s="69"/>
      <c r="AQ67" s="69"/>
      <c r="AR67" s="69"/>
      <c r="AS67" s="69"/>
      <c r="AT67" s="69"/>
      <c r="AU67" s="69"/>
      <c r="AV67" s="69"/>
      <c r="AW67" s="69"/>
    </row>
    <row r="68" spans="1:49" s="70" customFormat="1" ht="16.350000000000001" customHeight="1">
      <c r="A68" s="69"/>
      <c r="B68" s="69"/>
      <c r="C68" s="69"/>
      <c r="D68" s="69"/>
      <c r="E68" s="748"/>
      <c r="F68" s="69"/>
      <c r="G68" s="69"/>
      <c r="H68" s="69"/>
      <c r="I68" s="69"/>
      <c r="J68" s="69"/>
      <c r="K68" s="69"/>
      <c r="L68" s="69"/>
      <c r="M68" s="69"/>
      <c r="N68" s="69"/>
      <c r="O68" s="69"/>
      <c r="P68" s="69"/>
      <c r="Q68" s="69"/>
      <c r="R68" s="69"/>
      <c r="S68" s="69"/>
      <c r="T68" s="69"/>
      <c r="U68" s="69"/>
      <c r="V68" s="69"/>
      <c r="W68" s="69"/>
      <c r="X68" s="69"/>
      <c r="Y68" s="69"/>
      <c r="Z68" s="69"/>
      <c r="AA68" s="69"/>
      <c r="AB68" s="69"/>
      <c r="AC68" s="69"/>
      <c r="AD68" s="69"/>
      <c r="AE68" s="69"/>
      <c r="AF68" s="69"/>
      <c r="AG68" s="69"/>
      <c r="AH68" s="69"/>
      <c r="AI68" s="69"/>
      <c r="AJ68" s="69"/>
      <c r="AK68" s="69"/>
      <c r="AL68" s="69"/>
      <c r="AM68" s="69"/>
      <c r="AN68" s="69"/>
      <c r="AO68" s="69"/>
      <c r="AP68" s="69"/>
      <c r="AQ68" s="69"/>
      <c r="AR68" s="69"/>
      <c r="AS68" s="69"/>
      <c r="AT68" s="69"/>
      <c r="AU68" s="69"/>
      <c r="AV68" s="69"/>
      <c r="AW68" s="69"/>
    </row>
    <row r="69" spans="1:49" s="70" customFormat="1" ht="16.350000000000001" customHeight="1">
      <c r="A69" s="69"/>
      <c r="B69" s="69"/>
      <c r="C69" s="69"/>
      <c r="D69" s="69"/>
      <c r="E69" s="69"/>
      <c r="F69" s="69"/>
      <c r="G69" s="69"/>
      <c r="H69" s="69"/>
      <c r="I69" s="69"/>
      <c r="J69" s="69"/>
      <c r="K69" s="69"/>
      <c r="L69" s="69"/>
      <c r="M69" s="69"/>
      <c r="N69" s="69"/>
      <c r="O69" s="69"/>
      <c r="P69" s="69"/>
      <c r="Q69" s="69"/>
      <c r="R69" s="69"/>
      <c r="S69" s="69"/>
      <c r="T69" s="69"/>
      <c r="U69" s="69"/>
      <c r="V69" s="69"/>
      <c r="W69" s="69"/>
      <c r="X69" s="69"/>
      <c r="Y69" s="69"/>
      <c r="Z69" s="69"/>
      <c r="AA69" s="69"/>
      <c r="AB69" s="69"/>
      <c r="AC69" s="69"/>
      <c r="AD69" s="69"/>
      <c r="AE69" s="69"/>
      <c r="AF69" s="69"/>
      <c r="AG69" s="69"/>
      <c r="AH69" s="69"/>
      <c r="AI69" s="69"/>
      <c r="AJ69" s="69"/>
      <c r="AK69" s="69"/>
      <c r="AL69" s="69"/>
      <c r="AM69" s="69"/>
      <c r="AN69" s="69"/>
      <c r="AO69" s="69"/>
      <c r="AP69" s="69"/>
      <c r="AQ69" s="69"/>
      <c r="AR69" s="69"/>
      <c r="AS69" s="69"/>
      <c r="AT69" s="69"/>
      <c r="AU69" s="69"/>
      <c r="AV69" s="69"/>
      <c r="AW69" s="69"/>
    </row>
    <row r="70" spans="1:49" s="70" customFormat="1" ht="16.350000000000001" customHeight="1">
      <c r="A70" s="69"/>
      <c r="B70" s="69"/>
      <c r="C70" s="69"/>
      <c r="D70" s="69"/>
      <c r="E70" s="69"/>
      <c r="F70" s="69"/>
      <c r="G70" s="69"/>
      <c r="H70" s="69"/>
      <c r="I70" s="69"/>
      <c r="J70" s="69"/>
      <c r="K70" s="69"/>
      <c r="L70" s="69"/>
      <c r="M70" s="69"/>
      <c r="N70" s="69"/>
      <c r="O70" s="69"/>
      <c r="P70" s="69"/>
      <c r="Q70" s="69"/>
      <c r="R70" s="69"/>
      <c r="S70" s="69"/>
      <c r="T70" s="69"/>
      <c r="U70" s="69"/>
      <c r="V70" s="69"/>
      <c r="W70" s="69"/>
      <c r="X70" s="69"/>
      <c r="Y70" s="69"/>
      <c r="Z70" s="69"/>
      <c r="AA70" s="69"/>
      <c r="AB70" s="69"/>
      <c r="AC70" s="69"/>
      <c r="AD70" s="69"/>
      <c r="AE70" s="69"/>
      <c r="AF70" s="69"/>
      <c r="AG70" s="69"/>
      <c r="AH70" s="69"/>
      <c r="AI70" s="69"/>
      <c r="AJ70" s="69"/>
      <c r="AK70" s="69"/>
      <c r="AL70" s="69"/>
      <c r="AM70" s="69"/>
      <c r="AN70" s="69"/>
      <c r="AO70" s="69"/>
      <c r="AP70" s="69"/>
      <c r="AQ70" s="69"/>
      <c r="AR70" s="69"/>
      <c r="AS70" s="69"/>
      <c r="AT70" s="69"/>
      <c r="AU70" s="69"/>
      <c r="AV70" s="69"/>
      <c r="AW70" s="69"/>
    </row>
    <row r="71" spans="1:49" s="70" customFormat="1">
      <c r="A71" s="69"/>
      <c r="B71" s="69"/>
      <c r="C71" s="69"/>
      <c r="D71" s="69"/>
      <c r="E71" s="69"/>
      <c r="F71" s="69"/>
      <c r="G71" s="69"/>
      <c r="H71" s="69"/>
      <c r="I71" s="69"/>
      <c r="J71" s="69"/>
      <c r="K71" s="69"/>
      <c r="L71" s="69"/>
      <c r="M71" s="69"/>
      <c r="N71" s="69"/>
      <c r="O71" s="69"/>
      <c r="P71" s="69"/>
      <c r="Q71" s="69"/>
      <c r="R71" s="69"/>
      <c r="S71" s="69"/>
      <c r="T71" s="69"/>
      <c r="U71" s="69"/>
      <c r="V71" s="69"/>
      <c r="W71" s="69"/>
      <c r="X71" s="69"/>
      <c r="Y71" s="69"/>
      <c r="Z71" s="69"/>
      <c r="AA71" s="69"/>
      <c r="AB71" s="69"/>
      <c r="AC71" s="69"/>
      <c r="AD71" s="69"/>
      <c r="AE71" s="69"/>
      <c r="AF71" s="69"/>
      <c r="AG71" s="69"/>
      <c r="AH71" s="69"/>
      <c r="AI71" s="69"/>
      <c r="AJ71" s="69"/>
      <c r="AK71" s="69"/>
      <c r="AL71" s="69"/>
      <c r="AM71" s="69"/>
      <c r="AN71" s="69"/>
      <c r="AO71" s="69"/>
      <c r="AP71" s="69"/>
      <c r="AQ71" s="69"/>
      <c r="AR71" s="69"/>
      <c r="AS71" s="69"/>
      <c r="AT71" s="69"/>
      <c r="AU71" s="69"/>
      <c r="AV71" s="69"/>
      <c r="AW71" s="69"/>
    </row>
    <row r="72" spans="1:49" s="70" customFormat="1">
      <c r="A72" s="69"/>
      <c r="B72" s="69"/>
      <c r="C72" s="69"/>
      <c r="D72" s="69"/>
      <c r="E72" s="69"/>
      <c r="F72" s="69"/>
      <c r="G72" s="69"/>
      <c r="H72" s="69"/>
      <c r="I72" s="69"/>
      <c r="J72" s="69"/>
      <c r="K72" s="69"/>
      <c r="L72" s="69"/>
      <c r="M72" s="69"/>
      <c r="N72" s="69"/>
      <c r="O72" s="69"/>
      <c r="P72" s="69"/>
      <c r="Q72" s="69"/>
      <c r="R72" s="69"/>
      <c r="S72" s="69"/>
      <c r="T72" s="69"/>
      <c r="U72" s="69"/>
      <c r="V72" s="69"/>
      <c r="W72" s="69"/>
      <c r="X72" s="69"/>
      <c r="Y72" s="69"/>
      <c r="Z72" s="69"/>
      <c r="AA72" s="69"/>
      <c r="AB72" s="69"/>
      <c r="AC72" s="69"/>
      <c r="AD72" s="69"/>
      <c r="AE72" s="69"/>
      <c r="AF72" s="69"/>
      <c r="AG72" s="69"/>
      <c r="AH72" s="69"/>
      <c r="AI72" s="69"/>
      <c r="AJ72" s="69"/>
      <c r="AK72" s="69"/>
      <c r="AL72" s="69"/>
      <c r="AM72" s="69"/>
      <c r="AN72" s="69"/>
      <c r="AO72" s="69"/>
      <c r="AP72" s="69"/>
      <c r="AQ72" s="69"/>
      <c r="AR72" s="69"/>
      <c r="AS72" s="69"/>
      <c r="AT72" s="69"/>
      <c r="AU72" s="69"/>
      <c r="AV72" s="69"/>
      <c r="AW72" s="69"/>
    </row>
    <row r="73" spans="1:49" s="70" customFormat="1">
      <c r="A73" s="69"/>
      <c r="B73" s="69"/>
      <c r="C73" s="69"/>
      <c r="D73" s="69"/>
      <c r="E73" s="69"/>
      <c r="F73" s="69"/>
      <c r="G73" s="69"/>
      <c r="H73" s="69"/>
      <c r="I73" s="69"/>
      <c r="J73" s="69"/>
      <c r="K73" s="69"/>
      <c r="L73" s="69"/>
      <c r="M73" s="69"/>
      <c r="N73" s="69"/>
      <c r="O73" s="69"/>
      <c r="P73" s="69"/>
      <c r="Q73" s="69"/>
      <c r="R73" s="69"/>
      <c r="S73" s="69"/>
      <c r="T73" s="69"/>
      <c r="U73" s="69"/>
      <c r="V73" s="69"/>
      <c r="W73" s="69"/>
      <c r="X73" s="69"/>
      <c r="Y73" s="69"/>
      <c r="Z73" s="69"/>
      <c r="AA73" s="69"/>
      <c r="AB73" s="69"/>
      <c r="AC73" s="69"/>
      <c r="AD73" s="69"/>
      <c r="AE73" s="69"/>
      <c r="AF73" s="69"/>
      <c r="AG73" s="69"/>
      <c r="AH73" s="69"/>
      <c r="AI73" s="69"/>
      <c r="AJ73" s="69"/>
      <c r="AK73" s="69"/>
      <c r="AL73" s="69"/>
      <c r="AM73" s="69"/>
      <c r="AN73" s="69"/>
      <c r="AO73" s="69"/>
      <c r="AP73" s="69"/>
      <c r="AQ73" s="69"/>
      <c r="AR73" s="69"/>
      <c r="AS73" s="69"/>
      <c r="AT73" s="69"/>
      <c r="AU73" s="69"/>
      <c r="AV73" s="69"/>
      <c r="AW73" s="69"/>
    </row>
    <row r="74" spans="1:49" s="70" customFormat="1">
      <c r="A74" s="69"/>
      <c r="B74" s="69"/>
      <c r="C74" s="69"/>
      <c r="D74" s="69"/>
      <c r="E74" s="69"/>
      <c r="F74" s="69"/>
      <c r="G74" s="69"/>
      <c r="H74" s="69"/>
      <c r="I74" s="69"/>
      <c r="J74" s="69"/>
      <c r="K74" s="69"/>
      <c r="L74" s="69"/>
      <c r="M74" s="69"/>
      <c r="N74" s="69"/>
      <c r="O74" s="69"/>
      <c r="P74" s="69"/>
      <c r="Q74" s="69"/>
      <c r="R74" s="69"/>
      <c r="S74" s="69"/>
      <c r="T74" s="69"/>
      <c r="U74" s="69"/>
      <c r="V74" s="69"/>
      <c r="W74" s="69"/>
      <c r="X74" s="69"/>
      <c r="Y74" s="69"/>
      <c r="Z74" s="69"/>
      <c r="AA74" s="69"/>
      <c r="AB74" s="69"/>
      <c r="AC74" s="69"/>
      <c r="AD74" s="69"/>
      <c r="AE74" s="69"/>
      <c r="AF74" s="69"/>
      <c r="AG74" s="69"/>
      <c r="AH74" s="69"/>
      <c r="AI74" s="69"/>
      <c r="AJ74" s="69"/>
      <c r="AK74" s="69"/>
      <c r="AL74" s="69"/>
      <c r="AM74" s="69"/>
      <c r="AN74" s="69"/>
      <c r="AO74" s="69"/>
      <c r="AP74" s="69"/>
      <c r="AQ74" s="69"/>
      <c r="AR74" s="69"/>
      <c r="AS74" s="69"/>
      <c r="AT74" s="69"/>
      <c r="AU74" s="69"/>
      <c r="AV74" s="69"/>
      <c r="AW74" s="69"/>
    </row>
    <row r="75" spans="1:49" s="70" customFormat="1">
      <c r="A75" s="69"/>
      <c r="B75" s="69"/>
      <c r="C75" s="69"/>
      <c r="D75" s="69"/>
      <c r="E75" s="69"/>
      <c r="F75" s="69"/>
      <c r="G75" s="69"/>
      <c r="H75" s="69"/>
      <c r="I75" s="69"/>
      <c r="J75" s="69"/>
      <c r="K75" s="69"/>
      <c r="L75" s="69"/>
      <c r="M75" s="69"/>
      <c r="N75" s="69"/>
      <c r="O75" s="69"/>
      <c r="P75" s="69"/>
      <c r="Q75" s="69"/>
      <c r="R75" s="69"/>
      <c r="S75" s="69"/>
      <c r="T75" s="69"/>
      <c r="U75" s="69"/>
      <c r="V75" s="69"/>
      <c r="W75" s="69"/>
      <c r="X75" s="69"/>
      <c r="Y75" s="69"/>
      <c r="Z75" s="69"/>
      <c r="AA75" s="69"/>
      <c r="AB75" s="69"/>
      <c r="AC75" s="69"/>
      <c r="AD75" s="69"/>
      <c r="AE75" s="69"/>
      <c r="AF75" s="69"/>
      <c r="AG75" s="69"/>
      <c r="AH75" s="69"/>
      <c r="AI75" s="69"/>
      <c r="AJ75" s="69"/>
      <c r="AK75" s="69"/>
      <c r="AL75" s="69"/>
      <c r="AM75" s="69"/>
      <c r="AN75" s="69"/>
      <c r="AO75" s="69"/>
      <c r="AP75" s="69"/>
      <c r="AQ75" s="69"/>
      <c r="AR75" s="69"/>
      <c r="AS75" s="69"/>
      <c r="AT75" s="69"/>
      <c r="AU75" s="69"/>
      <c r="AV75" s="69"/>
      <c r="AW75" s="69"/>
    </row>
    <row r="76" spans="1:49" s="69" customFormat="1"/>
    <row r="77" spans="1:49" s="69" customFormat="1"/>
    <row r="78" spans="1:49" s="69" customFormat="1"/>
    <row r="79" spans="1:49" s="69" customFormat="1"/>
    <row r="80" spans="1:49" s="70" customFormat="1">
      <c r="A80" s="69"/>
      <c r="B80" s="69"/>
      <c r="C80" s="69"/>
      <c r="D80" s="69"/>
      <c r="E80" s="69"/>
      <c r="F80" s="69"/>
      <c r="G80" s="69"/>
      <c r="H80" s="69"/>
      <c r="I80" s="69"/>
      <c r="J80" s="69"/>
      <c r="K80" s="69"/>
      <c r="L80" s="69"/>
      <c r="M80" s="69"/>
      <c r="N80" s="69"/>
      <c r="O80" s="69"/>
      <c r="P80" s="69"/>
      <c r="Q80" s="69"/>
      <c r="R80" s="69"/>
      <c r="S80" s="69"/>
      <c r="T80" s="69"/>
      <c r="U80" s="69"/>
      <c r="V80" s="69"/>
      <c r="W80" s="69"/>
      <c r="X80" s="69"/>
      <c r="Y80" s="69"/>
      <c r="Z80" s="69"/>
      <c r="AA80" s="69"/>
      <c r="AB80" s="69"/>
      <c r="AC80" s="69"/>
      <c r="AD80" s="69"/>
      <c r="AE80" s="69"/>
      <c r="AF80" s="69"/>
      <c r="AG80" s="69"/>
      <c r="AH80" s="69"/>
      <c r="AI80" s="69"/>
      <c r="AJ80" s="69"/>
      <c r="AK80" s="69"/>
      <c r="AL80" s="69"/>
      <c r="AM80" s="69"/>
      <c r="AN80" s="69"/>
      <c r="AO80" s="69"/>
      <c r="AP80" s="69"/>
      <c r="AQ80" s="69"/>
      <c r="AR80" s="69"/>
      <c r="AS80" s="69"/>
      <c r="AT80" s="69"/>
      <c r="AU80" s="69"/>
      <c r="AV80" s="69"/>
      <c r="AW80" s="69"/>
    </row>
    <row r="81" spans="1:49" s="70" customFormat="1">
      <c r="A81" s="69"/>
      <c r="B81" s="69"/>
      <c r="C81" s="69"/>
      <c r="D81" s="69"/>
      <c r="E81" s="69"/>
      <c r="F81" s="69"/>
      <c r="G81" s="69"/>
      <c r="H81" s="69"/>
      <c r="I81" s="69"/>
      <c r="J81" s="69"/>
      <c r="K81" s="69"/>
      <c r="L81" s="69"/>
      <c r="M81" s="69"/>
      <c r="N81" s="69"/>
      <c r="O81" s="69"/>
      <c r="P81" s="69"/>
      <c r="Q81" s="69"/>
      <c r="R81" s="69"/>
      <c r="S81" s="69"/>
      <c r="T81" s="69"/>
      <c r="U81" s="69"/>
      <c r="V81" s="69"/>
      <c r="W81" s="69"/>
      <c r="X81" s="69"/>
      <c r="Y81" s="69"/>
      <c r="Z81" s="69"/>
      <c r="AA81" s="69"/>
      <c r="AB81" s="69"/>
      <c r="AC81" s="69"/>
      <c r="AD81" s="69"/>
      <c r="AE81" s="69"/>
      <c r="AF81" s="69"/>
      <c r="AG81" s="69"/>
      <c r="AH81" s="69"/>
      <c r="AI81" s="69"/>
      <c r="AJ81" s="69"/>
      <c r="AK81" s="69"/>
      <c r="AL81" s="69"/>
      <c r="AM81" s="69"/>
      <c r="AN81" s="69"/>
      <c r="AO81" s="69"/>
      <c r="AP81" s="69"/>
      <c r="AQ81" s="69"/>
      <c r="AR81" s="69"/>
      <c r="AS81" s="69"/>
      <c r="AT81" s="69"/>
      <c r="AU81" s="69"/>
      <c r="AV81" s="69"/>
      <c r="AW81" s="69"/>
    </row>
    <row r="82" spans="1:49" s="70" customFormat="1">
      <c r="A82" s="69"/>
      <c r="B82" s="69"/>
      <c r="C82" s="69"/>
      <c r="D82" s="69"/>
      <c r="E82" s="69"/>
      <c r="F82" s="69"/>
      <c r="G82" s="69"/>
      <c r="H82" s="69"/>
      <c r="I82" s="69"/>
      <c r="J82" s="69"/>
      <c r="K82" s="69"/>
      <c r="L82" s="69"/>
      <c r="M82" s="69"/>
      <c r="N82" s="69"/>
      <c r="O82" s="69"/>
      <c r="P82" s="69"/>
      <c r="Q82" s="69"/>
      <c r="R82" s="69"/>
      <c r="S82" s="69"/>
      <c r="T82" s="69"/>
      <c r="U82" s="69"/>
      <c r="V82" s="69"/>
      <c r="W82" s="69"/>
      <c r="X82" s="69"/>
      <c r="Y82" s="69"/>
      <c r="Z82" s="69"/>
      <c r="AA82" s="69"/>
      <c r="AB82" s="69"/>
      <c r="AC82" s="69"/>
      <c r="AD82" s="69"/>
      <c r="AE82" s="69"/>
      <c r="AF82" s="69"/>
      <c r="AG82" s="69"/>
      <c r="AH82" s="69"/>
      <c r="AI82" s="69"/>
      <c r="AJ82" s="69"/>
      <c r="AK82" s="69"/>
      <c r="AL82" s="69"/>
      <c r="AM82" s="69"/>
      <c r="AN82" s="69"/>
      <c r="AO82" s="69"/>
      <c r="AP82" s="69"/>
      <c r="AQ82" s="69"/>
      <c r="AR82" s="69"/>
      <c r="AS82" s="69"/>
      <c r="AT82" s="69"/>
      <c r="AU82" s="69"/>
      <c r="AV82" s="69"/>
      <c r="AW82" s="69"/>
    </row>
    <row r="83" spans="1:49" s="70" customFormat="1">
      <c r="A83" s="69"/>
      <c r="B83" s="69"/>
      <c r="C83" s="69"/>
      <c r="D83" s="69"/>
      <c r="E83" s="69"/>
      <c r="F83" s="69"/>
      <c r="G83" s="69"/>
      <c r="H83" s="69"/>
      <c r="I83" s="69"/>
      <c r="J83" s="69"/>
      <c r="K83" s="69"/>
      <c r="L83" s="69"/>
      <c r="M83" s="69"/>
      <c r="N83" s="69"/>
      <c r="O83" s="69"/>
      <c r="P83" s="69"/>
      <c r="Q83" s="69"/>
      <c r="R83" s="69"/>
      <c r="S83" s="69"/>
      <c r="T83" s="69"/>
      <c r="U83" s="69"/>
      <c r="V83" s="69"/>
      <c r="W83" s="69"/>
      <c r="X83" s="69"/>
      <c r="Y83" s="69"/>
      <c r="Z83" s="69"/>
      <c r="AA83" s="69"/>
      <c r="AB83" s="69"/>
      <c r="AC83" s="69"/>
      <c r="AD83" s="69"/>
      <c r="AE83" s="69"/>
      <c r="AF83" s="69"/>
      <c r="AG83" s="69"/>
      <c r="AH83" s="69"/>
      <c r="AI83" s="69"/>
      <c r="AJ83" s="69"/>
      <c r="AK83" s="69"/>
      <c r="AL83" s="69"/>
      <c r="AM83" s="69"/>
      <c r="AN83" s="69"/>
      <c r="AO83" s="69"/>
      <c r="AP83" s="69"/>
      <c r="AQ83" s="69"/>
      <c r="AR83" s="69"/>
      <c r="AS83" s="69"/>
      <c r="AT83" s="69"/>
      <c r="AU83" s="69"/>
      <c r="AV83" s="69"/>
      <c r="AW83" s="69"/>
    </row>
    <row r="84" spans="1:49" s="70" customFormat="1">
      <c r="A84" s="69"/>
      <c r="B84" s="69"/>
      <c r="C84" s="69"/>
      <c r="D84" s="69"/>
      <c r="E84" s="69"/>
      <c r="F84" s="69"/>
      <c r="G84" s="69"/>
      <c r="H84" s="69"/>
      <c r="I84" s="69"/>
      <c r="J84" s="69"/>
      <c r="K84" s="69"/>
      <c r="L84" s="69"/>
      <c r="M84" s="69"/>
      <c r="N84" s="69"/>
      <c r="O84" s="69"/>
      <c r="P84" s="69"/>
      <c r="Q84" s="69"/>
      <c r="R84" s="69"/>
      <c r="S84" s="69"/>
      <c r="T84" s="69"/>
      <c r="U84" s="69"/>
      <c r="V84" s="69"/>
      <c r="W84" s="69"/>
      <c r="X84" s="69"/>
      <c r="Y84" s="69"/>
      <c r="Z84" s="69"/>
      <c r="AA84" s="69"/>
      <c r="AB84" s="69"/>
      <c r="AC84" s="69"/>
      <c r="AD84" s="69"/>
      <c r="AE84" s="69"/>
      <c r="AF84" s="69"/>
      <c r="AG84" s="69"/>
      <c r="AH84" s="69"/>
      <c r="AI84" s="69"/>
      <c r="AJ84" s="69"/>
      <c r="AK84" s="69"/>
      <c r="AL84" s="69"/>
      <c r="AM84" s="69"/>
      <c r="AN84" s="69"/>
      <c r="AO84" s="69"/>
      <c r="AP84" s="69"/>
      <c r="AQ84" s="69"/>
      <c r="AR84" s="69"/>
      <c r="AS84" s="69"/>
      <c r="AT84" s="69"/>
      <c r="AU84" s="69"/>
      <c r="AV84" s="69"/>
      <c r="AW84" s="69"/>
    </row>
    <row r="85" spans="1:49" s="70" customFormat="1">
      <c r="A85" s="69"/>
      <c r="B85" s="69"/>
      <c r="C85" s="69"/>
      <c r="D85" s="69"/>
      <c r="E85" s="69"/>
      <c r="F85" s="69"/>
      <c r="G85" s="69"/>
      <c r="H85" s="69"/>
      <c r="I85" s="69"/>
      <c r="J85" s="69"/>
      <c r="K85" s="69"/>
      <c r="L85" s="69"/>
      <c r="M85" s="69"/>
      <c r="N85" s="69"/>
      <c r="O85" s="69"/>
      <c r="P85" s="69"/>
      <c r="Q85" s="69"/>
      <c r="R85" s="69"/>
      <c r="S85" s="69"/>
      <c r="T85" s="69"/>
      <c r="U85" s="69"/>
      <c r="V85" s="69"/>
      <c r="W85" s="69"/>
      <c r="X85" s="69"/>
      <c r="Y85" s="69"/>
      <c r="Z85" s="69"/>
      <c r="AA85" s="69"/>
      <c r="AB85" s="69"/>
      <c r="AC85" s="69"/>
      <c r="AD85" s="69"/>
      <c r="AE85" s="69"/>
      <c r="AF85" s="69"/>
      <c r="AG85" s="69"/>
      <c r="AH85" s="69"/>
      <c r="AI85" s="69"/>
      <c r="AJ85" s="69"/>
      <c r="AK85" s="69"/>
      <c r="AL85" s="69"/>
      <c r="AM85" s="69"/>
      <c r="AN85" s="69"/>
      <c r="AO85" s="69"/>
      <c r="AP85" s="69"/>
      <c r="AQ85" s="69"/>
      <c r="AR85" s="69"/>
      <c r="AS85" s="69"/>
      <c r="AT85" s="69"/>
      <c r="AU85" s="69"/>
      <c r="AV85" s="69"/>
      <c r="AW85" s="69"/>
    </row>
    <row r="86" spans="1:49" s="70" customFormat="1">
      <c r="A86" s="69"/>
      <c r="B86" s="69"/>
      <c r="C86" s="69"/>
      <c r="D86" s="69"/>
      <c r="E86" s="69"/>
      <c r="F86" s="69"/>
      <c r="G86" s="69"/>
      <c r="H86" s="69"/>
      <c r="I86" s="69"/>
      <c r="J86" s="69"/>
      <c r="K86" s="69"/>
      <c r="L86" s="69"/>
      <c r="M86" s="69"/>
      <c r="N86" s="69"/>
      <c r="O86" s="69"/>
      <c r="P86" s="69"/>
      <c r="Q86" s="69"/>
      <c r="R86" s="69"/>
      <c r="S86" s="69"/>
      <c r="T86" s="69"/>
      <c r="U86" s="69"/>
      <c r="V86" s="69"/>
      <c r="W86" s="69"/>
      <c r="X86" s="69"/>
      <c r="Y86" s="69"/>
      <c r="Z86" s="69"/>
      <c r="AA86" s="69"/>
      <c r="AB86" s="69"/>
      <c r="AC86" s="69"/>
      <c r="AD86" s="69"/>
      <c r="AE86" s="69"/>
      <c r="AF86" s="69"/>
      <c r="AG86" s="69"/>
      <c r="AH86" s="69"/>
      <c r="AI86" s="69"/>
      <c r="AJ86" s="69"/>
      <c r="AK86" s="69"/>
      <c r="AL86" s="69"/>
      <c r="AM86" s="69"/>
      <c r="AN86" s="69"/>
      <c r="AO86" s="69"/>
      <c r="AP86" s="69"/>
      <c r="AQ86" s="69"/>
      <c r="AR86" s="69"/>
      <c r="AS86" s="69"/>
      <c r="AT86" s="69"/>
      <c r="AU86" s="69"/>
      <c r="AV86" s="69"/>
      <c r="AW86" s="69"/>
    </row>
    <row r="87" spans="1:49" s="70" customFormat="1">
      <c r="A87" s="69"/>
      <c r="B87" s="69"/>
      <c r="C87" s="69"/>
      <c r="D87" s="69"/>
      <c r="E87" s="69"/>
      <c r="F87" s="69"/>
      <c r="G87" s="69"/>
      <c r="H87" s="69"/>
      <c r="I87" s="69"/>
      <c r="J87" s="69"/>
      <c r="K87" s="69"/>
      <c r="L87" s="69"/>
      <c r="M87" s="69"/>
      <c r="N87" s="69"/>
      <c r="O87" s="69"/>
      <c r="P87" s="69"/>
      <c r="Q87" s="69"/>
      <c r="R87" s="69"/>
      <c r="S87" s="69"/>
      <c r="T87" s="69"/>
      <c r="U87" s="69"/>
      <c r="V87" s="69"/>
      <c r="W87" s="69"/>
      <c r="X87" s="69"/>
      <c r="Y87" s="69"/>
      <c r="Z87" s="69"/>
      <c r="AA87" s="69"/>
      <c r="AB87" s="69"/>
      <c r="AC87" s="69"/>
      <c r="AD87" s="69"/>
      <c r="AE87" s="69"/>
      <c r="AF87" s="69"/>
      <c r="AG87" s="69"/>
      <c r="AH87" s="69"/>
      <c r="AI87" s="69"/>
      <c r="AJ87" s="69"/>
      <c r="AK87" s="69"/>
      <c r="AL87" s="69"/>
      <c r="AM87" s="69"/>
      <c r="AN87" s="69"/>
      <c r="AO87" s="69"/>
      <c r="AP87" s="69"/>
      <c r="AQ87" s="69"/>
      <c r="AR87" s="69"/>
      <c r="AS87" s="69"/>
      <c r="AT87" s="69"/>
      <c r="AU87" s="69"/>
      <c r="AV87" s="69"/>
      <c r="AW87" s="69"/>
    </row>
    <row r="88" spans="1:49" s="70" customFormat="1">
      <c r="A88" s="69"/>
      <c r="B88" s="69"/>
      <c r="C88" s="69"/>
      <c r="D88" s="69"/>
      <c r="E88" s="69"/>
      <c r="F88" s="69"/>
      <c r="G88" s="69"/>
      <c r="H88" s="69"/>
      <c r="I88" s="69"/>
      <c r="J88" s="69"/>
      <c r="K88" s="69"/>
      <c r="L88" s="69"/>
      <c r="M88" s="69"/>
      <c r="N88" s="69"/>
      <c r="O88" s="69"/>
      <c r="P88" s="69"/>
      <c r="Q88" s="69"/>
      <c r="R88" s="69"/>
      <c r="S88" s="69"/>
      <c r="T88" s="69"/>
      <c r="U88" s="69"/>
      <c r="V88" s="69"/>
      <c r="W88" s="69"/>
      <c r="X88" s="69"/>
      <c r="Y88" s="69"/>
      <c r="Z88" s="69"/>
      <c r="AA88" s="69"/>
      <c r="AB88" s="69"/>
      <c r="AC88" s="69"/>
      <c r="AD88" s="69"/>
      <c r="AE88" s="69"/>
      <c r="AF88" s="69"/>
      <c r="AG88" s="69"/>
      <c r="AH88" s="69"/>
      <c r="AI88" s="69"/>
      <c r="AJ88" s="69"/>
      <c r="AK88" s="69"/>
      <c r="AL88" s="69"/>
      <c r="AM88" s="69"/>
      <c r="AN88" s="69"/>
      <c r="AO88" s="69"/>
      <c r="AP88" s="69"/>
      <c r="AQ88" s="69"/>
      <c r="AR88" s="69"/>
      <c r="AS88" s="69"/>
      <c r="AT88" s="69"/>
      <c r="AU88" s="69"/>
      <c r="AV88" s="69"/>
      <c r="AW88" s="69"/>
    </row>
    <row r="89" spans="1:49" s="70" customFormat="1">
      <c r="A89" s="69"/>
      <c r="B89" s="69"/>
      <c r="C89" s="69"/>
      <c r="D89" s="69"/>
      <c r="E89" s="69"/>
      <c r="F89" s="69"/>
      <c r="G89" s="69"/>
      <c r="H89" s="69"/>
      <c r="I89" s="69"/>
      <c r="J89" s="69"/>
      <c r="K89" s="69"/>
      <c r="L89" s="69"/>
      <c r="M89" s="69"/>
      <c r="N89" s="69"/>
      <c r="O89" s="69"/>
      <c r="P89" s="69"/>
      <c r="Q89" s="69"/>
      <c r="R89" s="69"/>
      <c r="S89" s="69"/>
      <c r="T89" s="69"/>
      <c r="U89" s="69"/>
      <c r="V89" s="69"/>
      <c r="W89" s="69"/>
      <c r="X89" s="69"/>
      <c r="Y89" s="69"/>
      <c r="Z89" s="69"/>
      <c r="AA89" s="69"/>
      <c r="AB89" s="69"/>
      <c r="AC89" s="69"/>
      <c r="AD89" s="69"/>
      <c r="AE89" s="69"/>
      <c r="AF89" s="69"/>
      <c r="AG89" s="69"/>
      <c r="AH89" s="69"/>
      <c r="AI89" s="69"/>
      <c r="AJ89" s="69"/>
      <c r="AK89" s="69"/>
      <c r="AL89" s="69"/>
      <c r="AM89" s="69"/>
      <c r="AN89" s="69"/>
      <c r="AO89" s="69"/>
      <c r="AP89" s="69"/>
      <c r="AQ89" s="69"/>
      <c r="AR89" s="69"/>
      <c r="AS89" s="69"/>
      <c r="AT89" s="69"/>
      <c r="AU89" s="69"/>
      <c r="AV89" s="69"/>
      <c r="AW89" s="69"/>
    </row>
    <row r="90" spans="1:49" s="69" customFormat="1"/>
    <row r="91" spans="1:49" s="69" customFormat="1"/>
    <row r="92" spans="1:49" s="69" customFormat="1"/>
    <row r="93" spans="1:49" s="69" customFormat="1"/>
    <row r="94" spans="1:49" s="69" customFormat="1"/>
    <row r="95" spans="1:49" s="69" customFormat="1"/>
    <row r="96" spans="1:49" s="69" customFormat="1"/>
    <row r="97" s="69" customFormat="1"/>
    <row r="98" s="69" customFormat="1"/>
    <row r="99" s="69" customFormat="1"/>
    <row r="100" s="69" customFormat="1"/>
    <row r="101" s="69" customFormat="1"/>
    <row r="102" s="69" customFormat="1"/>
    <row r="103" s="69" customFormat="1"/>
    <row r="104" s="69" customFormat="1"/>
    <row r="105" s="69" customFormat="1"/>
    <row r="106" s="69" customFormat="1"/>
    <row r="107" s="69" customFormat="1"/>
    <row r="108" s="69" customFormat="1"/>
    <row r="109" s="69" customFormat="1"/>
    <row r="110" s="69" customFormat="1"/>
  </sheetData>
  <mergeCells count="6">
    <mergeCell ref="C64:J65"/>
    <mergeCell ref="B7:J7"/>
    <mergeCell ref="B8:J8"/>
    <mergeCell ref="B9:J9"/>
    <mergeCell ref="B10:J10"/>
    <mergeCell ref="B63:J63"/>
  </mergeCells>
  <phoneticPr fontId="271" type="noConversion"/>
  <printOptions horizontalCentered="1"/>
  <pageMargins left="0.98425196850393704" right="0.51181102362204722" top="0.74803149606299213" bottom="0.23622047244094491" header="0" footer="0"/>
  <pageSetup scale="67" orientation="portrait"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83">
    <pageSetUpPr fitToPage="1"/>
  </sheetPr>
  <dimension ref="A1:AV65"/>
  <sheetViews>
    <sheetView view="pageBreakPreview" zoomScale="80" zoomScaleNormal="100" zoomScaleSheetLayoutView="80" workbookViewId="0">
      <selection activeCell="B7" sqref="B7:G7"/>
    </sheetView>
  </sheetViews>
  <sheetFormatPr defaultColWidth="9.42578125" defaultRowHeight="15.75"/>
  <cols>
    <col min="1" max="1" width="2.5703125" style="91" customWidth="1"/>
    <col min="2" max="2" width="10.5703125" style="91" customWidth="1"/>
    <col min="3" max="3" width="18.5703125" style="91" customWidth="1"/>
    <col min="4" max="4" width="22.42578125" style="91" customWidth="1"/>
    <col min="5" max="5" width="20.42578125" style="91" customWidth="1"/>
    <col min="6" max="6" width="23.42578125" style="91" customWidth="1"/>
    <col min="7" max="7" width="18" style="91" customWidth="1"/>
    <col min="8" max="8" width="2.5703125" style="91" customWidth="1"/>
    <col min="9" max="9" width="14.42578125" customWidth="1"/>
    <col min="10" max="10" width="13.7109375" bestFit="1" customWidth="1"/>
    <col min="11" max="11" width="9.5703125" bestFit="1" customWidth="1"/>
    <col min="13" max="13" width="12" bestFit="1" customWidth="1"/>
    <col min="19" max="16384" width="9.42578125" style="91"/>
  </cols>
  <sheetData>
    <row r="1" spans="1:48" s="70" customFormat="1" ht="17.25" customHeight="1">
      <c r="A1" s="66"/>
      <c r="B1" s="67" t="s">
        <v>0</v>
      </c>
      <c r="C1" s="66"/>
      <c r="D1" s="66"/>
      <c r="E1" s="66"/>
      <c r="F1" s="66"/>
      <c r="G1" s="3" t="s">
        <v>1</v>
      </c>
      <c r="H1" s="69"/>
      <c r="I1"/>
      <c r="J1"/>
      <c r="K1"/>
      <c r="L1"/>
      <c r="M1"/>
      <c r="N1"/>
      <c r="O1"/>
      <c r="P1"/>
      <c r="Q1"/>
      <c r="R1"/>
      <c r="S1" s="69"/>
      <c r="T1" s="69"/>
      <c r="U1" s="69"/>
      <c r="V1" s="69"/>
      <c r="W1" s="69"/>
      <c r="X1" s="69"/>
      <c r="Y1" s="69"/>
      <c r="Z1" s="69"/>
      <c r="AA1" s="69"/>
      <c r="AB1" s="69"/>
      <c r="AC1" s="69"/>
      <c r="AD1" s="69"/>
      <c r="AE1" s="69"/>
      <c r="AF1" s="69"/>
      <c r="AG1" s="69"/>
      <c r="AH1" s="69"/>
      <c r="AI1" s="69"/>
      <c r="AJ1" s="69"/>
      <c r="AK1" s="69"/>
      <c r="AL1" s="69"/>
      <c r="AM1" s="69"/>
      <c r="AN1" s="69"/>
      <c r="AO1" s="69"/>
      <c r="AP1" s="69"/>
      <c r="AQ1" s="69"/>
      <c r="AR1" s="69"/>
      <c r="AS1" s="69"/>
      <c r="AT1" s="69"/>
      <c r="AU1" s="69"/>
      <c r="AV1" s="69"/>
    </row>
    <row r="2" spans="1:48" s="70" customFormat="1" ht="17.25" customHeight="1">
      <c r="A2" s="66"/>
      <c r="B2" s="67"/>
      <c r="C2" s="71"/>
      <c r="D2" s="66"/>
      <c r="E2" s="66"/>
      <c r="F2" s="66"/>
      <c r="G2" s="3" t="s">
        <v>2</v>
      </c>
      <c r="H2" s="69"/>
      <c r="I2"/>
      <c r="J2"/>
      <c r="K2"/>
      <c r="L2"/>
      <c r="M2"/>
      <c r="N2"/>
      <c r="O2"/>
      <c r="P2"/>
      <c r="Q2"/>
      <c r="R2"/>
      <c r="S2" s="69"/>
      <c r="T2" s="69"/>
      <c r="U2" s="69"/>
      <c r="V2" s="69"/>
      <c r="W2" s="69"/>
      <c r="X2" s="69"/>
      <c r="Y2" s="69"/>
      <c r="Z2" s="69"/>
      <c r="AA2" s="69"/>
      <c r="AB2" s="69"/>
      <c r="AC2" s="69"/>
      <c r="AD2" s="69"/>
      <c r="AE2" s="69"/>
      <c r="AF2" s="69"/>
      <c r="AG2" s="69"/>
      <c r="AH2" s="69"/>
      <c r="AI2" s="69"/>
      <c r="AJ2" s="69"/>
      <c r="AK2" s="69"/>
      <c r="AL2" s="69"/>
      <c r="AM2" s="69"/>
      <c r="AN2" s="69"/>
      <c r="AO2" s="69"/>
      <c r="AP2" s="69"/>
      <c r="AQ2" s="69"/>
      <c r="AR2" s="69"/>
      <c r="AS2" s="69"/>
      <c r="AT2" s="69"/>
      <c r="AU2" s="69"/>
      <c r="AV2" s="69"/>
    </row>
    <row r="3" spans="1:48" s="70" customFormat="1" ht="17.25" customHeight="1">
      <c r="A3" s="66"/>
      <c r="B3" s="72"/>
      <c r="C3" s="66"/>
      <c r="D3" s="66"/>
      <c r="E3" s="66"/>
      <c r="F3" s="66"/>
      <c r="G3" s="68" t="s">
        <v>3</v>
      </c>
      <c r="H3" s="69"/>
      <c r="I3"/>
      <c r="J3"/>
      <c r="K3"/>
      <c r="L3"/>
      <c r="M3"/>
      <c r="N3"/>
      <c r="O3"/>
      <c r="P3"/>
      <c r="Q3"/>
      <c r="R3"/>
      <c r="S3" s="69"/>
      <c r="T3" s="69"/>
      <c r="U3" s="69"/>
      <c r="V3" s="69"/>
      <c r="W3" s="69"/>
      <c r="X3" s="69"/>
      <c r="Y3" s="69"/>
      <c r="Z3" s="69"/>
      <c r="AA3" s="69"/>
      <c r="AB3" s="69"/>
      <c r="AC3" s="69"/>
      <c r="AD3" s="69"/>
      <c r="AE3" s="69"/>
      <c r="AF3" s="69"/>
      <c r="AG3" s="69"/>
      <c r="AH3" s="69"/>
      <c r="AI3" s="69"/>
      <c r="AJ3" s="69"/>
      <c r="AK3" s="69"/>
      <c r="AL3" s="69"/>
      <c r="AM3" s="69"/>
      <c r="AN3" s="69"/>
      <c r="AO3" s="69"/>
      <c r="AP3" s="69"/>
      <c r="AQ3" s="69"/>
      <c r="AR3" s="69"/>
      <c r="AS3" s="69"/>
      <c r="AT3" s="69"/>
      <c r="AU3" s="69"/>
      <c r="AV3" s="69"/>
    </row>
    <row r="4" spans="1:48" s="70" customFormat="1" ht="17.25" customHeight="1">
      <c r="A4" s="66"/>
      <c r="B4" s="73"/>
      <c r="C4" s="66"/>
      <c r="D4" s="66"/>
      <c r="E4" s="66"/>
      <c r="F4" s="66"/>
      <c r="G4" s="68" t="s">
        <v>4</v>
      </c>
      <c r="H4" s="69"/>
      <c r="I4"/>
      <c r="J4"/>
      <c r="K4"/>
      <c r="L4"/>
      <c r="M4"/>
      <c r="N4"/>
      <c r="O4"/>
      <c r="P4"/>
      <c r="Q4"/>
      <c r="R4"/>
      <c r="S4" s="69"/>
      <c r="T4" s="69"/>
      <c r="U4" s="69"/>
      <c r="V4" s="69"/>
      <c r="W4" s="69"/>
      <c r="X4" s="69"/>
      <c r="Y4" s="69"/>
      <c r="Z4" s="69"/>
      <c r="AA4" s="69"/>
      <c r="AB4" s="69"/>
      <c r="AC4" s="69"/>
      <c r="AD4" s="69"/>
      <c r="AE4" s="69"/>
      <c r="AF4" s="69"/>
      <c r="AG4" s="69"/>
      <c r="AH4" s="69"/>
      <c r="AI4" s="69"/>
      <c r="AJ4" s="69"/>
      <c r="AK4" s="69"/>
      <c r="AL4" s="69"/>
      <c r="AM4" s="69"/>
      <c r="AN4" s="69"/>
      <c r="AO4" s="69"/>
      <c r="AP4" s="69"/>
      <c r="AQ4" s="69"/>
      <c r="AR4" s="69"/>
      <c r="AS4" s="69"/>
      <c r="AT4" s="69"/>
      <c r="AU4" s="69"/>
      <c r="AV4" s="69"/>
    </row>
    <row r="5" spans="1:48" s="70" customFormat="1" ht="17.25" customHeight="1">
      <c r="A5" s="66"/>
      <c r="B5" s="66"/>
      <c r="C5" s="66"/>
      <c r="D5" s="66"/>
      <c r="E5" s="66"/>
      <c r="F5" s="66"/>
      <c r="G5" s="68" t="s">
        <v>156</v>
      </c>
      <c r="H5" s="69"/>
      <c r="I5"/>
      <c r="J5"/>
      <c r="K5"/>
      <c r="L5"/>
      <c r="M5"/>
      <c r="N5"/>
      <c r="O5"/>
      <c r="P5"/>
      <c r="Q5"/>
      <c r="R5"/>
      <c r="S5" s="69"/>
      <c r="T5" s="69"/>
      <c r="U5" s="69"/>
      <c r="V5" s="69"/>
      <c r="W5" s="69"/>
      <c r="X5" s="69"/>
      <c r="Y5" s="69"/>
      <c r="Z5" s="69"/>
      <c r="AA5" s="69"/>
      <c r="AB5" s="69"/>
      <c r="AC5" s="69"/>
      <c r="AD5" s="69"/>
      <c r="AE5" s="69"/>
      <c r="AF5" s="69"/>
      <c r="AG5" s="69"/>
      <c r="AH5" s="69"/>
      <c r="AI5" s="69"/>
      <c r="AJ5" s="69"/>
      <c r="AK5" s="69"/>
      <c r="AL5" s="69"/>
      <c r="AM5" s="69"/>
      <c r="AN5" s="69"/>
      <c r="AO5" s="69"/>
      <c r="AP5" s="69"/>
      <c r="AQ5" s="69"/>
      <c r="AR5" s="69"/>
      <c r="AS5" s="69"/>
      <c r="AT5" s="69"/>
      <c r="AU5" s="69"/>
      <c r="AV5" s="69"/>
    </row>
    <row r="6" spans="1:48" s="70" customFormat="1" ht="17.25" customHeight="1">
      <c r="A6" s="66"/>
      <c r="B6" s="66"/>
      <c r="C6" s="66"/>
      <c r="D6" s="66"/>
      <c r="E6" s="66"/>
      <c r="F6" s="66"/>
      <c r="G6" s="68" t="s">
        <v>122</v>
      </c>
      <c r="H6" s="69"/>
      <c r="I6"/>
      <c r="J6"/>
      <c r="K6"/>
      <c r="L6"/>
      <c r="M6"/>
      <c r="N6"/>
      <c r="O6"/>
      <c r="P6"/>
      <c r="Q6"/>
      <c r="R6"/>
      <c r="S6" s="69"/>
      <c r="T6" s="69"/>
      <c r="U6" s="69"/>
      <c r="V6" s="69"/>
      <c r="W6" s="69"/>
      <c r="X6" s="69"/>
      <c r="Y6" s="69"/>
      <c r="Z6" s="69"/>
      <c r="AA6" s="69"/>
      <c r="AB6" s="69"/>
      <c r="AC6" s="69"/>
      <c r="AD6" s="69"/>
      <c r="AE6" s="69"/>
      <c r="AF6" s="69"/>
      <c r="AG6" s="69"/>
      <c r="AH6" s="69"/>
      <c r="AI6" s="69"/>
      <c r="AJ6" s="69"/>
      <c r="AK6" s="69"/>
      <c r="AL6" s="69"/>
      <c r="AM6" s="69"/>
      <c r="AN6" s="69"/>
      <c r="AO6" s="69"/>
      <c r="AP6" s="69"/>
      <c r="AQ6" s="69"/>
      <c r="AR6" s="69"/>
      <c r="AS6" s="69"/>
      <c r="AT6" s="69"/>
      <c r="AU6" s="69"/>
      <c r="AV6" s="69"/>
    </row>
    <row r="7" spans="1:48" s="75" customFormat="1" ht="17.25" customHeight="1">
      <c r="A7" s="74"/>
      <c r="B7" s="1611" t="s">
        <v>122</v>
      </c>
      <c r="C7" s="1611"/>
      <c r="D7" s="1611"/>
      <c r="E7" s="1611"/>
      <c r="F7" s="1611"/>
      <c r="G7" s="1611"/>
      <c r="H7" s="66"/>
      <c r="I7"/>
      <c r="J7"/>
      <c r="K7"/>
      <c r="L7"/>
      <c r="M7"/>
      <c r="N7"/>
      <c r="O7"/>
      <c r="P7"/>
      <c r="Q7"/>
      <c r="R7"/>
    </row>
    <row r="8" spans="1:48" s="75" customFormat="1" ht="17.25" customHeight="1">
      <c r="A8" s="74"/>
      <c r="B8" s="1611" t="s">
        <v>7</v>
      </c>
      <c r="C8" s="1611"/>
      <c r="D8" s="1611"/>
      <c r="E8" s="1611"/>
      <c r="F8" s="1611"/>
      <c r="G8" s="1611"/>
      <c r="H8" s="66"/>
      <c r="I8"/>
      <c r="J8"/>
      <c r="K8"/>
      <c r="L8"/>
      <c r="M8"/>
      <c r="N8"/>
      <c r="O8"/>
      <c r="P8"/>
      <c r="Q8"/>
      <c r="R8"/>
    </row>
    <row r="9" spans="1:48" s="75" customFormat="1" ht="17.25" customHeight="1">
      <c r="A9" s="74"/>
      <c r="B9" s="1611" t="s">
        <v>311</v>
      </c>
      <c r="C9" s="1611"/>
      <c r="D9" s="1611"/>
      <c r="E9" s="1611"/>
      <c r="F9" s="1611"/>
      <c r="G9" s="1611"/>
      <c r="H9" s="66"/>
      <c r="I9"/>
      <c r="J9"/>
      <c r="K9"/>
      <c r="L9"/>
      <c r="M9"/>
      <c r="N9"/>
      <c r="O9"/>
      <c r="P9"/>
      <c r="Q9"/>
      <c r="R9"/>
    </row>
    <row r="10" spans="1:48" s="75" customFormat="1" ht="17.25" customHeight="1">
      <c r="A10" s="74"/>
      <c r="B10" s="1611" t="s">
        <v>372</v>
      </c>
      <c r="C10" s="1611"/>
      <c r="D10" s="1611"/>
      <c r="E10" s="1611"/>
      <c r="F10" s="1611"/>
      <c r="G10" s="1611"/>
      <c r="H10" s="66"/>
      <c r="I10"/>
      <c r="J10"/>
      <c r="K10"/>
      <c r="L10"/>
      <c r="M10"/>
      <c r="N10"/>
      <c r="O10"/>
      <c r="P10"/>
      <c r="Q10"/>
      <c r="R10"/>
    </row>
    <row r="11" spans="1:48" s="75" customFormat="1" ht="17.25" customHeight="1">
      <c r="A11" s="74"/>
      <c r="B11" s="1612" t="s">
        <v>389</v>
      </c>
      <c r="C11" s="1612"/>
      <c r="D11" s="1612"/>
      <c r="E11" s="1612"/>
      <c r="F11" s="1612"/>
      <c r="G11" s="1612"/>
      <c r="H11" s="66"/>
      <c r="I11"/>
      <c r="J11"/>
      <c r="K11"/>
      <c r="L11"/>
      <c r="M11"/>
      <c r="N11"/>
      <c r="O11"/>
      <c r="P11"/>
      <c r="Q11"/>
      <c r="R11"/>
    </row>
    <row r="12" spans="1:48" s="69" customFormat="1" ht="17.25" customHeight="1">
      <c r="A12" s="66"/>
      <c r="B12" s="66"/>
      <c r="C12" s="66"/>
      <c r="D12" s="66"/>
      <c r="E12" s="66"/>
      <c r="F12" s="66"/>
      <c r="G12" s="66"/>
      <c r="H12" s="66"/>
      <c r="I12"/>
      <c r="J12"/>
      <c r="K12"/>
      <c r="L12"/>
      <c r="M12"/>
      <c r="N12"/>
      <c r="O12"/>
      <c r="P12"/>
      <c r="Q12"/>
      <c r="R12"/>
    </row>
    <row r="13" spans="1:48" s="70" customFormat="1" ht="17.25" customHeight="1">
      <c r="A13" s="66"/>
      <c r="B13" s="93"/>
      <c r="C13" s="93"/>
      <c r="D13" s="94" t="s">
        <v>158</v>
      </c>
      <c r="E13" s="94"/>
      <c r="F13" s="94" t="s">
        <v>161</v>
      </c>
      <c r="G13" s="94" t="s">
        <v>157</v>
      </c>
      <c r="H13" s="95"/>
      <c r="I13"/>
      <c r="J13"/>
      <c r="K13"/>
      <c r="L13"/>
      <c r="M13"/>
      <c r="N13"/>
      <c r="O13"/>
      <c r="P13"/>
      <c r="Q13"/>
      <c r="R13"/>
      <c r="S13" s="69"/>
      <c r="T13" s="69"/>
      <c r="U13" s="69"/>
      <c r="V13" s="69"/>
      <c r="W13" s="69"/>
      <c r="X13" s="69"/>
      <c r="Y13" s="69"/>
      <c r="Z13" s="69"/>
      <c r="AA13" s="69"/>
      <c r="AB13" s="69"/>
      <c r="AC13" s="69"/>
      <c r="AD13" s="69"/>
      <c r="AE13" s="69"/>
      <c r="AF13" s="69"/>
      <c r="AG13" s="69"/>
      <c r="AH13" s="69"/>
      <c r="AI13" s="69"/>
      <c r="AJ13" s="69"/>
      <c r="AK13" s="69"/>
      <c r="AL13" s="69"/>
      <c r="AM13" s="69"/>
      <c r="AN13" s="69"/>
      <c r="AO13" s="69"/>
      <c r="AP13" s="69"/>
      <c r="AQ13" s="69"/>
      <c r="AR13" s="69"/>
      <c r="AS13" s="69"/>
      <c r="AT13" s="69"/>
      <c r="AU13" s="69"/>
      <c r="AV13" s="69"/>
    </row>
    <row r="14" spans="1:48" s="70" customFormat="1" ht="17.25" customHeight="1">
      <c r="A14" s="66"/>
      <c r="B14" s="96"/>
      <c r="C14" s="97" t="s">
        <v>158</v>
      </c>
      <c r="D14" s="97" t="s">
        <v>163</v>
      </c>
      <c r="E14" s="97" t="s">
        <v>195</v>
      </c>
      <c r="F14" s="97" t="s">
        <v>341</v>
      </c>
      <c r="G14" s="97" t="s">
        <v>197</v>
      </c>
      <c r="H14" s="98"/>
      <c r="I14"/>
      <c r="J14"/>
      <c r="K14"/>
      <c r="L14"/>
      <c r="M14"/>
      <c r="N14"/>
      <c r="O14"/>
      <c r="P14"/>
      <c r="Q14"/>
      <c r="R14"/>
      <c r="S14" s="69"/>
      <c r="T14" s="69"/>
      <c r="U14" s="69"/>
      <c r="V14" s="69"/>
      <c r="W14" s="69"/>
      <c r="X14" s="69"/>
      <c r="Y14" s="69"/>
      <c r="Z14" s="69"/>
      <c r="AA14" s="69"/>
      <c r="AB14" s="69"/>
      <c r="AC14" s="69"/>
      <c r="AD14" s="69"/>
      <c r="AE14" s="69"/>
      <c r="AF14" s="69"/>
      <c r="AG14" s="69"/>
      <c r="AH14" s="69"/>
      <c r="AI14" s="69"/>
      <c r="AJ14" s="69"/>
      <c r="AK14" s="69"/>
      <c r="AL14" s="69"/>
      <c r="AM14" s="69"/>
      <c r="AN14" s="69"/>
      <c r="AO14" s="69"/>
      <c r="AP14" s="69"/>
      <c r="AQ14" s="69"/>
      <c r="AR14" s="69"/>
      <c r="AS14" s="69"/>
      <c r="AT14" s="69"/>
      <c r="AU14" s="69"/>
      <c r="AV14" s="69"/>
    </row>
    <row r="15" spans="1:48" s="70" customFormat="1" ht="17.25" customHeight="1">
      <c r="A15" s="66"/>
      <c r="B15" s="108" t="s">
        <v>147</v>
      </c>
      <c r="C15" s="719" t="s">
        <v>355</v>
      </c>
      <c r="D15" s="742">
        <v>46827</v>
      </c>
      <c r="E15" s="97">
        <v>405</v>
      </c>
      <c r="F15" s="97">
        <v>292</v>
      </c>
      <c r="G15" s="743">
        <v>323.11475409836066</v>
      </c>
      <c r="H15" s="98"/>
      <c r="I15"/>
      <c r="J15"/>
      <c r="K15"/>
      <c r="L15"/>
      <c r="M15"/>
      <c r="N15"/>
      <c r="O15"/>
      <c r="P15"/>
      <c r="Q15"/>
      <c r="R15"/>
      <c r="S15" s="69"/>
      <c r="T15" s="69"/>
      <c r="U15" s="69"/>
      <c r="V15" s="69"/>
      <c r="W15" s="69"/>
      <c r="X15" s="69"/>
      <c r="Y15" s="69"/>
      <c r="Z15" s="69"/>
      <c r="AA15" s="69"/>
      <c r="AB15" s="69"/>
      <c r="AC15" s="69"/>
      <c r="AD15" s="69"/>
      <c r="AE15" s="69"/>
      <c r="AF15" s="69"/>
      <c r="AG15" s="69"/>
      <c r="AH15" s="69"/>
      <c r="AI15" s="69"/>
      <c r="AJ15" s="69"/>
      <c r="AK15" s="69"/>
      <c r="AL15" s="69"/>
      <c r="AM15" s="69"/>
      <c r="AN15" s="69"/>
      <c r="AO15" s="69"/>
      <c r="AP15" s="69"/>
      <c r="AQ15" s="69"/>
      <c r="AR15" s="69"/>
      <c r="AS15" s="69"/>
      <c r="AT15" s="69"/>
      <c r="AU15" s="69"/>
      <c r="AV15" s="69"/>
    </row>
    <row r="16" spans="1:48" s="70" customFormat="1" ht="17.25" customHeight="1">
      <c r="A16" s="66"/>
      <c r="B16" s="108" t="s">
        <v>148</v>
      </c>
      <c r="C16" s="719" t="s">
        <v>356</v>
      </c>
      <c r="D16" s="742">
        <f>D15</f>
        <v>46827</v>
      </c>
      <c r="E16" s="97">
        <v>405</v>
      </c>
      <c r="F16" s="97">
        <v>292</v>
      </c>
      <c r="G16" s="743">
        <v>323.11475409836066</v>
      </c>
      <c r="H16" s="98"/>
      <c r="I16"/>
      <c r="J16"/>
      <c r="K16"/>
      <c r="L16"/>
      <c r="M16"/>
      <c r="N16"/>
      <c r="O16"/>
      <c r="P16"/>
      <c r="Q16"/>
      <c r="R16"/>
      <c r="S16" s="69"/>
      <c r="T16" s="69"/>
      <c r="U16" s="69"/>
      <c r="V16" s="69"/>
      <c r="W16" s="69"/>
      <c r="X16" s="69"/>
      <c r="Y16" s="69"/>
      <c r="Z16" s="69"/>
      <c r="AA16" s="69"/>
      <c r="AB16" s="69"/>
      <c r="AC16" s="69"/>
      <c r="AD16" s="69"/>
      <c r="AE16" s="69"/>
      <c r="AF16" s="69"/>
      <c r="AG16" s="69"/>
      <c r="AH16" s="69"/>
      <c r="AI16" s="69"/>
      <c r="AJ16" s="69"/>
      <c r="AK16" s="69"/>
      <c r="AL16" s="69"/>
      <c r="AM16" s="69"/>
      <c r="AN16" s="69"/>
      <c r="AO16" s="69"/>
      <c r="AP16" s="69"/>
      <c r="AQ16" s="69"/>
      <c r="AR16" s="69"/>
      <c r="AS16" s="69"/>
      <c r="AT16" s="69"/>
      <c r="AU16" s="69"/>
      <c r="AV16" s="69"/>
    </row>
    <row r="17" spans="1:48" s="70" customFormat="1" ht="17.25" customHeight="1">
      <c r="A17" s="66"/>
      <c r="B17" s="108" t="s">
        <v>153</v>
      </c>
      <c r="C17" s="719" t="s">
        <v>373</v>
      </c>
      <c r="D17" s="742">
        <v>46919</v>
      </c>
      <c r="E17" s="97">
        <v>405</v>
      </c>
      <c r="F17" s="97">
        <v>200</v>
      </c>
      <c r="G17" s="743">
        <v>221.31147540983608</v>
      </c>
      <c r="H17" s="98"/>
      <c r="I17"/>
      <c r="J17"/>
      <c r="K17"/>
      <c r="L17"/>
      <c r="M17"/>
      <c r="N17"/>
      <c r="O17"/>
      <c r="P17"/>
      <c r="Q17"/>
      <c r="R17"/>
      <c r="S17" s="69"/>
      <c r="T17" s="69"/>
      <c r="U17" s="69"/>
      <c r="V17" s="69"/>
      <c r="W17" s="69"/>
      <c r="X17" s="69"/>
      <c r="Y17" s="69"/>
      <c r="Z17" s="69"/>
      <c r="AA17" s="69"/>
      <c r="AB17" s="69"/>
      <c r="AC17" s="69"/>
      <c r="AD17" s="69"/>
      <c r="AE17" s="69"/>
      <c r="AF17" s="69"/>
      <c r="AG17" s="69"/>
      <c r="AH17" s="69"/>
      <c r="AI17" s="69"/>
      <c r="AJ17" s="69"/>
      <c r="AK17" s="69"/>
      <c r="AL17" s="69"/>
      <c r="AM17" s="69"/>
      <c r="AN17" s="69"/>
      <c r="AO17" s="69"/>
      <c r="AP17" s="69"/>
      <c r="AQ17" s="69"/>
      <c r="AR17" s="69"/>
      <c r="AS17" s="69"/>
      <c r="AT17" s="69"/>
      <c r="AU17" s="69"/>
      <c r="AV17" s="69"/>
    </row>
    <row r="18" spans="1:48" s="70" customFormat="1" ht="17.25" customHeight="1">
      <c r="A18" s="66"/>
      <c r="B18" s="108" t="s">
        <v>198</v>
      </c>
      <c r="C18" s="719" t="s">
        <v>375</v>
      </c>
      <c r="D18" s="742">
        <f>D17</f>
        <v>46919</v>
      </c>
      <c r="E18" s="97">
        <v>405</v>
      </c>
      <c r="F18" s="97">
        <v>200</v>
      </c>
      <c r="G18" s="743">
        <v>221.31147540983608</v>
      </c>
      <c r="H18" s="98"/>
      <c r="I18"/>
      <c r="J18"/>
      <c r="K18"/>
      <c r="L18"/>
      <c r="M18"/>
      <c r="N18"/>
      <c r="O18"/>
      <c r="P18"/>
      <c r="Q18"/>
      <c r="R18"/>
      <c r="S18" s="69"/>
      <c r="T18" s="69"/>
      <c r="U18" s="69"/>
      <c r="V18" s="69"/>
      <c r="W18" s="69"/>
      <c r="X18" s="69"/>
      <c r="Y18" s="69"/>
      <c r="Z18" s="69"/>
      <c r="AA18" s="69"/>
      <c r="AB18" s="69"/>
      <c r="AC18" s="69"/>
      <c r="AD18" s="69"/>
      <c r="AE18" s="69"/>
      <c r="AF18" s="69"/>
      <c r="AG18" s="69"/>
      <c r="AH18" s="69"/>
      <c r="AI18" s="69"/>
      <c r="AJ18" s="69"/>
      <c r="AK18" s="69"/>
      <c r="AL18" s="69"/>
      <c r="AM18" s="69"/>
      <c r="AN18" s="69"/>
      <c r="AO18" s="69"/>
      <c r="AP18" s="69"/>
      <c r="AQ18" s="69"/>
      <c r="AR18" s="69"/>
      <c r="AS18" s="69"/>
      <c r="AT18" s="69"/>
      <c r="AU18" s="69"/>
      <c r="AV18" s="69"/>
    </row>
    <row r="19" spans="1:48" s="70" customFormat="1" ht="17.25" customHeight="1">
      <c r="A19" s="66"/>
      <c r="B19" s="787" t="s">
        <v>199</v>
      </c>
      <c r="C19" s="840" t="s">
        <v>377</v>
      </c>
      <c r="D19" s="742">
        <v>47011</v>
      </c>
      <c r="E19" s="97">
        <v>405</v>
      </c>
      <c r="F19" s="97">
        <v>108</v>
      </c>
      <c r="G19" s="743">
        <v>119.50819672131148</v>
      </c>
      <c r="H19" s="98"/>
      <c r="I19"/>
      <c r="J19"/>
      <c r="K19"/>
      <c r="L19"/>
      <c r="M19"/>
      <c r="N19"/>
      <c r="O19"/>
      <c r="P19"/>
      <c r="Q19"/>
      <c r="R19"/>
      <c r="S19" s="69"/>
      <c r="T19" s="69"/>
      <c r="U19" s="69"/>
      <c r="V19" s="69"/>
      <c r="W19" s="69"/>
      <c r="X19" s="69"/>
      <c r="Y19" s="69"/>
      <c r="Z19" s="69"/>
      <c r="AA19" s="69"/>
      <c r="AB19" s="69"/>
      <c r="AC19" s="69"/>
      <c r="AD19" s="69"/>
      <c r="AE19" s="69"/>
      <c r="AF19" s="69"/>
      <c r="AG19" s="69"/>
      <c r="AH19" s="69"/>
      <c r="AI19" s="69"/>
      <c r="AJ19" s="69"/>
      <c r="AK19" s="69"/>
      <c r="AL19" s="69"/>
      <c r="AM19" s="69"/>
      <c r="AN19" s="69"/>
      <c r="AO19" s="69"/>
      <c r="AP19" s="69"/>
      <c r="AQ19" s="69"/>
      <c r="AR19" s="69"/>
      <c r="AS19" s="69"/>
      <c r="AT19" s="69"/>
      <c r="AU19" s="69"/>
      <c r="AV19" s="69"/>
    </row>
    <row r="20" spans="1:48" s="70" customFormat="1" ht="17.25" customHeight="1">
      <c r="A20" s="66"/>
      <c r="B20" s="787" t="s">
        <v>277</v>
      </c>
      <c r="C20" s="840" t="s">
        <v>379</v>
      </c>
      <c r="D20" s="742">
        <f>D19</f>
        <v>47011</v>
      </c>
      <c r="E20" s="97">
        <v>400</v>
      </c>
      <c r="F20" s="97">
        <v>108</v>
      </c>
      <c r="G20" s="743">
        <v>118.0327868852459</v>
      </c>
      <c r="H20" s="98"/>
      <c r="I20"/>
      <c r="J20"/>
      <c r="K20"/>
      <c r="L20"/>
      <c r="M20"/>
      <c r="N20"/>
      <c r="O20"/>
      <c r="P20"/>
      <c r="Q20"/>
      <c r="R20"/>
      <c r="S20" s="69"/>
      <c r="T20" s="69"/>
      <c r="U20" s="69"/>
      <c r="V20" s="69"/>
      <c r="W20" s="69"/>
      <c r="X20" s="69"/>
      <c r="Y20" s="69"/>
      <c r="Z20" s="69"/>
      <c r="AA20" s="69"/>
      <c r="AB20" s="69"/>
      <c r="AC20" s="69"/>
      <c r="AD20" s="69"/>
      <c r="AE20" s="69"/>
      <c r="AF20" s="69"/>
      <c r="AG20" s="69"/>
      <c r="AH20" s="69"/>
      <c r="AI20" s="69"/>
      <c r="AJ20" s="69"/>
      <c r="AK20" s="69"/>
      <c r="AL20" s="69"/>
      <c r="AM20" s="69"/>
      <c r="AN20" s="69"/>
      <c r="AO20" s="69"/>
      <c r="AP20" s="69"/>
      <c r="AQ20" s="69"/>
      <c r="AR20" s="69"/>
      <c r="AS20" s="69"/>
      <c r="AT20" s="69"/>
      <c r="AU20" s="69"/>
      <c r="AV20" s="69"/>
    </row>
    <row r="21" spans="1:48" s="70" customFormat="1" ht="17.25" customHeight="1">
      <c r="A21" s="66"/>
      <c r="B21" s="787"/>
      <c r="C21" s="788"/>
      <c r="D21" s="789"/>
      <c r="E21" s="97"/>
      <c r="F21" s="97"/>
      <c r="G21" s="743"/>
      <c r="H21" s="98"/>
      <c r="I21"/>
      <c r="J21"/>
      <c r="K21"/>
      <c r="L21"/>
      <c r="M21"/>
      <c r="N21"/>
      <c r="O21"/>
      <c r="P21"/>
      <c r="Q21"/>
      <c r="R21"/>
      <c r="S21" s="69"/>
      <c r="T21" s="69"/>
      <c r="U21" s="69"/>
      <c r="V21" s="69"/>
      <c r="W21" s="69"/>
      <c r="X21" s="69"/>
      <c r="Y21" s="69"/>
      <c r="Z21" s="69"/>
      <c r="AA21" s="69"/>
      <c r="AB21" s="69"/>
      <c r="AC21" s="69"/>
      <c r="AD21" s="69"/>
      <c r="AE21" s="69"/>
      <c r="AF21" s="69"/>
      <c r="AG21" s="69"/>
      <c r="AH21" s="69"/>
      <c r="AI21" s="69"/>
      <c r="AJ21" s="69"/>
      <c r="AK21" s="69"/>
      <c r="AL21" s="69"/>
      <c r="AM21" s="69"/>
      <c r="AN21" s="69"/>
      <c r="AO21" s="69"/>
      <c r="AP21" s="69"/>
      <c r="AQ21" s="69"/>
      <c r="AR21" s="69"/>
      <c r="AS21" s="69"/>
      <c r="AT21" s="69"/>
      <c r="AU21" s="69"/>
      <c r="AV21" s="69"/>
    </row>
    <row r="22" spans="1:48" s="70" customFormat="1" ht="17.25" customHeight="1">
      <c r="A22" s="66"/>
      <c r="B22" s="93"/>
      <c r="C22" s="93"/>
      <c r="D22" s="94" t="s">
        <v>160</v>
      </c>
      <c r="E22" s="94"/>
      <c r="F22" s="94" t="s">
        <v>161</v>
      </c>
      <c r="G22" s="94" t="s">
        <v>157</v>
      </c>
      <c r="H22" s="98"/>
      <c r="I22"/>
      <c r="J22"/>
      <c r="K22"/>
      <c r="L22"/>
      <c r="M22"/>
      <c r="N22"/>
      <c r="O22"/>
      <c r="P22"/>
      <c r="Q22"/>
      <c r="R22"/>
      <c r="S22" s="69"/>
      <c r="T22" s="69"/>
      <c r="U22" s="69"/>
      <c r="V22" s="69"/>
      <c r="W22" s="69"/>
      <c r="X22" s="69"/>
      <c r="Y22" s="69"/>
      <c r="Z22" s="69"/>
      <c r="AA22" s="69"/>
      <c r="AB22" s="69"/>
      <c r="AC22" s="69"/>
      <c r="AD22" s="69"/>
      <c r="AE22" s="69"/>
      <c r="AF22" s="69"/>
      <c r="AG22" s="69"/>
      <c r="AH22" s="69"/>
      <c r="AI22" s="69"/>
      <c r="AJ22" s="69"/>
      <c r="AK22" s="69"/>
      <c r="AL22" s="69"/>
      <c r="AM22" s="69"/>
      <c r="AN22" s="69"/>
      <c r="AO22" s="69"/>
      <c r="AP22" s="69"/>
      <c r="AQ22" s="69"/>
      <c r="AR22" s="69"/>
      <c r="AS22" s="69"/>
      <c r="AT22" s="69"/>
      <c r="AU22" s="69"/>
      <c r="AV22" s="69"/>
    </row>
    <row r="23" spans="1:48" s="70" customFormat="1" ht="17.25" customHeight="1">
      <c r="A23" s="66"/>
      <c r="B23" s="106"/>
      <c r="C23" s="790" t="s">
        <v>158</v>
      </c>
      <c r="D23" s="790" t="s">
        <v>163</v>
      </c>
      <c r="E23" s="790" t="s">
        <v>195</v>
      </c>
      <c r="F23" s="790" t="s">
        <v>341</v>
      </c>
      <c r="G23" s="790" t="s">
        <v>197</v>
      </c>
      <c r="H23" s="98"/>
      <c r="I23"/>
      <c r="J23"/>
      <c r="K23"/>
      <c r="L23"/>
      <c r="M23"/>
      <c r="N23"/>
      <c r="O23"/>
      <c r="P23"/>
      <c r="Q23"/>
      <c r="R23"/>
      <c r="S23" s="69"/>
      <c r="T23" s="69"/>
      <c r="U23" s="69"/>
      <c r="V23" s="69"/>
      <c r="W23" s="69"/>
      <c r="X23" s="69"/>
      <c r="Y23" s="69"/>
      <c r="Z23" s="69"/>
      <c r="AA23" s="69"/>
      <c r="AB23" s="69"/>
      <c r="AC23" s="69"/>
      <c r="AD23" s="69"/>
      <c r="AE23" s="69"/>
      <c r="AF23" s="69"/>
      <c r="AG23" s="69"/>
      <c r="AH23" s="69"/>
      <c r="AI23" s="69"/>
      <c r="AJ23" s="69"/>
      <c r="AK23" s="69"/>
      <c r="AL23" s="69"/>
      <c r="AM23" s="69"/>
      <c r="AN23" s="69"/>
      <c r="AO23" s="69"/>
      <c r="AP23" s="69"/>
      <c r="AQ23" s="69"/>
      <c r="AR23" s="69"/>
      <c r="AS23" s="69"/>
      <c r="AT23" s="69"/>
      <c r="AU23" s="69"/>
      <c r="AV23" s="69"/>
    </row>
    <row r="24" spans="1:48" s="70" customFormat="1" ht="17.25" customHeight="1">
      <c r="A24" s="66"/>
      <c r="B24" s="791"/>
      <c r="C24" s="792"/>
      <c r="D24" s="792"/>
      <c r="E24" s="792"/>
      <c r="F24" s="792"/>
      <c r="G24" s="792"/>
      <c r="H24" s="488"/>
      <c r="I24"/>
      <c r="J24"/>
      <c r="K24"/>
      <c r="L24"/>
      <c r="M24"/>
      <c r="N24"/>
      <c r="O24"/>
      <c r="P24"/>
      <c r="Q24"/>
      <c r="R24"/>
      <c r="S24" s="69"/>
      <c r="T24" s="69"/>
      <c r="U24" s="69"/>
      <c r="V24" s="69"/>
      <c r="W24" s="69"/>
      <c r="X24" s="69"/>
      <c r="Y24" s="69"/>
      <c r="Z24" s="69"/>
      <c r="AA24" s="69"/>
      <c r="AB24" s="69"/>
      <c r="AC24" s="69"/>
      <c r="AD24" s="69"/>
      <c r="AE24" s="69"/>
      <c r="AF24" s="69"/>
      <c r="AG24" s="69"/>
      <c r="AH24" s="69"/>
      <c r="AI24" s="69"/>
      <c r="AJ24" s="69"/>
      <c r="AK24" s="69"/>
      <c r="AL24" s="69"/>
      <c r="AM24" s="69"/>
      <c r="AN24" s="69"/>
      <c r="AO24" s="69"/>
      <c r="AP24" s="69"/>
      <c r="AQ24" s="69"/>
      <c r="AR24" s="69"/>
      <c r="AS24" s="69"/>
      <c r="AT24" s="69"/>
      <c r="AU24" s="69"/>
      <c r="AV24" s="69"/>
    </row>
    <row r="25" spans="1:48" s="69" customFormat="1" ht="17.25" customHeight="1">
      <c r="A25" s="66"/>
      <c r="B25" s="66"/>
      <c r="C25" s="66"/>
      <c r="D25" s="66"/>
      <c r="E25" s="66"/>
      <c r="F25" s="66"/>
      <c r="G25" s="66"/>
      <c r="H25" s="66"/>
      <c r="I25"/>
      <c r="J25"/>
      <c r="K25"/>
      <c r="L25"/>
      <c r="M25"/>
      <c r="N25"/>
      <c r="O25"/>
      <c r="P25"/>
      <c r="Q25"/>
      <c r="R25"/>
    </row>
    <row r="26" spans="1:48" ht="17.25" customHeight="1">
      <c r="B26" s="72" t="s">
        <v>278</v>
      </c>
      <c r="C26" s="1614" t="s">
        <v>329</v>
      </c>
      <c r="D26" s="1614"/>
      <c r="E26" s="1614"/>
      <c r="F26" s="1614"/>
      <c r="G26" s="1614"/>
    </row>
    <row r="27" spans="1:48" ht="17.25" customHeight="1">
      <c r="B27" s="72"/>
      <c r="C27" s="1614"/>
      <c r="D27" s="1614"/>
      <c r="E27" s="1614"/>
      <c r="F27" s="1614"/>
      <c r="G27" s="1614"/>
    </row>
    <row r="29" spans="1:48">
      <c r="B29" s="92" t="s">
        <v>279</v>
      </c>
      <c r="C29" s="1619" t="s">
        <v>366</v>
      </c>
      <c r="D29" s="1619"/>
      <c r="E29" s="1619"/>
      <c r="F29" s="1619"/>
      <c r="G29" s="1619"/>
    </row>
    <row r="31" spans="1:48">
      <c r="C31" s="92" t="s">
        <v>355</v>
      </c>
      <c r="D31" s="1617" t="s">
        <v>367</v>
      </c>
      <c r="E31" s="1617"/>
      <c r="G31" s="746"/>
      <c r="H31" s="746"/>
    </row>
    <row r="32" spans="1:48">
      <c r="C32" s="92"/>
      <c r="D32" s="1284" t="s">
        <v>390</v>
      </c>
      <c r="E32" s="1285">
        <v>3.4200000000000001E-2</v>
      </c>
      <c r="G32" s="379"/>
      <c r="H32" s="379"/>
    </row>
    <row r="33" spans="3:8">
      <c r="C33" s="92"/>
      <c r="D33" s="1286" t="s">
        <v>369</v>
      </c>
      <c r="E33" s="1287">
        <v>1.35E-2</v>
      </c>
      <c r="G33" s="379"/>
      <c r="H33" s="379"/>
    </row>
    <row r="34" spans="3:8">
      <c r="C34" s="92"/>
      <c r="D34" s="1288" t="s">
        <v>370</v>
      </c>
      <c r="E34" s="1289">
        <v>1.1999999999999999E-3</v>
      </c>
      <c r="G34" s="379"/>
      <c r="H34" s="379"/>
    </row>
    <row r="35" spans="3:8">
      <c r="C35" s="92"/>
      <c r="D35" s="112" t="s">
        <v>200</v>
      </c>
      <c r="E35" s="343">
        <f>SUM(E32:E34)</f>
        <v>4.8899999999999999E-2</v>
      </c>
      <c r="G35" s="754"/>
    </row>
    <row r="36" spans="3:8">
      <c r="G36" s="754"/>
    </row>
    <row r="37" spans="3:8">
      <c r="C37" s="92" t="s">
        <v>356</v>
      </c>
      <c r="D37" s="1617" t="s">
        <v>367</v>
      </c>
      <c r="E37" s="1617"/>
      <c r="G37" s="754"/>
    </row>
    <row r="38" spans="3:8">
      <c r="C38" s="92"/>
      <c r="D38" s="1284" t="str">
        <f>D32</f>
        <v>GOC Q1-28</v>
      </c>
      <c r="E38" s="1285">
        <v>3.6499999999999998E-2</v>
      </c>
      <c r="G38" s="754"/>
    </row>
    <row r="39" spans="3:8">
      <c r="C39" s="92"/>
      <c r="D39" s="1286" t="s">
        <v>369</v>
      </c>
      <c r="E39" s="1287">
        <v>1.6E-2</v>
      </c>
      <c r="G39" s="754"/>
    </row>
    <row r="40" spans="3:8">
      <c r="C40" s="92"/>
      <c r="D40" s="1288" t="s">
        <v>370</v>
      </c>
      <c r="E40" s="1289">
        <v>1E-3</v>
      </c>
      <c r="G40" s="754"/>
    </row>
    <row r="41" spans="3:8">
      <c r="C41" s="92"/>
      <c r="D41" s="112" t="s">
        <v>200</v>
      </c>
      <c r="E41" s="343">
        <f>SUM(E38:E40)</f>
        <v>5.3499999999999999E-2</v>
      </c>
      <c r="G41" s="754"/>
    </row>
    <row r="42" spans="3:8" ht="15" customHeight="1"/>
    <row r="43" spans="3:8">
      <c r="C43" s="92" t="s">
        <v>373</v>
      </c>
      <c r="D43" s="1617" t="s">
        <v>367</v>
      </c>
      <c r="E43" s="1617"/>
    </row>
    <row r="44" spans="3:8">
      <c r="C44" s="92"/>
      <c r="D44" s="1284" t="s">
        <v>391</v>
      </c>
      <c r="E44" s="1285">
        <v>3.5299999999999998E-2</v>
      </c>
    </row>
    <row r="45" spans="3:8">
      <c r="C45" s="92"/>
      <c r="D45" s="1286" t="s">
        <v>369</v>
      </c>
      <c r="E45" s="1285">
        <f>E33</f>
        <v>1.35E-2</v>
      </c>
    </row>
    <row r="46" spans="3:8">
      <c r="C46" s="92"/>
      <c r="D46" s="1288" t="s">
        <v>370</v>
      </c>
      <c r="E46" s="1289">
        <f>E34</f>
        <v>1.1999999999999999E-3</v>
      </c>
    </row>
    <row r="47" spans="3:8">
      <c r="C47" s="92"/>
      <c r="D47" s="112" t="s">
        <v>200</v>
      </c>
      <c r="E47" s="343">
        <f>SUM(E44:E46)</f>
        <v>4.9999999999999996E-2</v>
      </c>
    </row>
    <row r="49" spans="3:5">
      <c r="C49" s="92" t="s">
        <v>375</v>
      </c>
      <c r="D49" s="1617" t="s">
        <v>367</v>
      </c>
      <c r="E49" s="1617"/>
    </row>
    <row r="50" spans="3:5">
      <c r="C50" s="92"/>
      <c r="D50" s="1284" t="str">
        <f>D44</f>
        <v>GOC Q2-28</v>
      </c>
      <c r="E50" s="1285">
        <v>3.7699999999999997E-2</v>
      </c>
    </row>
    <row r="51" spans="3:5">
      <c r="C51" s="92"/>
      <c r="D51" s="1286" t="s">
        <v>369</v>
      </c>
      <c r="E51" s="1287">
        <f>E39</f>
        <v>1.6E-2</v>
      </c>
    </row>
    <row r="52" spans="3:5">
      <c r="C52" s="92"/>
      <c r="D52" s="1288" t="s">
        <v>370</v>
      </c>
      <c r="E52" s="1289">
        <f>E40</f>
        <v>1E-3</v>
      </c>
    </row>
    <row r="53" spans="3:5">
      <c r="C53" s="92"/>
      <c r="D53" s="112" t="s">
        <v>200</v>
      </c>
      <c r="E53" s="343">
        <f>SUM(E50:E52)</f>
        <v>5.4699999999999999E-2</v>
      </c>
    </row>
    <row r="55" spans="3:5">
      <c r="C55" s="959" t="s">
        <v>377</v>
      </c>
      <c r="D55" s="1618" t="s">
        <v>367</v>
      </c>
      <c r="E55" s="1618"/>
    </row>
    <row r="56" spans="3:5">
      <c r="C56" s="959"/>
      <c r="D56" s="1290" t="s">
        <v>392</v>
      </c>
      <c r="E56" s="1291">
        <v>3.56E-2</v>
      </c>
    </row>
    <row r="57" spans="3:5">
      <c r="C57" s="959"/>
      <c r="D57" s="1292" t="s">
        <v>369</v>
      </c>
      <c r="E57" s="1291">
        <f>E45</f>
        <v>1.35E-2</v>
      </c>
    </row>
    <row r="58" spans="3:5">
      <c r="C58" s="959"/>
      <c r="D58" s="1293" t="s">
        <v>370</v>
      </c>
      <c r="E58" s="1289">
        <f>E46</f>
        <v>1.1999999999999999E-3</v>
      </c>
    </row>
    <row r="59" spans="3:5">
      <c r="C59" s="959"/>
      <c r="D59" s="960" t="s">
        <v>200</v>
      </c>
      <c r="E59" s="343">
        <f>SUM(E56:E58)</f>
        <v>5.0299999999999997E-2</v>
      </c>
    </row>
    <row r="61" spans="3:5">
      <c r="C61" s="959" t="s">
        <v>379</v>
      </c>
      <c r="D61" s="1618" t="s">
        <v>367</v>
      </c>
      <c r="E61" s="1618"/>
    </row>
    <row r="62" spans="3:5">
      <c r="C62" s="959"/>
      <c r="D62" s="1290" t="str">
        <f>D56</f>
        <v>GOC Q3-28</v>
      </c>
      <c r="E62" s="1291">
        <v>3.78E-2</v>
      </c>
    </row>
    <row r="63" spans="3:5">
      <c r="C63" s="959"/>
      <c r="D63" s="1292" t="s">
        <v>369</v>
      </c>
      <c r="E63" s="1287">
        <f>E51</f>
        <v>1.6E-2</v>
      </c>
    </row>
    <row r="64" spans="3:5">
      <c r="C64" s="959"/>
      <c r="D64" s="1293" t="s">
        <v>370</v>
      </c>
      <c r="E64" s="1289">
        <f>E52</f>
        <v>1E-3</v>
      </c>
    </row>
    <row r="65" spans="3:5">
      <c r="C65" s="959"/>
      <c r="D65" s="960" t="s">
        <v>200</v>
      </c>
      <c r="E65" s="961">
        <f>SUM(E62:E64)</f>
        <v>5.4800000000000001E-2</v>
      </c>
    </row>
  </sheetData>
  <mergeCells count="14">
    <mergeCell ref="D55:E55"/>
    <mergeCell ref="D61:E61"/>
    <mergeCell ref="C27:G27"/>
    <mergeCell ref="B7:G7"/>
    <mergeCell ref="B8:G8"/>
    <mergeCell ref="B9:G9"/>
    <mergeCell ref="B10:G10"/>
    <mergeCell ref="B11:G11"/>
    <mergeCell ref="C26:G26"/>
    <mergeCell ref="D37:E37"/>
    <mergeCell ref="D43:E43"/>
    <mergeCell ref="D49:E49"/>
    <mergeCell ref="C29:G29"/>
    <mergeCell ref="D31:E31"/>
  </mergeCells>
  <phoneticPr fontId="271" type="noConversion"/>
  <printOptions horizontalCentered="1"/>
  <pageMargins left="0.98425196850393704" right="0.51181102362204722" top="0.74803149606299213" bottom="0.23622047244094491" header="0" footer="0"/>
  <pageSetup scale="70" orientation="portrait"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254408-D9CB-4A38-8FCF-1D55E1293076}">
  <sheetPr codeName="Sheet85">
    <pageSetUpPr fitToPage="1"/>
  </sheetPr>
  <dimension ref="A1:AW116"/>
  <sheetViews>
    <sheetView view="pageBreakPreview" zoomScale="80" zoomScaleNormal="100" zoomScaleSheetLayoutView="80" workbookViewId="0">
      <selection activeCell="B7" sqref="B7:J7"/>
    </sheetView>
  </sheetViews>
  <sheetFormatPr defaultColWidth="9.42578125" defaultRowHeight="15.75"/>
  <cols>
    <col min="1" max="1" width="2.5703125" style="91" customWidth="1"/>
    <col min="2" max="2" width="6.42578125" style="91" customWidth="1"/>
    <col min="3" max="3" width="17.5703125" style="91" customWidth="1"/>
    <col min="4" max="4" width="9.5703125" style="91" customWidth="1"/>
    <col min="5" max="5" width="17.5703125" style="1259" customWidth="1"/>
    <col min="6" max="10" width="14.5703125" style="91" customWidth="1"/>
    <col min="11" max="11" width="2.5703125" style="91" customWidth="1"/>
    <col min="12" max="12" width="9.42578125" style="91" customWidth="1"/>
    <col min="13" max="16384" width="9.42578125" style="91"/>
  </cols>
  <sheetData>
    <row r="1" spans="1:49" s="70" customFormat="1" ht="17.25" customHeight="1">
      <c r="A1" s="66"/>
      <c r="B1" s="67" t="s">
        <v>0</v>
      </c>
      <c r="C1" s="66"/>
      <c r="D1" s="66"/>
      <c r="E1" s="68"/>
      <c r="F1" s="66"/>
      <c r="G1" s="66"/>
      <c r="H1" s="66"/>
      <c r="I1" s="66"/>
      <c r="J1" s="3" t="s">
        <v>1</v>
      </c>
      <c r="K1" s="66"/>
      <c r="L1" s="66"/>
      <c r="M1" s="66"/>
      <c r="N1" s="66"/>
      <c r="O1" s="66"/>
      <c r="P1" s="66"/>
      <c r="Q1" s="69"/>
      <c r="R1" s="69"/>
      <c r="S1" s="69"/>
      <c r="T1" s="69"/>
      <c r="U1" s="69"/>
      <c r="V1" s="69"/>
      <c r="W1" s="69"/>
      <c r="X1" s="69"/>
      <c r="Y1" s="69"/>
      <c r="Z1" s="69"/>
      <c r="AA1" s="69"/>
      <c r="AB1" s="69"/>
      <c r="AC1" s="69"/>
      <c r="AD1" s="69"/>
      <c r="AE1" s="69"/>
      <c r="AF1" s="69"/>
      <c r="AG1" s="69"/>
      <c r="AH1" s="69"/>
      <c r="AI1" s="69"/>
      <c r="AJ1" s="69"/>
      <c r="AK1" s="69"/>
      <c r="AL1" s="69"/>
      <c r="AM1" s="69"/>
      <c r="AN1" s="69"/>
      <c r="AO1" s="69"/>
      <c r="AP1" s="69"/>
      <c r="AQ1" s="69"/>
      <c r="AR1" s="69"/>
      <c r="AS1" s="69"/>
      <c r="AT1" s="69"/>
      <c r="AU1" s="69"/>
      <c r="AV1" s="69"/>
      <c r="AW1" s="69"/>
    </row>
    <row r="2" spans="1:49" s="70" customFormat="1" ht="17.25" customHeight="1">
      <c r="A2" s="66"/>
      <c r="B2" s="67"/>
      <c r="C2" s="71"/>
      <c r="D2" s="66"/>
      <c r="E2" s="68"/>
      <c r="F2" s="66"/>
      <c r="G2" s="66"/>
      <c r="H2" s="66"/>
      <c r="I2" s="66"/>
      <c r="J2" s="3" t="s">
        <v>2</v>
      </c>
      <c r="K2" s="66"/>
      <c r="L2" s="66"/>
      <c r="M2" s="66"/>
      <c r="N2" s="66"/>
      <c r="O2" s="66"/>
      <c r="P2" s="66"/>
      <c r="Q2" s="69"/>
      <c r="R2" s="69"/>
      <c r="S2" s="69"/>
      <c r="T2" s="69"/>
      <c r="U2" s="69"/>
      <c r="V2" s="69"/>
      <c r="W2" s="69"/>
      <c r="X2" s="69"/>
      <c r="Y2" s="69"/>
      <c r="Z2" s="69"/>
      <c r="AA2" s="69"/>
      <c r="AB2" s="69"/>
      <c r="AC2" s="69"/>
      <c r="AD2" s="69"/>
      <c r="AE2" s="69"/>
      <c r="AF2" s="69"/>
      <c r="AG2" s="69"/>
      <c r="AH2" s="69"/>
      <c r="AI2" s="69"/>
      <c r="AJ2" s="69"/>
      <c r="AK2" s="69"/>
      <c r="AL2" s="69"/>
      <c r="AM2" s="69"/>
      <c r="AN2" s="69"/>
      <c r="AO2" s="69"/>
      <c r="AP2" s="69"/>
      <c r="AQ2" s="69"/>
      <c r="AR2" s="69"/>
      <c r="AS2" s="69"/>
      <c r="AT2" s="69"/>
      <c r="AU2" s="69"/>
      <c r="AV2" s="69"/>
      <c r="AW2" s="69"/>
    </row>
    <row r="3" spans="1:49" s="70" customFormat="1" ht="17.25" customHeight="1">
      <c r="A3" s="66"/>
      <c r="B3" s="72"/>
      <c r="C3" s="66"/>
      <c r="D3" s="66"/>
      <c r="E3" s="68"/>
      <c r="F3" s="66"/>
      <c r="G3" s="66"/>
      <c r="H3" s="66"/>
      <c r="I3" s="66"/>
      <c r="J3" s="68" t="s">
        <v>3</v>
      </c>
      <c r="K3" s="66"/>
      <c r="L3" s="66"/>
      <c r="M3" s="66"/>
      <c r="N3" s="66"/>
      <c r="O3" s="66"/>
      <c r="P3" s="66"/>
      <c r="Q3" s="69"/>
      <c r="R3" s="69"/>
      <c r="S3" s="69"/>
      <c r="T3" s="69"/>
      <c r="U3" s="69"/>
      <c r="V3" s="69"/>
      <c r="W3" s="69"/>
      <c r="X3" s="69"/>
      <c r="Y3" s="69"/>
      <c r="Z3" s="69"/>
      <c r="AA3" s="69"/>
      <c r="AB3" s="69"/>
      <c r="AC3" s="69"/>
      <c r="AD3" s="69"/>
      <c r="AE3" s="69"/>
      <c r="AF3" s="69"/>
      <c r="AG3" s="69"/>
      <c r="AH3" s="69"/>
      <c r="AI3" s="69"/>
      <c r="AJ3" s="69"/>
      <c r="AK3" s="69"/>
      <c r="AL3" s="69"/>
      <c r="AM3" s="69"/>
      <c r="AN3" s="69"/>
      <c r="AO3" s="69"/>
      <c r="AP3" s="69"/>
      <c r="AQ3" s="69"/>
      <c r="AR3" s="69"/>
      <c r="AS3" s="69"/>
      <c r="AT3" s="69"/>
      <c r="AU3" s="69"/>
      <c r="AV3" s="69"/>
      <c r="AW3" s="69"/>
    </row>
    <row r="4" spans="1:49" s="70" customFormat="1" ht="17.25" customHeight="1">
      <c r="A4" s="66"/>
      <c r="B4" s="73"/>
      <c r="C4" s="66"/>
      <c r="D4" s="66"/>
      <c r="E4" s="68"/>
      <c r="F4" s="66"/>
      <c r="G4" s="66"/>
      <c r="H4" s="66"/>
      <c r="I4" s="66"/>
      <c r="J4" s="68" t="s">
        <v>4</v>
      </c>
      <c r="K4" s="66"/>
      <c r="L4" s="66"/>
      <c r="M4" s="66"/>
      <c r="N4" s="66"/>
      <c r="O4" s="66"/>
      <c r="P4" s="66"/>
      <c r="Q4" s="69"/>
      <c r="R4" s="69"/>
      <c r="S4" s="69"/>
      <c r="T4" s="69"/>
      <c r="U4" s="69"/>
      <c r="V4" s="69"/>
      <c r="W4" s="69"/>
      <c r="X4" s="69"/>
      <c r="Y4" s="69"/>
      <c r="Z4" s="69"/>
      <c r="AA4" s="69"/>
      <c r="AB4" s="69"/>
      <c r="AC4" s="69"/>
      <c r="AD4" s="69"/>
      <c r="AE4" s="69"/>
      <c r="AF4" s="69"/>
      <c r="AG4" s="69"/>
      <c r="AH4" s="69"/>
      <c r="AI4" s="69"/>
      <c r="AJ4" s="69"/>
      <c r="AK4" s="69"/>
      <c r="AL4" s="69"/>
      <c r="AM4" s="69"/>
      <c r="AN4" s="69"/>
      <c r="AO4" s="69"/>
      <c r="AP4" s="69"/>
      <c r="AQ4" s="69"/>
      <c r="AR4" s="69"/>
      <c r="AS4" s="69"/>
      <c r="AT4" s="69"/>
      <c r="AU4" s="69"/>
      <c r="AV4" s="69"/>
      <c r="AW4" s="69"/>
    </row>
    <row r="5" spans="1:49" s="70" customFormat="1" ht="17.25" customHeight="1">
      <c r="A5" s="66"/>
      <c r="B5" s="66"/>
      <c r="C5" s="66"/>
      <c r="D5" s="66"/>
      <c r="E5" s="68"/>
      <c r="F5" s="66"/>
      <c r="G5" s="66"/>
      <c r="H5" s="66"/>
      <c r="I5" s="66"/>
      <c r="J5" s="68" t="s">
        <v>156</v>
      </c>
      <c r="K5" s="66"/>
      <c r="L5" s="66"/>
      <c r="M5" s="66"/>
      <c r="N5" s="66"/>
      <c r="O5" s="66"/>
      <c r="P5" s="66"/>
      <c r="Q5" s="69"/>
      <c r="R5" s="69"/>
      <c r="S5" s="69"/>
      <c r="T5" s="69"/>
      <c r="U5" s="69"/>
      <c r="V5" s="69"/>
      <c r="W5" s="69"/>
      <c r="X5" s="69"/>
      <c r="Y5" s="69"/>
      <c r="Z5" s="69"/>
      <c r="AA5" s="69"/>
      <c r="AB5" s="69"/>
      <c r="AC5" s="69"/>
      <c r="AD5" s="69"/>
      <c r="AE5" s="69"/>
      <c r="AF5" s="69"/>
      <c r="AG5" s="69"/>
      <c r="AH5" s="69"/>
      <c r="AI5" s="69"/>
      <c r="AJ5" s="69"/>
      <c r="AK5" s="69"/>
      <c r="AL5" s="69"/>
      <c r="AM5" s="69"/>
      <c r="AN5" s="69"/>
      <c r="AO5" s="69"/>
      <c r="AP5" s="69"/>
      <c r="AQ5" s="69"/>
      <c r="AR5" s="69"/>
      <c r="AS5" s="69"/>
      <c r="AT5" s="69"/>
      <c r="AU5" s="69"/>
      <c r="AV5" s="69"/>
      <c r="AW5" s="69"/>
    </row>
    <row r="6" spans="1:49" s="70" customFormat="1" ht="17.25" customHeight="1">
      <c r="A6" s="66"/>
      <c r="B6" s="66"/>
      <c r="C6" s="66"/>
      <c r="D6" s="66"/>
      <c r="E6" s="68"/>
      <c r="F6" s="66"/>
      <c r="G6" s="66"/>
      <c r="H6" s="66"/>
      <c r="I6" s="66"/>
      <c r="J6" s="68" t="s">
        <v>126</v>
      </c>
      <c r="K6" s="66"/>
      <c r="L6" s="66"/>
      <c r="M6" s="66"/>
      <c r="N6" s="66"/>
      <c r="O6" s="66"/>
      <c r="P6" s="66"/>
      <c r="Q6" s="69"/>
      <c r="R6" s="69"/>
      <c r="S6" s="69"/>
      <c r="T6" s="69"/>
      <c r="U6" s="69"/>
      <c r="V6" s="69"/>
      <c r="W6" s="69"/>
      <c r="X6" s="69"/>
      <c r="Y6" s="69"/>
      <c r="Z6" s="69"/>
      <c r="AA6" s="69"/>
      <c r="AB6" s="69"/>
      <c r="AC6" s="69"/>
      <c r="AD6" s="69"/>
      <c r="AE6" s="69"/>
      <c r="AF6" s="69"/>
      <c r="AG6" s="69"/>
      <c r="AH6" s="69"/>
      <c r="AI6" s="69"/>
      <c r="AJ6" s="69"/>
      <c r="AK6" s="69"/>
      <c r="AL6" s="69"/>
      <c r="AM6" s="69"/>
      <c r="AN6" s="69"/>
      <c r="AO6" s="69"/>
      <c r="AP6" s="69"/>
      <c r="AQ6" s="69"/>
      <c r="AR6" s="69"/>
      <c r="AS6" s="69"/>
      <c r="AT6" s="69"/>
      <c r="AU6" s="69"/>
      <c r="AV6" s="69"/>
      <c r="AW6" s="69"/>
    </row>
    <row r="7" spans="1:49" s="75" customFormat="1" ht="17.25" customHeight="1">
      <c r="A7" s="74"/>
      <c r="B7" s="1611" t="s">
        <v>126</v>
      </c>
      <c r="C7" s="1611"/>
      <c r="D7" s="1611"/>
      <c r="E7" s="1611"/>
      <c r="F7" s="1611"/>
      <c r="G7" s="1611"/>
      <c r="H7" s="1611"/>
      <c r="I7" s="1611"/>
      <c r="J7" s="1611"/>
      <c r="K7" s="74"/>
      <c r="L7" s="74"/>
      <c r="M7" s="471"/>
      <c r="N7" s="74"/>
      <c r="O7" s="74"/>
      <c r="P7" s="74"/>
    </row>
    <row r="8" spans="1:49" s="75" customFormat="1" ht="17.25" customHeight="1">
      <c r="A8" s="74"/>
      <c r="B8" s="1611" t="s">
        <v>7</v>
      </c>
      <c r="C8" s="1611"/>
      <c r="D8" s="1611"/>
      <c r="E8" s="1611"/>
      <c r="F8" s="1611"/>
      <c r="G8" s="1611"/>
      <c r="H8" s="1611"/>
      <c r="I8" s="1611"/>
      <c r="J8" s="1611"/>
      <c r="K8" s="74"/>
      <c r="L8" s="74"/>
      <c r="M8" s="74"/>
      <c r="N8" s="74"/>
      <c r="O8" s="74"/>
      <c r="P8" s="74"/>
    </row>
    <row r="9" spans="1:49" s="75" customFormat="1" ht="17.25" customHeight="1">
      <c r="A9" s="74"/>
      <c r="B9" s="1611" t="s">
        <v>311</v>
      </c>
      <c r="C9" s="1611"/>
      <c r="D9" s="1611"/>
      <c r="E9" s="1611"/>
      <c r="F9" s="1611"/>
      <c r="G9" s="1611"/>
      <c r="H9" s="1611"/>
      <c r="I9" s="1611"/>
      <c r="J9" s="1611"/>
      <c r="K9" s="74"/>
      <c r="L9" s="74"/>
      <c r="M9" s="74"/>
      <c r="N9" s="74"/>
      <c r="O9" s="74"/>
      <c r="P9" s="74"/>
    </row>
    <row r="10" spans="1:49" s="75" customFormat="1" ht="17.25" customHeight="1">
      <c r="A10" s="74"/>
      <c r="B10" s="1612" t="s">
        <v>393</v>
      </c>
      <c r="C10" s="1612"/>
      <c r="D10" s="1612"/>
      <c r="E10" s="1612"/>
      <c r="F10" s="1612"/>
      <c r="G10" s="1612"/>
      <c r="H10" s="1612"/>
      <c r="I10" s="1612"/>
      <c r="J10" s="1612"/>
      <c r="K10" s="74"/>
      <c r="L10" s="74"/>
      <c r="M10" s="74"/>
      <c r="N10" s="74"/>
      <c r="O10" s="74"/>
      <c r="P10" s="74"/>
    </row>
    <row r="11" spans="1:49" s="69" customFormat="1" ht="17.25" customHeight="1" thickBot="1">
      <c r="A11" s="66"/>
      <c r="B11" s="66"/>
      <c r="C11" s="66"/>
      <c r="D11" s="66"/>
      <c r="E11" s="68"/>
      <c r="F11" s="66"/>
      <c r="G11" s="66"/>
      <c r="H11" s="66"/>
      <c r="I11" s="66"/>
      <c r="J11" s="66"/>
      <c r="K11" s="66"/>
      <c r="L11" s="66"/>
      <c r="M11" s="66"/>
      <c r="N11" s="66"/>
      <c r="O11" s="66"/>
      <c r="P11" s="66"/>
    </row>
    <row r="12" spans="1:49" s="69" customFormat="1" ht="16.5" customHeight="1">
      <c r="A12" s="66"/>
      <c r="B12" s="506" t="s">
        <v>10</v>
      </c>
      <c r="C12" s="507"/>
      <c r="D12" s="507"/>
      <c r="E12" s="507" t="s">
        <v>157</v>
      </c>
      <c r="F12" s="507" t="s">
        <v>158</v>
      </c>
      <c r="G12" s="508" t="s">
        <v>159</v>
      </c>
      <c r="H12" s="508" t="s">
        <v>160</v>
      </c>
      <c r="I12" s="508" t="s">
        <v>161</v>
      </c>
      <c r="J12" s="509" t="s">
        <v>162</v>
      </c>
      <c r="K12" s="66"/>
      <c r="L12" s="66"/>
      <c r="M12" s="66"/>
      <c r="N12" s="66"/>
      <c r="O12" s="66"/>
      <c r="P12" s="66"/>
    </row>
    <row r="13" spans="1:49" s="69" customFormat="1" ht="18.75" customHeight="1" thickBot="1">
      <c r="A13" s="66"/>
      <c r="B13" s="510" t="s">
        <v>15</v>
      </c>
      <c r="C13" s="511" t="s">
        <v>158</v>
      </c>
      <c r="D13" s="511" t="s">
        <v>17</v>
      </c>
      <c r="E13" s="511" t="s">
        <v>201</v>
      </c>
      <c r="F13" s="511" t="s">
        <v>163</v>
      </c>
      <c r="G13" s="511" t="s">
        <v>164</v>
      </c>
      <c r="H13" s="511" t="s">
        <v>163</v>
      </c>
      <c r="I13" s="511" t="s">
        <v>165</v>
      </c>
      <c r="J13" s="512" t="s">
        <v>166</v>
      </c>
      <c r="K13" s="66"/>
      <c r="L13" s="66"/>
      <c r="M13" s="66"/>
      <c r="N13" s="66"/>
      <c r="O13" s="66"/>
      <c r="P13" s="66"/>
    </row>
    <row r="14" spans="1:49" s="69" customFormat="1" ht="17.100000000000001" customHeight="1">
      <c r="A14" s="66"/>
      <c r="B14" s="306"/>
      <c r="C14" s="307"/>
      <c r="D14" s="307"/>
      <c r="E14" s="307" t="s">
        <v>21</v>
      </c>
      <c r="F14" s="307" t="s">
        <v>22</v>
      </c>
      <c r="G14" s="307" t="s">
        <v>23</v>
      </c>
      <c r="H14" s="307" t="s">
        <v>24</v>
      </c>
      <c r="I14" s="307" t="s">
        <v>145</v>
      </c>
      <c r="J14" s="308" t="s">
        <v>146</v>
      </c>
      <c r="K14" s="66"/>
      <c r="L14" s="66"/>
      <c r="M14" s="66"/>
      <c r="N14" s="66"/>
      <c r="O14" s="66"/>
      <c r="P14" s="66"/>
    </row>
    <row r="15" spans="1:49" s="69" customFormat="1" ht="17.100000000000001" customHeight="1">
      <c r="A15" s="66"/>
      <c r="B15" s="309"/>
      <c r="C15" s="310"/>
      <c r="D15" s="311"/>
      <c r="E15" s="318"/>
      <c r="F15" s="311"/>
      <c r="G15" s="311"/>
      <c r="H15" s="311"/>
      <c r="I15" s="311"/>
      <c r="J15" s="312"/>
      <c r="K15" s="66"/>
      <c r="L15" s="66"/>
      <c r="M15" s="66"/>
      <c r="N15" s="66"/>
      <c r="O15" s="66"/>
      <c r="P15" s="66"/>
    </row>
    <row r="16" spans="1:49" s="69" customFormat="1" ht="17.100000000000001" customHeight="1">
      <c r="A16" s="66"/>
      <c r="B16" s="309"/>
      <c r="C16" s="314" t="s">
        <v>167</v>
      </c>
      <c r="D16" s="315"/>
      <c r="E16" s="318"/>
      <c r="F16" s="311"/>
      <c r="G16" s="311"/>
      <c r="H16" s="311"/>
      <c r="I16" s="311"/>
      <c r="J16" s="312"/>
      <c r="K16" s="66"/>
      <c r="L16" s="66"/>
      <c r="M16" s="66"/>
      <c r="N16" s="66"/>
      <c r="O16" s="66"/>
      <c r="P16" s="66"/>
    </row>
    <row r="17" spans="1:16" s="69" customFormat="1" ht="16.5" customHeight="1">
      <c r="A17" s="66"/>
      <c r="B17" s="309"/>
      <c r="C17" s="314"/>
      <c r="D17" s="315"/>
      <c r="E17" s="318"/>
      <c r="F17" s="311"/>
      <c r="G17" s="311"/>
      <c r="H17" s="311"/>
      <c r="I17" s="311"/>
      <c r="J17" s="312"/>
      <c r="K17" s="66"/>
      <c r="L17" s="66"/>
      <c r="M17" s="66"/>
      <c r="N17" s="66"/>
      <c r="O17" s="66"/>
      <c r="P17" s="66"/>
    </row>
    <row r="18" spans="1:16" s="69" customFormat="1" ht="16.5" customHeight="1">
      <c r="A18" s="66"/>
      <c r="B18" s="309"/>
      <c r="C18" s="316" t="s">
        <v>401</v>
      </c>
      <c r="D18" s="315"/>
      <c r="E18" s="318"/>
      <c r="F18" s="311"/>
      <c r="G18" s="311"/>
      <c r="H18" s="311"/>
      <c r="I18" s="311"/>
      <c r="J18" s="312"/>
      <c r="K18" s="66"/>
      <c r="L18" s="66"/>
      <c r="M18" s="66"/>
      <c r="N18" s="66"/>
      <c r="O18" s="66"/>
      <c r="P18" s="66"/>
    </row>
    <row r="19" spans="1:16" s="69" customFormat="1" ht="16.5" customHeight="1">
      <c r="A19" s="66"/>
      <c r="B19" s="309">
        <v>1</v>
      </c>
      <c r="C19" s="316" t="s">
        <v>170</v>
      </c>
      <c r="D19" s="315"/>
      <c r="E19" s="1256">
        <v>150</v>
      </c>
      <c r="F19" s="338">
        <v>40624</v>
      </c>
      <c r="G19" s="320">
        <f t="shared" ref="G19:G36" si="0">(H19-F19)/365</f>
        <v>30.021917808219179</v>
      </c>
      <c r="H19" s="338">
        <v>51582</v>
      </c>
      <c r="I19" s="321">
        <v>5.3969999999999997E-2</v>
      </c>
      <c r="J19" s="322">
        <f t="shared" ref="J19:J36" si="1">+E19*I19</f>
        <v>8.0954999999999995</v>
      </c>
      <c r="K19" s="66"/>
      <c r="L19" s="66"/>
      <c r="M19" s="66"/>
      <c r="N19" s="66"/>
      <c r="O19" s="66"/>
      <c r="P19" s="66"/>
    </row>
    <row r="20" spans="1:16" s="69" customFormat="1" ht="16.5" customHeight="1">
      <c r="A20" s="66"/>
      <c r="B20" s="309">
        <f>B19+1</f>
        <v>2</v>
      </c>
      <c r="C20" s="316" t="s">
        <v>171</v>
      </c>
      <c r="D20" s="315"/>
      <c r="E20" s="1256">
        <v>150</v>
      </c>
      <c r="F20" s="338">
        <v>40808</v>
      </c>
      <c r="G20" s="320">
        <f t="shared" si="0"/>
        <v>30.021917808219179</v>
      </c>
      <c r="H20" s="338">
        <v>51766</v>
      </c>
      <c r="I20" s="321">
        <v>4.7399999999999998E-2</v>
      </c>
      <c r="J20" s="322">
        <f t="shared" si="1"/>
        <v>7.1099999999999994</v>
      </c>
      <c r="K20" s="66"/>
      <c r="L20" s="66"/>
      <c r="M20" s="66"/>
      <c r="N20" s="66"/>
      <c r="O20" s="66"/>
      <c r="P20" s="66"/>
    </row>
    <row r="21" spans="1:16" s="69" customFormat="1" ht="16.5" customHeight="1">
      <c r="A21" s="66"/>
      <c r="B21" s="309">
        <f t="shared" ref="B21:B37" si="2">B20+1</f>
        <v>3</v>
      </c>
      <c r="C21" s="316" t="s">
        <v>172</v>
      </c>
      <c r="D21" s="315"/>
      <c r="E21" s="1256">
        <v>200</v>
      </c>
      <c r="F21" s="338">
        <v>40990</v>
      </c>
      <c r="G21" s="320">
        <f t="shared" si="0"/>
        <v>30.019178082191782</v>
      </c>
      <c r="H21" s="338">
        <v>51947</v>
      </c>
      <c r="I21" s="321">
        <v>4.3560000000000001E-2</v>
      </c>
      <c r="J21" s="322">
        <f t="shared" si="1"/>
        <v>8.7119999999999997</v>
      </c>
      <c r="K21" s="66"/>
      <c r="L21" s="66"/>
      <c r="M21" s="66"/>
      <c r="N21" s="66"/>
      <c r="O21" s="66"/>
      <c r="P21" s="66"/>
    </row>
    <row r="22" spans="1:16" s="69" customFormat="1" ht="16.5" customHeight="1">
      <c r="A22" s="66"/>
      <c r="B22" s="309">
        <f t="shared" si="2"/>
        <v>4</v>
      </c>
      <c r="C22" s="316" t="s">
        <v>257</v>
      </c>
      <c r="D22" s="315"/>
      <c r="E22" s="1256">
        <v>50</v>
      </c>
      <c r="F22" s="338">
        <v>42696</v>
      </c>
      <c r="G22" s="320">
        <f t="shared" si="0"/>
        <v>30.019178082191782</v>
      </c>
      <c r="H22" s="338">
        <v>53653</v>
      </c>
      <c r="I22" s="321">
        <v>4.0280000000000003E-2</v>
      </c>
      <c r="J22" s="322">
        <f t="shared" si="1"/>
        <v>2.0140000000000002</v>
      </c>
      <c r="K22" s="66"/>
      <c r="L22" s="66"/>
      <c r="M22" s="66"/>
      <c r="N22" s="66"/>
      <c r="O22" s="66"/>
      <c r="P22" s="66"/>
    </row>
    <row r="23" spans="1:16" s="69" customFormat="1" ht="16.5" customHeight="1">
      <c r="A23" s="66"/>
      <c r="B23" s="309">
        <f t="shared" si="2"/>
        <v>5</v>
      </c>
      <c r="C23" s="316" t="s">
        <v>258</v>
      </c>
      <c r="D23" s="315"/>
      <c r="E23" s="1256">
        <v>200</v>
      </c>
      <c r="F23" s="338">
        <v>42788</v>
      </c>
      <c r="G23" s="320">
        <f t="shared" si="0"/>
        <v>30.019178082191782</v>
      </c>
      <c r="H23" s="338">
        <v>53745</v>
      </c>
      <c r="I23" s="321">
        <v>4.122E-2</v>
      </c>
      <c r="J23" s="322">
        <f t="shared" si="1"/>
        <v>8.2439999999999998</v>
      </c>
      <c r="K23" s="66"/>
      <c r="L23" s="66"/>
      <c r="M23" s="66"/>
      <c r="N23" s="66"/>
      <c r="O23" s="66"/>
      <c r="P23" s="66"/>
    </row>
    <row r="24" spans="1:16" s="69" customFormat="1" ht="16.5" customHeight="1">
      <c r="A24" s="66"/>
      <c r="B24" s="309">
        <f t="shared" si="2"/>
        <v>6</v>
      </c>
      <c r="C24" s="316" t="s">
        <v>259</v>
      </c>
      <c r="D24" s="315"/>
      <c r="E24" s="1256">
        <v>100</v>
      </c>
      <c r="F24" s="338">
        <v>42908</v>
      </c>
      <c r="G24" s="590">
        <f t="shared" si="0"/>
        <v>30.019178082191782</v>
      </c>
      <c r="H24" s="338">
        <v>53865</v>
      </c>
      <c r="I24" s="321">
        <v>3.6479999999999999E-2</v>
      </c>
      <c r="J24" s="322">
        <f t="shared" si="1"/>
        <v>3.6479999999999997</v>
      </c>
      <c r="K24" s="66"/>
      <c r="L24" s="66"/>
      <c r="M24" s="66"/>
      <c r="N24" s="66"/>
      <c r="O24" s="66"/>
      <c r="P24" s="66"/>
    </row>
    <row r="25" spans="1:16" s="69" customFormat="1" ht="16.5" customHeight="1">
      <c r="A25" s="66"/>
      <c r="B25" s="309">
        <f t="shared" si="2"/>
        <v>7</v>
      </c>
      <c r="C25" s="316" t="s">
        <v>260</v>
      </c>
      <c r="D25" s="315"/>
      <c r="E25" s="1256">
        <v>100</v>
      </c>
      <c r="F25" s="338">
        <v>42969</v>
      </c>
      <c r="G25" s="590">
        <f t="shared" si="0"/>
        <v>30.019178082191782</v>
      </c>
      <c r="H25" s="338">
        <v>53926</v>
      </c>
      <c r="I25" s="321">
        <v>3.8580000000000003E-2</v>
      </c>
      <c r="J25" s="322">
        <f t="shared" si="1"/>
        <v>3.8580000000000005</v>
      </c>
      <c r="K25" s="66"/>
      <c r="L25" s="66"/>
      <c r="M25" s="66"/>
      <c r="N25" s="66"/>
      <c r="O25" s="66"/>
      <c r="P25" s="66"/>
    </row>
    <row r="26" spans="1:16" s="69" customFormat="1" ht="16.5" customHeight="1">
      <c r="A26" s="66"/>
      <c r="B26" s="309">
        <f t="shared" si="2"/>
        <v>8</v>
      </c>
      <c r="C26" s="316" t="s">
        <v>261</v>
      </c>
      <c r="D26" s="315"/>
      <c r="E26" s="1256">
        <v>400</v>
      </c>
      <c r="F26" s="338">
        <v>43000</v>
      </c>
      <c r="G26" s="590">
        <f t="shared" si="0"/>
        <v>30.019178082191782</v>
      </c>
      <c r="H26" s="338">
        <v>53957</v>
      </c>
      <c r="I26" s="321">
        <v>4.0660000000000002E-2</v>
      </c>
      <c r="J26" s="322">
        <f t="shared" si="1"/>
        <v>16.263999999999999</v>
      </c>
      <c r="K26" s="66"/>
      <c r="L26" s="66"/>
      <c r="M26" s="66"/>
      <c r="N26" s="66"/>
      <c r="O26" s="66"/>
      <c r="P26" s="66"/>
    </row>
    <row r="27" spans="1:16" s="69" customFormat="1" ht="16.5" customHeight="1">
      <c r="A27" s="66"/>
      <c r="B27" s="309">
        <f t="shared" si="2"/>
        <v>9</v>
      </c>
      <c r="C27" s="316" t="s">
        <v>263</v>
      </c>
      <c r="D27" s="315"/>
      <c r="E27" s="1256">
        <v>200</v>
      </c>
      <c r="F27" s="338">
        <v>43122</v>
      </c>
      <c r="G27" s="590">
        <f t="shared" si="0"/>
        <v>30.019178082191782</v>
      </c>
      <c r="H27" s="338">
        <v>54079</v>
      </c>
      <c r="I27" s="321">
        <v>3.8739999999999997E-2</v>
      </c>
      <c r="J27" s="322">
        <f t="shared" si="1"/>
        <v>7.7479999999999993</v>
      </c>
      <c r="K27" s="66"/>
      <c r="L27" s="66"/>
      <c r="M27" s="66"/>
      <c r="N27" s="66"/>
      <c r="O27" s="66"/>
      <c r="P27" s="66"/>
    </row>
    <row r="28" spans="1:16" s="69" customFormat="1" ht="16.5" customHeight="1">
      <c r="A28" s="66"/>
      <c r="B28" s="309">
        <f t="shared" si="2"/>
        <v>10</v>
      </c>
      <c r="C28" s="316" t="s">
        <v>264</v>
      </c>
      <c r="D28" s="315"/>
      <c r="E28" s="1256">
        <v>400</v>
      </c>
      <c r="F28" s="338">
        <v>43181</v>
      </c>
      <c r="G28" s="590">
        <f t="shared" si="0"/>
        <v>30.021917808219179</v>
      </c>
      <c r="H28" s="338">
        <v>54139</v>
      </c>
      <c r="I28" s="321">
        <v>3.9969999999999999E-2</v>
      </c>
      <c r="J28" s="322">
        <f t="shared" si="1"/>
        <v>15.988</v>
      </c>
      <c r="K28" s="66"/>
      <c r="L28" s="66"/>
      <c r="M28" s="66"/>
      <c r="N28" s="66"/>
      <c r="O28" s="66"/>
      <c r="P28" s="66"/>
    </row>
    <row r="29" spans="1:16" s="69" customFormat="1" ht="16.5" customHeight="1">
      <c r="A29" s="66"/>
      <c r="B29" s="309">
        <f t="shared" si="2"/>
        <v>11</v>
      </c>
      <c r="C29" s="316" t="s">
        <v>265</v>
      </c>
      <c r="D29" s="315"/>
      <c r="E29" s="1256">
        <v>100</v>
      </c>
      <c r="F29" s="338">
        <v>43699</v>
      </c>
      <c r="G29" s="590">
        <f t="shared" si="0"/>
        <v>20.013698630136986</v>
      </c>
      <c r="H29" s="338">
        <v>51004</v>
      </c>
      <c r="I29" s="321">
        <v>3.4880000000000001E-2</v>
      </c>
      <c r="J29" s="322">
        <f t="shared" si="1"/>
        <v>3.488</v>
      </c>
      <c r="K29" s="66"/>
      <c r="L29" s="66"/>
      <c r="M29" s="66"/>
      <c r="N29" s="66"/>
      <c r="O29" s="66"/>
      <c r="P29" s="66"/>
    </row>
    <row r="30" spans="1:16" s="69" customFormat="1" ht="16.5" customHeight="1">
      <c r="A30" s="66"/>
      <c r="B30" s="309">
        <f t="shared" si="2"/>
        <v>12</v>
      </c>
      <c r="C30" s="316" t="s">
        <v>351</v>
      </c>
      <c r="D30" s="315"/>
      <c r="E30" s="1256">
        <v>580</v>
      </c>
      <c r="F30" s="338">
        <v>46461</v>
      </c>
      <c r="G30" s="590">
        <f t="shared" ref="G30" si="3">(H30-F30)/365</f>
        <v>10.008219178082191</v>
      </c>
      <c r="H30" s="338">
        <v>50114</v>
      </c>
      <c r="I30" s="321">
        <v>4.8399999999999999E-2</v>
      </c>
      <c r="J30" s="322">
        <f t="shared" ref="J30" si="4">+E30*I30</f>
        <v>28.071999999999999</v>
      </c>
      <c r="K30" s="66"/>
      <c r="L30" s="66"/>
      <c r="M30" s="66"/>
      <c r="N30" s="66"/>
      <c r="O30" s="66"/>
      <c r="P30" s="66"/>
    </row>
    <row r="31" spans="1:16" s="69" customFormat="1" ht="16.5" customHeight="1">
      <c r="A31" s="66"/>
      <c r="B31" s="309">
        <f t="shared" si="2"/>
        <v>13</v>
      </c>
      <c r="C31" s="316" t="s">
        <v>352</v>
      </c>
      <c r="D31" s="315"/>
      <c r="E31" s="1256">
        <v>580</v>
      </c>
      <c r="F31" s="338">
        <v>46461</v>
      </c>
      <c r="G31" s="590">
        <f t="shared" si="0"/>
        <v>30.021917808219179</v>
      </c>
      <c r="H31" s="338">
        <v>57419</v>
      </c>
      <c r="I31" s="321">
        <v>5.4100000000000002E-2</v>
      </c>
      <c r="J31" s="322">
        <f t="shared" si="1"/>
        <v>31.378</v>
      </c>
      <c r="K31" s="66"/>
      <c r="L31" s="66"/>
      <c r="M31" s="66"/>
      <c r="N31" s="66"/>
      <c r="O31" s="66"/>
      <c r="P31" s="66"/>
    </row>
    <row r="32" spans="1:16" s="69" customFormat="1" ht="16.5" customHeight="1">
      <c r="A32" s="66"/>
      <c r="B32" s="309">
        <f t="shared" si="2"/>
        <v>14</v>
      </c>
      <c r="C32" s="316" t="s">
        <v>353</v>
      </c>
      <c r="D32" s="315"/>
      <c r="E32" s="1256">
        <v>580</v>
      </c>
      <c r="F32" s="338">
        <v>46645</v>
      </c>
      <c r="G32" s="590">
        <f t="shared" si="0"/>
        <v>10.008219178082191</v>
      </c>
      <c r="H32" s="338">
        <v>50298</v>
      </c>
      <c r="I32" s="321">
        <v>4.8899999999999999E-2</v>
      </c>
      <c r="J32" s="322">
        <f t="shared" si="1"/>
        <v>28.361999999999998</v>
      </c>
      <c r="K32" s="66"/>
      <c r="L32" s="66"/>
      <c r="M32" s="66"/>
      <c r="N32" s="66"/>
      <c r="O32" s="66"/>
      <c r="P32" s="66"/>
    </row>
    <row r="33" spans="1:16" s="69" customFormat="1" ht="16.5" customHeight="1">
      <c r="A33" s="66"/>
      <c r="B33" s="309">
        <f t="shared" si="2"/>
        <v>15</v>
      </c>
      <c r="C33" s="316" t="s">
        <v>354</v>
      </c>
      <c r="D33" s="315"/>
      <c r="E33" s="1256">
        <v>580</v>
      </c>
      <c r="F33" s="338">
        <v>46645</v>
      </c>
      <c r="G33" s="590">
        <f t="shared" si="0"/>
        <v>30.021917808219179</v>
      </c>
      <c r="H33" s="338">
        <v>57603</v>
      </c>
      <c r="I33" s="321">
        <v>5.45E-2</v>
      </c>
      <c r="J33" s="322">
        <f t="shared" si="1"/>
        <v>31.61</v>
      </c>
      <c r="K33" s="66"/>
      <c r="L33" s="66"/>
      <c r="M33" s="66"/>
      <c r="N33" s="66"/>
      <c r="O33" s="66"/>
      <c r="P33" s="66"/>
    </row>
    <row r="34" spans="1:16" s="69" customFormat="1" ht="16.5" customHeight="1">
      <c r="A34" s="66"/>
      <c r="B34" s="309">
        <f t="shared" si="2"/>
        <v>16</v>
      </c>
      <c r="C34" s="316" t="s">
        <v>355</v>
      </c>
      <c r="D34" s="315"/>
      <c r="E34" s="1256">
        <v>405</v>
      </c>
      <c r="F34" s="338">
        <v>46827</v>
      </c>
      <c r="G34" s="590">
        <f t="shared" si="0"/>
        <v>10.005479452054795</v>
      </c>
      <c r="H34" s="929">
        <v>50479</v>
      </c>
      <c r="I34" s="321">
        <v>4.8899999999999999E-2</v>
      </c>
      <c r="J34" s="322">
        <f t="shared" si="1"/>
        <v>19.804500000000001</v>
      </c>
      <c r="K34" s="66"/>
      <c r="L34" s="66"/>
      <c r="M34" s="66"/>
      <c r="N34" s="66"/>
      <c r="O34" s="66"/>
      <c r="P34" s="66"/>
    </row>
    <row r="35" spans="1:16" s="69" customFormat="1" ht="16.5" customHeight="1">
      <c r="A35" s="66"/>
      <c r="B35" s="309">
        <f t="shared" si="2"/>
        <v>17</v>
      </c>
      <c r="C35" s="316" t="s">
        <v>356</v>
      </c>
      <c r="D35" s="315"/>
      <c r="E35" s="1256">
        <v>405</v>
      </c>
      <c r="F35" s="338">
        <v>46827</v>
      </c>
      <c r="G35" s="590">
        <f t="shared" si="0"/>
        <v>30.019178082191782</v>
      </c>
      <c r="H35" s="929">
        <v>57784</v>
      </c>
      <c r="I35" s="321">
        <v>5.3499999999999999E-2</v>
      </c>
      <c r="J35" s="322">
        <f t="shared" si="1"/>
        <v>21.6675</v>
      </c>
      <c r="K35" s="66"/>
      <c r="L35" s="66"/>
      <c r="M35" s="66"/>
      <c r="N35" s="66"/>
      <c r="O35" s="66"/>
      <c r="P35" s="66"/>
    </row>
    <row r="36" spans="1:16" s="69" customFormat="1" ht="16.5" customHeight="1">
      <c r="A36" s="66"/>
      <c r="B36" s="309">
        <f t="shared" si="2"/>
        <v>18</v>
      </c>
      <c r="C36" s="316" t="s">
        <v>373</v>
      </c>
      <c r="D36" s="315"/>
      <c r="E36" s="1256">
        <v>405</v>
      </c>
      <c r="F36" s="338">
        <v>46919</v>
      </c>
      <c r="G36" s="590">
        <f t="shared" si="0"/>
        <v>10.005479452054795</v>
      </c>
      <c r="H36" s="929">
        <v>50571</v>
      </c>
      <c r="I36" s="321">
        <v>4.9999999999999996E-2</v>
      </c>
      <c r="J36" s="322">
        <f t="shared" si="1"/>
        <v>20.25</v>
      </c>
      <c r="K36" s="66"/>
      <c r="L36" s="66"/>
      <c r="M36" s="66"/>
      <c r="N36" s="66"/>
      <c r="O36" s="66"/>
      <c r="P36" s="66"/>
    </row>
    <row r="37" spans="1:16" s="69" customFormat="1" ht="17.100000000000001" customHeight="1">
      <c r="A37" s="66"/>
      <c r="B37" s="309">
        <f t="shared" si="2"/>
        <v>19</v>
      </c>
      <c r="C37" s="316" t="s">
        <v>375</v>
      </c>
      <c r="D37" s="311"/>
      <c r="E37" s="1256">
        <v>405</v>
      </c>
      <c r="F37" s="338">
        <v>46919</v>
      </c>
      <c r="G37" s="590">
        <f t="shared" ref="G37" si="5">(H37-F37)/365</f>
        <v>30.019178082191782</v>
      </c>
      <c r="H37" s="929">
        <v>57876</v>
      </c>
      <c r="I37" s="321">
        <v>5.4699999999999999E-2</v>
      </c>
      <c r="J37" s="322">
        <f t="shared" ref="J37" si="6">+E37*I37</f>
        <v>22.153500000000001</v>
      </c>
      <c r="K37" s="83"/>
      <c r="L37" s="66"/>
      <c r="M37" s="66"/>
      <c r="N37" s="66"/>
      <c r="O37" s="66"/>
      <c r="P37" s="66"/>
    </row>
    <row r="38" spans="1:16" s="69" customFormat="1" ht="17.100000000000001" customHeight="1">
      <c r="A38" s="66"/>
      <c r="B38" s="309">
        <f>B37+1</f>
        <v>20</v>
      </c>
      <c r="C38" s="316" t="s">
        <v>377</v>
      </c>
      <c r="D38" s="963"/>
      <c r="E38" s="1256">
        <v>405</v>
      </c>
      <c r="F38" s="338">
        <v>47011</v>
      </c>
      <c r="G38" s="590">
        <f>(H38-F38)/365</f>
        <v>10.005479452054795</v>
      </c>
      <c r="H38" s="929">
        <v>50663</v>
      </c>
      <c r="I38" s="321">
        <v>5.0299999999999997E-2</v>
      </c>
      <c r="J38" s="962">
        <f>+E38*I38</f>
        <v>20.371499999999997</v>
      </c>
      <c r="K38" s="83"/>
      <c r="L38" s="66"/>
      <c r="M38" s="66"/>
      <c r="N38" s="66"/>
      <c r="O38" s="66"/>
      <c r="P38" s="66"/>
    </row>
    <row r="39" spans="1:16" s="69" customFormat="1" ht="17.100000000000001" customHeight="1">
      <c r="A39" s="66"/>
      <c r="B39" s="309">
        <f>B38+1</f>
        <v>21</v>
      </c>
      <c r="C39" s="316" t="s">
        <v>379</v>
      </c>
      <c r="D39" s="311"/>
      <c r="E39" s="1256">
        <v>400</v>
      </c>
      <c r="F39" s="338">
        <v>47011</v>
      </c>
      <c r="G39" s="590">
        <f>(H39-F39)/365</f>
        <v>30.019178082191782</v>
      </c>
      <c r="H39" s="929">
        <v>57968</v>
      </c>
      <c r="I39" s="321">
        <v>5.4800000000000001E-2</v>
      </c>
      <c r="J39" s="962">
        <f>+E39*I39</f>
        <v>21.92</v>
      </c>
      <c r="K39" s="83"/>
      <c r="L39" s="66"/>
      <c r="M39" s="66"/>
      <c r="N39" s="66"/>
      <c r="O39" s="66"/>
      <c r="P39" s="66"/>
    </row>
    <row r="40" spans="1:16" s="69" customFormat="1" ht="17.100000000000001" customHeight="1">
      <c r="A40" s="66"/>
      <c r="B40" s="309">
        <f>B39+1</f>
        <v>22</v>
      </c>
      <c r="C40" s="316" t="s">
        <v>381</v>
      </c>
      <c r="D40" s="311" t="s">
        <v>374</v>
      </c>
      <c r="E40" s="1256">
        <v>420</v>
      </c>
      <c r="F40" s="338">
        <v>47192</v>
      </c>
      <c r="G40" s="716">
        <f t="shared" ref="G40:G45" si="7">(H40-F40)/365</f>
        <v>10.005479452054795</v>
      </c>
      <c r="H40" s="714">
        <f>EDATE(F40,120)</f>
        <v>50844</v>
      </c>
      <c r="I40" s="715">
        <v>5.0799999999999998E-2</v>
      </c>
      <c r="J40" s="744">
        <f t="shared" ref="J40:J45" si="8">+E40*I40</f>
        <v>21.335999999999999</v>
      </c>
      <c r="K40" s="83"/>
      <c r="L40" s="113"/>
      <c r="M40" s="66"/>
      <c r="N40" s="66"/>
      <c r="O40" s="66"/>
      <c r="P40" s="66"/>
    </row>
    <row r="41" spans="1:16" s="69" customFormat="1" ht="17.100000000000001" customHeight="1">
      <c r="A41" s="66"/>
      <c r="B41" s="309">
        <f t="shared" ref="B41:B45" si="9">B40+1</f>
        <v>23</v>
      </c>
      <c r="C41" s="316" t="s">
        <v>383</v>
      </c>
      <c r="D41" s="311" t="s">
        <v>376</v>
      </c>
      <c r="E41" s="1256">
        <v>420</v>
      </c>
      <c r="F41" s="338">
        <v>47192</v>
      </c>
      <c r="G41" s="716">
        <f t="shared" si="7"/>
        <v>30.019178082191782</v>
      </c>
      <c r="H41" s="714">
        <f>EDATE(F41,360)</f>
        <v>58149</v>
      </c>
      <c r="I41" s="715">
        <v>5.5E-2</v>
      </c>
      <c r="J41" s="744">
        <f t="shared" si="8"/>
        <v>23.1</v>
      </c>
      <c r="K41" s="83"/>
      <c r="L41" s="113"/>
      <c r="M41" s="66"/>
      <c r="N41" s="66"/>
      <c r="O41" s="66"/>
      <c r="P41" s="66"/>
    </row>
    <row r="42" spans="1:16" s="69" customFormat="1" ht="17.100000000000001" customHeight="1">
      <c r="A42" s="66"/>
      <c r="B42" s="309">
        <f t="shared" si="9"/>
        <v>24</v>
      </c>
      <c r="C42" s="316" t="s">
        <v>394</v>
      </c>
      <c r="D42" s="311" t="s">
        <v>378</v>
      </c>
      <c r="E42" s="1256">
        <v>287.67123287671234</v>
      </c>
      <c r="F42" s="338">
        <v>47284</v>
      </c>
      <c r="G42" s="716">
        <f t="shared" si="7"/>
        <v>10.005479452054795</v>
      </c>
      <c r="H42" s="714">
        <f t="shared" ref="H42:H44" si="10">EDATE(F42,120)</f>
        <v>50936</v>
      </c>
      <c r="I42" s="715">
        <v>5.0999999999999997E-2</v>
      </c>
      <c r="J42" s="744">
        <f t="shared" si="8"/>
        <v>14.671232876712327</v>
      </c>
      <c r="K42" s="83"/>
      <c r="L42" s="113"/>
      <c r="M42" s="66"/>
      <c r="N42" s="66"/>
      <c r="O42" s="66"/>
      <c r="P42" s="66"/>
    </row>
    <row r="43" spans="1:16" s="69" customFormat="1" ht="17.100000000000001" customHeight="1">
      <c r="A43" s="66"/>
      <c r="B43" s="309">
        <f t="shared" si="9"/>
        <v>25</v>
      </c>
      <c r="C43" s="316" t="s">
        <v>395</v>
      </c>
      <c r="D43" s="311" t="s">
        <v>380</v>
      </c>
      <c r="E43" s="1256">
        <v>284.93150684931504</v>
      </c>
      <c r="F43" s="338">
        <v>47284</v>
      </c>
      <c r="G43" s="716">
        <f t="shared" si="7"/>
        <v>30.019178082191782</v>
      </c>
      <c r="H43" s="714">
        <f>EDATE(F43,360)</f>
        <v>58241</v>
      </c>
      <c r="I43" s="715">
        <v>5.5100000000000003E-2</v>
      </c>
      <c r="J43" s="744">
        <f t="shared" si="8"/>
        <v>15.69972602739726</v>
      </c>
      <c r="K43" s="83"/>
      <c r="L43" s="113"/>
      <c r="M43" s="66"/>
      <c r="N43" s="66"/>
      <c r="O43" s="66"/>
      <c r="P43" s="66"/>
    </row>
    <row r="44" spans="1:16" s="69" customFormat="1" ht="16.5" customHeight="1">
      <c r="A44" s="66"/>
      <c r="B44" s="309">
        <f t="shared" si="9"/>
        <v>26</v>
      </c>
      <c r="C44" s="316" t="s">
        <v>396</v>
      </c>
      <c r="D44" s="311" t="s">
        <v>382</v>
      </c>
      <c r="E44" s="1256">
        <v>153.86301369863014</v>
      </c>
      <c r="F44" s="338">
        <v>47376</v>
      </c>
      <c r="G44" s="716">
        <f t="shared" si="7"/>
        <v>10.005479452054795</v>
      </c>
      <c r="H44" s="714">
        <f t="shared" si="10"/>
        <v>51028</v>
      </c>
      <c r="I44" s="715">
        <v>5.1299999999999998E-2</v>
      </c>
      <c r="J44" s="744">
        <f t="shared" si="8"/>
        <v>7.8931726027397255</v>
      </c>
      <c r="K44" s="83"/>
      <c r="L44" s="114"/>
      <c r="M44" s="66"/>
      <c r="N44" s="66"/>
      <c r="O44" s="66"/>
      <c r="P44" s="66"/>
    </row>
    <row r="45" spans="1:16" s="69" customFormat="1" ht="16.5" customHeight="1" thickBot="1">
      <c r="A45" s="66"/>
      <c r="B45" s="309">
        <f t="shared" si="9"/>
        <v>27</v>
      </c>
      <c r="C45" s="316" t="s">
        <v>397</v>
      </c>
      <c r="D45" s="311" t="s">
        <v>384</v>
      </c>
      <c r="E45" s="1256">
        <v>153.86301369863014</v>
      </c>
      <c r="F45" s="338">
        <v>47376</v>
      </c>
      <c r="G45" s="716">
        <f t="shared" si="7"/>
        <v>30.019178082191782</v>
      </c>
      <c r="H45" s="714">
        <f>EDATE(F45,360)</f>
        <v>58333</v>
      </c>
      <c r="I45" s="715">
        <v>5.5100000000000003E-2</v>
      </c>
      <c r="J45" s="744">
        <f t="shared" si="8"/>
        <v>8.4778520547945213</v>
      </c>
      <c r="K45" s="83"/>
      <c r="L45" s="114"/>
      <c r="M45" s="66"/>
      <c r="N45" s="66"/>
      <c r="O45" s="66"/>
      <c r="P45" s="66"/>
    </row>
    <row r="46" spans="1:16" s="69" customFormat="1" ht="17.100000000000001" customHeight="1">
      <c r="A46" s="66"/>
      <c r="B46" s="309">
        <f>B45+1</f>
        <v>28</v>
      </c>
      <c r="C46" s="316" t="s">
        <v>90</v>
      </c>
      <c r="D46" s="747"/>
      <c r="E46" s="733">
        <f>SUM(E19:E45)</f>
        <v>8515.3287671232883</v>
      </c>
      <c r="F46" s="734"/>
      <c r="G46" s="735"/>
      <c r="H46" s="734"/>
      <c r="I46" s="736">
        <f>J46/E46</f>
        <v>4.9550228194440653E-2</v>
      </c>
      <c r="J46" s="737">
        <f>SUM(J19:J45)</f>
        <v>421.93648356164391</v>
      </c>
      <c r="K46" s="83"/>
    </row>
    <row r="47" spans="1:16" s="69" customFormat="1" ht="16.5" customHeight="1">
      <c r="A47" s="66"/>
      <c r="B47" s="309"/>
      <c r="C47" s="316"/>
      <c r="D47" s="365"/>
      <c r="E47" s="346"/>
      <c r="F47" s="349"/>
      <c r="G47" s="346"/>
      <c r="H47" s="349"/>
      <c r="I47" s="347"/>
      <c r="J47" s="348"/>
      <c r="K47" s="83"/>
      <c r="L47" s="114"/>
      <c r="M47" s="66"/>
      <c r="N47" s="66"/>
      <c r="O47" s="66"/>
      <c r="P47" s="66"/>
    </row>
    <row r="48" spans="1:16" s="69" customFormat="1" ht="17.100000000000001" customHeight="1">
      <c r="A48" s="66"/>
      <c r="B48" s="309"/>
      <c r="C48" s="325" t="s">
        <v>173</v>
      </c>
      <c r="D48" s="365"/>
      <c r="E48" s="345"/>
      <c r="F48" s="346"/>
      <c r="G48" s="359"/>
      <c r="H48" s="346"/>
      <c r="I48" s="347"/>
      <c r="J48" s="348"/>
      <c r="K48" s="83"/>
      <c r="L48" s="66"/>
      <c r="M48" s="66"/>
      <c r="N48" s="66"/>
      <c r="O48" s="66"/>
      <c r="P48" s="66"/>
    </row>
    <row r="49" spans="1:16" s="69" customFormat="1" ht="17.100000000000001" customHeight="1">
      <c r="A49" s="66"/>
      <c r="B49" s="1252">
        <f>B46+1</f>
        <v>29</v>
      </c>
      <c r="C49" s="324" t="s">
        <v>174</v>
      </c>
      <c r="D49" s="365">
        <v>7</v>
      </c>
      <c r="E49" s="345">
        <v>7924.1477530680595</v>
      </c>
      <c r="F49" s="346"/>
      <c r="G49" s="359"/>
      <c r="H49" s="346"/>
      <c r="I49" s="347">
        <v>4.9550228194440653E-2</v>
      </c>
      <c r="J49" s="348">
        <f>+E49*I49</f>
        <v>392.6433294109865</v>
      </c>
      <c r="K49" s="83"/>
      <c r="L49" s="66"/>
      <c r="M49" s="66"/>
      <c r="N49" s="66"/>
      <c r="O49" s="66"/>
      <c r="P49" s="66"/>
    </row>
    <row r="50" spans="1:16" s="69" customFormat="1" ht="17.100000000000001" customHeight="1">
      <c r="A50" s="66"/>
      <c r="B50" s="309"/>
      <c r="C50" s="339"/>
      <c r="D50" s="365"/>
      <c r="E50" s="346"/>
      <c r="F50" s="346"/>
      <c r="G50" s="359"/>
      <c r="H50" s="346"/>
      <c r="I50" s="347"/>
      <c r="J50" s="348"/>
      <c r="K50" s="83"/>
      <c r="L50" s="66"/>
      <c r="M50" s="66"/>
      <c r="N50" s="66"/>
      <c r="O50" s="66"/>
      <c r="P50" s="66"/>
    </row>
    <row r="51" spans="1:16" s="69" customFormat="1" ht="17.100000000000001" customHeight="1">
      <c r="A51" s="66"/>
      <c r="B51" s="309"/>
      <c r="C51" s="325" t="s">
        <v>175</v>
      </c>
      <c r="D51" s="365"/>
      <c r="E51" s="346"/>
      <c r="F51" s="346"/>
      <c r="G51" s="359"/>
      <c r="H51" s="346"/>
      <c r="I51" s="347"/>
      <c r="J51" s="348"/>
      <c r="K51" s="83"/>
      <c r="L51" s="102"/>
      <c r="M51" s="66"/>
      <c r="N51" s="66"/>
      <c r="O51" s="66"/>
      <c r="P51" s="66"/>
    </row>
    <row r="52" spans="1:16" s="69" customFormat="1" ht="17.100000000000001" customHeight="1">
      <c r="A52" s="66"/>
      <c r="B52" s="309"/>
      <c r="C52" s="325"/>
      <c r="D52" s="365"/>
      <c r="E52" s="346"/>
      <c r="F52" s="346"/>
      <c r="G52" s="359"/>
      <c r="H52" s="346"/>
      <c r="I52" s="347"/>
      <c r="J52" s="348"/>
      <c r="K52" s="83"/>
      <c r="L52" s="102"/>
      <c r="M52" s="66"/>
      <c r="N52" s="66"/>
      <c r="O52" s="66"/>
      <c r="P52" s="66"/>
    </row>
    <row r="53" spans="1:16" s="69" customFormat="1" ht="17.100000000000001" customHeight="1">
      <c r="A53" s="66"/>
      <c r="B53" s="309"/>
      <c r="C53" s="325" t="s">
        <v>402</v>
      </c>
      <c r="D53" s="365"/>
      <c r="E53" s="346"/>
      <c r="F53" s="346"/>
      <c r="G53" s="359"/>
      <c r="H53" s="346"/>
      <c r="I53" s="347"/>
      <c r="J53" s="348"/>
      <c r="K53" s="83"/>
      <c r="L53" s="102"/>
      <c r="M53" s="66"/>
      <c r="N53" s="66"/>
      <c r="O53" s="66"/>
      <c r="P53" s="66"/>
    </row>
    <row r="54" spans="1:16" s="69" customFormat="1" ht="17.100000000000001" customHeight="1">
      <c r="A54" s="66"/>
      <c r="B54" s="1254">
        <f>B49+1</f>
        <v>30</v>
      </c>
      <c r="C54" s="324" t="s">
        <v>272</v>
      </c>
      <c r="D54" s="365"/>
      <c r="E54" s="346">
        <v>417.1</v>
      </c>
      <c r="F54" s="338">
        <v>43273</v>
      </c>
      <c r="G54" s="739">
        <f t="shared" ref="G54:G63" si="11">(H54-F54)/365</f>
        <v>30.021917808219179</v>
      </c>
      <c r="H54" s="717">
        <v>54231</v>
      </c>
      <c r="I54" s="347">
        <v>3.9170000000000003E-2</v>
      </c>
      <c r="J54" s="348">
        <f t="shared" ref="J54:J63" si="12">I54*E54</f>
        <v>16.337807000000002</v>
      </c>
      <c r="K54" s="83"/>
      <c r="L54" s="102"/>
      <c r="M54" s="66"/>
      <c r="N54" s="66"/>
      <c r="O54" s="66"/>
      <c r="P54" s="66"/>
    </row>
    <row r="55" spans="1:16" s="69" customFormat="1" ht="17.100000000000001" customHeight="1">
      <c r="A55" s="66"/>
      <c r="B55" s="1254">
        <f>B54+1</f>
        <v>31</v>
      </c>
      <c r="C55" s="324" t="s">
        <v>273</v>
      </c>
      <c r="D55" s="365"/>
      <c r="E55" s="346">
        <v>0.41199999999999998</v>
      </c>
      <c r="F55" s="338">
        <v>43483</v>
      </c>
      <c r="G55" s="739">
        <f t="shared" si="11"/>
        <v>30.021917808219179</v>
      </c>
      <c r="H55" s="717">
        <v>54441</v>
      </c>
      <c r="I55" s="347">
        <v>4.335E-2</v>
      </c>
      <c r="J55" s="348">
        <f t="shared" si="12"/>
        <v>1.78602E-2</v>
      </c>
      <c r="K55" s="83"/>
      <c r="L55" s="102"/>
      <c r="M55" s="66"/>
      <c r="N55" s="66"/>
      <c r="O55" s="66"/>
      <c r="P55" s="66"/>
    </row>
    <row r="56" spans="1:16" s="69" customFormat="1" ht="17.100000000000001" customHeight="1">
      <c r="A56" s="66"/>
      <c r="B56" s="1254">
        <f t="shared" ref="B56:B64" si="13">B55+1</f>
        <v>32</v>
      </c>
      <c r="C56" s="324" t="s">
        <v>291</v>
      </c>
      <c r="D56" s="365"/>
      <c r="E56" s="346">
        <v>297.85000000000002</v>
      </c>
      <c r="F56" s="338">
        <v>44760</v>
      </c>
      <c r="G56" s="739">
        <f t="shared" si="11"/>
        <v>10.010958904109589</v>
      </c>
      <c r="H56" s="717">
        <v>48414</v>
      </c>
      <c r="I56" s="347">
        <v>5.0770000000000003E-2</v>
      </c>
      <c r="J56" s="348">
        <f t="shared" si="12"/>
        <v>15.121844500000002</v>
      </c>
      <c r="K56" s="83"/>
      <c r="L56" s="102"/>
      <c r="M56" s="75"/>
      <c r="N56" s="66"/>
      <c r="O56" s="66"/>
      <c r="P56" s="66"/>
    </row>
    <row r="57" spans="1:16" s="69" customFormat="1" ht="17.100000000000001" customHeight="1">
      <c r="A57" s="66"/>
      <c r="B57" s="1254">
        <f t="shared" si="13"/>
        <v>33</v>
      </c>
      <c r="C57" s="324" t="s">
        <v>357</v>
      </c>
      <c r="D57" s="365"/>
      <c r="E57" s="815">
        <v>25</v>
      </c>
      <c r="F57" s="338">
        <v>46392</v>
      </c>
      <c r="G57" s="739">
        <f t="shared" si="11"/>
        <v>5.0027397260273974</v>
      </c>
      <c r="H57" s="717">
        <v>48218</v>
      </c>
      <c r="I57" s="347">
        <v>7.0800000000000002E-2</v>
      </c>
      <c r="J57" s="348">
        <f t="shared" si="12"/>
        <v>1.77</v>
      </c>
      <c r="K57" s="83"/>
      <c r="L57" s="102"/>
      <c r="M57" s="66"/>
      <c r="N57" s="66"/>
      <c r="O57" s="66"/>
      <c r="P57" s="66"/>
    </row>
    <row r="58" spans="1:16" s="69" customFormat="1" ht="17.100000000000001" customHeight="1">
      <c r="A58" s="66"/>
      <c r="B58" s="1254">
        <f t="shared" si="13"/>
        <v>34</v>
      </c>
      <c r="C58" s="324" t="s">
        <v>319</v>
      </c>
      <c r="D58" s="365"/>
      <c r="E58" s="815">
        <v>496.71649459999998</v>
      </c>
      <c r="F58" s="338">
        <v>45471</v>
      </c>
      <c r="G58" s="739">
        <f t="shared" si="11"/>
        <v>10.005479452054795</v>
      </c>
      <c r="H58" s="717">
        <v>49123</v>
      </c>
      <c r="I58" s="347">
        <v>4.9752999999999999E-2</v>
      </c>
      <c r="J58" s="348">
        <f t="shared" si="12"/>
        <v>24.713135755833797</v>
      </c>
      <c r="K58" s="83"/>
      <c r="L58" s="102"/>
      <c r="M58" s="66"/>
      <c r="N58" s="66"/>
      <c r="O58" s="66"/>
      <c r="P58" s="66"/>
    </row>
    <row r="59" spans="1:16" s="69" customFormat="1" ht="17.100000000000001" customHeight="1">
      <c r="A59" s="66"/>
      <c r="B59" s="1254">
        <f t="shared" si="13"/>
        <v>35</v>
      </c>
      <c r="C59" s="324" t="s">
        <v>320</v>
      </c>
      <c r="D59" s="365"/>
      <c r="E59" s="815">
        <v>490.99649460000001</v>
      </c>
      <c r="F59" s="338">
        <v>45471</v>
      </c>
      <c r="G59" s="739">
        <f t="shared" si="11"/>
        <v>30.019178082191782</v>
      </c>
      <c r="H59" s="717">
        <v>56428</v>
      </c>
      <c r="I59" s="347">
        <v>5.1732E-2</v>
      </c>
      <c r="J59" s="348">
        <f t="shared" si="12"/>
        <v>25.4002306586472</v>
      </c>
      <c r="K59" s="83"/>
      <c r="L59" s="102"/>
      <c r="M59" s="66"/>
      <c r="N59" s="66"/>
      <c r="O59" s="66"/>
      <c r="P59" s="66"/>
    </row>
    <row r="60" spans="1:16" s="69" customFormat="1" ht="17.100000000000001" customHeight="1">
      <c r="A60" s="66"/>
      <c r="B60" s="1254">
        <f t="shared" si="13"/>
        <v>36</v>
      </c>
      <c r="C60" s="324" t="s">
        <v>321</v>
      </c>
      <c r="D60" s="365"/>
      <c r="E60" s="815">
        <v>209.03675788999999</v>
      </c>
      <c r="F60" s="338">
        <v>45546</v>
      </c>
      <c r="G60" s="739">
        <f t="shared" si="11"/>
        <v>9.8000000000000007</v>
      </c>
      <c r="H60" s="717">
        <v>49123</v>
      </c>
      <c r="I60" s="347">
        <v>4.4312999999999998E-2</v>
      </c>
      <c r="J60" s="348">
        <f t="shared" si="12"/>
        <v>9.2630458523795696</v>
      </c>
      <c r="K60" s="83"/>
      <c r="L60" s="102"/>
      <c r="M60" s="66"/>
      <c r="N60" s="66"/>
      <c r="O60" s="66"/>
      <c r="P60" s="66"/>
    </row>
    <row r="61" spans="1:16" s="69" customFormat="1" ht="17.100000000000001" customHeight="1">
      <c r="A61" s="66"/>
      <c r="B61" s="1254">
        <f t="shared" si="13"/>
        <v>37</v>
      </c>
      <c r="C61" s="324" t="s">
        <v>322</v>
      </c>
      <c r="D61" s="365"/>
      <c r="E61" s="815">
        <v>104.08975787</v>
      </c>
      <c r="F61" s="338">
        <v>45546</v>
      </c>
      <c r="G61" s="739">
        <f t="shared" si="11"/>
        <v>29.813698630136987</v>
      </c>
      <c r="H61" s="717">
        <v>56428</v>
      </c>
      <c r="I61" s="347">
        <v>4.8526E-2</v>
      </c>
      <c r="J61" s="348">
        <f t="shared" si="12"/>
        <v>5.0510595903996203</v>
      </c>
      <c r="K61" s="83"/>
      <c r="L61" s="102"/>
      <c r="M61" s="66"/>
      <c r="N61" s="66"/>
      <c r="O61" s="66"/>
      <c r="P61" s="66"/>
    </row>
    <row r="62" spans="1:16" s="69" customFormat="1" ht="17.100000000000001" customHeight="1">
      <c r="A62" s="66"/>
      <c r="B62" s="1254">
        <f t="shared" si="13"/>
        <v>38</v>
      </c>
      <c r="C62" s="324" t="s">
        <v>335</v>
      </c>
      <c r="D62" s="365"/>
      <c r="E62" s="815">
        <v>496.81689729999999</v>
      </c>
      <c r="F62" s="338">
        <v>45729</v>
      </c>
      <c r="G62" s="739">
        <f t="shared" si="11"/>
        <v>10.005479452054795</v>
      </c>
      <c r="H62" s="717">
        <v>49381</v>
      </c>
      <c r="I62" s="347">
        <v>4.4458999999999999E-2</v>
      </c>
      <c r="J62" s="348">
        <f t="shared" si="12"/>
        <v>22.087982437060699</v>
      </c>
      <c r="K62" s="83"/>
      <c r="L62" s="102"/>
      <c r="M62" s="66"/>
      <c r="N62" s="66"/>
      <c r="O62" s="66"/>
      <c r="P62" s="66"/>
    </row>
    <row r="63" spans="1:16" s="69" customFormat="1" ht="17.100000000000001" customHeight="1" thickBot="1">
      <c r="A63" s="66"/>
      <c r="B63" s="1254">
        <f t="shared" si="13"/>
        <v>39</v>
      </c>
      <c r="C63" s="324" t="s">
        <v>336</v>
      </c>
      <c r="D63" s="365"/>
      <c r="E63" s="815">
        <v>496.31687299999999</v>
      </c>
      <c r="F63" s="338">
        <v>45729</v>
      </c>
      <c r="G63" s="739">
        <f t="shared" si="11"/>
        <v>30.019178082191782</v>
      </c>
      <c r="H63" s="717">
        <v>56686</v>
      </c>
      <c r="I63" s="347">
        <v>4.9730999999999997E-2</v>
      </c>
      <c r="J63" s="814">
        <f t="shared" si="12"/>
        <v>24.682334411162998</v>
      </c>
      <c r="K63" s="83"/>
      <c r="L63" s="102"/>
      <c r="M63" s="66"/>
      <c r="N63" s="66"/>
      <c r="O63" s="66"/>
      <c r="P63" s="66"/>
    </row>
    <row r="64" spans="1:16" s="69" customFormat="1" ht="17.100000000000001" customHeight="1">
      <c r="A64" s="66"/>
      <c r="B64" s="1254">
        <f t="shared" si="13"/>
        <v>40</v>
      </c>
      <c r="C64" s="316" t="s">
        <v>305</v>
      </c>
      <c r="D64" s="365"/>
      <c r="E64" s="733">
        <f>SUM(E54:E63)</f>
        <v>3034.3352752600003</v>
      </c>
      <c r="F64" s="734"/>
      <c r="G64" s="735"/>
      <c r="H64" s="734"/>
      <c r="I64" s="736">
        <f>J64/E64</f>
        <v>4.7603605831958336E-2</v>
      </c>
      <c r="J64" s="737">
        <f>SUM(J54:J63)</f>
        <v>144.44530040548386</v>
      </c>
      <c r="K64" s="83"/>
      <c r="L64" s="66"/>
      <c r="M64" s="66"/>
      <c r="N64" s="66"/>
      <c r="O64" s="66"/>
      <c r="P64" s="66"/>
    </row>
    <row r="65" spans="1:49" s="69" customFormat="1" ht="17.100000000000001" customHeight="1">
      <c r="A65" s="66"/>
      <c r="B65" s="1253"/>
      <c r="C65" s="316"/>
      <c r="D65" s="365"/>
      <c r="E65" s="346"/>
      <c r="F65" s="346"/>
      <c r="G65" s="359"/>
      <c r="H65" s="346"/>
      <c r="I65" s="347"/>
      <c r="J65" s="348"/>
      <c r="K65" s="83"/>
      <c r="L65" s="66"/>
      <c r="M65" s="66"/>
      <c r="N65" s="66"/>
      <c r="O65" s="66"/>
      <c r="P65" s="66"/>
    </row>
    <row r="66" spans="1:49" s="69" customFormat="1" ht="17.100000000000001" customHeight="1" thickBot="1">
      <c r="B66" s="309"/>
      <c r="C66" s="901" t="s">
        <v>190</v>
      </c>
      <c r="D66" s="367"/>
      <c r="E66" s="368"/>
      <c r="F66" s="368"/>
      <c r="G66" s="371"/>
      <c r="H66" s="368"/>
      <c r="I66" s="369"/>
      <c r="J66" s="370"/>
      <c r="K66" s="84"/>
    </row>
    <row r="67" spans="1:49" s="69" customFormat="1" ht="24" customHeight="1" thickBot="1">
      <c r="B67" s="941">
        <f>B64+1</f>
        <v>41</v>
      </c>
      <c r="C67" s="902" t="s">
        <v>403</v>
      </c>
      <c r="D67" s="904"/>
      <c r="E67" s="949">
        <f>E49+E64</f>
        <v>10958.483028328061</v>
      </c>
      <c r="F67" s="950"/>
      <c r="G67" s="951"/>
      <c r="H67" s="950"/>
      <c r="I67" s="952">
        <f>J67/E67</f>
        <v>4.9011220661480011E-2</v>
      </c>
      <c r="J67" s="953">
        <f>J49+J64</f>
        <v>537.0886298164703</v>
      </c>
      <c r="K67" s="536"/>
    </row>
    <row r="68" spans="1:49" s="69" customFormat="1">
      <c r="D68" s="115"/>
      <c r="E68" s="115"/>
      <c r="F68" s="115"/>
      <c r="G68" s="115"/>
    </row>
    <row r="69" spans="1:49" s="70" customFormat="1" ht="17.25" customHeight="1">
      <c r="A69" s="69"/>
      <c r="B69" s="1614" t="s">
        <v>400</v>
      </c>
      <c r="C69" s="1614"/>
      <c r="D69" s="1614"/>
      <c r="E69" s="1614"/>
      <c r="F69" s="1614"/>
      <c r="G69" s="1614"/>
      <c r="H69" s="1614"/>
      <c r="I69" s="1614"/>
      <c r="J69" s="1614"/>
      <c r="K69" s="69"/>
      <c r="L69" s="69"/>
      <c r="M69" s="69"/>
      <c r="N69" s="69"/>
      <c r="O69" s="69"/>
      <c r="P69" s="69"/>
      <c r="Q69" s="69"/>
      <c r="R69" s="69"/>
      <c r="S69" s="69"/>
      <c r="T69" s="69"/>
      <c r="U69" s="69"/>
      <c r="V69" s="69"/>
      <c r="W69" s="69"/>
      <c r="X69" s="69"/>
      <c r="Y69" s="69"/>
      <c r="Z69" s="69"/>
      <c r="AA69" s="69"/>
      <c r="AB69" s="69"/>
      <c r="AC69" s="69"/>
      <c r="AD69" s="69"/>
      <c r="AE69" s="69"/>
      <c r="AF69" s="69"/>
      <c r="AG69" s="69"/>
      <c r="AH69" s="69"/>
      <c r="AI69" s="69"/>
      <c r="AJ69" s="69"/>
      <c r="AK69" s="69"/>
      <c r="AL69" s="69"/>
      <c r="AM69" s="69"/>
      <c r="AN69" s="69"/>
      <c r="AO69" s="69"/>
      <c r="AP69" s="69"/>
      <c r="AQ69" s="69"/>
      <c r="AR69" s="69"/>
      <c r="AS69" s="69"/>
      <c r="AT69" s="69"/>
      <c r="AU69" s="69"/>
      <c r="AV69" s="69"/>
      <c r="AW69" s="69"/>
    </row>
    <row r="70" spans="1:49" s="70" customFormat="1" ht="17.25" customHeight="1">
      <c r="A70" s="69"/>
      <c r="B70" s="522" t="s">
        <v>192</v>
      </c>
      <c r="C70" s="1614" t="s">
        <v>275</v>
      </c>
      <c r="D70" s="1614"/>
      <c r="E70" s="1614"/>
      <c r="F70" s="1614"/>
      <c r="G70" s="1614"/>
      <c r="H70" s="1614"/>
      <c r="I70" s="1614"/>
      <c r="J70" s="1614"/>
      <c r="K70" s="69"/>
      <c r="L70" s="69"/>
      <c r="M70" s="69"/>
      <c r="N70" s="69"/>
      <c r="O70" s="69"/>
      <c r="P70" s="69"/>
      <c r="Q70" s="69"/>
      <c r="R70" s="69"/>
      <c r="S70" s="69"/>
      <c r="T70" s="69"/>
      <c r="U70" s="69"/>
      <c r="V70" s="69"/>
      <c r="W70" s="69"/>
      <c r="X70" s="69"/>
      <c r="Y70" s="69"/>
      <c r="Z70" s="69"/>
      <c r="AA70" s="69"/>
      <c r="AB70" s="69"/>
      <c r="AC70" s="69"/>
      <c r="AD70" s="69"/>
      <c r="AE70" s="69"/>
      <c r="AF70" s="69"/>
      <c r="AG70" s="69"/>
      <c r="AH70" s="69"/>
      <c r="AI70" s="69"/>
      <c r="AJ70" s="69"/>
      <c r="AK70" s="69"/>
      <c r="AL70" s="69"/>
      <c r="AM70" s="69"/>
      <c r="AN70" s="69"/>
      <c r="AO70" s="69"/>
      <c r="AP70" s="69"/>
      <c r="AQ70" s="69"/>
      <c r="AR70" s="69"/>
      <c r="AS70" s="69"/>
      <c r="AT70" s="69"/>
      <c r="AU70" s="69"/>
      <c r="AV70" s="69"/>
      <c r="AW70" s="69"/>
    </row>
    <row r="71" spans="1:49" s="70" customFormat="1" ht="17.25" customHeight="1">
      <c r="A71" s="69"/>
      <c r="B71" s="66"/>
      <c r="C71" s="1614"/>
      <c r="D71" s="1614"/>
      <c r="E71" s="1614"/>
      <c r="F71" s="1614"/>
      <c r="G71" s="1614"/>
      <c r="H71" s="1614"/>
      <c r="I71" s="1614"/>
      <c r="J71" s="1614"/>
      <c r="K71" s="69"/>
      <c r="L71" s="69"/>
      <c r="M71" s="69"/>
      <c r="N71" s="69"/>
      <c r="O71" s="69"/>
      <c r="P71" s="69"/>
      <c r="Q71" s="69"/>
      <c r="R71" s="69"/>
      <c r="S71" s="69"/>
      <c r="T71" s="69"/>
      <c r="U71" s="69"/>
      <c r="V71" s="69"/>
      <c r="W71" s="69"/>
      <c r="X71" s="69"/>
      <c r="Y71" s="69"/>
      <c r="Z71" s="69"/>
      <c r="AA71" s="69"/>
      <c r="AB71" s="69"/>
      <c r="AC71" s="69"/>
      <c r="AD71" s="69"/>
      <c r="AE71" s="69"/>
      <c r="AF71" s="69"/>
      <c r="AG71" s="69"/>
      <c r="AH71" s="69"/>
      <c r="AI71" s="69"/>
      <c r="AJ71" s="69"/>
      <c r="AK71" s="69"/>
      <c r="AL71" s="69"/>
      <c r="AM71" s="69"/>
      <c r="AN71" s="69"/>
      <c r="AO71" s="69"/>
      <c r="AP71" s="69"/>
      <c r="AQ71" s="69"/>
      <c r="AR71" s="69"/>
      <c r="AS71" s="69"/>
      <c r="AT71" s="69"/>
      <c r="AU71" s="69"/>
      <c r="AV71" s="69"/>
      <c r="AW71" s="69"/>
    </row>
    <row r="72" spans="1:49" s="70" customFormat="1" ht="16.350000000000001" customHeight="1">
      <c r="A72" s="69"/>
      <c r="B72" s="66"/>
      <c r="C72" s="66"/>
      <c r="D72" s="66"/>
      <c r="E72" s="68"/>
      <c r="F72" s="66"/>
      <c r="G72" s="66"/>
      <c r="H72" s="66"/>
      <c r="I72" s="66"/>
      <c r="J72" s="66"/>
      <c r="K72" s="69"/>
      <c r="L72" s="69"/>
      <c r="M72" s="69"/>
      <c r="N72" s="69"/>
      <c r="O72" s="69"/>
      <c r="P72" s="69"/>
      <c r="Q72" s="69"/>
      <c r="R72" s="69"/>
      <c r="S72" s="69"/>
      <c r="T72" s="69"/>
      <c r="U72" s="69"/>
      <c r="V72" s="69"/>
      <c r="W72" s="69"/>
      <c r="X72" s="69"/>
      <c r="Y72" s="69"/>
      <c r="Z72" s="69"/>
      <c r="AA72" s="69"/>
      <c r="AB72" s="69"/>
      <c r="AC72" s="69"/>
      <c r="AD72" s="69"/>
      <c r="AE72" s="69"/>
      <c r="AF72" s="69"/>
      <c r="AG72" s="69"/>
      <c r="AH72" s="69"/>
      <c r="AI72" s="69"/>
      <c r="AJ72" s="69"/>
      <c r="AK72" s="69"/>
      <c r="AL72" s="69"/>
      <c r="AM72" s="69"/>
      <c r="AN72" s="69"/>
      <c r="AO72" s="69"/>
      <c r="AP72" s="69"/>
      <c r="AQ72" s="69"/>
      <c r="AR72" s="69"/>
      <c r="AS72" s="69"/>
      <c r="AT72" s="69"/>
      <c r="AU72" s="69"/>
      <c r="AV72" s="69"/>
      <c r="AW72" s="69"/>
    </row>
    <row r="73" spans="1:49" s="70" customFormat="1" ht="16.350000000000001" customHeight="1">
      <c r="A73" s="69"/>
      <c r="B73" s="69"/>
      <c r="C73" s="69"/>
      <c r="D73" s="69"/>
      <c r="E73" s="115"/>
      <c r="F73" s="69"/>
      <c r="G73" s="69"/>
      <c r="H73" s="69"/>
      <c r="I73" s="69"/>
      <c r="J73" s="69"/>
      <c r="K73" s="69"/>
      <c r="L73" s="69"/>
      <c r="M73" s="69"/>
      <c r="N73" s="69"/>
      <c r="O73" s="69"/>
      <c r="P73" s="69"/>
      <c r="Q73" s="69"/>
      <c r="R73" s="69"/>
      <c r="S73" s="69"/>
      <c r="T73" s="69"/>
      <c r="U73" s="69"/>
      <c r="V73" s="69"/>
      <c r="W73" s="69"/>
      <c r="X73" s="69"/>
      <c r="Y73" s="69"/>
      <c r="Z73" s="69"/>
      <c r="AA73" s="69"/>
      <c r="AB73" s="69"/>
      <c r="AC73" s="69"/>
      <c r="AD73" s="69"/>
      <c r="AE73" s="69"/>
      <c r="AF73" s="69"/>
      <c r="AG73" s="69"/>
      <c r="AH73" s="69"/>
      <c r="AI73" s="69"/>
      <c r="AJ73" s="69"/>
      <c r="AK73" s="69"/>
      <c r="AL73" s="69"/>
      <c r="AM73" s="69"/>
      <c r="AN73" s="69"/>
      <c r="AO73" s="69"/>
      <c r="AP73" s="69"/>
      <c r="AQ73" s="69"/>
      <c r="AR73" s="69"/>
      <c r="AS73" s="69"/>
      <c r="AT73" s="69"/>
      <c r="AU73" s="69"/>
      <c r="AV73" s="69"/>
      <c r="AW73" s="69"/>
    </row>
    <row r="74" spans="1:49" s="70" customFormat="1" ht="16.350000000000001" customHeight="1">
      <c r="A74" s="69"/>
      <c r="B74" s="69"/>
      <c r="C74" s="69"/>
      <c r="D74" s="69"/>
      <c r="E74" s="115"/>
      <c r="F74" s="69"/>
      <c r="G74" s="69"/>
      <c r="H74" s="69"/>
      <c r="I74" s="69"/>
      <c r="J74" s="69"/>
      <c r="K74" s="69"/>
      <c r="L74" s="69"/>
      <c r="M74" s="69"/>
      <c r="N74" s="69"/>
      <c r="O74" s="69"/>
      <c r="P74" s="69"/>
      <c r="Q74" s="69"/>
      <c r="R74" s="69"/>
      <c r="S74" s="69"/>
      <c r="T74" s="69"/>
      <c r="U74" s="69"/>
      <c r="V74" s="69"/>
      <c r="W74" s="69"/>
      <c r="X74" s="69"/>
      <c r="Y74" s="69"/>
      <c r="Z74" s="69"/>
      <c r="AA74" s="69"/>
      <c r="AB74" s="69"/>
      <c r="AC74" s="69"/>
      <c r="AD74" s="69"/>
      <c r="AE74" s="69"/>
      <c r="AF74" s="69"/>
      <c r="AG74" s="69"/>
      <c r="AH74" s="69"/>
      <c r="AI74" s="69"/>
      <c r="AJ74" s="69"/>
      <c r="AK74" s="69"/>
      <c r="AL74" s="69"/>
      <c r="AM74" s="69"/>
      <c r="AN74" s="69"/>
      <c r="AO74" s="69"/>
      <c r="AP74" s="69"/>
      <c r="AQ74" s="69"/>
      <c r="AR74" s="69"/>
      <c r="AS74" s="69"/>
      <c r="AT74" s="69"/>
      <c r="AU74" s="69"/>
      <c r="AV74" s="69"/>
      <c r="AW74" s="69"/>
    </row>
    <row r="75" spans="1:49" s="70" customFormat="1" ht="16.350000000000001" customHeight="1">
      <c r="A75" s="69"/>
      <c r="B75" s="69"/>
      <c r="C75" s="69"/>
      <c r="D75" s="69"/>
      <c r="E75" s="115"/>
      <c r="F75" s="69"/>
      <c r="G75" s="69"/>
      <c r="H75" s="69"/>
      <c r="I75" s="69"/>
      <c r="J75" s="69"/>
      <c r="K75" s="69"/>
      <c r="L75" s="69"/>
      <c r="M75" s="69"/>
      <c r="N75" s="69"/>
      <c r="O75" s="69"/>
      <c r="P75" s="69"/>
      <c r="Q75" s="69"/>
      <c r="R75" s="69"/>
      <c r="S75" s="69"/>
      <c r="T75" s="69"/>
      <c r="U75" s="69"/>
      <c r="V75" s="69"/>
      <c r="W75" s="69"/>
      <c r="X75" s="69"/>
      <c r="Y75" s="69"/>
      <c r="Z75" s="69"/>
      <c r="AA75" s="69"/>
      <c r="AB75" s="69"/>
      <c r="AC75" s="69"/>
      <c r="AD75" s="69"/>
      <c r="AE75" s="69"/>
      <c r="AF75" s="69"/>
      <c r="AG75" s="69"/>
      <c r="AH75" s="69"/>
      <c r="AI75" s="69"/>
      <c r="AJ75" s="69"/>
      <c r="AK75" s="69"/>
      <c r="AL75" s="69"/>
      <c r="AM75" s="69"/>
      <c r="AN75" s="69"/>
      <c r="AO75" s="69"/>
      <c r="AP75" s="69"/>
      <c r="AQ75" s="69"/>
      <c r="AR75" s="69"/>
      <c r="AS75" s="69"/>
      <c r="AT75" s="69"/>
      <c r="AU75" s="69"/>
      <c r="AV75" s="69"/>
      <c r="AW75" s="69"/>
    </row>
    <row r="76" spans="1:49" s="70" customFormat="1" ht="16.350000000000001" customHeight="1">
      <c r="A76" s="69"/>
      <c r="B76" s="69"/>
      <c r="C76" s="69"/>
      <c r="D76" s="69"/>
      <c r="E76" s="115"/>
      <c r="F76" s="69"/>
      <c r="G76" s="69"/>
      <c r="H76" s="69"/>
      <c r="I76" s="69"/>
      <c r="J76" s="69"/>
      <c r="K76" s="69"/>
      <c r="L76" s="69"/>
      <c r="M76" s="69"/>
      <c r="N76" s="69"/>
      <c r="O76" s="69"/>
      <c r="P76" s="69"/>
      <c r="Q76" s="69"/>
      <c r="R76" s="69"/>
      <c r="S76" s="69"/>
      <c r="T76" s="69"/>
      <c r="U76" s="69"/>
      <c r="V76" s="69"/>
      <c r="W76" s="69"/>
      <c r="X76" s="69"/>
      <c r="Y76" s="69"/>
      <c r="Z76" s="69"/>
      <c r="AA76" s="69"/>
      <c r="AB76" s="69"/>
      <c r="AC76" s="69"/>
      <c r="AD76" s="69"/>
      <c r="AE76" s="69"/>
      <c r="AF76" s="69"/>
      <c r="AG76" s="69"/>
      <c r="AH76" s="69"/>
      <c r="AI76" s="69"/>
      <c r="AJ76" s="69"/>
      <c r="AK76" s="69"/>
      <c r="AL76" s="69"/>
      <c r="AM76" s="69"/>
      <c r="AN76" s="69"/>
      <c r="AO76" s="69"/>
      <c r="AP76" s="69"/>
      <c r="AQ76" s="69"/>
      <c r="AR76" s="69"/>
      <c r="AS76" s="69"/>
      <c r="AT76" s="69"/>
      <c r="AU76" s="69"/>
      <c r="AV76" s="69"/>
      <c r="AW76" s="69"/>
    </row>
    <row r="77" spans="1:49" s="70" customFormat="1">
      <c r="A77" s="69"/>
      <c r="B77" s="69"/>
      <c r="C77" s="69"/>
      <c r="D77" s="69"/>
      <c r="E77" s="115"/>
      <c r="F77" s="69"/>
      <c r="G77" s="69"/>
      <c r="H77" s="69"/>
      <c r="I77" s="69"/>
      <c r="J77" s="69"/>
      <c r="K77" s="69"/>
      <c r="L77" s="69"/>
      <c r="M77" s="69"/>
      <c r="N77" s="69"/>
      <c r="O77" s="69"/>
      <c r="P77" s="69"/>
      <c r="Q77" s="69"/>
      <c r="R77" s="69"/>
      <c r="S77" s="69"/>
      <c r="T77" s="69"/>
      <c r="U77" s="69"/>
      <c r="V77" s="69"/>
      <c r="W77" s="69"/>
      <c r="X77" s="69"/>
      <c r="Y77" s="69"/>
      <c r="Z77" s="69"/>
      <c r="AA77" s="69"/>
      <c r="AB77" s="69"/>
      <c r="AC77" s="69"/>
      <c r="AD77" s="69"/>
      <c r="AE77" s="69"/>
      <c r="AF77" s="69"/>
      <c r="AG77" s="69"/>
      <c r="AH77" s="69"/>
      <c r="AI77" s="69"/>
      <c r="AJ77" s="69"/>
      <c r="AK77" s="69"/>
      <c r="AL77" s="69"/>
      <c r="AM77" s="69"/>
      <c r="AN77" s="69"/>
      <c r="AO77" s="69"/>
      <c r="AP77" s="69"/>
      <c r="AQ77" s="69"/>
      <c r="AR77" s="69"/>
      <c r="AS77" s="69"/>
      <c r="AT77" s="69"/>
      <c r="AU77" s="69"/>
      <c r="AV77" s="69"/>
      <c r="AW77" s="69"/>
    </row>
    <row r="78" spans="1:49" s="70" customFormat="1">
      <c r="A78" s="69"/>
      <c r="B78" s="69"/>
      <c r="C78" s="69"/>
      <c r="D78" s="69"/>
      <c r="E78" s="115"/>
      <c r="F78" s="69"/>
      <c r="G78" s="69"/>
      <c r="H78" s="69"/>
      <c r="I78" s="69"/>
      <c r="J78" s="69"/>
      <c r="K78" s="69"/>
      <c r="L78" s="69"/>
      <c r="M78" s="69"/>
      <c r="N78" s="69"/>
      <c r="O78" s="69"/>
      <c r="P78" s="69"/>
      <c r="Q78" s="69"/>
      <c r="R78" s="69"/>
      <c r="S78" s="69"/>
      <c r="T78" s="69"/>
      <c r="U78" s="69"/>
      <c r="V78" s="69"/>
      <c r="W78" s="69"/>
      <c r="X78" s="69"/>
      <c r="Y78" s="69"/>
      <c r="Z78" s="69"/>
      <c r="AA78" s="69"/>
      <c r="AB78" s="69"/>
      <c r="AC78" s="69"/>
      <c r="AD78" s="69"/>
      <c r="AE78" s="69"/>
      <c r="AF78" s="69"/>
      <c r="AG78" s="69"/>
      <c r="AH78" s="69"/>
      <c r="AI78" s="69"/>
      <c r="AJ78" s="69"/>
      <c r="AK78" s="69"/>
      <c r="AL78" s="69"/>
      <c r="AM78" s="69"/>
      <c r="AN78" s="69"/>
      <c r="AO78" s="69"/>
      <c r="AP78" s="69"/>
      <c r="AQ78" s="69"/>
      <c r="AR78" s="69"/>
      <c r="AS78" s="69"/>
      <c r="AT78" s="69"/>
      <c r="AU78" s="69"/>
      <c r="AV78" s="69"/>
      <c r="AW78" s="69"/>
    </row>
    <row r="79" spans="1:49" s="70" customFormat="1">
      <c r="A79" s="69"/>
      <c r="B79" s="69"/>
      <c r="C79" s="69"/>
      <c r="D79" s="69"/>
      <c r="E79" s="115"/>
      <c r="F79" s="69"/>
      <c r="G79" s="69"/>
      <c r="H79" s="69"/>
      <c r="I79" s="69"/>
      <c r="J79" s="69"/>
      <c r="K79" s="69"/>
      <c r="L79" s="69"/>
      <c r="M79" s="69"/>
      <c r="N79" s="69"/>
      <c r="O79" s="69"/>
      <c r="P79" s="69"/>
      <c r="Q79" s="69"/>
      <c r="R79" s="69"/>
      <c r="S79" s="69"/>
      <c r="T79" s="69"/>
      <c r="U79" s="69"/>
      <c r="V79" s="69"/>
      <c r="W79" s="69"/>
      <c r="X79" s="69"/>
      <c r="Y79" s="69"/>
      <c r="Z79" s="69"/>
      <c r="AA79" s="69"/>
      <c r="AB79" s="69"/>
      <c r="AC79" s="69"/>
      <c r="AD79" s="69"/>
      <c r="AE79" s="69"/>
      <c r="AF79" s="69"/>
      <c r="AG79" s="69"/>
      <c r="AH79" s="69"/>
      <c r="AI79" s="69"/>
      <c r="AJ79" s="69"/>
      <c r="AK79" s="69"/>
      <c r="AL79" s="69"/>
      <c r="AM79" s="69"/>
      <c r="AN79" s="69"/>
      <c r="AO79" s="69"/>
      <c r="AP79" s="69"/>
      <c r="AQ79" s="69"/>
      <c r="AR79" s="69"/>
      <c r="AS79" s="69"/>
      <c r="AT79" s="69"/>
      <c r="AU79" s="69"/>
      <c r="AV79" s="69"/>
      <c r="AW79" s="69"/>
    </row>
    <row r="80" spans="1:49" s="70" customFormat="1">
      <c r="A80" s="69"/>
      <c r="B80" s="69"/>
      <c r="C80" s="69"/>
      <c r="D80" s="69"/>
      <c r="E80" s="115"/>
      <c r="F80" s="69"/>
      <c r="G80" s="69"/>
      <c r="H80" s="69"/>
      <c r="I80" s="69"/>
      <c r="J80" s="69"/>
      <c r="K80" s="69"/>
      <c r="L80" s="69"/>
      <c r="M80" s="69"/>
      <c r="N80" s="69"/>
      <c r="O80" s="69"/>
      <c r="P80" s="69"/>
      <c r="Q80" s="69"/>
      <c r="R80" s="69"/>
      <c r="S80" s="69"/>
      <c r="T80" s="69"/>
      <c r="U80" s="69"/>
      <c r="V80" s="69"/>
      <c r="W80" s="69"/>
      <c r="X80" s="69"/>
      <c r="Y80" s="69"/>
      <c r="Z80" s="69"/>
      <c r="AA80" s="69"/>
      <c r="AB80" s="69"/>
      <c r="AC80" s="69"/>
      <c r="AD80" s="69"/>
      <c r="AE80" s="69"/>
      <c r="AF80" s="69"/>
      <c r="AG80" s="69"/>
      <c r="AH80" s="69"/>
      <c r="AI80" s="69"/>
      <c r="AJ80" s="69"/>
      <c r="AK80" s="69"/>
      <c r="AL80" s="69"/>
      <c r="AM80" s="69"/>
      <c r="AN80" s="69"/>
      <c r="AO80" s="69"/>
      <c r="AP80" s="69"/>
      <c r="AQ80" s="69"/>
      <c r="AR80" s="69"/>
      <c r="AS80" s="69"/>
      <c r="AT80" s="69"/>
      <c r="AU80" s="69"/>
      <c r="AV80" s="69"/>
      <c r="AW80" s="69"/>
    </row>
    <row r="81" spans="1:49" s="70" customFormat="1">
      <c r="A81" s="69"/>
      <c r="B81" s="69"/>
      <c r="C81" s="69"/>
      <c r="D81" s="69"/>
      <c r="E81" s="115"/>
      <c r="F81" s="69"/>
      <c r="G81" s="69"/>
      <c r="H81" s="69"/>
      <c r="I81" s="69"/>
      <c r="J81" s="69"/>
      <c r="K81" s="69"/>
      <c r="L81" s="69"/>
      <c r="M81" s="69"/>
      <c r="N81" s="69"/>
      <c r="O81" s="69"/>
      <c r="P81" s="69"/>
      <c r="Q81" s="69"/>
      <c r="R81" s="69"/>
      <c r="S81" s="69"/>
      <c r="T81" s="69"/>
      <c r="U81" s="69"/>
      <c r="V81" s="69"/>
      <c r="W81" s="69"/>
      <c r="X81" s="69"/>
      <c r="Y81" s="69"/>
      <c r="Z81" s="69"/>
      <c r="AA81" s="69"/>
      <c r="AB81" s="69"/>
      <c r="AC81" s="69"/>
      <c r="AD81" s="69"/>
      <c r="AE81" s="69"/>
      <c r="AF81" s="69"/>
      <c r="AG81" s="69"/>
      <c r="AH81" s="69"/>
      <c r="AI81" s="69"/>
      <c r="AJ81" s="69"/>
      <c r="AK81" s="69"/>
      <c r="AL81" s="69"/>
      <c r="AM81" s="69"/>
      <c r="AN81" s="69"/>
      <c r="AO81" s="69"/>
      <c r="AP81" s="69"/>
      <c r="AQ81" s="69"/>
      <c r="AR81" s="69"/>
      <c r="AS81" s="69"/>
      <c r="AT81" s="69"/>
      <c r="AU81" s="69"/>
      <c r="AV81" s="69"/>
      <c r="AW81" s="69"/>
    </row>
    <row r="82" spans="1:49" s="69" customFormat="1">
      <c r="E82" s="115"/>
    </row>
    <row r="83" spans="1:49" s="69" customFormat="1">
      <c r="E83" s="115"/>
    </row>
    <row r="84" spans="1:49" s="69" customFormat="1">
      <c r="E84" s="115"/>
    </row>
    <row r="85" spans="1:49" s="69" customFormat="1">
      <c r="E85" s="115"/>
    </row>
    <row r="86" spans="1:49" s="70" customFormat="1">
      <c r="A86" s="69"/>
      <c r="B86" s="69"/>
      <c r="C86" s="69"/>
      <c r="D86" s="69"/>
      <c r="E86" s="115"/>
      <c r="F86" s="69"/>
      <c r="G86" s="69"/>
      <c r="H86" s="69"/>
      <c r="I86" s="69"/>
      <c r="J86" s="69"/>
      <c r="K86" s="69"/>
      <c r="L86" s="69"/>
      <c r="M86" s="69"/>
      <c r="N86" s="69"/>
      <c r="O86" s="69"/>
      <c r="P86" s="69"/>
      <c r="Q86" s="69"/>
      <c r="R86" s="69"/>
      <c r="S86" s="69"/>
      <c r="T86" s="69"/>
      <c r="U86" s="69"/>
      <c r="V86" s="69"/>
      <c r="W86" s="69"/>
      <c r="X86" s="69"/>
      <c r="Y86" s="69"/>
      <c r="Z86" s="69"/>
      <c r="AA86" s="69"/>
      <c r="AB86" s="69"/>
      <c r="AC86" s="69"/>
      <c r="AD86" s="69"/>
      <c r="AE86" s="69"/>
      <c r="AF86" s="69"/>
      <c r="AG86" s="69"/>
      <c r="AH86" s="69"/>
      <c r="AI86" s="69"/>
      <c r="AJ86" s="69"/>
      <c r="AK86" s="69"/>
      <c r="AL86" s="69"/>
      <c r="AM86" s="69"/>
      <c r="AN86" s="69"/>
      <c r="AO86" s="69"/>
      <c r="AP86" s="69"/>
      <c r="AQ86" s="69"/>
      <c r="AR86" s="69"/>
      <c r="AS86" s="69"/>
      <c r="AT86" s="69"/>
      <c r="AU86" s="69"/>
      <c r="AV86" s="69"/>
      <c r="AW86" s="69"/>
    </row>
    <row r="87" spans="1:49" s="70" customFormat="1">
      <c r="A87" s="69"/>
      <c r="B87" s="69"/>
      <c r="C87" s="69"/>
      <c r="D87" s="69"/>
      <c r="E87" s="115"/>
      <c r="F87" s="69"/>
      <c r="G87" s="69"/>
      <c r="H87" s="69"/>
      <c r="I87" s="69"/>
      <c r="J87" s="69"/>
      <c r="K87" s="69"/>
      <c r="L87" s="69"/>
      <c r="M87" s="69"/>
      <c r="N87" s="69"/>
      <c r="O87" s="69"/>
      <c r="P87" s="69"/>
      <c r="Q87" s="69"/>
      <c r="R87" s="69"/>
      <c r="S87" s="69"/>
      <c r="T87" s="69"/>
      <c r="U87" s="69"/>
      <c r="V87" s="69"/>
      <c r="W87" s="69"/>
      <c r="X87" s="69"/>
      <c r="Y87" s="69"/>
      <c r="Z87" s="69"/>
      <c r="AA87" s="69"/>
      <c r="AB87" s="69"/>
      <c r="AC87" s="69"/>
      <c r="AD87" s="69"/>
      <c r="AE87" s="69"/>
      <c r="AF87" s="69"/>
      <c r="AG87" s="69"/>
      <c r="AH87" s="69"/>
      <c r="AI87" s="69"/>
      <c r="AJ87" s="69"/>
      <c r="AK87" s="69"/>
      <c r="AL87" s="69"/>
      <c r="AM87" s="69"/>
      <c r="AN87" s="69"/>
      <c r="AO87" s="69"/>
      <c r="AP87" s="69"/>
      <c r="AQ87" s="69"/>
      <c r="AR87" s="69"/>
      <c r="AS87" s="69"/>
      <c r="AT87" s="69"/>
      <c r="AU87" s="69"/>
      <c r="AV87" s="69"/>
      <c r="AW87" s="69"/>
    </row>
    <row r="88" spans="1:49" s="70" customFormat="1">
      <c r="A88" s="69"/>
      <c r="B88" s="69"/>
      <c r="C88" s="69"/>
      <c r="D88" s="69"/>
      <c r="E88" s="115"/>
      <c r="F88" s="69"/>
      <c r="G88" s="69"/>
      <c r="H88" s="69"/>
      <c r="I88" s="69"/>
      <c r="J88" s="69"/>
      <c r="K88" s="69"/>
      <c r="L88" s="69"/>
      <c r="M88" s="69"/>
      <c r="N88" s="69"/>
      <c r="O88" s="69"/>
      <c r="P88" s="69"/>
      <c r="Q88" s="69"/>
      <c r="R88" s="69"/>
      <c r="S88" s="69"/>
      <c r="T88" s="69"/>
      <c r="U88" s="69"/>
      <c r="V88" s="69"/>
      <c r="W88" s="69"/>
      <c r="X88" s="69"/>
      <c r="Y88" s="69"/>
      <c r="Z88" s="69"/>
      <c r="AA88" s="69"/>
      <c r="AB88" s="69"/>
      <c r="AC88" s="69"/>
      <c r="AD88" s="69"/>
      <c r="AE88" s="69"/>
      <c r="AF88" s="69"/>
      <c r="AG88" s="69"/>
      <c r="AH88" s="69"/>
      <c r="AI88" s="69"/>
      <c r="AJ88" s="69"/>
      <c r="AK88" s="69"/>
      <c r="AL88" s="69"/>
      <c r="AM88" s="69"/>
      <c r="AN88" s="69"/>
      <c r="AO88" s="69"/>
      <c r="AP88" s="69"/>
      <c r="AQ88" s="69"/>
      <c r="AR88" s="69"/>
      <c r="AS88" s="69"/>
      <c r="AT88" s="69"/>
      <c r="AU88" s="69"/>
      <c r="AV88" s="69"/>
      <c r="AW88" s="69"/>
    </row>
    <row r="89" spans="1:49" s="70" customFormat="1">
      <c r="A89" s="69"/>
      <c r="B89" s="69"/>
      <c r="C89" s="69"/>
      <c r="D89" s="69"/>
      <c r="E89" s="115"/>
      <c r="F89" s="69"/>
      <c r="G89" s="69"/>
      <c r="H89" s="69"/>
      <c r="I89" s="69"/>
      <c r="J89" s="69"/>
      <c r="K89" s="69"/>
      <c r="L89" s="69"/>
      <c r="M89" s="69"/>
      <c r="N89" s="69"/>
      <c r="O89" s="69"/>
      <c r="P89" s="69"/>
      <c r="Q89" s="69"/>
      <c r="R89" s="69"/>
      <c r="S89" s="69"/>
      <c r="T89" s="69"/>
      <c r="U89" s="69"/>
      <c r="V89" s="69"/>
      <c r="W89" s="69"/>
      <c r="X89" s="69"/>
      <c r="Y89" s="69"/>
      <c r="Z89" s="69"/>
      <c r="AA89" s="69"/>
      <c r="AB89" s="69"/>
      <c r="AC89" s="69"/>
      <c r="AD89" s="69"/>
      <c r="AE89" s="69"/>
      <c r="AF89" s="69"/>
      <c r="AG89" s="69"/>
      <c r="AH89" s="69"/>
      <c r="AI89" s="69"/>
      <c r="AJ89" s="69"/>
      <c r="AK89" s="69"/>
      <c r="AL89" s="69"/>
      <c r="AM89" s="69"/>
      <c r="AN89" s="69"/>
      <c r="AO89" s="69"/>
      <c r="AP89" s="69"/>
      <c r="AQ89" s="69"/>
      <c r="AR89" s="69"/>
      <c r="AS89" s="69"/>
      <c r="AT89" s="69"/>
      <c r="AU89" s="69"/>
      <c r="AV89" s="69"/>
      <c r="AW89" s="69"/>
    </row>
    <row r="90" spans="1:49" s="70" customFormat="1">
      <c r="A90" s="69"/>
      <c r="B90" s="69"/>
      <c r="C90" s="69"/>
      <c r="D90" s="69"/>
      <c r="E90" s="115"/>
      <c r="F90" s="69"/>
      <c r="G90" s="69"/>
      <c r="H90" s="69"/>
      <c r="I90" s="69"/>
      <c r="J90" s="69"/>
      <c r="K90" s="69"/>
      <c r="L90" s="69"/>
      <c r="M90" s="69"/>
      <c r="N90" s="69"/>
      <c r="O90" s="69"/>
      <c r="P90" s="69"/>
      <c r="Q90" s="69"/>
      <c r="R90" s="69"/>
      <c r="S90" s="69"/>
      <c r="T90" s="69"/>
      <c r="U90" s="69"/>
      <c r="V90" s="69"/>
      <c r="W90" s="69"/>
      <c r="X90" s="69"/>
      <c r="Y90" s="69"/>
      <c r="Z90" s="69"/>
      <c r="AA90" s="69"/>
      <c r="AB90" s="69"/>
      <c r="AC90" s="69"/>
      <c r="AD90" s="69"/>
      <c r="AE90" s="69"/>
      <c r="AF90" s="69"/>
      <c r="AG90" s="69"/>
      <c r="AH90" s="69"/>
      <c r="AI90" s="69"/>
      <c r="AJ90" s="69"/>
      <c r="AK90" s="69"/>
      <c r="AL90" s="69"/>
      <c r="AM90" s="69"/>
      <c r="AN90" s="69"/>
      <c r="AO90" s="69"/>
      <c r="AP90" s="69"/>
      <c r="AQ90" s="69"/>
      <c r="AR90" s="69"/>
      <c r="AS90" s="69"/>
      <c r="AT90" s="69"/>
      <c r="AU90" s="69"/>
      <c r="AV90" s="69"/>
      <c r="AW90" s="69"/>
    </row>
    <row r="91" spans="1:49" s="70" customFormat="1">
      <c r="A91" s="69"/>
      <c r="B91" s="69"/>
      <c r="C91" s="69"/>
      <c r="D91" s="69"/>
      <c r="E91" s="115"/>
      <c r="F91" s="69"/>
      <c r="G91" s="69"/>
      <c r="H91" s="69"/>
      <c r="I91" s="69"/>
      <c r="J91" s="69"/>
      <c r="K91" s="69"/>
      <c r="L91" s="69"/>
      <c r="M91" s="69"/>
      <c r="N91" s="69"/>
      <c r="O91" s="69"/>
      <c r="P91" s="69"/>
      <c r="Q91" s="69"/>
      <c r="R91" s="69"/>
      <c r="S91" s="69"/>
      <c r="T91" s="69"/>
      <c r="U91" s="69"/>
      <c r="V91" s="69"/>
      <c r="W91" s="69"/>
      <c r="X91" s="69"/>
      <c r="Y91" s="69"/>
      <c r="Z91" s="69"/>
      <c r="AA91" s="69"/>
      <c r="AB91" s="69"/>
      <c r="AC91" s="69"/>
      <c r="AD91" s="69"/>
      <c r="AE91" s="69"/>
      <c r="AF91" s="69"/>
      <c r="AG91" s="69"/>
      <c r="AH91" s="69"/>
      <c r="AI91" s="69"/>
      <c r="AJ91" s="69"/>
      <c r="AK91" s="69"/>
      <c r="AL91" s="69"/>
      <c r="AM91" s="69"/>
      <c r="AN91" s="69"/>
      <c r="AO91" s="69"/>
      <c r="AP91" s="69"/>
      <c r="AQ91" s="69"/>
      <c r="AR91" s="69"/>
      <c r="AS91" s="69"/>
      <c r="AT91" s="69"/>
      <c r="AU91" s="69"/>
      <c r="AV91" s="69"/>
      <c r="AW91" s="69"/>
    </row>
    <row r="92" spans="1:49" s="70" customFormat="1">
      <c r="A92" s="69"/>
      <c r="B92" s="69"/>
      <c r="C92" s="69"/>
      <c r="D92" s="69"/>
      <c r="E92" s="115"/>
      <c r="F92" s="69"/>
      <c r="G92" s="69"/>
      <c r="H92" s="69"/>
      <c r="I92" s="69"/>
      <c r="J92" s="69"/>
      <c r="K92" s="69"/>
      <c r="L92" s="69"/>
      <c r="M92" s="69"/>
      <c r="N92" s="69"/>
      <c r="O92" s="69"/>
      <c r="P92" s="69"/>
      <c r="Q92" s="69"/>
      <c r="R92" s="69"/>
      <c r="S92" s="69"/>
      <c r="T92" s="69"/>
      <c r="U92" s="69"/>
      <c r="V92" s="69"/>
      <c r="W92" s="69"/>
      <c r="X92" s="69"/>
      <c r="Y92" s="69"/>
      <c r="Z92" s="69"/>
      <c r="AA92" s="69"/>
      <c r="AB92" s="69"/>
      <c r="AC92" s="69"/>
      <c r="AD92" s="69"/>
      <c r="AE92" s="69"/>
      <c r="AF92" s="69"/>
      <c r="AG92" s="69"/>
      <c r="AH92" s="69"/>
      <c r="AI92" s="69"/>
      <c r="AJ92" s="69"/>
      <c r="AK92" s="69"/>
      <c r="AL92" s="69"/>
      <c r="AM92" s="69"/>
      <c r="AN92" s="69"/>
      <c r="AO92" s="69"/>
      <c r="AP92" s="69"/>
      <c r="AQ92" s="69"/>
      <c r="AR92" s="69"/>
      <c r="AS92" s="69"/>
      <c r="AT92" s="69"/>
      <c r="AU92" s="69"/>
      <c r="AV92" s="69"/>
      <c r="AW92" s="69"/>
    </row>
    <row r="93" spans="1:49" s="70" customFormat="1">
      <c r="A93" s="69"/>
      <c r="B93" s="69"/>
      <c r="C93" s="69"/>
      <c r="D93" s="69"/>
      <c r="E93" s="115"/>
      <c r="F93" s="69"/>
      <c r="G93" s="69"/>
      <c r="H93" s="69"/>
      <c r="I93" s="69"/>
      <c r="J93" s="69"/>
      <c r="K93" s="69"/>
      <c r="L93" s="69"/>
      <c r="M93" s="69"/>
      <c r="N93" s="69"/>
      <c r="O93" s="69"/>
      <c r="P93" s="69"/>
      <c r="Q93" s="69"/>
      <c r="R93" s="69"/>
      <c r="S93" s="69"/>
      <c r="T93" s="69"/>
      <c r="U93" s="69"/>
      <c r="V93" s="69"/>
      <c r="W93" s="69"/>
      <c r="X93" s="69"/>
      <c r="Y93" s="69"/>
      <c r="Z93" s="69"/>
      <c r="AA93" s="69"/>
      <c r="AB93" s="69"/>
      <c r="AC93" s="69"/>
      <c r="AD93" s="69"/>
      <c r="AE93" s="69"/>
      <c r="AF93" s="69"/>
      <c r="AG93" s="69"/>
      <c r="AH93" s="69"/>
      <c r="AI93" s="69"/>
      <c r="AJ93" s="69"/>
      <c r="AK93" s="69"/>
      <c r="AL93" s="69"/>
      <c r="AM93" s="69"/>
      <c r="AN93" s="69"/>
      <c r="AO93" s="69"/>
      <c r="AP93" s="69"/>
      <c r="AQ93" s="69"/>
      <c r="AR93" s="69"/>
      <c r="AS93" s="69"/>
      <c r="AT93" s="69"/>
      <c r="AU93" s="69"/>
      <c r="AV93" s="69"/>
      <c r="AW93" s="69"/>
    </row>
    <row r="94" spans="1:49" s="70" customFormat="1">
      <c r="A94" s="69"/>
      <c r="B94" s="69"/>
      <c r="C94" s="69"/>
      <c r="D94" s="69"/>
      <c r="E94" s="115"/>
      <c r="F94" s="69"/>
      <c r="G94" s="69"/>
      <c r="H94" s="69"/>
      <c r="I94" s="69"/>
      <c r="J94" s="69"/>
      <c r="K94" s="69"/>
      <c r="L94" s="69"/>
      <c r="M94" s="69"/>
      <c r="N94" s="69"/>
      <c r="O94" s="69"/>
      <c r="P94" s="69"/>
      <c r="Q94" s="69"/>
      <c r="R94" s="69"/>
      <c r="S94" s="69"/>
      <c r="T94" s="69"/>
      <c r="U94" s="69"/>
      <c r="V94" s="69"/>
      <c r="W94" s="69"/>
      <c r="X94" s="69"/>
      <c r="Y94" s="69"/>
      <c r="Z94" s="69"/>
      <c r="AA94" s="69"/>
      <c r="AB94" s="69"/>
      <c r="AC94" s="69"/>
      <c r="AD94" s="69"/>
      <c r="AE94" s="69"/>
      <c r="AF94" s="69"/>
      <c r="AG94" s="69"/>
      <c r="AH94" s="69"/>
      <c r="AI94" s="69"/>
      <c r="AJ94" s="69"/>
      <c r="AK94" s="69"/>
      <c r="AL94" s="69"/>
      <c r="AM94" s="69"/>
      <c r="AN94" s="69"/>
      <c r="AO94" s="69"/>
      <c r="AP94" s="69"/>
      <c r="AQ94" s="69"/>
      <c r="AR94" s="69"/>
      <c r="AS94" s="69"/>
      <c r="AT94" s="69"/>
      <c r="AU94" s="69"/>
      <c r="AV94" s="69"/>
      <c r="AW94" s="69"/>
    </row>
    <row r="95" spans="1:49" s="70" customFormat="1">
      <c r="A95" s="69"/>
      <c r="B95" s="69"/>
      <c r="C95" s="69"/>
      <c r="D95" s="69"/>
      <c r="E95" s="115"/>
      <c r="F95" s="69"/>
      <c r="G95" s="69"/>
      <c r="H95" s="69"/>
      <c r="I95" s="69"/>
      <c r="J95" s="69"/>
      <c r="K95" s="69"/>
      <c r="L95" s="69"/>
      <c r="M95" s="69"/>
      <c r="N95" s="69"/>
      <c r="O95" s="69"/>
      <c r="P95" s="69"/>
      <c r="Q95" s="69"/>
      <c r="R95" s="69"/>
      <c r="S95" s="69"/>
      <c r="T95" s="69"/>
      <c r="U95" s="69"/>
      <c r="V95" s="69"/>
      <c r="W95" s="69"/>
      <c r="X95" s="69"/>
      <c r="Y95" s="69"/>
      <c r="Z95" s="69"/>
      <c r="AA95" s="69"/>
      <c r="AB95" s="69"/>
      <c r="AC95" s="69"/>
      <c r="AD95" s="69"/>
      <c r="AE95" s="69"/>
      <c r="AF95" s="69"/>
      <c r="AG95" s="69"/>
      <c r="AH95" s="69"/>
      <c r="AI95" s="69"/>
      <c r="AJ95" s="69"/>
      <c r="AK95" s="69"/>
      <c r="AL95" s="69"/>
      <c r="AM95" s="69"/>
      <c r="AN95" s="69"/>
      <c r="AO95" s="69"/>
      <c r="AP95" s="69"/>
      <c r="AQ95" s="69"/>
      <c r="AR95" s="69"/>
      <c r="AS95" s="69"/>
      <c r="AT95" s="69"/>
      <c r="AU95" s="69"/>
      <c r="AV95" s="69"/>
      <c r="AW95" s="69"/>
    </row>
    <row r="96" spans="1:49" s="69" customFormat="1">
      <c r="E96" s="115"/>
    </row>
    <row r="97" spans="5:5" s="69" customFormat="1">
      <c r="E97" s="115"/>
    </row>
    <row r="98" spans="5:5" s="69" customFormat="1">
      <c r="E98" s="115"/>
    </row>
    <row r="99" spans="5:5" s="69" customFormat="1">
      <c r="E99" s="115"/>
    </row>
    <row r="100" spans="5:5" s="69" customFormat="1">
      <c r="E100" s="115"/>
    </row>
    <row r="101" spans="5:5" s="69" customFormat="1">
      <c r="E101" s="115"/>
    </row>
    <row r="102" spans="5:5" s="69" customFormat="1">
      <c r="E102" s="115"/>
    </row>
    <row r="103" spans="5:5" s="69" customFormat="1">
      <c r="E103" s="115"/>
    </row>
    <row r="104" spans="5:5" s="69" customFormat="1">
      <c r="E104" s="115"/>
    </row>
    <row r="105" spans="5:5" s="69" customFormat="1">
      <c r="E105" s="115"/>
    </row>
    <row r="106" spans="5:5" s="69" customFormat="1">
      <c r="E106" s="115"/>
    </row>
    <row r="107" spans="5:5" s="69" customFormat="1">
      <c r="E107" s="115"/>
    </row>
    <row r="108" spans="5:5" s="69" customFormat="1">
      <c r="E108" s="115"/>
    </row>
    <row r="109" spans="5:5" s="69" customFormat="1">
      <c r="E109" s="115"/>
    </row>
    <row r="110" spans="5:5" s="69" customFormat="1">
      <c r="E110" s="115"/>
    </row>
    <row r="111" spans="5:5" s="69" customFormat="1">
      <c r="E111" s="115"/>
    </row>
    <row r="112" spans="5:5" s="69" customFormat="1">
      <c r="E112" s="115"/>
    </row>
    <row r="113" spans="5:5" s="69" customFormat="1">
      <c r="E113" s="115"/>
    </row>
    <row r="114" spans="5:5" s="69" customFormat="1">
      <c r="E114" s="115"/>
    </row>
    <row r="115" spans="5:5" s="69" customFormat="1">
      <c r="E115" s="115"/>
    </row>
    <row r="116" spans="5:5" s="69" customFormat="1">
      <c r="E116" s="115"/>
    </row>
  </sheetData>
  <mergeCells count="6">
    <mergeCell ref="C70:J71"/>
    <mergeCell ref="B7:J7"/>
    <mergeCell ref="B8:J8"/>
    <mergeCell ref="B9:J9"/>
    <mergeCell ref="B10:J10"/>
    <mergeCell ref="B69:J69"/>
  </mergeCells>
  <phoneticPr fontId="271" type="noConversion"/>
  <printOptions horizontalCentered="1"/>
  <pageMargins left="0.98425196850393704" right="0.51181102362204722" top="0.74803149606299213" bottom="0.23622047244094491" header="0" footer="0"/>
  <pageSetup scale="61" orientation="portrait" r:id="rId1"/>
  <headerFooter alignWithMargins="0"/>
  <ignoredErrors>
    <ignoredError sqref="H41:H43" formula="1"/>
  </ignoredError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86">
    <pageSetUpPr fitToPage="1"/>
  </sheetPr>
  <dimension ref="A1:AW65"/>
  <sheetViews>
    <sheetView view="pageBreakPreview" zoomScale="80" zoomScaleNormal="100" zoomScaleSheetLayoutView="80" workbookViewId="0">
      <selection activeCell="B7" sqref="B7:G7"/>
    </sheetView>
  </sheetViews>
  <sheetFormatPr defaultColWidth="9.42578125" defaultRowHeight="15.75"/>
  <cols>
    <col min="1" max="1" width="2.5703125" style="91" customWidth="1"/>
    <col min="2" max="2" width="10.5703125" style="91" customWidth="1"/>
    <col min="3" max="3" width="18.5703125" style="91" customWidth="1"/>
    <col min="4" max="4" width="22.42578125" style="91" customWidth="1"/>
    <col min="5" max="5" width="20.42578125" style="91" customWidth="1"/>
    <col min="6" max="6" width="23.42578125" style="91" customWidth="1"/>
    <col min="7" max="7" width="18" style="91" customWidth="1"/>
    <col min="8" max="8" width="2.5703125" style="91" customWidth="1"/>
    <col min="9" max="10" width="13.7109375" style="91" bestFit="1" customWidth="1"/>
    <col min="11" max="11" width="9.5703125" style="91" bestFit="1" customWidth="1"/>
    <col min="12" max="13" width="9.42578125" style="91"/>
    <col min="14" max="14" width="12" style="91" bestFit="1" customWidth="1"/>
    <col min="15" max="16384" width="9.42578125" style="91"/>
  </cols>
  <sheetData>
    <row r="1" spans="1:49" s="70" customFormat="1" ht="17.25" customHeight="1">
      <c r="A1" s="66"/>
      <c r="B1" s="67" t="s">
        <v>0</v>
      </c>
      <c r="C1" s="66"/>
      <c r="D1" s="66"/>
      <c r="E1" s="66"/>
      <c r="F1" s="66"/>
      <c r="G1" s="3" t="s">
        <v>1</v>
      </c>
      <c r="H1" s="69"/>
      <c r="I1" s="69"/>
      <c r="J1" s="66"/>
      <c r="K1" s="66"/>
      <c r="L1" s="66"/>
      <c r="M1" s="66"/>
      <c r="N1" s="66"/>
      <c r="O1" s="66"/>
      <c r="P1" s="69"/>
      <c r="Q1" s="69"/>
      <c r="R1" s="69"/>
      <c r="S1" s="69"/>
      <c r="T1" s="69"/>
      <c r="U1" s="69"/>
      <c r="V1" s="69"/>
      <c r="W1" s="69"/>
      <c r="X1" s="69"/>
      <c r="Y1" s="69"/>
      <c r="Z1" s="69"/>
      <c r="AA1" s="69"/>
      <c r="AB1" s="69"/>
      <c r="AC1" s="69"/>
      <c r="AD1" s="69"/>
      <c r="AE1" s="69"/>
      <c r="AF1" s="69"/>
      <c r="AG1" s="69"/>
      <c r="AH1" s="69"/>
      <c r="AI1" s="69"/>
      <c r="AJ1" s="69"/>
      <c r="AK1" s="69"/>
      <c r="AL1" s="69"/>
      <c r="AM1" s="69"/>
      <c r="AN1" s="69"/>
      <c r="AO1" s="69"/>
      <c r="AP1" s="69"/>
      <c r="AQ1" s="69"/>
      <c r="AR1" s="69"/>
      <c r="AS1" s="69"/>
      <c r="AT1" s="69"/>
      <c r="AU1" s="69"/>
      <c r="AV1" s="69"/>
      <c r="AW1" s="69"/>
    </row>
    <row r="2" spans="1:49" s="70" customFormat="1" ht="17.25" customHeight="1">
      <c r="A2" s="66"/>
      <c r="B2" s="67"/>
      <c r="C2" s="71"/>
      <c r="D2" s="66"/>
      <c r="E2" s="66"/>
      <c r="F2" s="66"/>
      <c r="G2" s="3" t="s">
        <v>2</v>
      </c>
      <c r="H2" s="69"/>
      <c r="I2" s="69"/>
      <c r="J2" s="66"/>
      <c r="K2" s="66"/>
      <c r="L2" s="66"/>
      <c r="M2" s="66"/>
      <c r="N2" s="66"/>
      <c r="O2" s="66"/>
      <c r="P2" s="69"/>
      <c r="Q2" s="69"/>
      <c r="R2" s="69"/>
      <c r="S2" s="69"/>
      <c r="T2" s="69"/>
      <c r="U2" s="69"/>
      <c r="V2" s="69"/>
      <c r="W2" s="69"/>
      <c r="X2" s="69"/>
      <c r="Y2" s="69"/>
      <c r="Z2" s="69"/>
      <c r="AA2" s="69"/>
      <c r="AB2" s="69"/>
      <c r="AC2" s="69"/>
      <c r="AD2" s="69"/>
      <c r="AE2" s="69"/>
      <c r="AF2" s="69"/>
      <c r="AG2" s="69"/>
      <c r="AH2" s="69"/>
      <c r="AI2" s="69"/>
      <c r="AJ2" s="69"/>
      <c r="AK2" s="69"/>
      <c r="AL2" s="69"/>
      <c r="AM2" s="69"/>
      <c r="AN2" s="69"/>
      <c r="AO2" s="69"/>
      <c r="AP2" s="69"/>
      <c r="AQ2" s="69"/>
      <c r="AR2" s="69"/>
      <c r="AS2" s="69"/>
      <c r="AT2" s="69"/>
      <c r="AU2" s="69"/>
      <c r="AV2" s="69"/>
      <c r="AW2" s="69"/>
    </row>
    <row r="3" spans="1:49" s="70" customFormat="1" ht="17.25" customHeight="1">
      <c r="A3" s="66"/>
      <c r="B3" s="72"/>
      <c r="C3" s="66"/>
      <c r="D3" s="66"/>
      <c r="E3" s="66"/>
      <c r="F3" s="66"/>
      <c r="G3" s="68" t="s">
        <v>3</v>
      </c>
      <c r="H3" s="69"/>
      <c r="I3" s="69"/>
      <c r="J3" s="66"/>
      <c r="K3" s="66"/>
      <c r="L3" s="66"/>
      <c r="M3" s="66"/>
      <c r="N3" s="66"/>
      <c r="O3" s="66"/>
      <c r="P3" s="69"/>
      <c r="Q3" s="69"/>
      <c r="R3" s="69"/>
      <c r="S3" s="69"/>
      <c r="T3" s="69"/>
      <c r="U3" s="69"/>
      <c r="V3" s="69"/>
      <c r="W3" s="69"/>
      <c r="X3" s="69"/>
      <c r="Y3" s="69"/>
      <c r="Z3" s="69"/>
      <c r="AA3" s="69"/>
      <c r="AB3" s="69"/>
      <c r="AC3" s="69"/>
      <c r="AD3" s="69"/>
      <c r="AE3" s="69"/>
      <c r="AF3" s="69"/>
      <c r="AG3" s="69"/>
      <c r="AH3" s="69"/>
      <c r="AI3" s="69"/>
      <c r="AJ3" s="69"/>
      <c r="AK3" s="69"/>
      <c r="AL3" s="69"/>
      <c r="AM3" s="69"/>
      <c r="AN3" s="69"/>
      <c r="AO3" s="69"/>
      <c r="AP3" s="69"/>
      <c r="AQ3" s="69"/>
      <c r="AR3" s="69"/>
      <c r="AS3" s="69"/>
      <c r="AT3" s="69"/>
      <c r="AU3" s="69"/>
      <c r="AV3" s="69"/>
      <c r="AW3" s="69"/>
    </row>
    <row r="4" spans="1:49" s="70" customFormat="1" ht="17.25" customHeight="1">
      <c r="A4" s="66"/>
      <c r="B4" s="73"/>
      <c r="C4" s="66"/>
      <c r="D4" s="66"/>
      <c r="E4" s="66"/>
      <c r="F4" s="66"/>
      <c r="G4" s="68" t="s">
        <v>4</v>
      </c>
      <c r="H4" s="69"/>
      <c r="I4" s="69"/>
      <c r="J4" s="66"/>
      <c r="K4" s="66"/>
      <c r="L4" s="66"/>
      <c r="M4" s="66"/>
      <c r="N4" s="66"/>
      <c r="O4" s="66"/>
      <c r="P4" s="69"/>
      <c r="Q4" s="69"/>
      <c r="R4" s="69"/>
      <c r="S4" s="69"/>
      <c r="T4" s="69"/>
      <c r="U4" s="69"/>
      <c r="V4" s="69"/>
      <c r="W4" s="69"/>
      <c r="X4" s="69"/>
      <c r="Y4" s="69"/>
      <c r="Z4" s="69"/>
      <c r="AA4" s="69"/>
      <c r="AB4" s="69"/>
      <c r="AC4" s="69"/>
      <c r="AD4" s="69"/>
      <c r="AE4" s="69"/>
      <c r="AF4" s="69"/>
      <c r="AG4" s="69"/>
      <c r="AH4" s="69"/>
      <c r="AI4" s="69"/>
      <c r="AJ4" s="69"/>
      <c r="AK4" s="69"/>
      <c r="AL4" s="69"/>
      <c r="AM4" s="69"/>
      <c r="AN4" s="69"/>
      <c r="AO4" s="69"/>
      <c r="AP4" s="69"/>
      <c r="AQ4" s="69"/>
      <c r="AR4" s="69"/>
      <c r="AS4" s="69"/>
      <c r="AT4" s="69"/>
      <c r="AU4" s="69"/>
      <c r="AV4" s="69"/>
      <c r="AW4" s="69"/>
    </row>
    <row r="5" spans="1:49" s="70" customFormat="1" ht="17.25" customHeight="1">
      <c r="A5" s="66"/>
      <c r="B5" s="66"/>
      <c r="C5" s="66"/>
      <c r="D5" s="66"/>
      <c r="E5" s="66"/>
      <c r="F5" s="66"/>
      <c r="G5" s="68" t="s">
        <v>156</v>
      </c>
      <c r="H5" s="69"/>
      <c r="I5" s="69"/>
      <c r="J5" s="66"/>
      <c r="K5" s="66"/>
      <c r="L5" s="66"/>
      <c r="M5" s="66"/>
      <c r="N5" s="66"/>
      <c r="O5" s="66"/>
      <c r="P5" s="69"/>
      <c r="Q5" s="69"/>
      <c r="R5" s="69"/>
      <c r="S5" s="69"/>
      <c r="T5" s="69"/>
      <c r="U5" s="69"/>
      <c r="V5" s="69"/>
      <c r="W5" s="69"/>
      <c r="X5" s="69"/>
      <c r="Y5" s="69"/>
      <c r="Z5" s="69"/>
      <c r="AA5" s="69"/>
      <c r="AB5" s="69"/>
      <c r="AC5" s="69"/>
      <c r="AD5" s="69"/>
      <c r="AE5" s="69"/>
      <c r="AF5" s="69"/>
      <c r="AG5" s="69"/>
      <c r="AH5" s="69"/>
      <c r="AI5" s="69"/>
      <c r="AJ5" s="69"/>
      <c r="AK5" s="69"/>
      <c r="AL5" s="69"/>
      <c r="AM5" s="69"/>
      <c r="AN5" s="69"/>
      <c r="AO5" s="69"/>
      <c r="AP5" s="69"/>
      <c r="AQ5" s="69"/>
      <c r="AR5" s="69"/>
      <c r="AS5" s="69"/>
      <c r="AT5" s="69"/>
      <c r="AU5" s="69"/>
      <c r="AV5" s="69"/>
      <c r="AW5" s="69"/>
    </row>
    <row r="6" spans="1:49" s="69" customFormat="1" ht="17.25" customHeight="1">
      <c r="A6" s="66"/>
      <c r="B6" s="66"/>
      <c r="C6" s="66"/>
      <c r="D6" s="66"/>
      <c r="E6" s="66"/>
      <c r="F6" s="66"/>
      <c r="G6" s="68" t="s">
        <v>130</v>
      </c>
      <c r="J6" s="66"/>
      <c r="K6" s="66"/>
      <c r="L6" s="66"/>
      <c r="M6" s="66"/>
      <c r="N6" s="66"/>
      <c r="O6" s="66"/>
    </row>
    <row r="7" spans="1:49" s="75" customFormat="1" ht="17.25" customHeight="1">
      <c r="A7" s="74"/>
      <c r="B7" s="1611" t="s">
        <v>130</v>
      </c>
      <c r="C7" s="1611"/>
      <c r="D7" s="1611"/>
      <c r="E7" s="1611"/>
      <c r="F7" s="1611"/>
      <c r="G7" s="1611"/>
      <c r="H7" s="66"/>
      <c r="I7" s="66"/>
      <c r="J7" s="471"/>
      <c r="K7" s="74"/>
      <c r="L7" s="74"/>
      <c r="M7" s="74"/>
      <c r="N7" s="74"/>
      <c r="O7" s="74"/>
    </row>
    <row r="8" spans="1:49" s="75" customFormat="1" ht="17.25" customHeight="1">
      <c r="A8" s="74"/>
      <c r="B8" s="1611" t="s">
        <v>7</v>
      </c>
      <c r="C8" s="1611"/>
      <c r="D8" s="1611"/>
      <c r="E8" s="1611"/>
      <c r="F8" s="1611"/>
      <c r="G8" s="1611"/>
      <c r="H8" s="66"/>
      <c r="I8" s="66"/>
      <c r="J8" s="74"/>
      <c r="K8" s="74"/>
      <c r="L8" s="74"/>
      <c r="M8" s="74"/>
      <c r="N8" s="74"/>
      <c r="O8" s="74"/>
    </row>
    <row r="9" spans="1:49" s="75" customFormat="1" ht="17.25" customHeight="1">
      <c r="A9" s="74"/>
      <c r="B9" s="1611" t="s">
        <v>311</v>
      </c>
      <c r="C9" s="1611"/>
      <c r="D9" s="1611"/>
      <c r="E9" s="1611"/>
      <c r="F9" s="1611"/>
      <c r="G9" s="1611"/>
      <c r="H9" s="66"/>
      <c r="I9" s="66"/>
      <c r="J9" s="74"/>
      <c r="K9" s="74"/>
      <c r="L9" s="74"/>
      <c r="M9" s="74"/>
      <c r="N9" s="74"/>
      <c r="O9" s="74"/>
    </row>
    <row r="10" spans="1:49" s="75" customFormat="1" ht="17.25" customHeight="1">
      <c r="A10" s="74"/>
      <c r="B10" s="1611" t="s">
        <v>393</v>
      </c>
      <c r="C10" s="1611"/>
      <c r="D10" s="1611"/>
      <c r="E10" s="1611"/>
      <c r="F10" s="1611"/>
      <c r="G10" s="1611"/>
      <c r="H10" s="66"/>
      <c r="I10" s="66"/>
      <c r="J10" s="66"/>
      <c r="K10" s="66"/>
      <c r="L10" s="66"/>
      <c r="M10" s="74"/>
      <c r="N10" s="74"/>
      <c r="O10" s="74"/>
    </row>
    <row r="11" spans="1:49" s="75" customFormat="1" ht="17.25" customHeight="1">
      <c r="A11" s="74"/>
      <c r="B11" s="1612" t="s">
        <v>404</v>
      </c>
      <c r="C11" s="1612"/>
      <c r="D11" s="1612"/>
      <c r="E11" s="1612"/>
      <c r="F11" s="1612"/>
      <c r="G11" s="1612"/>
      <c r="H11" s="66"/>
      <c r="I11" s="99"/>
      <c r="J11" s="99"/>
      <c r="K11" s="66"/>
      <c r="L11" s="74"/>
      <c r="M11" s="74"/>
      <c r="N11" s="74"/>
      <c r="O11" s="74"/>
    </row>
    <row r="12" spans="1:49" s="69" customFormat="1" ht="17.25" customHeight="1">
      <c r="A12" s="66"/>
      <c r="B12" s="66"/>
      <c r="C12" s="66"/>
      <c r="D12" s="66"/>
      <c r="E12" s="66"/>
      <c r="F12" s="66"/>
      <c r="G12" s="66"/>
      <c r="H12" s="66"/>
      <c r="I12" s="99"/>
      <c r="J12" s="66"/>
      <c r="K12" s="66"/>
      <c r="L12" s="66"/>
      <c r="M12" s="66"/>
      <c r="N12" s="66"/>
      <c r="O12" s="66"/>
    </row>
    <row r="13" spans="1:49" s="70" customFormat="1" ht="17.25" customHeight="1">
      <c r="A13" s="66"/>
      <c r="B13" s="93"/>
      <c r="C13" s="93"/>
      <c r="D13" s="94" t="s">
        <v>158</v>
      </c>
      <c r="E13" s="94"/>
      <c r="F13" s="94" t="s">
        <v>161</v>
      </c>
      <c r="G13" s="94" t="s">
        <v>157</v>
      </c>
      <c r="H13" s="95"/>
      <c r="I13" s="66"/>
      <c r="J13" s="66"/>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69"/>
      <c r="AL13" s="69"/>
      <c r="AM13" s="69"/>
      <c r="AN13" s="69"/>
      <c r="AO13" s="69"/>
      <c r="AP13" s="69"/>
      <c r="AQ13" s="69"/>
      <c r="AR13" s="69"/>
      <c r="AS13" s="69"/>
      <c r="AT13" s="69"/>
      <c r="AU13" s="69"/>
      <c r="AV13" s="69"/>
      <c r="AW13" s="69"/>
    </row>
    <row r="14" spans="1:49" s="70" customFormat="1" ht="17.25" customHeight="1">
      <c r="A14" s="66"/>
      <c r="B14" s="96"/>
      <c r="C14" s="97" t="s">
        <v>158</v>
      </c>
      <c r="D14" s="97" t="s">
        <v>163</v>
      </c>
      <c r="E14" s="97" t="s">
        <v>195</v>
      </c>
      <c r="F14" s="97" t="s">
        <v>341</v>
      </c>
      <c r="G14" s="97" t="s">
        <v>197</v>
      </c>
      <c r="H14" s="98"/>
      <c r="I14" s="66"/>
      <c r="J14" s="66"/>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69"/>
      <c r="AL14" s="69"/>
      <c r="AM14" s="69"/>
      <c r="AN14" s="69"/>
      <c r="AO14" s="69"/>
      <c r="AP14" s="69"/>
      <c r="AQ14" s="69"/>
      <c r="AR14" s="69"/>
      <c r="AS14" s="69"/>
      <c r="AT14" s="69"/>
      <c r="AU14" s="69"/>
      <c r="AV14" s="69"/>
      <c r="AW14" s="69"/>
    </row>
    <row r="15" spans="1:49" s="70" customFormat="1" ht="17.25" customHeight="1">
      <c r="A15" s="66"/>
      <c r="B15" s="108" t="s">
        <v>147</v>
      </c>
      <c r="C15" s="719" t="s">
        <v>381</v>
      </c>
      <c r="D15" s="742">
        <v>47192</v>
      </c>
      <c r="E15" s="97">
        <v>525</v>
      </c>
      <c r="F15" s="97">
        <v>292</v>
      </c>
      <c r="G15" s="743">
        <v>420</v>
      </c>
      <c r="H15" s="98"/>
      <c r="I15" s="66"/>
      <c r="J15" s="66"/>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69"/>
      <c r="AL15" s="69"/>
      <c r="AM15" s="69"/>
      <c r="AN15" s="69"/>
      <c r="AO15" s="69"/>
      <c r="AP15" s="69"/>
      <c r="AQ15" s="69"/>
      <c r="AR15" s="69"/>
      <c r="AS15" s="69"/>
      <c r="AT15" s="69"/>
      <c r="AU15" s="69"/>
      <c r="AV15" s="69"/>
      <c r="AW15" s="69"/>
    </row>
    <row r="16" spans="1:49" s="70" customFormat="1" ht="17.25" customHeight="1">
      <c r="A16" s="66"/>
      <c r="B16" s="108" t="s">
        <v>148</v>
      </c>
      <c r="C16" s="719" t="s">
        <v>383</v>
      </c>
      <c r="D16" s="742">
        <f>D15</f>
        <v>47192</v>
      </c>
      <c r="E16" s="97">
        <v>525</v>
      </c>
      <c r="F16" s="97">
        <v>292</v>
      </c>
      <c r="G16" s="743">
        <v>420</v>
      </c>
      <c r="H16" s="98"/>
      <c r="I16" s="66"/>
      <c r="J16" s="66"/>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69"/>
      <c r="AL16" s="69"/>
      <c r="AM16" s="69"/>
      <c r="AN16" s="69"/>
      <c r="AO16" s="69"/>
      <c r="AP16" s="69"/>
      <c r="AQ16" s="69"/>
      <c r="AR16" s="69"/>
      <c r="AS16" s="69"/>
      <c r="AT16" s="69"/>
      <c r="AU16" s="69"/>
      <c r="AV16" s="69"/>
      <c r="AW16" s="69"/>
    </row>
    <row r="17" spans="1:49" s="70" customFormat="1" ht="17.25" customHeight="1">
      <c r="A17" s="66"/>
      <c r="B17" s="108" t="s">
        <v>153</v>
      </c>
      <c r="C17" s="719" t="s">
        <v>394</v>
      </c>
      <c r="D17" s="742">
        <v>47284</v>
      </c>
      <c r="E17" s="97">
        <v>525</v>
      </c>
      <c r="F17" s="97">
        <v>200</v>
      </c>
      <c r="G17" s="743">
        <v>287.67123287671234</v>
      </c>
      <c r="H17" s="98"/>
      <c r="I17" s="66"/>
      <c r="J17" s="66"/>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69"/>
      <c r="AL17" s="69"/>
      <c r="AM17" s="69"/>
      <c r="AN17" s="69"/>
      <c r="AO17" s="69"/>
      <c r="AP17" s="69"/>
      <c r="AQ17" s="69"/>
      <c r="AR17" s="69"/>
      <c r="AS17" s="69"/>
      <c r="AT17" s="69"/>
      <c r="AU17" s="69"/>
      <c r="AV17" s="69"/>
      <c r="AW17" s="69"/>
    </row>
    <row r="18" spans="1:49" s="70" customFormat="1" ht="17.25" customHeight="1">
      <c r="A18" s="66"/>
      <c r="B18" s="108" t="s">
        <v>198</v>
      </c>
      <c r="C18" s="719" t="s">
        <v>395</v>
      </c>
      <c r="D18" s="742">
        <f>D17</f>
        <v>47284</v>
      </c>
      <c r="E18" s="97">
        <v>520</v>
      </c>
      <c r="F18" s="97">
        <v>200</v>
      </c>
      <c r="G18" s="743">
        <v>284.93150684931504</v>
      </c>
      <c r="H18" s="98"/>
      <c r="I18" s="66"/>
      <c r="J18" s="66"/>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69"/>
      <c r="AL18" s="69"/>
      <c r="AM18" s="69"/>
      <c r="AN18" s="69"/>
      <c r="AO18" s="69"/>
      <c r="AP18" s="69"/>
      <c r="AQ18" s="69"/>
      <c r="AR18" s="69"/>
      <c r="AS18" s="69"/>
      <c r="AT18" s="69"/>
      <c r="AU18" s="69"/>
      <c r="AV18" s="69"/>
      <c r="AW18" s="69"/>
    </row>
    <row r="19" spans="1:49" s="70" customFormat="1" ht="17.25" customHeight="1">
      <c r="A19" s="66"/>
      <c r="B19" s="108" t="s">
        <v>199</v>
      </c>
      <c r="C19" s="719" t="s">
        <v>396</v>
      </c>
      <c r="D19" s="742">
        <v>47376</v>
      </c>
      <c r="E19" s="97">
        <v>520</v>
      </c>
      <c r="F19" s="97">
        <v>108</v>
      </c>
      <c r="G19" s="743">
        <v>153.86301369863014</v>
      </c>
      <c r="H19" s="98"/>
      <c r="I19" s="66"/>
      <c r="J19" s="66"/>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69"/>
      <c r="AL19" s="69"/>
      <c r="AM19" s="69"/>
      <c r="AN19" s="69"/>
      <c r="AO19" s="69"/>
      <c r="AP19" s="69"/>
      <c r="AQ19" s="69"/>
      <c r="AR19" s="69"/>
      <c r="AS19" s="69"/>
      <c r="AT19" s="69"/>
      <c r="AU19" s="69"/>
      <c r="AV19" s="69"/>
      <c r="AW19" s="69"/>
    </row>
    <row r="20" spans="1:49" s="70" customFormat="1" ht="17.25" customHeight="1">
      <c r="A20" s="66"/>
      <c r="B20" s="108" t="s">
        <v>277</v>
      </c>
      <c r="C20" s="719" t="s">
        <v>397</v>
      </c>
      <c r="D20" s="742">
        <f>D19</f>
        <v>47376</v>
      </c>
      <c r="E20" s="97">
        <v>520</v>
      </c>
      <c r="F20" s="97">
        <v>108</v>
      </c>
      <c r="G20" s="743">
        <v>153.86301369863014</v>
      </c>
      <c r="H20" s="98"/>
      <c r="I20" s="66"/>
      <c r="J20" s="66"/>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69"/>
      <c r="AL20" s="69"/>
      <c r="AM20" s="69"/>
      <c r="AN20" s="69"/>
      <c r="AO20" s="69"/>
      <c r="AP20" s="69"/>
      <c r="AQ20" s="69"/>
      <c r="AR20" s="69"/>
      <c r="AS20" s="69"/>
      <c r="AT20" s="69"/>
      <c r="AU20" s="69"/>
      <c r="AV20" s="69"/>
      <c r="AW20" s="69"/>
    </row>
    <row r="21" spans="1:49" s="70" customFormat="1" ht="17.25" customHeight="1">
      <c r="A21" s="66"/>
      <c r="B21" s="108"/>
      <c r="C21" s="719"/>
      <c r="D21" s="742"/>
      <c r="E21" s="97"/>
      <c r="F21" s="97"/>
      <c r="G21" s="743"/>
      <c r="H21" s="98"/>
      <c r="I21" s="66"/>
      <c r="J21" s="66"/>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69"/>
      <c r="AL21" s="69"/>
      <c r="AM21" s="69"/>
      <c r="AN21" s="69"/>
      <c r="AO21" s="69"/>
      <c r="AP21" s="69"/>
      <c r="AQ21" s="69"/>
      <c r="AR21" s="69"/>
      <c r="AS21" s="69"/>
      <c r="AT21" s="69"/>
      <c r="AU21" s="69"/>
      <c r="AV21" s="69"/>
      <c r="AW21" s="69"/>
    </row>
    <row r="22" spans="1:49" s="70" customFormat="1" ht="17.25" customHeight="1">
      <c r="A22" s="66"/>
      <c r="B22" s="93"/>
      <c r="C22" s="93"/>
      <c r="D22" s="94" t="s">
        <v>160</v>
      </c>
      <c r="E22" s="94"/>
      <c r="F22" s="94" t="s">
        <v>161</v>
      </c>
      <c r="G22" s="94" t="s">
        <v>157</v>
      </c>
      <c r="H22" s="98"/>
      <c r="I22" s="66"/>
      <c r="J22" s="66"/>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69"/>
      <c r="AL22" s="69"/>
      <c r="AM22" s="69"/>
      <c r="AN22" s="69"/>
      <c r="AO22" s="69"/>
      <c r="AP22" s="69"/>
      <c r="AQ22" s="69"/>
      <c r="AR22" s="69"/>
      <c r="AS22" s="69"/>
      <c r="AT22" s="69"/>
      <c r="AU22" s="69"/>
      <c r="AV22" s="69"/>
      <c r="AW22" s="69"/>
    </row>
    <row r="23" spans="1:49" s="70" customFormat="1" ht="17.25" customHeight="1">
      <c r="A23" s="66"/>
      <c r="B23" s="106"/>
      <c r="C23" s="790" t="s">
        <v>158</v>
      </c>
      <c r="D23" s="790" t="s">
        <v>163</v>
      </c>
      <c r="E23" s="790" t="s">
        <v>195</v>
      </c>
      <c r="F23" s="790" t="s">
        <v>341</v>
      </c>
      <c r="G23" s="790" t="s">
        <v>197</v>
      </c>
      <c r="H23" s="98"/>
      <c r="I23" s="66"/>
      <c r="J23" s="66"/>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69"/>
      <c r="AL23" s="69"/>
      <c r="AM23" s="69"/>
      <c r="AN23" s="69"/>
      <c r="AO23" s="69"/>
      <c r="AP23" s="69"/>
      <c r="AQ23" s="69"/>
      <c r="AR23" s="69"/>
      <c r="AS23" s="69"/>
      <c r="AT23" s="69"/>
      <c r="AU23" s="69"/>
      <c r="AV23" s="69"/>
      <c r="AW23" s="69"/>
    </row>
    <row r="24" spans="1:49" s="70" customFormat="1" ht="17.25" customHeight="1">
      <c r="A24" s="66"/>
      <c r="B24" s="108"/>
      <c r="C24" s="719"/>
      <c r="D24" s="742"/>
      <c r="E24" s="82"/>
      <c r="F24" s="82"/>
      <c r="G24" s="805"/>
      <c r="H24" s="98"/>
      <c r="I24" s="99"/>
      <c r="J24" s="66"/>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69"/>
      <c r="AL24" s="69"/>
      <c r="AM24" s="69"/>
      <c r="AN24" s="69"/>
      <c r="AO24" s="69"/>
      <c r="AP24" s="69"/>
      <c r="AQ24" s="69"/>
      <c r="AR24" s="69"/>
      <c r="AS24" s="69"/>
      <c r="AT24" s="69"/>
      <c r="AU24" s="69"/>
      <c r="AV24" s="69"/>
      <c r="AW24" s="69"/>
    </row>
    <row r="25" spans="1:49" s="69" customFormat="1" ht="17.25" customHeight="1">
      <c r="A25" s="66"/>
      <c r="B25" s="66"/>
      <c r="C25" s="66"/>
      <c r="D25" s="66"/>
      <c r="E25" s="66"/>
      <c r="F25" s="66"/>
      <c r="G25" s="66"/>
      <c r="H25" s="66"/>
      <c r="I25" s="66"/>
      <c r="J25" s="66"/>
    </row>
    <row r="26" spans="1:49" ht="17.25" customHeight="1">
      <c r="B26" s="513" t="s">
        <v>278</v>
      </c>
      <c r="C26" s="1620" t="s">
        <v>329</v>
      </c>
      <c r="D26" s="1620"/>
      <c r="E26" s="1620"/>
      <c r="F26" s="1620"/>
      <c r="G26" s="1620"/>
    </row>
    <row r="27" spans="1:49" ht="17.25" customHeight="1">
      <c r="B27" s="513"/>
      <c r="C27" s="1620"/>
      <c r="D27" s="1620"/>
      <c r="E27" s="1620"/>
      <c r="F27" s="1620"/>
      <c r="G27" s="1620"/>
    </row>
    <row r="28" spans="1:49">
      <c r="B28" s="489"/>
      <c r="C28" s="489"/>
      <c r="D28" s="489"/>
      <c r="E28" s="489"/>
      <c r="F28" s="489"/>
      <c r="G28" s="489"/>
    </row>
    <row r="29" spans="1:49" ht="15.6" customHeight="1">
      <c r="B29" s="91" t="s">
        <v>279</v>
      </c>
      <c r="C29" s="1619" t="s">
        <v>366</v>
      </c>
      <c r="D29" s="1619"/>
      <c r="E29" s="1619"/>
      <c r="F29" s="1619"/>
      <c r="G29" s="1619"/>
    </row>
    <row r="31" spans="1:49">
      <c r="C31" s="92" t="s">
        <v>381</v>
      </c>
      <c r="D31" s="1617" t="s">
        <v>367</v>
      </c>
      <c r="E31" s="1617"/>
      <c r="G31" s="746"/>
      <c r="H31" s="746"/>
      <c r="I31" s="746"/>
      <c r="J31" s="746"/>
    </row>
    <row r="32" spans="1:49">
      <c r="C32" s="92"/>
      <c r="D32" s="1284" t="s">
        <v>405</v>
      </c>
      <c r="E32" s="1285">
        <v>3.61E-2</v>
      </c>
      <c r="G32" s="746"/>
      <c r="H32" s="746"/>
      <c r="I32" s="746"/>
      <c r="J32" s="746"/>
    </row>
    <row r="33" spans="3:10">
      <c r="C33" s="92"/>
      <c r="D33" s="1286" t="s">
        <v>369</v>
      </c>
      <c r="E33" s="1287">
        <v>1.35E-2</v>
      </c>
      <c r="G33" s="746"/>
      <c r="H33" s="746"/>
      <c r="I33" s="746"/>
      <c r="J33" s="746"/>
    </row>
    <row r="34" spans="3:10">
      <c r="C34" s="92"/>
      <c r="D34" s="1288" t="s">
        <v>370</v>
      </c>
      <c r="E34" s="1289">
        <v>1.1999999999999999E-3</v>
      </c>
      <c r="G34" s="746"/>
      <c r="H34" s="746"/>
      <c r="I34" s="746"/>
      <c r="J34" s="746"/>
    </row>
    <row r="35" spans="3:10">
      <c r="C35" s="92"/>
      <c r="D35" s="112" t="s">
        <v>200</v>
      </c>
      <c r="E35" s="343">
        <f>SUM(E32:E34)</f>
        <v>5.0799999999999998E-2</v>
      </c>
      <c r="G35" s="754"/>
    </row>
    <row r="36" spans="3:10">
      <c r="G36" s="754"/>
    </row>
    <row r="37" spans="3:10">
      <c r="C37" s="92" t="s">
        <v>383</v>
      </c>
      <c r="D37" s="1617" t="s">
        <v>367</v>
      </c>
      <c r="E37" s="1617"/>
      <c r="G37" s="754"/>
    </row>
    <row r="38" spans="3:10">
      <c r="C38" s="92"/>
      <c r="D38" s="1284" t="str">
        <f>D32</f>
        <v>GOC Q1-29</v>
      </c>
      <c r="E38" s="1285">
        <v>3.7999999999999999E-2</v>
      </c>
      <c r="G38" s="754"/>
    </row>
    <row r="39" spans="3:10">
      <c r="C39" s="92"/>
      <c r="D39" s="1286" t="s">
        <v>369</v>
      </c>
      <c r="E39" s="1287">
        <v>1.6E-2</v>
      </c>
      <c r="G39" s="754"/>
    </row>
    <row r="40" spans="3:10">
      <c r="C40" s="92"/>
      <c r="D40" s="1288" t="s">
        <v>370</v>
      </c>
      <c r="E40" s="1289">
        <v>1E-3</v>
      </c>
      <c r="G40" s="754"/>
    </row>
    <row r="41" spans="3:10">
      <c r="C41" s="92"/>
      <c r="D41" s="112" t="s">
        <v>200</v>
      </c>
      <c r="E41" s="343">
        <f>SUM(E38:E40)</f>
        <v>5.5E-2</v>
      </c>
      <c r="G41" s="754"/>
    </row>
    <row r="42" spans="3:10" ht="15" customHeight="1"/>
    <row r="43" spans="3:10">
      <c r="C43" s="92" t="s">
        <v>394</v>
      </c>
      <c r="D43" s="1617" t="s">
        <v>367</v>
      </c>
      <c r="E43" s="1617"/>
    </row>
    <row r="44" spans="3:10">
      <c r="C44" s="92"/>
      <c r="D44" s="1284" t="s">
        <v>406</v>
      </c>
      <c r="E44" s="1285">
        <v>3.6299999999999999E-2</v>
      </c>
    </row>
    <row r="45" spans="3:10">
      <c r="C45" s="92"/>
      <c r="D45" s="1286" t="s">
        <v>369</v>
      </c>
      <c r="E45" s="1287">
        <f>E33</f>
        <v>1.35E-2</v>
      </c>
    </row>
    <row r="46" spans="3:10">
      <c r="C46" s="92"/>
      <c r="D46" s="1288" t="s">
        <v>370</v>
      </c>
      <c r="E46" s="1289">
        <f>E34</f>
        <v>1.1999999999999999E-3</v>
      </c>
    </row>
    <row r="47" spans="3:10">
      <c r="C47" s="92"/>
      <c r="D47" s="112" t="s">
        <v>200</v>
      </c>
      <c r="E47" s="343">
        <f>SUM(E44:E46)</f>
        <v>5.0999999999999997E-2</v>
      </c>
    </row>
    <row r="49" spans="3:5">
      <c r="C49" s="92" t="s">
        <v>395</v>
      </c>
      <c r="D49" s="1617" t="s">
        <v>367</v>
      </c>
      <c r="E49" s="1617"/>
    </row>
    <row r="50" spans="3:5">
      <c r="C50" s="92"/>
      <c r="D50" s="1284" t="str">
        <f>D44</f>
        <v>GOC Q2-29</v>
      </c>
      <c r="E50" s="1285">
        <v>3.8100000000000002E-2</v>
      </c>
    </row>
    <row r="51" spans="3:5">
      <c r="C51" s="92"/>
      <c r="D51" s="1286" t="s">
        <v>369</v>
      </c>
      <c r="E51" s="1287">
        <f>E39</f>
        <v>1.6E-2</v>
      </c>
    </row>
    <row r="52" spans="3:5">
      <c r="C52" s="92"/>
      <c r="D52" s="1288" t="s">
        <v>370</v>
      </c>
      <c r="E52" s="1289">
        <f>E40</f>
        <v>1E-3</v>
      </c>
    </row>
    <row r="53" spans="3:5">
      <c r="C53" s="92"/>
      <c r="D53" s="112" t="s">
        <v>200</v>
      </c>
      <c r="E53" s="343">
        <f>SUM(E50:E52)</f>
        <v>5.5100000000000003E-2</v>
      </c>
    </row>
    <row r="55" spans="3:5">
      <c r="C55" s="92" t="s">
        <v>396</v>
      </c>
      <c r="D55" s="1617" t="s">
        <v>367</v>
      </c>
      <c r="E55" s="1617"/>
    </row>
    <row r="56" spans="3:5">
      <c r="C56" s="92"/>
      <c r="D56" s="1284" t="s">
        <v>407</v>
      </c>
      <c r="E56" s="1285">
        <v>3.6600000000000001E-2</v>
      </c>
    </row>
    <row r="57" spans="3:5">
      <c r="C57" s="92"/>
      <c r="D57" s="1286" t="s">
        <v>369</v>
      </c>
      <c r="E57" s="1287">
        <f>E45</f>
        <v>1.35E-2</v>
      </c>
    </row>
    <row r="58" spans="3:5">
      <c r="C58" s="92"/>
      <c r="D58" s="1288" t="s">
        <v>370</v>
      </c>
      <c r="E58" s="1289">
        <f>E46</f>
        <v>1.1999999999999999E-3</v>
      </c>
    </row>
    <row r="59" spans="3:5">
      <c r="C59" s="92"/>
      <c r="D59" s="112" t="s">
        <v>200</v>
      </c>
      <c r="E59" s="343">
        <f>SUM(E56:E58)</f>
        <v>5.1299999999999998E-2</v>
      </c>
    </row>
    <row r="61" spans="3:5">
      <c r="C61" s="92" t="s">
        <v>397</v>
      </c>
      <c r="D61" s="1617" t="s">
        <v>367</v>
      </c>
      <c r="E61" s="1617"/>
    </row>
    <row r="62" spans="3:5">
      <c r="C62" s="92"/>
      <c r="D62" s="1284" t="str">
        <f>D56</f>
        <v>GOC Q3-29</v>
      </c>
      <c r="E62" s="1285">
        <v>3.8100000000000002E-2</v>
      </c>
    </row>
    <row r="63" spans="3:5">
      <c r="C63" s="92"/>
      <c r="D63" s="1286" t="s">
        <v>369</v>
      </c>
      <c r="E63" s="1287">
        <f>E51</f>
        <v>1.6E-2</v>
      </c>
    </row>
    <row r="64" spans="3:5">
      <c r="C64" s="92"/>
      <c r="D64" s="1288" t="s">
        <v>370</v>
      </c>
      <c r="E64" s="1289">
        <f>E52</f>
        <v>1E-3</v>
      </c>
    </row>
    <row r="65" spans="3:5">
      <c r="C65" s="92"/>
      <c r="D65" s="112" t="s">
        <v>200</v>
      </c>
      <c r="E65" s="343">
        <f>SUM(E62:E64)</f>
        <v>5.5100000000000003E-2</v>
      </c>
    </row>
  </sheetData>
  <mergeCells count="14">
    <mergeCell ref="D61:E61"/>
    <mergeCell ref="D31:E31"/>
    <mergeCell ref="D37:E37"/>
    <mergeCell ref="D43:E43"/>
    <mergeCell ref="D49:E49"/>
    <mergeCell ref="D55:E55"/>
    <mergeCell ref="C29:G29"/>
    <mergeCell ref="C27:G27"/>
    <mergeCell ref="B7:G7"/>
    <mergeCell ref="B8:G8"/>
    <mergeCell ref="B9:G9"/>
    <mergeCell ref="B10:G10"/>
    <mergeCell ref="B11:G11"/>
    <mergeCell ref="C26:G26"/>
  </mergeCells>
  <phoneticPr fontId="271" type="noConversion"/>
  <printOptions horizontalCentered="1"/>
  <pageMargins left="0.98425196850393704" right="0.51181102362204722" top="0.74803149606299213" bottom="0.23622047244094491" header="0" footer="0"/>
  <pageSetup scale="70" orientation="portrait"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A89B7-E02A-4458-8531-356A3D7074F2}">
  <sheetPr codeName="Sheet88">
    <pageSetUpPr fitToPage="1"/>
  </sheetPr>
  <dimension ref="A1:AW118"/>
  <sheetViews>
    <sheetView view="pageBreakPreview" zoomScale="80" zoomScaleNormal="100" zoomScaleSheetLayoutView="80" workbookViewId="0">
      <selection activeCell="B7" sqref="B7:J7"/>
    </sheetView>
  </sheetViews>
  <sheetFormatPr defaultColWidth="9.42578125" defaultRowHeight="15.75"/>
  <cols>
    <col min="1" max="1" width="2.5703125" style="91" customWidth="1"/>
    <col min="2" max="2" width="6.42578125" style="1255" customWidth="1"/>
    <col min="3" max="3" width="17.5703125" style="91" customWidth="1"/>
    <col min="4" max="4" width="9.5703125" style="91" customWidth="1"/>
    <col min="5" max="5" width="17.5703125" style="91" customWidth="1"/>
    <col min="6" max="10" width="14.5703125" style="91" customWidth="1"/>
    <col min="11" max="11" width="2.5703125" style="91" customWidth="1"/>
    <col min="12" max="12" width="9.42578125" style="91" customWidth="1"/>
    <col min="13" max="16384" width="9.42578125" style="91"/>
  </cols>
  <sheetData>
    <row r="1" spans="1:49" s="70" customFormat="1" ht="17.25" customHeight="1">
      <c r="A1" s="66"/>
      <c r="B1" s="1250" t="s">
        <v>0</v>
      </c>
      <c r="C1" s="66"/>
      <c r="D1" s="66"/>
      <c r="E1" s="66"/>
      <c r="F1" s="66"/>
      <c r="G1" s="66"/>
      <c r="H1" s="66"/>
      <c r="I1" s="66"/>
      <c r="J1" s="3" t="s">
        <v>1</v>
      </c>
      <c r="K1" s="66"/>
      <c r="L1" s="66"/>
      <c r="M1" s="66"/>
      <c r="N1" s="66"/>
      <c r="O1" s="66"/>
      <c r="P1" s="66"/>
      <c r="Q1" s="69"/>
      <c r="R1" s="69"/>
      <c r="S1" s="69"/>
      <c r="T1" s="69"/>
      <c r="U1" s="69"/>
      <c r="V1" s="69"/>
      <c r="W1" s="69"/>
      <c r="X1" s="69"/>
      <c r="Y1" s="69"/>
      <c r="Z1" s="69"/>
      <c r="AA1" s="69"/>
      <c r="AB1" s="69"/>
      <c r="AC1" s="69"/>
      <c r="AD1" s="69"/>
      <c r="AE1" s="69"/>
      <c r="AF1" s="69"/>
      <c r="AG1" s="69"/>
      <c r="AH1" s="69"/>
      <c r="AI1" s="69"/>
      <c r="AJ1" s="69"/>
      <c r="AK1" s="69"/>
      <c r="AL1" s="69"/>
      <c r="AM1" s="69"/>
      <c r="AN1" s="69"/>
      <c r="AO1" s="69"/>
      <c r="AP1" s="69"/>
      <c r="AQ1" s="69"/>
      <c r="AR1" s="69"/>
      <c r="AS1" s="69"/>
      <c r="AT1" s="69"/>
      <c r="AU1" s="69"/>
      <c r="AV1" s="69"/>
      <c r="AW1" s="69"/>
    </row>
    <row r="2" spans="1:49" s="70" customFormat="1" ht="17.25" customHeight="1">
      <c r="A2" s="66"/>
      <c r="B2" s="1250"/>
      <c r="C2" s="71"/>
      <c r="D2" s="66"/>
      <c r="E2" s="66"/>
      <c r="F2" s="66"/>
      <c r="G2" s="66"/>
      <c r="H2" s="66"/>
      <c r="I2" s="66"/>
      <c r="J2" s="3" t="s">
        <v>2</v>
      </c>
      <c r="K2" s="66"/>
      <c r="L2" s="66"/>
      <c r="M2" s="66"/>
      <c r="N2" s="66"/>
      <c r="O2" s="66"/>
      <c r="P2" s="66"/>
      <c r="Q2" s="69"/>
      <c r="R2" s="69"/>
      <c r="S2" s="69"/>
      <c r="T2" s="69"/>
      <c r="U2" s="69"/>
      <c r="V2" s="69"/>
      <c r="W2" s="69"/>
      <c r="X2" s="69"/>
      <c r="Y2" s="69"/>
      <c r="Z2" s="69"/>
      <c r="AA2" s="69"/>
      <c r="AB2" s="69"/>
      <c r="AC2" s="69"/>
      <c r="AD2" s="69"/>
      <c r="AE2" s="69"/>
      <c r="AF2" s="69"/>
      <c r="AG2" s="69"/>
      <c r="AH2" s="69"/>
      <c r="AI2" s="69"/>
      <c r="AJ2" s="69"/>
      <c r="AK2" s="69"/>
      <c r="AL2" s="69"/>
      <c r="AM2" s="69"/>
      <c r="AN2" s="69"/>
      <c r="AO2" s="69"/>
      <c r="AP2" s="69"/>
      <c r="AQ2" s="69"/>
      <c r="AR2" s="69"/>
      <c r="AS2" s="69"/>
      <c r="AT2" s="69"/>
      <c r="AU2" s="69"/>
      <c r="AV2" s="69"/>
      <c r="AW2" s="69"/>
    </row>
    <row r="3" spans="1:49" s="70" customFormat="1" ht="17.25" customHeight="1">
      <c r="A3" s="66"/>
      <c r="B3" s="522"/>
      <c r="C3" s="66"/>
      <c r="D3" s="66"/>
      <c r="E3" s="66"/>
      <c r="F3" s="66"/>
      <c r="G3" s="66"/>
      <c r="H3" s="66"/>
      <c r="I3" s="66"/>
      <c r="J3" s="68" t="s">
        <v>3</v>
      </c>
      <c r="K3" s="66"/>
      <c r="L3" s="66"/>
      <c r="M3" s="66"/>
      <c r="N3" s="66"/>
      <c r="O3" s="66"/>
      <c r="P3" s="66"/>
      <c r="Q3" s="69"/>
      <c r="R3" s="69"/>
      <c r="S3" s="69"/>
      <c r="T3" s="69"/>
      <c r="U3" s="69"/>
      <c r="V3" s="69"/>
      <c r="W3" s="69"/>
      <c r="X3" s="69"/>
      <c r="Y3" s="69"/>
      <c r="Z3" s="69"/>
      <c r="AA3" s="69"/>
      <c r="AB3" s="69"/>
      <c r="AC3" s="69"/>
      <c r="AD3" s="69"/>
      <c r="AE3" s="69"/>
      <c r="AF3" s="69"/>
      <c r="AG3" s="69"/>
      <c r="AH3" s="69"/>
      <c r="AI3" s="69"/>
      <c r="AJ3" s="69"/>
      <c r="AK3" s="69"/>
      <c r="AL3" s="69"/>
      <c r="AM3" s="69"/>
      <c r="AN3" s="69"/>
      <c r="AO3" s="69"/>
      <c r="AP3" s="69"/>
      <c r="AQ3" s="69"/>
      <c r="AR3" s="69"/>
      <c r="AS3" s="69"/>
      <c r="AT3" s="69"/>
      <c r="AU3" s="69"/>
      <c r="AV3" s="69"/>
      <c r="AW3" s="69"/>
    </row>
    <row r="4" spans="1:49" s="70" customFormat="1" ht="17.25" customHeight="1">
      <c r="A4" s="66"/>
      <c r="B4" s="1251"/>
      <c r="C4" s="66"/>
      <c r="D4" s="66"/>
      <c r="E4" s="66"/>
      <c r="F4" s="66"/>
      <c r="G4" s="66"/>
      <c r="H4" s="66"/>
      <c r="I4" s="66"/>
      <c r="J4" s="68" t="s">
        <v>4</v>
      </c>
      <c r="K4" s="66"/>
      <c r="L4" s="66"/>
      <c r="M4" s="66"/>
      <c r="N4" s="66"/>
      <c r="O4" s="66"/>
      <c r="P4" s="66"/>
      <c r="Q4" s="69"/>
      <c r="R4" s="69"/>
      <c r="S4" s="69"/>
      <c r="T4" s="69"/>
      <c r="U4" s="69"/>
      <c r="V4" s="69"/>
      <c r="W4" s="69"/>
      <c r="X4" s="69"/>
      <c r="Y4" s="69"/>
      <c r="Z4" s="69"/>
      <c r="AA4" s="69"/>
      <c r="AB4" s="69"/>
      <c r="AC4" s="69"/>
      <c r="AD4" s="69"/>
      <c r="AE4" s="69"/>
      <c r="AF4" s="69"/>
      <c r="AG4" s="69"/>
      <c r="AH4" s="69"/>
      <c r="AI4" s="69"/>
      <c r="AJ4" s="69"/>
      <c r="AK4" s="69"/>
      <c r="AL4" s="69"/>
      <c r="AM4" s="69"/>
      <c r="AN4" s="69"/>
      <c r="AO4" s="69"/>
      <c r="AP4" s="69"/>
      <c r="AQ4" s="69"/>
      <c r="AR4" s="69"/>
      <c r="AS4" s="69"/>
      <c r="AT4" s="69"/>
      <c r="AU4" s="69"/>
      <c r="AV4" s="69"/>
      <c r="AW4" s="69"/>
    </row>
    <row r="5" spans="1:49" s="70" customFormat="1" ht="17.25" customHeight="1">
      <c r="A5" s="66"/>
      <c r="B5" s="522"/>
      <c r="C5" s="66"/>
      <c r="D5" s="66"/>
      <c r="E5" s="66"/>
      <c r="F5" s="66"/>
      <c r="G5" s="66"/>
      <c r="H5" s="66"/>
      <c r="I5" s="66"/>
      <c r="J5" s="68" t="s">
        <v>156</v>
      </c>
      <c r="K5" s="66"/>
      <c r="L5" s="66"/>
      <c r="M5" s="66"/>
      <c r="N5" s="66"/>
      <c r="O5" s="66"/>
      <c r="P5" s="66"/>
      <c r="Q5" s="69"/>
      <c r="R5" s="69"/>
      <c r="S5" s="69"/>
      <c r="T5" s="69"/>
      <c r="U5" s="69"/>
      <c r="V5" s="69"/>
      <c r="W5" s="69"/>
      <c r="X5" s="69"/>
      <c r="Y5" s="69"/>
      <c r="Z5" s="69"/>
      <c r="AA5" s="69"/>
      <c r="AB5" s="69"/>
      <c r="AC5" s="69"/>
      <c r="AD5" s="69"/>
      <c r="AE5" s="69"/>
      <c r="AF5" s="69"/>
      <c r="AG5" s="69"/>
      <c r="AH5" s="69"/>
      <c r="AI5" s="69"/>
      <c r="AJ5" s="69"/>
      <c r="AK5" s="69"/>
      <c r="AL5" s="69"/>
      <c r="AM5" s="69"/>
      <c r="AN5" s="69"/>
      <c r="AO5" s="69"/>
      <c r="AP5" s="69"/>
      <c r="AQ5" s="69"/>
      <c r="AR5" s="69"/>
      <c r="AS5" s="69"/>
      <c r="AT5" s="69"/>
      <c r="AU5" s="69"/>
      <c r="AV5" s="69"/>
      <c r="AW5" s="69"/>
    </row>
    <row r="6" spans="1:49" s="70" customFormat="1" ht="17.25" customHeight="1">
      <c r="A6" s="66"/>
      <c r="B6" s="522"/>
      <c r="C6" s="66"/>
      <c r="D6" s="66"/>
      <c r="E6" s="66"/>
      <c r="F6" s="66"/>
      <c r="G6" s="66"/>
      <c r="H6" s="66"/>
      <c r="I6" s="66"/>
      <c r="J6" s="68" t="s">
        <v>136</v>
      </c>
      <c r="K6" s="66"/>
      <c r="L6" s="66"/>
      <c r="M6" s="66"/>
      <c r="N6" s="66"/>
      <c r="O6" s="66"/>
      <c r="P6" s="66"/>
      <c r="Q6" s="69"/>
      <c r="R6" s="69"/>
      <c r="S6" s="69"/>
      <c r="T6" s="69"/>
      <c r="U6" s="69"/>
      <c r="V6" s="69"/>
      <c r="W6" s="69"/>
      <c r="X6" s="69"/>
      <c r="Y6" s="69"/>
      <c r="Z6" s="69"/>
      <c r="AA6" s="69"/>
      <c r="AB6" s="69"/>
      <c r="AC6" s="69"/>
      <c r="AD6" s="69"/>
      <c r="AE6" s="69"/>
      <c r="AF6" s="69"/>
      <c r="AG6" s="69"/>
      <c r="AH6" s="69"/>
      <c r="AI6" s="69"/>
      <c r="AJ6" s="69"/>
      <c r="AK6" s="69"/>
      <c r="AL6" s="69"/>
      <c r="AM6" s="69"/>
      <c r="AN6" s="69"/>
      <c r="AO6" s="69"/>
      <c r="AP6" s="69"/>
      <c r="AQ6" s="69"/>
      <c r="AR6" s="69"/>
      <c r="AS6" s="69"/>
      <c r="AT6" s="69"/>
      <c r="AU6" s="69"/>
      <c r="AV6" s="69"/>
      <c r="AW6" s="69"/>
    </row>
    <row r="7" spans="1:49" s="75" customFormat="1" ht="17.25" customHeight="1">
      <c r="A7" s="74"/>
      <c r="B7" s="1611" t="s">
        <v>136</v>
      </c>
      <c r="C7" s="1611"/>
      <c r="D7" s="1611"/>
      <c r="E7" s="1611"/>
      <c r="F7" s="1611"/>
      <c r="G7" s="1611"/>
      <c r="H7" s="1611"/>
      <c r="I7" s="1611"/>
      <c r="J7" s="1611"/>
      <c r="K7" s="74"/>
      <c r="L7" s="74"/>
      <c r="M7" s="471"/>
      <c r="N7" s="74"/>
      <c r="O7" s="74"/>
      <c r="P7" s="74"/>
    </row>
    <row r="8" spans="1:49" s="75" customFormat="1" ht="17.25" customHeight="1">
      <c r="A8" s="74"/>
      <c r="B8" s="1611" t="s">
        <v>7</v>
      </c>
      <c r="C8" s="1611"/>
      <c r="D8" s="1611"/>
      <c r="E8" s="1611"/>
      <c r="F8" s="1611"/>
      <c r="G8" s="1611"/>
      <c r="H8" s="1611"/>
      <c r="I8" s="1611"/>
      <c r="J8" s="1611"/>
      <c r="K8" s="74"/>
      <c r="L8" s="74"/>
      <c r="M8" s="74"/>
      <c r="N8" s="74"/>
      <c r="O8" s="74"/>
      <c r="P8" s="74"/>
    </row>
    <row r="9" spans="1:49" s="75" customFormat="1" ht="17.25" customHeight="1">
      <c r="A9" s="74"/>
      <c r="B9" s="1611" t="s">
        <v>311</v>
      </c>
      <c r="C9" s="1611"/>
      <c r="D9" s="1611"/>
      <c r="E9" s="1611"/>
      <c r="F9" s="1611"/>
      <c r="G9" s="1611"/>
      <c r="H9" s="1611"/>
      <c r="I9" s="1611"/>
      <c r="J9" s="1611"/>
      <c r="K9" s="74"/>
      <c r="L9" s="74"/>
      <c r="M9" s="74"/>
      <c r="N9" s="74"/>
      <c r="O9" s="74"/>
      <c r="P9" s="74"/>
    </row>
    <row r="10" spans="1:49" s="75" customFormat="1" ht="17.25" customHeight="1">
      <c r="A10" s="74"/>
      <c r="B10" s="1612" t="s">
        <v>408</v>
      </c>
      <c r="C10" s="1612"/>
      <c r="D10" s="1612"/>
      <c r="E10" s="1612"/>
      <c r="F10" s="1612"/>
      <c r="G10" s="1612"/>
      <c r="H10" s="1612"/>
      <c r="I10" s="1612"/>
      <c r="J10" s="1612"/>
      <c r="K10" s="74"/>
      <c r="L10" s="74"/>
      <c r="M10" s="74"/>
      <c r="N10" s="74"/>
      <c r="O10" s="74"/>
      <c r="P10" s="74"/>
    </row>
    <row r="11" spans="1:49" s="69" customFormat="1" ht="17.25" customHeight="1" thickBot="1">
      <c r="A11" s="66"/>
      <c r="B11" s="522"/>
      <c r="C11" s="66"/>
      <c r="D11" s="66"/>
      <c r="E11" s="66"/>
      <c r="F11" s="66"/>
      <c r="G11" s="66"/>
      <c r="H11" s="66"/>
      <c r="I11" s="66"/>
      <c r="J11" s="66"/>
      <c r="K11" s="66"/>
      <c r="L11" s="66"/>
      <c r="M11" s="66"/>
      <c r="N11" s="66"/>
      <c r="O11" s="66"/>
      <c r="P11" s="66"/>
    </row>
    <row r="12" spans="1:49" s="69" customFormat="1" ht="16.5" customHeight="1">
      <c r="A12" s="66"/>
      <c r="B12" s="506" t="s">
        <v>10</v>
      </c>
      <c r="C12" s="507"/>
      <c r="D12" s="507"/>
      <c r="E12" s="507" t="s">
        <v>157</v>
      </c>
      <c r="F12" s="507" t="s">
        <v>158</v>
      </c>
      <c r="G12" s="508" t="s">
        <v>159</v>
      </c>
      <c r="H12" s="508" t="s">
        <v>160</v>
      </c>
      <c r="I12" s="508" t="s">
        <v>161</v>
      </c>
      <c r="J12" s="509" t="s">
        <v>162</v>
      </c>
      <c r="K12" s="66"/>
      <c r="L12" s="66"/>
      <c r="M12" s="66"/>
      <c r="N12" s="66"/>
      <c r="O12" s="66"/>
      <c r="P12" s="66"/>
    </row>
    <row r="13" spans="1:49" s="69" customFormat="1" ht="18.75" customHeight="1" thickBot="1">
      <c r="A13" s="66"/>
      <c r="B13" s="510" t="s">
        <v>15</v>
      </c>
      <c r="C13" s="511" t="s">
        <v>158</v>
      </c>
      <c r="D13" s="511" t="s">
        <v>17</v>
      </c>
      <c r="E13" s="511" t="s">
        <v>201</v>
      </c>
      <c r="F13" s="511" t="s">
        <v>163</v>
      </c>
      <c r="G13" s="511" t="s">
        <v>164</v>
      </c>
      <c r="H13" s="511" t="s">
        <v>163</v>
      </c>
      <c r="I13" s="511" t="s">
        <v>165</v>
      </c>
      <c r="J13" s="512" t="s">
        <v>166</v>
      </c>
      <c r="K13" s="66"/>
      <c r="L13" s="66"/>
      <c r="M13" s="66"/>
      <c r="N13" s="66"/>
      <c r="O13" s="66"/>
      <c r="P13" s="66"/>
    </row>
    <row r="14" spans="1:49" s="69" customFormat="1" ht="17.100000000000001" customHeight="1">
      <c r="A14" s="66"/>
      <c r="B14" s="306"/>
      <c r="C14" s="307"/>
      <c r="D14" s="307"/>
      <c r="E14" s="307" t="s">
        <v>21</v>
      </c>
      <c r="F14" s="307" t="s">
        <v>22</v>
      </c>
      <c r="G14" s="307" t="s">
        <v>23</v>
      </c>
      <c r="H14" s="307" t="s">
        <v>24</v>
      </c>
      <c r="I14" s="307" t="s">
        <v>145</v>
      </c>
      <c r="J14" s="308" t="s">
        <v>146</v>
      </c>
      <c r="K14" s="66"/>
      <c r="L14" s="66"/>
      <c r="M14" s="66"/>
      <c r="N14" s="66"/>
      <c r="O14" s="66"/>
      <c r="P14" s="66"/>
    </row>
    <row r="15" spans="1:49" s="69" customFormat="1" ht="17.100000000000001" customHeight="1">
      <c r="A15" s="66"/>
      <c r="B15" s="309"/>
      <c r="C15" s="310"/>
      <c r="D15" s="311"/>
      <c r="E15" s="311"/>
      <c r="F15" s="311"/>
      <c r="G15" s="311"/>
      <c r="H15" s="311"/>
      <c r="I15" s="311"/>
      <c r="J15" s="312"/>
      <c r="K15" s="66"/>
      <c r="L15" s="66"/>
      <c r="M15" s="66"/>
      <c r="N15" s="66"/>
      <c r="O15" s="66"/>
      <c r="P15" s="66"/>
    </row>
    <row r="16" spans="1:49" s="69" customFormat="1" ht="17.100000000000001" customHeight="1">
      <c r="A16" s="66"/>
      <c r="B16" s="309"/>
      <c r="C16" s="314" t="s">
        <v>167</v>
      </c>
      <c r="D16" s="315"/>
      <c r="E16" s="311"/>
      <c r="F16" s="311"/>
      <c r="G16" s="311"/>
      <c r="H16" s="311"/>
      <c r="I16" s="311"/>
      <c r="J16" s="312"/>
      <c r="K16" s="66"/>
      <c r="L16" s="66"/>
      <c r="M16" s="66"/>
      <c r="N16" s="66"/>
      <c r="O16" s="66"/>
      <c r="P16" s="66"/>
    </row>
    <row r="17" spans="1:16" s="69" customFormat="1" ht="16.5" customHeight="1">
      <c r="A17" s="66"/>
      <c r="B17" s="309"/>
      <c r="C17" s="314"/>
      <c r="D17" s="315"/>
      <c r="E17" s="311"/>
      <c r="F17" s="311"/>
      <c r="G17" s="311"/>
      <c r="H17" s="311"/>
      <c r="I17" s="311"/>
      <c r="J17" s="312"/>
      <c r="K17" s="66"/>
      <c r="L17" s="66"/>
      <c r="M17" s="66"/>
      <c r="N17" s="66"/>
      <c r="O17" s="66"/>
      <c r="P17" s="66"/>
    </row>
    <row r="18" spans="1:16" s="69" customFormat="1" ht="16.5" customHeight="1">
      <c r="A18" s="66"/>
      <c r="B18" s="309"/>
      <c r="C18" s="316" t="s">
        <v>410</v>
      </c>
      <c r="D18" s="315"/>
      <c r="E18" s="318"/>
      <c r="F18" s="311"/>
      <c r="G18" s="311"/>
      <c r="H18" s="311"/>
      <c r="I18" s="311"/>
      <c r="J18" s="312"/>
      <c r="K18" s="66"/>
      <c r="L18" s="66"/>
      <c r="M18" s="66"/>
      <c r="N18" s="66"/>
      <c r="O18" s="66"/>
      <c r="P18" s="66"/>
    </row>
    <row r="19" spans="1:16" s="69" customFormat="1" ht="16.5" customHeight="1">
      <c r="A19" s="66"/>
      <c r="B19" s="309">
        <v>1</v>
      </c>
      <c r="C19" s="316" t="s">
        <v>170</v>
      </c>
      <c r="D19" s="315"/>
      <c r="E19" s="1256">
        <v>150</v>
      </c>
      <c r="F19" s="338">
        <v>40624</v>
      </c>
      <c r="G19" s="320">
        <f t="shared" ref="G19:G44" si="0">(H19-F19)/365</f>
        <v>30.021917808219179</v>
      </c>
      <c r="H19" s="338">
        <v>51582</v>
      </c>
      <c r="I19" s="321">
        <v>5.3969999999999997E-2</v>
      </c>
      <c r="J19" s="322">
        <f t="shared" ref="J19:J44" si="1">+E19*I19</f>
        <v>8.0954999999999995</v>
      </c>
      <c r="K19" s="66"/>
      <c r="L19" s="751"/>
      <c r="M19" s="66"/>
      <c r="N19" s="66"/>
      <c r="O19" s="66"/>
      <c r="P19" s="66"/>
    </row>
    <row r="20" spans="1:16" s="69" customFormat="1" ht="16.5" customHeight="1">
      <c r="A20" s="66"/>
      <c r="B20" s="309">
        <f>B19+1</f>
        <v>2</v>
      </c>
      <c r="C20" s="316" t="s">
        <v>171</v>
      </c>
      <c r="D20" s="315"/>
      <c r="E20" s="1256">
        <v>150</v>
      </c>
      <c r="F20" s="338">
        <v>40808</v>
      </c>
      <c r="G20" s="320">
        <f t="shared" si="0"/>
        <v>30.021917808219179</v>
      </c>
      <c r="H20" s="338">
        <v>51766</v>
      </c>
      <c r="I20" s="321">
        <v>4.7399999999999998E-2</v>
      </c>
      <c r="J20" s="322">
        <f t="shared" si="1"/>
        <v>7.1099999999999994</v>
      </c>
      <c r="K20" s="66"/>
      <c r="L20" s="751"/>
      <c r="M20" s="66"/>
      <c r="N20" s="66"/>
      <c r="O20" s="66"/>
      <c r="P20" s="66"/>
    </row>
    <row r="21" spans="1:16" s="69" customFormat="1" ht="16.5" customHeight="1">
      <c r="A21" s="66"/>
      <c r="B21" s="309">
        <f t="shared" ref="B21:B37" si="2">B20+1</f>
        <v>3</v>
      </c>
      <c r="C21" s="316" t="s">
        <v>172</v>
      </c>
      <c r="D21" s="315"/>
      <c r="E21" s="1256">
        <v>200</v>
      </c>
      <c r="F21" s="338">
        <v>40990</v>
      </c>
      <c r="G21" s="320">
        <f t="shared" si="0"/>
        <v>30.019178082191782</v>
      </c>
      <c r="H21" s="338">
        <v>51947</v>
      </c>
      <c r="I21" s="321">
        <v>4.3560000000000001E-2</v>
      </c>
      <c r="J21" s="322">
        <f t="shared" si="1"/>
        <v>8.7119999999999997</v>
      </c>
      <c r="K21" s="66"/>
      <c r="L21" s="751"/>
      <c r="M21" s="66"/>
      <c r="N21" s="66"/>
      <c r="O21" s="66"/>
      <c r="P21" s="66"/>
    </row>
    <row r="22" spans="1:16" s="69" customFormat="1" ht="16.5" customHeight="1">
      <c r="A22" s="66"/>
      <c r="B22" s="309">
        <f t="shared" si="2"/>
        <v>4</v>
      </c>
      <c r="C22" s="316" t="s">
        <v>257</v>
      </c>
      <c r="D22" s="315"/>
      <c r="E22" s="1256">
        <v>50</v>
      </c>
      <c r="F22" s="338">
        <v>42696</v>
      </c>
      <c r="G22" s="320">
        <f t="shared" si="0"/>
        <v>30.019178082191782</v>
      </c>
      <c r="H22" s="338">
        <v>53653</v>
      </c>
      <c r="I22" s="321">
        <v>4.0280000000000003E-2</v>
      </c>
      <c r="J22" s="322">
        <f t="shared" si="1"/>
        <v>2.0140000000000002</v>
      </c>
      <c r="K22" s="66"/>
      <c r="L22" s="751"/>
      <c r="M22" s="66"/>
      <c r="N22" s="66"/>
      <c r="O22" s="66"/>
      <c r="P22" s="66"/>
    </row>
    <row r="23" spans="1:16" s="69" customFormat="1" ht="16.5" customHeight="1">
      <c r="A23" s="66"/>
      <c r="B23" s="309">
        <f t="shared" si="2"/>
        <v>5</v>
      </c>
      <c r="C23" s="316" t="s">
        <v>258</v>
      </c>
      <c r="D23" s="315"/>
      <c r="E23" s="1256">
        <v>200</v>
      </c>
      <c r="F23" s="338">
        <v>42788</v>
      </c>
      <c r="G23" s="320">
        <f t="shared" si="0"/>
        <v>30.019178082191782</v>
      </c>
      <c r="H23" s="338">
        <v>53745</v>
      </c>
      <c r="I23" s="321">
        <v>4.122E-2</v>
      </c>
      <c r="J23" s="322">
        <f t="shared" si="1"/>
        <v>8.2439999999999998</v>
      </c>
      <c r="K23" s="66"/>
      <c r="L23" s="751"/>
      <c r="M23" s="66"/>
      <c r="N23" s="66"/>
      <c r="O23" s="66"/>
      <c r="P23" s="66"/>
    </row>
    <row r="24" spans="1:16" s="69" customFormat="1" ht="16.5" customHeight="1">
      <c r="A24" s="66"/>
      <c r="B24" s="309">
        <f t="shared" si="2"/>
        <v>6</v>
      </c>
      <c r="C24" s="316" t="s">
        <v>259</v>
      </c>
      <c r="D24" s="315"/>
      <c r="E24" s="1256">
        <v>100</v>
      </c>
      <c r="F24" s="338">
        <v>42908</v>
      </c>
      <c r="G24" s="320">
        <f t="shared" si="0"/>
        <v>30.019178082191782</v>
      </c>
      <c r="H24" s="338">
        <v>53865</v>
      </c>
      <c r="I24" s="321">
        <v>3.6479999999999999E-2</v>
      </c>
      <c r="J24" s="322">
        <f t="shared" si="1"/>
        <v>3.6479999999999997</v>
      </c>
      <c r="K24" s="66"/>
      <c r="L24" s="751"/>
      <c r="M24" s="66"/>
      <c r="N24" s="66"/>
      <c r="O24" s="66"/>
      <c r="P24" s="66"/>
    </row>
    <row r="25" spans="1:16" s="69" customFormat="1" ht="16.5" customHeight="1">
      <c r="A25" s="66"/>
      <c r="B25" s="309">
        <f t="shared" si="2"/>
        <v>7</v>
      </c>
      <c r="C25" s="316" t="s">
        <v>260</v>
      </c>
      <c r="D25" s="315"/>
      <c r="E25" s="1256">
        <v>100</v>
      </c>
      <c r="F25" s="338">
        <v>42969</v>
      </c>
      <c r="G25" s="320">
        <f t="shared" si="0"/>
        <v>30.019178082191782</v>
      </c>
      <c r="H25" s="338">
        <v>53926</v>
      </c>
      <c r="I25" s="321">
        <v>3.8580000000000003E-2</v>
      </c>
      <c r="J25" s="322">
        <f t="shared" si="1"/>
        <v>3.8580000000000005</v>
      </c>
      <c r="K25" s="66"/>
      <c r="L25" s="751"/>
      <c r="M25" s="66"/>
      <c r="N25" s="66"/>
      <c r="O25" s="66"/>
      <c r="P25" s="66"/>
    </row>
    <row r="26" spans="1:16" s="69" customFormat="1" ht="16.5" customHeight="1">
      <c r="A26" s="66"/>
      <c r="B26" s="309">
        <f t="shared" si="2"/>
        <v>8</v>
      </c>
      <c r="C26" s="316" t="s">
        <v>261</v>
      </c>
      <c r="D26" s="315"/>
      <c r="E26" s="1256">
        <v>400</v>
      </c>
      <c r="F26" s="338">
        <v>43000</v>
      </c>
      <c r="G26" s="320">
        <f t="shared" si="0"/>
        <v>30.019178082191782</v>
      </c>
      <c r="H26" s="338">
        <v>53957</v>
      </c>
      <c r="I26" s="321">
        <v>4.0660000000000002E-2</v>
      </c>
      <c r="J26" s="322">
        <f t="shared" si="1"/>
        <v>16.263999999999999</v>
      </c>
      <c r="K26" s="66"/>
      <c r="L26" s="751"/>
      <c r="M26" s="66"/>
      <c r="N26" s="66"/>
      <c r="O26" s="66"/>
      <c r="P26" s="66"/>
    </row>
    <row r="27" spans="1:16" s="69" customFormat="1" ht="16.5" customHeight="1">
      <c r="A27" s="66"/>
      <c r="B27" s="309">
        <f t="shared" si="2"/>
        <v>9</v>
      </c>
      <c r="C27" s="316" t="s">
        <v>263</v>
      </c>
      <c r="D27" s="315"/>
      <c r="E27" s="1256">
        <v>200</v>
      </c>
      <c r="F27" s="338">
        <v>43122</v>
      </c>
      <c r="G27" s="320">
        <f t="shared" si="0"/>
        <v>30.019178082191782</v>
      </c>
      <c r="H27" s="338">
        <v>54079</v>
      </c>
      <c r="I27" s="321">
        <v>3.8739999999999997E-2</v>
      </c>
      <c r="J27" s="322">
        <f t="shared" si="1"/>
        <v>7.7479999999999993</v>
      </c>
      <c r="K27" s="66"/>
      <c r="L27" s="751"/>
      <c r="M27" s="66"/>
      <c r="N27" s="66"/>
      <c r="O27" s="66"/>
      <c r="P27" s="66"/>
    </row>
    <row r="28" spans="1:16" s="69" customFormat="1" ht="16.5" customHeight="1">
      <c r="A28" s="66"/>
      <c r="B28" s="309">
        <f t="shared" si="2"/>
        <v>10</v>
      </c>
      <c r="C28" s="316" t="s">
        <v>264</v>
      </c>
      <c r="D28" s="315"/>
      <c r="E28" s="1256">
        <v>400</v>
      </c>
      <c r="F28" s="338">
        <v>43181</v>
      </c>
      <c r="G28" s="320">
        <f t="shared" si="0"/>
        <v>30.021917808219179</v>
      </c>
      <c r="H28" s="338">
        <v>54139</v>
      </c>
      <c r="I28" s="321">
        <v>3.9969999999999999E-2</v>
      </c>
      <c r="J28" s="322">
        <f t="shared" si="1"/>
        <v>15.988</v>
      </c>
      <c r="K28" s="66"/>
      <c r="L28" s="751"/>
      <c r="M28" s="66"/>
      <c r="N28" s="66"/>
      <c r="O28" s="66"/>
      <c r="P28" s="66"/>
    </row>
    <row r="29" spans="1:16" s="69" customFormat="1" ht="16.5" customHeight="1">
      <c r="A29" s="66"/>
      <c r="B29" s="309">
        <f t="shared" si="2"/>
        <v>11</v>
      </c>
      <c r="C29" s="316" t="s">
        <v>265</v>
      </c>
      <c r="D29" s="315"/>
      <c r="E29" s="1256">
        <v>100</v>
      </c>
      <c r="F29" s="338">
        <v>43699</v>
      </c>
      <c r="G29" s="320">
        <f t="shared" si="0"/>
        <v>20.013698630136986</v>
      </c>
      <c r="H29" s="338">
        <v>51004</v>
      </c>
      <c r="I29" s="321">
        <v>3.4880000000000001E-2</v>
      </c>
      <c r="J29" s="322">
        <f t="shared" si="1"/>
        <v>3.488</v>
      </c>
      <c r="K29" s="66"/>
      <c r="L29" s="751"/>
      <c r="M29" s="66"/>
      <c r="N29" s="66"/>
      <c r="O29" s="66"/>
      <c r="P29" s="66"/>
    </row>
    <row r="30" spans="1:16" s="69" customFormat="1" ht="16.5" customHeight="1">
      <c r="A30" s="66"/>
      <c r="B30" s="309">
        <f t="shared" si="2"/>
        <v>12</v>
      </c>
      <c r="C30" s="316" t="s">
        <v>351</v>
      </c>
      <c r="D30" s="315"/>
      <c r="E30" s="1256">
        <v>580</v>
      </c>
      <c r="F30" s="338">
        <v>46461</v>
      </c>
      <c r="G30" s="320">
        <f t="shared" ref="G30" si="3">(H30-F30)/365</f>
        <v>10.008219178082191</v>
      </c>
      <c r="H30" s="338">
        <v>50114</v>
      </c>
      <c r="I30" s="321">
        <v>4.8399999999999999E-2</v>
      </c>
      <c r="J30" s="322">
        <f t="shared" ref="J30" si="4">+E30*I30</f>
        <v>28.071999999999999</v>
      </c>
      <c r="K30" s="66"/>
      <c r="L30" s="751"/>
      <c r="M30" s="66"/>
      <c r="N30" s="66"/>
      <c r="O30" s="66"/>
      <c r="P30" s="66"/>
    </row>
    <row r="31" spans="1:16" s="69" customFormat="1" ht="16.5" customHeight="1">
      <c r="A31" s="66"/>
      <c r="B31" s="309">
        <f t="shared" si="2"/>
        <v>13</v>
      </c>
      <c r="C31" s="316" t="s">
        <v>352</v>
      </c>
      <c r="D31" s="315"/>
      <c r="E31" s="1256">
        <v>580</v>
      </c>
      <c r="F31" s="338">
        <v>46461</v>
      </c>
      <c r="G31" s="320">
        <f t="shared" si="0"/>
        <v>30.021917808219179</v>
      </c>
      <c r="H31" s="338">
        <v>57419</v>
      </c>
      <c r="I31" s="321">
        <v>5.4100000000000002E-2</v>
      </c>
      <c r="J31" s="322">
        <f t="shared" si="1"/>
        <v>31.378</v>
      </c>
      <c r="K31" s="66"/>
      <c r="L31" s="751"/>
      <c r="M31" s="66"/>
      <c r="N31" s="66"/>
      <c r="O31" s="66"/>
      <c r="P31" s="66"/>
    </row>
    <row r="32" spans="1:16" s="69" customFormat="1" ht="16.5" customHeight="1">
      <c r="A32" s="66"/>
      <c r="B32" s="309">
        <f t="shared" si="2"/>
        <v>14</v>
      </c>
      <c r="C32" s="316" t="s">
        <v>353</v>
      </c>
      <c r="D32" s="315"/>
      <c r="E32" s="1256">
        <v>580</v>
      </c>
      <c r="F32" s="338">
        <v>46645</v>
      </c>
      <c r="G32" s="320">
        <f t="shared" si="0"/>
        <v>10.008219178082191</v>
      </c>
      <c r="H32" s="338">
        <v>50298</v>
      </c>
      <c r="I32" s="321">
        <v>4.8899999999999999E-2</v>
      </c>
      <c r="J32" s="322">
        <f t="shared" si="1"/>
        <v>28.361999999999998</v>
      </c>
      <c r="K32" s="66"/>
      <c r="L32" s="751"/>
      <c r="M32" s="66"/>
      <c r="N32" s="66"/>
      <c r="O32" s="66"/>
      <c r="P32" s="66"/>
    </row>
    <row r="33" spans="1:16" s="69" customFormat="1" ht="16.5" customHeight="1">
      <c r="A33" s="66"/>
      <c r="B33" s="309">
        <f t="shared" si="2"/>
        <v>15</v>
      </c>
      <c r="C33" s="316" t="s">
        <v>354</v>
      </c>
      <c r="D33" s="315"/>
      <c r="E33" s="1256">
        <v>580</v>
      </c>
      <c r="F33" s="338">
        <v>46645</v>
      </c>
      <c r="G33" s="320">
        <f t="shared" si="0"/>
        <v>30.021917808219179</v>
      </c>
      <c r="H33" s="338">
        <v>57603</v>
      </c>
      <c r="I33" s="321">
        <v>5.45E-2</v>
      </c>
      <c r="J33" s="322">
        <f t="shared" si="1"/>
        <v>31.61</v>
      </c>
      <c r="K33" s="66"/>
      <c r="L33" s="751"/>
      <c r="M33" s="66"/>
      <c r="N33" s="66"/>
      <c r="O33" s="66"/>
      <c r="P33" s="66"/>
    </row>
    <row r="34" spans="1:16" s="69" customFormat="1" ht="16.5" customHeight="1">
      <c r="A34" s="66"/>
      <c r="B34" s="309">
        <f t="shared" si="2"/>
        <v>16</v>
      </c>
      <c r="C34" s="316" t="s">
        <v>355</v>
      </c>
      <c r="D34" s="315"/>
      <c r="E34" s="1256">
        <v>405</v>
      </c>
      <c r="F34" s="338">
        <v>46827</v>
      </c>
      <c r="G34" s="320">
        <f t="shared" si="0"/>
        <v>10.005479452054795</v>
      </c>
      <c r="H34" s="338">
        <v>50479</v>
      </c>
      <c r="I34" s="321">
        <v>4.8899999999999999E-2</v>
      </c>
      <c r="J34" s="322">
        <f t="shared" si="1"/>
        <v>19.804500000000001</v>
      </c>
      <c r="K34" s="66"/>
      <c r="L34" s="751"/>
      <c r="M34" s="66"/>
      <c r="N34" s="66"/>
      <c r="O34" s="66"/>
      <c r="P34" s="66"/>
    </row>
    <row r="35" spans="1:16" s="69" customFormat="1" ht="16.5" customHeight="1">
      <c r="A35" s="66"/>
      <c r="B35" s="309">
        <f t="shared" si="2"/>
        <v>17</v>
      </c>
      <c r="C35" s="316" t="s">
        <v>356</v>
      </c>
      <c r="D35" s="315"/>
      <c r="E35" s="1256">
        <v>405</v>
      </c>
      <c r="F35" s="338">
        <v>46827</v>
      </c>
      <c r="G35" s="320">
        <f t="shared" si="0"/>
        <v>30.019178082191782</v>
      </c>
      <c r="H35" s="338">
        <v>57784</v>
      </c>
      <c r="I35" s="321">
        <v>5.3499999999999999E-2</v>
      </c>
      <c r="J35" s="322">
        <f t="shared" si="1"/>
        <v>21.6675</v>
      </c>
      <c r="K35" s="66"/>
      <c r="L35" s="751"/>
      <c r="M35" s="66"/>
      <c r="N35" s="66"/>
      <c r="O35" s="66"/>
      <c r="P35" s="66"/>
    </row>
    <row r="36" spans="1:16" s="69" customFormat="1" ht="16.5" customHeight="1">
      <c r="A36" s="66"/>
      <c r="B36" s="309">
        <f t="shared" si="2"/>
        <v>18</v>
      </c>
      <c r="C36" s="316" t="s">
        <v>373</v>
      </c>
      <c r="D36" s="315"/>
      <c r="E36" s="1256">
        <v>405</v>
      </c>
      <c r="F36" s="338">
        <v>46919</v>
      </c>
      <c r="G36" s="320">
        <f t="shared" si="0"/>
        <v>10.005479452054795</v>
      </c>
      <c r="H36" s="338">
        <v>50571</v>
      </c>
      <c r="I36" s="321">
        <v>4.9999999999999996E-2</v>
      </c>
      <c r="J36" s="322">
        <f t="shared" si="1"/>
        <v>20.25</v>
      </c>
      <c r="K36" s="66"/>
      <c r="L36" s="751"/>
      <c r="M36" s="66"/>
      <c r="N36" s="66"/>
      <c r="O36" s="66"/>
      <c r="P36" s="66"/>
    </row>
    <row r="37" spans="1:16" s="69" customFormat="1" ht="16.5" customHeight="1">
      <c r="A37" s="66"/>
      <c r="B37" s="309">
        <f t="shared" si="2"/>
        <v>19</v>
      </c>
      <c r="C37" s="316" t="s">
        <v>375</v>
      </c>
      <c r="D37" s="311"/>
      <c r="E37" s="1256">
        <v>405</v>
      </c>
      <c r="F37" s="338">
        <v>46919</v>
      </c>
      <c r="G37" s="320">
        <f t="shared" si="0"/>
        <v>30.019178082191782</v>
      </c>
      <c r="H37" s="338">
        <v>57876</v>
      </c>
      <c r="I37" s="321">
        <v>5.4699999999999999E-2</v>
      </c>
      <c r="J37" s="322">
        <f t="shared" si="1"/>
        <v>22.153500000000001</v>
      </c>
      <c r="K37" s="66"/>
      <c r="L37" s="751"/>
      <c r="M37" s="66"/>
      <c r="N37" s="66"/>
      <c r="O37" s="66"/>
      <c r="P37" s="66"/>
    </row>
    <row r="38" spans="1:16" s="69" customFormat="1" ht="16.5" customHeight="1">
      <c r="A38" s="66"/>
      <c r="B38" s="309">
        <f t="shared" ref="B38:B48" si="5">B37+1</f>
        <v>20</v>
      </c>
      <c r="C38" s="316" t="s">
        <v>377</v>
      </c>
      <c r="D38" s="311"/>
      <c r="E38" s="1256">
        <v>405</v>
      </c>
      <c r="F38" s="338">
        <v>47011</v>
      </c>
      <c r="G38" s="320">
        <f>(H38-F38)/365</f>
        <v>10.005479452054795</v>
      </c>
      <c r="H38" s="338">
        <v>50663</v>
      </c>
      <c r="I38" s="321">
        <v>5.0299999999999997E-2</v>
      </c>
      <c r="J38" s="322">
        <f>+E38*I38</f>
        <v>20.371499999999997</v>
      </c>
      <c r="K38" s="66"/>
      <c r="L38" s="751"/>
      <c r="M38" s="66"/>
      <c r="N38" s="66"/>
      <c r="O38" s="66"/>
      <c r="P38" s="66"/>
    </row>
    <row r="39" spans="1:16" s="69" customFormat="1" ht="16.5" customHeight="1">
      <c r="A39" s="66"/>
      <c r="B39" s="309">
        <f t="shared" si="5"/>
        <v>21</v>
      </c>
      <c r="C39" s="316" t="s">
        <v>379</v>
      </c>
      <c r="D39" s="311"/>
      <c r="E39" s="1256">
        <v>400</v>
      </c>
      <c r="F39" s="338">
        <v>47011</v>
      </c>
      <c r="G39" s="320">
        <f>(H39-F39)/365</f>
        <v>30.019178082191782</v>
      </c>
      <c r="H39" s="338">
        <v>57968</v>
      </c>
      <c r="I39" s="321">
        <v>5.4800000000000001E-2</v>
      </c>
      <c r="J39" s="322">
        <f>+E39*I39</f>
        <v>21.92</v>
      </c>
      <c r="K39" s="66"/>
      <c r="L39" s="751"/>
      <c r="M39" s="66"/>
      <c r="N39" s="66"/>
      <c r="O39" s="66"/>
      <c r="P39" s="66"/>
    </row>
    <row r="40" spans="1:16" s="69" customFormat="1" ht="16.5" customHeight="1">
      <c r="A40" s="66"/>
      <c r="B40" s="309">
        <f t="shared" si="5"/>
        <v>22</v>
      </c>
      <c r="C40" s="316" t="s">
        <v>381</v>
      </c>
      <c r="D40" s="311"/>
      <c r="E40" s="1256">
        <v>525</v>
      </c>
      <c r="F40" s="338">
        <v>47192</v>
      </c>
      <c r="G40" s="320">
        <f t="shared" si="0"/>
        <v>10.005479452054795</v>
      </c>
      <c r="H40" s="338">
        <v>50844</v>
      </c>
      <c r="I40" s="321">
        <v>5.0799999999999998E-2</v>
      </c>
      <c r="J40" s="322">
        <f t="shared" si="1"/>
        <v>26.669999999999998</v>
      </c>
      <c r="K40" s="66"/>
      <c r="L40" s="751"/>
      <c r="M40" s="66"/>
      <c r="N40" s="66"/>
      <c r="O40" s="66"/>
      <c r="P40" s="66"/>
    </row>
    <row r="41" spans="1:16" s="69" customFormat="1" ht="16.5" customHeight="1">
      <c r="A41" s="66"/>
      <c r="B41" s="309">
        <f t="shared" si="5"/>
        <v>23</v>
      </c>
      <c r="C41" s="316" t="s">
        <v>383</v>
      </c>
      <c r="D41" s="311"/>
      <c r="E41" s="1256">
        <v>525</v>
      </c>
      <c r="F41" s="338">
        <v>47192</v>
      </c>
      <c r="G41" s="320">
        <f t="shared" si="0"/>
        <v>30.019178082191782</v>
      </c>
      <c r="H41" s="338">
        <v>58149</v>
      </c>
      <c r="I41" s="321">
        <v>5.5E-2</v>
      </c>
      <c r="J41" s="322">
        <f t="shared" si="1"/>
        <v>28.875</v>
      </c>
      <c r="K41" s="66"/>
      <c r="L41" s="751"/>
      <c r="M41" s="66"/>
      <c r="N41" s="66"/>
      <c r="O41" s="66"/>
      <c r="P41" s="66"/>
    </row>
    <row r="42" spans="1:16" s="69" customFormat="1" ht="16.5" customHeight="1">
      <c r="A42" s="66"/>
      <c r="B42" s="309">
        <f t="shared" si="5"/>
        <v>24</v>
      </c>
      <c r="C42" s="316" t="s">
        <v>394</v>
      </c>
      <c r="D42" s="311"/>
      <c r="E42" s="1256">
        <v>525</v>
      </c>
      <c r="F42" s="338">
        <v>47284</v>
      </c>
      <c r="G42" s="320">
        <f t="shared" si="0"/>
        <v>10.005479452054795</v>
      </c>
      <c r="H42" s="338">
        <v>50936</v>
      </c>
      <c r="I42" s="321">
        <v>5.0999999999999997E-2</v>
      </c>
      <c r="J42" s="322">
        <f t="shared" si="1"/>
        <v>26.774999999999999</v>
      </c>
      <c r="K42" s="66"/>
      <c r="L42" s="751"/>
      <c r="M42" s="66"/>
      <c r="N42" s="66"/>
      <c r="O42" s="66"/>
      <c r="P42" s="66"/>
    </row>
    <row r="43" spans="1:16" s="69" customFormat="1" ht="16.5" customHeight="1">
      <c r="A43" s="66"/>
      <c r="B43" s="309">
        <f t="shared" si="5"/>
        <v>25</v>
      </c>
      <c r="C43" s="316" t="s">
        <v>395</v>
      </c>
      <c r="D43" s="311"/>
      <c r="E43" s="1256">
        <v>520</v>
      </c>
      <c r="F43" s="338">
        <v>47284</v>
      </c>
      <c r="G43" s="320">
        <f t="shared" si="0"/>
        <v>30.019178082191782</v>
      </c>
      <c r="H43" s="338">
        <v>58241</v>
      </c>
      <c r="I43" s="321">
        <v>5.5100000000000003E-2</v>
      </c>
      <c r="J43" s="322">
        <f t="shared" si="1"/>
        <v>28.652000000000001</v>
      </c>
      <c r="K43" s="66"/>
      <c r="L43" s="751"/>
      <c r="M43" s="66"/>
      <c r="N43" s="66"/>
      <c r="O43" s="66"/>
      <c r="P43" s="66"/>
    </row>
    <row r="44" spans="1:16" s="69" customFormat="1" ht="16.5" customHeight="1">
      <c r="A44" s="66"/>
      <c r="B44" s="309">
        <f t="shared" si="5"/>
        <v>26</v>
      </c>
      <c r="C44" s="602" t="s">
        <v>396</v>
      </c>
      <c r="D44" s="311"/>
      <c r="E44" s="1256">
        <v>520</v>
      </c>
      <c r="F44" s="338">
        <v>47376</v>
      </c>
      <c r="G44" s="320">
        <f t="shared" si="0"/>
        <v>10.005479452054795</v>
      </c>
      <c r="H44" s="338">
        <v>51028</v>
      </c>
      <c r="I44" s="321">
        <v>5.1299999999999998E-2</v>
      </c>
      <c r="J44" s="322">
        <f t="shared" si="1"/>
        <v>26.675999999999998</v>
      </c>
      <c r="K44" s="66"/>
      <c r="L44" s="751"/>
      <c r="M44" s="66"/>
      <c r="N44" s="66"/>
      <c r="O44" s="66"/>
      <c r="P44" s="66"/>
    </row>
    <row r="45" spans="1:16" s="69" customFormat="1" ht="16.5" customHeight="1">
      <c r="A45" s="66"/>
      <c r="B45" s="309">
        <f t="shared" si="5"/>
        <v>27</v>
      </c>
      <c r="C45" s="602" t="s">
        <v>397</v>
      </c>
      <c r="D45" s="311"/>
      <c r="E45" s="1256">
        <v>520</v>
      </c>
      <c r="F45" s="338">
        <v>47376</v>
      </c>
      <c r="G45" s="320">
        <f>(H45-F45)/365</f>
        <v>30.019178082191782</v>
      </c>
      <c r="H45" s="338">
        <v>58333</v>
      </c>
      <c r="I45" s="321">
        <v>5.5100000000000003E-2</v>
      </c>
      <c r="J45" s="322">
        <f>+E45*I45</f>
        <v>28.652000000000001</v>
      </c>
      <c r="K45" s="66"/>
      <c r="L45" s="751"/>
      <c r="M45" s="66"/>
      <c r="N45" s="66"/>
      <c r="O45" s="66"/>
      <c r="P45" s="66"/>
    </row>
    <row r="46" spans="1:16" s="69" customFormat="1" ht="16.5" customHeight="1">
      <c r="A46" s="66"/>
      <c r="B46" s="309">
        <f t="shared" si="5"/>
        <v>28</v>
      </c>
      <c r="C46" s="316" t="s">
        <v>398</v>
      </c>
      <c r="D46" s="311" t="s">
        <v>344</v>
      </c>
      <c r="E46" s="1256">
        <v>361.64383561643837</v>
      </c>
      <c r="F46" s="338">
        <v>47649</v>
      </c>
      <c r="G46" s="320">
        <f t="shared" ref="G46" si="6">(H46-F46)/365</f>
        <v>10.008219178082191</v>
      </c>
      <c r="H46" s="812">
        <f>EDATE(F46,120)</f>
        <v>51302</v>
      </c>
      <c r="I46" s="321">
        <v>5.1899999999999995E-2</v>
      </c>
      <c r="J46" s="322">
        <f t="shared" ref="J46" si="7">+E46*I46</f>
        <v>18.76931506849315</v>
      </c>
      <c r="K46" s="66"/>
      <c r="L46" s="751"/>
      <c r="M46" s="66"/>
      <c r="N46" s="66"/>
      <c r="O46" s="66"/>
      <c r="P46" s="66"/>
    </row>
    <row r="47" spans="1:16" s="69" customFormat="1" ht="17.100000000000001" customHeight="1" thickBot="1">
      <c r="A47" s="66"/>
      <c r="B47" s="309">
        <f t="shared" si="5"/>
        <v>29</v>
      </c>
      <c r="C47" s="955" t="s">
        <v>399</v>
      </c>
      <c r="D47" s="311" t="s">
        <v>411</v>
      </c>
      <c r="E47" s="1257">
        <v>361.64383561643837</v>
      </c>
      <c r="F47" s="338">
        <v>47649</v>
      </c>
      <c r="G47" s="716">
        <f t="shared" ref="G47" si="8">(H47-F47)/365</f>
        <v>30.021917808219179</v>
      </c>
      <c r="H47" s="714">
        <f>EDATE(F47,360)</f>
        <v>58607</v>
      </c>
      <c r="I47" s="715">
        <v>5.5300000000000002E-2</v>
      </c>
      <c r="J47" s="322">
        <f t="shared" ref="J47" si="9">+E47*I47</f>
        <v>19.998904109589041</v>
      </c>
      <c r="K47" s="66"/>
      <c r="L47" s="66"/>
      <c r="M47" s="66"/>
      <c r="N47" s="66"/>
      <c r="O47" s="66"/>
      <c r="P47" s="66"/>
    </row>
    <row r="48" spans="1:16" s="69" customFormat="1" ht="17.100000000000001" customHeight="1">
      <c r="A48" s="66"/>
      <c r="B48" s="1252">
        <f t="shared" si="5"/>
        <v>30</v>
      </c>
      <c r="C48" s="316" t="s">
        <v>90</v>
      </c>
      <c r="D48" s="954"/>
      <c r="E48" s="733">
        <f>SUM(E19:E47)</f>
        <v>10653.287671232876</v>
      </c>
      <c r="F48" s="734"/>
      <c r="G48" s="735"/>
      <c r="H48" s="734"/>
      <c r="I48" s="736">
        <f>J48/E48</f>
        <v>5.0296841286373746E-2</v>
      </c>
      <c r="J48" s="737">
        <f>SUM(J19:J47)</f>
        <v>535.82671917808216</v>
      </c>
      <c r="K48" s="83"/>
    </row>
    <row r="49" spans="1:16" s="69" customFormat="1" ht="16.5" customHeight="1">
      <c r="A49" s="66"/>
      <c r="B49" s="309"/>
      <c r="C49" s="316"/>
      <c r="D49" s="365"/>
      <c r="E49" s="346"/>
      <c r="F49" s="349"/>
      <c r="G49" s="346"/>
      <c r="H49" s="349"/>
      <c r="I49" s="347"/>
      <c r="J49" s="348"/>
      <c r="K49" s="83"/>
      <c r="L49" s="114"/>
      <c r="M49" s="66"/>
      <c r="N49" s="66"/>
      <c r="O49" s="66"/>
      <c r="P49" s="66"/>
    </row>
    <row r="50" spans="1:16" s="69" customFormat="1" ht="17.100000000000001" customHeight="1">
      <c r="A50" s="66"/>
      <c r="B50" s="309"/>
      <c r="C50" s="325" t="s">
        <v>173</v>
      </c>
      <c r="D50" s="365"/>
      <c r="E50" s="345"/>
      <c r="F50" s="346"/>
      <c r="G50" s="359"/>
      <c r="H50" s="346"/>
      <c r="I50" s="347"/>
      <c r="J50" s="348"/>
      <c r="K50" s="83"/>
      <c r="L50" s="66"/>
      <c r="M50" s="66"/>
      <c r="N50" s="66"/>
      <c r="O50" s="66"/>
      <c r="P50" s="66"/>
    </row>
    <row r="51" spans="1:16" s="69" customFormat="1" ht="17.100000000000001" customHeight="1">
      <c r="A51" s="66"/>
      <c r="B51" s="1252">
        <f>B48+1</f>
        <v>31</v>
      </c>
      <c r="C51" s="324" t="s">
        <v>174</v>
      </c>
      <c r="D51" s="365">
        <v>3</v>
      </c>
      <c r="E51" s="345">
        <v>9913.6777770362532</v>
      </c>
      <c r="F51" s="346"/>
      <c r="G51" s="359"/>
      <c r="H51" s="346"/>
      <c r="I51" s="347">
        <v>5.0296841286373746E-2</v>
      </c>
      <c r="J51" s="348">
        <f>+E51*I51</f>
        <v>498.6266777158429</v>
      </c>
      <c r="K51" s="83"/>
      <c r="L51" s="66"/>
      <c r="M51" s="66"/>
      <c r="N51" s="66"/>
      <c r="O51" s="66"/>
      <c r="P51" s="66"/>
    </row>
    <row r="52" spans="1:16" s="69" customFormat="1" ht="17.100000000000001" customHeight="1">
      <c r="A52" s="66"/>
      <c r="B52" s="309"/>
      <c r="C52" s="339"/>
      <c r="D52" s="365"/>
      <c r="E52" s="346"/>
      <c r="F52" s="346"/>
      <c r="G52" s="359"/>
      <c r="H52" s="346"/>
      <c r="I52" s="347"/>
      <c r="J52" s="348"/>
      <c r="K52" s="83"/>
      <c r="L52" s="66"/>
      <c r="M52" s="66"/>
      <c r="N52" s="66"/>
      <c r="O52" s="66"/>
      <c r="P52" s="66"/>
    </row>
    <row r="53" spans="1:16" s="69" customFormat="1" ht="17.100000000000001" customHeight="1">
      <c r="A53" s="66"/>
      <c r="B53" s="309"/>
      <c r="C53" s="325" t="s">
        <v>175</v>
      </c>
      <c r="D53" s="365"/>
      <c r="E53" s="346"/>
      <c r="F53" s="346"/>
      <c r="G53" s="359"/>
      <c r="H53" s="346"/>
      <c r="I53" s="347"/>
      <c r="J53" s="348"/>
      <c r="K53" s="83"/>
      <c r="L53" s="102"/>
      <c r="M53" s="66"/>
      <c r="N53" s="66"/>
      <c r="O53" s="66"/>
      <c r="P53" s="66"/>
    </row>
    <row r="54" spans="1:16" s="69" customFormat="1" ht="17.100000000000001" customHeight="1">
      <c r="A54" s="66"/>
      <c r="B54" s="309"/>
      <c r="D54" s="365"/>
      <c r="E54" s="346"/>
      <c r="F54" s="346"/>
      <c r="G54" s="359"/>
      <c r="H54" s="346"/>
      <c r="I54" s="347"/>
      <c r="J54" s="348"/>
      <c r="K54" s="83"/>
      <c r="L54" s="102"/>
      <c r="M54" s="66"/>
      <c r="N54" s="66"/>
      <c r="O54" s="66"/>
      <c r="P54" s="66"/>
    </row>
    <row r="55" spans="1:16" s="69" customFormat="1" ht="17.100000000000001" customHeight="1">
      <c r="A55" s="66"/>
      <c r="B55" s="309"/>
      <c r="C55" s="325" t="s">
        <v>412</v>
      </c>
      <c r="D55" s="365"/>
      <c r="E55" s="346"/>
      <c r="F55" s="346"/>
      <c r="G55" s="346"/>
      <c r="H55" s="349"/>
      <c r="I55" s="347"/>
      <c r="J55" s="348"/>
      <c r="K55" s="83"/>
      <c r="L55" s="113"/>
      <c r="M55" s="66"/>
      <c r="N55" s="66"/>
      <c r="O55" s="66"/>
      <c r="P55" s="66"/>
    </row>
    <row r="56" spans="1:16" s="69" customFormat="1" ht="17.100000000000001" customHeight="1">
      <c r="A56" s="66"/>
      <c r="B56" s="1252">
        <f>B51+1</f>
        <v>32</v>
      </c>
      <c r="C56" s="324" t="s">
        <v>272</v>
      </c>
      <c r="D56" s="365"/>
      <c r="E56" s="346">
        <v>417.1</v>
      </c>
      <c r="F56" s="338">
        <v>43273</v>
      </c>
      <c r="G56" s="739">
        <f t="shared" ref="G56:G65" si="10">(H56-F56)/365</f>
        <v>30.021917808219179</v>
      </c>
      <c r="H56" s="717">
        <v>54231</v>
      </c>
      <c r="I56" s="347">
        <v>3.9170000000000003E-2</v>
      </c>
      <c r="J56" s="348">
        <f t="shared" ref="J56:J65" si="11">I56*E56</f>
        <v>16.337807000000002</v>
      </c>
      <c r="K56" s="83"/>
      <c r="L56" s="113"/>
      <c r="M56" s="66"/>
      <c r="N56" s="66"/>
      <c r="O56" s="66"/>
      <c r="P56" s="66"/>
    </row>
    <row r="57" spans="1:16" s="69" customFormat="1" ht="17.100000000000001" customHeight="1">
      <c r="A57" s="66"/>
      <c r="B57" s="1252">
        <f>B56+1</f>
        <v>33</v>
      </c>
      <c r="C57" s="324" t="s">
        <v>273</v>
      </c>
      <c r="D57" s="365"/>
      <c r="E57" s="346">
        <v>0.41199999999999998</v>
      </c>
      <c r="F57" s="338">
        <v>43483</v>
      </c>
      <c r="G57" s="739">
        <f t="shared" si="10"/>
        <v>30.021917808219179</v>
      </c>
      <c r="H57" s="717">
        <v>54441</v>
      </c>
      <c r="I57" s="347">
        <v>4.335E-2</v>
      </c>
      <c r="J57" s="348">
        <f t="shared" si="11"/>
        <v>1.78602E-2</v>
      </c>
      <c r="K57" s="83"/>
      <c r="L57" s="113"/>
      <c r="M57" s="66"/>
      <c r="N57" s="66"/>
      <c r="O57" s="66"/>
      <c r="P57" s="66"/>
    </row>
    <row r="58" spans="1:16" s="69" customFormat="1" ht="17.100000000000001" customHeight="1">
      <c r="A58" s="66"/>
      <c r="B58" s="1252">
        <f t="shared" ref="B58:B66" si="12">B57+1</f>
        <v>34</v>
      </c>
      <c r="C58" s="324" t="s">
        <v>291</v>
      </c>
      <c r="D58" s="365"/>
      <c r="E58" s="346">
        <v>297.85000000000002</v>
      </c>
      <c r="F58" s="338">
        <v>44760</v>
      </c>
      <c r="G58" s="739">
        <f t="shared" si="10"/>
        <v>10.010958904109589</v>
      </c>
      <c r="H58" s="717">
        <v>48414</v>
      </c>
      <c r="I58" s="347">
        <v>5.0770000000000003E-2</v>
      </c>
      <c r="J58" s="348">
        <f t="shared" si="11"/>
        <v>15.121844500000002</v>
      </c>
      <c r="K58" s="83"/>
      <c r="L58" s="113"/>
      <c r="M58" s="66"/>
      <c r="N58" s="66"/>
      <c r="O58" s="66"/>
      <c r="P58" s="66"/>
    </row>
    <row r="59" spans="1:16" s="69" customFormat="1" ht="17.100000000000001" customHeight="1">
      <c r="A59" s="66"/>
      <c r="B59" s="1252">
        <f t="shared" si="12"/>
        <v>35</v>
      </c>
      <c r="C59" s="324" t="s">
        <v>357</v>
      </c>
      <c r="D59" s="365"/>
      <c r="E59" s="346">
        <v>25</v>
      </c>
      <c r="F59" s="338">
        <v>46392</v>
      </c>
      <c r="G59" s="739">
        <f t="shared" si="10"/>
        <v>5.0027397260273974</v>
      </c>
      <c r="H59" s="717">
        <v>48218</v>
      </c>
      <c r="I59" s="347">
        <v>7.0800000000000002E-2</v>
      </c>
      <c r="J59" s="348">
        <f t="shared" si="11"/>
        <v>1.77</v>
      </c>
      <c r="K59" s="83"/>
      <c r="L59" s="102"/>
      <c r="M59" s="75"/>
      <c r="N59" s="66"/>
      <c r="O59" s="66"/>
      <c r="P59" s="66"/>
    </row>
    <row r="60" spans="1:16" s="69" customFormat="1" ht="17.100000000000001" customHeight="1">
      <c r="A60" s="66"/>
      <c r="B60" s="1252">
        <f t="shared" si="12"/>
        <v>36</v>
      </c>
      <c r="C60" s="324" t="s">
        <v>319</v>
      </c>
      <c r="D60" s="365"/>
      <c r="E60" s="346">
        <v>496.71649459999998</v>
      </c>
      <c r="F60" s="338">
        <v>45471</v>
      </c>
      <c r="G60" s="739">
        <f t="shared" si="10"/>
        <v>10.005479452054795</v>
      </c>
      <c r="H60" s="717">
        <v>49123</v>
      </c>
      <c r="I60" s="347">
        <v>4.9752999999999999E-2</v>
      </c>
      <c r="J60" s="348">
        <f t="shared" si="11"/>
        <v>24.713135755833797</v>
      </c>
      <c r="K60" s="83"/>
      <c r="L60" s="113"/>
      <c r="M60" s="66"/>
      <c r="N60" s="66"/>
      <c r="O60" s="66"/>
      <c r="P60" s="66"/>
    </row>
    <row r="61" spans="1:16" s="69" customFormat="1" ht="17.100000000000001" customHeight="1">
      <c r="A61" s="66"/>
      <c r="B61" s="1252">
        <f t="shared" si="12"/>
        <v>37</v>
      </c>
      <c r="C61" s="324" t="s">
        <v>320</v>
      </c>
      <c r="D61" s="365"/>
      <c r="E61" s="346">
        <v>490.99649460000001</v>
      </c>
      <c r="F61" s="338">
        <v>45471</v>
      </c>
      <c r="G61" s="739">
        <f t="shared" si="10"/>
        <v>30.019178082191782</v>
      </c>
      <c r="H61" s="717">
        <v>56428</v>
      </c>
      <c r="I61" s="347">
        <v>5.1732E-2</v>
      </c>
      <c r="J61" s="348">
        <f t="shared" si="11"/>
        <v>25.4002306586472</v>
      </c>
      <c r="K61" s="83"/>
      <c r="L61" s="113"/>
      <c r="M61" s="66"/>
      <c r="N61" s="66"/>
      <c r="O61" s="66"/>
      <c r="P61" s="66"/>
    </row>
    <row r="62" spans="1:16" s="69" customFormat="1" ht="17.100000000000001" customHeight="1">
      <c r="A62" s="66"/>
      <c r="B62" s="1252">
        <f t="shared" si="12"/>
        <v>38</v>
      </c>
      <c r="C62" s="324" t="s">
        <v>321</v>
      </c>
      <c r="D62" s="365"/>
      <c r="E62" s="346">
        <v>209.03675788999999</v>
      </c>
      <c r="F62" s="338">
        <v>45546</v>
      </c>
      <c r="G62" s="739">
        <f t="shared" si="10"/>
        <v>9.8000000000000007</v>
      </c>
      <c r="H62" s="717">
        <v>49123</v>
      </c>
      <c r="I62" s="347">
        <v>4.4312999999999998E-2</v>
      </c>
      <c r="J62" s="348">
        <f t="shared" si="11"/>
        <v>9.2630458523795696</v>
      </c>
      <c r="K62" s="83"/>
      <c r="L62" s="113"/>
      <c r="M62" s="66"/>
      <c r="N62" s="66"/>
      <c r="O62" s="66"/>
      <c r="P62" s="66"/>
    </row>
    <row r="63" spans="1:16" s="69" customFormat="1" ht="17.100000000000001" customHeight="1">
      <c r="A63" s="66"/>
      <c r="B63" s="1252">
        <f t="shared" si="12"/>
        <v>39</v>
      </c>
      <c r="C63" s="324" t="s">
        <v>322</v>
      </c>
      <c r="D63" s="365"/>
      <c r="E63" s="346">
        <v>104.08975787</v>
      </c>
      <c r="F63" s="338">
        <v>45546</v>
      </c>
      <c r="G63" s="739">
        <f t="shared" si="10"/>
        <v>29.813698630136987</v>
      </c>
      <c r="H63" s="717">
        <v>56428</v>
      </c>
      <c r="I63" s="347">
        <v>4.8526E-2</v>
      </c>
      <c r="J63" s="348">
        <f t="shared" si="11"/>
        <v>5.0510595903996203</v>
      </c>
      <c r="K63" s="83"/>
      <c r="L63" s="113"/>
      <c r="M63" s="66"/>
      <c r="N63" s="66"/>
      <c r="O63" s="66"/>
      <c r="P63" s="66"/>
    </row>
    <row r="64" spans="1:16" s="69" customFormat="1" ht="17.100000000000001" customHeight="1">
      <c r="A64" s="66"/>
      <c r="B64" s="1252">
        <f t="shared" si="12"/>
        <v>40</v>
      </c>
      <c r="C64" s="324" t="s">
        <v>335</v>
      </c>
      <c r="D64" s="365"/>
      <c r="E64" s="346">
        <v>496.81689729999999</v>
      </c>
      <c r="F64" s="338">
        <v>45729</v>
      </c>
      <c r="G64" s="739">
        <f t="shared" si="10"/>
        <v>10.005479452054795</v>
      </c>
      <c r="H64" s="717">
        <v>49381</v>
      </c>
      <c r="I64" s="347">
        <v>4.4458999999999999E-2</v>
      </c>
      <c r="J64" s="348">
        <f t="shared" si="11"/>
        <v>22.087982437060699</v>
      </c>
      <c r="K64" s="83"/>
      <c r="L64" s="113"/>
      <c r="M64" s="66"/>
      <c r="N64" s="66"/>
      <c r="O64" s="66"/>
      <c r="P64" s="66"/>
    </row>
    <row r="65" spans="1:49" s="69" customFormat="1" ht="17.100000000000001" customHeight="1" thickBot="1">
      <c r="A65" s="66"/>
      <c r="B65" s="1252">
        <f t="shared" si="12"/>
        <v>41</v>
      </c>
      <c r="C65" s="324" t="s">
        <v>336</v>
      </c>
      <c r="D65" s="365"/>
      <c r="E65" s="346">
        <v>496.31687299999999</v>
      </c>
      <c r="F65" s="338">
        <v>45729</v>
      </c>
      <c r="G65" s="739">
        <f t="shared" si="10"/>
        <v>30.019178082191782</v>
      </c>
      <c r="H65" s="717">
        <v>56686</v>
      </c>
      <c r="I65" s="347">
        <v>4.9730999999999997E-2</v>
      </c>
      <c r="J65" s="348">
        <f t="shared" si="11"/>
        <v>24.682334411162998</v>
      </c>
      <c r="K65" s="83"/>
      <c r="L65" s="113"/>
      <c r="M65" s="66"/>
      <c r="N65" s="66"/>
      <c r="O65" s="66"/>
      <c r="P65" s="66"/>
    </row>
    <row r="66" spans="1:49" s="69" customFormat="1" ht="17.100000000000001" customHeight="1">
      <c r="A66" s="66"/>
      <c r="B66" s="1252">
        <f t="shared" si="12"/>
        <v>42</v>
      </c>
      <c r="C66" s="316" t="s">
        <v>305</v>
      </c>
      <c r="D66" s="365"/>
      <c r="E66" s="733">
        <f>SUM(E56:E65)</f>
        <v>3034.3352752600003</v>
      </c>
      <c r="F66" s="734"/>
      <c r="G66" s="735"/>
      <c r="H66" s="734"/>
      <c r="I66" s="736">
        <f>J66/E66</f>
        <v>4.7603605831958336E-2</v>
      </c>
      <c r="J66" s="737">
        <f>SUM(J56:J65)</f>
        <v>144.44530040548386</v>
      </c>
      <c r="K66" s="83"/>
      <c r="L66" s="66"/>
      <c r="M66" s="66"/>
      <c r="N66" s="66"/>
      <c r="O66" s="66"/>
      <c r="P66" s="66"/>
    </row>
    <row r="67" spans="1:49" s="69" customFormat="1" ht="17.100000000000001" customHeight="1">
      <c r="A67" s="66"/>
      <c r="B67" s="1253"/>
      <c r="C67" s="316"/>
      <c r="D67" s="365"/>
      <c r="E67" s="346"/>
      <c r="F67" s="346"/>
      <c r="G67" s="359"/>
      <c r="H67" s="346"/>
      <c r="I67" s="347"/>
      <c r="J67" s="348"/>
      <c r="K67" s="83"/>
      <c r="L67" s="66"/>
      <c r="M67" s="66"/>
      <c r="N67" s="66"/>
      <c r="O67" s="66"/>
      <c r="P67" s="66"/>
    </row>
    <row r="68" spans="1:49" s="69" customFormat="1" ht="17.100000000000001" customHeight="1">
      <c r="B68" s="1254"/>
      <c r="C68" s="901" t="s">
        <v>190</v>
      </c>
      <c r="D68" s="878"/>
      <c r="E68" s="879"/>
      <c r="F68" s="879"/>
      <c r="G68" s="880"/>
      <c r="H68" s="879"/>
      <c r="I68" s="881"/>
      <c r="J68" s="940"/>
      <c r="K68" s="84"/>
    </row>
    <row r="69" spans="1:49" s="69" customFormat="1" ht="24" customHeight="1" thickBot="1">
      <c r="B69" s="941">
        <f>B66+1</f>
        <v>43</v>
      </c>
      <c r="C69" s="902" t="s">
        <v>413</v>
      </c>
      <c r="D69" s="904"/>
      <c r="E69" s="949">
        <f>E51+E66</f>
        <v>12948.013052296254</v>
      </c>
      <c r="F69" s="950"/>
      <c r="G69" s="951"/>
      <c r="H69" s="950"/>
      <c r="I69" s="952">
        <f>J69/E69</f>
        <v>4.966568812712787E-2</v>
      </c>
      <c r="J69" s="953">
        <f>J51+J66</f>
        <v>643.07197812132677</v>
      </c>
      <c r="K69" s="536"/>
    </row>
    <row r="70" spans="1:49" s="69" customFormat="1">
      <c r="B70" s="557"/>
      <c r="C70" s="816"/>
      <c r="D70" s="816"/>
      <c r="E70" s="816"/>
      <c r="F70" s="816"/>
      <c r="G70" s="816"/>
      <c r="H70" s="816"/>
      <c r="I70" s="816"/>
      <c r="J70" s="816"/>
    </row>
    <row r="71" spans="1:49" s="70" customFormat="1" ht="17.25" customHeight="1">
      <c r="A71" s="69"/>
      <c r="B71" s="1614" t="s">
        <v>409</v>
      </c>
      <c r="C71" s="1614"/>
      <c r="D71" s="1614"/>
      <c r="E71" s="1614"/>
      <c r="F71" s="1614"/>
      <c r="G71" s="1614"/>
      <c r="H71" s="1614"/>
      <c r="I71" s="1614"/>
      <c r="J71" s="1614"/>
      <c r="K71" s="69"/>
      <c r="L71" s="69"/>
      <c r="M71" s="69"/>
      <c r="N71" s="69"/>
      <c r="O71" s="69"/>
      <c r="P71" s="69"/>
      <c r="Q71" s="69"/>
      <c r="R71" s="69"/>
      <c r="S71" s="69"/>
      <c r="T71" s="69"/>
      <c r="U71" s="69"/>
      <c r="V71" s="69"/>
      <c r="W71" s="69"/>
      <c r="X71" s="69"/>
      <c r="Y71" s="69"/>
      <c r="Z71" s="69"/>
      <c r="AA71" s="69"/>
      <c r="AB71" s="69"/>
      <c r="AC71" s="69"/>
      <c r="AD71" s="69"/>
      <c r="AE71" s="69"/>
      <c r="AF71" s="69"/>
      <c r="AG71" s="69"/>
      <c r="AH71" s="69"/>
      <c r="AI71" s="69"/>
      <c r="AJ71" s="69"/>
      <c r="AK71" s="69"/>
      <c r="AL71" s="69"/>
      <c r="AM71" s="69"/>
      <c r="AN71" s="69"/>
      <c r="AO71" s="69"/>
      <c r="AP71" s="69"/>
      <c r="AQ71" s="69"/>
      <c r="AR71" s="69"/>
      <c r="AS71" s="69"/>
      <c r="AT71" s="69"/>
      <c r="AU71" s="69"/>
      <c r="AV71" s="69"/>
      <c r="AW71" s="69"/>
    </row>
    <row r="72" spans="1:49" s="70" customFormat="1" ht="17.25" customHeight="1">
      <c r="A72" s="69"/>
      <c r="B72" s="522" t="s">
        <v>192</v>
      </c>
      <c r="C72" s="1614" t="s">
        <v>275</v>
      </c>
      <c r="D72" s="1614"/>
      <c r="E72" s="1614"/>
      <c r="F72" s="1614"/>
      <c r="G72" s="1614"/>
      <c r="H72" s="1614"/>
      <c r="I72" s="1614"/>
      <c r="J72" s="1614"/>
      <c r="K72" s="69"/>
      <c r="L72" s="69"/>
      <c r="M72" s="69"/>
      <c r="N72" s="69"/>
      <c r="O72" s="69"/>
      <c r="P72" s="69"/>
      <c r="Q72" s="69"/>
      <c r="R72" s="69"/>
      <c r="S72" s="69"/>
      <c r="T72" s="69"/>
      <c r="U72" s="69"/>
      <c r="V72" s="69"/>
      <c r="W72" s="69"/>
      <c r="X72" s="69"/>
      <c r="Y72" s="69"/>
      <c r="Z72" s="69"/>
      <c r="AA72" s="69"/>
      <c r="AB72" s="69"/>
      <c r="AC72" s="69"/>
      <c r="AD72" s="69"/>
      <c r="AE72" s="69"/>
      <c r="AF72" s="69"/>
      <c r="AG72" s="69"/>
      <c r="AH72" s="69"/>
      <c r="AI72" s="69"/>
      <c r="AJ72" s="69"/>
      <c r="AK72" s="69"/>
      <c r="AL72" s="69"/>
      <c r="AM72" s="69"/>
      <c r="AN72" s="69"/>
      <c r="AO72" s="69"/>
      <c r="AP72" s="69"/>
      <c r="AQ72" s="69"/>
      <c r="AR72" s="69"/>
      <c r="AS72" s="69"/>
      <c r="AT72" s="69"/>
      <c r="AU72" s="69"/>
      <c r="AV72" s="69"/>
      <c r="AW72" s="69"/>
    </row>
    <row r="73" spans="1:49" s="70" customFormat="1" ht="17.25" customHeight="1">
      <c r="A73" s="69"/>
      <c r="B73" s="522"/>
      <c r="C73" s="1614"/>
      <c r="D73" s="1614"/>
      <c r="E73" s="1614"/>
      <c r="F73" s="1614"/>
      <c r="G73" s="1614"/>
      <c r="H73" s="1614"/>
      <c r="I73" s="1614"/>
      <c r="J73" s="1614"/>
      <c r="K73" s="69"/>
      <c r="L73" s="69"/>
      <c r="M73" s="69"/>
      <c r="N73" s="69"/>
      <c r="O73" s="69"/>
      <c r="P73" s="69"/>
      <c r="Q73" s="69"/>
      <c r="R73" s="69"/>
      <c r="S73" s="69"/>
      <c r="T73" s="69"/>
      <c r="U73" s="69"/>
      <c r="V73" s="69"/>
      <c r="W73" s="69"/>
      <c r="X73" s="69"/>
      <c r="Y73" s="69"/>
      <c r="Z73" s="69"/>
      <c r="AA73" s="69"/>
      <c r="AB73" s="69"/>
      <c r="AC73" s="69"/>
      <c r="AD73" s="69"/>
      <c r="AE73" s="69"/>
      <c r="AF73" s="69"/>
      <c r="AG73" s="69"/>
      <c r="AH73" s="69"/>
      <c r="AI73" s="69"/>
      <c r="AJ73" s="69"/>
      <c r="AK73" s="69"/>
      <c r="AL73" s="69"/>
      <c r="AM73" s="69"/>
      <c r="AN73" s="69"/>
      <c r="AO73" s="69"/>
      <c r="AP73" s="69"/>
      <c r="AQ73" s="69"/>
      <c r="AR73" s="69"/>
      <c r="AS73" s="69"/>
      <c r="AT73" s="69"/>
      <c r="AU73" s="69"/>
      <c r="AV73" s="69"/>
      <c r="AW73" s="69"/>
    </row>
    <row r="74" spans="1:49" s="70" customFormat="1" ht="16.350000000000001" customHeight="1">
      <c r="A74" s="69"/>
      <c r="B74" s="522"/>
      <c r="C74" s="66"/>
      <c r="D74" s="66"/>
      <c r="E74" s="66"/>
      <c r="F74" s="66"/>
      <c r="G74" s="66"/>
      <c r="H74" s="66"/>
      <c r="I74" s="66"/>
      <c r="J74" s="66"/>
      <c r="K74" s="69"/>
      <c r="L74" s="69"/>
      <c r="M74" s="69"/>
      <c r="N74" s="69"/>
      <c r="O74" s="69"/>
      <c r="P74" s="69"/>
      <c r="Q74" s="69"/>
      <c r="R74" s="69"/>
      <c r="S74" s="69"/>
      <c r="T74" s="69"/>
      <c r="U74" s="69"/>
      <c r="V74" s="69"/>
      <c r="W74" s="69"/>
      <c r="X74" s="69"/>
      <c r="Y74" s="69"/>
      <c r="Z74" s="69"/>
      <c r="AA74" s="69"/>
      <c r="AB74" s="69"/>
      <c r="AC74" s="69"/>
      <c r="AD74" s="69"/>
      <c r="AE74" s="69"/>
      <c r="AF74" s="69"/>
      <c r="AG74" s="69"/>
      <c r="AH74" s="69"/>
      <c r="AI74" s="69"/>
      <c r="AJ74" s="69"/>
      <c r="AK74" s="69"/>
      <c r="AL74" s="69"/>
      <c r="AM74" s="69"/>
      <c r="AN74" s="69"/>
      <c r="AO74" s="69"/>
      <c r="AP74" s="69"/>
      <c r="AQ74" s="69"/>
      <c r="AR74" s="69"/>
      <c r="AS74" s="69"/>
      <c r="AT74" s="69"/>
      <c r="AU74" s="69"/>
      <c r="AV74" s="69"/>
      <c r="AW74" s="69"/>
    </row>
    <row r="75" spans="1:49" s="70" customFormat="1" ht="16.350000000000001" customHeight="1">
      <c r="A75" s="69"/>
      <c r="B75" s="522"/>
      <c r="C75" s="69"/>
      <c r="D75" s="69"/>
      <c r="E75" s="69"/>
      <c r="F75" s="69"/>
      <c r="G75" s="69"/>
      <c r="H75" s="69"/>
      <c r="I75" s="69"/>
      <c r="J75" s="69"/>
      <c r="K75" s="69"/>
      <c r="L75" s="69"/>
      <c r="M75" s="69"/>
      <c r="N75" s="69"/>
      <c r="O75" s="69"/>
      <c r="P75" s="69"/>
      <c r="Q75" s="69"/>
      <c r="R75" s="69"/>
      <c r="S75" s="69"/>
      <c r="T75" s="69"/>
      <c r="U75" s="69"/>
      <c r="V75" s="69"/>
      <c r="W75" s="69"/>
      <c r="X75" s="69"/>
      <c r="Y75" s="69"/>
      <c r="Z75" s="69"/>
      <c r="AA75" s="69"/>
      <c r="AB75" s="69"/>
      <c r="AC75" s="69"/>
      <c r="AD75" s="69"/>
      <c r="AE75" s="69"/>
      <c r="AF75" s="69"/>
      <c r="AG75" s="69"/>
      <c r="AH75" s="69"/>
      <c r="AI75" s="69"/>
      <c r="AJ75" s="69"/>
      <c r="AK75" s="69"/>
      <c r="AL75" s="69"/>
      <c r="AM75" s="69"/>
      <c r="AN75" s="69"/>
      <c r="AO75" s="69"/>
      <c r="AP75" s="69"/>
      <c r="AQ75" s="69"/>
      <c r="AR75" s="69"/>
      <c r="AS75" s="69"/>
      <c r="AT75" s="69"/>
      <c r="AU75" s="69"/>
      <c r="AV75" s="69"/>
      <c r="AW75" s="69"/>
    </row>
    <row r="76" spans="1:49" s="70" customFormat="1" ht="16.350000000000001" customHeight="1">
      <c r="A76" s="69"/>
      <c r="B76" s="522"/>
      <c r="C76" s="69"/>
      <c r="D76" s="69"/>
      <c r="E76" s="69"/>
      <c r="F76" s="69"/>
      <c r="G76" s="69"/>
      <c r="H76" s="69"/>
      <c r="I76" s="69"/>
      <c r="J76" s="69"/>
      <c r="K76" s="69"/>
      <c r="L76" s="69"/>
      <c r="M76" s="69"/>
      <c r="N76" s="69"/>
      <c r="O76" s="69"/>
      <c r="P76" s="69"/>
      <c r="Q76" s="69"/>
      <c r="R76" s="69"/>
      <c r="S76" s="69"/>
      <c r="T76" s="69"/>
      <c r="U76" s="69"/>
      <c r="V76" s="69"/>
      <c r="W76" s="69"/>
      <c r="X76" s="69"/>
      <c r="Y76" s="69"/>
      <c r="Z76" s="69"/>
      <c r="AA76" s="69"/>
      <c r="AB76" s="69"/>
      <c r="AC76" s="69"/>
      <c r="AD76" s="69"/>
      <c r="AE76" s="69"/>
      <c r="AF76" s="69"/>
      <c r="AG76" s="69"/>
      <c r="AH76" s="69"/>
      <c r="AI76" s="69"/>
      <c r="AJ76" s="69"/>
      <c r="AK76" s="69"/>
      <c r="AL76" s="69"/>
      <c r="AM76" s="69"/>
      <c r="AN76" s="69"/>
      <c r="AO76" s="69"/>
      <c r="AP76" s="69"/>
      <c r="AQ76" s="69"/>
      <c r="AR76" s="69"/>
      <c r="AS76" s="69"/>
      <c r="AT76" s="69"/>
      <c r="AU76" s="69"/>
      <c r="AV76" s="69"/>
      <c r="AW76" s="69"/>
    </row>
    <row r="77" spans="1:49" s="70" customFormat="1" ht="16.350000000000001" customHeight="1">
      <c r="A77" s="69"/>
      <c r="B77" s="522"/>
      <c r="C77" s="69"/>
      <c r="D77" s="69"/>
      <c r="E77" s="69"/>
      <c r="F77" s="69"/>
      <c r="G77" s="69"/>
      <c r="H77" s="69"/>
      <c r="I77" s="69"/>
      <c r="J77" s="69"/>
      <c r="K77" s="69"/>
      <c r="L77" s="69"/>
      <c r="M77" s="69"/>
      <c r="N77" s="69"/>
      <c r="O77" s="69"/>
      <c r="P77" s="69"/>
      <c r="Q77" s="69"/>
      <c r="R77" s="69"/>
      <c r="S77" s="69"/>
      <c r="T77" s="69"/>
      <c r="U77" s="69"/>
      <c r="V77" s="69"/>
      <c r="W77" s="69"/>
      <c r="X77" s="69"/>
      <c r="Y77" s="69"/>
      <c r="Z77" s="69"/>
      <c r="AA77" s="69"/>
      <c r="AB77" s="69"/>
      <c r="AC77" s="69"/>
      <c r="AD77" s="69"/>
      <c r="AE77" s="69"/>
      <c r="AF77" s="69"/>
      <c r="AG77" s="69"/>
      <c r="AH77" s="69"/>
      <c r="AI77" s="69"/>
      <c r="AJ77" s="69"/>
      <c r="AK77" s="69"/>
      <c r="AL77" s="69"/>
      <c r="AM77" s="69"/>
      <c r="AN77" s="69"/>
      <c r="AO77" s="69"/>
      <c r="AP77" s="69"/>
      <c r="AQ77" s="69"/>
      <c r="AR77" s="69"/>
      <c r="AS77" s="69"/>
      <c r="AT77" s="69"/>
      <c r="AU77" s="69"/>
      <c r="AV77" s="69"/>
      <c r="AW77" s="69"/>
    </row>
    <row r="78" spans="1:49" s="70" customFormat="1" ht="16.350000000000001" customHeight="1">
      <c r="A78" s="69"/>
      <c r="B78" s="522"/>
      <c r="C78" s="69"/>
      <c r="D78" s="69"/>
      <c r="E78" s="69"/>
      <c r="F78" s="69"/>
      <c r="G78" s="69"/>
      <c r="H78" s="69"/>
      <c r="I78" s="69"/>
      <c r="J78" s="69"/>
      <c r="K78" s="69"/>
      <c r="L78" s="69"/>
      <c r="M78" s="69"/>
      <c r="N78" s="69"/>
      <c r="O78" s="69"/>
      <c r="P78" s="69"/>
      <c r="Q78" s="69"/>
      <c r="R78" s="69"/>
      <c r="S78" s="69"/>
      <c r="T78" s="69"/>
      <c r="U78" s="69"/>
      <c r="V78" s="69"/>
      <c r="W78" s="69"/>
      <c r="X78" s="69"/>
      <c r="Y78" s="69"/>
      <c r="Z78" s="69"/>
      <c r="AA78" s="69"/>
      <c r="AB78" s="69"/>
      <c r="AC78" s="69"/>
      <c r="AD78" s="69"/>
      <c r="AE78" s="69"/>
      <c r="AF78" s="69"/>
      <c r="AG78" s="69"/>
      <c r="AH78" s="69"/>
      <c r="AI78" s="69"/>
      <c r="AJ78" s="69"/>
      <c r="AK78" s="69"/>
      <c r="AL78" s="69"/>
      <c r="AM78" s="69"/>
      <c r="AN78" s="69"/>
      <c r="AO78" s="69"/>
      <c r="AP78" s="69"/>
      <c r="AQ78" s="69"/>
      <c r="AR78" s="69"/>
      <c r="AS78" s="69"/>
      <c r="AT78" s="69"/>
      <c r="AU78" s="69"/>
      <c r="AV78" s="69"/>
      <c r="AW78" s="69"/>
    </row>
    <row r="79" spans="1:49" s="70" customFormat="1">
      <c r="A79" s="69"/>
      <c r="B79" s="522"/>
      <c r="C79" s="69"/>
      <c r="D79" s="69"/>
      <c r="E79" s="69"/>
      <c r="F79" s="69"/>
      <c r="G79" s="69"/>
      <c r="H79" s="69"/>
      <c r="I79" s="69"/>
      <c r="J79" s="69"/>
      <c r="K79" s="69"/>
      <c r="L79" s="69"/>
      <c r="M79" s="69"/>
      <c r="N79" s="69"/>
      <c r="O79" s="69"/>
      <c r="P79" s="69"/>
      <c r="Q79" s="69"/>
      <c r="R79" s="69"/>
      <c r="S79" s="69"/>
      <c r="T79" s="69"/>
      <c r="U79" s="69"/>
      <c r="V79" s="69"/>
      <c r="W79" s="69"/>
      <c r="X79" s="69"/>
      <c r="Y79" s="69"/>
      <c r="Z79" s="69"/>
      <c r="AA79" s="69"/>
      <c r="AB79" s="69"/>
      <c r="AC79" s="69"/>
      <c r="AD79" s="69"/>
      <c r="AE79" s="69"/>
      <c r="AF79" s="69"/>
      <c r="AG79" s="69"/>
      <c r="AH79" s="69"/>
      <c r="AI79" s="69"/>
      <c r="AJ79" s="69"/>
      <c r="AK79" s="69"/>
      <c r="AL79" s="69"/>
      <c r="AM79" s="69"/>
      <c r="AN79" s="69"/>
      <c r="AO79" s="69"/>
      <c r="AP79" s="69"/>
      <c r="AQ79" s="69"/>
      <c r="AR79" s="69"/>
      <c r="AS79" s="69"/>
      <c r="AT79" s="69"/>
      <c r="AU79" s="69"/>
      <c r="AV79" s="69"/>
      <c r="AW79" s="69"/>
    </row>
    <row r="80" spans="1:49" s="70" customFormat="1">
      <c r="A80" s="69"/>
      <c r="B80" s="522"/>
      <c r="C80" s="69"/>
      <c r="D80" s="69"/>
      <c r="E80" s="69"/>
      <c r="F80" s="69"/>
      <c r="G80" s="69"/>
      <c r="H80" s="69"/>
      <c r="I80" s="69"/>
      <c r="J80" s="69"/>
      <c r="K80" s="69"/>
      <c r="L80" s="69"/>
      <c r="M80" s="69"/>
      <c r="N80" s="69"/>
      <c r="O80" s="69"/>
      <c r="P80" s="69"/>
      <c r="Q80" s="69"/>
      <c r="R80" s="69"/>
      <c r="S80" s="69"/>
      <c r="T80" s="69"/>
      <c r="U80" s="69"/>
      <c r="V80" s="69"/>
      <c r="W80" s="69"/>
      <c r="X80" s="69"/>
      <c r="Y80" s="69"/>
      <c r="Z80" s="69"/>
      <c r="AA80" s="69"/>
      <c r="AB80" s="69"/>
      <c r="AC80" s="69"/>
      <c r="AD80" s="69"/>
      <c r="AE80" s="69"/>
      <c r="AF80" s="69"/>
      <c r="AG80" s="69"/>
      <c r="AH80" s="69"/>
      <c r="AI80" s="69"/>
      <c r="AJ80" s="69"/>
      <c r="AK80" s="69"/>
      <c r="AL80" s="69"/>
      <c r="AM80" s="69"/>
      <c r="AN80" s="69"/>
      <c r="AO80" s="69"/>
      <c r="AP80" s="69"/>
      <c r="AQ80" s="69"/>
      <c r="AR80" s="69"/>
      <c r="AS80" s="69"/>
      <c r="AT80" s="69"/>
      <c r="AU80" s="69"/>
      <c r="AV80" s="69"/>
      <c r="AW80" s="69"/>
    </row>
    <row r="81" spans="1:49" s="70" customFormat="1">
      <c r="A81" s="69"/>
      <c r="B81" s="522"/>
      <c r="C81" s="69"/>
      <c r="D81" s="69"/>
      <c r="E81" s="69"/>
      <c r="F81" s="69"/>
      <c r="G81" s="69"/>
      <c r="H81" s="69"/>
      <c r="I81" s="69"/>
      <c r="J81" s="69"/>
      <c r="K81" s="69"/>
      <c r="L81" s="69"/>
      <c r="M81" s="69"/>
      <c r="N81" s="69"/>
      <c r="O81" s="69"/>
      <c r="P81" s="69"/>
      <c r="Q81" s="69"/>
      <c r="R81" s="69"/>
      <c r="S81" s="69"/>
      <c r="T81" s="69"/>
      <c r="U81" s="69"/>
      <c r="V81" s="69"/>
      <c r="W81" s="69"/>
      <c r="X81" s="69"/>
      <c r="Y81" s="69"/>
      <c r="Z81" s="69"/>
      <c r="AA81" s="69"/>
      <c r="AB81" s="69"/>
      <c r="AC81" s="69"/>
      <c r="AD81" s="69"/>
      <c r="AE81" s="69"/>
      <c r="AF81" s="69"/>
      <c r="AG81" s="69"/>
      <c r="AH81" s="69"/>
      <c r="AI81" s="69"/>
      <c r="AJ81" s="69"/>
      <c r="AK81" s="69"/>
      <c r="AL81" s="69"/>
      <c r="AM81" s="69"/>
      <c r="AN81" s="69"/>
      <c r="AO81" s="69"/>
      <c r="AP81" s="69"/>
      <c r="AQ81" s="69"/>
      <c r="AR81" s="69"/>
      <c r="AS81" s="69"/>
      <c r="AT81" s="69"/>
      <c r="AU81" s="69"/>
      <c r="AV81" s="69"/>
      <c r="AW81" s="69"/>
    </row>
    <row r="82" spans="1:49" s="70" customFormat="1">
      <c r="A82" s="69"/>
      <c r="B82" s="522"/>
      <c r="C82" s="69"/>
      <c r="D82" s="69"/>
      <c r="E82" s="69"/>
      <c r="F82" s="69"/>
      <c r="G82" s="69"/>
      <c r="H82" s="69"/>
      <c r="I82" s="69"/>
      <c r="J82" s="69"/>
      <c r="K82" s="69"/>
      <c r="L82" s="69"/>
      <c r="M82" s="69"/>
      <c r="N82" s="69"/>
      <c r="O82" s="69"/>
      <c r="P82" s="69"/>
      <c r="Q82" s="69"/>
      <c r="R82" s="69"/>
      <c r="S82" s="69"/>
      <c r="T82" s="69"/>
      <c r="U82" s="69"/>
      <c r="V82" s="69"/>
      <c r="W82" s="69"/>
      <c r="X82" s="69"/>
      <c r="Y82" s="69"/>
      <c r="Z82" s="69"/>
      <c r="AA82" s="69"/>
      <c r="AB82" s="69"/>
      <c r="AC82" s="69"/>
      <c r="AD82" s="69"/>
      <c r="AE82" s="69"/>
      <c r="AF82" s="69"/>
      <c r="AG82" s="69"/>
      <c r="AH82" s="69"/>
      <c r="AI82" s="69"/>
      <c r="AJ82" s="69"/>
      <c r="AK82" s="69"/>
      <c r="AL82" s="69"/>
      <c r="AM82" s="69"/>
      <c r="AN82" s="69"/>
      <c r="AO82" s="69"/>
      <c r="AP82" s="69"/>
      <c r="AQ82" s="69"/>
      <c r="AR82" s="69"/>
      <c r="AS82" s="69"/>
      <c r="AT82" s="69"/>
      <c r="AU82" s="69"/>
      <c r="AV82" s="69"/>
      <c r="AW82" s="69"/>
    </row>
    <row r="83" spans="1:49" s="70" customFormat="1">
      <c r="A83" s="69"/>
      <c r="B83" s="522"/>
      <c r="C83" s="69"/>
      <c r="D83" s="69"/>
      <c r="E83" s="69"/>
      <c r="F83" s="69"/>
      <c r="G83" s="69"/>
      <c r="H83" s="69"/>
      <c r="I83" s="69"/>
      <c r="J83" s="69"/>
      <c r="K83" s="69"/>
      <c r="L83" s="69"/>
      <c r="M83" s="69"/>
      <c r="N83" s="69"/>
      <c r="O83" s="69"/>
      <c r="P83" s="69"/>
      <c r="Q83" s="69"/>
      <c r="R83" s="69"/>
      <c r="S83" s="69"/>
      <c r="T83" s="69"/>
      <c r="U83" s="69"/>
      <c r="V83" s="69"/>
      <c r="W83" s="69"/>
      <c r="X83" s="69"/>
      <c r="Y83" s="69"/>
      <c r="Z83" s="69"/>
      <c r="AA83" s="69"/>
      <c r="AB83" s="69"/>
      <c r="AC83" s="69"/>
      <c r="AD83" s="69"/>
      <c r="AE83" s="69"/>
      <c r="AF83" s="69"/>
      <c r="AG83" s="69"/>
      <c r="AH83" s="69"/>
      <c r="AI83" s="69"/>
      <c r="AJ83" s="69"/>
      <c r="AK83" s="69"/>
      <c r="AL83" s="69"/>
      <c r="AM83" s="69"/>
      <c r="AN83" s="69"/>
      <c r="AO83" s="69"/>
      <c r="AP83" s="69"/>
      <c r="AQ83" s="69"/>
      <c r="AR83" s="69"/>
      <c r="AS83" s="69"/>
      <c r="AT83" s="69"/>
      <c r="AU83" s="69"/>
      <c r="AV83" s="69"/>
      <c r="AW83" s="69"/>
    </row>
    <row r="84" spans="1:49" s="69" customFormat="1">
      <c r="B84" s="522"/>
    </row>
    <row r="85" spans="1:49" s="69" customFormat="1">
      <c r="B85" s="522"/>
    </row>
    <row r="86" spans="1:49" s="69" customFormat="1">
      <c r="B86" s="522"/>
    </row>
    <row r="87" spans="1:49" s="69" customFormat="1">
      <c r="B87" s="522"/>
    </row>
    <row r="88" spans="1:49" s="70" customFormat="1">
      <c r="A88" s="69"/>
      <c r="B88" s="522"/>
      <c r="C88" s="69"/>
      <c r="D88" s="69"/>
      <c r="E88" s="69"/>
      <c r="F88" s="69"/>
      <c r="G88" s="69"/>
      <c r="H88" s="69"/>
      <c r="I88" s="69"/>
      <c r="J88" s="69"/>
      <c r="K88" s="69"/>
      <c r="L88" s="69"/>
      <c r="M88" s="69"/>
      <c r="N88" s="69"/>
      <c r="O88" s="69"/>
      <c r="P88" s="69"/>
      <c r="Q88" s="69"/>
      <c r="R88" s="69"/>
      <c r="S88" s="69"/>
      <c r="T88" s="69"/>
      <c r="U88" s="69"/>
      <c r="V88" s="69"/>
      <c r="W88" s="69"/>
      <c r="X88" s="69"/>
      <c r="Y88" s="69"/>
      <c r="Z88" s="69"/>
      <c r="AA88" s="69"/>
      <c r="AB88" s="69"/>
      <c r="AC88" s="69"/>
      <c r="AD88" s="69"/>
      <c r="AE88" s="69"/>
      <c r="AF88" s="69"/>
      <c r="AG88" s="69"/>
      <c r="AH88" s="69"/>
      <c r="AI88" s="69"/>
      <c r="AJ88" s="69"/>
      <c r="AK88" s="69"/>
      <c r="AL88" s="69"/>
      <c r="AM88" s="69"/>
      <c r="AN88" s="69"/>
      <c r="AO88" s="69"/>
      <c r="AP88" s="69"/>
      <c r="AQ88" s="69"/>
      <c r="AR88" s="69"/>
      <c r="AS88" s="69"/>
      <c r="AT88" s="69"/>
      <c r="AU88" s="69"/>
      <c r="AV88" s="69"/>
      <c r="AW88" s="69"/>
    </row>
    <row r="89" spans="1:49" s="70" customFormat="1">
      <c r="A89" s="69"/>
      <c r="B89" s="522"/>
      <c r="C89" s="69"/>
      <c r="D89" s="69"/>
      <c r="E89" s="69"/>
      <c r="F89" s="69"/>
      <c r="G89" s="69"/>
      <c r="H89" s="69"/>
      <c r="I89" s="69"/>
      <c r="J89" s="69"/>
      <c r="K89" s="69"/>
      <c r="L89" s="69"/>
      <c r="M89" s="69"/>
      <c r="N89" s="69"/>
      <c r="O89" s="69"/>
      <c r="P89" s="69"/>
      <c r="Q89" s="69"/>
      <c r="R89" s="69"/>
      <c r="S89" s="69"/>
      <c r="T89" s="69"/>
      <c r="U89" s="69"/>
      <c r="V89" s="69"/>
      <c r="W89" s="69"/>
      <c r="X89" s="69"/>
      <c r="Y89" s="69"/>
      <c r="Z89" s="69"/>
      <c r="AA89" s="69"/>
      <c r="AB89" s="69"/>
      <c r="AC89" s="69"/>
      <c r="AD89" s="69"/>
      <c r="AE89" s="69"/>
      <c r="AF89" s="69"/>
      <c r="AG89" s="69"/>
      <c r="AH89" s="69"/>
      <c r="AI89" s="69"/>
      <c r="AJ89" s="69"/>
      <c r="AK89" s="69"/>
      <c r="AL89" s="69"/>
      <c r="AM89" s="69"/>
      <c r="AN89" s="69"/>
      <c r="AO89" s="69"/>
      <c r="AP89" s="69"/>
      <c r="AQ89" s="69"/>
      <c r="AR89" s="69"/>
      <c r="AS89" s="69"/>
      <c r="AT89" s="69"/>
      <c r="AU89" s="69"/>
      <c r="AV89" s="69"/>
      <c r="AW89" s="69"/>
    </row>
    <row r="90" spans="1:49" s="70" customFormat="1">
      <c r="A90" s="69"/>
      <c r="B90" s="522"/>
      <c r="C90" s="69"/>
      <c r="D90" s="69"/>
      <c r="E90" s="69"/>
      <c r="F90" s="69"/>
      <c r="G90" s="69"/>
      <c r="H90" s="69"/>
      <c r="I90" s="69"/>
      <c r="J90" s="69"/>
      <c r="K90" s="69"/>
      <c r="L90" s="69"/>
      <c r="M90" s="69"/>
      <c r="N90" s="69"/>
      <c r="O90" s="69"/>
      <c r="P90" s="69"/>
      <c r="Q90" s="69"/>
      <c r="R90" s="69"/>
      <c r="S90" s="69"/>
      <c r="T90" s="69"/>
      <c r="U90" s="69"/>
      <c r="V90" s="69"/>
      <c r="W90" s="69"/>
      <c r="X90" s="69"/>
      <c r="Y90" s="69"/>
      <c r="Z90" s="69"/>
      <c r="AA90" s="69"/>
      <c r="AB90" s="69"/>
      <c r="AC90" s="69"/>
      <c r="AD90" s="69"/>
      <c r="AE90" s="69"/>
      <c r="AF90" s="69"/>
      <c r="AG90" s="69"/>
      <c r="AH90" s="69"/>
      <c r="AI90" s="69"/>
      <c r="AJ90" s="69"/>
      <c r="AK90" s="69"/>
      <c r="AL90" s="69"/>
      <c r="AM90" s="69"/>
      <c r="AN90" s="69"/>
      <c r="AO90" s="69"/>
      <c r="AP90" s="69"/>
      <c r="AQ90" s="69"/>
      <c r="AR90" s="69"/>
      <c r="AS90" s="69"/>
      <c r="AT90" s="69"/>
      <c r="AU90" s="69"/>
      <c r="AV90" s="69"/>
      <c r="AW90" s="69"/>
    </row>
    <row r="91" spans="1:49" s="70" customFormat="1">
      <c r="A91" s="69"/>
      <c r="B91" s="522"/>
      <c r="C91" s="69"/>
      <c r="D91" s="69"/>
      <c r="E91" s="69"/>
      <c r="F91" s="69"/>
      <c r="G91" s="69"/>
      <c r="H91" s="69"/>
      <c r="I91" s="69"/>
      <c r="J91" s="69"/>
      <c r="K91" s="69"/>
      <c r="L91" s="69"/>
      <c r="M91" s="69"/>
      <c r="N91" s="69"/>
      <c r="O91" s="69"/>
      <c r="P91" s="69"/>
      <c r="Q91" s="69"/>
      <c r="R91" s="69"/>
      <c r="S91" s="69"/>
      <c r="T91" s="69"/>
      <c r="U91" s="69"/>
      <c r="V91" s="69"/>
      <c r="W91" s="69"/>
      <c r="X91" s="69"/>
      <c r="Y91" s="69"/>
      <c r="Z91" s="69"/>
      <c r="AA91" s="69"/>
      <c r="AB91" s="69"/>
      <c r="AC91" s="69"/>
      <c r="AD91" s="69"/>
      <c r="AE91" s="69"/>
      <c r="AF91" s="69"/>
      <c r="AG91" s="69"/>
      <c r="AH91" s="69"/>
      <c r="AI91" s="69"/>
      <c r="AJ91" s="69"/>
      <c r="AK91" s="69"/>
      <c r="AL91" s="69"/>
      <c r="AM91" s="69"/>
      <c r="AN91" s="69"/>
      <c r="AO91" s="69"/>
      <c r="AP91" s="69"/>
      <c r="AQ91" s="69"/>
      <c r="AR91" s="69"/>
      <c r="AS91" s="69"/>
      <c r="AT91" s="69"/>
      <c r="AU91" s="69"/>
      <c r="AV91" s="69"/>
      <c r="AW91" s="69"/>
    </row>
    <row r="92" spans="1:49" s="70" customFormat="1">
      <c r="A92" s="69"/>
      <c r="B92" s="522"/>
      <c r="C92" s="69"/>
      <c r="D92" s="69"/>
      <c r="E92" s="69"/>
      <c r="F92" s="69"/>
      <c r="G92" s="69"/>
      <c r="H92" s="69"/>
      <c r="I92" s="69"/>
      <c r="J92" s="69"/>
      <c r="K92" s="69"/>
      <c r="L92" s="69"/>
      <c r="M92" s="69"/>
      <c r="N92" s="69"/>
      <c r="O92" s="69"/>
      <c r="P92" s="69"/>
      <c r="Q92" s="69"/>
      <c r="R92" s="69"/>
      <c r="S92" s="69"/>
      <c r="T92" s="69"/>
      <c r="U92" s="69"/>
      <c r="V92" s="69"/>
      <c r="W92" s="69"/>
      <c r="X92" s="69"/>
      <c r="Y92" s="69"/>
      <c r="Z92" s="69"/>
      <c r="AA92" s="69"/>
      <c r="AB92" s="69"/>
      <c r="AC92" s="69"/>
      <c r="AD92" s="69"/>
      <c r="AE92" s="69"/>
      <c r="AF92" s="69"/>
      <c r="AG92" s="69"/>
      <c r="AH92" s="69"/>
      <c r="AI92" s="69"/>
      <c r="AJ92" s="69"/>
      <c r="AK92" s="69"/>
      <c r="AL92" s="69"/>
      <c r="AM92" s="69"/>
      <c r="AN92" s="69"/>
      <c r="AO92" s="69"/>
      <c r="AP92" s="69"/>
      <c r="AQ92" s="69"/>
      <c r="AR92" s="69"/>
      <c r="AS92" s="69"/>
      <c r="AT92" s="69"/>
      <c r="AU92" s="69"/>
      <c r="AV92" s="69"/>
      <c r="AW92" s="69"/>
    </row>
    <row r="93" spans="1:49" s="70" customFormat="1">
      <c r="A93" s="69"/>
      <c r="B93" s="522"/>
      <c r="C93" s="69"/>
      <c r="D93" s="69"/>
      <c r="E93" s="69"/>
      <c r="F93" s="69"/>
      <c r="G93" s="69"/>
      <c r="H93" s="69"/>
      <c r="I93" s="69"/>
      <c r="J93" s="69"/>
      <c r="K93" s="69"/>
      <c r="L93" s="69"/>
      <c r="M93" s="69"/>
      <c r="N93" s="69"/>
      <c r="O93" s="69"/>
      <c r="P93" s="69"/>
      <c r="Q93" s="69"/>
      <c r="R93" s="69"/>
      <c r="S93" s="69"/>
      <c r="T93" s="69"/>
      <c r="U93" s="69"/>
      <c r="V93" s="69"/>
      <c r="W93" s="69"/>
      <c r="X93" s="69"/>
      <c r="Y93" s="69"/>
      <c r="Z93" s="69"/>
      <c r="AA93" s="69"/>
      <c r="AB93" s="69"/>
      <c r="AC93" s="69"/>
      <c r="AD93" s="69"/>
      <c r="AE93" s="69"/>
      <c r="AF93" s="69"/>
      <c r="AG93" s="69"/>
      <c r="AH93" s="69"/>
      <c r="AI93" s="69"/>
      <c r="AJ93" s="69"/>
      <c r="AK93" s="69"/>
      <c r="AL93" s="69"/>
      <c r="AM93" s="69"/>
      <c r="AN93" s="69"/>
      <c r="AO93" s="69"/>
      <c r="AP93" s="69"/>
      <c r="AQ93" s="69"/>
      <c r="AR93" s="69"/>
      <c r="AS93" s="69"/>
      <c r="AT93" s="69"/>
      <c r="AU93" s="69"/>
      <c r="AV93" s="69"/>
      <c r="AW93" s="69"/>
    </row>
    <row r="94" spans="1:49" s="70" customFormat="1">
      <c r="A94" s="69"/>
      <c r="B94" s="522"/>
      <c r="C94" s="69"/>
      <c r="D94" s="69"/>
      <c r="E94" s="69"/>
      <c r="F94" s="69"/>
      <c r="G94" s="69"/>
      <c r="H94" s="69"/>
      <c r="I94" s="69"/>
      <c r="J94" s="69"/>
      <c r="K94" s="69"/>
      <c r="L94" s="69"/>
      <c r="M94" s="69"/>
      <c r="N94" s="69"/>
      <c r="O94" s="69"/>
      <c r="P94" s="69"/>
      <c r="Q94" s="69"/>
      <c r="R94" s="69"/>
      <c r="S94" s="69"/>
      <c r="T94" s="69"/>
      <c r="U94" s="69"/>
      <c r="V94" s="69"/>
      <c r="W94" s="69"/>
      <c r="X94" s="69"/>
      <c r="Y94" s="69"/>
      <c r="Z94" s="69"/>
      <c r="AA94" s="69"/>
      <c r="AB94" s="69"/>
      <c r="AC94" s="69"/>
      <c r="AD94" s="69"/>
      <c r="AE94" s="69"/>
      <c r="AF94" s="69"/>
      <c r="AG94" s="69"/>
      <c r="AH94" s="69"/>
      <c r="AI94" s="69"/>
      <c r="AJ94" s="69"/>
      <c r="AK94" s="69"/>
      <c r="AL94" s="69"/>
      <c r="AM94" s="69"/>
      <c r="AN94" s="69"/>
      <c r="AO94" s="69"/>
      <c r="AP94" s="69"/>
      <c r="AQ94" s="69"/>
      <c r="AR94" s="69"/>
      <c r="AS94" s="69"/>
      <c r="AT94" s="69"/>
      <c r="AU94" s="69"/>
      <c r="AV94" s="69"/>
      <c r="AW94" s="69"/>
    </row>
    <row r="95" spans="1:49" s="70" customFormat="1">
      <c r="A95" s="69"/>
      <c r="B95" s="522"/>
      <c r="C95" s="69"/>
      <c r="D95" s="69"/>
      <c r="E95" s="69"/>
      <c r="F95" s="69"/>
      <c r="G95" s="69"/>
      <c r="H95" s="69"/>
      <c r="I95" s="69"/>
      <c r="J95" s="69"/>
      <c r="K95" s="69"/>
      <c r="L95" s="69"/>
      <c r="M95" s="69"/>
      <c r="N95" s="69"/>
      <c r="O95" s="69"/>
      <c r="P95" s="69"/>
      <c r="Q95" s="69"/>
      <c r="R95" s="69"/>
      <c r="S95" s="69"/>
      <c r="T95" s="69"/>
      <c r="U95" s="69"/>
      <c r="V95" s="69"/>
      <c r="W95" s="69"/>
      <c r="X95" s="69"/>
      <c r="Y95" s="69"/>
      <c r="Z95" s="69"/>
      <c r="AA95" s="69"/>
      <c r="AB95" s="69"/>
      <c r="AC95" s="69"/>
      <c r="AD95" s="69"/>
      <c r="AE95" s="69"/>
      <c r="AF95" s="69"/>
      <c r="AG95" s="69"/>
      <c r="AH95" s="69"/>
      <c r="AI95" s="69"/>
      <c r="AJ95" s="69"/>
      <c r="AK95" s="69"/>
      <c r="AL95" s="69"/>
      <c r="AM95" s="69"/>
      <c r="AN95" s="69"/>
      <c r="AO95" s="69"/>
      <c r="AP95" s="69"/>
      <c r="AQ95" s="69"/>
      <c r="AR95" s="69"/>
      <c r="AS95" s="69"/>
      <c r="AT95" s="69"/>
      <c r="AU95" s="69"/>
      <c r="AV95" s="69"/>
      <c r="AW95" s="69"/>
    </row>
    <row r="96" spans="1:49" s="70" customFormat="1">
      <c r="A96" s="69"/>
      <c r="B96" s="522"/>
      <c r="C96" s="69"/>
      <c r="D96" s="69"/>
      <c r="E96" s="69"/>
      <c r="F96" s="69"/>
      <c r="G96" s="69"/>
      <c r="H96" s="69"/>
      <c r="I96" s="69"/>
      <c r="J96" s="69"/>
      <c r="K96" s="69"/>
      <c r="L96" s="69"/>
      <c r="M96" s="69"/>
      <c r="N96" s="69"/>
      <c r="O96" s="69"/>
      <c r="P96" s="69"/>
      <c r="Q96" s="69"/>
      <c r="R96" s="69"/>
      <c r="S96" s="69"/>
      <c r="T96" s="69"/>
      <c r="U96" s="69"/>
      <c r="V96" s="69"/>
      <c r="W96" s="69"/>
      <c r="X96" s="69"/>
      <c r="Y96" s="69"/>
      <c r="Z96" s="69"/>
      <c r="AA96" s="69"/>
      <c r="AB96" s="69"/>
      <c r="AC96" s="69"/>
      <c r="AD96" s="69"/>
      <c r="AE96" s="69"/>
      <c r="AF96" s="69"/>
      <c r="AG96" s="69"/>
      <c r="AH96" s="69"/>
      <c r="AI96" s="69"/>
      <c r="AJ96" s="69"/>
      <c r="AK96" s="69"/>
      <c r="AL96" s="69"/>
      <c r="AM96" s="69"/>
      <c r="AN96" s="69"/>
      <c r="AO96" s="69"/>
      <c r="AP96" s="69"/>
      <c r="AQ96" s="69"/>
      <c r="AR96" s="69"/>
      <c r="AS96" s="69"/>
      <c r="AT96" s="69"/>
      <c r="AU96" s="69"/>
      <c r="AV96" s="69"/>
      <c r="AW96" s="69"/>
    </row>
    <row r="97" spans="1:49" s="70" customFormat="1">
      <c r="A97" s="69"/>
      <c r="B97" s="522"/>
      <c r="C97" s="69"/>
      <c r="D97" s="69"/>
      <c r="E97" s="69"/>
      <c r="F97" s="69"/>
      <c r="G97" s="69"/>
      <c r="H97" s="69"/>
      <c r="I97" s="69"/>
      <c r="J97" s="69"/>
      <c r="K97" s="69"/>
      <c r="L97" s="69"/>
      <c r="M97" s="69"/>
      <c r="N97" s="69"/>
      <c r="O97" s="69"/>
      <c r="P97" s="69"/>
      <c r="Q97" s="69"/>
      <c r="R97" s="69"/>
      <c r="S97" s="69"/>
      <c r="T97" s="69"/>
      <c r="U97" s="69"/>
      <c r="V97" s="69"/>
      <c r="W97" s="69"/>
      <c r="X97" s="69"/>
      <c r="Y97" s="69"/>
      <c r="Z97" s="69"/>
      <c r="AA97" s="69"/>
      <c r="AB97" s="69"/>
      <c r="AC97" s="69"/>
      <c r="AD97" s="69"/>
      <c r="AE97" s="69"/>
      <c r="AF97" s="69"/>
      <c r="AG97" s="69"/>
      <c r="AH97" s="69"/>
      <c r="AI97" s="69"/>
      <c r="AJ97" s="69"/>
      <c r="AK97" s="69"/>
      <c r="AL97" s="69"/>
      <c r="AM97" s="69"/>
      <c r="AN97" s="69"/>
      <c r="AO97" s="69"/>
      <c r="AP97" s="69"/>
      <c r="AQ97" s="69"/>
      <c r="AR97" s="69"/>
      <c r="AS97" s="69"/>
      <c r="AT97" s="69"/>
      <c r="AU97" s="69"/>
      <c r="AV97" s="69"/>
      <c r="AW97" s="69"/>
    </row>
    <row r="98" spans="1:49" s="69" customFormat="1">
      <c r="B98" s="522"/>
    </row>
    <row r="99" spans="1:49" s="69" customFormat="1">
      <c r="B99" s="522"/>
    </row>
    <row r="100" spans="1:49" s="69" customFormat="1">
      <c r="B100" s="522"/>
    </row>
    <row r="101" spans="1:49" s="69" customFormat="1">
      <c r="B101" s="522"/>
    </row>
    <row r="102" spans="1:49" s="69" customFormat="1">
      <c r="B102" s="522"/>
    </row>
    <row r="103" spans="1:49" s="69" customFormat="1">
      <c r="B103" s="522"/>
    </row>
    <row r="104" spans="1:49" s="69" customFormat="1">
      <c r="B104" s="522"/>
    </row>
    <row r="105" spans="1:49" s="69" customFormat="1">
      <c r="B105" s="522"/>
    </row>
    <row r="106" spans="1:49" s="69" customFormat="1">
      <c r="B106" s="522"/>
    </row>
    <row r="107" spans="1:49" s="69" customFormat="1">
      <c r="B107" s="522"/>
    </row>
    <row r="108" spans="1:49" s="69" customFormat="1">
      <c r="B108" s="522"/>
    </row>
    <row r="109" spans="1:49" s="69" customFormat="1">
      <c r="B109" s="522"/>
    </row>
    <row r="110" spans="1:49" s="69" customFormat="1">
      <c r="B110" s="522"/>
    </row>
    <row r="111" spans="1:49" s="69" customFormat="1">
      <c r="B111" s="522"/>
    </row>
    <row r="112" spans="1:49" s="69" customFormat="1">
      <c r="B112" s="522"/>
    </row>
    <row r="113" spans="2:2" s="69" customFormat="1">
      <c r="B113" s="522"/>
    </row>
    <row r="114" spans="2:2" s="69" customFormat="1">
      <c r="B114" s="522"/>
    </row>
    <row r="115" spans="2:2" s="69" customFormat="1">
      <c r="B115" s="522"/>
    </row>
    <row r="116" spans="2:2" s="69" customFormat="1">
      <c r="B116" s="522"/>
    </row>
    <row r="117" spans="2:2" s="69" customFormat="1">
      <c r="B117" s="522"/>
    </row>
    <row r="118" spans="2:2" s="69" customFormat="1">
      <c r="B118" s="522"/>
    </row>
  </sheetData>
  <mergeCells count="6">
    <mergeCell ref="C72:J73"/>
    <mergeCell ref="B7:J7"/>
    <mergeCell ref="B8:J8"/>
    <mergeCell ref="B9:J9"/>
    <mergeCell ref="B10:J10"/>
    <mergeCell ref="B71:J71"/>
  </mergeCells>
  <phoneticPr fontId="271" type="noConversion"/>
  <printOptions horizontalCentered="1"/>
  <pageMargins left="0.98425196850393704" right="0.51181102362204722" top="0.74803149606299213" bottom="0.23622047244094491" header="0" footer="0"/>
  <pageSetup scale="60" orientation="portrait"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89">
    <pageSetUpPr fitToPage="1"/>
  </sheetPr>
  <dimension ref="A1:AW38"/>
  <sheetViews>
    <sheetView view="pageBreakPreview" zoomScale="80" zoomScaleNormal="100" zoomScaleSheetLayoutView="80" workbookViewId="0">
      <selection activeCell="B7" sqref="B7:G7"/>
    </sheetView>
  </sheetViews>
  <sheetFormatPr defaultColWidth="9.42578125" defaultRowHeight="15.75"/>
  <cols>
    <col min="1" max="1" width="2.5703125" style="91" customWidth="1"/>
    <col min="2" max="2" width="10.5703125" style="91" customWidth="1"/>
    <col min="3" max="3" width="18.5703125" style="91" customWidth="1"/>
    <col min="4" max="4" width="22.42578125" style="91" customWidth="1"/>
    <col min="5" max="5" width="20.42578125" style="91" customWidth="1"/>
    <col min="6" max="6" width="23.42578125" style="91" customWidth="1"/>
    <col min="7" max="7" width="18" style="91" customWidth="1"/>
    <col min="8" max="8" width="2.5703125" style="91" customWidth="1"/>
    <col min="9" max="9" width="13.7109375" bestFit="1" customWidth="1"/>
    <col min="10" max="10" width="12.42578125" customWidth="1"/>
    <col min="11" max="11" width="9.5703125" bestFit="1" customWidth="1"/>
    <col min="14" max="14" width="13.42578125" bestFit="1" customWidth="1"/>
    <col min="22" max="16384" width="9.42578125" style="91"/>
  </cols>
  <sheetData>
    <row r="1" spans="1:49" s="70" customFormat="1" ht="17.25" customHeight="1">
      <c r="A1" s="66"/>
      <c r="B1" s="67" t="s">
        <v>0</v>
      </c>
      <c r="C1" s="66"/>
      <c r="D1" s="66"/>
      <c r="E1" s="66"/>
      <c r="F1" s="66"/>
      <c r="G1" s="3" t="s">
        <v>1</v>
      </c>
      <c r="H1" s="69"/>
      <c r="I1"/>
      <c r="J1"/>
      <c r="K1"/>
      <c r="L1"/>
      <c r="M1"/>
      <c r="N1"/>
      <c r="O1"/>
      <c r="P1"/>
      <c r="Q1"/>
      <c r="R1"/>
      <c r="S1"/>
      <c r="T1"/>
      <c r="U1"/>
      <c r="V1" s="69"/>
      <c r="W1" s="69"/>
      <c r="X1" s="69"/>
      <c r="Y1" s="69"/>
      <c r="Z1" s="69"/>
      <c r="AA1" s="69"/>
      <c r="AB1" s="69"/>
      <c r="AC1" s="69"/>
      <c r="AD1" s="69"/>
      <c r="AE1" s="69"/>
      <c r="AF1" s="69"/>
      <c r="AG1" s="69"/>
      <c r="AH1" s="69"/>
      <c r="AI1" s="69"/>
      <c r="AJ1" s="69"/>
      <c r="AK1" s="69"/>
      <c r="AL1" s="69"/>
      <c r="AM1" s="69"/>
      <c r="AN1" s="69"/>
      <c r="AO1" s="69"/>
      <c r="AP1" s="69"/>
      <c r="AQ1" s="69"/>
      <c r="AR1" s="69"/>
      <c r="AS1" s="69"/>
      <c r="AT1" s="69"/>
      <c r="AU1" s="69"/>
      <c r="AV1" s="69"/>
      <c r="AW1" s="69"/>
    </row>
    <row r="2" spans="1:49" s="70" customFormat="1" ht="17.25" customHeight="1">
      <c r="A2" s="66"/>
      <c r="B2" s="67"/>
      <c r="C2" s="71"/>
      <c r="D2" s="66"/>
      <c r="E2" s="66"/>
      <c r="F2" s="66"/>
      <c r="G2" s="3" t="s">
        <v>2</v>
      </c>
      <c r="H2" s="69"/>
      <c r="I2"/>
      <c r="J2"/>
      <c r="K2"/>
      <c r="L2"/>
      <c r="M2"/>
      <c r="N2"/>
      <c r="O2"/>
      <c r="P2"/>
      <c r="Q2"/>
      <c r="R2"/>
      <c r="S2"/>
      <c r="T2"/>
      <c r="U2"/>
      <c r="V2" s="69"/>
      <c r="W2" s="69"/>
      <c r="X2" s="69"/>
      <c r="Y2" s="69"/>
      <c r="Z2" s="69"/>
      <c r="AA2" s="69"/>
      <c r="AB2" s="69"/>
      <c r="AC2" s="69"/>
      <c r="AD2" s="69"/>
      <c r="AE2" s="69"/>
      <c r="AF2" s="69"/>
      <c r="AG2" s="69"/>
      <c r="AH2" s="69"/>
      <c r="AI2" s="69"/>
      <c r="AJ2" s="69"/>
      <c r="AK2" s="69"/>
      <c r="AL2" s="69"/>
      <c r="AM2" s="69"/>
      <c r="AN2" s="69"/>
      <c r="AO2" s="69"/>
      <c r="AP2" s="69"/>
      <c r="AQ2" s="69"/>
      <c r="AR2" s="69"/>
      <c r="AS2" s="69"/>
      <c r="AT2" s="69"/>
      <c r="AU2" s="69"/>
      <c r="AV2" s="69"/>
      <c r="AW2" s="69"/>
    </row>
    <row r="3" spans="1:49" s="70" customFormat="1" ht="17.25" customHeight="1">
      <c r="A3" s="66"/>
      <c r="B3" s="72"/>
      <c r="C3" s="66"/>
      <c r="D3" s="66"/>
      <c r="E3" s="66"/>
      <c r="F3" s="66"/>
      <c r="G3" s="68" t="s">
        <v>3</v>
      </c>
      <c r="H3" s="69"/>
      <c r="I3"/>
      <c r="J3"/>
      <c r="K3"/>
      <c r="L3"/>
      <c r="M3"/>
      <c r="N3"/>
      <c r="O3"/>
      <c r="P3"/>
      <c r="Q3"/>
      <c r="R3"/>
      <c r="S3"/>
      <c r="T3"/>
      <c r="U3"/>
      <c r="V3" s="69"/>
      <c r="W3" s="69"/>
      <c r="X3" s="69"/>
      <c r="Y3" s="69"/>
      <c r="Z3" s="69"/>
      <c r="AA3" s="69"/>
      <c r="AB3" s="69"/>
      <c r="AC3" s="69"/>
      <c r="AD3" s="69"/>
      <c r="AE3" s="69"/>
      <c r="AF3" s="69"/>
      <c r="AG3" s="69"/>
      <c r="AH3" s="69"/>
      <c r="AI3" s="69"/>
      <c r="AJ3" s="69"/>
      <c r="AK3" s="69"/>
      <c r="AL3" s="69"/>
      <c r="AM3" s="69"/>
      <c r="AN3" s="69"/>
      <c r="AO3" s="69"/>
      <c r="AP3" s="69"/>
      <c r="AQ3" s="69"/>
      <c r="AR3" s="69"/>
      <c r="AS3" s="69"/>
      <c r="AT3" s="69"/>
      <c r="AU3" s="69"/>
      <c r="AV3" s="69"/>
      <c r="AW3" s="69"/>
    </row>
    <row r="4" spans="1:49" s="70" customFormat="1" ht="17.25" customHeight="1">
      <c r="A4" s="66"/>
      <c r="B4" s="73"/>
      <c r="C4" s="66"/>
      <c r="D4" s="66"/>
      <c r="E4" s="66"/>
      <c r="F4" s="66"/>
      <c r="G4" s="68" t="s">
        <v>4</v>
      </c>
      <c r="H4" s="69"/>
      <c r="I4"/>
      <c r="J4"/>
      <c r="K4"/>
      <c r="L4"/>
      <c r="M4"/>
      <c r="N4"/>
      <c r="O4"/>
      <c r="P4"/>
      <c r="Q4"/>
      <c r="R4"/>
      <c r="S4"/>
      <c r="T4"/>
      <c r="U4"/>
      <c r="V4" s="69"/>
      <c r="W4" s="69"/>
      <c r="X4" s="69"/>
      <c r="Y4" s="69"/>
      <c r="Z4" s="69"/>
      <c r="AA4" s="69"/>
      <c r="AB4" s="69"/>
      <c r="AC4" s="69"/>
      <c r="AD4" s="69"/>
      <c r="AE4" s="69"/>
      <c r="AF4" s="69"/>
      <c r="AG4" s="69"/>
      <c r="AH4" s="69"/>
      <c r="AI4" s="69"/>
      <c r="AJ4" s="69"/>
      <c r="AK4" s="69"/>
      <c r="AL4" s="69"/>
      <c r="AM4" s="69"/>
      <c r="AN4" s="69"/>
      <c r="AO4" s="69"/>
      <c r="AP4" s="69"/>
      <c r="AQ4" s="69"/>
      <c r="AR4" s="69"/>
      <c r="AS4" s="69"/>
      <c r="AT4" s="69"/>
      <c r="AU4" s="69"/>
      <c r="AV4" s="69"/>
      <c r="AW4" s="69"/>
    </row>
    <row r="5" spans="1:49" s="70" customFormat="1" ht="17.25" customHeight="1">
      <c r="A5" s="66"/>
      <c r="B5" s="66"/>
      <c r="C5" s="66"/>
      <c r="D5" s="66"/>
      <c r="E5" s="66"/>
      <c r="F5" s="66"/>
      <c r="G5" s="68" t="s">
        <v>156</v>
      </c>
      <c r="H5" s="69"/>
      <c r="I5"/>
      <c r="J5"/>
      <c r="K5"/>
      <c r="L5"/>
      <c r="M5"/>
      <c r="N5"/>
      <c r="O5"/>
      <c r="P5"/>
      <c r="Q5"/>
      <c r="R5"/>
      <c r="S5"/>
      <c r="T5"/>
      <c r="U5"/>
      <c r="V5" s="69"/>
      <c r="W5" s="69"/>
      <c r="X5" s="69"/>
      <c r="Y5" s="69"/>
      <c r="Z5" s="69"/>
      <c r="AA5" s="69"/>
      <c r="AB5" s="69"/>
      <c r="AC5" s="69"/>
      <c r="AD5" s="69"/>
      <c r="AE5" s="69"/>
      <c r="AF5" s="69"/>
      <c r="AG5" s="69"/>
      <c r="AH5" s="69"/>
      <c r="AI5" s="69"/>
      <c r="AJ5" s="69"/>
      <c r="AK5" s="69"/>
      <c r="AL5" s="69"/>
      <c r="AM5" s="69"/>
      <c r="AN5" s="69"/>
      <c r="AO5" s="69"/>
      <c r="AP5" s="69"/>
      <c r="AQ5" s="69"/>
      <c r="AR5" s="69"/>
      <c r="AS5" s="69"/>
      <c r="AT5" s="69"/>
      <c r="AU5" s="69"/>
      <c r="AV5" s="69"/>
      <c r="AW5" s="69"/>
    </row>
    <row r="6" spans="1:49" s="70" customFormat="1" ht="17.25" customHeight="1">
      <c r="A6" s="66"/>
      <c r="B6" s="66"/>
      <c r="C6" s="66"/>
      <c r="D6" s="66"/>
      <c r="E6" s="66"/>
      <c r="F6" s="66"/>
      <c r="G6" s="68" t="s">
        <v>140</v>
      </c>
      <c r="H6" s="69"/>
      <c r="I6"/>
      <c r="J6"/>
      <c r="K6"/>
      <c r="L6"/>
      <c r="M6"/>
      <c r="N6"/>
      <c r="O6"/>
      <c r="P6"/>
      <c r="Q6"/>
      <c r="R6"/>
      <c r="S6"/>
      <c r="T6"/>
      <c r="U6"/>
      <c r="V6" s="69"/>
      <c r="W6" s="69"/>
      <c r="X6" s="69"/>
      <c r="Y6" s="69"/>
      <c r="Z6" s="69"/>
      <c r="AA6" s="69"/>
      <c r="AB6" s="69"/>
      <c r="AC6" s="69"/>
      <c r="AD6" s="69"/>
      <c r="AE6" s="69"/>
      <c r="AF6" s="69"/>
      <c r="AG6" s="69"/>
      <c r="AH6" s="69"/>
      <c r="AI6" s="69"/>
      <c r="AJ6" s="69"/>
      <c r="AK6" s="69"/>
      <c r="AL6" s="69"/>
      <c r="AM6" s="69"/>
      <c r="AN6" s="69"/>
      <c r="AO6" s="69"/>
      <c r="AP6" s="69"/>
      <c r="AQ6" s="69"/>
      <c r="AR6" s="69"/>
      <c r="AS6" s="69"/>
      <c r="AT6" s="69"/>
      <c r="AU6" s="69"/>
      <c r="AV6" s="69"/>
      <c r="AW6" s="69"/>
    </row>
    <row r="7" spans="1:49" s="75" customFormat="1" ht="17.25" customHeight="1">
      <c r="A7" s="74"/>
      <c r="B7" s="1611" t="s">
        <v>140</v>
      </c>
      <c r="C7" s="1611"/>
      <c r="D7" s="1611"/>
      <c r="E7" s="1611"/>
      <c r="F7" s="1611"/>
      <c r="G7" s="1611"/>
      <c r="H7" s="66"/>
      <c r="I7"/>
      <c r="J7"/>
      <c r="K7"/>
      <c r="L7"/>
      <c r="M7"/>
      <c r="N7"/>
      <c r="O7"/>
      <c r="P7"/>
      <c r="Q7"/>
      <c r="R7"/>
      <c r="S7"/>
      <c r="T7"/>
      <c r="U7"/>
    </row>
    <row r="8" spans="1:49" s="75" customFormat="1" ht="17.25" customHeight="1">
      <c r="A8" s="74"/>
      <c r="B8" s="1611" t="s">
        <v>7</v>
      </c>
      <c r="C8" s="1611"/>
      <c r="D8" s="1611"/>
      <c r="E8" s="1611"/>
      <c r="F8" s="1611"/>
      <c r="G8" s="1611"/>
      <c r="H8" s="66"/>
      <c r="I8"/>
      <c r="J8"/>
      <c r="K8"/>
      <c r="L8"/>
      <c r="M8"/>
      <c r="N8"/>
      <c r="O8"/>
      <c r="P8"/>
      <c r="Q8"/>
      <c r="R8"/>
      <c r="S8"/>
      <c r="T8"/>
      <c r="U8"/>
    </row>
    <row r="9" spans="1:49" s="75" customFormat="1" ht="17.25" customHeight="1">
      <c r="A9" s="74"/>
      <c r="B9" s="1611" t="s">
        <v>311</v>
      </c>
      <c r="C9" s="1611"/>
      <c r="D9" s="1611"/>
      <c r="E9" s="1611"/>
      <c r="F9" s="1611"/>
      <c r="G9" s="1611"/>
      <c r="H9" s="66"/>
      <c r="I9"/>
      <c r="J9"/>
      <c r="K9"/>
      <c r="L9"/>
      <c r="M9"/>
      <c r="N9"/>
      <c r="O9"/>
      <c r="P9"/>
      <c r="Q9"/>
      <c r="R9"/>
      <c r="S9"/>
      <c r="T9"/>
      <c r="U9"/>
    </row>
    <row r="10" spans="1:49" s="75" customFormat="1" ht="17.25" customHeight="1">
      <c r="A10" s="74"/>
      <c r="B10" s="1611" t="s">
        <v>408</v>
      </c>
      <c r="C10" s="1611"/>
      <c r="D10" s="1611"/>
      <c r="E10" s="1611"/>
      <c r="F10" s="1611"/>
      <c r="G10" s="1611"/>
      <c r="H10" s="66"/>
      <c r="I10"/>
      <c r="J10"/>
      <c r="K10"/>
      <c r="L10"/>
      <c r="M10"/>
      <c r="N10"/>
      <c r="O10"/>
      <c r="P10"/>
      <c r="Q10"/>
      <c r="R10"/>
      <c r="S10"/>
      <c r="T10"/>
      <c r="U10"/>
    </row>
    <row r="11" spans="1:49" s="75" customFormat="1" ht="17.25" customHeight="1">
      <c r="A11" s="74"/>
      <c r="B11" s="1612" t="s">
        <v>414</v>
      </c>
      <c r="C11" s="1612"/>
      <c r="D11" s="1612"/>
      <c r="E11" s="1612"/>
      <c r="F11" s="1612"/>
      <c r="G11" s="1612"/>
      <c r="H11" s="99"/>
      <c r="I11"/>
      <c r="J11"/>
      <c r="K11"/>
      <c r="L11"/>
      <c r="M11"/>
      <c r="N11"/>
      <c r="O11"/>
      <c r="P11"/>
      <c r="Q11"/>
      <c r="R11"/>
      <c r="S11"/>
      <c r="T11"/>
      <c r="U11"/>
    </row>
    <row r="12" spans="1:49" s="69" customFormat="1" ht="17.25" customHeight="1">
      <c r="A12" s="66"/>
      <c r="B12" s="66"/>
      <c r="C12" s="66"/>
      <c r="D12" s="66"/>
      <c r="E12" s="66"/>
      <c r="F12" s="66"/>
      <c r="G12" s="66"/>
      <c r="H12" s="66"/>
      <c r="I12"/>
      <c r="J12"/>
      <c r="K12"/>
      <c r="L12"/>
      <c r="M12"/>
      <c r="N12"/>
      <c r="O12"/>
      <c r="P12"/>
      <c r="Q12"/>
      <c r="R12"/>
      <c r="S12"/>
      <c r="T12"/>
      <c r="U12"/>
    </row>
    <row r="13" spans="1:49" s="70" customFormat="1" ht="17.25" customHeight="1">
      <c r="A13" s="66"/>
      <c r="B13" s="93"/>
      <c r="C13" s="93"/>
      <c r="D13" s="94" t="s">
        <v>158</v>
      </c>
      <c r="E13" s="94"/>
      <c r="F13" s="94" t="s">
        <v>161</v>
      </c>
      <c r="G13" s="94" t="s">
        <v>157</v>
      </c>
      <c r="H13" s="66"/>
      <c r="I13"/>
      <c r="J13"/>
      <c r="K13"/>
      <c r="L13"/>
      <c r="M13"/>
      <c r="N13"/>
      <c r="O13"/>
      <c r="P13"/>
      <c r="Q13"/>
      <c r="R13"/>
      <c r="S13"/>
      <c r="T13"/>
      <c r="U13"/>
      <c r="V13" s="69"/>
      <c r="W13" s="69"/>
      <c r="X13" s="69"/>
      <c r="Y13" s="69"/>
      <c r="Z13" s="69"/>
      <c r="AA13" s="69"/>
      <c r="AB13" s="69"/>
      <c r="AC13" s="69"/>
      <c r="AD13" s="69"/>
      <c r="AE13" s="69"/>
      <c r="AF13" s="69"/>
      <c r="AG13" s="69"/>
      <c r="AH13" s="69"/>
      <c r="AI13" s="69"/>
      <c r="AJ13" s="69"/>
      <c r="AK13" s="69"/>
      <c r="AL13" s="69"/>
      <c r="AM13" s="69"/>
      <c r="AN13" s="69"/>
      <c r="AO13" s="69"/>
      <c r="AP13" s="69"/>
      <c r="AQ13" s="69"/>
      <c r="AR13" s="69"/>
      <c r="AS13" s="69"/>
      <c r="AT13" s="69"/>
      <c r="AU13" s="69"/>
      <c r="AV13" s="69"/>
      <c r="AW13" s="69"/>
    </row>
    <row r="14" spans="1:49" s="70" customFormat="1" ht="17.25" customHeight="1">
      <c r="A14" s="66"/>
      <c r="B14" s="96"/>
      <c r="C14" s="97" t="s">
        <v>158</v>
      </c>
      <c r="D14" s="97" t="s">
        <v>163</v>
      </c>
      <c r="E14" s="97" t="s">
        <v>195</v>
      </c>
      <c r="F14" s="97" t="s">
        <v>341</v>
      </c>
      <c r="G14" s="97" t="s">
        <v>197</v>
      </c>
      <c r="H14" s="99"/>
      <c r="I14"/>
      <c r="J14"/>
      <c r="K14"/>
      <c r="L14"/>
      <c r="M14"/>
      <c r="N14"/>
      <c r="O14"/>
      <c r="P14"/>
      <c r="Q14"/>
      <c r="R14"/>
      <c r="S14"/>
      <c r="T14"/>
      <c r="U14"/>
      <c r="V14" s="69"/>
      <c r="W14" s="69"/>
      <c r="X14" s="69"/>
      <c r="Y14" s="69"/>
      <c r="Z14" s="69"/>
      <c r="AA14" s="69"/>
      <c r="AB14" s="69"/>
      <c r="AC14" s="69"/>
      <c r="AD14" s="69"/>
      <c r="AE14" s="69"/>
      <c r="AF14" s="69"/>
      <c r="AG14" s="69"/>
      <c r="AH14" s="69"/>
      <c r="AI14" s="69"/>
      <c r="AJ14" s="69"/>
      <c r="AK14" s="69"/>
      <c r="AL14" s="69"/>
      <c r="AM14" s="69"/>
      <c r="AN14" s="69"/>
      <c r="AO14" s="69"/>
      <c r="AP14" s="69"/>
      <c r="AQ14" s="69"/>
      <c r="AR14" s="69"/>
      <c r="AS14" s="69"/>
      <c r="AT14" s="69"/>
      <c r="AU14" s="69"/>
      <c r="AV14" s="69"/>
      <c r="AW14" s="69"/>
    </row>
    <row r="15" spans="1:49" s="70" customFormat="1" ht="17.25" customHeight="1">
      <c r="A15" s="66"/>
      <c r="B15" s="108" t="s">
        <v>147</v>
      </c>
      <c r="C15" s="719" t="s">
        <v>398</v>
      </c>
      <c r="D15" s="742">
        <v>47649</v>
      </c>
      <c r="E15" s="97">
        <v>660</v>
      </c>
      <c r="F15" s="97">
        <v>200</v>
      </c>
      <c r="G15" s="743">
        <v>361.64383561643837</v>
      </c>
      <c r="H15" s="750"/>
      <c r="I15"/>
      <c r="J15"/>
      <c r="K15"/>
      <c r="L15"/>
      <c r="M15"/>
      <c r="N15"/>
      <c r="O15"/>
      <c r="P15"/>
      <c r="Q15"/>
      <c r="R15"/>
      <c r="S15"/>
      <c r="T15"/>
      <c r="U15"/>
      <c r="V15" s="69"/>
      <c r="W15" s="69"/>
      <c r="X15" s="69"/>
      <c r="Y15" s="69"/>
      <c r="Z15" s="69"/>
      <c r="AA15" s="69"/>
      <c r="AB15" s="69"/>
      <c r="AC15" s="69"/>
      <c r="AD15" s="69"/>
      <c r="AE15" s="69"/>
      <c r="AF15" s="69"/>
      <c r="AG15" s="69"/>
      <c r="AH15" s="69"/>
      <c r="AI15" s="69"/>
      <c r="AJ15" s="69"/>
      <c r="AK15" s="69"/>
      <c r="AL15" s="69"/>
      <c r="AM15" s="69"/>
      <c r="AN15" s="69"/>
      <c r="AO15" s="69"/>
      <c r="AP15" s="69"/>
      <c r="AQ15" s="69"/>
      <c r="AR15" s="69"/>
      <c r="AS15" s="69"/>
      <c r="AT15" s="69"/>
      <c r="AU15" s="69"/>
      <c r="AV15" s="69"/>
      <c r="AW15" s="69"/>
    </row>
    <row r="16" spans="1:49" s="70" customFormat="1" ht="17.25" customHeight="1">
      <c r="A16" s="66"/>
      <c r="B16" s="108" t="s">
        <v>148</v>
      </c>
      <c r="C16" s="719" t="s">
        <v>399</v>
      </c>
      <c r="D16" s="742">
        <f>D15</f>
        <v>47649</v>
      </c>
      <c r="E16" s="97">
        <v>660</v>
      </c>
      <c r="F16" s="97">
        <v>200</v>
      </c>
      <c r="G16" s="743">
        <v>361.64383561643837</v>
      </c>
      <c r="H16" s="750"/>
      <c r="I16"/>
      <c r="J16"/>
      <c r="K16"/>
      <c r="L16"/>
      <c r="M16"/>
      <c r="N16"/>
      <c r="O16"/>
      <c r="P16"/>
      <c r="Q16"/>
      <c r="R16"/>
      <c r="S16"/>
      <c r="T16"/>
      <c r="U16"/>
      <c r="V16" s="69"/>
      <c r="W16" s="69"/>
      <c r="X16" s="69"/>
      <c r="Y16" s="69"/>
      <c r="Z16" s="69"/>
      <c r="AA16" s="69"/>
      <c r="AB16" s="69"/>
      <c r="AC16" s="69"/>
      <c r="AD16" s="69"/>
      <c r="AE16" s="69"/>
      <c r="AF16" s="69"/>
      <c r="AG16" s="69"/>
      <c r="AH16" s="69"/>
      <c r="AI16" s="69"/>
      <c r="AJ16" s="69"/>
      <c r="AK16" s="69"/>
      <c r="AL16" s="69"/>
      <c r="AM16" s="69"/>
      <c r="AN16" s="69"/>
      <c r="AO16" s="69"/>
      <c r="AP16" s="69"/>
      <c r="AQ16" s="69"/>
      <c r="AR16" s="69"/>
      <c r="AS16" s="69"/>
      <c r="AT16" s="69"/>
      <c r="AU16" s="69"/>
      <c r="AV16" s="69"/>
      <c r="AW16" s="69"/>
    </row>
    <row r="17" spans="1:49" s="70" customFormat="1" ht="17.25" customHeight="1">
      <c r="A17" s="66"/>
      <c r="B17" s="108"/>
      <c r="C17" s="719"/>
      <c r="D17" s="742"/>
      <c r="E17" s="97"/>
      <c r="F17" s="97"/>
      <c r="G17" s="743"/>
      <c r="H17" s="750"/>
      <c r="I17"/>
      <c r="J17"/>
      <c r="K17"/>
      <c r="L17"/>
      <c r="M17"/>
      <c r="N17"/>
      <c r="O17"/>
      <c r="P17"/>
      <c r="Q17"/>
      <c r="R17"/>
      <c r="S17"/>
      <c r="T17"/>
      <c r="U17"/>
      <c r="V17" s="69"/>
      <c r="W17" s="69"/>
      <c r="X17" s="69"/>
      <c r="Y17" s="69"/>
      <c r="Z17" s="69"/>
      <c r="AA17" s="69"/>
      <c r="AB17" s="69"/>
      <c r="AC17" s="69"/>
      <c r="AD17" s="69"/>
      <c r="AE17" s="69"/>
      <c r="AF17" s="69"/>
      <c r="AG17" s="69"/>
      <c r="AH17" s="69"/>
      <c r="AI17" s="69"/>
      <c r="AJ17" s="69"/>
      <c r="AK17" s="69"/>
      <c r="AL17" s="69"/>
      <c r="AM17" s="69"/>
      <c r="AN17" s="69"/>
      <c r="AO17" s="69"/>
      <c r="AP17" s="69"/>
      <c r="AQ17" s="69"/>
      <c r="AR17" s="69"/>
      <c r="AS17" s="69"/>
      <c r="AT17" s="69"/>
      <c r="AU17" s="69"/>
      <c r="AV17" s="69"/>
      <c r="AW17" s="69"/>
    </row>
    <row r="18" spans="1:49" s="70" customFormat="1" ht="17.25" customHeight="1">
      <c r="A18" s="66"/>
      <c r="B18" s="108"/>
      <c r="C18" s="719"/>
      <c r="D18" s="742"/>
      <c r="E18" s="97"/>
      <c r="F18" s="97"/>
      <c r="G18" s="743"/>
      <c r="H18" s="98"/>
      <c r="I18"/>
      <c r="J18"/>
      <c r="K18"/>
      <c r="L18"/>
      <c r="M18"/>
      <c r="N18"/>
      <c r="O18"/>
      <c r="P18"/>
      <c r="Q18"/>
      <c r="R18"/>
      <c r="S18"/>
      <c r="T18"/>
      <c r="U18"/>
      <c r="V18" s="69"/>
      <c r="W18" s="69"/>
      <c r="X18" s="69"/>
      <c r="Y18" s="69"/>
      <c r="Z18" s="69"/>
      <c r="AA18" s="69"/>
      <c r="AB18" s="69"/>
      <c r="AC18" s="69"/>
      <c r="AD18" s="69"/>
      <c r="AE18" s="69"/>
      <c r="AF18" s="69"/>
      <c r="AG18" s="69"/>
      <c r="AH18" s="69"/>
      <c r="AI18" s="69"/>
      <c r="AJ18" s="69"/>
      <c r="AK18" s="69"/>
      <c r="AL18" s="69"/>
      <c r="AM18" s="69"/>
      <c r="AN18" s="69"/>
      <c r="AO18" s="69"/>
      <c r="AP18" s="69"/>
      <c r="AQ18" s="69"/>
      <c r="AR18" s="69"/>
      <c r="AS18" s="69"/>
      <c r="AT18" s="69"/>
      <c r="AU18" s="69"/>
      <c r="AV18" s="69"/>
      <c r="AW18" s="69"/>
    </row>
    <row r="19" spans="1:49" s="70" customFormat="1" ht="17.25" customHeight="1">
      <c r="A19" s="66"/>
      <c r="B19" s="93"/>
      <c r="C19" s="93"/>
      <c r="D19" s="94" t="s">
        <v>160</v>
      </c>
      <c r="E19" s="94"/>
      <c r="F19" s="94" t="s">
        <v>161</v>
      </c>
      <c r="G19" s="94" t="s">
        <v>157</v>
      </c>
      <c r="H19" s="98"/>
      <c r="I19"/>
      <c r="J19"/>
      <c r="K19"/>
      <c r="L19"/>
      <c r="M19"/>
      <c r="N19"/>
      <c r="O19"/>
      <c r="P19"/>
      <c r="Q19"/>
      <c r="R19"/>
      <c r="S19"/>
      <c r="T19"/>
      <c r="U19"/>
      <c r="V19" s="69"/>
      <c r="W19" s="69"/>
      <c r="X19" s="69"/>
      <c r="Y19" s="69"/>
      <c r="Z19" s="69"/>
      <c r="AA19" s="69"/>
      <c r="AB19" s="69"/>
      <c r="AC19" s="69"/>
      <c r="AD19" s="69"/>
      <c r="AE19" s="69"/>
      <c r="AF19" s="69"/>
      <c r="AG19" s="69"/>
      <c r="AH19" s="69"/>
      <c r="AI19" s="69"/>
      <c r="AJ19" s="69"/>
      <c r="AK19" s="69"/>
      <c r="AL19" s="69"/>
      <c r="AM19" s="69"/>
      <c r="AN19" s="69"/>
      <c r="AO19" s="69"/>
      <c r="AP19" s="69"/>
      <c r="AQ19" s="69"/>
      <c r="AR19" s="69"/>
      <c r="AS19" s="69"/>
      <c r="AT19" s="69"/>
      <c r="AU19" s="69"/>
      <c r="AV19" s="69"/>
      <c r="AW19" s="69"/>
    </row>
    <row r="20" spans="1:49" s="70" customFormat="1" ht="17.25" customHeight="1">
      <c r="A20" s="66"/>
      <c r="B20" s="96"/>
      <c r="C20" s="97" t="s">
        <v>158</v>
      </c>
      <c r="D20" s="97" t="s">
        <v>163</v>
      </c>
      <c r="E20" s="97" t="s">
        <v>195</v>
      </c>
      <c r="F20" s="97" t="s">
        <v>341</v>
      </c>
      <c r="G20" s="97" t="s">
        <v>197</v>
      </c>
      <c r="H20" s="98"/>
      <c r="I20"/>
      <c r="J20"/>
      <c r="K20"/>
      <c r="L20"/>
      <c r="M20"/>
      <c r="N20"/>
      <c r="O20"/>
      <c r="P20"/>
      <c r="Q20"/>
      <c r="R20"/>
      <c r="S20"/>
      <c r="T20"/>
      <c r="U20"/>
      <c r="V20" s="69"/>
      <c r="W20" s="69"/>
      <c r="X20" s="69"/>
      <c r="Y20" s="69"/>
      <c r="Z20" s="69"/>
      <c r="AA20" s="69"/>
      <c r="AB20" s="69"/>
      <c r="AC20" s="69"/>
      <c r="AD20" s="69"/>
      <c r="AE20" s="69"/>
      <c r="AF20" s="69"/>
      <c r="AG20" s="69"/>
      <c r="AH20" s="69"/>
      <c r="AI20" s="69"/>
      <c r="AJ20" s="69"/>
      <c r="AK20" s="69"/>
      <c r="AL20" s="69"/>
      <c r="AM20" s="69"/>
      <c r="AN20" s="69"/>
      <c r="AO20" s="69"/>
      <c r="AP20" s="69"/>
      <c r="AQ20" s="69"/>
      <c r="AR20" s="69"/>
      <c r="AS20" s="69"/>
      <c r="AT20" s="69"/>
      <c r="AU20" s="69"/>
      <c r="AV20" s="69"/>
      <c r="AW20" s="69"/>
    </row>
    <row r="21" spans="1:49" s="69" customFormat="1" ht="17.25" customHeight="1">
      <c r="A21" s="66"/>
      <c r="B21" s="108"/>
      <c r="C21" s="100"/>
      <c r="D21" s="709"/>
      <c r="E21" s="710"/>
      <c r="F21" s="710"/>
      <c r="G21" s="109"/>
      <c r="H21" s="95"/>
      <c r="I21"/>
      <c r="J21"/>
      <c r="K21"/>
      <c r="L21"/>
      <c r="M21"/>
      <c r="N21"/>
      <c r="O21"/>
      <c r="P21"/>
      <c r="Q21"/>
      <c r="R21"/>
      <c r="S21"/>
      <c r="T21"/>
      <c r="U21"/>
    </row>
    <row r="22" spans="1:49" s="69" customFormat="1" ht="17.25" customHeight="1">
      <c r="A22" s="66"/>
      <c r="B22" s="66"/>
      <c r="C22" s="66"/>
      <c r="D22" s="66"/>
      <c r="E22" s="66"/>
      <c r="F22" s="66"/>
      <c r="G22" s="66"/>
      <c r="H22" s="66"/>
      <c r="I22"/>
      <c r="J22"/>
      <c r="K22"/>
      <c r="L22"/>
      <c r="M22"/>
      <c r="N22"/>
      <c r="O22"/>
      <c r="P22"/>
      <c r="Q22"/>
      <c r="R22"/>
      <c r="S22"/>
      <c r="T22"/>
      <c r="U22"/>
    </row>
    <row r="23" spans="1:49" ht="17.25" customHeight="1">
      <c r="B23" s="513" t="s">
        <v>153</v>
      </c>
      <c r="C23" s="1620" t="s">
        <v>329</v>
      </c>
      <c r="D23" s="1620"/>
      <c r="E23" s="1620"/>
      <c r="F23" s="1620"/>
      <c r="G23" s="1620"/>
    </row>
    <row r="24" spans="1:49" ht="17.25" customHeight="1">
      <c r="B24" s="513"/>
      <c r="C24" s="1620"/>
      <c r="D24" s="1620"/>
      <c r="E24" s="1620"/>
      <c r="F24" s="1620"/>
      <c r="G24" s="1620"/>
    </row>
    <row r="25" spans="1:49">
      <c r="B25" s="489"/>
      <c r="C25" s="489"/>
      <c r="D25" s="489"/>
      <c r="E25" s="489"/>
      <c r="F25" s="489"/>
      <c r="G25" s="489"/>
    </row>
    <row r="26" spans="1:49" ht="15.6" customHeight="1">
      <c r="B26" s="92" t="s">
        <v>198</v>
      </c>
      <c r="C26" s="1619" t="s">
        <v>366</v>
      </c>
      <c r="D26" s="1619"/>
      <c r="E26" s="1619"/>
      <c r="F26" s="1619"/>
      <c r="G26" s="1619"/>
    </row>
    <row r="28" spans="1:49">
      <c r="C28" s="831" t="s">
        <v>398</v>
      </c>
      <c r="D28" s="1622" t="s">
        <v>367</v>
      </c>
      <c r="E28" s="1622"/>
      <c r="G28" s="746"/>
      <c r="H28" s="746"/>
    </row>
    <row r="29" spans="1:49">
      <c r="C29" s="831"/>
      <c r="D29" s="1294" t="s">
        <v>415</v>
      </c>
      <c r="E29" s="1285">
        <v>3.7199999999999997E-2</v>
      </c>
      <c r="G29" s="746"/>
      <c r="H29" s="746"/>
    </row>
    <row r="30" spans="1:49">
      <c r="C30" s="831"/>
      <c r="D30" s="1295" t="s">
        <v>369</v>
      </c>
      <c r="E30" s="1296">
        <v>1.35E-2</v>
      </c>
      <c r="G30" s="746"/>
      <c r="H30" s="746"/>
    </row>
    <row r="31" spans="1:49">
      <c r="C31" s="831"/>
      <c r="D31" s="1297" t="s">
        <v>370</v>
      </c>
      <c r="E31" s="343">
        <v>1.1999999999999999E-3</v>
      </c>
      <c r="G31" s="746"/>
      <c r="H31" s="746"/>
    </row>
    <row r="32" spans="1:49">
      <c r="C32" s="831"/>
      <c r="D32" s="1298" t="s">
        <v>200</v>
      </c>
      <c r="E32" s="343">
        <f>SUM(E29:E31)</f>
        <v>5.1899999999999995E-2</v>
      </c>
      <c r="G32" s="754"/>
    </row>
    <row r="33" spans="3:7">
      <c r="C33" s="832"/>
      <c r="D33" s="832"/>
      <c r="E33" s="832"/>
      <c r="G33" s="754"/>
    </row>
    <row r="34" spans="3:7">
      <c r="C34" s="964" t="s">
        <v>399</v>
      </c>
      <c r="D34" s="1621" t="s">
        <v>367</v>
      </c>
      <c r="E34" s="1621"/>
    </row>
    <row r="35" spans="3:7">
      <c r="C35" s="964"/>
      <c r="D35" s="1299" t="str">
        <f>D29</f>
        <v>GOC Q2-30</v>
      </c>
      <c r="E35" s="1291">
        <v>3.8300000000000001E-2</v>
      </c>
    </row>
    <row r="36" spans="3:7">
      <c r="C36" s="964"/>
      <c r="D36" s="1300" t="s">
        <v>369</v>
      </c>
      <c r="E36" s="1296">
        <v>1.6E-2</v>
      </c>
    </row>
    <row r="37" spans="3:7">
      <c r="C37" s="964"/>
      <c r="D37" s="1301" t="s">
        <v>370</v>
      </c>
      <c r="E37" s="343">
        <v>1E-3</v>
      </c>
    </row>
    <row r="38" spans="3:7">
      <c r="C38" s="964"/>
      <c r="D38" s="1302" t="s">
        <v>200</v>
      </c>
      <c r="E38" s="343">
        <f>SUM(E35:E37)</f>
        <v>5.5300000000000002E-2</v>
      </c>
    </row>
  </sheetData>
  <mergeCells count="10">
    <mergeCell ref="D34:E34"/>
    <mergeCell ref="D28:E28"/>
    <mergeCell ref="C26:G26"/>
    <mergeCell ref="C24:G24"/>
    <mergeCell ref="B7:G7"/>
    <mergeCell ref="B8:G8"/>
    <mergeCell ref="B9:G9"/>
    <mergeCell ref="B10:G10"/>
    <mergeCell ref="B11:G11"/>
    <mergeCell ref="C23:G23"/>
  </mergeCells>
  <phoneticPr fontId="271" type="noConversion"/>
  <printOptions horizontalCentered="1"/>
  <pageMargins left="0.98425196850393704" right="0.51181102362204722" top="0.74803149606299213" bottom="0.23622047244094491" header="0" footer="0"/>
  <pageSetup scale="76" orientation="portrait"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F3CA80-B65A-4859-8169-D9AAB1D23E89}">
  <sheetPr codeName="Sheet91">
    <pageSetUpPr fitToPage="1"/>
  </sheetPr>
  <dimension ref="A1:AW118"/>
  <sheetViews>
    <sheetView view="pageBreakPreview" zoomScale="80" zoomScaleNormal="100" zoomScaleSheetLayoutView="80" workbookViewId="0">
      <selection activeCell="B7" sqref="B7:J7"/>
    </sheetView>
  </sheetViews>
  <sheetFormatPr defaultColWidth="9.42578125" defaultRowHeight="15.75"/>
  <cols>
    <col min="1" max="1" width="2.5703125" style="91" customWidth="1"/>
    <col min="2" max="2" width="6.42578125" style="1255" customWidth="1"/>
    <col min="3" max="3" width="18.140625" style="91" customWidth="1"/>
    <col min="4" max="4" width="9.5703125" style="91" customWidth="1"/>
    <col min="5" max="5" width="17.5703125" style="1259" customWidth="1"/>
    <col min="6" max="10" width="14.5703125" style="91" customWidth="1"/>
    <col min="11" max="11" width="2.5703125" style="91" customWidth="1"/>
    <col min="12" max="12" width="9.42578125" style="91" customWidth="1"/>
    <col min="13" max="16384" width="9.42578125" style="91"/>
  </cols>
  <sheetData>
    <row r="1" spans="1:49" s="70" customFormat="1" ht="17.25" customHeight="1">
      <c r="A1" s="66"/>
      <c r="B1" s="1250" t="s">
        <v>0</v>
      </c>
      <c r="C1" s="66"/>
      <c r="D1" s="66"/>
      <c r="E1" s="68"/>
      <c r="F1" s="66"/>
      <c r="G1" s="66"/>
      <c r="H1" s="66"/>
      <c r="I1" s="66"/>
      <c r="J1" s="3" t="s">
        <v>1</v>
      </c>
      <c r="K1" s="66"/>
      <c r="L1" s="66"/>
      <c r="M1" s="66"/>
      <c r="N1" s="66"/>
      <c r="O1" s="66"/>
      <c r="P1" s="66"/>
      <c r="Q1" s="69"/>
      <c r="R1" s="69"/>
      <c r="S1" s="69"/>
      <c r="T1" s="69"/>
      <c r="U1" s="69"/>
      <c r="V1" s="69"/>
      <c r="W1" s="69"/>
      <c r="X1" s="69"/>
      <c r="Y1" s="69"/>
      <c r="Z1" s="69"/>
      <c r="AA1" s="69"/>
      <c r="AB1" s="69"/>
      <c r="AC1" s="69"/>
      <c r="AD1" s="69"/>
      <c r="AE1" s="69"/>
      <c r="AF1" s="69"/>
      <c r="AG1" s="69"/>
      <c r="AH1" s="69"/>
      <c r="AI1" s="69"/>
      <c r="AJ1" s="69"/>
      <c r="AK1" s="69"/>
      <c r="AL1" s="69"/>
      <c r="AM1" s="69"/>
      <c r="AN1" s="69"/>
      <c r="AO1" s="69"/>
      <c r="AP1" s="69"/>
      <c r="AQ1" s="69"/>
      <c r="AR1" s="69"/>
      <c r="AS1" s="69"/>
      <c r="AT1" s="69"/>
      <c r="AU1" s="69"/>
      <c r="AV1" s="69"/>
      <c r="AW1" s="69"/>
    </row>
    <row r="2" spans="1:49" s="70" customFormat="1" ht="17.25" customHeight="1">
      <c r="A2" s="66"/>
      <c r="B2" s="1250"/>
      <c r="C2" s="71"/>
      <c r="D2" s="66"/>
      <c r="E2" s="68"/>
      <c r="F2" s="66"/>
      <c r="G2" s="66"/>
      <c r="H2" s="66"/>
      <c r="I2" s="66"/>
      <c r="J2" s="3" t="s">
        <v>2</v>
      </c>
      <c r="K2" s="66"/>
      <c r="L2" s="66"/>
      <c r="M2" s="66"/>
      <c r="N2" s="66"/>
      <c r="O2" s="66"/>
      <c r="P2" s="66"/>
      <c r="Q2" s="69"/>
      <c r="R2" s="69"/>
      <c r="S2" s="69"/>
      <c r="T2" s="69"/>
      <c r="U2" s="69"/>
      <c r="V2" s="69"/>
      <c r="W2" s="69"/>
      <c r="X2" s="69"/>
      <c r="Y2" s="69"/>
      <c r="Z2" s="69"/>
      <c r="AA2" s="69"/>
      <c r="AB2" s="69"/>
      <c r="AC2" s="69"/>
      <c r="AD2" s="69"/>
      <c r="AE2" s="69"/>
      <c r="AF2" s="69"/>
      <c r="AG2" s="69"/>
      <c r="AH2" s="69"/>
      <c r="AI2" s="69"/>
      <c r="AJ2" s="69"/>
      <c r="AK2" s="69"/>
      <c r="AL2" s="69"/>
      <c r="AM2" s="69"/>
      <c r="AN2" s="69"/>
      <c r="AO2" s="69"/>
      <c r="AP2" s="69"/>
      <c r="AQ2" s="69"/>
      <c r="AR2" s="69"/>
      <c r="AS2" s="69"/>
      <c r="AT2" s="69"/>
      <c r="AU2" s="69"/>
      <c r="AV2" s="69"/>
      <c r="AW2" s="69"/>
    </row>
    <row r="3" spans="1:49" s="70" customFormat="1" ht="17.25" customHeight="1">
      <c r="A3" s="66"/>
      <c r="B3" s="522"/>
      <c r="C3" s="66"/>
      <c r="D3" s="66"/>
      <c r="E3" s="68"/>
      <c r="F3" s="66"/>
      <c r="G3" s="66"/>
      <c r="H3" s="66"/>
      <c r="I3" s="66"/>
      <c r="J3" s="68" t="s">
        <v>3</v>
      </c>
      <c r="K3" s="66"/>
      <c r="L3" s="66"/>
      <c r="M3" s="66"/>
      <c r="N3" s="66"/>
      <c r="O3" s="66"/>
      <c r="P3" s="66"/>
      <c r="Q3" s="69"/>
      <c r="R3" s="69"/>
      <c r="S3" s="69"/>
      <c r="T3" s="69"/>
      <c r="U3" s="69"/>
      <c r="V3" s="69"/>
      <c r="W3" s="69"/>
      <c r="X3" s="69"/>
      <c r="Y3" s="69"/>
      <c r="Z3" s="69"/>
      <c r="AA3" s="69"/>
      <c r="AB3" s="69"/>
      <c r="AC3" s="69"/>
      <c r="AD3" s="69"/>
      <c r="AE3" s="69"/>
      <c r="AF3" s="69"/>
      <c r="AG3" s="69"/>
      <c r="AH3" s="69"/>
      <c r="AI3" s="69"/>
      <c r="AJ3" s="69"/>
      <c r="AK3" s="69"/>
      <c r="AL3" s="69"/>
      <c r="AM3" s="69"/>
      <c r="AN3" s="69"/>
      <c r="AO3" s="69"/>
      <c r="AP3" s="69"/>
      <c r="AQ3" s="69"/>
      <c r="AR3" s="69"/>
      <c r="AS3" s="69"/>
      <c r="AT3" s="69"/>
      <c r="AU3" s="69"/>
      <c r="AV3" s="69"/>
      <c r="AW3" s="69"/>
    </row>
    <row r="4" spans="1:49" s="70" customFormat="1" ht="17.25" customHeight="1">
      <c r="A4" s="66"/>
      <c r="B4" s="1251"/>
      <c r="C4" s="66"/>
      <c r="D4" s="66"/>
      <c r="E4" s="68"/>
      <c r="F4" s="66"/>
      <c r="G4" s="66"/>
      <c r="H4" s="66"/>
      <c r="I4" s="66"/>
      <c r="J4" s="68" t="s">
        <v>4</v>
      </c>
      <c r="K4" s="66"/>
      <c r="L4" s="66"/>
      <c r="M4" s="66"/>
      <c r="N4" s="66"/>
      <c r="O4" s="66"/>
      <c r="P4" s="66"/>
      <c r="Q4" s="69"/>
      <c r="R4" s="69"/>
      <c r="S4" s="69"/>
      <c r="T4" s="69"/>
      <c r="U4" s="69"/>
      <c r="V4" s="69"/>
      <c r="W4" s="69"/>
      <c r="X4" s="69"/>
      <c r="Y4" s="69"/>
      <c r="Z4" s="69"/>
      <c r="AA4" s="69"/>
      <c r="AB4" s="69"/>
      <c r="AC4" s="69"/>
      <c r="AD4" s="69"/>
      <c r="AE4" s="69"/>
      <c r="AF4" s="69"/>
      <c r="AG4" s="69"/>
      <c r="AH4" s="69"/>
      <c r="AI4" s="69"/>
      <c r="AJ4" s="69"/>
      <c r="AK4" s="69"/>
      <c r="AL4" s="69"/>
      <c r="AM4" s="69"/>
      <c r="AN4" s="69"/>
      <c r="AO4" s="69"/>
      <c r="AP4" s="69"/>
      <c r="AQ4" s="69"/>
      <c r="AR4" s="69"/>
      <c r="AS4" s="69"/>
      <c r="AT4" s="69"/>
      <c r="AU4" s="69"/>
      <c r="AV4" s="69"/>
      <c r="AW4" s="69"/>
    </row>
    <row r="5" spans="1:49" s="70" customFormat="1" ht="17.25" customHeight="1">
      <c r="A5" s="66"/>
      <c r="B5" s="522"/>
      <c r="C5" s="66"/>
      <c r="D5" s="66"/>
      <c r="E5" s="68"/>
      <c r="F5" s="66"/>
      <c r="G5" s="66"/>
      <c r="H5" s="66"/>
      <c r="I5" s="66"/>
      <c r="J5" s="68" t="s">
        <v>156</v>
      </c>
      <c r="K5" s="66"/>
      <c r="L5" s="66"/>
      <c r="M5" s="66"/>
      <c r="N5" s="66"/>
      <c r="O5" s="66"/>
      <c r="P5" s="66"/>
      <c r="Q5" s="69"/>
      <c r="R5" s="69"/>
      <c r="S5" s="69"/>
      <c r="T5" s="69"/>
      <c r="U5" s="69"/>
      <c r="V5" s="69"/>
      <c r="W5" s="69"/>
      <c r="X5" s="69"/>
      <c r="Y5" s="69"/>
      <c r="Z5" s="69"/>
      <c r="AA5" s="69"/>
      <c r="AB5" s="69"/>
      <c r="AC5" s="69"/>
      <c r="AD5" s="69"/>
      <c r="AE5" s="69"/>
      <c r="AF5" s="69"/>
      <c r="AG5" s="69"/>
      <c r="AH5" s="69"/>
      <c r="AI5" s="69"/>
      <c r="AJ5" s="69"/>
      <c r="AK5" s="69"/>
      <c r="AL5" s="69"/>
      <c r="AM5" s="69"/>
      <c r="AN5" s="69"/>
      <c r="AO5" s="69"/>
      <c r="AP5" s="69"/>
      <c r="AQ5" s="69"/>
      <c r="AR5" s="69"/>
      <c r="AS5" s="69"/>
      <c r="AT5" s="69"/>
      <c r="AU5" s="69"/>
      <c r="AV5" s="69"/>
      <c r="AW5" s="69"/>
    </row>
    <row r="6" spans="1:49" s="70" customFormat="1" ht="17.25" customHeight="1">
      <c r="A6" s="66"/>
      <c r="B6" s="522"/>
      <c r="C6" s="66"/>
      <c r="D6" s="66"/>
      <c r="E6" s="68"/>
      <c r="F6" s="66"/>
      <c r="G6" s="66"/>
      <c r="H6" s="66"/>
      <c r="I6" s="66"/>
      <c r="J6" s="68" t="s">
        <v>150</v>
      </c>
      <c r="K6" s="66"/>
      <c r="L6" s="66"/>
      <c r="M6" s="66"/>
      <c r="N6" s="66"/>
      <c r="O6" s="66"/>
      <c r="P6" s="66"/>
      <c r="Q6" s="69"/>
      <c r="R6" s="69"/>
      <c r="S6" s="69"/>
      <c r="T6" s="69"/>
      <c r="U6" s="69"/>
      <c r="V6" s="69"/>
      <c r="W6" s="69"/>
      <c r="X6" s="69"/>
      <c r="Y6" s="69"/>
      <c r="Z6" s="69"/>
      <c r="AA6" s="69"/>
      <c r="AB6" s="69"/>
      <c r="AC6" s="69"/>
      <c r="AD6" s="69"/>
      <c r="AE6" s="69"/>
      <c r="AF6" s="69"/>
      <c r="AG6" s="69"/>
      <c r="AH6" s="69"/>
      <c r="AI6" s="69"/>
      <c r="AJ6" s="69"/>
      <c r="AK6" s="69"/>
      <c r="AL6" s="69"/>
      <c r="AM6" s="69"/>
      <c r="AN6" s="69"/>
      <c r="AO6" s="69"/>
      <c r="AP6" s="69"/>
      <c r="AQ6" s="69"/>
      <c r="AR6" s="69"/>
      <c r="AS6" s="69"/>
      <c r="AT6" s="69"/>
      <c r="AU6" s="69"/>
      <c r="AV6" s="69"/>
      <c r="AW6" s="69"/>
    </row>
    <row r="7" spans="1:49" s="75" customFormat="1" ht="17.25" customHeight="1">
      <c r="A7" s="74"/>
      <c r="B7" s="1611" t="s">
        <v>150</v>
      </c>
      <c r="C7" s="1611"/>
      <c r="D7" s="1611"/>
      <c r="E7" s="1611"/>
      <c r="F7" s="1611"/>
      <c r="G7" s="1611"/>
      <c r="H7" s="1611"/>
      <c r="I7" s="1611"/>
      <c r="J7" s="1611"/>
      <c r="K7" s="74"/>
      <c r="L7" s="74"/>
      <c r="M7" s="471"/>
      <c r="N7" s="74"/>
      <c r="O7" s="74"/>
      <c r="P7" s="74"/>
    </row>
    <row r="8" spans="1:49" s="75" customFormat="1" ht="17.25" customHeight="1">
      <c r="A8" s="74"/>
      <c r="B8" s="1611" t="s">
        <v>7</v>
      </c>
      <c r="C8" s="1611"/>
      <c r="D8" s="1611"/>
      <c r="E8" s="1611"/>
      <c r="F8" s="1611"/>
      <c r="G8" s="1611"/>
      <c r="H8" s="1611"/>
      <c r="I8" s="1611"/>
      <c r="J8" s="1611"/>
      <c r="K8" s="74"/>
      <c r="L8" s="74"/>
      <c r="M8" s="74"/>
      <c r="N8" s="74"/>
      <c r="O8" s="74"/>
      <c r="P8" s="74"/>
    </row>
    <row r="9" spans="1:49" s="75" customFormat="1" ht="17.25" customHeight="1">
      <c r="A9" s="74"/>
      <c r="B9" s="1611" t="s">
        <v>311</v>
      </c>
      <c r="C9" s="1611"/>
      <c r="D9" s="1611"/>
      <c r="E9" s="1611"/>
      <c r="F9" s="1611"/>
      <c r="G9" s="1611"/>
      <c r="H9" s="1611"/>
      <c r="I9" s="1611"/>
      <c r="J9" s="1611"/>
      <c r="K9" s="74"/>
      <c r="L9" s="74"/>
      <c r="M9" s="74"/>
      <c r="N9" s="74"/>
      <c r="O9" s="74"/>
      <c r="P9" s="74"/>
    </row>
    <row r="10" spans="1:49" s="75" customFormat="1" ht="17.25" customHeight="1">
      <c r="A10" s="74"/>
      <c r="B10" s="1612" t="s">
        <v>416</v>
      </c>
      <c r="C10" s="1612"/>
      <c r="D10" s="1612"/>
      <c r="E10" s="1612"/>
      <c r="F10" s="1612"/>
      <c r="G10" s="1612"/>
      <c r="H10" s="1612"/>
      <c r="I10" s="1612"/>
      <c r="J10" s="1612"/>
      <c r="K10" s="74"/>
      <c r="L10" s="74"/>
      <c r="M10" s="74"/>
      <c r="N10" s="74"/>
      <c r="O10" s="74"/>
      <c r="P10" s="74"/>
    </row>
    <row r="11" spans="1:49" s="69" customFormat="1" ht="17.25" customHeight="1" thickBot="1">
      <c r="A11" s="66"/>
      <c r="B11" s="522"/>
      <c r="C11" s="66"/>
      <c r="D11" s="66"/>
      <c r="E11" s="68"/>
      <c r="F11" s="66"/>
      <c r="G11" s="66"/>
      <c r="H11" s="66"/>
      <c r="I11" s="66"/>
      <c r="J11" s="66"/>
      <c r="K11" s="66"/>
      <c r="L11" s="66"/>
      <c r="M11" s="66"/>
      <c r="N11" s="66"/>
      <c r="O11" s="66"/>
      <c r="P11" s="66"/>
    </row>
    <row r="12" spans="1:49" s="69" customFormat="1" ht="16.5" customHeight="1">
      <c r="A12" s="66"/>
      <c r="B12" s="506" t="s">
        <v>10</v>
      </c>
      <c r="C12" s="507"/>
      <c r="D12" s="507"/>
      <c r="E12" s="507" t="s">
        <v>157</v>
      </c>
      <c r="F12" s="507" t="s">
        <v>158</v>
      </c>
      <c r="G12" s="508" t="s">
        <v>159</v>
      </c>
      <c r="H12" s="508" t="s">
        <v>160</v>
      </c>
      <c r="I12" s="508" t="s">
        <v>161</v>
      </c>
      <c r="J12" s="509" t="s">
        <v>162</v>
      </c>
      <c r="K12" s="66"/>
      <c r="L12" s="66"/>
      <c r="M12" s="66"/>
      <c r="N12" s="66"/>
      <c r="O12" s="66"/>
      <c r="P12" s="66"/>
    </row>
    <row r="13" spans="1:49" s="69" customFormat="1" ht="18.75" customHeight="1" thickBot="1">
      <c r="A13" s="66"/>
      <c r="B13" s="510" t="s">
        <v>15</v>
      </c>
      <c r="C13" s="511" t="s">
        <v>158</v>
      </c>
      <c r="D13" s="511" t="s">
        <v>17</v>
      </c>
      <c r="E13" s="511" t="s">
        <v>201</v>
      </c>
      <c r="F13" s="511" t="s">
        <v>163</v>
      </c>
      <c r="G13" s="511" t="s">
        <v>164</v>
      </c>
      <c r="H13" s="511" t="s">
        <v>163</v>
      </c>
      <c r="I13" s="511" t="s">
        <v>165</v>
      </c>
      <c r="J13" s="512" t="s">
        <v>166</v>
      </c>
      <c r="K13" s="66"/>
      <c r="L13" s="66"/>
      <c r="M13" s="66"/>
      <c r="N13" s="66"/>
      <c r="O13" s="66"/>
      <c r="P13" s="66"/>
    </row>
    <row r="14" spans="1:49" s="69" customFormat="1" ht="17.100000000000001" customHeight="1">
      <c r="A14" s="66"/>
      <c r="B14" s="306"/>
      <c r="C14" s="307"/>
      <c r="D14" s="307"/>
      <c r="E14" s="307" t="s">
        <v>21</v>
      </c>
      <c r="F14" s="307" t="s">
        <v>22</v>
      </c>
      <c r="G14" s="307" t="s">
        <v>23</v>
      </c>
      <c r="H14" s="307" t="s">
        <v>24</v>
      </c>
      <c r="I14" s="307" t="s">
        <v>145</v>
      </c>
      <c r="J14" s="308" t="s">
        <v>146</v>
      </c>
      <c r="K14" s="66"/>
      <c r="L14" s="66"/>
      <c r="M14" s="66"/>
      <c r="N14" s="66"/>
      <c r="O14" s="66"/>
      <c r="P14" s="66"/>
    </row>
    <row r="15" spans="1:49" s="69" customFormat="1" ht="17.100000000000001" customHeight="1">
      <c r="A15" s="66"/>
      <c r="B15" s="309"/>
      <c r="C15" s="310"/>
      <c r="D15" s="311"/>
      <c r="E15" s="318"/>
      <c r="F15" s="311"/>
      <c r="G15" s="311"/>
      <c r="H15" s="311"/>
      <c r="I15" s="311"/>
      <c r="J15" s="312"/>
      <c r="K15" s="66"/>
      <c r="L15" s="66"/>
      <c r="M15" s="66"/>
      <c r="N15" s="66"/>
      <c r="O15" s="66"/>
      <c r="P15" s="66"/>
    </row>
    <row r="16" spans="1:49" s="69" customFormat="1" ht="17.100000000000001" customHeight="1">
      <c r="A16" s="66"/>
      <c r="B16" s="309"/>
      <c r="C16" s="314" t="s">
        <v>167</v>
      </c>
      <c r="D16" s="315"/>
      <c r="E16" s="318"/>
      <c r="F16" s="311"/>
      <c r="G16" s="311"/>
      <c r="H16" s="311"/>
      <c r="I16" s="311"/>
      <c r="J16" s="312"/>
      <c r="K16" s="66"/>
      <c r="L16" s="66"/>
      <c r="M16" s="66"/>
      <c r="N16" s="66"/>
      <c r="O16" s="66"/>
      <c r="P16" s="66"/>
    </row>
    <row r="17" spans="1:16" s="69" customFormat="1" ht="16.5" customHeight="1">
      <c r="A17" s="66"/>
      <c r="B17" s="309"/>
      <c r="C17" s="314"/>
      <c r="D17" s="315"/>
      <c r="E17" s="318"/>
      <c r="F17" s="311"/>
      <c r="G17" s="311"/>
      <c r="H17" s="311"/>
      <c r="I17" s="311"/>
      <c r="J17" s="312"/>
      <c r="K17" s="66"/>
      <c r="L17" s="66"/>
      <c r="M17" s="66"/>
      <c r="N17" s="66"/>
      <c r="O17" s="66"/>
      <c r="P17" s="66"/>
    </row>
    <row r="18" spans="1:16" s="69" customFormat="1" ht="16.5" customHeight="1">
      <c r="A18" s="66"/>
      <c r="B18" s="309"/>
      <c r="C18" s="316" t="s">
        <v>418</v>
      </c>
      <c r="D18" s="315"/>
      <c r="E18" s="318"/>
      <c r="F18" s="311"/>
      <c r="G18" s="311"/>
      <c r="H18" s="311"/>
      <c r="I18" s="311"/>
      <c r="J18" s="312"/>
      <c r="K18" s="66"/>
      <c r="L18" s="66"/>
      <c r="M18" s="66"/>
      <c r="N18" s="66"/>
      <c r="O18" s="66"/>
      <c r="P18" s="66"/>
    </row>
    <row r="19" spans="1:16" s="69" customFormat="1" ht="16.5" customHeight="1">
      <c r="A19" s="66"/>
      <c r="B19" s="309">
        <v>1</v>
      </c>
      <c r="C19" s="316" t="s">
        <v>170</v>
      </c>
      <c r="D19" s="315"/>
      <c r="E19" s="1256">
        <v>150</v>
      </c>
      <c r="F19" s="338">
        <v>40624</v>
      </c>
      <c r="G19" s="320">
        <f t="shared" ref="G19:G46" si="0">(H19-F19)/365</f>
        <v>30.021917808219179</v>
      </c>
      <c r="H19" s="338">
        <v>51582</v>
      </c>
      <c r="I19" s="321">
        <v>5.3969999999999997E-2</v>
      </c>
      <c r="J19" s="322">
        <f t="shared" ref="J19:J46" si="1">+E19*I19</f>
        <v>8.0954999999999995</v>
      </c>
      <c r="K19" s="66"/>
      <c r="L19" s="66"/>
      <c r="M19" s="66"/>
      <c r="N19" s="66"/>
      <c r="O19" s="66"/>
      <c r="P19" s="66"/>
    </row>
    <row r="20" spans="1:16" s="69" customFormat="1" ht="16.5" customHeight="1">
      <c r="A20" s="66"/>
      <c r="B20" s="309">
        <f>B19+1</f>
        <v>2</v>
      </c>
      <c r="C20" s="316" t="s">
        <v>171</v>
      </c>
      <c r="D20" s="315"/>
      <c r="E20" s="1256">
        <v>150</v>
      </c>
      <c r="F20" s="338">
        <v>40808</v>
      </c>
      <c r="G20" s="320">
        <f t="shared" si="0"/>
        <v>30.021917808219179</v>
      </c>
      <c r="H20" s="338">
        <v>51766</v>
      </c>
      <c r="I20" s="321">
        <v>4.7399999999999998E-2</v>
      </c>
      <c r="J20" s="322">
        <f t="shared" si="1"/>
        <v>7.1099999999999994</v>
      </c>
      <c r="K20" s="66"/>
      <c r="L20" s="66"/>
      <c r="M20" s="66"/>
      <c r="N20" s="66"/>
      <c r="O20" s="66"/>
      <c r="P20" s="66"/>
    </row>
    <row r="21" spans="1:16" s="69" customFormat="1" ht="16.5" customHeight="1">
      <c r="A21" s="66"/>
      <c r="B21" s="309">
        <f t="shared" ref="B21:B42" si="2">B20+1</f>
        <v>3</v>
      </c>
      <c r="C21" s="316" t="s">
        <v>172</v>
      </c>
      <c r="D21" s="315"/>
      <c r="E21" s="1256">
        <v>200</v>
      </c>
      <c r="F21" s="338">
        <v>40990</v>
      </c>
      <c r="G21" s="320">
        <f t="shared" si="0"/>
        <v>30.019178082191782</v>
      </c>
      <c r="H21" s="338">
        <v>51947</v>
      </c>
      <c r="I21" s="321">
        <v>4.3560000000000001E-2</v>
      </c>
      <c r="J21" s="322">
        <f t="shared" si="1"/>
        <v>8.7119999999999997</v>
      </c>
      <c r="K21" s="66"/>
      <c r="L21" s="66"/>
      <c r="M21" s="66"/>
      <c r="N21" s="66"/>
      <c r="O21" s="66"/>
      <c r="P21" s="66"/>
    </row>
    <row r="22" spans="1:16" s="69" customFormat="1" ht="16.5" customHeight="1">
      <c r="A22" s="66"/>
      <c r="B22" s="309">
        <f t="shared" si="2"/>
        <v>4</v>
      </c>
      <c r="C22" s="316" t="s">
        <v>257</v>
      </c>
      <c r="D22" s="315"/>
      <c r="E22" s="1256">
        <v>50</v>
      </c>
      <c r="F22" s="338">
        <v>42696</v>
      </c>
      <c r="G22" s="320">
        <f t="shared" si="0"/>
        <v>30.019178082191782</v>
      </c>
      <c r="H22" s="338">
        <v>53653</v>
      </c>
      <c r="I22" s="321">
        <v>4.0280000000000003E-2</v>
      </c>
      <c r="J22" s="322">
        <f t="shared" si="1"/>
        <v>2.0140000000000002</v>
      </c>
      <c r="K22" s="66"/>
      <c r="L22" s="66"/>
      <c r="M22" s="66"/>
      <c r="N22" s="66"/>
      <c r="O22" s="66"/>
      <c r="P22" s="66"/>
    </row>
    <row r="23" spans="1:16" s="69" customFormat="1" ht="16.5" customHeight="1">
      <c r="A23" s="66"/>
      <c r="B23" s="309">
        <f t="shared" si="2"/>
        <v>5</v>
      </c>
      <c r="C23" s="316" t="s">
        <v>258</v>
      </c>
      <c r="D23" s="315"/>
      <c r="E23" s="1256">
        <v>200</v>
      </c>
      <c r="F23" s="338">
        <v>42788</v>
      </c>
      <c r="G23" s="320">
        <f t="shared" si="0"/>
        <v>30.019178082191782</v>
      </c>
      <c r="H23" s="338">
        <v>53745</v>
      </c>
      <c r="I23" s="321">
        <v>4.122E-2</v>
      </c>
      <c r="J23" s="322">
        <f t="shared" si="1"/>
        <v>8.2439999999999998</v>
      </c>
      <c r="K23" s="66"/>
      <c r="L23" s="66"/>
      <c r="M23" s="66"/>
      <c r="N23" s="66"/>
      <c r="O23" s="66"/>
      <c r="P23" s="66"/>
    </row>
    <row r="24" spans="1:16" s="69" customFormat="1" ht="16.5" customHeight="1">
      <c r="A24" s="66"/>
      <c r="B24" s="309">
        <f t="shared" si="2"/>
        <v>6</v>
      </c>
      <c r="C24" s="316" t="s">
        <v>259</v>
      </c>
      <c r="D24" s="315"/>
      <c r="E24" s="1256">
        <v>100</v>
      </c>
      <c r="F24" s="338">
        <v>42908</v>
      </c>
      <c r="G24" s="320">
        <f t="shared" si="0"/>
        <v>30.019178082191782</v>
      </c>
      <c r="H24" s="338">
        <v>53865</v>
      </c>
      <c r="I24" s="321">
        <v>3.6479999999999999E-2</v>
      </c>
      <c r="J24" s="322">
        <f t="shared" si="1"/>
        <v>3.6479999999999997</v>
      </c>
      <c r="K24" s="66"/>
      <c r="L24" s="66"/>
      <c r="M24" s="66"/>
      <c r="N24" s="66"/>
      <c r="O24" s="66"/>
      <c r="P24" s="66"/>
    </row>
    <row r="25" spans="1:16" s="69" customFormat="1" ht="16.5" customHeight="1">
      <c r="A25" s="66"/>
      <c r="B25" s="309">
        <f t="shared" si="2"/>
        <v>7</v>
      </c>
      <c r="C25" s="316" t="s">
        <v>260</v>
      </c>
      <c r="D25" s="315"/>
      <c r="E25" s="1256">
        <v>100</v>
      </c>
      <c r="F25" s="338">
        <v>42969</v>
      </c>
      <c r="G25" s="320">
        <f t="shared" si="0"/>
        <v>30.019178082191782</v>
      </c>
      <c r="H25" s="338">
        <v>53926</v>
      </c>
      <c r="I25" s="321">
        <v>3.8580000000000003E-2</v>
      </c>
      <c r="J25" s="322">
        <f t="shared" si="1"/>
        <v>3.8580000000000005</v>
      </c>
      <c r="K25" s="66"/>
      <c r="L25" s="66"/>
      <c r="M25" s="66"/>
      <c r="N25" s="66"/>
      <c r="O25" s="66"/>
      <c r="P25" s="66"/>
    </row>
    <row r="26" spans="1:16" s="69" customFormat="1" ht="16.5" customHeight="1">
      <c r="A26" s="66"/>
      <c r="B26" s="309">
        <f t="shared" si="2"/>
        <v>8</v>
      </c>
      <c r="C26" s="316" t="s">
        <v>261</v>
      </c>
      <c r="D26" s="315"/>
      <c r="E26" s="1256">
        <v>400</v>
      </c>
      <c r="F26" s="338">
        <v>43000</v>
      </c>
      <c r="G26" s="320">
        <f t="shared" si="0"/>
        <v>30.019178082191782</v>
      </c>
      <c r="H26" s="338">
        <v>53957</v>
      </c>
      <c r="I26" s="321">
        <v>4.0660000000000002E-2</v>
      </c>
      <c r="J26" s="322">
        <f t="shared" si="1"/>
        <v>16.263999999999999</v>
      </c>
      <c r="K26" s="66"/>
      <c r="L26" s="66"/>
      <c r="M26" s="66"/>
      <c r="N26" s="66"/>
      <c r="O26" s="66"/>
      <c r="P26" s="66"/>
    </row>
    <row r="27" spans="1:16" s="69" customFormat="1" ht="16.5" customHeight="1">
      <c r="A27" s="66"/>
      <c r="B27" s="309">
        <f t="shared" si="2"/>
        <v>9</v>
      </c>
      <c r="C27" s="316" t="s">
        <v>263</v>
      </c>
      <c r="D27" s="315"/>
      <c r="E27" s="1256">
        <v>200</v>
      </c>
      <c r="F27" s="338">
        <v>43122</v>
      </c>
      <c r="G27" s="320">
        <f t="shared" si="0"/>
        <v>30.019178082191782</v>
      </c>
      <c r="H27" s="338">
        <v>54079</v>
      </c>
      <c r="I27" s="321">
        <v>3.8739999999999997E-2</v>
      </c>
      <c r="J27" s="322">
        <f t="shared" si="1"/>
        <v>7.7479999999999993</v>
      </c>
      <c r="K27" s="66"/>
      <c r="L27" s="66"/>
      <c r="M27" s="66"/>
      <c r="N27" s="66"/>
      <c r="O27" s="66"/>
      <c r="P27" s="66"/>
    </row>
    <row r="28" spans="1:16" s="69" customFormat="1" ht="16.5" customHeight="1">
      <c r="A28" s="66"/>
      <c r="B28" s="309">
        <f t="shared" si="2"/>
        <v>10</v>
      </c>
      <c r="C28" s="316" t="s">
        <v>264</v>
      </c>
      <c r="D28" s="315"/>
      <c r="E28" s="1256">
        <v>400</v>
      </c>
      <c r="F28" s="338">
        <v>43181</v>
      </c>
      <c r="G28" s="320">
        <f t="shared" si="0"/>
        <v>30.021917808219179</v>
      </c>
      <c r="H28" s="338">
        <v>54139</v>
      </c>
      <c r="I28" s="321">
        <v>3.9969999999999999E-2</v>
      </c>
      <c r="J28" s="322">
        <f t="shared" si="1"/>
        <v>15.988</v>
      </c>
      <c r="K28" s="66"/>
      <c r="L28" s="66"/>
      <c r="M28" s="66"/>
      <c r="N28" s="66"/>
      <c r="O28" s="66"/>
      <c r="P28" s="66"/>
    </row>
    <row r="29" spans="1:16" s="69" customFormat="1" ht="16.5" customHeight="1">
      <c r="A29" s="66"/>
      <c r="B29" s="309">
        <f t="shared" si="2"/>
        <v>11</v>
      </c>
      <c r="C29" s="316" t="s">
        <v>265</v>
      </c>
      <c r="D29" s="315"/>
      <c r="E29" s="1256">
        <v>100</v>
      </c>
      <c r="F29" s="338">
        <v>43699</v>
      </c>
      <c r="G29" s="320">
        <f t="shared" si="0"/>
        <v>20.013698630136986</v>
      </c>
      <c r="H29" s="338">
        <v>51004</v>
      </c>
      <c r="I29" s="321">
        <v>3.4880000000000001E-2</v>
      </c>
      <c r="J29" s="322">
        <f t="shared" si="1"/>
        <v>3.488</v>
      </c>
      <c r="K29" s="66"/>
      <c r="L29" s="66"/>
      <c r="M29" s="66"/>
      <c r="N29" s="66"/>
      <c r="O29" s="66"/>
      <c r="P29" s="66"/>
    </row>
    <row r="30" spans="1:16" s="69" customFormat="1" ht="16.5" customHeight="1">
      <c r="A30" s="66"/>
      <c r="B30" s="309">
        <f t="shared" si="2"/>
        <v>12</v>
      </c>
      <c r="C30" s="316" t="s">
        <v>351</v>
      </c>
      <c r="D30" s="315"/>
      <c r="E30" s="1256">
        <v>580</v>
      </c>
      <c r="F30" s="338">
        <v>46461</v>
      </c>
      <c r="G30" s="320">
        <f t="shared" ref="G30" si="3">(H30-F30)/365</f>
        <v>10.008219178082191</v>
      </c>
      <c r="H30" s="338">
        <v>50114</v>
      </c>
      <c r="I30" s="321">
        <v>4.8399999999999999E-2</v>
      </c>
      <c r="J30" s="322">
        <f t="shared" ref="J30" si="4">+E30*I30</f>
        <v>28.071999999999999</v>
      </c>
      <c r="K30" s="66"/>
      <c r="L30" s="66"/>
      <c r="M30" s="66"/>
      <c r="N30" s="66"/>
      <c r="O30" s="66"/>
      <c r="P30" s="66"/>
    </row>
    <row r="31" spans="1:16" s="69" customFormat="1" ht="16.5" customHeight="1">
      <c r="A31" s="66"/>
      <c r="B31" s="309">
        <f t="shared" si="2"/>
        <v>13</v>
      </c>
      <c r="C31" s="316" t="s">
        <v>352</v>
      </c>
      <c r="D31" s="315"/>
      <c r="E31" s="1256">
        <v>580</v>
      </c>
      <c r="F31" s="338">
        <v>46461</v>
      </c>
      <c r="G31" s="320">
        <f t="shared" si="0"/>
        <v>30.021917808219179</v>
      </c>
      <c r="H31" s="338">
        <v>57419</v>
      </c>
      <c r="I31" s="321">
        <v>5.4100000000000002E-2</v>
      </c>
      <c r="J31" s="322">
        <f t="shared" si="1"/>
        <v>31.378</v>
      </c>
      <c r="K31" s="66"/>
      <c r="L31" s="66"/>
      <c r="M31" s="66"/>
      <c r="N31" s="66"/>
      <c r="O31" s="66"/>
      <c r="P31" s="66"/>
    </row>
    <row r="32" spans="1:16" s="69" customFormat="1" ht="16.5" customHeight="1">
      <c r="A32" s="66"/>
      <c r="B32" s="309">
        <f t="shared" si="2"/>
        <v>14</v>
      </c>
      <c r="C32" s="316" t="s">
        <v>353</v>
      </c>
      <c r="D32" s="315"/>
      <c r="E32" s="1256">
        <v>580</v>
      </c>
      <c r="F32" s="338">
        <v>46645</v>
      </c>
      <c r="G32" s="320">
        <f t="shared" si="0"/>
        <v>10.008219178082191</v>
      </c>
      <c r="H32" s="338">
        <v>50298</v>
      </c>
      <c r="I32" s="321">
        <v>4.8899999999999999E-2</v>
      </c>
      <c r="J32" s="322">
        <f t="shared" si="1"/>
        <v>28.361999999999998</v>
      </c>
      <c r="K32" s="66"/>
      <c r="L32" s="66"/>
      <c r="M32" s="66"/>
      <c r="N32" s="66"/>
      <c r="O32" s="66"/>
      <c r="P32" s="66"/>
    </row>
    <row r="33" spans="1:16" s="69" customFormat="1" ht="16.5" customHeight="1">
      <c r="A33" s="66"/>
      <c r="B33" s="309">
        <f t="shared" si="2"/>
        <v>15</v>
      </c>
      <c r="C33" s="316" t="s">
        <v>354</v>
      </c>
      <c r="D33" s="315"/>
      <c r="E33" s="1256">
        <v>580</v>
      </c>
      <c r="F33" s="338">
        <v>46645</v>
      </c>
      <c r="G33" s="320">
        <f t="shared" si="0"/>
        <v>30.021917808219179</v>
      </c>
      <c r="H33" s="338">
        <v>57603</v>
      </c>
      <c r="I33" s="321">
        <v>5.45E-2</v>
      </c>
      <c r="J33" s="322">
        <f t="shared" si="1"/>
        <v>31.61</v>
      </c>
      <c r="K33" s="66"/>
      <c r="L33" s="66"/>
      <c r="M33" s="66"/>
      <c r="N33" s="66"/>
      <c r="O33" s="66"/>
      <c r="P33" s="66"/>
    </row>
    <row r="34" spans="1:16" s="69" customFormat="1" ht="16.5" customHeight="1">
      <c r="A34" s="66"/>
      <c r="B34" s="309">
        <f t="shared" si="2"/>
        <v>16</v>
      </c>
      <c r="C34" s="316" t="s">
        <v>355</v>
      </c>
      <c r="D34" s="315"/>
      <c r="E34" s="1256">
        <v>405</v>
      </c>
      <c r="F34" s="338">
        <v>46827</v>
      </c>
      <c r="G34" s="320">
        <f t="shared" si="0"/>
        <v>10.005479452054795</v>
      </c>
      <c r="H34" s="338">
        <v>50479</v>
      </c>
      <c r="I34" s="321">
        <v>4.8899999999999999E-2</v>
      </c>
      <c r="J34" s="322">
        <f t="shared" si="1"/>
        <v>19.804500000000001</v>
      </c>
      <c r="K34" s="66"/>
      <c r="L34" s="66"/>
      <c r="M34" s="66"/>
      <c r="N34" s="66"/>
      <c r="O34" s="66"/>
      <c r="P34" s="66"/>
    </row>
    <row r="35" spans="1:16" s="69" customFormat="1" ht="16.5" customHeight="1">
      <c r="A35" s="66"/>
      <c r="B35" s="309">
        <f t="shared" si="2"/>
        <v>17</v>
      </c>
      <c r="C35" s="316" t="s">
        <v>356</v>
      </c>
      <c r="D35" s="315"/>
      <c r="E35" s="1256">
        <v>405</v>
      </c>
      <c r="F35" s="338">
        <v>46827</v>
      </c>
      <c r="G35" s="320">
        <f t="shared" si="0"/>
        <v>30.019178082191782</v>
      </c>
      <c r="H35" s="338">
        <v>57784</v>
      </c>
      <c r="I35" s="321">
        <v>5.3499999999999999E-2</v>
      </c>
      <c r="J35" s="322">
        <f t="shared" si="1"/>
        <v>21.6675</v>
      </c>
      <c r="K35" s="66"/>
      <c r="L35" s="66"/>
      <c r="M35" s="66"/>
      <c r="N35" s="66"/>
      <c r="O35" s="66"/>
      <c r="P35" s="66"/>
    </row>
    <row r="36" spans="1:16" s="69" customFormat="1" ht="16.5" customHeight="1">
      <c r="A36" s="66"/>
      <c r="B36" s="309">
        <f t="shared" si="2"/>
        <v>18</v>
      </c>
      <c r="C36" s="316" t="s">
        <v>373</v>
      </c>
      <c r="D36" s="315"/>
      <c r="E36" s="1256">
        <v>405</v>
      </c>
      <c r="F36" s="338">
        <v>46919</v>
      </c>
      <c r="G36" s="320">
        <f t="shared" si="0"/>
        <v>10.005479452054795</v>
      </c>
      <c r="H36" s="338">
        <v>50571</v>
      </c>
      <c r="I36" s="321">
        <v>4.9999999999999996E-2</v>
      </c>
      <c r="J36" s="322">
        <f t="shared" si="1"/>
        <v>20.25</v>
      </c>
      <c r="K36" s="66"/>
      <c r="L36" s="66"/>
      <c r="M36" s="66"/>
      <c r="N36" s="66"/>
      <c r="O36" s="66"/>
      <c r="P36" s="66"/>
    </row>
    <row r="37" spans="1:16" s="69" customFormat="1" ht="16.5" customHeight="1">
      <c r="A37" s="66"/>
      <c r="B37" s="309">
        <f t="shared" si="2"/>
        <v>19</v>
      </c>
      <c r="C37" s="316" t="s">
        <v>375</v>
      </c>
      <c r="D37" s="311"/>
      <c r="E37" s="1256">
        <v>405</v>
      </c>
      <c r="F37" s="338">
        <v>46919</v>
      </c>
      <c r="G37" s="320">
        <f t="shared" si="0"/>
        <v>30.019178082191782</v>
      </c>
      <c r="H37" s="338">
        <v>57876</v>
      </c>
      <c r="I37" s="321">
        <v>5.4699999999999999E-2</v>
      </c>
      <c r="J37" s="322">
        <f t="shared" si="1"/>
        <v>22.153500000000001</v>
      </c>
      <c r="K37" s="66"/>
      <c r="L37" s="66"/>
      <c r="M37" s="66"/>
      <c r="N37" s="66"/>
      <c r="O37" s="66"/>
      <c r="P37" s="66"/>
    </row>
    <row r="38" spans="1:16" s="69" customFormat="1" ht="16.5" customHeight="1">
      <c r="A38" s="66"/>
      <c r="B38" s="309">
        <f t="shared" si="2"/>
        <v>20</v>
      </c>
      <c r="C38" s="316" t="s">
        <v>377</v>
      </c>
      <c r="D38" s="311"/>
      <c r="E38" s="1256">
        <v>405</v>
      </c>
      <c r="F38" s="338">
        <v>47011</v>
      </c>
      <c r="G38" s="320">
        <f t="shared" si="0"/>
        <v>10.005479452054795</v>
      </c>
      <c r="H38" s="338">
        <v>50663</v>
      </c>
      <c r="I38" s="321">
        <v>5.0299999999999997E-2</v>
      </c>
      <c r="J38" s="322">
        <f t="shared" si="1"/>
        <v>20.371499999999997</v>
      </c>
      <c r="K38" s="66"/>
      <c r="L38" s="66"/>
      <c r="M38" s="66"/>
      <c r="N38" s="66"/>
      <c r="O38" s="66"/>
      <c r="P38" s="66"/>
    </row>
    <row r="39" spans="1:16" s="69" customFormat="1" ht="16.5" customHeight="1">
      <c r="A39" s="66"/>
      <c r="B39" s="309">
        <f t="shared" si="2"/>
        <v>21</v>
      </c>
      <c r="C39" s="316" t="s">
        <v>379</v>
      </c>
      <c r="D39" s="311"/>
      <c r="E39" s="1256">
        <v>400</v>
      </c>
      <c r="F39" s="338">
        <v>47011</v>
      </c>
      <c r="G39" s="320">
        <f t="shared" si="0"/>
        <v>30.019178082191782</v>
      </c>
      <c r="H39" s="338">
        <v>57968</v>
      </c>
      <c r="I39" s="321">
        <v>5.4800000000000001E-2</v>
      </c>
      <c r="J39" s="322">
        <f t="shared" si="1"/>
        <v>21.92</v>
      </c>
      <c r="K39" s="66"/>
      <c r="L39" s="66"/>
      <c r="M39" s="66"/>
      <c r="N39" s="66"/>
      <c r="O39" s="66"/>
      <c r="P39" s="66"/>
    </row>
    <row r="40" spans="1:16" s="69" customFormat="1" ht="16.5" customHeight="1">
      <c r="A40" s="66"/>
      <c r="B40" s="309">
        <f t="shared" si="2"/>
        <v>22</v>
      </c>
      <c r="C40" s="316" t="s">
        <v>381</v>
      </c>
      <c r="D40" s="311"/>
      <c r="E40" s="1256">
        <v>525</v>
      </c>
      <c r="F40" s="338">
        <v>47192</v>
      </c>
      <c r="G40" s="320">
        <f t="shared" si="0"/>
        <v>10.005479452054795</v>
      </c>
      <c r="H40" s="338">
        <v>50844</v>
      </c>
      <c r="I40" s="321">
        <v>5.0799999999999998E-2</v>
      </c>
      <c r="J40" s="322">
        <f t="shared" si="1"/>
        <v>26.669999999999998</v>
      </c>
      <c r="K40" s="66"/>
      <c r="L40" s="66"/>
      <c r="M40" s="66"/>
      <c r="N40" s="66"/>
      <c r="O40" s="66"/>
      <c r="P40" s="66"/>
    </row>
    <row r="41" spans="1:16" s="69" customFormat="1" ht="16.5" customHeight="1">
      <c r="A41" s="66"/>
      <c r="B41" s="309">
        <f t="shared" si="2"/>
        <v>23</v>
      </c>
      <c r="C41" s="316" t="s">
        <v>383</v>
      </c>
      <c r="D41" s="311"/>
      <c r="E41" s="1256">
        <v>525</v>
      </c>
      <c r="F41" s="338">
        <v>47192</v>
      </c>
      <c r="G41" s="320">
        <f t="shared" si="0"/>
        <v>30.019178082191782</v>
      </c>
      <c r="H41" s="338">
        <v>58149</v>
      </c>
      <c r="I41" s="321">
        <v>5.5E-2</v>
      </c>
      <c r="J41" s="322">
        <f t="shared" si="1"/>
        <v>28.875</v>
      </c>
      <c r="K41" s="66"/>
      <c r="L41" s="66"/>
      <c r="M41" s="66"/>
      <c r="N41" s="66"/>
      <c r="O41" s="66"/>
      <c r="P41" s="66"/>
    </row>
    <row r="42" spans="1:16" s="69" customFormat="1" ht="16.5" customHeight="1">
      <c r="A42" s="66"/>
      <c r="B42" s="309">
        <f t="shared" si="2"/>
        <v>24</v>
      </c>
      <c r="C42" s="316" t="s">
        <v>394</v>
      </c>
      <c r="D42" s="311"/>
      <c r="E42" s="1256">
        <v>525</v>
      </c>
      <c r="F42" s="338">
        <v>47284</v>
      </c>
      <c r="G42" s="320">
        <f t="shared" si="0"/>
        <v>10.005479452054795</v>
      </c>
      <c r="H42" s="338">
        <v>50936</v>
      </c>
      <c r="I42" s="321">
        <v>5.0999999999999997E-2</v>
      </c>
      <c r="J42" s="322">
        <f t="shared" si="1"/>
        <v>26.774999999999999</v>
      </c>
      <c r="K42" s="66"/>
      <c r="L42" s="66"/>
      <c r="M42" s="66"/>
      <c r="N42" s="66"/>
      <c r="O42" s="66"/>
      <c r="P42" s="66"/>
    </row>
    <row r="43" spans="1:16" s="69" customFormat="1" ht="16.5" customHeight="1">
      <c r="A43" s="66"/>
      <c r="B43" s="309">
        <f t="shared" ref="B43:B48" si="5">B42+1</f>
        <v>25</v>
      </c>
      <c r="C43" s="316" t="s">
        <v>395</v>
      </c>
      <c r="D43" s="311"/>
      <c r="E43" s="1256">
        <v>520</v>
      </c>
      <c r="F43" s="338">
        <v>47284</v>
      </c>
      <c r="G43" s="320">
        <f>(H43-F43)/365</f>
        <v>30.019178082191782</v>
      </c>
      <c r="H43" s="338">
        <v>58241</v>
      </c>
      <c r="I43" s="321">
        <v>5.5100000000000003E-2</v>
      </c>
      <c r="J43" s="322">
        <f>+E43*I43</f>
        <v>28.652000000000001</v>
      </c>
      <c r="K43" s="66"/>
      <c r="L43" s="66"/>
      <c r="M43" s="66"/>
      <c r="N43" s="66"/>
      <c r="O43" s="66"/>
      <c r="P43" s="66"/>
    </row>
    <row r="44" spans="1:16" s="69" customFormat="1" ht="16.5" customHeight="1">
      <c r="A44" s="66"/>
      <c r="B44" s="309">
        <f t="shared" si="5"/>
        <v>26</v>
      </c>
      <c r="C44" s="316" t="s">
        <v>396</v>
      </c>
      <c r="D44" s="311"/>
      <c r="E44" s="1256">
        <v>520</v>
      </c>
      <c r="F44" s="338">
        <v>47376</v>
      </c>
      <c r="G44" s="320">
        <f>(H44-F44)/365</f>
        <v>10.005479452054795</v>
      </c>
      <c r="H44" s="338">
        <v>51028</v>
      </c>
      <c r="I44" s="321">
        <v>5.1299999999999998E-2</v>
      </c>
      <c r="J44" s="322">
        <f>+E44*I44</f>
        <v>26.675999999999998</v>
      </c>
      <c r="K44" s="66"/>
      <c r="L44" s="66"/>
      <c r="M44" s="66"/>
      <c r="N44" s="66"/>
      <c r="O44" s="66"/>
      <c r="P44" s="66"/>
    </row>
    <row r="45" spans="1:16" s="69" customFormat="1" ht="16.5" customHeight="1">
      <c r="A45" s="66"/>
      <c r="B45" s="309">
        <f t="shared" si="5"/>
        <v>27</v>
      </c>
      <c r="C45" s="316" t="s">
        <v>397</v>
      </c>
      <c r="D45" s="311"/>
      <c r="E45" s="1258">
        <v>520</v>
      </c>
      <c r="F45" s="338">
        <v>47376</v>
      </c>
      <c r="G45" s="320">
        <f t="shared" si="0"/>
        <v>30.019178082191782</v>
      </c>
      <c r="H45" s="338">
        <v>58333</v>
      </c>
      <c r="I45" s="321">
        <v>5.5100000000000003E-2</v>
      </c>
      <c r="J45" s="322">
        <f t="shared" si="1"/>
        <v>28.652000000000001</v>
      </c>
      <c r="K45" s="66"/>
      <c r="L45" s="66"/>
      <c r="M45" s="66"/>
      <c r="N45" s="66"/>
      <c r="O45" s="66"/>
      <c r="P45" s="66"/>
    </row>
    <row r="46" spans="1:16" s="69" customFormat="1" ht="16.5" customHeight="1">
      <c r="A46" s="66"/>
      <c r="B46" s="309">
        <f t="shared" si="5"/>
        <v>28</v>
      </c>
      <c r="C46" s="316" t="s">
        <v>398</v>
      </c>
      <c r="E46" s="1258">
        <v>660</v>
      </c>
      <c r="F46" s="338">
        <v>47649</v>
      </c>
      <c r="G46" s="320">
        <f t="shared" si="0"/>
        <v>10.008219178082191</v>
      </c>
      <c r="H46" s="338">
        <v>51302</v>
      </c>
      <c r="I46" s="321">
        <v>5.1899999999999995E-2</v>
      </c>
      <c r="J46" s="322">
        <f t="shared" si="1"/>
        <v>34.253999999999998</v>
      </c>
      <c r="K46" s="66"/>
      <c r="L46" s="66"/>
      <c r="M46" s="66"/>
      <c r="N46" s="66"/>
      <c r="O46" s="66"/>
      <c r="P46" s="66"/>
    </row>
    <row r="47" spans="1:16" s="69" customFormat="1" ht="16.5" customHeight="1" thickBot="1">
      <c r="A47" s="66"/>
      <c r="B47" s="309">
        <f t="shared" si="5"/>
        <v>29</v>
      </c>
      <c r="C47" s="316" t="s">
        <v>399</v>
      </c>
      <c r="E47" s="1258">
        <v>660</v>
      </c>
      <c r="F47" s="929">
        <v>47649</v>
      </c>
      <c r="G47" s="590">
        <f>(H47-F47)/365</f>
        <v>30.021917808219179</v>
      </c>
      <c r="H47" s="929">
        <v>58607</v>
      </c>
      <c r="I47" s="965">
        <v>5.5300000000000002E-2</v>
      </c>
      <c r="J47" s="962">
        <f>+E47*I47</f>
        <v>36.498000000000005</v>
      </c>
      <c r="K47" s="66"/>
      <c r="L47" s="66"/>
      <c r="M47" s="66"/>
      <c r="N47" s="66"/>
      <c r="O47" s="66"/>
      <c r="P47" s="66"/>
    </row>
    <row r="48" spans="1:16" s="69" customFormat="1" ht="17.100000000000001" customHeight="1">
      <c r="A48" s="66"/>
      <c r="B48" s="309">
        <f t="shared" si="5"/>
        <v>30</v>
      </c>
      <c r="C48" s="316" t="s">
        <v>90</v>
      </c>
      <c r="D48" s="365"/>
      <c r="E48" s="733">
        <f>SUM(E19:E47)</f>
        <v>11250</v>
      </c>
      <c r="F48" s="734"/>
      <c r="G48" s="735"/>
      <c r="H48" s="734"/>
      <c r="I48" s="736">
        <f>J48/E48</f>
        <v>5.047204444444444E-2</v>
      </c>
      <c r="J48" s="737">
        <f>SUM(J19:J47)</f>
        <v>567.81049999999993</v>
      </c>
      <c r="K48" s="83"/>
    </row>
    <row r="49" spans="1:16" s="69" customFormat="1" ht="16.5" customHeight="1">
      <c r="A49" s="66"/>
      <c r="B49" s="309"/>
      <c r="C49" s="316"/>
      <c r="D49" s="365"/>
      <c r="E49" s="346"/>
      <c r="F49" s="349"/>
      <c r="G49" s="346"/>
      <c r="H49" s="349"/>
      <c r="I49" s="347"/>
      <c r="J49" s="348"/>
      <c r="K49" s="83"/>
      <c r="L49" s="114"/>
      <c r="M49" s="66"/>
      <c r="N49" s="66"/>
      <c r="O49" s="66"/>
      <c r="P49" s="66"/>
    </row>
    <row r="50" spans="1:16" s="69" customFormat="1" ht="17.100000000000001" customHeight="1">
      <c r="A50" s="66"/>
      <c r="B50" s="309"/>
      <c r="C50" s="325" t="s">
        <v>173</v>
      </c>
      <c r="D50" s="365"/>
      <c r="E50" s="345"/>
      <c r="F50" s="346"/>
      <c r="G50" s="359"/>
      <c r="H50" s="346"/>
      <c r="I50" s="347"/>
      <c r="J50" s="348"/>
      <c r="K50" s="83"/>
      <c r="L50" s="66"/>
      <c r="M50" s="66"/>
      <c r="N50" s="66"/>
      <c r="O50" s="66"/>
      <c r="P50" s="66"/>
    </row>
    <row r="51" spans="1:16" s="69" customFormat="1" ht="17.100000000000001" customHeight="1">
      <c r="A51" s="66"/>
      <c r="B51" s="1252">
        <f>B48+1</f>
        <v>31</v>
      </c>
      <c r="C51" s="324" t="s">
        <v>174</v>
      </c>
      <c r="D51" s="365">
        <v>1</v>
      </c>
      <c r="E51" s="345">
        <v>10468.963050046963</v>
      </c>
      <c r="F51" s="346"/>
      <c r="G51" s="359"/>
      <c r="H51" s="346"/>
      <c r="I51" s="347">
        <v>5.047204444444444E-2</v>
      </c>
      <c r="J51" s="348">
        <f>+E51*I51</f>
        <v>528.38996834921693</v>
      </c>
      <c r="K51" s="83"/>
      <c r="L51" s="66"/>
      <c r="M51" s="66"/>
      <c r="N51" s="66"/>
      <c r="O51" s="66"/>
      <c r="P51" s="66"/>
    </row>
    <row r="52" spans="1:16" s="69" customFormat="1" ht="17.100000000000001" customHeight="1">
      <c r="A52" s="66"/>
      <c r="B52" s="309"/>
      <c r="C52" s="339"/>
      <c r="D52" s="365"/>
      <c r="E52" s="346"/>
      <c r="F52" s="346"/>
      <c r="G52" s="359"/>
      <c r="H52" s="346"/>
      <c r="I52" s="347"/>
      <c r="J52" s="348"/>
      <c r="K52" s="83"/>
      <c r="L52" s="66"/>
      <c r="M52" s="66"/>
      <c r="N52" s="66"/>
      <c r="O52" s="66"/>
      <c r="P52" s="66"/>
    </row>
    <row r="53" spans="1:16" s="69" customFormat="1" ht="17.100000000000001" customHeight="1">
      <c r="A53" s="66"/>
      <c r="B53" s="309"/>
      <c r="C53" s="325" t="s">
        <v>175</v>
      </c>
      <c r="D53" s="365"/>
      <c r="E53" s="346"/>
      <c r="F53" s="346"/>
      <c r="G53" s="359"/>
      <c r="H53" s="346"/>
      <c r="I53" s="347"/>
      <c r="J53" s="348"/>
      <c r="K53" s="83"/>
      <c r="L53" s="102"/>
      <c r="M53" s="66"/>
      <c r="N53" s="66"/>
      <c r="O53" s="66"/>
      <c r="P53" s="66"/>
    </row>
    <row r="54" spans="1:16" s="69" customFormat="1" ht="17.100000000000001" customHeight="1">
      <c r="A54" s="66"/>
      <c r="B54" s="309"/>
      <c r="D54" s="365"/>
      <c r="E54" s="346"/>
      <c r="F54" s="346"/>
      <c r="G54" s="359"/>
      <c r="H54" s="346"/>
      <c r="I54" s="347"/>
      <c r="J54" s="348"/>
      <c r="K54" s="83"/>
      <c r="L54" s="102"/>
      <c r="M54" s="66"/>
      <c r="N54" s="66"/>
      <c r="O54" s="66"/>
      <c r="P54" s="66"/>
    </row>
    <row r="55" spans="1:16" s="69" customFormat="1" ht="17.100000000000001" customHeight="1">
      <c r="A55" s="66"/>
      <c r="B55" s="309"/>
      <c r="C55" s="325" t="s">
        <v>419</v>
      </c>
      <c r="D55" s="365"/>
      <c r="E55" s="346"/>
      <c r="F55" s="349"/>
      <c r="G55" s="346"/>
      <c r="H55" s="349"/>
      <c r="I55" s="347"/>
      <c r="J55" s="348"/>
      <c r="K55" s="83"/>
      <c r="L55" s="113"/>
      <c r="M55" s="66"/>
      <c r="N55" s="66"/>
      <c r="O55" s="66"/>
      <c r="P55" s="66"/>
    </row>
    <row r="56" spans="1:16" s="69" customFormat="1" ht="17.100000000000001" customHeight="1">
      <c r="A56" s="66"/>
      <c r="B56" s="1252">
        <f>B51+1</f>
        <v>32</v>
      </c>
      <c r="C56" s="324" t="s">
        <v>272</v>
      </c>
      <c r="D56" s="365"/>
      <c r="E56" s="346">
        <v>417.1</v>
      </c>
      <c r="F56" s="338">
        <v>43273</v>
      </c>
      <c r="G56" s="739">
        <f t="shared" ref="G56:G65" si="6">(H56-F56)/365</f>
        <v>30.021917808219179</v>
      </c>
      <c r="H56" s="717">
        <v>54231</v>
      </c>
      <c r="I56" s="347">
        <v>3.9170000000000003E-2</v>
      </c>
      <c r="J56" s="348">
        <f t="shared" ref="J56:J65" si="7">I56*E56</f>
        <v>16.337807000000002</v>
      </c>
      <c r="K56" s="83"/>
      <c r="L56" s="113"/>
      <c r="M56" s="66"/>
      <c r="N56" s="66"/>
      <c r="O56" s="66"/>
      <c r="P56" s="66"/>
    </row>
    <row r="57" spans="1:16" s="69" customFormat="1" ht="17.100000000000001" customHeight="1">
      <c r="A57" s="66"/>
      <c r="B57" s="1252">
        <f>B56+1</f>
        <v>33</v>
      </c>
      <c r="C57" s="324" t="s">
        <v>273</v>
      </c>
      <c r="D57" s="365"/>
      <c r="E57" s="346">
        <v>0.41199999999999998</v>
      </c>
      <c r="F57" s="338">
        <v>43483</v>
      </c>
      <c r="G57" s="739">
        <f t="shared" si="6"/>
        <v>30.021917808219179</v>
      </c>
      <c r="H57" s="717">
        <v>54441</v>
      </c>
      <c r="I57" s="347">
        <v>4.335E-2</v>
      </c>
      <c r="J57" s="348">
        <f t="shared" si="7"/>
        <v>1.78602E-2</v>
      </c>
      <c r="K57" s="83"/>
      <c r="L57" s="113"/>
      <c r="M57" s="75"/>
      <c r="N57" s="66"/>
      <c r="O57" s="66"/>
      <c r="P57" s="66"/>
    </row>
    <row r="58" spans="1:16" s="69" customFormat="1" ht="17.100000000000001" customHeight="1">
      <c r="A58" s="66"/>
      <c r="B58" s="1252">
        <f t="shared" ref="B58:B66" si="8">B57+1</f>
        <v>34</v>
      </c>
      <c r="C58" s="324" t="s">
        <v>291</v>
      </c>
      <c r="D58" s="365"/>
      <c r="E58" s="346">
        <v>297.85000000000002</v>
      </c>
      <c r="F58" s="338">
        <v>44760</v>
      </c>
      <c r="G58" s="739">
        <f t="shared" si="6"/>
        <v>10.010958904109589</v>
      </c>
      <c r="H58" s="717">
        <v>48414</v>
      </c>
      <c r="I58" s="347">
        <v>5.0770000000000003E-2</v>
      </c>
      <c r="J58" s="348">
        <f t="shared" si="7"/>
        <v>15.121844500000002</v>
      </c>
      <c r="K58" s="83"/>
      <c r="L58" s="113"/>
      <c r="M58" s="66"/>
      <c r="N58" s="66"/>
      <c r="O58" s="66"/>
      <c r="P58" s="66"/>
    </row>
    <row r="59" spans="1:16" s="69" customFormat="1" ht="17.100000000000001" customHeight="1">
      <c r="A59" s="66"/>
      <c r="B59" s="1252">
        <f t="shared" si="8"/>
        <v>35</v>
      </c>
      <c r="C59" s="324" t="s">
        <v>357</v>
      </c>
      <c r="D59" s="365"/>
      <c r="E59" s="346">
        <v>25</v>
      </c>
      <c r="F59" s="338">
        <v>46392</v>
      </c>
      <c r="G59" s="739">
        <f t="shared" si="6"/>
        <v>5.0027397260273974</v>
      </c>
      <c r="H59" s="717">
        <v>48218</v>
      </c>
      <c r="I59" s="347">
        <v>7.0800000000000002E-2</v>
      </c>
      <c r="J59" s="348">
        <f t="shared" si="7"/>
        <v>1.77</v>
      </c>
      <c r="K59" s="83"/>
      <c r="L59" s="102"/>
      <c r="M59" s="66"/>
      <c r="N59" s="66"/>
      <c r="O59" s="66"/>
      <c r="P59" s="66"/>
    </row>
    <row r="60" spans="1:16" s="69" customFormat="1" ht="17.100000000000001" customHeight="1">
      <c r="A60" s="66"/>
      <c r="B60" s="1252">
        <f t="shared" si="8"/>
        <v>36</v>
      </c>
      <c r="C60" s="324" t="s">
        <v>319</v>
      </c>
      <c r="D60" s="365"/>
      <c r="E60" s="346">
        <v>496.71649459999998</v>
      </c>
      <c r="F60" s="338">
        <v>45471</v>
      </c>
      <c r="G60" s="739">
        <f t="shared" si="6"/>
        <v>10.005479452054795</v>
      </c>
      <c r="H60" s="717">
        <v>49123</v>
      </c>
      <c r="I60" s="347">
        <v>4.9752999999999999E-2</v>
      </c>
      <c r="J60" s="348">
        <f t="shared" si="7"/>
        <v>24.713135755833797</v>
      </c>
      <c r="K60" s="83"/>
      <c r="L60" s="113"/>
      <c r="M60" s="66"/>
      <c r="N60" s="66"/>
      <c r="O60" s="66"/>
      <c r="P60" s="66"/>
    </row>
    <row r="61" spans="1:16" s="69" customFormat="1" ht="17.100000000000001" customHeight="1">
      <c r="A61" s="66"/>
      <c r="B61" s="1252">
        <f t="shared" si="8"/>
        <v>37</v>
      </c>
      <c r="C61" s="324" t="s">
        <v>320</v>
      </c>
      <c r="D61" s="365"/>
      <c r="E61" s="346">
        <v>490.99649460000001</v>
      </c>
      <c r="F61" s="338">
        <v>45471</v>
      </c>
      <c r="G61" s="739">
        <f t="shared" si="6"/>
        <v>30.019178082191782</v>
      </c>
      <c r="H61" s="717">
        <v>56428</v>
      </c>
      <c r="I61" s="347">
        <v>5.1732E-2</v>
      </c>
      <c r="J61" s="348">
        <f t="shared" si="7"/>
        <v>25.4002306586472</v>
      </c>
      <c r="K61" s="83"/>
      <c r="L61" s="113"/>
      <c r="M61" s="66"/>
      <c r="N61" s="66"/>
      <c r="O61" s="66"/>
      <c r="P61" s="66"/>
    </row>
    <row r="62" spans="1:16" s="69" customFormat="1" ht="17.100000000000001" customHeight="1">
      <c r="A62" s="66"/>
      <c r="B62" s="1252">
        <f t="shared" si="8"/>
        <v>38</v>
      </c>
      <c r="C62" s="324" t="s">
        <v>321</v>
      </c>
      <c r="D62" s="365"/>
      <c r="E62" s="346">
        <v>209.03675788999999</v>
      </c>
      <c r="F62" s="338">
        <v>45546</v>
      </c>
      <c r="G62" s="739">
        <f t="shared" si="6"/>
        <v>9.8000000000000007</v>
      </c>
      <c r="H62" s="717">
        <v>49123</v>
      </c>
      <c r="I62" s="347">
        <v>4.4312999999999998E-2</v>
      </c>
      <c r="J62" s="348">
        <f t="shared" si="7"/>
        <v>9.2630458523795696</v>
      </c>
      <c r="K62" s="83"/>
      <c r="L62" s="113"/>
      <c r="M62" s="66"/>
      <c r="N62" s="66"/>
      <c r="O62" s="66"/>
      <c r="P62" s="66"/>
    </row>
    <row r="63" spans="1:16" s="69" customFormat="1" ht="17.100000000000001" customHeight="1">
      <c r="A63" s="66"/>
      <c r="B63" s="1252">
        <f t="shared" si="8"/>
        <v>39</v>
      </c>
      <c r="C63" s="324" t="s">
        <v>322</v>
      </c>
      <c r="D63" s="365"/>
      <c r="E63" s="346">
        <v>104.08975787</v>
      </c>
      <c r="F63" s="338">
        <v>45546</v>
      </c>
      <c r="G63" s="739">
        <f t="shared" si="6"/>
        <v>29.813698630136987</v>
      </c>
      <c r="H63" s="717">
        <v>56428</v>
      </c>
      <c r="I63" s="347">
        <v>4.8526E-2</v>
      </c>
      <c r="J63" s="348">
        <f t="shared" si="7"/>
        <v>5.0510595903996203</v>
      </c>
      <c r="K63" s="83"/>
      <c r="L63" s="113"/>
      <c r="M63" s="66"/>
      <c r="N63" s="66"/>
      <c r="O63" s="66"/>
      <c r="P63" s="66"/>
    </row>
    <row r="64" spans="1:16" s="69" customFormat="1" ht="17.100000000000001" customHeight="1">
      <c r="A64" s="66"/>
      <c r="B64" s="1252">
        <f t="shared" si="8"/>
        <v>40</v>
      </c>
      <c r="C64" s="324" t="s">
        <v>335</v>
      </c>
      <c r="D64" s="365"/>
      <c r="E64" s="346">
        <v>496.81689729999999</v>
      </c>
      <c r="F64" s="338">
        <v>45729</v>
      </c>
      <c r="G64" s="739">
        <f t="shared" si="6"/>
        <v>10.005479452054795</v>
      </c>
      <c r="H64" s="717">
        <v>49381</v>
      </c>
      <c r="I64" s="347">
        <v>4.4458999999999999E-2</v>
      </c>
      <c r="J64" s="348">
        <f t="shared" si="7"/>
        <v>22.087982437060699</v>
      </c>
      <c r="K64" s="83"/>
      <c r="L64" s="113"/>
      <c r="M64" s="66"/>
      <c r="N64" s="66"/>
      <c r="O64" s="66"/>
      <c r="P64" s="66"/>
    </row>
    <row r="65" spans="1:49" s="69" customFormat="1" ht="17.100000000000001" customHeight="1" thickBot="1">
      <c r="A65" s="66"/>
      <c r="B65" s="1252">
        <f t="shared" si="8"/>
        <v>41</v>
      </c>
      <c r="C65" s="324" t="s">
        <v>336</v>
      </c>
      <c r="D65" s="365"/>
      <c r="E65" s="346">
        <v>496.31687299999999</v>
      </c>
      <c r="F65" s="338">
        <v>45729</v>
      </c>
      <c r="G65" s="739">
        <f t="shared" si="6"/>
        <v>30.019178082191782</v>
      </c>
      <c r="H65" s="717">
        <v>56686</v>
      </c>
      <c r="I65" s="347">
        <v>4.9730999999999997E-2</v>
      </c>
      <c r="J65" s="348">
        <f t="shared" si="7"/>
        <v>24.682334411162998</v>
      </c>
      <c r="K65" s="83"/>
      <c r="L65" s="113"/>
      <c r="M65" s="66"/>
      <c r="N65" s="66"/>
      <c r="O65" s="66"/>
      <c r="P65" s="66"/>
    </row>
    <row r="66" spans="1:49" s="69" customFormat="1" ht="17.100000000000001" customHeight="1">
      <c r="A66" s="66"/>
      <c r="B66" s="1252">
        <f t="shared" si="8"/>
        <v>42</v>
      </c>
      <c r="C66" s="316" t="s">
        <v>305</v>
      </c>
      <c r="D66" s="365"/>
      <c r="E66" s="733">
        <f>SUM(E56:E65)</f>
        <v>3034.3352752600003</v>
      </c>
      <c r="F66" s="734"/>
      <c r="G66" s="735"/>
      <c r="H66" s="734"/>
      <c r="I66" s="736">
        <f>J66/E66</f>
        <v>4.7603605831958336E-2</v>
      </c>
      <c r="J66" s="737">
        <f>SUM(J56:J65)</f>
        <v>144.44530040548386</v>
      </c>
      <c r="K66" s="83"/>
      <c r="L66" s="66"/>
      <c r="M66" s="66"/>
      <c r="N66" s="66"/>
      <c r="O66" s="66"/>
      <c r="P66" s="66"/>
    </row>
    <row r="67" spans="1:49" s="69" customFormat="1" ht="17.100000000000001" customHeight="1">
      <c r="A67" s="66"/>
      <c r="B67" s="1253"/>
      <c r="C67" s="316"/>
      <c r="D67" s="365"/>
      <c r="E67" s="346"/>
      <c r="F67" s="346"/>
      <c r="G67" s="359"/>
      <c r="H67" s="346"/>
      <c r="I67" s="347"/>
      <c r="J67" s="348"/>
      <c r="K67" s="83"/>
      <c r="L67" s="66"/>
      <c r="M67" s="66"/>
      <c r="N67" s="66"/>
      <c r="O67" s="66"/>
      <c r="P67" s="66"/>
    </row>
    <row r="68" spans="1:49" s="69" customFormat="1" ht="17.100000000000001" customHeight="1" thickBot="1">
      <c r="B68" s="309"/>
      <c r="C68" s="901" t="s">
        <v>190</v>
      </c>
      <c r="D68" s="367"/>
      <c r="E68" s="368"/>
      <c r="F68" s="368"/>
      <c r="G68" s="371"/>
      <c r="H68" s="368"/>
      <c r="I68" s="369"/>
      <c r="J68" s="370"/>
      <c r="K68" s="84"/>
    </row>
    <row r="69" spans="1:49" s="69" customFormat="1" ht="24" customHeight="1" thickBot="1">
      <c r="B69" s="941">
        <f>B66+1</f>
        <v>43</v>
      </c>
      <c r="C69" s="902" t="s">
        <v>413</v>
      </c>
      <c r="D69" s="904"/>
      <c r="E69" s="949">
        <f>E51+E66</f>
        <v>13503.298325306963</v>
      </c>
      <c r="F69" s="950"/>
      <c r="G69" s="951"/>
      <c r="H69" s="950"/>
      <c r="I69" s="952">
        <f>J69/E69</f>
        <v>4.982747566894221E-2</v>
      </c>
      <c r="J69" s="953">
        <f>J51+J66</f>
        <v>672.83526875470079</v>
      </c>
      <c r="K69" s="536"/>
    </row>
    <row r="70" spans="1:49" s="69" customFormat="1">
      <c r="B70" s="522"/>
      <c r="D70" s="115"/>
      <c r="E70" s="115"/>
      <c r="F70" s="115"/>
      <c r="G70" s="115"/>
    </row>
    <row r="71" spans="1:49" s="70" customFormat="1" ht="17.25" customHeight="1">
      <c r="A71" s="69"/>
      <c r="B71" s="1614" t="s">
        <v>409</v>
      </c>
      <c r="C71" s="1614"/>
      <c r="D71" s="1614"/>
      <c r="E71" s="1614"/>
      <c r="F71" s="1614"/>
      <c r="G71" s="1614"/>
      <c r="H71" s="1614"/>
      <c r="I71" s="1614"/>
      <c r="J71" s="1614"/>
      <c r="K71" s="69"/>
      <c r="L71" s="69"/>
      <c r="M71" s="69"/>
      <c r="N71" s="69"/>
      <c r="O71" s="69"/>
      <c r="P71" s="69"/>
      <c r="Q71" s="69"/>
      <c r="R71" s="69"/>
      <c r="S71" s="69"/>
      <c r="T71" s="69"/>
      <c r="U71" s="69"/>
      <c r="V71" s="69"/>
      <c r="W71" s="69"/>
      <c r="X71" s="69"/>
      <c r="Y71" s="69"/>
      <c r="Z71" s="69"/>
      <c r="AA71" s="69"/>
      <c r="AB71" s="69"/>
      <c r="AC71" s="69"/>
      <c r="AD71" s="69"/>
      <c r="AE71" s="69"/>
      <c r="AF71" s="69"/>
      <c r="AG71" s="69"/>
      <c r="AH71" s="69"/>
      <c r="AI71" s="69"/>
      <c r="AJ71" s="69"/>
      <c r="AK71" s="69"/>
      <c r="AL71" s="69"/>
      <c r="AM71" s="69"/>
      <c r="AN71" s="69"/>
      <c r="AO71" s="69"/>
      <c r="AP71" s="69"/>
      <c r="AQ71" s="69"/>
      <c r="AR71" s="69"/>
      <c r="AS71" s="69"/>
      <c r="AT71" s="69"/>
      <c r="AU71" s="69"/>
      <c r="AV71" s="69"/>
      <c r="AW71" s="69"/>
    </row>
    <row r="72" spans="1:49" s="70" customFormat="1" ht="17.25" customHeight="1">
      <c r="A72" s="69"/>
      <c r="B72" s="522" t="s">
        <v>192</v>
      </c>
      <c r="C72" s="1614" t="s">
        <v>275</v>
      </c>
      <c r="D72" s="1614"/>
      <c r="E72" s="1614"/>
      <c r="F72" s="1614"/>
      <c r="G72" s="1614"/>
      <c r="H72" s="1614"/>
      <c r="I72" s="1614"/>
      <c r="J72" s="1614"/>
      <c r="K72" s="69"/>
      <c r="L72" s="69"/>
      <c r="M72" s="69"/>
      <c r="N72" s="69"/>
      <c r="O72" s="69"/>
      <c r="P72" s="69"/>
      <c r="Q72" s="69"/>
      <c r="R72" s="69"/>
      <c r="S72" s="69"/>
      <c r="T72" s="69"/>
      <c r="U72" s="69"/>
      <c r="V72" s="69"/>
      <c r="W72" s="69"/>
      <c r="X72" s="69"/>
      <c r="Y72" s="69"/>
      <c r="Z72" s="69"/>
      <c r="AA72" s="69"/>
      <c r="AB72" s="69"/>
      <c r="AC72" s="69"/>
      <c r="AD72" s="69"/>
      <c r="AE72" s="69"/>
      <c r="AF72" s="69"/>
      <c r="AG72" s="69"/>
      <c r="AH72" s="69"/>
      <c r="AI72" s="69"/>
      <c r="AJ72" s="69"/>
      <c r="AK72" s="69"/>
      <c r="AL72" s="69"/>
      <c r="AM72" s="69"/>
      <c r="AN72" s="69"/>
      <c r="AO72" s="69"/>
      <c r="AP72" s="69"/>
      <c r="AQ72" s="69"/>
      <c r="AR72" s="69"/>
      <c r="AS72" s="69"/>
      <c r="AT72" s="69"/>
      <c r="AU72" s="69"/>
      <c r="AV72" s="69"/>
      <c r="AW72" s="69"/>
    </row>
    <row r="73" spans="1:49" s="70" customFormat="1" ht="17.25" customHeight="1">
      <c r="A73" s="69"/>
      <c r="B73" s="522"/>
      <c r="C73" s="1614"/>
      <c r="D73" s="1614"/>
      <c r="E73" s="1614"/>
      <c r="F73" s="1614"/>
      <c r="G73" s="1614"/>
      <c r="H73" s="1614"/>
      <c r="I73" s="1614"/>
      <c r="J73" s="1614"/>
      <c r="K73" s="69"/>
      <c r="L73" s="69"/>
      <c r="M73" s="69"/>
      <c r="N73" s="69"/>
      <c r="O73" s="69"/>
      <c r="P73" s="69"/>
      <c r="Q73" s="69"/>
      <c r="R73" s="69"/>
      <c r="S73" s="69"/>
      <c r="T73" s="69"/>
      <c r="U73" s="69"/>
      <c r="V73" s="69"/>
      <c r="W73" s="69"/>
      <c r="X73" s="69"/>
      <c r="Y73" s="69"/>
      <c r="Z73" s="69"/>
      <c r="AA73" s="69"/>
      <c r="AB73" s="69"/>
      <c r="AC73" s="69"/>
      <c r="AD73" s="69"/>
      <c r="AE73" s="69"/>
      <c r="AF73" s="69"/>
      <c r="AG73" s="69"/>
      <c r="AH73" s="69"/>
      <c r="AI73" s="69"/>
      <c r="AJ73" s="69"/>
      <c r="AK73" s="69"/>
      <c r="AL73" s="69"/>
      <c r="AM73" s="69"/>
      <c r="AN73" s="69"/>
      <c r="AO73" s="69"/>
      <c r="AP73" s="69"/>
      <c r="AQ73" s="69"/>
      <c r="AR73" s="69"/>
      <c r="AS73" s="69"/>
      <c r="AT73" s="69"/>
      <c r="AU73" s="69"/>
      <c r="AV73" s="69"/>
      <c r="AW73" s="69"/>
    </row>
    <row r="74" spans="1:49" s="70" customFormat="1" ht="16.350000000000001" customHeight="1">
      <c r="A74" s="69"/>
      <c r="B74" s="522"/>
      <c r="C74" s="66"/>
      <c r="D74" s="66"/>
      <c r="E74" s="68"/>
      <c r="F74" s="66"/>
      <c r="G74" s="66"/>
      <c r="H74" s="66"/>
      <c r="I74" s="66"/>
      <c r="J74" s="66"/>
      <c r="K74" s="69"/>
      <c r="L74" s="69"/>
      <c r="M74" s="69"/>
      <c r="N74" s="69"/>
      <c r="O74" s="69"/>
      <c r="P74" s="69"/>
      <c r="Q74" s="69"/>
      <c r="R74" s="69"/>
      <c r="S74" s="69"/>
      <c r="T74" s="69"/>
      <c r="U74" s="69"/>
      <c r="V74" s="69"/>
      <c r="W74" s="69"/>
      <c r="X74" s="69"/>
      <c r="Y74" s="69"/>
      <c r="Z74" s="69"/>
      <c r="AA74" s="69"/>
      <c r="AB74" s="69"/>
      <c r="AC74" s="69"/>
      <c r="AD74" s="69"/>
      <c r="AE74" s="69"/>
      <c r="AF74" s="69"/>
      <c r="AG74" s="69"/>
      <c r="AH74" s="69"/>
      <c r="AI74" s="69"/>
      <c r="AJ74" s="69"/>
      <c r="AK74" s="69"/>
      <c r="AL74" s="69"/>
      <c r="AM74" s="69"/>
      <c r="AN74" s="69"/>
      <c r="AO74" s="69"/>
      <c r="AP74" s="69"/>
      <c r="AQ74" s="69"/>
      <c r="AR74" s="69"/>
      <c r="AS74" s="69"/>
      <c r="AT74" s="69"/>
      <c r="AU74" s="69"/>
      <c r="AV74" s="69"/>
      <c r="AW74" s="69"/>
    </row>
    <row r="75" spans="1:49" s="70" customFormat="1" ht="16.350000000000001" customHeight="1">
      <c r="A75" s="69"/>
      <c r="B75" s="522"/>
      <c r="C75" s="69"/>
      <c r="D75" s="69"/>
      <c r="E75" s="115"/>
      <c r="F75" s="69"/>
      <c r="G75" s="69"/>
      <c r="H75" s="69"/>
      <c r="I75" s="69"/>
      <c r="J75" s="69"/>
      <c r="K75" s="69"/>
      <c r="L75" s="69"/>
      <c r="M75" s="69"/>
      <c r="N75" s="69"/>
      <c r="O75" s="69"/>
      <c r="P75" s="69"/>
      <c r="Q75" s="69"/>
      <c r="R75" s="69"/>
      <c r="S75" s="69"/>
      <c r="T75" s="69"/>
      <c r="U75" s="69"/>
      <c r="V75" s="69"/>
      <c r="W75" s="69"/>
      <c r="X75" s="69"/>
      <c r="Y75" s="69"/>
      <c r="Z75" s="69"/>
      <c r="AA75" s="69"/>
      <c r="AB75" s="69"/>
      <c r="AC75" s="69"/>
      <c r="AD75" s="69"/>
      <c r="AE75" s="69"/>
      <c r="AF75" s="69"/>
      <c r="AG75" s="69"/>
      <c r="AH75" s="69"/>
      <c r="AI75" s="69"/>
      <c r="AJ75" s="69"/>
      <c r="AK75" s="69"/>
      <c r="AL75" s="69"/>
      <c r="AM75" s="69"/>
      <c r="AN75" s="69"/>
      <c r="AO75" s="69"/>
      <c r="AP75" s="69"/>
      <c r="AQ75" s="69"/>
      <c r="AR75" s="69"/>
      <c r="AS75" s="69"/>
      <c r="AT75" s="69"/>
      <c r="AU75" s="69"/>
      <c r="AV75" s="69"/>
      <c r="AW75" s="69"/>
    </row>
    <row r="76" spans="1:49" s="70" customFormat="1" ht="16.350000000000001" customHeight="1">
      <c r="A76" s="69"/>
      <c r="B76" s="522"/>
      <c r="C76" s="69"/>
      <c r="D76" s="69"/>
      <c r="E76" s="115"/>
      <c r="F76" s="69"/>
      <c r="G76" s="69"/>
      <c r="H76" s="69"/>
      <c r="I76" s="69"/>
      <c r="J76" s="69"/>
      <c r="K76" s="69"/>
      <c r="L76" s="69"/>
      <c r="M76" s="69"/>
      <c r="N76" s="69"/>
      <c r="O76" s="69"/>
      <c r="P76" s="69"/>
      <c r="Q76" s="69"/>
      <c r="R76" s="69"/>
      <c r="S76" s="69"/>
      <c r="T76" s="69"/>
      <c r="U76" s="69"/>
      <c r="V76" s="69"/>
      <c r="W76" s="69"/>
      <c r="X76" s="69"/>
      <c r="Y76" s="69"/>
      <c r="Z76" s="69"/>
      <c r="AA76" s="69"/>
      <c r="AB76" s="69"/>
      <c r="AC76" s="69"/>
      <c r="AD76" s="69"/>
      <c r="AE76" s="69"/>
      <c r="AF76" s="69"/>
      <c r="AG76" s="69"/>
      <c r="AH76" s="69"/>
      <c r="AI76" s="69"/>
      <c r="AJ76" s="69"/>
      <c r="AK76" s="69"/>
      <c r="AL76" s="69"/>
      <c r="AM76" s="69"/>
      <c r="AN76" s="69"/>
      <c r="AO76" s="69"/>
      <c r="AP76" s="69"/>
      <c r="AQ76" s="69"/>
      <c r="AR76" s="69"/>
      <c r="AS76" s="69"/>
      <c r="AT76" s="69"/>
      <c r="AU76" s="69"/>
      <c r="AV76" s="69"/>
      <c r="AW76" s="69"/>
    </row>
    <row r="77" spans="1:49" s="70" customFormat="1" ht="16.350000000000001" customHeight="1">
      <c r="A77" s="69"/>
      <c r="B77" s="522"/>
      <c r="C77" s="69"/>
      <c r="D77" s="69"/>
      <c r="E77" s="115"/>
      <c r="F77" s="69"/>
      <c r="G77" s="69"/>
      <c r="H77" s="69"/>
      <c r="I77" s="69"/>
      <c r="J77" s="69"/>
      <c r="K77" s="69"/>
      <c r="L77" s="69"/>
      <c r="M77" s="69"/>
      <c r="N77" s="69"/>
      <c r="O77" s="69"/>
      <c r="P77" s="69"/>
      <c r="Q77" s="69"/>
      <c r="R77" s="69"/>
      <c r="S77" s="69"/>
      <c r="T77" s="69"/>
      <c r="U77" s="69"/>
      <c r="V77" s="69"/>
      <c r="W77" s="69"/>
      <c r="X77" s="69"/>
      <c r="Y77" s="69"/>
      <c r="Z77" s="69"/>
      <c r="AA77" s="69"/>
      <c r="AB77" s="69"/>
      <c r="AC77" s="69"/>
      <c r="AD77" s="69"/>
      <c r="AE77" s="69"/>
      <c r="AF77" s="69"/>
      <c r="AG77" s="69"/>
      <c r="AH77" s="69"/>
      <c r="AI77" s="69"/>
      <c r="AJ77" s="69"/>
      <c r="AK77" s="69"/>
      <c r="AL77" s="69"/>
      <c r="AM77" s="69"/>
      <c r="AN77" s="69"/>
      <c r="AO77" s="69"/>
      <c r="AP77" s="69"/>
      <c r="AQ77" s="69"/>
      <c r="AR77" s="69"/>
      <c r="AS77" s="69"/>
      <c r="AT77" s="69"/>
      <c r="AU77" s="69"/>
      <c r="AV77" s="69"/>
      <c r="AW77" s="69"/>
    </row>
    <row r="78" spans="1:49" s="70" customFormat="1" ht="16.350000000000001" customHeight="1">
      <c r="A78" s="69"/>
      <c r="B78" s="522"/>
      <c r="C78" s="69"/>
      <c r="D78" s="69"/>
      <c r="E78" s="115"/>
      <c r="F78" s="69"/>
      <c r="G78" s="69"/>
      <c r="H78" s="69"/>
      <c r="I78" s="69"/>
      <c r="J78" s="69"/>
      <c r="K78" s="69"/>
      <c r="L78" s="69"/>
      <c r="M78" s="69"/>
      <c r="N78" s="69"/>
      <c r="O78" s="69"/>
      <c r="P78" s="69"/>
      <c r="Q78" s="69"/>
      <c r="R78" s="69"/>
      <c r="S78" s="69"/>
      <c r="T78" s="69"/>
      <c r="U78" s="69"/>
      <c r="V78" s="69"/>
      <c r="W78" s="69"/>
      <c r="X78" s="69"/>
      <c r="Y78" s="69"/>
      <c r="Z78" s="69"/>
      <c r="AA78" s="69"/>
      <c r="AB78" s="69"/>
      <c r="AC78" s="69"/>
      <c r="AD78" s="69"/>
      <c r="AE78" s="69"/>
      <c r="AF78" s="69"/>
      <c r="AG78" s="69"/>
      <c r="AH78" s="69"/>
      <c r="AI78" s="69"/>
      <c r="AJ78" s="69"/>
      <c r="AK78" s="69"/>
      <c r="AL78" s="69"/>
      <c r="AM78" s="69"/>
      <c r="AN78" s="69"/>
      <c r="AO78" s="69"/>
      <c r="AP78" s="69"/>
      <c r="AQ78" s="69"/>
      <c r="AR78" s="69"/>
      <c r="AS78" s="69"/>
      <c r="AT78" s="69"/>
      <c r="AU78" s="69"/>
      <c r="AV78" s="69"/>
      <c r="AW78" s="69"/>
    </row>
    <row r="79" spans="1:49" s="70" customFormat="1">
      <c r="A79" s="69"/>
      <c r="B79" s="522"/>
      <c r="C79" s="69"/>
      <c r="D79" s="69"/>
      <c r="E79" s="115"/>
      <c r="F79" s="69"/>
      <c r="G79" s="69"/>
      <c r="H79" s="69"/>
      <c r="I79" s="69"/>
      <c r="J79" s="69"/>
      <c r="K79" s="69"/>
      <c r="L79" s="69"/>
      <c r="M79" s="69"/>
      <c r="N79" s="69"/>
      <c r="O79" s="69"/>
      <c r="P79" s="69"/>
      <c r="Q79" s="69"/>
      <c r="R79" s="69"/>
      <c r="S79" s="69"/>
      <c r="T79" s="69"/>
      <c r="U79" s="69"/>
      <c r="V79" s="69"/>
      <c r="W79" s="69"/>
      <c r="X79" s="69"/>
      <c r="Y79" s="69"/>
      <c r="Z79" s="69"/>
      <c r="AA79" s="69"/>
      <c r="AB79" s="69"/>
      <c r="AC79" s="69"/>
      <c r="AD79" s="69"/>
      <c r="AE79" s="69"/>
      <c r="AF79" s="69"/>
      <c r="AG79" s="69"/>
      <c r="AH79" s="69"/>
      <c r="AI79" s="69"/>
      <c r="AJ79" s="69"/>
      <c r="AK79" s="69"/>
      <c r="AL79" s="69"/>
      <c r="AM79" s="69"/>
      <c r="AN79" s="69"/>
      <c r="AO79" s="69"/>
      <c r="AP79" s="69"/>
      <c r="AQ79" s="69"/>
      <c r="AR79" s="69"/>
      <c r="AS79" s="69"/>
      <c r="AT79" s="69"/>
      <c r="AU79" s="69"/>
      <c r="AV79" s="69"/>
      <c r="AW79" s="69"/>
    </row>
    <row r="80" spans="1:49" s="70" customFormat="1">
      <c r="A80" s="69"/>
      <c r="B80" s="522"/>
      <c r="C80" s="69"/>
      <c r="D80" s="69"/>
      <c r="E80" s="115"/>
      <c r="F80" s="69"/>
      <c r="G80" s="69"/>
      <c r="H80" s="69"/>
      <c r="I80" s="69"/>
      <c r="J80" s="69"/>
      <c r="K80" s="69"/>
      <c r="L80" s="69"/>
      <c r="M80" s="69"/>
      <c r="N80" s="69"/>
      <c r="O80" s="69"/>
      <c r="P80" s="69"/>
      <c r="Q80" s="69"/>
      <c r="R80" s="69"/>
      <c r="S80" s="69"/>
      <c r="T80" s="69"/>
      <c r="U80" s="69"/>
      <c r="V80" s="69"/>
      <c r="W80" s="69"/>
      <c r="X80" s="69"/>
      <c r="Y80" s="69"/>
      <c r="Z80" s="69"/>
      <c r="AA80" s="69"/>
      <c r="AB80" s="69"/>
      <c r="AC80" s="69"/>
      <c r="AD80" s="69"/>
      <c r="AE80" s="69"/>
      <c r="AF80" s="69"/>
      <c r="AG80" s="69"/>
      <c r="AH80" s="69"/>
      <c r="AI80" s="69"/>
      <c r="AJ80" s="69"/>
      <c r="AK80" s="69"/>
      <c r="AL80" s="69"/>
      <c r="AM80" s="69"/>
      <c r="AN80" s="69"/>
      <c r="AO80" s="69"/>
      <c r="AP80" s="69"/>
      <c r="AQ80" s="69"/>
      <c r="AR80" s="69"/>
      <c r="AS80" s="69"/>
      <c r="AT80" s="69"/>
      <c r="AU80" s="69"/>
      <c r="AV80" s="69"/>
      <c r="AW80" s="69"/>
    </row>
    <row r="81" spans="1:49" s="70" customFormat="1">
      <c r="A81" s="69"/>
      <c r="B81" s="522"/>
      <c r="C81" s="69"/>
      <c r="D81" s="69"/>
      <c r="E81" s="115"/>
      <c r="F81" s="69"/>
      <c r="G81" s="69"/>
      <c r="H81" s="69"/>
      <c r="I81" s="69"/>
      <c r="J81" s="69"/>
      <c r="K81" s="69"/>
      <c r="L81" s="69"/>
      <c r="M81" s="69"/>
      <c r="N81" s="69"/>
      <c r="O81" s="69"/>
      <c r="P81" s="69"/>
      <c r="Q81" s="69"/>
      <c r="R81" s="69"/>
      <c r="S81" s="69"/>
      <c r="T81" s="69"/>
      <c r="U81" s="69"/>
      <c r="V81" s="69"/>
      <c r="W81" s="69"/>
      <c r="X81" s="69"/>
      <c r="Y81" s="69"/>
      <c r="Z81" s="69"/>
      <c r="AA81" s="69"/>
      <c r="AB81" s="69"/>
      <c r="AC81" s="69"/>
      <c r="AD81" s="69"/>
      <c r="AE81" s="69"/>
      <c r="AF81" s="69"/>
      <c r="AG81" s="69"/>
      <c r="AH81" s="69"/>
      <c r="AI81" s="69"/>
      <c r="AJ81" s="69"/>
      <c r="AK81" s="69"/>
      <c r="AL81" s="69"/>
      <c r="AM81" s="69"/>
      <c r="AN81" s="69"/>
      <c r="AO81" s="69"/>
      <c r="AP81" s="69"/>
      <c r="AQ81" s="69"/>
      <c r="AR81" s="69"/>
      <c r="AS81" s="69"/>
      <c r="AT81" s="69"/>
      <c r="AU81" s="69"/>
      <c r="AV81" s="69"/>
      <c r="AW81" s="69"/>
    </row>
    <row r="82" spans="1:49" s="70" customFormat="1">
      <c r="A82" s="69"/>
      <c r="B82" s="522"/>
      <c r="C82" s="69"/>
      <c r="D82" s="69"/>
      <c r="E82" s="115"/>
      <c r="F82" s="69"/>
      <c r="G82" s="69"/>
      <c r="H82" s="69"/>
      <c r="I82" s="69"/>
      <c r="J82" s="69"/>
      <c r="K82" s="69"/>
      <c r="L82" s="69"/>
      <c r="M82" s="69"/>
      <c r="N82" s="69"/>
      <c r="O82" s="69"/>
      <c r="P82" s="69"/>
      <c r="Q82" s="69"/>
      <c r="R82" s="69"/>
      <c r="S82" s="69"/>
      <c r="T82" s="69"/>
      <c r="U82" s="69"/>
      <c r="V82" s="69"/>
      <c r="W82" s="69"/>
      <c r="X82" s="69"/>
      <c r="Y82" s="69"/>
      <c r="Z82" s="69"/>
      <c r="AA82" s="69"/>
      <c r="AB82" s="69"/>
      <c r="AC82" s="69"/>
      <c r="AD82" s="69"/>
      <c r="AE82" s="69"/>
      <c r="AF82" s="69"/>
      <c r="AG82" s="69"/>
      <c r="AH82" s="69"/>
      <c r="AI82" s="69"/>
      <c r="AJ82" s="69"/>
      <c r="AK82" s="69"/>
      <c r="AL82" s="69"/>
      <c r="AM82" s="69"/>
      <c r="AN82" s="69"/>
      <c r="AO82" s="69"/>
      <c r="AP82" s="69"/>
      <c r="AQ82" s="69"/>
      <c r="AR82" s="69"/>
      <c r="AS82" s="69"/>
      <c r="AT82" s="69"/>
      <c r="AU82" s="69"/>
      <c r="AV82" s="69"/>
      <c r="AW82" s="69"/>
    </row>
    <row r="83" spans="1:49" s="70" customFormat="1">
      <c r="A83" s="69"/>
      <c r="B83" s="522"/>
      <c r="C83" s="69"/>
      <c r="D83" s="69"/>
      <c r="E83" s="115"/>
      <c r="F83" s="69"/>
      <c r="G83" s="69"/>
      <c r="H83" s="69"/>
      <c r="I83" s="69"/>
      <c r="J83" s="69"/>
      <c r="K83" s="69"/>
      <c r="L83" s="69"/>
      <c r="M83" s="69"/>
      <c r="N83" s="69"/>
      <c r="O83" s="69"/>
      <c r="P83" s="69"/>
      <c r="Q83" s="69"/>
      <c r="R83" s="69"/>
      <c r="S83" s="69"/>
      <c r="T83" s="69"/>
      <c r="U83" s="69"/>
      <c r="V83" s="69"/>
      <c r="W83" s="69"/>
      <c r="X83" s="69"/>
      <c r="Y83" s="69"/>
      <c r="Z83" s="69"/>
      <c r="AA83" s="69"/>
      <c r="AB83" s="69"/>
      <c r="AC83" s="69"/>
      <c r="AD83" s="69"/>
      <c r="AE83" s="69"/>
      <c r="AF83" s="69"/>
      <c r="AG83" s="69"/>
      <c r="AH83" s="69"/>
      <c r="AI83" s="69"/>
      <c r="AJ83" s="69"/>
      <c r="AK83" s="69"/>
      <c r="AL83" s="69"/>
      <c r="AM83" s="69"/>
      <c r="AN83" s="69"/>
      <c r="AO83" s="69"/>
      <c r="AP83" s="69"/>
      <c r="AQ83" s="69"/>
      <c r="AR83" s="69"/>
      <c r="AS83" s="69"/>
      <c r="AT83" s="69"/>
      <c r="AU83" s="69"/>
      <c r="AV83" s="69"/>
      <c r="AW83" s="69"/>
    </row>
    <row r="84" spans="1:49" s="69" customFormat="1">
      <c r="B84" s="522"/>
      <c r="E84" s="115"/>
    </row>
    <row r="85" spans="1:49" s="69" customFormat="1">
      <c r="B85" s="522"/>
      <c r="E85" s="115"/>
    </row>
    <row r="86" spans="1:49" s="69" customFormat="1">
      <c r="B86" s="522"/>
      <c r="E86" s="115"/>
    </row>
    <row r="87" spans="1:49" s="69" customFormat="1">
      <c r="B87" s="522"/>
      <c r="E87" s="115"/>
    </row>
    <row r="88" spans="1:49" s="70" customFormat="1">
      <c r="A88" s="69"/>
      <c r="B88" s="522"/>
      <c r="C88" s="69"/>
      <c r="D88" s="69"/>
      <c r="E88" s="115"/>
      <c r="F88" s="69"/>
      <c r="G88" s="69"/>
      <c r="H88" s="69"/>
      <c r="I88" s="69"/>
      <c r="J88" s="69"/>
      <c r="K88" s="69"/>
      <c r="L88" s="69"/>
      <c r="M88" s="69"/>
      <c r="N88" s="69"/>
      <c r="O88" s="69"/>
      <c r="P88" s="69"/>
      <c r="Q88" s="69"/>
      <c r="R88" s="69"/>
      <c r="S88" s="69"/>
      <c r="T88" s="69"/>
      <c r="U88" s="69"/>
      <c r="V88" s="69"/>
      <c r="W88" s="69"/>
      <c r="X88" s="69"/>
      <c r="Y88" s="69"/>
      <c r="Z88" s="69"/>
      <c r="AA88" s="69"/>
      <c r="AB88" s="69"/>
      <c r="AC88" s="69"/>
      <c r="AD88" s="69"/>
      <c r="AE88" s="69"/>
      <c r="AF88" s="69"/>
      <c r="AG88" s="69"/>
      <c r="AH88" s="69"/>
      <c r="AI88" s="69"/>
      <c r="AJ88" s="69"/>
      <c r="AK88" s="69"/>
      <c r="AL88" s="69"/>
      <c r="AM88" s="69"/>
      <c r="AN88" s="69"/>
      <c r="AO88" s="69"/>
      <c r="AP88" s="69"/>
      <c r="AQ88" s="69"/>
      <c r="AR88" s="69"/>
      <c r="AS88" s="69"/>
      <c r="AT88" s="69"/>
      <c r="AU88" s="69"/>
      <c r="AV88" s="69"/>
      <c r="AW88" s="69"/>
    </row>
    <row r="89" spans="1:49" s="70" customFormat="1">
      <c r="A89" s="69"/>
      <c r="B89" s="522"/>
      <c r="C89" s="69"/>
      <c r="D89" s="69"/>
      <c r="E89" s="115"/>
      <c r="F89" s="69"/>
      <c r="G89" s="69"/>
      <c r="H89" s="69"/>
      <c r="I89" s="69"/>
      <c r="J89" s="69"/>
      <c r="K89" s="69"/>
      <c r="L89" s="69"/>
      <c r="M89" s="69"/>
      <c r="N89" s="69"/>
      <c r="O89" s="69"/>
      <c r="P89" s="69"/>
      <c r="Q89" s="69"/>
      <c r="R89" s="69"/>
      <c r="S89" s="69"/>
      <c r="T89" s="69"/>
      <c r="U89" s="69"/>
      <c r="V89" s="69"/>
      <c r="W89" s="69"/>
      <c r="X89" s="69"/>
      <c r="Y89" s="69"/>
      <c r="Z89" s="69"/>
      <c r="AA89" s="69"/>
      <c r="AB89" s="69"/>
      <c r="AC89" s="69"/>
      <c r="AD89" s="69"/>
      <c r="AE89" s="69"/>
      <c r="AF89" s="69"/>
      <c r="AG89" s="69"/>
      <c r="AH89" s="69"/>
      <c r="AI89" s="69"/>
      <c r="AJ89" s="69"/>
      <c r="AK89" s="69"/>
      <c r="AL89" s="69"/>
      <c r="AM89" s="69"/>
      <c r="AN89" s="69"/>
      <c r="AO89" s="69"/>
      <c r="AP89" s="69"/>
      <c r="AQ89" s="69"/>
      <c r="AR89" s="69"/>
      <c r="AS89" s="69"/>
      <c r="AT89" s="69"/>
      <c r="AU89" s="69"/>
      <c r="AV89" s="69"/>
      <c r="AW89" s="69"/>
    </row>
    <row r="90" spans="1:49" s="70" customFormat="1">
      <c r="A90" s="69"/>
      <c r="B90" s="522"/>
      <c r="C90" s="69"/>
      <c r="D90" s="69"/>
      <c r="E90" s="115"/>
      <c r="F90" s="69"/>
      <c r="G90" s="69"/>
      <c r="H90" s="69"/>
      <c r="I90" s="69"/>
      <c r="J90" s="69"/>
      <c r="K90" s="69"/>
      <c r="L90" s="69"/>
      <c r="M90" s="69"/>
      <c r="N90" s="69"/>
      <c r="O90" s="69"/>
      <c r="P90" s="69"/>
      <c r="Q90" s="69"/>
      <c r="R90" s="69"/>
      <c r="S90" s="69"/>
      <c r="T90" s="69"/>
      <c r="U90" s="69"/>
      <c r="V90" s="69"/>
      <c r="W90" s="69"/>
      <c r="X90" s="69"/>
      <c r="Y90" s="69"/>
      <c r="Z90" s="69"/>
      <c r="AA90" s="69"/>
      <c r="AB90" s="69"/>
      <c r="AC90" s="69"/>
      <c r="AD90" s="69"/>
      <c r="AE90" s="69"/>
      <c r="AF90" s="69"/>
      <c r="AG90" s="69"/>
      <c r="AH90" s="69"/>
      <c r="AI90" s="69"/>
      <c r="AJ90" s="69"/>
      <c r="AK90" s="69"/>
      <c r="AL90" s="69"/>
      <c r="AM90" s="69"/>
      <c r="AN90" s="69"/>
      <c r="AO90" s="69"/>
      <c r="AP90" s="69"/>
      <c r="AQ90" s="69"/>
      <c r="AR90" s="69"/>
      <c r="AS90" s="69"/>
      <c r="AT90" s="69"/>
      <c r="AU90" s="69"/>
      <c r="AV90" s="69"/>
      <c r="AW90" s="69"/>
    </row>
    <row r="91" spans="1:49" s="70" customFormat="1">
      <c r="A91" s="69"/>
      <c r="B91" s="522"/>
      <c r="C91" s="69"/>
      <c r="D91" s="69"/>
      <c r="E91" s="115"/>
      <c r="F91" s="69"/>
      <c r="G91" s="69"/>
      <c r="H91" s="69"/>
      <c r="I91" s="69"/>
      <c r="J91" s="69"/>
      <c r="K91" s="69"/>
      <c r="L91" s="69"/>
      <c r="M91" s="69"/>
      <c r="N91" s="69"/>
      <c r="O91" s="69"/>
      <c r="P91" s="69"/>
      <c r="Q91" s="69"/>
      <c r="R91" s="69"/>
      <c r="S91" s="69"/>
      <c r="T91" s="69"/>
      <c r="U91" s="69"/>
      <c r="V91" s="69"/>
      <c r="W91" s="69"/>
      <c r="X91" s="69"/>
      <c r="Y91" s="69"/>
      <c r="Z91" s="69"/>
      <c r="AA91" s="69"/>
      <c r="AB91" s="69"/>
      <c r="AC91" s="69"/>
      <c r="AD91" s="69"/>
      <c r="AE91" s="69"/>
      <c r="AF91" s="69"/>
      <c r="AG91" s="69"/>
      <c r="AH91" s="69"/>
      <c r="AI91" s="69"/>
      <c r="AJ91" s="69"/>
      <c r="AK91" s="69"/>
      <c r="AL91" s="69"/>
      <c r="AM91" s="69"/>
      <c r="AN91" s="69"/>
      <c r="AO91" s="69"/>
      <c r="AP91" s="69"/>
      <c r="AQ91" s="69"/>
      <c r="AR91" s="69"/>
      <c r="AS91" s="69"/>
      <c r="AT91" s="69"/>
      <c r="AU91" s="69"/>
      <c r="AV91" s="69"/>
      <c r="AW91" s="69"/>
    </row>
    <row r="92" spans="1:49" s="70" customFormat="1">
      <c r="A92" s="69"/>
      <c r="B92" s="522"/>
      <c r="C92" s="69"/>
      <c r="D92" s="69"/>
      <c r="E92" s="115"/>
      <c r="F92" s="69"/>
      <c r="G92" s="69"/>
      <c r="H92" s="69"/>
      <c r="I92" s="69"/>
      <c r="J92" s="69"/>
      <c r="K92" s="69"/>
      <c r="L92" s="69"/>
      <c r="M92" s="69"/>
      <c r="N92" s="69"/>
      <c r="O92" s="69"/>
      <c r="P92" s="69"/>
      <c r="Q92" s="69"/>
      <c r="R92" s="69"/>
      <c r="S92" s="69"/>
      <c r="T92" s="69"/>
      <c r="U92" s="69"/>
      <c r="V92" s="69"/>
      <c r="W92" s="69"/>
      <c r="X92" s="69"/>
      <c r="Y92" s="69"/>
      <c r="Z92" s="69"/>
      <c r="AA92" s="69"/>
      <c r="AB92" s="69"/>
      <c r="AC92" s="69"/>
      <c r="AD92" s="69"/>
      <c r="AE92" s="69"/>
      <c r="AF92" s="69"/>
      <c r="AG92" s="69"/>
      <c r="AH92" s="69"/>
      <c r="AI92" s="69"/>
      <c r="AJ92" s="69"/>
      <c r="AK92" s="69"/>
      <c r="AL92" s="69"/>
      <c r="AM92" s="69"/>
      <c r="AN92" s="69"/>
      <c r="AO92" s="69"/>
      <c r="AP92" s="69"/>
      <c r="AQ92" s="69"/>
      <c r="AR92" s="69"/>
      <c r="AS92" s="69"/>
      <c r="AT92" s="69"/>
      <c r="AU92" s="69"/>
      <c r="AV92" s="69"/>
      <c r="AW92" s="69"/>
    </row>
    <row r="93" spans="1:49" s="70" customFormat="1">
      <c r="A93" s="69"/>
      <c r="B93" s="522"/>
      <c r="C93" s="69"/>
      <c r="D93" s="69"/>
      <c r="E93" s="115"/>
      <c r="F93" s="69"/>
      <c r="G93" s="69"/>
      <c r="H93" s="69"/>
      <c r="I93" s="69"/>
      <c r="J93" s="69"/>
      <c r="K93" s="69"/>
      <c r="L93" s="69"/>
      <c r="M93" s="69"/>
      <c r="N93" s="69"/>
      <c r="O93" s="69"/>
      <c r="P93" s="69"/>
      <c r="Q93" s="69"/>
      <c r="R93" s="69"/>
      <c r="S93" s="69"/>
      <c r="T93" s="69"/>
      <c r="U93" s="69"/>
      <c r="V93" s="69"/>
      <c r="W93" s="69"/>
      <c r="X93" s="69"/>
      <c r="Y93" s="69"/>
      <c r="Z93" s="69"/>
      <c r="AA93" s="69"/>
      <c r="AB93" s="69"/>
      <c r="AC93" s="69"/>
      <c r="AD93" s="69"/>
      <c r="AE93" s="69"/>
      <c r="AF93" s="69"/>
      <c r="AG93" s="69"/>
      <c r="AH93" s="69"/>
      <c r="AI93" s="69"/>
      <c r="AJ93" s="69"/>
      <c r="AK93" s="69"/>
      <c r="AL93" s="69"/>
      <c r="AM93" s="69"/>
      <c r="AN93" s="69"/>
      <c r="AO93" s="69"/>
      <c r="AP93" s="69"/>
      <c r="AQ93" s="69"/>
      <c r="AR93" s="69"/>
      <c r="AS93" s="69"/>
      <c r="AT93" s="69"/>
      <c r="AU93" s="69"/>
      <c r="AV93" s="69"/>
      <c r="AW93" s="69"/>
    </row>
    <row r="94" spans="1:49" s="70" customFormat="1">
      <c r="A94" s="69"/>
      <c r="B94" s="522"/>
      <c r="C94" s="69"/>
      <c r="D94" s="69"/>
      <c r="E94" s="115"/>
      <c r="F94" s="69"/>
      <c r="G94" s="69"/>
      <c r="H94" s="69"/>
      <c r="I94" s="69"/>
      <c r="J94" s="69"/>
      <c r="K94" s="69"/>
      <c r="L94" s="69"/>
      <c r="M94" s="69"/>
      <c r="N94" s="69"/>
      <c r="O94" s="69"/>
      <c r="P94" s="69"/>
      <c r="Q94" s="69"/>
      <c r="R94" s="69"/>
      <c r="S94" s="69"/>
      <c r="T94" s="69"/>
      <c r="U94" s="69"/>
      <c r="V94" s="69"/>
      <c r="W94" s="69"/>
      <c r="X94" s="69"/>
      <c r="Y94" s="69"/>
      <c r="Z94" s="69"/>
      <c r="AA94" s="69"/>
      <c r="AB94" s="69"/>
      <c r="AC94" s="69"/>
      <c r="AD94" s="69"/>
      <c r="AE94" s="69"/>
      <c r="AF94" s="69"/>
      <c r="AG94" s="69"/>
      <c r="AH94" s="69"/>
      <c r="AI94" s="69"/>
      <c r="AJ94" s="69"/>
      <c r="AK94" s="69"/>
      <c r="AL94" s="69"/>
      <c r="AM94" s="69"/>
      <c r="AN94" s="69"/>
      <c r="AO94" s="69"/>
      <c r="AP94" s="69"/>
      <c r="AQ94" s="69"/>
      <c r="AR94" s="69"/>
      <c r="AS94" s="69"/>
      <c r="AT94" s="69"/>
      <c r="AU94" s="69"/>
      <c r="AV94" s="69"/>
      <c r="AW94" s="69"/>
    </row>
    <row r="95" spans="1:49" s="70" customFormat="1">
      <c r="A95" s="69"/>
      <c r="B95" s="522"/>
      <c r="C95" s="69"/>
      <c r="D95" s="69"/>
      <c r="E95" s="115"/>
      <c r="F95" s="69"/>
      <c r="G95" s="69"/>
      <c r="H95" s="69"/>
      <c r="I95" s="69"/>
      <c r="J95" s="69"/>
      <c r="K95" s="69"/>
      <c r="L95" s="69"/>
      <c r="M95" s="69"/>
      <c r="N95" s="69"/>
      <c r="O95" s="69"/>
      <c r="P95" s="69"/>
      <c r="Q95" s="69"/>
      <c r="R95" s="69"/>
      <c r="S95" s="69"/>
      <c r="T95" s="69"/>
      <c r="U95" s="69"/>
      <c r="V95" s="69"/>
      <c r="W95" s="69"/>
      <c r="X95" s="69"/>
      <c r="Y95" s="69"/>
      <c r="Z95" s="69"/>
      <c r="AA95" s="69"/>
      <c r="AB95" s="69"/>
      <c r="AC95" s="69"/>
      <c r="AD95" s="69"/>
      <c r="AE95" s="69"/>
      <c r="AF95" s="69"/>
      <c r="AG95" s="69"/>
      <c r="AH95" s="69"/>
      <c r="AI95" s="69"/>
      <c r="AJ95" s="69"/>
      <c r="AK95" s="69"/>
      <c r="AL95" s="69"/>
      <c r="AM95" s="69"/>
      <c r="AN95" s="69"/>
      <c r="AO95" s="69"/>
      <c r="AP95" s="69"/>
      <c r="AQ95" s="69"/>
      <c r="AR95" s="69"/>
      <c r="AS95" s="69"/>
      <c r="AT95" s="69"/>
      <c r="AU95" s="69"/>
      <c r="AV95" s="69"/>
      <c r="AW95" s="69"/>
    </row>
    <row r="96" spans="1:49" s="70" customFormat="1">
      <c r="A96" s="69"/>
      <c r="B96" s="522"/>
      <c r="C96" s="69"/>
      <c r="D96" s="69"/>
      <c r="E96" s="115"/>
      <c r="F96" s="69"/>
      <c r="G96" s="69"/>
      <c r="H96" s="69"/>
      <c r="I96" s="69"/>
      <c r="J96" s="69"/>
      <c r="K96" s="69"/>
      <c r="L96" s="69"/>
      <c r="M96" s="69"/>
      <c r="N96" s="69"/>
      <c r="O96" s="69"/>
      <c r="P96" s="69"/>
      <c r="Q96" s="69"/>
      <c r="R96" s="69"/>
      <c r="S96" s="69"/>
      <c r="T96" s="69"/>
      <c r="U96" s="69"/>
      <c r="V96" s="69"/>
      <c r="W96" s="69"/>
      <c r="X96" s="69"/>
      <c r="Y96" s="69"/>
      <c r="Z96" s="69"/>
      <c r="AA96" s="69"/>
      <c r="AB96" s="69"/>
      <c r="AC96" s="69"/>
      <c r="AD96" s="69"/>
      <c r="AE96" s="69"/>
      <c r="AF96" s="69"/>
      <c r="AG96" s="69"/>
      <c r="AH96" s="69"/>
      <c r="AI96" s="69"/>
      <c r="AJ96" s="69"/>
      <c r="AK96" s="69"/>
      <c r="AL96" s="69"/>
      <c r="AM96" s="69"/>
      <c r="AN96" s="69"/>
      <c r="AO96" s="69"/>
      <c r="AP96" s="69"/>
      <c r="AQ96" s="69"/>
      <c r="AR96" s="69"/>
      <c r="AS96" s="69"/>
      <c r="AT96" s="69"/>
      <c r="AU96" s="69"/>
      <c r="AV96" s="69"/>
      <c r="AW96" s="69"/>
    </row>
    <row r="97" spans="1:49" s="70" customFormat="1">
      <c r="A97" s="69"/>
      <c r="B97" s="522"/>
      <c r="C97" s="69"/>
      <c r="D97" s="69"/>
      <c r="E97" s="115"/>
      <c r="F97" s="69"/>
      <c r="G97" s="69"/>
      <c r="H97" s="69"/>
      <c r="I97" s="69"/>
      <c r="J97" s="69"/>
      <c r="K97" s="69"/>
      <c r="L97" s="69"/>
      <c r="M97" s="69"/>
      <c r="N97" s="69"/>
      <c r="O97" s="69"/>
      <c r="P97" s="69"/>
      <c r="Q97" s="69"/>
      <c r="R97" s="69"/>
      <c r="S97" s="69"/>
      <c r="T97" s="69"/>
      <c r="U97" s="69"/>
      <c r="V97" s="69"/>
      <c r="W97" s="69"/>
      <c r="X97" s="69"/>
      <c r="Y97" s="69"/>
      <c r="Z97" s="69"/>
      <c r="AA97" s="69"/>
      <c r="AB97" s="69"/>
      <c r="AC97" s="69"/>
      <c r="AD97" s="69"/>
      <c r="AE97" s="69"/>
      <c r="AF97" s="69"/>
      <c r="AG97" s="69"/>
      <c r="AH97" s="69"/>
      <c r="AI97" s="69"/>
      <c r="AJ97" s="69"/>
      <c r="AK97" s="69"/>
      <c r="AL97" s="69"/>
      <c r="AM97" s="69"/>
      <c r="AN97" s="69"/>
      <c r="AO97" s="69"/>
      <c r="AP97" s="69"/>
      <c r="AQ97" s="69"/>
      <c r="AR97" s="69"/>
      <c r="AS97" s="69"/>
      <c r="AT97" s="69"/>
      <c r="AU97" s="69"/>
      <c r="AV97" s="69"/>
      <c r="AW97" s="69"/>
    </row>
    <row r="98" spans="1:49" s="69" customFormat="1">
      <c r="B98" s="522"/>
      <c r="E98" s="115"/>
    </row>
    <row r="99" spans="1:49" s="69" customFormat="1">
      <c r="B99" s="522"/>
      <c r="E99" s="115"/>
    </row>
    <row r="100" spans="1:49" s="69" customFormat="1">
      <c r="B100" s="522"/>
      <c r="E100" s="115"/>
    </row>
    <row r="101" spans="1:49" s="69" customFormat="1">
      <c r="B101" s="522"/>
      <c r="E101" s="115"/>
    </row>
    <row r="102" spans="1:49" s="69" customFormat="1">
      <c r="B102" s="522"/>
      <c r="E102" s="115"/>
    </row>
    <row r="103" spans="1:49" s="69" customFormat="1">
      <c r="B103" s="522"/>
      <c r="E103" s="115"/>
    </row>
    <row r="104" spans="1:49" s="69" customFormat="1">
      <c r="B104" s="522"/>
      <c r="E104" s="115"/>
    </row>
    <row r="105" spans="1:49" s="69" customFormat="1">
      <c r="B105" s="522"/>
      <c r="E105" s="115"/>
    </row>
    <row r="106" spans="1:49" s="69" customFormat="1">
      <c r="B106" s="522"/>
      <c r="E106" s="115"/>
    </row>
    <row r="107" spans="1:49" s="69" customFormat="1">
      <c r="B107" s="522"/>
      <c r="E107" s="115"/>
    </row>
    <row r="108" spans="1:49" s="69" customFormat="1">
      <c r="B108" s="522"/>
      <c r="E108" s="115"/>
    </row>
    <row r="109" spans="1:49" s="69" customFormat="1">
      <c r="B109" s="522"/>
      <c r="E109" s="115"/>
    </row>
    <row r="110" spans="1:49" s="69" customFormat="1">
      <c r="B110" s="522"/>
      <c r="E110" s="115"/>
    </row>
    <row r="111" spans="1:49" s="69" customFormat="1">
      <c r="B111" s="522"/>
      <c r="E111" s="115"/>
    </row>
    <row r="112" spans="1:49" s="69" customFormat="1">
      <c r="B112" s="522"/>
      <c r="E112" s="115"/>
    </row>
    <row r="113" spans="2:5" s="69" customFormat="1">
      <c r="B113" s="522"/>
      <c r="E113" s="115"/>
    </row>
    <row r="114" spans="2:5" s="69" customFormat="1">
      <c r="B114" s="522"/>
      <c r="E114" s="115"/>
    </row>
    <row r="115" spans="2:5" s="69" customFormat="1">
      <c r="B115" s="522"/>
      <c r="E115" s="115"/>
    </row>
    <row r="116" spans="2:5" s="69" customFormat="1">
      <c r="B116" s="522"/>
      <c r="E116" s="115"/>
    </row>
    <row r="117" spans="2:5" s="69" customFormat="1">
      <c r="B117" s="522"/>
      <c r="E117" s="115"/>
    </row>
    <row r="118" spans="2:5" s="69" customFormat="1">
      <c r="B118" s="522"/>
      <c r="E118" s="115"/>
    </row>
  </sheetData>
  <mergeCells count="6">
    <mergeCell ref="C72:J73"/>
    <mergeCell ref="B7:J7"/>
    <mergeCell ref="B8:J8"/>
    <mergeCell ref="B9:J9"/>
    <mergeCell ref="B10:J10"/>
    <mergeCell ref="B71:J71"/>
  </mergeCells>
  <phoneticPr fontId="271" type="noConversion"/>
  <printOptions horizontalCentered="1"/>
  <pageMargins left="0.98425196850393704" right="0.51181102362204722" top="0.74803149606299213" bottom="0.23622047244094491" header="0" footer="0"/>
  <pageSetup scale="60" orientation="portrait"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8E12DF-3B06-43A3-BD5D-BED24E3198B5}">
  <sheetPr codeName="Sheet92">
    <pageSetUpPr fitToPage="1"/>
  </sheetPr>
  <dimension ref="A1:AV27"/>
  <sheetViews>
    <sheetView view="pageBreakPreview" zoomScale="80" zoomScaleNormal="100" zoomScaleSheetLayoutView="80" workbookViewId="0">
      <selection activeCell="B7" sqref="B7:G7"/>
    </sheetView>
  </sheetViews>
  <sheetFormatPr defaultColWidth="9.42578125" defaultRowHeight="15.75"/>
  <cols>
    <col min="1" max="1" width="2.5703125" style="91" customWidth="1"/>
    <col min="2" max="2" width="10.5703125" style="91" customWidth="1"/>
    <col min="3" max="3" width="18.5703125" style="91" customWidth="1"/>
    <col min="4" max="4" width="22.42578125" style="91" customWidth="1"/>
    <col min="5" max="5" width="20.42578125" style="91" customWidth="1"/>
    <col min="6" max="6" width="23.42578125" style="91" customWidth="1"/>
    <col min="7" max="7" width="18" style="91" customWidth="1"/>
    <col min="8" max="8" width="2.5703125" style="91" customWidth="1"/>
    <col min="9" max="9" width="11.42578125" style="91" customWidth="1"/>
    <col min="10" max="10" width="13.28515625" style="91" bestFit="1" customWidth="1"/>
    <col min="11" max="11" width="9.5703125" style="91" bestFit="1" customWidth="1"/>
    <col min="12" max="12" width="9.42578125" style="91"/>
    <col min="13" max="13" width="12" style="91" bestFit="1" customWidth="1"/>
    <col min="14" max="16384" width="9.42578125" style="91"/>
  </cols>
  <sheetData>
    <row r="1" spans="1:48" s="70" customFormat="1" ht="17.25" customHeight="1">
      <c r="A1" s="66"/>
      <c r="B1" s="67" t="s">
        <v>0</v>
      </c>
      <c r="C1" s="66"/>
      <c r="D1" s="66"/>
      <c r="E1" s="66"/>
      <c r="F1" s="66"/>
      <c r="G1" s="3" t="s">
        <v>1</v>
      </c>
      <c r="H1" s="69"/>
      <c r="I1" s="66"/>
      <c r="J1" s="66"/>
      <c r="K1" s="66"/>
      <c r="L1" s="66"/>
      <c r="M1" s="66"/>
      <c r="N1" s="66"/>
      <c r="O1" s="69"/>
      <c r="P1" s="69"/>
      <c r="Q1" s="69"/>
      <c r="R1" s="69"/>
      <c r="S1" s="69"/>
      <c r="T1" s="69"/>
      <c r="U1" s="69"/>
      <c r="V1" s="69"/>
      <c r="W1" s="69"/>
      <c r="X1" s="69"/>
      <c r="Y1" s="69"/>
      <c r="Z1" s="69"/>
      <c r="AA1" s="69"/>
      <c r="AB1" s="69"/>
      <c r="AC1" s="69"/>
      <c r="AD1" s="69"/>
      <c r="AE1" s="69"/>
      <c r="AF1" s="69"/>
      <c r="AG1" s="69"/>
      <c r="AH1" s="69"/>
      <c r="AI1" s="69"/>
      <c r="AJ1" s="69"/>
      <c r="AK1" s="69"/>
      <c r="AL1" s="69"/>
      <c r="AM1" s="69"/>
      <c r="AN1" s="69"/>
      <c r="AO1" s="69"/>
      <c r="AP1" s="69"/>
      <c r="AQ1" s="69"/>
      <c r="AR1" s="69"/>
      <c r="AS1" s="69"/>
      <c r="AT1" s="69"/>
      <c r="AU1" s="69"/>
      <c r="AV1" s="69"/>
    </row>
    <row r="2" spans="1:48" s="70" customFormat="1" ht="17.25" customHeight="1">
      <c r="A2" s="66"/>
      <c r="B2" s="67"/>
      <c r="C2" s="71"/>
      <c r="D2" s="66"/>
      <c r="E2" s="66"/>
      <c r="F2" s="66"/>
      <c r="G2" s="3" t="s">
        <v>2</v>
      </c>
      <c r="H2" s="69"/>
      <c r="I2" s="66"/>
      <c r="J2" s="66"/>
      <c r="K2" s="66"/>
      <c r="L2" s="66"/>
      <c r="M2" s="66"/>
      <c r="N2" s="66"/>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c r="AP2" s="69"/>
      <c r="AQ2" s="69"/>
      <c r="AR2" s="69"/>
      <c r="AS2" s="69"/>
      <c r="AT2" s="69"/>
      <c r="AU2" s="69"/>
      <c r="AV2" s="69"/>
    </row>
    <row r="3" spans="1:48" s="70" customFormat="1" ht="17.25" customHeight="1">
      <c r="A3" s="66"/>
      <c r="B3" s="72"/>
      <c r="C3" s="66"/>
      <c r="D3" s="66"/>
      <c r="E3" s="66"/>
      <c r="F3" s="66"/>
      <c r="G3" s="68" t="s">
        <v>3</v>
      </c>
      <c r="H3" s="69"/>
      <c r="I3" s="66"/>
      <c r="J3" s="66"/>
      <c r="K3" s="66"/>
      <c r="L3" s="66"/>
      <c r="M3" s="66"/>
      <c r="N3" s="66"/>
      <c r="O3" s="69"/>
      <c r="P3" s="69"/>
      <c r="Q3" s="69"/>
      <c r="R3" s="69"/>
      <c r="S3" s="69"/>
      <c r="T3" s="69"/>
      <c r="U3" s="69"/>
      <c r="V3" s="69"/>
      <c r="W3" s="69"/>
      <c r="X3" s="69"/>
      <c r="Y3" s="69"/>
      <c r="Z3" s="69"/>
      <c r="AA3" s="69"/>
      <c r="AB3" s="69"/>
      <c r="AC3" s="69"/>
      <c r="AD3" s="69"/>
      <c r="AE3" s="69"/>
      <c r="AF3" s="69"/>
      <c r="AG3" s="69"/>
      <c r="AH3" s="69"/>
      <c r="AI3" s="69"/>
      <c r="AJ3" s="69"/>
      <c r="AK3" s="69"/>
      <c r="AL3" s="69"/>
      <c r="AM3" s="69"/>
      <c r="AN3" s="69"/>
      <c r="AO3" s="69"/>
      <c r="AP3" s="69"/>
      <c r="AQ3" s="69"/>
      <c r="AR3" s="69"/>
      <c r="AS3" s="69"/>
      <c r="AT3" s="69"/>
      <c r="AU3" s="69"/>
      <c r="AV3" s="69"/>
    </row>
    <row r="4" spans="1:48" s="70" customFormat="1" ht="17.25" customHeight="1">
      <c r="A4" s="66"/>
      <c r="B4" s="73"/>
      <c r="C4" s="66"/>
      <c r="D4" s="66"/>
      <c r="E4" s="66"/>
      <c r="F4" s="66"/>
      <c r="G4" s="68" t="s">
        <v>4</v>
      </c>
      <c r="H4" s="69"/>
      <c r="I4" s="66"/>
      <c r="J4" s="66"/>
      <c r="K4" s="66"/>
      <c r="L4" s="66"/>
      <c r="M4" s="66"/>
      <c r="N4" s="66"/>
      <c r="O4" s="69"/>
      <c r="P4" s="69"/>
      <c r="Q4" s="69"/>
      <c r="R4" s="69"/>
      <c r="S4" s="69"/>
      <c r="T4" s="69"/>
      <c r="U4" s="69"/>
      <c r="V4" s="69"/>
      <c r="W4" s="69"/>
      <c r="X4" s="69"/>
      <c r="Y4" s="69"/>
      <c r="Z4" s="69"/>
      <c r="AA4" s="69"/>
      <c r="AB4" s="69"/>
      <c r="AC4" s="69"/>
      <c r="AD4" s="69"/>
      <c r="AE4" s="69"/>
      <c r="AF4" s="69"/>
      <c r="AG4" s="69"/>
      <c r="AH4" s="69"/>
      <c r="AI4" s="69"/>
      <c r="AJ4" s="69"/>
      <c r="AK4" s="69"/>
      <c r="AL4" s="69"/>
      <c r="AM4" s="69"/>
      <c r="AN4" s="69"/>
      <c r="AO4" s="69"/>
      <c r="AP4" s="69"/>
      <c r="AQ4" s="69"/>
      <c r="AR4" s="69"/>
      <c r="AS4" s="69"/>
      <c r="AT4" s="69"/>
      <c r="AU4" s="69"/>
      <c r="AV4" s="69"/>
    </row>
    <row r="5" spans="1:48" s="70" customFormat="1" ht="17.25" customHeight="1">
      <c r="A5" s="66"/>
      <c r="B5" s="66"/>
      <c r="C5" s="66"/>
      <c r="D5" s="66"/>
      <c r="E5" s="66"/>
      <c r="F5" s="66"/>
      <c r="G5" s="68" t="s">
        <v>156</v>
      </c>
      <c r="H5" s="69"/>
      <c r="I5" s="66"/>
      <c r="J5" s="66"/>
      <c r="K5" s="66"/>
      <c r="L5" s="66"/>
      <c r="M5" s="66"/>
      <c r="N5" s="66"/>
      <c r="O5" s="69"/>
      <c r="P5" s="69"/>
      <c r="Q5" s="69"/>
      <c r="R5" s="69"/>
      <c r="S5" s="69"/>
      <c r="T5" s="69"/>
      <c r="U5" s="69"/>
      <c r="V5" s="69"/>
      <c r="W5" s="69"/>
      <c r="X5" s="69"/>
      <c r="Y5" s="69"/>
      <c r="Z5" s="69"/>
      <c r="AA5" s="69"/>
      <c r="AB5" s="69"/>
      <c r="AC5" s="69"/>
      <c r="AD5" s="69"/>
      <c r="AE5" s="69"/>
      <c r="AF5" s="69"/>
      <c r="AG5" s="69"/>
      <c r="AH5" s="69"/>
      <c r="AI5" s="69"/>
      <c r="AJ5" s="69"/>
      <c r="AK5" s="69"/>
      <c r="AL5" s="69"/>
      <c r="AM5" s="69"/>
      <c r="AN5" s="69"/>
      <c r="AO5" s="69"/>
      <c r="AP5" s="69"/>
      <c r="AQ5" s="69"/>
      <c r="AR5" s="69"/>
      <c r="AS5" s="69"/>
      <c r="AT5" s="69"/>
      <c r="AU5" s="69"/>
      <c r="AV5" s="69"/>
    </row>
    <row r="6" spans="1:48" s="70" customFormat="1" ht="17.25" customHeight="1">
      <c r="A6" s="66"/>
      <c r="B6" s="66"/>
      <c r="C6" s="66"/>
      <c r="D6" s="66"/>
      <c r="E6" s="66"/>
      <c r="F6" s="66"/>
      <c r="G6" s="68" t="s">
        <v>154</v>
      </c>
      <c r="H6" s="69"/>
      <c r="I6" s="66"/>
      <c r="J6" s="66"/>
      <c r="K6" s="66"/>
      <c r="L6" s="66"/>
      <c r="M6" s="66"/>
      <c r="N6" s="66"/>
      <c r="O6" s="69"/>
      <c r="P6" s="69"/>
      <c r="Q6" s="69"/>
      <c r="R6" s="69"/>
      <c r="S6" s="69"/>
      <c r="T6" s="69"/>
      <c r="U6" s="69"/>
      <c r="V6" s="69"/>
      <c r="W6" s="69"/>
      <c r="X6" s="69"/>
      <c r="Y6" s="69"/>
      <c r="Z6" s="69"/>
      <c r="AA6" s="69"/>
      <c r="AB6" s="69"/>
      <c r="AC6" s="69"/>
      <c r="AD6" s="69"/>
      <c r="AE6" s="69"/>
      <c r="AF6" s="69"/>
      <c r="AG6" s="69"/>
      <c r="AH6" s="69"/>
      <c r="AI6" s="69"/>
      <c r="AJ6" s="69"/>
      <c r="AK6" s="69"/>
      <c r="AL6" s="69"/>
      <c r="AM6" s="69"/>
      <c r="AN6" s="69"/>
      <c r="AO6" s="69"/>
      <c r="AP6" s="69"/>
      <c r="AQ6" s="69"/>
      <c r="AR6" s="69"/>
      <c r="AS6" s="69"/>
      <c r="AT6" s="69"/>
      <c r="AU6" s="69"/>
      <c r="AV6" s="69"/>
    </row>
    <row r="7" spans="1:48" s="75" customFormat="1" ht="17.25" customHeight="1">
      <c r="A7" s="74"/>
      <c r="B7" s="1611" t="s">
        <v>154</v>
      </c>
      <c r="C7" s="1611"/>
      <c r="D7" s="1611"/>
      <c r="E7" s="1611"/>
      <c r="F7" s="1611"/>
      <c r="G7" s="1611"/>
      <c r="H7" s="66"/>
      <c r="I7" s="74"/>
      <c r="J7" s="74"/>
      <c r="K7" s="74"/>
      <c r="L7" s="74"/>
      <c r="M7" s="74"/>
      <c r="N7" s="74"/>
    </row>
    <row r="8" spans="1:48" s="75" customFormat="1" ht="17.25" customHeight="1">
      <c r="A8" s="74"/>
      <c r="B8" s="1611" t="s">
        <v>7</v>
      </c>
      <c r="C8" s="1611"/>
      <c r="D8" s="1611"/>
      <c r="E8" s="1611"/>
      <c r="F8" s="1611"/>
      <c r="G8" s="1611"/>
      <c r="H8" s="66"/>
      <c r="I8" s="74"/>
      <c r="J8" s="74"/>
      <c r="K8" s="74"/>
      <c r="L8" s="74"/>
      <c r="M8" s="74"/>
      <c r="N8" s="74"/>
    </row>
    <row r="9" spans="1:48" s="75" customFormat="1" ht="17.25" customHeight="1">
      <c r="A9" s="74"/>
      <c r="B9" s="1611" t="s">
        <v>311</v>
      </c>
      <c r="C9" s="1611"/>
      <c r="D9" s="1611"/>
      <c r="E9" s="1611"/>
      <c r="F9" s="1611"/>
      <c r="G9" s="1611"/>
      <c r="H9" s="66"/>
      <c r="I9" s="74"/>
      <c r="J9" s="74"/>
      <c r="K9" s="74"/>
      <c r="L9" s="74"/>
      <c r="M9" s="74"/>
      <c r="N9" s="74"/>
    </row>
    <row r="10" spans="1:48" s="75" customFormat="1" ht="17.25" customHeight="1">
      <c r="A10" s="74"/>
      <c r="B10" s="1611" t="s">
        <v>416</v>
      </c>
      <c r="C10" s="1611"/>
      <c r="D10" s="1611"/>
      <c r="E10" s="1611"/>
      <c r="F10" s="1611"/>
      <c r="G10" s="1611"/>
      <c r="H10" s="66"/>
      <c r="I10" s="66"/>
      <c r="J10" s="66"/>
      <c r="K10" s="66"/>
      <c r="L10" s="74"/>
      <c r="M10" s="74"/>
      <c r="N10" s="74"/>
    </row>
    <row r="11" spans="1:48" s="75" customFormat="1" ht="17.25" customHeight="1">
      <c r="A11" s="74"/>
      <c r="B11" s="1612" t="s">
        <v>420</v>
      </c>
      <c r="C11" s="1612"/>
      <c r="D11" s="1612"/>
      <c r="E11" s="1612"/>
      <c r="F11" s="1612"/>
      <c r="G11" s="1612"/>
      <c r="H11" s="66"/>
      <c r="I11" s="99"/>
      <c r="J11" s="99"/>
      <c r="K11" s="66"/>
      <c r="L11" s="74"/>
      <c r="M11" s="74"/>
      <c r="N11" s="74"/>
    </row>
    <row r="12" spans="1:48" s="69" customFormat="1" ht="17.25" customHeight="1">
      <c r="A12" s="66"/>
      <c r="B12" s="66"/>
      <c r="C12" s="66"/>
      <c r="D12" s="66"/>
      <c r="E12" s="66"/>
      <c r="F12" s="66"/>
      <c r="G12" s="66"/>
      <c r="H12" s="66"/>
      <c r="I12" s="66"/>
      <c r="J12" s="66"/>
      <c r="K12" s="66"/>
      <c r="L12" s="66"/>
      <c r="M12" s="66"/>
      <c r="N12" s="66"/>
    </row>
    <row r="13" spans="1:48" s="70" customFormat="1" ht="17.25" customHeight="1">
      <c r="A13" s="66"/>
      <c r="B13" s="93"/>
      <c r="C13" s="93"/>
      <c r="D13" s="94" t="s">
        <v>158</v>
      </c>
      <c r="E13" s="94"/>
      <c r="F13" s="94" t="s">
        <v>161</v>
      </c>
      <c r="G13" s="94" t="s">
        <v>157</v>
      </c>
      <c r="H13" s="95"/>
      <c r="I13" s="66"/>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69"/>
      <c r="AL13" s="69"/>
      <c r="AM13" s="69"/>
      <c r="AN13" s="69"/>
      <c r="AO13" s="69"/>
      <c r="AP13" s="69"/>
      <c r="AQ13" s="69"/>
      <c r="AR13" s="69"/>
      <c r="AS13" s="69"/>
      <c r="AT13" s="69"/>
      <c r="AU13" s="69"/>
      <c r="AV13" s="69"/>
    </row>
    <row r="14" spans="1:48" s="70" customFormat="1" ht="17.25" customHeight="1">
      <c r="A14" s="66"/>
      <c r="B14" s="96"/>
      <c r="C14" s="97" t="s">
        <v>158</v>
      </c>
      <c r="D14" s="97" t="s">
        <v>163</v>
      </c>
      <c r="E14" s="97" t="s">
        <v>195</v>
      </c>
      <c r="F14" s="97" t="s">
        <v>341</v>
      </c>
      <c r="G14" s="97" t="s">
        <v>197</v>
      </c>
      <c r="H14" s="98"/>
      <c r="I14" s="66"/>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69"/>
      <c r="AL14" s="69"/>
      <c r="AM14" s="69"/>
      <c r="AN14" s="69"/>
      <c r="AO14" s="69"/>
      <c r="AP14" s="69"/>
      <c r="AQ14" s="69"/>
      <c r="AR14" s="69"/>
      <c r="AS14" s="69"/>
      <c r="AT14" s="69"/>
      <c r="AU14" s="69"/>
      <c r="AV14" s="69"/>
    </row>
    <row r="15" spans="1:48" s="70" customFormat="1" ht="17.25" customHeight="1">
      <c r="A15" s="66"/>
      <c r="B15" s="833"/>
      <c r="C15" s="834"/>
      <c r="D15" s="835"/>
      <c r="E15" s="836"/>
      <c r="F15" s="836"/>
      <c r="G15" s="837"/>
      <c r="H15" s="98"/>
      <c r="I15" s="66"/>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69"/>
      <c r="AL15" s="69"/>
      <c r="AM15" s="69"/>
      <c r="AN15" s="69"/>
      <c r="AO15" s="69"/>
      <c r="AP15" s="69"/>
      <c r="AQ15" s="69"/>
      <c r="AR15" s="69"/>
      <c r="AS15" s="69"/>
      <c r="AT15" s="69"/>
      <c r="AU15" s="69"/>
      <c r="AV15" s="69"/>
    </row>
    <row r="16" spans="1:48" s="70" customFormat="1" ht="17.25" customHeight="1">
      <c r="A16" s="66"/>
      <c r="B16" s="833"/>
      <c r="C16" s="834"/>
      <c r="D16" s="835"/>
      <c r="E16" s="836"/>
      <c r="F16" s="836"/>
      <c r="G16" s="837"/>
      <c r="H16" s="98"/>
      <c r="I16" s="66"/>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69"/>
      <c r="AL16" s="69"/>
      <c r="AM16" s="69"/>
      <c r="AN16" s="69"/>
      <c r="AO16" s="69"/>
      <c r="AP16" s="69"/>
      <c r="AQ16" s="69"/>
      <c r="AR16" s="69"/>
      <c r="AS16" s="69"/>
      <c r="AT16" s="69"/>
      <c r="AU16" s="69"/>
      <c r="AV16" s="69"/>
    </row>
    <row r="17" spans="1:48" s="70" customFormat="1" ht="17.25" customHeight="1">
      <c r="A17" s="66"/>
      <c r="B17" s="833"/>
      <c r="C17" s="834"/>
      <c r="D17" s="835"/>
      <c r="E17" s="836"/>
      <c r="F17" s="836"/>
      <c r="G17" s="837"/>
      <c r="H17" s="98"/>
      <c r="I17" s="66"/>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69"/>
      <c r="AL17" s="69"/>
      <c r="AM17" s="69"/>
      <c r="AN17" s="69"/>
      <c r="AO17" s="69"/>
      <c r="AP17" s="69"/>
      <c r="AQ17" s="69"/>
      <c r="AR17" s="69"/>
      <c r="AS17" s="69"/>
      <c r="AT17" s="69"/>
      <c r="AU17" s="69"/>
      <c r="AV17" s="69"/>
    </row>
    <row r="18" spans="1:48" s="70" customFormat="1" ht="17.25" customHeight="1">
      <c r="A18" s="66"/>
      <c r="B18" s="833"/>
      <c r="C18" s="834"/>
      <c r="D18" s="835"/>
      <c r="E18" s="836"/>
      <c r="F18" s="836"/>
      <c r="G18" s="837"/>
      <c r="H18" s="98"/>
      <c r="I18" s="66"/>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69"/>
      <c r="AL18" s="69"/>
      <c r="AM18" s="69"/>
      <c r="AN18" s="69"/>
      <c r="AO18" s="69"/>
      <c r="AP18" s="69"/>
      <c r="AQ18" s="69"/>
      <c r="AR18" s="69"/>
      <c r="AS18" s="69"/>
      <c r="AT18" s="69"/>
      <c r="AU18" s="69"/>
      <c r="AV18" s="69"/>
    </row>
    <row r="19" spans="1:48" s="70" customFormat="1" ht="17.25" customHeight="1">
      <c r="A19" s="66"/>
      <c r="B19" s="108"/>
      <c r="C19" s="719"/>
      <c r="D19" s="742"/>
      <c r="E19" s="97"/>
      <c r="F19" s="97"/>
      <c r="G19" s="743"/>
      <c r="H19" s="98"/>
      <c r="I19" s="66"/>
      <c r="J19" s="69"/>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69"/>
      <c r="AL19" s="69"/>
      <c r="AM19" s="69"/>
      <c r="AN19" s="69"/>
      <c r="AO19" s="69"/>
      <c r="AP19" s="69"/>
      <c r="AQ19" s="69"/>
      <c r="AR19" s="69"/>
      <c r="AS19" s="69"/>
      <c r="AT19" s="69"/>
      <c r="AU19" s="69"/>
      <c r="AV19" s="69"/>
    </row>
    <row r="20" spans="1:48" s="70" customFormat="1" ht="17.25" customHeight="1">
      <c r="A20" s="66"/>
      <c r="B20" s="93"/>
      <c r="C20" s="93"/>
      <c r="D20" s="94" t="s">
        <v>160</v>
      </c>
      <c r="E20" s="94"/>
      <c r="F20" s="94" t="s">
        <v>161</v>
      </c>
      <c r="G20" s="94" t="s">
        <v>157</v>
      </c>
      <c r="H20" s="98"/>
      <c r="I20" s="66"/>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69"/>
      <c r="AL20" s="69"/>
      <c r="AM20" s="69"/>
      <c r="AN20" s="69"/>
      <c r="AO20" s="69"/>
      <c r="AP20" s="69"/>
      <c r="AQ20" s="69"/>
      <c r="AR20" s="69"/>
      <c r="AS20" s="69"/>
      <c r="AT20" s="69"/>
      <c r="AU20" s="69"/>
      <c r="AV20" s="69"/>
    </row>
    <row r="21" spans="1:48" s="70" customFormat="1" ht="17.25" customHeight="1">
      <c r="A21" s="66"/>
      <c r="B21" s="96"/>
      <c r="C21" s="97" t="s">
        <v>158</v>
      </c>
      <c r="D21" s="97" t="s">
        <v>163</v>
      </c>
      <c r="E21" s="97" t="s">
        <v>195</v>
      </c>
      <c r="F21" s="97" t="s">
        <v>341</v>
      </c>
      <c r="G21" s="97" t="s">
        <v>197</v>
      </c>
      <c r="H21" s="98"/>
      <c r="I21" s="66"/>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69"/>
      <c r="AL21" s="69"/>
      <c r="AM21" s="69"/>
      <c r="AN21" s="69"/>
      <c r="AO21" s="69"/>
      <c r="AP21" s="69"/>
      <c r="AQ21" s="69"/>
      <c r="AR21" s="69"/>
      <c r="AS21" s="69"/>
      <c r="AT21" s="69"/>
      <c r="AU21" s="69"/>
      <c r="AV21" s="69"/>
    </row>
    <row r="22" spans="1:48" s="69" customFormat="1" ht="17.25" customHeight="1">
      <c r="A22" s="66"/>
      <c r="B22" s="108"/>
      <c r="C22" s="100"/>
      <c r="D22" s="709"/>
      <c r="E22" s="710"/>
      <c r="F22" s="710"/>
      <c r="G22" s="109"/>
      <c r="H22" s="95"/>
      <c r="I22" s="66"/>
      <c r="M22" s="816"/>
    </row>
    <row r="23" spans="1:48" s="69" customFormat="1" ht="17.25" customHeight="1">
      <c r="A23" s="66"/>
      <c r="B23" s="108"/>
      <c r="C23" s="100"/>
      <c r="D23" s="709"/>
      <c r="E23" s="710"/>
      <c r="F23" s="710"/>
      <c r="G23" s="109"/>
      <c r="H23" s="95"/>
      <c r="I23" s="66"/>
      <c r="M23" s="816"/>
    </row>
    <row r="24" spans="1:48" s="69" customFormat="1" ht="17.25" customHeight="1">
      <c r="A24" s="66"/>
      <c r="B24" s="66"/>
      <c r="C24" s="66"/>
      <c r="D24" s="66"/>
      <c r="E24" s="66"/>
      <c r="F24" s="66"/>
      <c r="G24" s="66"/>
      <c r="H24" s="66"/>
      <c r="I24" s="66"/>
    </row>
    <row r="25" spans="1:48" ht="17.25" customHeight="1">
      <c r="B25" s="838" t="s">
        <v>147</v>
      </c>
      <c r="C25" s="1623" t="s">
        <v>329</v>
      </c>
      <c r="D25" s="1623"/>
      <c r="E25" s="1623"/>
      <c r="F25" s="1623"/>
      <c r="G25" s="1623"/>
    </row>
    <row r="26" spans="1:48" ht="17.25" customHeight="1">
      <c r="B26" s="838"/>
      <c r="C26" s="1623"/>
      <c r="D26" s="1623"/>
      <c r="E26" s="1623"/>
      <c r="F26" s="1623"/>
      <c r="G26" s="1623"/>
    </row>
    <row r="27" spans="1:48">
      <c r="B27" s="839"/>
      <c r="C27" s="839"/>
      <c r="D27" s="839"/>
      <c r="E27" s="839"/>
      <c r="F27" s="839"/>
      <c r="G27" s="839"/>
    </row>
  </sheetData>
  <mergeCells count="7">
    <mergeCell ref="C26:G26"/>
    <mergeCell ref="B7:G7"/>
    <mergeCell ref="B8:G8"/>
    <mergeCell ref="B9:G9"/>
    <mergeCell ref="B10:G10"/>
    <mergeCell ref="B11:G11"/>
    <mergeCell ref="C25:G25"/>
  </mergeCells>
  <phoneticPr fontId="271" type="noConversion"/>
  <printOptions horizontalCentered="1"/>
  <pageMargins left="0.98425196850393704" right="0.51181102362204722" top="0.74803149606299213" bottom="0.23622047244094491" header="0" footer="0"/>
  <pageSetup scale="76" orientation="portrait"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29">
    <pageSetUpPr fitToPage="1"/>
  </sheetPr>
  <dimension ref="A1:AP95"/>
  <sheetViews>
    <sheetView view="pageBreakPreview" zoomScale="80" zoomScaleNormal="85" zoomScaleSheetLayoutView="80" workbookViewId="0">
      <selection activeCell="B7" sqref="B7:I7"/>
    </sheetView>
  </sheetViews>
  <sheetFormatPr defaultColWidth="9.42578125" defaultRowHeight="15.75"/>
  <cols>
    <col min="1" max="1" width="2.5703125" style="4" customWidth="1"/>
    <col min="2" max="2" width="6.42578125" style="4" customWidth="1"/>
    <col min="3" max="3" width="71.5703125" style="4" customWidth="1"/>
    <col min="4" max="4" width="6.5703125" style="4" customWidth="1"/>
    <col min="5" max="5" width="14.5703125" style="4" customWidth="1"/>
    <col min="6" max="6" width="13.42578125" style="4" customWidth="1"/>
    <col min="7" max="8" width="13.5703125" style="4" customWidth="1"/>
    <col min="9" max="9" width="14.42578125" style="4" customWidth="1"/>
    <col min="10" max="10" width="2.5703125" style="4" customWidth="1"/>
    <col min="11" max="11" width="12.5703125" style="4" customWidth="1"/>
    <col min="12" max="15" width="9.42578125" style="4"/>
    <col min="16" max="16" width="4.5703125" style="4" customWidth="1"/>
    <col min="17" max="17" width="12.5703125" style="4" hidden="1" customWidth="1"/>
    <col min="18" max="18" width="10.42578125" style="4" customWidth="1"/>
    <col min="19" max="16384" width="9.42578125" style="4"/>
  </cols>
  <sheetData>
    <row r="1" spans="1:42" s="30" customFormat="1" ht="17.25" customHeight="1">
      <c r="A1" s="10"/>
      <c r="B1" s="6" t="s">
        <v>0</v>
      </c>
      <c r="C1" s="10"/>
      <c r="D1" s="10"/>
      <c r="E1" s="10"/>
      <c r="F1" s="10"/>
      <c r="I1" s="3" t="s">
        <v>1</v>
      </c>
      <c r="J1" s="28"/>
      <c r="L1" s="28"/>
      <c r="M1" s="28"/>
      <c r="N1" s="28"/>
      <c r="O1" s="28"/>
      <c r="P1" s="28"/>
      <c r="Q1" s="28"/>
      <c r="R1" s="28"/>
      <c r="S1" s="28"/>
      <c r="T1" s="28"/>
      <c r="U1" s="28"/>
      <c r="V1" s="28"/>
      <c r="W1" s="28"/>
      <c r="X1" s="28"/>
      <c r="Y1" s="28"/>
      <c r="Z1" s="28"/>
      <c r="AA1" s="28"/>
      <c r="AB1" s="28"/>
      <c r="AC1" s="28"/>
      <c r="AD1" s="28"/>
      <c r="AE1" s="28"/>
      <c r="AF1" s="28"/>
      <c r="AG1" s="28"/>
      <c r="AH1" s="28"/>
      <c r="AI1" s="28"/>
      <c r="AJ1" s="28"/>
      <c r="AK1" s="28"/>
      <c r="AL1" s="28"/>
      <c r="AM1" s="28"/>
      <c r="AN1" s="28"/>
      <c r="AO1" s="28"/>
      <c r="AP1" s="28"/>
    </row>
    <row r="2" spans="1:42" s="30" customFormat="1" ht="17.25" customHeight="1">
      <c r="A2" s="10"/>
      <c r="B2" s="6"/>
      <c r="C2" s="35"/>
      <c r="D2" s="35"/>
      <c r="E2" s="35"/>
      <c r="F2" s="10"/>
      <c r="I2" s="3" t="s">
        <v>2</v>
      </c>
      <c r="J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row>
    <row r="3" spans="1:42" s="30" customFormat="1" ht="17.25" customHeight="1">
      <c r="A3" s="10"/>
      <c r="B3" s="36"/>
      <c r="C3" s="10"/>
      <c r="D3" s="10"/>
      <c r="E3" s="10"/>
      <c r="F3" s="10"/>
      <c r="I3" s="3" t="s">
        <v>3</v>
      </c>
      <c r="J3" s="28"/>
      <c r="L3" s="28"/>
      <c r="M3" s="28"/>
      <c r="N3" s="28"/>
      <c r="O3" s="28"/>
      <c r="P3" s="28"/>
      <c r="Q3" s="28"/>
      <c r="R3" s="28"/>
      <c r="S3" s="28"/>
      <c r="T3" s="28"/>
      <c r="U3" s="28"/>
      <c r="V3" s="28"/>
      <c r="W3" s="28"/>
      <c r="X3" s="28"/>
      <c r="Y3" s="28"/>
      <c r="Z3" s="28"/>
      <c r="AA3" s="28"/>
      <c r="AB3" s="28"/>
      <c r="AC3" s="28"/>
      <c r="AD3" s="28"/>
      <c r="AE3" s="28"/>
      <c r="AF3" s="28"/>
      <c r="AG3" s="28"/>
      <c r="AH3" s="28"/>
      <c r="AI3" s="28"/>
      <c r="AJ3" s="28"/>
      <c r="AK3" s="28"/>
      <c r="AL3" s="28"/>
      <c r="AM3" s="28"/>
      <c r="AN3" s="28"/>
      <c r="AO3" s="28"/>
      <c r="AP3" s="28"/>
    </row>
    <row r="4" spans="1:42" s="30" customFormat="1" ht="17.25" customHeight="1">
      <c r="A4" s="10"/>
      <c r="B4" s="10"/>
      <c r="C4" s="10"/>
      <c r="D4" s="10"/>
      <c r="E4" s="10"/>
      <c r="F4" s="10"/>
      <c r="I4" s="3" t="s">
        <v>4</v>
      </c>
      <c r="J4" s="28"/>
      <c r="L4" s="28"/>
      <c r="M4" s="28"/>
      <c r="N4" s="28"/>
      <c r="O4" s="28"/>
      <c r="P4" s="28"/>
      <c r="Q4" s="28"/>
      <c r="R4" s="28"/>
      <c r="S4" s="28"/>
      <c r="T4" s="28"/>
      <c r="U4" s="28"/>
      <c r="V4" s="28"/>
      <c r="W4" s="28"/>
      <c r="X4" s="28"/>
      <c r="Y4" s="28"/>
      <c r="Z4" s="28"/>
      <c r="AA4" s="28"/>
      <c r="AB4" s="28"/>
      <c r="AC4" s="28"/>
      <c r="AD4" s="28"/>
      <c r="AE4" s="28"/>
      <c r="AF4" s="28"/>
      <c r="AG4" s="28"/>
      <c r="AH4" s="28"/>
      <c r="AI4" s="28"/>
      <c r="AJ4" s="28"/>
      <c r="AK4" s="28"/>
      <c r="AL4" s="28"/>
      <c r="AM4" s="28"/>
      <c r="AN4" s="28"/>
      <c r="AO4" s="28"/>
      <c r="AP4" s="28"/>
    </row>
    <row r="5" spans="1:42" s="30" customFormat="1" ht="17.25" customHeight="1">
      <c r="A5" s="10"/>
      <c r="B5" s="10"/>
      <c r="C5" s="10"/>
      <c r="D5" s="10"/>
      <c r="E5" s="10"/>
      <c r="F5" s="10"/>
      <c r="I5" s="3" t="s">
        <v>421</v>
      </c>
      <c r="J5" s="28"/>
      <c r="L5" s="28"/>
      <c r="M5" s="28"/>
      <c r="N5" s="28"/>
      <c r="O5" s="28"/>
      <c r="P5" s="28"/>
      <c r="Q5" s="28"/>
      <c r="R5" s="28"/>
      <c r="S5" s="28"/>
      <c r="T5" s="28"/>
      <c r="U5" s="28"/>
      <c r="V5" s="28"/>
      <c r="W5" s="28"/>
      <c r="X5" s="28"/>
      <c r="Y5" s="28"/>
      <c r="Z5" s="28"/>
      <c r="AA5" s="28"/>
      <c r="AB5" s="28"/>
      <c r="AC5" s="28"/>
      <c r="AD5" s="28"/>
      <c r="AE5" s="28"/>
      <c r="AF5" s="28"/>
      <c r="AG5" s="28"/>
      <c r="AH5" s="28"/>
      <c r="AI5" s="28"/>
      <c r="AJ5" s="28"/>
      <c r="AK5" s="28"/>
      <c r="AL5" s="28"/>
      <c r="AM5" s="28"/>
      <c r="AN5" s="28"/>
      <c r="AO5" s="28"/>
      <c r="AP5" s="28"/>
    </row>
    <row r="6" spans="1:42" s="30" customFormat="1" ht="17.25" customHeight="1">
      <c r="A6" s="10"/>
      <c r="B6" s="10"/>
      <c r="C6" s="10"/>
      <c r="D6" s="10"/>
      <c r="E6" s="10"/>
      <c r="F6" s="10"/>
      <c r="I6" s="3" t="s">
        <v>6</v>
      </c>
      <c r="J6" s="28"/>
      <c r="L6" s="28"/>
      <c r="M6" s="28"/>
      <c r="N6" s="28"/>
      <c r="O6" s="28"/>
      <c r="P6" s="28"/>
      <c r="Q6" s="28"/>
      <c r="R6" s="28"/>
      <c r="S6" s="28"/>
      <c r="T6" s="28"/>
      <c r="U6" s="28"/>
      <c r="V6" s="28"/>
      <c r="W6" s="28"/>
      <c r="X6" s="28"/>
      <c r="Y6" s="28"/>
      <c r="Z6" s="28"/>
      <c r="AA6" s="28"/>
      <c r="AB6" s="28"/>
      <c r="AC6" s="28"/>
      <c r="AD6" s="28"/>
      <c r="AE6" s="28"/>
      <c r="AF6" s="28"/>
      <c r="AG6" s="28"/>
      <c r="AH6" s="28"/>
      <c r="AI6" s="28"/>
      <c r="AJ6" s="28"/>
      <c r="AK6" s="28"/>
      <c r="AL6" s="28"/>
      <c r="AM6" s="28"/>
      <c r="AN6" s="28"/>
      <c r="AO6" s="28"/>
      <c r="AP6" s="28"/>
    </row>
    <row r="7" spans="1:42" s="32" customFormat="1" ht="17.25" customHeight="1">
      <c r="A7" s="31"/>
      <c r="B7" s="1583" t="s">
        <v>6</v>
      </c>
      <c r="C7" s="1583"/>
      <c r="D7" s="1583"/>
      <c r="E7" s="1583"/>
      <c r="F7" s="1583"/>
      <c r="G7" s="1583"/>
      <c r="H7" s="1583"/>
      <c r="I7" s="1583"/>
    </row>
    <row r="8" spans="1:42" s="32" customFormat="1" ht="17.25" customHeight="1">
      <c r="A8" s="31"/>
      <c r="B8" s="1583" t="s">
        <v>7</v>
      </c>
      <c r="C8" s="1583"/>
      <c r="D8" s="1583"/>
      <c r="E8" s="1583"/>
      <c r="F8" s="1583"/>
      <c r="G8" s="1583"/>
      <c r="H8" s="1583"/>
      <c r="I8" s="1583"/>
    </row>
    <row r="9" spans="1:42" s="32" customFormat="1" ht="17.25" customHeight="1">
      <c r="A9" s="31"/>
      <c r="B9" s="1584" t="s">
        <v>422</v>
      </c>
      <c r="C9" s="1584"/>
      <c r="D9" s="1584"/>
      <c r="E9" s="1584"/>
      <c r="F9" s="1584"/>
      <c r="G9" s="1584"/>
      <c r="H9" s="1584"/>
      <c r="I9" s="1584"/>
    </row>
    <row r="10" spans="1:42" s="28" customFormat="1" ht="17.25" customHeight="1" thickBot="1">
      <c r="A10" s="10"/>
      <c r="B10" s="10"/>
      <c r="C10" s="10"/>
      <c r="D10" s="10"/>
      <c r="E10" s="10"/>
      <c r="F10" s="10"/>
      <c r="G10" s="10"/>
      <c r="H10" s="10"/>
      <c r="I10" s="10"/>
    </row>
    <row r="11" spans="1:42" s="28" customFormat="1" ht="17.100000000000001" customHeight="1">
      <c r="A11" s="10"/>
      <c r="B11" s="442" t="s">
        <v>10</v>
      </c>
      <c r="C11" s="443"/>
      <c r="D11" s="461"/>
      <c r="E11" s="1624" t="s">
        <v>144</v>
      </c>
      <c r="F11" s="1625"/>
      <c r="G11" s="1625"/>
      <c r="H11" s="1625"/>
      <c r="I11" s="1626"/>
      <c r="K11" s="1005"/>
    </row>
    <row r="12" spans="1:42" s="28" customFormat="1" ht="19.5" customHeight="1" thickBot="1">
      <c r="A12" s="10"/>
      <c r="B12" s="444" t="s">
        <v>15</v>
      </c>
      <c r="C12" s="19" t="s">
        <v>208</v>
      </c>
      <c r="D12" s="19" t="s">
        <v>17</v>
      </c>
      <c r="E12" s="518">
        <v>2020</v>
      </c>
      <c r="F12" s="518">
        <v>2021</v>
      </c>
      <c r="G12" s="518">
        <v>2022</v>
      </c>
      <c r="H12" s="518">
        <v>2023</v>
      </c>
      <c r="I12" s="445">
        <v>2024</v>
      </c>
      <c r="K12" s="1005"/>
    </row>
    <row r="13" spans="1:42" s="28" customFormat="1" ht="17.100000000000001" customHeight="1">
      <c r="A13" s="10"/>
      <c r="B13" s="446"/>
      <c r="C13" s="203"/>
      <c r="D13" s="203"/>
      <c r="E13" s="203" t="s">
        <v>21</v>
      </c>
      <c r="F13" s="203" t="s">
        <v>22</v>
      </c>
      <c r="G13" s="203" t="s">
        <v>23</v>
      </c>
      <c r="H13" s="203" t="s">
        <v>24</v>
      </c>
      <c r="I13" s="447" t="s">
        <v>145</v>
      </c>
      <c r="K13" s="29"/>
    </row>
    <row r="14" spans="1:42" s="28" customFormat="1" ht="17.100000000000001" customHeight="1">
      <c r="A14" s="10"/>
      <c r="B14" s="448"/>
      <c r="C14" s="206" t="s">
        <v>209</v>
      </c>
      <c r="D14" s="207"/>
      <c r="E14" s="208"/>
      <c r="F14" s="208"/>
      <c r="G14" s="208"/>
      <c r="H14" s="208"/>
      <c r="I14" s="462"/>
      <c r="K14" s="31"/>
      <c r="L14" s="1020"/>
      <c r="M14" s="1020"/>
      <c r="N14" s="1020"/>
      <c r="O14" s="1020"/>
      <c r="P14" s="1020"/>
      <c r="Q14" s="1020"/>
    </row>
    <row r="15" spans="1:42" s="28" customFormat="1" ht="20.85" customHeight="1">
      <c r="A15" s="10"/>
      <c r="B15" s="448">
        <v>1</v>
      </c>
      <c r="C15" s="209" t="s">
        <v>423</v>
      </c>
      <c r="D15" s="210">
        <v>1</v>
      </c>
      <c r="E15" s="211">
        <v>2339.2905146703356</v>
      </c>
      <c r="F15" s="211">
        <v>3567.8729915170002</v>
      </c>
      <c r="G15" s="211">
        <v>4619.1878350351999</v>
      </c>
      <c r="H15" s="211">
        <v>3946.0044042156001</v>
      </c>
      <c r="I15" s="463">
        <v>4373.3182175461998</v>
      </c>
      <c r="K15" s="185"/>
      <c r="L15" s="1020"/>
      <c r="M15" s="1020"/>
      <c r="N15" s="1020"/>
      <c r="O15" s="1020"/>
      <c r="P15" s="1020"/>
      <c r="Q15" s="1020"/>
    </row>
    <row r="16" spans="1:42" s="28" customFormat="1" ht="18.75" customHeight="1">
      <c r="A16" s="10"/>
      <c r="B16" s="448">
        <v>2</v>
      </c>
      <c r="C16" s="209" t="s">
        <v>424</v>
      </c>
      <c r="D16" s="210"/>
      <c r="E16" s="1303">
        <v>0</v>
      </c>
      <c r="F16" s="1303">
        <v>0</v>
      </c>
      <c r="G16" s="1303">
        <v>0</v>
      </c>
      <c r="H16" s="1303">
        <v>0</v>
      </c>
      <c r="I16" s="463">
        <v>0</v>
      </c>
      <c r="K16" s="185"/>
      <c r="L16" s="1020"/>
      <c r="M16" s="1020"/>
      <c r="N16" s="1020"/>
      <c r="O16" s="1020"/>
      <c r="P16" s="1020"/>
      <c r="Q16" s="1020"/>
    </row>
    <row r="17" spans="1:18" s="28" customFormat="1" ht="16.5" customHeight="1">
      <c r="A17" s="10"/>
      <c r="B17" s="448">
        <v>3</v>
      </c>
      <c r="C17" s="209" t="s">
        <v>425</v>
      </c>
      <c r="D17" s="210"/>
      <c r="E17" s="1283">
        <v>235.57313167000001</v>
      </c>
      <c r="F17" s="1283">
        <v>247.34406467999997</v>
      </c>
      <c r="G17" s="1283">
        <v>251.92493615000001</v>
      </c>
      <c r="H17" s="1283">
        <v>295.39992806999999</v>
      </c>
      <c r="I17" s="450">
        <v>297.03562368000001</v>
      </c>
      <c r="K17" s="192"/>
    </row>
    <row r="18" spans="1:18" s="28" customFormat="1" ht="17.100000000000001" customHeight="1" thickBot="1">
      <c r="A18" s="10"/>
      <c r="B18" s="448">
        <v>4</v>
      </c>
      <c r="C18" s="209" t="s">
        <v>426</v>
      </c>
      <c r="D18" s="210"/>
      <c r="E18" s="301">
        <v>495.88684715999995</v>
      </c>
      <c r="F18" s="301">
        <v>516.34950732000004</v>
      </c>
      <c r="G18" s="301">
        <v>502.77215882000002</v>
      </c>
      <c r="H18" s="301">
        <v>487.71943555999997</v>
      </c>
      <c r="I18" s="451">
        <v>499.6645752899999</v>
      </c>
      <c r="K18" s="192"/>
    </row>
    <row r="19" spans="1:18" s="28" customFormat="1" ht="17.100000000000001" customHeight="1">
      <c r="A19" s="10"/>
      <c r="B19" s="448">
        <v>5</v>
      </c>
      <c r="C19" s="209" t="s">
        <v>427</v>
      </c>
      <c r="D19" s="210"/>
      <c r="E19" s="214">
        <f>SUM(E15:E18)</f>
        <v>3070.7504935003353</v>
      </c>
      <c r="F19" s="214">
        <f>SUM(F15:F18)</f>
        <v>4331.5665635169998</v>
      </c>
      <c r="G19" s="214">
        <f>SUM(G15:G18)</f>
        <v>5373.8849300051997</v>
      </c>
      <c r="H19" s="214">
        <f>SUM(H15:H18)</f>
        <v>4729.1237678456</v>
      </c>
      <c r="I19" s="449">
        <f>SUM(I15:I18)</f>
        <v>5170.0184165161991</v>
      </c>
      <c r="K19" s="192"/>
    </row>
    <row r="20" spans="1:18" s="28" customFormat="1" ht="17.100000000000001" customHeight="1">
      <c r="A20" s="10"/>
      <c r="B20" s="448"/>
      <c r="C20" s="209"/>
      <c r="D20" s="210"/>
      <c r="E20" s="211"/>
      <c r="F20" s="211"/>
      <c r="G20" s="211"/>
      <c r="H20" s="211"/>
      <c r="I20" s="463"/>
      <c r="K20" s="185"/>
    </row>
    <row r="21" spans="1:18" s="28" customFormat="1" ht="17.100000000000001" customHeight="1">
      <c r="A21" s="10"/>
      <c r="B21" s="448"/>
      <c r="C21" s="209" t="s">
        <v>428</v>
      </c>
      <c r="D21" s="210"/>
      <c r="E21" s="208"/>
      <c r="F21" s="208"/>
      <c r="G21" s="208"/>
      <c r="H21" s="208"/>
      <c r="I21" s="462"/>
      <c r="K21" s="31"/>
      <c r="R21" s="927"/>
    </row>
    <row r="22" spans="1:18" s="28" customFormat="1" ht="18.75" customHeight="1">
      <c r="A22" s="10"/>
      <c r="B22" s="448">
        <v>6</v>
      </c>
      <c r="C22" s="209" t="s">
        <v>423</v>
      </c>
      <c r="D22" s="210">
        <v>2</v>
      </c>
      <c r="E22" s="211">
        <v>2116.184549009999</v>
      </c>
      <c r="F22" s="211">
        <v>3095.0621416599997</v>
      </c>
      <c r="G22" s="211">
        <v>4169.9999999999991</v>
      </c>
      <c r="H22" s="211">
        <v>3349.8</v>
      </c>
      <c r="I22" s="463">
        <v>3555.6</v>
      </c>
      <c r="K22" s="185"/>
      <c r="L22" s="1020"/>
      <c r="M22" s="1020"/>
      <c r="N22" s="1020"/>
      <c r="O22" s="1020"/>
      <c r="P22" s="1020"/>
      <c r="Q22" s="1020"/>
      <c r="R22" s="928"/>
    </row>
    <row r="23" spans="1:18" s="28" customFormat="1" ht="18.75" customHeight="1">
      <c r="A23" s="10"/>
      <c r="B23" s="448">
        <v>7</v>
      </c>
      <c r="C23" s="209" t="s">
        <v>425</v>
      </c>
      <c r="D23" s="210">
        <v>3</v>
      </c>
      <c r="E23" s="211">
        <v>190.30488668999999</v>
      </c>
      <c r="F23" s="211">
        <v>201.41877846</v>
      </c>
      <c r="G23" s="211">
        <v>192.02991324999999</v>
      </c>
      <c r="H23" s="211">
        <v>242.88058379</v>
      </c>
      <c r="I23" s="463">
        <v>233.07380659999998</v>
      </c>
      <c r="K23" s="185"/>
      <c r="L23" s="1020"/>
      <c r="M23" s="1020"/>
      <c r="N23" s="1020"/>
      <c r="O23" s="1020"/>
      <c r="P23" s="1020"/>
      <c r="Q23" s="1020"/>
    </row>
    <row r="24" spans="1:18" s="28" customFormat="1" ht="18.75" customHeight="1" thickBot="1">
      <c r="A24" s="10"/>
      <c r="B24" s="448">
        <v>8</v>
      </c>
      <c r="C24" s="209" t="s">
        <v>426</v>
      </c>
      <c r="D24" s="210">
        <v>4</v>
      </c>
      <c r="E24" s="301">
        <v>492.7190281199999</v>
      </c>
      <c r="F24" s="301">
        <v>513.57029621000004</v>
      </c>
      <c r="G24" s="301">
        <v>499.30764481</v>
      </c>
      <c r="H24" s="301">
        <v>484.31299775000002</v>
      </c>
      <c r="I24" s="1304">
        <v>495.57965463999989</v>
      </c>
      <c r="K24" s="185"/>
      <c r="L24" s="1020"/>
      <c r="M24" s="1020"/>
      <c r="N24" s="1020"/>
      <c r="O24" s="1020"/>
      <c r="P24" s="1020"/>
      <c r="Q24" s="1020"/>
    </row>
    <row r="25" spans="1:18" s="28" customFormat="1" ht="16.5" customHeight="1">
      <c r="A25" s="10"/>
      <c r="B25" s="448">
        <v>9</v>
      </c>
      <c r="C25" s="209" t="s">
        <v>427</v>
      </c>
      <c r="D25" s="210"/>
      <c r="E25" s="214">
        <f>SUM(E22:E24)</f>
        <v>2799.208463819999</v>
      </c>
      <c r="F25" s="214">
        <f>SUM(F22:F24)</f>
        <v>3810.0512163299995</v>
      </c>
      <c r="G25" s="214">
        <f>SUM(G22:G24)</f>
        <v>4861.3375580599995</v>
      </c>
      <c r="H25" s="214">
        <f>SUM(H22:H24)</f>
        <v>4076.9935815400004</v>
      </c>
      <c r="I25" s="449">
        <f>SUM(I22:I24)</f>
        <v>4284.2534612399995</v>
      </c>
      <c r="K25" s="192"/>
    </row>
    <row r="26" spans="1:18" s="28" customFormat="1" ht="16.5" customHeight="1">
      <c r="A26" s="10"/>
      <c r="B26" s="448"/>
      <c r="C26" s="209"/>
      <c r="D26" s="210"/>
      <c r="E26" s="211"/>
      <c r="F26" s="211"/>
      <c r="G26" s="211"/>
      <c r="H26" s="211"/>
      <c r="I26" s="450"/>
      <c r="K26" s="192"/>
    </row>
    <row r="27" spans="1:18" s="28" customFormat="1" ht="51.75" customHeight="1" thickBot="1">
      <c r="A27" s="10"/>
      <c r="B27" s="453">
        <v>10</v>
      </c>
      <c r="C27" s="464" t="s">
        <v>429</v>
      </c>
      <c r="D27" s="465"/>
      <c r="E27" s="302">
        <f>IF(E19=0,0,(E25)/E19)</f>
        <v>0.91157144474776042</v>
      </c>
      <c r="F27" s="302">
        <f t="shared" ref="F27:I27" si="0">IF(F19=0,0,(F25)/F19)</f>
        <v>0.87960121597125873</v>
      </c>
      <c r="G27" s="302">
        <f t="shared" si="0"/>
        <v>0.90462256289051124</v>
      </c>
      <c r="H27" s="302">
        <f t="shared" si="0"/>
        <v>0.86210337933221737</v>
      </c>
      <c r="I27" s="466">
        <f t="shared" si="0"/>
        <v>0.82867276595253025</v>
      </c>
      <c r="K27" s="1015"/>
    </row>
    <row r="28" spans="1:18" s="28" customFormat="1" ht="17.25" customHeight="1">
      <c r="A28" s="10"/>
      <c r="B28" s="10"/>
      <c r="C28" s="10"/>
      <c r="D28" s="10"/>
      <c r="E28" s="10"/>
      <c r="F28" s="3"/>
      <c r="G28" s="10"/>
      <c r="H28" s="10"/>
      <c r="I28" s="10"/>
    </row>
    <row r="29" spans="1:18" s="28" customFormat="1" ht="17.25" customHeight="1">
      <c r="A29" s="10"/>
      <c r="B29" s="47" t="s">
        <v>39</v>
      </c>
      <c r="F29" s="10"/>
      <c r="G29" s="10"/>
      <c r="H29" s="10"/>
      <c r="I29" s="10"/>
    </row>
    <row r="30" spans="1:18" s="28" customFormat="1" ht="18" customHeight="1">
      <c r="A30" s="10"/>
      <c r="B30" s="199">
        <v>1</v>
      </c>
      <c r="C30" s="519" t="s">
        <v>430</v>
      </c>
      <c r="D30" s="519"/>
      <c r="E30" s="519"/>
      <c r="F30" s="519"/>
      <c r="G30" s="519"/>
      <c r="H30" s="519"/>
      <c r="I30" s="10"/>
    </row>
    <row r="31" spans="1:18" s="28" customFormat="1" ht="17.25" customHeight="1">
      <c r="A31" s="10"/>
      <c r="B31" s="199">
        <v>2</v>
      </c>
      <c r="C31" s="519" t="s">
        <v>431</v>
      </c>
      <c r="D31" s="519"/>
      <c r="E31" s="519"/>
      <c r="F31" s="519"/>
      <c r="G31" s="519"/>
      <c r="H31" s="519"/>
      <c r="I31" s="10"/>
    </row>
    <row r="32" spans="1:18" s="28" customFormat="1" ht="17.25" customHeight="1">
      <c r="A32" s="10"/>
      <c r="B32" s="199">
        <v>3</v>
      </c>
      <c r="C32" s="519" t="s">
        <v>432</v>
      </c>
      <c r="D32" s="519"/>
      <c r="E32" s="519"/>
      <c r="F32" s="519"/>
      <c r="G32" s="519"/>
      <c r="H32" s="519"/>
      <c r="I32" s="10"/>
    </row>
    <row r="33" spans="1:9" s="28" customFormat="1" ht="32.1" customHeight="1">
      <c r="A33" s="10"/>
      <c r="B33" s="199">
        <v>4</v>
      </c>
      <c r="C33" s="1582" t="s">
        <v>433</v>
      </c>
      <c r="D33" s="1582"/>
      <c r="E33" s="1582"/>
      <c r="F33" s="1582"/>
      <c r="G33" s="1582"/>
      <c r="H33" s="1582"/>
      <c r="I33" s="1582"/>
    </row>
    <row r="34" spans="1:9" s="28" customFormat="1" ht="17.25" customHeight="1">
      <c r="A34" s="10"/>
      <c r="B34" s="199"/>
      <c r="C34" s="817"/>
      <c r="D34" s="10"/>
      <c r="E34" s="10"/>
      <c r="F34" s="10"/>
      <c r="G34" s="10"/>
      <c r="H34" s="10"/>
      <c r="I34" s="10"/>
    </row>
    <row r="35" spans="1:9" s="28" customFormat="1">
      <c r="A35" s="10"/>
      <c r="B35" s="10"/>
      <c r="C35" s="10"/>
      <c r="D35" s="10"/>
      <c r="E35" s="10"/>
      <c r="F35" s="10"/>
      <c r="G35" s="10"/>
      <c r="H35" s="10"/>
      <c r="I35" s="10"/>
    </row>
    <row r="36" spans="1:9" s="28" customFormat="1">
      <c r="A36" s="10"/>
      <c r="B36" s="10"/>
      <c r="C36" s="10"/>
      <c r="D36" s="10"/>
      <c r="E36" s="10"/>
      <c r="F36" s="10"/>
      <c r="G36" s="10"/>
      <c r="H36" s="10"/>
      <c r="I36" s="10"/>
    </row>
    <row r="37" spans="1:9" s="28" customFormat="1">
      <c r="A37" s="10"/>
      <c r="B37" s="10"/>
      <c r="C37" s="10"/>
      <c r="D37" s="10"/>
      <c r="E37" s="10"/>
      <c r="F37" s="10"/>
      <c r="G37" s="10"/>
      <c r="H37" s="10"/>
      <c r="I37" s="10"/>
    </row>
    <row r="38" spans="1:9" s="28" customFormat="1">
      <c r="A38" s="10"/>
      <c r="B38" s="10"/>
      <c r="C38" s="10"/>
      <c r="D38" s="10"/>
      <c r="E38" s="10"/>
      <c r="F38" s="10"/>
      <c r="G38" s="10"/>
      <c r="H38" s="10"/>
      <c r="I38" s="10"/>
    </row>
    <row r="39" spans="1:9" s="28" customFormat="1">
      <c r="A39" s="10"/>
      <c r="B39" s="10"/>
      <c r="C39" s="10"/>
      <c r="D39" s="10"/>
      <c r="E39" s="10"/>
      <c r="F39" s="10"/>
      <c r="G39" s="10"/>
      <c r="H39" s="10"/>
      <c r="I39" s="10"/>
    </row>
    <row r="40" spans="1:9" s="28" customFormat="1">
      <c r="A40" s="10"/>
      <c r="B40" s="10"/>
      <c r="C40" s="10"/>
      <c r="D40" s="10"/>
      <c r="E40" s="10"/>
      <c r="F40" s="10"/>
      <c r="G40" s="10"/>
      <c r="H40" s="10"/>
      <c r="I40" s="10"/>
    </row>
    <row r="41" spans="1:9" s="28" customFormat="1">
      <c r="A41" s="10"/>
      <c r="B41" s="10"/>
      <c r="C41" s="10"/>
      <c r="D41" s="10"/>
      <c r="E41" s="10"/>
      <c r="F41" s="10"/>
      <c r="G41" s="10"/>
      <c r="H41" s="10"/>
      <c r="I41" s="10"/>
    </row>
    <row r="42" spans="1:9" s="28" customFormat="1">
      <c r="A42" s="10"/>
      <c r="B42" s="10"/>
      <c r="C42" s="10"/>
      <c r="D42" s="10"/>
      <c r="E42" s="10"/>
      <c r="F42" s="10"/>
      <c r="G42" s="10"/>
      <c r="H42" s="10"/>
      <c r="I42" s="10"/>
    </row>
    <row r="43" spans="1:9" s="28" customFormat="1">
      <c r="A43" s="10"/>
      <c r="B43" s="10"/>
      <c r="C43" s="10"/>
      <c r="D43" s="10"/>
      <c r="E43" s="10"/>
      <c r="F43" s="10"/>
      <c r="G43" s="10"/>
      <c r="H43" s="10"/>
      <c r="I43" s="10"/>
    </row>
    <row r="44" spans="1:9" s="28" customFormat="1">
      <c r="A44" s="10"/>
      <c r="B44" s="10"/>
      <c r="C44" s="10"/>
      <c r="D44" s="10"/>
      <c r="E44" s="10"/>
      <c r="F44" s="10"/>
      <c r="G44" s="10"/>
      <c r="H44" s="10"/>
      <c r="I44" s="10"/>
    </row>
    <row r="45" spans="1:9" s="28" customFormat="1">
      <c r="A45" s="10"/>
      <c r="B45" s="10"/>
      <c r="C45" s="10"/>
      <c r="D45" s="10"/>
      <c r="E45" s="10"/>
      <c r="F45" s="10"/>
      <c r="G45" s="10"/>
      <c r="H45" s="10"/>
      <c r="I45" s="10"/>
    </row>
    <row r="46" spans="1:9" s="28" customFormat="1">
      <c r="A46" s="10"/>
      <c r="B46" s="10"/>
      <c r="C46" s="10"/>
      <c r="D46" s="10"/>
      <c r="E46" s="10"/>
      <c r="F46" s="10"/>
      <c r="G46" s="10"/>
      <c r="H46" s="10"/>
      <c r="I46" s="10"/>
    </row>
    <row r="47" spans="1:9" s="28" customFormat="1">
      <c r="A47" s="10"/>
      <c r="B47" s="10"/>
      <c r="C47" s="10"/>
      <c r="D47" s="10"/>
      <c r="E47" s="10"/>
      <c r="F47" s="10"/>
      <c r="G47" s="10"/>
      <c r="H47" s="10"/>
      <c r="I47" s="10"/>
    </row>
    <row r="48" spans="1:9" s="28" customFormat="1">
      <c r="A48" s="10"/>
      <c r="B48" s="10"/>
      <c r="C48" s="10"/>
      <c r="D48" s="10"/>
      <c r="E48" s="10"/>
      <c r="F48" s="10"/>
      <c r="G48" s="10"/>
      <c r="H48" s="10"/>
      <c r="I48" s="10"/>
    </row>
    <row r="49" s="28" customFormat="1"/>
    <row r="50" s="28" customFormat="1"/>
    <row r="51" s="28" customFormat="1"/>
    <row r="52" s="28" customFormat="1"/>
    <row r="53" s="28" customFormat="1"/>
    <row r="54" s="28" customFormat="1"/>
    <row r="55" s="28" customFormat="1"/>
    <row r="56" s="28" customFormat="1"/>
    <row r="57" s="28" customFormat="1"/>
    <row r="58" s="28" customFormat="1"/>
    <row r="59" s="28" customFormat="1"/>
    <row r="60" s="28" customFormat="1"/>
    <row r="61" s="28" customFormat="1"/>
    <row r="62" s="28" customFormat="1"/>
    <row r="63" s="28" customFormat="1"/>
    <row r="64" s="28" customFormat="1"/>
    <row r="65" s="28" customFormat="1"/>
    <row r="66" s="28" customFormat="1"/>
    <row r="67" s="28" customFormat="1"/>
    <row r="68" s="28" customFormat="1"/>
    <row r="69" s="28" customFormat="1"/>
    <row r="70" s="28" customFormat="1"/>
    <row r="71" s="28" customFormat="1"/>
    <row r="72" s="28" customFormat="1"/>
    <row r="73" s="28" customFormat="1"/>
    <row r="74" s="28" customFormat="1"/>
    <row r="75" s="28" customFormat="1"/>
    <row r="76" s="28" customFormat="1"/>
    <row r="77" s="28" customFormat="1"/>
    <row r="78" s="28" customFormat="1"/>
    <row r="79" s="28" customFormat="1"/>
    <row r="80" s="28" customFormat="1"/>
    <row r="81" s="28" customFormat="1"/>
    <row r="82" s="28" customFormat="1"/>
    <row r="83" s="28" customFormat="1"/>
    <row r="84" s="28" customFormat="1"/>
    <row r="85" s="28" customFormat="1"/>
    <row r="86" s="28" customFormat="1"/>
    <row r="87" s="28" customFormat="1"/>
    <row r="88" s="28" customFormat="1"/>
    <row r="89" s="28" customFormat="1"/>
    <row r="90" s="28" customFormat="1"/>
    <row r="91" s="28" customFormat="1"/>
    <row r="92" s="28" customFormat="1"/>
    <row r="93" s="28" customFormat="1"/>
    <row r="94" s="28" customFormat="1"/>
    <row r="95" s="28" customFormat="1"/>
  </sheetData>
  <mergeCells count="5">
    <mergeCell ref="E11:I11"/>
    <mergeCell ref="C33:I33"/>
    <mergeCell ref="B7:I7"/>
    <mergeCell ref="B8:I8"/>
    <mergeCell ref="B9:I9"/>
  </mergeCells>
  <printOptions horizontalCentered="1"/>
  <pageMargins left="0.98425196850393704" right="0.51181102362204722" top="0.74803149606299213" bottom="0.23622047244094491" header="0" footer="0"/>
  <pageSetup scale="77" orientation="landscape"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90E980-CB57-4B77-A763-F2F4C1762094}">
  <sheetPr>
    <tabColor rgb="FF0070C0"/>
    <pageSetUpPr fitToPage="1"/>
  </sheetPr>
  <dimension ref="A1:AZ94"/>
  <sheetViews>
    <sheetView view="pageBreakPreview" zoomScaleNormal="60" zoomScaleSheetLayoutView="100" workbookViewId="0">
      <selection activeCell="P1" sqref="P1"/>
    </sheetView>
  </sheetViews>
  <sheetFormatPr defaultColWidth="9.42578125" defaultRowHeight="15.75"/>
  <cols>
    <col min="1" max="1" width="2.5703125" style="1453" customWidth="1"/>
    <col min="2" max="2" width="6.42578125" style="1453" customWidth="1"/>
    <col min="3" max="3" width="51.5703125" style="1453" customWidth="1"/>
    <col min="4" max="4" width="9.42578125" style="1453" customWidth="1"/>
    <col min="5" max="16" width="12.5703125" style="1453" customWidth="1"/>
    <col min="17" max="17" width="2.5703125" style="1453" customWidth="1"/>
    <col min="18" max="18" width="2.7109375" style="1453" customWidth="1"/>
    <col min="19" max="16384" width="9.42578125" style="1453"/>
  </cols>
  <sheetData>
    <row r="1" spans="1:52" s="1522" customFormat="1" ht="17.25" customHeight="1">
      <c r="A1" s="1459"/>
      <c r="B1" s="1455" t="s">
        <v>0</v>
      </c>
      <c r="C1" s="1459"/>
      <c r="D1" s="1459"/>
      <c r="E1" s="1459"/>
      <c r="G1" s="1459"/>
      <c r="H1" s="1459"/>
      <c r="K1" s="1452"/>
      <c r="L1" s="1452"/>
      <c r="M1" s="1452"/>
      <c r="N1" s="1452"/>
      <c r="P1" s="1452" t="s">
        <v>727</v>
      </c>
      <c r="Q1" s="1459"/>
      <c r="R1" s="1459"/>
      <c r="S1" s="1459"/>
      <c r="T1" s="1459"/>
      <c r="U1" s="1519"/>
      <c r="V1" s="1519"/>
      <c r="W1" s="1519"/>
      <c r="X1" s="1519"/>
      <c r="Y1" s="1519"/>
      <c r="Z1" s="1519"/>
      <c r="AA1" s="1519"/>
      <c r="AB1" s="1519"/>
      <c r="AC1" s="1519"/>
      <c r="AD1" s="1519"/>
      <c r="AE1" s="1519"/>
      <c r="AF1" s="1519"/>
      <c r="AG1" s="1519"/>
      <c r="AH1" s="1519"/>
      <c r="AI1" s="1519"/>
      <c r="AJ1" s="1519"/>
      <c r="AK1" s="1519"/>
      <c r="AL1" s="1519"/>
      <c r="AM1" s="1519"/>
      <c r="AN1" s="1519"/>
      <c r="AO1" s="1519"/>
      <c r="AP1" s="1519"/>
      <c r="AQ1" s="1519"/>
      <c r="AR1" s="1519"/>
      <c r="AS1" s="1519"/>
      <c r="AT1" s="1519"/>
      <c r="AU1" s="1519"/>
      <c r="AV1" s="1519"/>
      <c r="AW1" s="1519"/>
      <c r="AX1" s="1519"/>
      <c r="AY1" s="1519"/>
      <c r="AZ1" s="1519"/>
    </row>
    <row r="2" spans="1:52" s="1522" customFormat="1" ht="17.25" customHeight="1">
      <c r="A2" s="1459"/>
      <c r="B2" s="1455"/>
      <c r="C2" s="1531"/>
      <c r="D2" s="1531"/>
      <c r="E2" s="1459"/>
      <c r="G2" s="1459"/>
      <c r="H2" s="1459"/>
      <c r="K2" s="1452"/>
      <c r="L2" s="1452"/>
      <c r="M2" s="1452"/>
      <c r="N2" s="1452"/>
      <c r="P2" s="1452" t="s">
        <v>2</v>
      </c>
      <c r="Q2" s="1459"/>
      <c r="R2" s="1459"/>
      <c r="S2" s="1459"/>
      <c r="T2" s="1459"/>
      <c r="U2" s="1519"/>
      <c r="V2" s="1519"/>
      <c r="W2" s="1519"/>
      <c r="X2" s="1519"/>
      <c r="Y2" s="1519"/>
      <c r="Z2" s="1519"/>
      <c r="AA2" s="1519"/>
      <c r="AB2" s="1519"/>
      <c r="AC2" s="1519"/>
      <c r="AD2" s="1519"/>
      <c r="AE2" s="1519"/>
      <c r="AF2" s="1519"/>
      <c r="AG2" s="1519"/>
      <c r="AH2" s="1519"/>
      <c r="AI2" s="1519"/>
      <c r="AJ2" s="1519"/>
      <c r="AK2" s="1519"/>
      <c r="AL2" s="1519"/>
      <c r="AM2" s="1519"/>
      <c r="AN2" s="1519"/>
      <c r="AO2" s="1519"/>
      <c r="AP2" s="1519"/>
      <c r="AQ2" s="1519"/>
      <c r="AR2" s="1519"/>
      <c r="AS2" s="1519"/>
      <c r="AT2" s="1519"/>
      <c r="AU2" s="1519"/>
      <c r="AV2" s="1519"/>
      <c r="AW2" s="1519"/>
      <c r="AX2" s="1519"/>
      <c r="AY2" s="1519"/>
      <c r="AZ2" s="1519"/>
    </row>
    <row r="3" spans="1:52" s="1522" customFormat="1" ht="17.25" customHeight="1">
      <c r="A3" s="1459"/>
      <c r="B3" s="1532"/>
      <c r="C3" s="1459"/>
      <c r="D3" s="1459"/>
      <c r="E3" s="1459"/>
      <c r="G3" s="1459"/>
      <c r="H3" s="1459"/>
      <c r="K3" s="1452"/>
      <c r="L3" s="1452"/>
      <c r="M3" s="1452"/>
      <c r="N3" s="1452"/>
      <c r="P3" s="1452" t="s">
        <v>3</v>
      </c>
      <c r="Q3" s="1459"/>
      <c r="R3" s="1459"/>
      <c r="S3" s="1459"/>
      <c r="T3" s="1459"/>
      <c r="U3" s="1519"/>
      <c r="V3" s="1519"/>
      <c r="W3" s="1519"/>
      <c r="X3" s="1519"/>
      <c r="Y3" s="1519"/>
      <c r="Z3" s="1519"/>
      <c r="AA3" s="1519"/>
      <c r="AB3" s="1519"/>
      <c r="AC3" s="1519"/>
      <c r="AD3" s="1519"/>
      <c r="AE3" s="1519"/>
      <c r="AF3" s="1519"/>
      <c r="AG3" s="1519"/>
      <c r="AH3" s="1519"/>
      <c r="AI3" s="1519"/>
      <c r="AJ3" s="1519"/>
      <c r="AK3" s="1519"/>
      <c r="AL3" s="1519"/>
      <c r="AM3" s="1519"/>
      <c r="AN3" s="1519"/>
      <c r="AO3" s="1519"/>
      <c r="AP3" s="1519"/>
      <c r="AQ3" s="1519"/>
      <c r="AR3" s="1519"/>
      <c r="AS3" s="1519"/>
      <c r="AT3" s="1519"/>
      <c r="AU3" s="1519"/>
      <c r="AV3" s="1519"/>
      <c r="AW3" s="1519"/>
      <c r="AX3" s="1519"/>
      <c r="AY3" s="1519"/>
      <c r="AZ3" s="1519"/>
    </row>
    <row r="4" spans="1:52" s="1522" customFormat="1" ht="17.25" customHeight="1">
      <c r="A4" s="1459"/>
      <c r="B4" s="1459"/>
      <c r="C4" s="1459"/>
      <c r="D4" s="1459"/>
      <c r="E4" s="1459"/>
      <c r="G4" s="1459"/>
      <c r="H4" s="1459"/>
      <c r="K4" s="1452"/>
      <c r="L4" s="1452"/>
      <c r="M4" s="1452"/>
      <c r="N4" s="1452"/>
      <c r="P4" s="1452" t="s">
        <v>4</v>
      </c>
      <c r="Q4" s="1459"/>
      <c r="R4" s="1459"/>
      <c r="S4" s="1459"/>
      <c r="T4" s="1459"/>
      <c r="U4" s="1519"/>
      <c r="V4" s="1519"/>
      <c r="W4" s="1519"/>
      <c r="X4" s="1519"/>
      <c r="Y4" s="1519"/>
      <c r="Z4" s="1519"/>
      <c r="AA4" s="1519"/>
      <c r="AB4" s="1519"/>
      <c r="AC4" s="1519"/>
      <c r="AD4" s="1519"/>
      <c r="AE4" s="1519"/>
      <c r="AF4" s="1519"/>
      <c r="AG4" s="1519"/>
      <c r="AH4" s="1519"/>
      <c r="AI4" s="1519"/>
      <c r="AJ4" s="1519"/>
      <c r="AK4" s="1519"/>
      <c r="AL4" s="1519"/>
      <c r="AM4" s="1519"/>
      <c r="AN4" s="1519"/>
      <c r="AO4" s="1519"/>
      <c r="AP4" s="1519"/>
      <c r="AQ4" s="1519"/>
      <c r="AR4" s="1519"/>
      <c r="AS4" s="1519"/>
      <c r="AT4" s="1519"/>
      <c r="AU4" s="1519"/>
      <c r="AV4" s="1519"/>
      <c r="AW4" s="1519"/>
      <c r="AX4" s="1519"/>
      <c r="AY4" s="1519"/>
      <c r="AZ4" s="1519"/>
    </row>
    <row r="5" spans="1:52" s="1522" customFormat="1" ht="17.25" customHeight="1">
      <c r="A5" s="1459"/>
      <c r="B5" s="1459"/>
      <c r="C5" s="1459"/>
      <c r="D5" s="1459"/>
      <c r="E5" s="1459"/>
      <c r="G5" s="1459"/>
      <c r="H5" s="1459"/>
      <c r="K5" s="1452"/>
      <c r="L5" s="1452"/>
      <c r="M5" s="1452"/>
      <c r="N5" s="1452"/>
      <c r="P5" s="1452" t="s">
        <v>421</v>
      </c>
      <c r="Q5" s="1459"/>
      <c r="R5" s="1459"/>
      <c r="S5" s="1459"/>
      <c r="T5" s="1459"/>
      <c r="U5" s="1519"/>
      <c r="V5" s="1519"/>
      <c r="W5" s="1519"/>
      <c r="X5" s="1519"/>
      <c r="Y5" s="1519"/>
      <c r="Z5" s="1519"/>
      <c r="AA5" s="1519"/>
      <c r="AB5" s="1519"/>
      <c r="AC5" s="1519"/>
      <c r="AD5" s="1519"/>
      <c r="AE5" s="1519"/>
      <c r="AF5" s="1519"/>
      <c r="AG5" s="1519"/>
      <c r="AH5" s="1519"/>
      <c r="AI5" s="1519"/>
      <c r="AJ5" s="1519"/>
      <c r="AK5" s="1519"/>
      <c r="AL5" s="1519"/>
      <c r="AM5" s="1519"/>
      <c r="AN5" s="1519"/>
      <c r="AO5" s="1519"/>
      <c r="AP5" s="1519"/>
      <c r="AQ5" s="1519"/>
      <c r="AR5" s="1519"/>
      <c r="AS5" s="1519"/>
      <c r="AT5" s="1519"/>
      <c r="AU5" s="1519"/>
      <c r="AV5" s="1519"/>
      <c r="AW5" s="1519"/>
      <c r="AX5" s="1519"/>
      <c r="AY5" s="1519"/>
      <c r="AZ5" s="1519"/>
    </row>
    <row r="6" spans="1:52" s="1522" customFormat="1" ht="17.25" customHeight="1">
      <c r="A6" s="1459"/>
      <c r="B6" s="1459"/>
      <c r="C6" s="1459"/>
      <c r="D6" s="1459"/>
      <c r="E6" s="1459"/>
      <c r="G6" s="1459"/>
      <c r="H6" s="1459"/>
      <c r="K6" s="1452"/>
      <c r="L6" s="1452"/>
      <c r="M6" s="1452"/>
      <c r="N6" s="1452"/>
      <c r="P6" s="1452" t="s">
        <v>47</v>
      </c>
      <c r="Q6" s="1459"/>
      <c r="R6" s="1459"/>
      <c r="S6" s="1459"/>
      <c r="T6" s="1459"/>
      <c r="U6" s="1519"/>
      <c r="V6" s="1519"/>
      <c r="W6" s="1519"/>
      <c r="X6" s="1519"/>
      <c r="Y6" s="1519"/>
      <c r="Z6" s="1519"/>
      <c r="AA6" s="1519"/>
      <c r="AB6" s="1519"/>
      <c r="AC6" s="1519"/>
      <c r="AD6" s="1519"/>
      <c r="AE6" s="1519"/>
      <c r="AF6" s="1519"/>
      <c r="AG6" s="1519"/>
      <c r="AH6" s="1519"/>
      <c r="AI6" s="1519"/>
      <c r="AJ6" s="1519"/>
      <c r="AK6" s="1519"/>
      <c r="AL6" s="1519"/>
      <c r="AM6" s="1519"/>
      <c r="AN6" s="1519"/>
      <c r="AO6" s="1519"/>
      <c r="AP6" s="1519"/>
      <c r="AQ6" s="1519"/>
      <c r="AR6" s="1519"/>
      <c r="AS6" s="1519"/>
      <c r="AT6" s="1519"/>
      <c r="AU6" s="1519"/>
      <c r="AV6" s="1519"/>
      <c r="AW6" s="1519"/>
      <c r="AX6" s="1519"/>
      <c r="AY6" s="1519"/>
      <c r="AZ6" s="1519"/>
    </row>
    <row r="7" spans="1:52" s="1519" customFormat="1" ht="17.25" customHeight="1">
      <c r="A7" s="1459"/>
      <c r="B7" s="1459"/>
      <c r="C7" s="1459"/>
      <c r="D7" s="1459"/>
      <c r="E7" s="1459"/>
      <c r="G7" s="1459"/>
      <c r="H7" s="1459"/>
      <c r="Q7" s="1459"/>
      <c r="R7" s="1459"/>
      <c r="S7" s="1459"/>
      <c r="T7" s="1459"/>
    </row>
    <row r="8" spans="1:52" s="1533" customFormat="1" ht="17.25" customHeight="1">
      <c r="A8" s="1523"/>
      <c r="B8" s="1590" t="s">
        <v>47</v>
      </c>
      <c r="C8" s="1590"/>
      <c r="D8" s="1590"/>
      <c r="E8" s="1590"/>
      <c r="F8" s="1590"/>
      <c r="G8" s="1590"/>
      <c r="H8" s="1590"/>
      <c r="I8" s="1590"/>
      <c r="J8" s="1590"/>
      <c r="K8" s="1590"/>
      <c r="L8" s="1590"/>
      <c r="M8" s="1590"/>
      <c r="N8" s="1590"/>
      <c r="O8" s="1590"/>
      <c r="P8" s="1461"/>
      <c r="Q8" s="1523"/>
      <c r="R8" s="1523"/>
      <c r="S8" s="1523"/>
      <c r="T8" s="1523"/>
      <c r="U8" s="1525"/>
      <c r="V8" s="1525"/>
      <c r="W8" s="1525"/>
      <c r="X8" s="1525"/>
      <c r="Y8" s="1525"/>
      <c r="Z8" s="1525"/>
      <c r="AA8" s="1525"/>
      <c r="AB8" s="1525"/>
      <c r="AC8" s="1525"/>
      <c r="AD8" s="1525"/>
      <c r="AE8" s="1525"/>
      <c r="AF8" s="1525"/>
      <c r="AG8" s="1525"/>
      <c r="AH8" s="1525"/>
      <c r="AI8" s="1525"/>
      <c r="AJ8" s="1525"/>
      <c r="AK8" s="1525"/>
      <c r="AL8" s="1525"/>
      <c r="AM8" s="1525"/>
      <c r="AN8" s="1525"/>
      <c r="AO8" s="1525"/>
      <c r="AP8" s="1525"/>
      <c r="AQ8" s="1525"/>
      <c r="AR8" s="1525"/>
      <c r="AS8" s="1525"/>
      <c r="AT8" s="1525"/>
      <c r="AU8" s="1525"/>
      <c r="AV8" s="1525"/>
      <c r="AW8" s="1525"/>
      <c r="AX8" s="1525"/>
      <c r="AY8" s="1525"/>
      <c r="AZ8" s="1525"/>
    </row>
    <row r="9" spans="1:52" s="1533" customFormat="1" ht="17.25" customHeight="1">
      <c r="A9" s="1523"/>
      <c r="B9" s="1590" t="s">
        <v>7</v>
      </c>
      <c r="C9" s="1590"/>
      <c r="D9" s="1590"/>
      <c r="E9" s="1590"/>
      <c r="F9" s="1590"/>
      <c r="G9" s="1590"/>
      <c r="H9" s="1590"/>
      <c r="I9" s="1590"/>
      <c r="J9" s="1590"/>
      <c r="K9" s="1590"/>
      <c r="L9" s="1590"/>
      <c r="M9" s="1590"/>
      <c r="N9" s="1590"/>
      <c r="O9" s="1590"/>
      <c r="P9" s="1461"/>
      <c r="Q9" s="1523"/>
      <c r="R9" s="1523"/>
      <c r="S9" s="1523"/>
      <c r="T9" s="1523"/>
      <c r="U9" s="1525"/>
      <c r="V9" s="1525"/>
      <c r="W9" s="1525"/>
      <c r="X9" s="1525"/>
      <c r="Y9" s="1525"/>
      <c r="Z9" s="1525"/>
      <c r="AA9" s="1525"/>
      <c r="AB9" s="1525"/>
      <c r="AC9" s="1525"/>
      <c r="AD9" s="1525"/>
      <c r="AE9" s="1525"/>
      <c r="AF9" s="1525"/>
      <c r="AG9" s="1525"/>
      <c r="AH9" s="1525"/>
      <c r="AI9" s="1525"/>
      <c r="AJ9" s="1525"/>
      <c r="AK9" s="1525"/>
      <c r="AL9" s="1525"/>
      <c r="AM9" s="1525"/>
      <c r="AN9" s="1525"/>
      <c r="AO9" s="1525"/>
      <c r="AP9" s="1525"/>
      <c r="AQ9" s="1525"/>
      <c r="AR9" s="1525"/>
      <c r="AS9" s="1525"/>
      <c r="AT9" s="1525"/>
      <c r="AU9" s="1525"/>
      <c r="AV9" s="1525"/>
      <c r="AW9" s="1525"/>
      <c r="AX9" s="1525"/>
      <c r="AY9" s="1525"/>
      <c r="AZ9" s="1525"/>
    </row>
    <row r="10" spans="1:52" s="1533" customFormat="1" ht="17.25" customHeight="1">
      <c r="A10" s="1523"/>
      <c r="B10" s="1591" t="s">
        <v>434</v>
      </c>
      <c r="C10" s="1591"/>
      <c r="D10" s="1591"/>
      <c r="E10" s="1591"/>
      <c r="F10" s="1591"/>
      <c r="G10" s="1591"/>
      <c r="H10" s="1591"/>
      <c r="I10" s="1591"/>
      <c r="J10" s="1591"/>
      <c r="K10" s="1591"/>
      <c r="L10" s="1591"/>
      <c r="M10" s="1591"/>
      <c r="N10" s="1591"/>
      <c r="O10" s="1591"/>
      <c r="P10" s="1464"/>
      <c r="Q10" s="1523"/>
      <c r="R10" s="1523"/>
      <c r="S10" s="1523"/>
      <c r="T10" s="1523"/>
      <c r="U10" s="1525"/>
      <c r="V10" s="1525"/>
      <c r="W10" s="1525"/>
      <c r="X10" s="1525"/>
      <c r="Y10" s="1525"/>
      <c r="Z10" s="1525"/>
      <c r="AA10" s="1525"/>
      <c r="AB10" s="1525"/>
      <c r="AC10" s="1525"/>
      <c r="AD10" s="1525"/>
      <c r="AE10" s="1525"/>
      <c r="AF10" s="1525"/>
      <c r="AG10" s="1525"/>
      <c r="AH10" s="1525"/>
      <c r="AI10" s="1525"/>
      <c r="AJ10" s="1525"/>
      <c r="AK10" s="1525"/>
      <c r="AL10" s="1525"/>
      <c r="AM10" s="1525"/>
      <c r="AN10" s="1525"/>
      <c r="AO10" s="1525"/>
      <c r="AP10" s="1525"/>
      <c r="AQ10" s="1525"/>
      <c r="AR10" s="1525"/>
      <c r="AS10" s="1525"/>
      <c r="AT10" s="1525"/>
      <c r="AU10" s="1525"/>
      <c r="AV10" s="1525"/>
      <c r="AW10" s="1525"/>
      <c r="AX10" s="1525"/>
      <c r="AY10" s="1525"/>
      <c r="AZ10" s="1525"/>
    </row>
    <row r="11" spans="1:52" s="1519" customFormat="1" ht="17.25" customHeight="1" thickBot="1">
      <c r="A11" s="1459"/>
      <c r="B11" s="1459"/>
      <c r="C11" s="1459"/>
      <c r="D11" s="1459"/>
      <c r="E11" s="1459"/>
      <c r="F11" s="1459"/>
      <c r="G11" s="1459"/>
      <c r="H11" s="1459"/>
      <c r="I11" s="1459"/>
      <c r="J11" s="1459"/>
      <c r="K11" s="1459"/>
      <c r="L11" s="1459"/>
      <c r="M11" s="1459"/>
      <c r="N11" s="1459"/>
      <c r="O11" s="1459"/>
      <c r="P11" s="1459"/>
      <c r="Q11" s="1459"/>
      <c r="R11" s="1459"/>
      <c r="S11" s="1459"/>
      <c r="T11" s="1459"/>
    </row>
    <row r="12" spans="1:52" s="1519" customFormat="1" ht="16.5" customHeight="1">
      <c r="A12" s="1459"/>
      <c r="B12" s="1465" t="s">
        <v>10</v>
      </c>
      <c r="C12" s="1466"/>
      <c r="D12" s="1547"/>
      <c r="E12" s="1548"/>
      <c r="F12" s="1549"/>
      <c r="G12" s="1467"/>
      <c r="H12" s="1467"/>
      <c r="I12" s="1467"/>
      <c r="J12" s="1467"/>
      <c r="K12" s="1467"/>
      <c r="L12" s="1467"/>
      <c r="M12" s="1467"/>
      <c r="N12" s="1467"/>
      <c r="O12" s="1467"/>
      <c r="P12" s="1550"/>
      <c r="Q12" s="1459"/>
      <c r="R12" s="1459"/>
      <c r="S12" s="1459"/>
      <c r="T12" s="1459"/>
    </row>
    <row r="13" spans="1:52" s="1519" customFormat="1" ht="17.25" customHeight="1" thickBot="1">
      <c r="A13" s="1459"/>
      <c r="B13" s="1469" t="s">
        <v>15</v>
      </c>
      <c r="C13" s="1470" t="s">
        <v>87</v>
      </c>
      <c r="D13" s="1471" t="s">
        <v>17</v>
      </c>
      <c r="E13" s="1471">
        <v>2020</v>
      </c>
      <c r="F13" s="1551">
        <v>2021</v>
      </c>
      <c r="G13" s="1470">
        <v>2022</v>
      </c>
      <c r="H13" s="1470">
        <v>2023</v>
      </c>
      <c r="I13" s="1470">
        <v>2024</v>
      </c>
      <c r="J13" s="1470">
        <v>2025</v>
      </c>
      <c r="K13" s="1470">
        <v>2026</v>
      </c>
      <c r="L13" s="1470">
        <v>2027</v>
      </c>
      <c r="M13" s="1470">
        <v>2028</v>
      </c>
      <c r="N13" s="1470">
        <v>2029</v>
      </c>
      <c r="O13" s="1470">
        <v>2030</v>
      </c>
      <c r="P13" s="1552">
        <v>2031</v>
      </c>
      <c r="Q13" s="1459"/>
      <c r="R13" s="1459"/>
      <c r="S13" s="1459"/>
      <c r="T13" s="1459"/>
    </row>
    <row r="14" spans="1:52" s="1519" customFormat="1" ht="17.25" customHeight="1">
      <c r="A14" s="1459"/>
      <c r="B14" s="1473"/>
      <c r="C14" s="1474"/>
      <c r="D14" s="1474"/>
      <c r="E14" s="1474" t="s">
        <v>21</v>
      </c>
      <c r="F14" s="1553" t="s">
        <v>22</v>
      </c>
      <c r="G14" s="1553" t="s">
        <v>23</v>
      </c>
      <c r="H14" s="1553" t="s">
        <v>24</v>
      </c>
      <c r="I14" s="1553" t="s">
        <v>145</v>
      </c>
      <c r="J14" s="1474" t="s">
        <v>146</v>
      </c>
      <c r="K14" s="1474" t="s">
        <v>435</v>
      </c>
      <c r="L14" s="1474" t="s">
        <v>436</v>
      </c>
      <c r="M14" s="1474" t="s">
        <v>437</v>
      </c>
      <c r="N14" s="1474" t="s">
        <v>438</v>
      </c>
      <c r="O14" s="1474" t="s">
        <v>439</v>
      </c>
      <c r="P14" s="1554" t="s">
        <v>440</v>
      </c>
      <c r="Q14" s="1459"/>
      <c r="R14" s="1459"/>
      <c r="S14" s="1459"/>
      <c r="T14" s="1459"/>
    </row>
    <row r="15" spans="1:52" s="1519" customFormat="1" ht="16.5" customHeight="1">
      <c r="A15" s="1459"/>
      <c r="B15" s="1477"/>
      <c r="C15" s="1478"/>
      <c r="D15" s="1478"/>
      <c r="E15" s="1478"/>
      <c r="F15" s="1555"/>
      <c r="G15" s="1556"/>
      <c r="H15" s="1478"/>
      <c r="I15" s="1478"/>
      <c r="J15" s="1478"/>
      <c r="K15" s="1478"/>
      <c r="L15" s="1478"/>
      <c r="M15" s="1478"/>
      <c r="N15" s="1478"/>
      <c r="O15" s="1478"/>
      <c r="P15" s="1557"/>
      <c r="Q15" s="1459"/>
      <c r="R15" s="1459"/>
      <c r="S15" s="1459"/>
      <c r="T15" s="1459"/>
    </row>
    <row r="16" spans="1:52" s="1519" customFormat="1" ht="18.75" customHeight="1">
      <c r="A16" s="1459"/>
      <c r="B16" s="1477">
        <v>1</v>
      </c>
      <c r="C16" s="1485" t="s">
        <v>441</v>
      </c>
      <c r="D16" s="1482">
        <v>1</v>
      </c>
      <c r="E16" s="1558">
        <v>207.5</v>
      </c>
      <c r="F16" s="1558">
        <v>9</v>
      </c>
      <c r="G16" s="1558">
        <v>0</v>
      </c>
      <c r="H16" s="1558">
        <v>13.8</v>
      </c>
      <c r="I16" s="1558">
        <v>150.24657534246575</v>
      </c>
      <c r="J16" s="1558">
        <v>252.5</v>
      </c>
      <c r="K16" s="1558">
        <v>500</v>
      </c>
      <c r="L16" s="1558">
        <v>500</v>
      </c>
      <c r="M16" s="1558">
        <v>500</v>
      </c>
      <c r="N16" s="1558">
        <v>500</v>
      </c>
      <c r="O16" s="1558">
        <v>500</v>
      </c>
      <c r="P16" s="1559">
        <v>500</v>
      </c>
      <c r="Q16" s="1459"/>
      <c r="S16" s="1560"/>
      <c r="T16" s="1560"/>
      <c r="U16" s="1459"/>
    </row>
    <row r="17" spans="1:52" s="1519" customFormat="1" ht="17.25" customHeight="1" thickBot="1">
      <c r="A17" s="1459"/>
      <c r="B17" s="1477">
        <v>2</v>
      </c>
      <c r="C17" s="1485" t="s">
        <v>442</v>
      </c>
      <c r="D17" s="1561"/>
      <c r="E17" s="1562">
        <v>7.0000000000000001E-3</v>
      </c>
      <c r="F17" s="1562">
        <v>2.0999999999999999E-3</v>
      </c>
      <c r="G17" s="1562">
        <v>0</v>
      </c>
      <c r="H17" s="1562">
        <v>5.1999999999999998E-2</v>
      </c>
      <c r="I17" s="1562">
        <v>4.7942168125456132E-2</v>
      </c>
      <c r="J17" s="1562">
        <v>2.9000000000000001E-2</v>
      </c>
      <c r="K17" s="1562">
        <v>2.47E-2</v>
      </c>
      <c r="L17" s="1562">
        <v>2.7900000000000001E-2</v>
      </c>
      <c r="M17" s="1562">
        <v>2.93E-2</v>
      </c>
      <c r="N17" s="1562">
        <v>3.0700000000000002E-2</v>
      </c>
      <c r="O17" s="1562">
        <v>3.2199999999999999E-2</v>
      </c>
      <c r="P17" s="1563">
        <v>3.39E-2</v>
      </c>
      <c r="Q17" s="1459"/>
      <c r="R17" s="1564"/>
      <c r="S17" s="1560"/>
      <c r="T17" s="1560"/>
      <c r="U17" s="1565"/>
    </row>
    <row r="18" spans="1:52" s="1519" customFormat="1" ht="17.25" customHeight="1">
      <c r="A18" s="1459"/>
      <c r="B18" s="1477">
        <v>3</v>
      </c>
      <c r="C18" s="1485" t="s">
        <v>443</v>
      </c>
      <c r="D18" s="1566"/>
      <c r="E18" s="1567">
        <f t="shared" ref="E18:P18" si="0">E16*E17</f>
        <v>1.4525000000000001</v>
      </c>
      <c r="F18" s="1567">
        <f t="shared" si="0"/>
        <v>1.89E-2</v>
      </c>
      <c r="G18" s="1567">
        <f t="shared" si="0"/>
        <v>0</v>
      </c>
      <c r="H18" s="1567">
        <f t="shared" si="0"/>
        <v>0.71760000000000002</v>
      </c>
      <c r="I18" s="1567">
        <f t="shared" si="0"/>
        <v>7.2031465753425046</v>
      </c>
      <c r="J18" s="1567">
        <f t="shared" si="0"/>
        <v>7.3225000000000007</v>
      </c>
      <c r="K18" s="1567">
        <f t="shared" si="0"/>
        <v>12.35</v>
      </c>
      <c r="L18" s="1567">
        <f t="shared" si="0"/>
        <v>13.950000000000001</v>
      </c>
      <c r="M18" s="1567">
        <f t="shared" si="0"/>
        <v>14.65</v>
      </c>
      <c r="N18" s="1567">
        <f t="shared" si="0"/>
        <v>15.350000000000001</v>
      </c>
      <c r="O18" s="1567">
        <f t="shared" si="0"/>
        <v>16.100000000000001</v>
      </c>
      <c r="P18" s="1568">
        <f t="shared" si="0"/>
        <v>16.95</v>
      </c>
      <c r="Q18" s="1459"/>
      <c r="S18" s="1459"/>
      <c r="T18" s="1459"/>
    </row>
    <row r="19" spans="1:52" s="1519" customFormat="1">
      <c r="A19" s="1459"/>
      <c r="B19" s="1477"/>
      <c r="C19" s="1485"/>
      <c r="D19" s="1485"/>
      <c r="E19" s="1569"/>
      <c r="F19" s="1570"/>
      <c r="G19" s="1478"/>
      <c r="H19" s="1478"/>
      <c r="I19" s="1478"/>
      <c r="J19" s="1570"/>
      <c r="K19" s="1570"/>
      <c r="L19" s="1570"/>
      <c r="M19" s="1570"/>
      <c r="N19" s="1570"/>
      <c r="O19" s="1570"/>
      <c r="P19" s="1571"/>
      <c r="Q19" s="1459"/>
      <c r="S19" s="1459"/>
      <c r="T19" s="1459"/>
    </row>
    <row r="20" spans="1:52" s="1519" customFormat="1" ht="17.25" customHeight="1" thickBot="1">
      <c r="A20" s="1459"/>
      <c r="B20" s="1477">
        <v>4</v>
      </c>
      <c r="C20" s="1485" t="s">
        <v>444</v>
      </c>
      <c r="D20" s="1561"/>
      <c r="E20" s="1572">
        <v>3.7</v>
      </c>
      <c r="F20" s="1572">
        <v>5.2</v>
      </c>
      <c r="G20" s="1572">
        <v>4</v>
      </c>
      <c r="H20" s="1572">
        <v>4.0999999999999996</v>
      </c>
      <c r="I20" s="1572">
        <v>4.1422656</v>
      </c>
      <c r="J20" s="1572">
        <v>7.1</v>
      </c>
      <c r="K20" s="1572">
        <v>7.1</v>
      </c>
      <c r="L20" s="1572">
        <v>11.35</v>
      </c>
      <c r="M20" s="1572">
        <v>8.85</v>
      </c>
      <c r="N20" s="1572">
        <v>8.85</v>
      </c>
      <c r="O20" s="1572">
        <v>7.1</v>
      </c>
      <c r="P20" s="1573">
        <v>7.1</v>
      </c>
      <c r="Q20" s="1459"/>
      <c r="S20" s="1560"/>
      <c r="T20" s="1560"/>
      <c r="U20" s="1459"/>
      <c r="V20" s="1459"/>
      <c r="W20" s="1459"/>
      <c r="X20" s="1459"/>
      <c r="Y20" s="1459"/>
      <c r="Z20" s="1459"/>
      <c r="AA20" s="1459"/>
      <c r="AB20" s="1459"/>
      <c r="AC20" s="1459"/>
      <c r="AD20" s="1459"/>
      <c r="AE20" s="1459"/>
      <c r="AF20" s="1459"/>
      <c r="AG20" s="1459"/>
      <c r="AH20" s="1459"/>
      <c r="AI20" s="1459"/>
      <c r="AJ20" s="1459"/>
      <c r="AK20" s="1459"/>
      <c r="AL20" s="1459"/>
      <c r="AM20" s="1459"/>
      <c r="AN20" s="1459"/>
      <c r="AO20" s="1459"/>
      <c r="AP20" s="1459"/>
      <c r="AQ20" s="1459"/>
      <c r="AR20" s="1459"/>
    </row>
    <row r="21" spans="1:52" s="1519" customFormat="1" ht="17.25" customHeight="1">
      <c r="A21" s="1459"/>
      <c r="B21" s="1477">
        <v>5</v>
      </c>
      <c r="C21" s="1485" t="s">
        <v>445</v>
      </c>
      <c r="D21" s="1566"/>
      <c r="E21" s="1567">
        <f>E18+E20</f>
        <v>5.1524999999999999</v>
      </c>
      <c r="F21" s="1567">
        <f t="shared" ref="F21:P21" si="1">F18+F20</f>
        <v>5.2189000000000005</v>
      </c>
      <c r="G21" s="1567">
        <f t="shared" si="1"/>
        <v>4</v>
      </c>
      <c r="H21" s="1567">
        <f t="shared" si="1"/>
        <v>4.8175999999999997</v>
      </c>
      <c r="I21" s="1567">
        <f t="shared" si="1"/>
        <v>11.345412175342505</v>
      </c>
      <c r="J21" s="1567">
        <f t="shared" si="1"/>
        <v>14.422499999999999</v>
      </c>
      <c r="K21" s="1567">
        <f t="shared" si="1"/>
        <v>19.45</v>
      </c>
      <c r="L21" s="1567">
        <f t="shared" si="1"/>
        <v>25.3</v>
      </c>
      <c r="M21" s="1567">
        <f t="shared" si="1"/>
        <v>23.5</v>
      </c>
      <c r="N21" s="1567">
        <f t="shared" si="1"/>
        <v>24.200000000000003</v>
      </c>
      <c r="O21" s="1567">
        <f t="shared" si="1"/>
        <v>23.200000000000003</v>
      </c>
      <c r="P21" s="1568">
        <f t="shared" si="1"/>
        <v>24.049999999999997</v>
      </c>
      <c r="Q21" s="1459"/>
      <c r="S21" s="1459"/>
      <c r="T21" s="1459"/>
    </row>
    <row r="22" spans="1:52" s="1519" customFormat="1" ht="17.25" customHeight="1">
      <c r="A22" s="1459"/>
      <c r="B22" s="1477"/>
      <c r="C22" s="1485"/>
      <c r="D22" s="1485"/>
      <c r="E22" s="1570"/>
      <c r="F22" s="1570"/>
      <c r="G22" s="1556"/>
      <c r="H22" s="1478"/>
      <c r="I22" s="1478"/>
      <c r="J22" s="1570"/>
      <c r="K22" s="1570"/>
      <c r="L22" s="1570"/>
      <c r="M22" s="1570"/>
      <c r="N22" s="1570"/>
      <c r="O22" s="1570"/>
      <c r="P22" s="1571"/>
      <c r="Q22" s="1459"/>
      <c r="S22" s="1459"/>
      <c r="T22" s="1459"/>
    </row>
    <row r="23" spans="1:52" s="1519" customFormat="1" ht="17.25" customHeight="1">
      <c r="A23" s="1459"/>
      <c r="B23" s="1477"/>
      <c r="C23" s="1485" t="s">
        <v>446</v>
      </c>
      <c r="D23" s="1485"/>
      <c r="E23" s="1570"/>
      <c r="F23" s="1570"/>
      <c r="G23" s="1556"/>
      <c r="H23" s="1478"/>
      <c r="I23" s="1478"/>
      <c r="J23" s="1570"/>
      <c r="K23" s="1570"/>
      <c r="L23" s="1570"/>
      <c r="M23" s="1570"/>
      <c r="N23" s="1570"/>
      <c r="O23" s="1570"/>
      <c r="P23" s="1571"/>
      <c r="Q23" s="1459"/>
      <c r="S23" s="1459"/>
      <c r="T23" s="1459"/>
    </row>
    <row r="24" spans="1:52" s="1519" customFormat="1" ht="18.75" customHeight="1">
      <c r="A24" s="1459"/>
      <c r="B24" s="1477">
        <v>6</v>
      </c>
      <c r="C24" s="1485" t="s">
        <v>447</v>
      </c>
      <c r="D24" s="1482">
        <v>2</v>
      </c>
      <c r="E24" s="1574">
        <v>0.91157144474776042</v>
      </c>
      <c r="F24" s="1574">
        <v>0.87960121597125873</v>
      </c>
      <c r="G24" s="1574">
        <v>0.90462256289051124</v>
      </c>
      <c r="H24" s="1574">
        <v>0.86210337933221737</v>
      </c>
      <c r="I24" s="1574">
        <v>0.82867276595253025</v>
      </c>
      <c r="J24" s="1574">
        <f>$I$24</f>
        <v>0.82867276595253025</v>
      </c>
      <c r="K24" s="1574">
        <f t="shared" ref="K24:P24" si="2">$I$24</f>
        <v>0.82867276595253025</v>
      </c>
      <c r="L24" s="1574">
        <f t="shared" si="2"/>
        <v>0.82867276595253025</v>
      </c>
      <c r="M24" s="1574">
        <f t="shared" si="2"/>
        <v>0.82867276595253025</v>
      </c>
      <c r="N24" s="1574">
        <f t="shared" si="2"/>
        <v>0.82867276595253025</v>
      </c>
      <c r="O24" s="1574">
        <f t="shared" si="2"/>
        <v>0.82867276595253025</v>
      </c>
      <c r="P24" s="1575">
        <f t="shared" si="2"/>
        <v>0.82867276595253025</v>
      </c>
      <c r="Q24" s="1459"/>
      <c r="S24" s="1459"/>
      <c r="T24" s="1459"/>
    </row>
    <row r="25" spans="1:52" s="1519" customFormat="1" ht="17.25" customHeight="1">
      <c r="A25" s="1459"/>
      <c r="B25" s="1477">
        <v>7</v>
      </c>
      <c r="C25" s="1485" t="s">
        <v>448</v>
      </c>
      <c r="D25" s="1485"/>
      <c r="E25" s="1570">
        <f t="shared" ref="E25:I25" si="3">E16*E24</f>
        <v>189.15107478516029</v>
      </c>
      <c r="F25" s="1570">
        <f t="shared" si="3"/>
        <v>7.9164109437413286</v>
      </c>
      <c r="G25" s="1570">
        <f t="shared" si="3"/>
        <v>0</v>
      </c>
      <c r="H25" s="1570">
        <f t="shared" si="3"/>
        <v>11.8970266347846</v>
      </c>
      <c r="I25" s="1570">
        <f t="shared" si="3"/>
        <v>124.50524516393632</v>
      </c>
      <c r="J25" s="1570">
        <f>J16*J24</f>
        <v>209.23987340301389</v>
      </c>
      <c r="K25" s="1570">
        <f>K16*K24</f>
        <v>414.3363829762651</v>
      </c>
      <c r="L25" s="1570">
        <f t="shared" ref="L25:P25" si="4">L16*L24</f>
        <v>414.3363829762651</v>
      </c>
      <c r="M25" s="1570">
        <f t="shared" si="4"/>
        <v>414.3363829762651</v>
      </c>
      <c r="N25" s="1570">
        <f t="shared" si="4"/>
        <v>414.3363829762651</v>
      </c>
      <c r="O25" s="1570">
        <f t="shared" si="4"/>
        <v>414.3363829762651</v>
      </c>
      <c r="P25" s="1571">
        <f t="shared" si="4"/>
        <v>414.3363829762651</v>
      </c>
      <c r="Q25" s="1459"/>
      <c r="R25" s="1459"/>
      <c r="S25" s="1459"/>
      <c r="T25" s="1459"/>
    </row>
    <row r="26" spans="1:52" s="1519" customFormat="1" ht="17.25" customHeight="1" thickBot="1">
      <c r="A26" s="1459"/>
      <c r="B26" s="1508">
        <v>8</v>
      </c>
      <c r="C26" s="1509" t="s">
        <v>449</v>
      </c>
      <c r="D26" s="1509"/>
      <c r="E26" s="1576">
        <f t="shared" ref="E26:P26" si="5">E21*E24</f>
        <v>4.6968718690628357</v>
      </c>
      <c r="F26" s="1576">
        <f t="shared" si="5"/>
        <v>4.5905507860324031</v>
      </c>
      <c r="G26" s="1576">
        <f t="shared" si="5"/>
        <v>3.618490251562045</v>
      </c>
      <c r="H26" s="1576">
        <f t="shared" si="5"/>
        <v>4.1532692402708902</v>
      </c>
      <c r="I26" s="1576">
        <f t="shared" si="5"/>
        <v>9.4016340882125871</v>
      </c>
      <c r="J26" s="1576">
        <f t="shared" si="5"/>
        <v>11.951532966950367</v>
      </c>
      <c r="K26" s="1576">
        <f t="shared" si="5"/>
        <v>16.117685297776713</v>
      </c>
      <c r="L26" s="1576">
        <f t="shared" si="5"/>
        <v>20.965420978599017</v>
      </c>
      <c r="M26" s="1576">
        <f t="shared" si="5"/>
        <v>19.473809999884462</v>
      </c>
      <c r="N26" s="1576">
        <f t="shared" si="5"/>
        <v>20.053880936051236</v>
      </c>
      <c r="O26" s="1576">
        <f t="shared" si="5"/>
        <v>19.225208170098703</v>
      </c>
      <c r="P26" s="1577">
        <f t="shared" si="5"/>
        <v>19.929580021158351</v>
      </c>
      <c r="Q26" s="1459"/>
      <c r="R26" s="1459"/>
      <c r="S26" s="1459"/>
      <c r="T26" s="1459"/>
    </row>
    <row r="27" spans="1:52" s="1519" customFormat="1">
      <c r="A27" s="1459"/>
      <c r="B27" s="1459"/>
      <c r="C27" s="1459"/>
      <c r="D27" s="1459"/>
      <c r="E27" s="1459"/>
      <c r="F27" s="1459"/>
      <c r="G27" s="1459"/>
      <c r="H27" s="1459"/>
      <c r="I27" s="1459"/>
      <c r="J27" s="1459"/>
      <c r="K27" s="1459"/>
      <c r="L27" s="1459"/>
      <c r="M27" s="1459"/>
      <c r="N27" s="1459"/>
      <c r="O27" s="1459"/>
      <c r="P27" s="1459"/>
      <c r="Q27" s="1459"/>
      <c r="R27" s="1459"/>
      <c r="S27" s="1459"/>
      <c r="T27" s="1459"/>
    </row>
    <row r="28" spans="1:52" s="1522" customFormat="1" ht="17.25" customHeight="1">
      <c r="A28" s="1459"/>
      <c r="B28" s="1459" t="s">
        <v>39</v>
      </c>
      <c r="C28" s="1519"/>
      <c r="D28" s="1519"/>
      <c r="E28" s="1459"/>
      <c r="F28" s="1459"/>
      <c r="G28" s="1459"/>
      <c r="H28" s="1459"/>
      <c r="I28" s="1459"/>
      <c r="J28" s="1459"/>
      <c r="K28" s="1459"/>
      <c r="L28" s="1459"/>
      <c r="M28" s="1459"/>
      <c r="N28" s="1459"/>
      <c r="O28" s="1459"/>
      <c r="P28" s="1459"/>
      <c r="Q28" s="1459"/>
      <c r="R28" s="1459"/>
      <c r="S28" s="1459"/>
      <c r="T28" s="1459"/>
      <c r="U28" s="1519"/>
      <c r="V28" s="1519"/>
      <c r="W28" s="1519"/>
      <c r="X28" s="1519"/>
      <c r="Y28" s="1519"/>
      <c r="Z28" s="1519"/>
      <c r="AA28" s="1519"/>
      <c r="AB28" s="1519"/>
      <c r="AC28" s="1519"/>
      <c r="AD28" s="1519"/>
      <c r="AE28" s="1519"/>
      <c r="AF28" s="1519"/>
      <c r="AG28" s="1519"/>
      <c r="AH28" s="1519"/>
      <c r="AI28" s="1519"/>
      <c r="AJ28" s="1519"/>
      <c r="AK28" s="1519"/>
      <c r="AL28" s="1519"/>
      <c r="AM28" s="1519"/>
      <c r="AN28" s="1519"/>
      <c r="AO28" s="1519"/>
      <c r="AP28" s="1519"/>
      <c r="AQ28" s="1519"/>
      <c r="AR28" s="1519"/>
      <c r="AS28" s="1519"/>
      <c r="AT28" s="1519"/>
      <c r="AU28" s="1519"/>
      <c r="AV28" s="1519"/>
      <c r="AW28" s="1519"/>
      <c r="AX28" s="1519"/>
      <c r="AY28" s="1519"/>
      <c r="AZ28" s="1519"/>
    </row>
    <row r="29" spans="1:52" s="1522" customFormat="1" ht="17.25" customHeight="1">
      <c r="A29" s="1459"/>
      <c r="B29" s="1461">
        <v>1</v>
      </c>
      <c r="C29" s="1589" t="s">
        <v>450</v>
      </c>
      <c r="D29" s="1589"/>
      <c r="E29" s="1589"/>
      <c r="F29" s="1589"/>
      <c r="G29" s="1589"/>
      <c r="H29" s="1589"/>
      <c r="I29" s="1589"/>
      <c r="J29" s="1589"/>
      <c r="K29" s="1589"/>
      <c r="L29" s="1589"/>
      <c r="M29" s="1589"/>
      <c r="N29" s="1589"/>
      <c r="O29" s="1589"/>
      <c r="P29" s="1589"/>
      <c r="Q29" s="1459"/>
      <c r="R29" s="1459"/>
      <c r="S29" s="1459"/>
      <c r="T29" s="1459"/>
      <c r="U29" s="1519"/>
      <c r="V29" s="1519"/>
      <c r="W29" s="1519"/>
      <c r="X29" s="1519"/>
      <c r="Y29" s="1519"/>
      <c r="Z29" s="1519"/>
      <c r="AA29" s="1519"/>
      <c r="AB29" s="1519"/>
      <c r="AC29" s="1519"/>
      <c r="AD29" s="1519"/>
      <c r="AE29" s="1519"/>
      <c r="AF29" s="1519"/>
      <c r="AG29" s="1519"/>
      <c r="AH29" s="1519"/>
      <c r="AI29" s="1519"/>
      <c r="AJ29" s="1519"/>
      <c r="AK29" s="1519"/>
      <c r="AL29" s="1519"/>
      <c r="AM29" s="1519"/>
      <c r="AN29" s="1519"/>
      <c r="AO29" s="1519"/>
      <c r="AP29" s="1519"/>
      <c r="AQ29" s="1519"/>
      <c r="AR29" s="1519"/>
      <c r="AS29" s="1519"/>
      <c r="AT29" s="1519"/>
      <c r="AU29" s="1519"/>
      <c r="AV29" s="1519"/>
      <c r="AW29" s="1519"/>
      <c r="AX29" s="1519"/>
      <c r="AY29" s="1519"/>
      <c r="AZ29" s="1519"/>
    </row>
    <row r="30" spans="1:52" s="1522" customFormat="1">
      <c r="A30" s="1459"/>
      <c r="B30" s="1461">
        <v>2</v>
      </c>
      <c r="C30" s="1589" t="s">
        <v>451</v>
      </c>
      <c r="D30" s="1589"/>
      <c r="E30" s="1589"/>
      <c r="F30" s="1589"/>
      <c r="G30" s="1589"/>
      <c r="H30" s="1589"/>
      <c r="I30" s="1589"/>
      <c r="J30" s="1589"/>
      <c r="K30" s="1589"/>
      <c r="L30" s="1589"/>
      <c r="M30" s="1589"/>
      <c r="N30" s="1589"/>
      <c r="O30" s="1589"/>
      <c r="P30" s="1589"/>
      <c r="Q30" s="1459"/>
      <c r="R30" s="1459"/>
      <c r="S30" s="1459"/>
      <c r="T30" s="1459"/>
      <c r="U30" s="1519"/>
      <c r="V30" s="1519"/>
      <c r="W30" s="1519"/>
      <c r="X30" s="1519"/>
      <c r="Y30" s="1519"/>
      <c r="Z30" s="1519"/>
      <c r="AA30" s="1519"/>
      <c r="AB30" s="1519"/>
      <c r="AC30" s="1519"/>
      <c r="AD30" s="1519"/>
      <c r="AE30" s="1519"/>
      <c r="AF30" s="1519"/>
      <c r="AG30" s="1519"/>
      <c r="AH30" s="1519"/>
      <c r="AI30" s="1519"/>
      <c r="AJ30" s="1519"/>
      <c r="AK30" s="1519"/>
      <c r="AL30" s="1519"/>
      <c r="AM30" s="1519"/>
      <c r="AN30" s="1519"/>
      <c r="AO30" s="1519"/>
      <c r="AP30" s="1519"/>
      <c r="AQ30" s="1519"/>
      <c r="AR30" s="1519"/>
      <c r="AS30" s="1519"/>
      <c r="AT30" s="1519"/>
      <c r="AU30" s="1519"/>
      <c r="AV30" s="1519"/>
      <c r="AW30" s="1519"/>
      <c r="AX30" s="1519"/>
      <c r="AY30" s="1519"/>
      <c r="AZ30" s="1519"/>
    </row>
    <row r="31" spans="1:52" s="1519" customFormat="1" ht="17.25" customHeight="1">
      <c r="A31" s="1459"/>
      <c r="B31" s="1461"/>
      <c r="C31" s="1589"/>
      <c r="D31" s="1589"/>
      <c r="E31" s="1589"/>
      <c r="F31" s="1589"/>
      <c r="G31" s="1589"/>
      <c r="H31" s="1589"/>
      <c r="I31" s="1589"/>
      <c r="J31" s="1589"/>
      <c r="K31" s="1521"/>
      <c r="L31" s="1521"/>
      <c r="M31" s="1521"/>
      <c r="N31" s="1521"/>
      <c r="O31" s="1521"/>
      <c r="P31" s="1521"/>
      <c r="Q31" s="1459"/>
      <c r="R31" s="1459"/>
      <c r="S31" s="1459"/>
      <c r="T31" s="1459"/>
    </row>
    <row r="32" spans="1:52" s="1519" customFormat="1" ht="15.75" customHeight="1">
      <c r="A32" s="1459"/>
      <c r="B32" s="1459"/>
      <c r="C32" s="1459"/>
      <c r="D32" s="1459"/>
      <c r="E32" s="1459"/>
      <c r="F32" s="1459"/>
      <c r="G32" s="1459"/>
      <c r="H32" s="1459"/>
      <c r="I32" s="1459"/>
      <c r="J32" s="1459"/>
      <c r="K32" s="1459"/>
      <c r="L32" s="1459"/>
      <c r="M32" s="1459"/>
      <c r="N32" s="1459"/>
      <c r="O32" s="1459"/>
      <c r="P32" s="1459"/>
      <c r="Q32" s="1459"/>
      <c r="R32" s="1459"/>
      <c r="S32" s="1459"/>
      <c r="T32" s="1459"/>
    </row>
    <row r="33" spans="1:20" s="1519" customFormat="1" ht="15.75" customHeight="1">
      <c r="A33" s="1459"/>
      <c r="B33" s="1459"/>
      <c r="C33" s="1459"/>
      <c r="D33" s="1459"/>
      <c r="E33" s="1459"/>
      <c r="F33" s="1459"/>
      <c r="G33" s="1459"/>
      <c r="H33" s="1459"/>
      <c r="I33" s="1459"/>
      <c r="J33" s="1459"/>
      <c r="K33" s="1459"/>
      <c r="L33" s="1459"/>
      <c r="M33" s="1459"/>
      <c r="N33" s="1459"/>
      <c r="O33" s="1459"/>
      <c r="P33" s="1459"/>
      <c r="Q33" s="1459"/>
      <c r="R33" s="1459"/>
      <c r="S33" s="1459"/>
      <c r="T33" s="1459"/>
    </row>
    <row r="34" spans="1:20" s="1519" customFormat="1">
      <c r="A34" s="1459"/>
      <c r="B34" s="1459"/>
      <c r="C34" s="1459"/>
      <c r="D34" s="1459"/>
      <c r="E34" s="1459"/>
      <c r="F34" s="1459"/>
      <c r="G34" s="1459"/>
      <c r="H34" s="1459"/>
      <c r="I34" s="1459"/>
      <c r="J34" s="1459"/>
      <c r="K34" s="1459"/>
      <c r="L34" s="1459"/>
      <c r="M34" s="1459"/>
      <c r="N34" s="1459"/>
      <c r="O34" s="1459"/>
      <c r="P34" s="1459"/>
      <c r="Q34" s="1459"/>
      <c r="R34" s="1459"/>
      <c r="S34" s="1459"/>
      <c r="T34" s="1459"/>
    </row>
    <row r="35" spans="1:20" s="1519" customFormat="1">
      <c r="A35" s="1459"/>
      <c r="B35" s="1459"/>
      <c r="C35" s="1459"/>
      <c r="D35" s="1459"/>
      <c r="E35" s="1459"/>
      <c r="F35" s="1459"/>
      <c r="G35" s="1459"/>
      <c r="H35" s="1459"/>
      <c r="I35" s="1459"/>
      <c r="J35" s="1459"/>
      <c r="K35" s="1459"/>
      <c r="L35" s="1459"/>
      <c r="M35" s="1459"/>
      <c r="N35" s="1459"/>
      <c r="O35" s="1459"/>
      <c r="P35" s="1459"/>
      <c r="Q35" s="1459"/>
      <c r="R35" s="1459"/>
      <c r="S35" s="1459"/>
      <c r="T35" s="1459"/>
    </row>
    <row r="36" spans="1:20" s="1519" customFormat="1">
      <c r="A36" s="1459"/>
      <c r="B36" s="1459"/>
      <c r="C36" s="1459"/>
      <c r="D36" s="1459"/>
      <c r="E36" s="1459"/>
      <c r="F36" s="1459"/>
      <c r="G36" s="1459"/>
      <c r="H36" s="1459"/>
      <c r="I36" s="1459"/>
      <c r="J36" s="1459"/>
      <c r="K36" s="1459"/>
      <c r="L36" s="1459"/>
      <c r="M36" s="1459"/>
      <c r="N36" s="1459"/>
      <c r="O36" s="1459"/>
      <c r="P36" s="1459"/>
      <c r="Q36" s="1459"/>
      <c r="R36" s="1459"/>
      <c r="S36" s="1459"/>
      <c r="T36" s="1459"/>
    </row>
    <row r="37" spans="1:20" s="1519" customFormat="1">
      <c r="A37" s="1459"/>
      <c r="B37" s="1459"/>
      <c r="C37" s="1459"/>
      <c r="D37" s="1459"/>
      <c r="E37" s="1459"/>
      <c r="F37" s="1459"/>
      <c r="G37" s="1459"/>
      <c r="H37" s="1459"/>
      <c r="I37" s="1459"/>
      <c r="J37" s="1459"/>
      <c r="K37" s="1459"/>
      <c r="L37" s="1459"/>
      <c r="M37" s="1459"/>
      <c r="N37" s="1459"/>
      <c r="O37" s="1459"/>
      <c r="P37" s="1459"/>
      <c r="Q37" s="1459"/>
      <c r="R37" s="1459"/>
      <c r="S37" s="1459"/>
      <c r="T37" s="1459"/>
    </row>
    <row r="38" spans="1:20" s="1519" customFormat="1">
      <c r="A38" s="1459"/>
      <c r="B38" s="1459"/>
      <c r="C38" s="1459"/>
      <c r="D38" s="1459"/>
      <c r="E38" s="1459"/>
      <c r="F38" s="1459"/>
      <c r="G38" s="1459"/>
      <c r="H38" s="1459"/>
      <c r="I38" s="1459"/>
      <c r="J38" s="1459"/>
      <c r="K38" s="1459"/>
      <c r="L38" s="1459"/>
      <c r="M38" s="1459"/>
      <c r="N38" s="1459"/>
      <c r="O38" s="1459"/>
      <c r="P38" s="1459"/>
      <c r="Q38" s="1459"/>
      <c r="R38" s="1459"/>
      <c r="S38" s="1459"/>
      <c r="T38" s="1459"/>
    </row>
    <row r="39" spans="1:20" s="1519" customFormat="1">
      <c r="A39" s="1459"/>
      <c r="B39" s="1459"/>
      <c r="C39" s="1459"/>
      <c r="D39" s="1459"/>
      <c r="E39" s="1459"/>
      <c r="F39" s="1459"/>
      <c r="G39" s="1459"/>
      <c r="H39" s="1459"/>
      <c r="I39" s="1459"/>
      <c r="J39" s="1459"/>
      <c r="K39" s="1459"/>
      <c r="L39" s="1459"/>
      <c r="M39" s="1459"/>
      <c r="N39" s="1459"/>
      <c r="O39" s="1459"/>
      <c r="P39" s="1459"/>
      <c r="Q39" s="1459"/>
      <c r="R39" s="1459"/>
      <c r="S39" s="1459"/>
      <c r="T39" s="1459"/>
    </row>
    <row r="40" spans="1:20" s="1519" customFormat="1">
      <c r="A40" s="1459"/>
      <c r="B40" s="1459"/>
      <c r="C40" s="1459"/>
      <c r="D40" s="1459"/>
      <c r="E40" s="1459"/>
      <c r="F40" s="1459"/>
      <c r="G40" s="1459"/>
      <c r="H40" s="1459"/>
      <c r="I40" s="1459"/>
      <c r="J40" s="1459"/>
      <c r="K40" s="1459"/>
      <c r="L40" s="1459"/>
      <c r="M40" s="1459"/>
      <c r="N40" s="1459"/>
      <c r="O40" s="1459"/>
      <c r="P40" s="1459"/>
      <c r="Q40" s="1459"/>
      <c r="R40" s="1459"/>
      <c r="S40" s="1459"/>
      <c r="T40" s="1459"/>
    </row>
    <row r="41" spans="1:20" s="1519" customFormat="1">
      <c r="A41" s="1459"/>
      <c r="B41" s="1459"/>
      <c r="C41" s="1459"/>
      <c r="D41" s="1459"/>
      <c r="E41" s="1459"/>
      <c r="F41" s="1459"/>
      <c r="G41" s="1459"/>
      <c r="H41" s="1459"/>
      <c r="I41" s="1459"/>
      <c r="J41" s="1459"/>
      <c r="K41" s="1459"/>
      <c r="L41" s="1459"/>
      <c r="M41" s="1459"/>
      <c r="N41" s="1459"/>
      <c r="O41" s="1459"/>
      <c r="P41" s="1459"/>
      <c r="Q41" s="1459"/>
      <c r="R41" s="1459"/>
      <c r="S41" s="1459"/>
      <c r="T41" s="1459"/>
    </row>
    <row r="42" spans="1:20" s="1519" customFormat="1">
      <c r="A42" s="1459"/>
      <c r="B42" s="1459"/>
      <c r="C42" s="1459"/>
      <c r="D42" s="1459"/>
      <c r="E42" s="1459"/>
      <c r="F42" s="1459"/>
      <c r="G42" s="1459"/>
      <c r="H42" s="1459"/>
      <c r="I42" s="1459"/>
      <c r="J42" s="1459"/>
      <c r="K42" s="1459"/>
      <c r="L42" s="1459"/>
      <c r="M42" s="1459"/>
      <c r="N42" s="1459"/>
      <c r="O42" s="1459"/>
      <c r="P42" s="1459"/>
      <c r="Q42" s="1459"/>
      <c r="R42" s="1459"/>
      <c r="S42" s="1459"/>
      <c r="T42" s="1459"/>
    </row>
    <row r="43" spans="1:20" s="1519" customFormat="1">
      <c r="A43" s="1459"/>
      <c r="B43" s="1459"/>
      <c r="C43" s="1459"/>
      <c r="D43" s="1459"/>
      <c r="E43" s="1459"/>
      <c r="F43" s="1459"/>
      <c r="G43" s="1459"/>
      <c r="H43" s="1459"/>
      <c r="I43" s="1459"/>
      <c r="J43" s="1459"/>
      <c r="K43" s="1459"/>
      <c r="L43" s="1459"/>
      <c r="M43" s="1459"/>
      <c r="N43" s="1459"/>
      <c r="O43" s="1459"/>
      <c r="P43" s="1459"/>
      <c r="Q43" s="1459"/>
      <c r="R43" s="1459"/>
      <c r="S43" s="1459"/>
      <c r="T43" s="1459"/>
    </row>
    <row r="44" spans="1:20" s="1519" customFormat="1">
      <c r="A44" s="1459"/>
      <c r="B44" s="1459"/>
      <c r="C44" s="1459"/>
      <c r="D44" s="1459"/>
      <c r="E44" s="1459"/>
      <c r="F44" s="1459"/>
      <c r="G44" s="1459"/>
      <c r="H44" s="1459"/>
      <c r="I44" s="1459"/>
      <c r="J44" s="1459"/>
      <c r="K44" s="1459"/>
      <c r="L44" s="1459"/>
      <c r="M44" s="1459"/>
      <c r="N44" s="1459"/>
      <c r="O44" s="1459"/>
      <c r="P44" s="1459"/>
      <c r="Q44" s="1459"/>
      <c r="R44" s="1459"/>
      <c r="S44" s="1459"/>
      <c r="T44" s="1459"/>
    </row>
    <row r="45" spans="1:20" s="1519" customFormat="1">
      <c r="A45" s="1459"/>
      <c r="B45" s="1459"/>
      <c r="C45" s="1459"/>
      <c r="D45" s="1459"/>
      <c r="E45" s="1459"/>
      <c r="F45" s="1459"/>
      <c r="G45" s="1459"/>
      <c r="H45" s="1459"/>
      <c r="I45" s="1459"/>
      <c r="J45" s="1459"/>
      <c r="K45" s="1459"/>
      <c r="L45" s="1459"/>
      <c r="M45" s="1459"/>
      <c r="N45" s="1459"/>
      <c r="O45" s="1459"/>
      <c r="P45" s="1459"/>
      <c r="Q45" s="1459"/>
      <c r="R45" s="1459"/>
      <c r="S45" s="1459"/>
      <c r="T45" s="1459"/>
    </row>
    <row r="46" spans="1:20" s="1519" customFormat="1">
      <c r="A46" s="1459"/>
      <c r="B46" s="1459"/>
      <c r="C46" s="1459"/>
      <c r="D46" s="1459"/>
      <c r="E46" s="1459"/>
      <c r="F46" s="1459"/>
      <c r="G46" s="1459"/>
      <c r="H46" s="1459"/>
      <c r="I46" s="1459"/>
      <c r="J46" s="1459"/>
      <c r="K46" s="1459"/>
      <c r="L46" s="1459"/>
      <c r="M46" s="1459"/>
      <c r="N46" s="1459"/>
      <c r="O46" s="1459"/>
      <c r="P46" s="1459"/>
      <c r="Q46" s="1459"/>
      <c r="R46" s="1459"/>
      <c r="S46" s="1459"/>
      <c r="T46" s="1459"/>
    </row>
    <row r="47" spans="1:20" s="1519" customFormat="1">
      <c r="A47" s="1459"/>
      <c r="B47" s="1459"/>
      <c r="C47" s="1459"/>
      <c r="D47" s="1459"/>
      <c r="E47" s="1459"/>
      <c r="F47" s="1459"/>
      <c r="G47" s="1459"/>
      <c r="H47" s="1459"/>
      <c r="I47" s="1459"/>
      <c r="J47" s="1459"/>
      <c r="K47" s="1459"/>
      <c r="L47" s="1459"/>
      <c r="M47" s="1459"/>
      <c r="N47" s="1459"/>
      <c r="O47" s="1459"/>
      <c r="P47" s="1459"/>
      <c r="Q47" s="1459"/>
      <c r="R47" s="1459"/>
      <c r="S47" s="1459"/>
      <c r="T47" s="1459"/>
    </row>
    <row r="48" spans="1:20" s="1519" customFormat="1">
      <c r="A48" s="1459"/>
      <c r="B48" s="1459"/>
      <c r="C48" s="1459"/>
      <c r="D48" s="1459"/>
      <c r="E48" s="1459"/>
      <c r="F48" s="1459"/>
      <c r="G48" s="1459"/>
      <c r="H48" s="1459"/>
      <c r="I48" s="1459"/>
      <c r="J48" s="1459"/>
      <c r="K48" s="1459"/>
      <c r="L48" s="1459"/>
      <c r="M48" s="1459"/>
      <c r="N48" s="1459"/>
      <c r="O48" s="1459"/>
      <c r="P48" s="1459"/>
      <c r="Q48" s="1459"/>
      <c r="R48" s="1459"/>
      <c r="S48" s="1459"/>
      <c r="T48" s="1459"/>
    </row>
    <row r="49" spans="1:20" s="1519" customFormat="1">
      <c r="A49" s="1459"/>
      <c r="B49" s="1459"/>
      <c r="C49" s="1459"/>
      <c r="D49" s="1459"/>
      <c r="E49" s="1459"/>
      <c r="F49" s="1459"/>
      <c r="G49" s="1459"/>
      <c r="H49" s="1459"/>
      <c r="I49" s="1459"/>
      <c r="J49" s="1459"/>
      <c r="K49" s="1459"/>
      <c r="L49" s="1459"/>
      <c r="M49" s="1459"/>
      <c r="N49" s="1459"/>
      <c r="O49" s="1459"/>
      <c r="P49" s="1459"/>
      <c r="Q49" s="1459"/>
      <c r="R49" s="1459"/>
      <c r="S49" s="1459"/>
      <c r="T49" s="1459"/>
    </row>
    <row r="50" spans="1:20" s="1519" customFormat="1">
      <c r="A50" s="1459"/>
      <c r="B50" s="1459"/>
      <c r="C50" s="1459"/>
      <c r="D50" s="1459"/>
      <c r="E50" s="1459"/>
      <c r="F50" s="1459"/>
      <c r="G50" s="1459"/>
      <c r="H50" s="1459"/>
      <c r="I50" s="1459"/>
      <c r="J50" s="1459"/>
      <c r="K50" s="1459"/>
      <c r="L50" s="1459"/>
      <c r="M50" s="1459"/>
      <c r="N50" s="1459"/>
      <c r="O50" s="1459"/>
      <c r="P50" s="1459"/>
      <c r="Q50" s="1459"/>
      <c r="R50" s="1459"/>
      <c r="S50" s="1459"/>
      <c r="T50" s="1459"/>
    </row>
    <row r="51" spans="1:20" s="1519" customFormat="1">
      <c r="A51" s="1459"/>
      <c r="B51" s="1459"/>
      <c r="C51" s="1459"/>
      <c r="D51" s="1459"/>
      <c r="E51" s="1459"/>
      <c r="F51" s="1459"/>
      <c r="G51" s="1459"/>
      <c r="H51" s="1459"/>
      <c r="I51" s="1459"/>
      <c r="J51" s="1459"/>
      <c r="K51" s="1459"/>
      <c r="L51" s="1459"/>
      <c r="M51" s="1459"/>
      <c r="N51" s="1459"/>
      <c r="O51" s="1459"/>
      <c r="P51" s="1459"/>
      <c r="Q51" s="1459"/>
      <c r="R51" s="1459"/>
      <c r="S51" s="1459"/>
      <c r="T51" s="1459"/>
    </row>
    <row r="52" spans="1:20" s="1519" customFormat="1">
      <c r="A52" s="1459"/>
      <c r="B52" s="1459"/>
      <c r="C52" s="1459"/>
      <c r="D52" s="1459"/>
      <c r="E52" s="1459"/>
      <c r="F52" s="1459"/>
      <c r="G52" s="1459"/>
      <c r="H52" s="1459"/>
      <c r="I52" s="1459"/>
      <c r="J52" s="1459"/>
      <c r="K52" s="1459"/>
      <c r="L52" s="1459"/>
      <c r="M52" s="1459"/>
      <c r="N52" s="1459"/>
      <c r="O52" s="1459"/>
      <c r="P52" s="1459"/>
      <c r="Q52" s="1459"/>
      <c r="R52" s="1459"/>
      <c r="S52" s="1459"/>
      <c r="T52" s="1459"/>
    </row>
    <row r="53" spans="1:20" s="1519" customFormat="1"/>
    <row r="54" spans="1:20" s="1519" customFormat="1"/>
    <row r="55" spans="1:20" s="1519" customFormat="1"/>
    <row r="56" spans="1:20" s="1519" customFormat="1"/>
    <row r="57" spans="1:20" s="1519" customFormat="1"/>
    <row r="58" spans="1:20" s="1519" customFormat="1"/>
    <row r="59" spans="1:20" s="1519" customFormat="1"/>
    <row r="60" spans="1:20" s="1519" customFormat="1"/>
    <row r="61" spans="1:20" s="1519" customFormat="1"/>
    <row r="62" spans="1:20" s="1519" customFormat="1"/>
    <row r="63" spans="1:20" s="1519" customFormat="1"/>
    <row r="64" spans="1:20" s="1519" customFormat="1"/>
    <row r="65" s="1519" customFormat="1"/>
    <row r="66" s="1519" customFormat="1"/>
    <row r="67" s="1519" customFormat="1"/>
    <row r="68" s="1519" customFormat="1"/>
    <row r="69" s="1519" customFormat="1"/>
    <row r="70" s="1519" customFormat="1"/>
    <row r="71" s="1519" customFormat="1"/>
    <row r="72" s="1519" customFormat="1"/>
    <row r="73" s="1519" customFormat="1"/>
    <row r="74" s="1519" customFormat="1"/>
    <row r="75" s="1519" customFormat="1"/>
    <row r="76" s="1519" customFormat="1"/>
    <row r="77" s="1519" customFormat="1"/>
    <row r="78" s="1519" customFormat="1"/>
    <row r="79" s="1519" customFormat="1"/>
    <row r="80" s="1519" customFormat="1"/>
    <row r="81" s="1519" customFormat="1"/>
    <row r="82" s="1519" customFormat="1"/>
    <row r="83" s="1519" customFormat="1"/>
    <row r="84" s="1519" customFormat="1"/>
    <row r="85" s="1519" customFormat="1"/>
    <row r="86" s="1519" customFormat="1"/>
    <row r="87" s="1519" customFormat="1"/>
    <row r="88" s="1519" customFormat="1"/>
    <row r="89" s="1519" customFormat="1"/>
    <row r="90" s="1519" customFormat="1"/>
    <row r="91" s="1519" customFormat="1"/>
    <row r="92" s="1519" customFormat="1"/>
    <row r="93" s="1519" customFormat="1"/>
    <row r="94" s="1519" customFormat="1"/>
  </sheetData>
  <mergeCells count="6">
    <mergeCell ref="C31:J31"/>
    <mergeCell ref="B8:O8"/>
    <mergeCell ref="B9:O9"/>
    <mergeCell ref="B10:O10"/>
    <mergeCell ref="C29:P29"/>
    <mergeCell ref="C30:P30"/>
  </mergeCells>
  <printOptions horizontalCentered="1"/>
  <pageMargins left="0.98425196850393704" right="0.51181102362204722" top="0.74803149606299213" bottom="0.23622047244094491" header="0" footer="0"/>
  <pageSetup scale="54"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7CA9E5-5647-4059-B0AD-78896E20C864}">
  <sheetPr codeName="Sheet44">
    <pageSetUpPr fitToPage="1"/>
  </sheetPr>
  <dimension ref="A1:AW47"/>
  <sheetViews>
    <sheetView view="pageBreakPreview" zoomScale="80" zoomScaleNormal="100" zoomScaleSheetLayoutView="80" workbookViewId="0">
      <selection activeCell="B7" sqref="B7:H7"/>
    </sheetView>
  </sheetViews>
  <sheetFormatPr defaultColWidth="9.42578125" defaultRowHeight="15.75"/>
  <cols>
    <col min="1" max="1" width="2.5703125" style="4" customWidth="1"/>
    <col min="2" max="2" width="6.42578125" style="4" customWidth="1"/>
    <col min="3" max="3" width="51.5703125" style="4" customWidth="1"/>
    <col min="4" max="4" width="6.5703125" style="4" customWidth="1"/>
    <col min="5" max="8" width="15.42578125" style="4" customWidth="1"/>
    <col min="9" max="9" width="2.5703125" style="4" customWidth="1"/>
    <col min="10" max="10" width="18.5703125" style="4" customWidth="1"/>
    <col min="11" max="16384" width="9.42578125" style="4"/>
  </cols>
  <sheetData>
    <row r="1" spans="1:49" s="5" customFormat="1" ht="17.25" customHeight="1">
      <c r="A1" s="1"/>
      <c r="B1" s="2" t="s">
        <v>0</v>
      </c>
      <c r="C1" s="1"/>
      <c r="D1" s="1"/>
      <c r="E1" s="1"/>
      <c r="F1" s="1"/>
      <c r="G1" s="1"/>
      <c r="H1" s="3" t="s">
        <v>1</v>
      </c>
      <c r="I1" s="1"/>
      <c r="J1" s="1"/>
      <c r="K1" s="1"/>
      <c r="L1" s="1"/>
      <c r="M1" s="1"/>
      <c r="N1" s="1"/>
      <c r="O1" s="1"/>
      <c r="P1" s="1"/>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row>
    <row r="2" spans="1:49" s="5" customFormat="1" ht="17.25" customHeight="1">
      <c r="A2" s="1"/>
      <c r="B2" s="6"/>
      <c r="C2" s="7"/>
      <c r="D2" s="7"/>
      <c r="E2" s="1"/>
      <c r="F2" s="1"/>
      <c r="G2" s="1"/>
      <c r="H2" s="3" t="s">
        <v>2</v>
      </c>
      <c r="I2" s="1"/>
      <c r="J2" s="1"/>
      <c r="K2" s="1"/>
      <c r="L2" s="1"/>
      <c r="M2" s="1"/>
      <c r="N2" s="1"/>
      <c r="O2" s="1"/>
      <c r="P2" s="1"/>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row>
    <row r="3" spans="1:49" s="5" customFormat="1" ht="17.25" customHeight="1">
      <c r="A3" s="1"/>
      <c r="B3" s="8"/>
      <c r="C3" s="1"/>
      <c r="D3" s="1"/>
      <c r="E3" s="1"/>
      <c r="F3" s="1"/>
      <c r="G3" s="1"/>
      <c r="H3" s="3" t="s">
        <v>3</v>
      </c>
      <c r="I3" s="1"/>
      <c r="J3" s="1"/>
      <c r="K3" s="1"/>
      <c r="L3" s="1"/>
      <c r="M3" s="1"/>
      <c r="N3" s="1"/>
      <c r="O3" s="1"/>
      <c r="P3" s="1"/>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row>
    <row r="4" spans="1:49" s="5" customFormat="1" ht="17.25" customHeight="1">
      <c r="A4" s="1"/>
      <c r="B4" s="9"/>
      <c r="C4" s="10"/>
      <c r="D4" s="10"/>
      <c r="E4" s="10"/>
      <c r="F4" s="10"/>
      <c r="G4" s="1"/>
      <c r="H4" s="3" t="s">
        <v>4</v>
      </c>
      <c r="I4" s="1"/>
      <c r="J4" s="1"/>
      <c r="K4" s="1"/>
      <c r="L4" s="1"/>
      <c r="M4" s="1"/>
      <c r="N4" s="1"/>
      <c r="O4" s="1"/>
      <c r="P4" s="1"/>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row>
    <row r="5" spans="1:49" s="5" customFormat="1" ht="17.25" customHeight="1">
      <c r="A5" s="1"/>
      <c r="B5" s="1"/>
      <c r="C5" s="1"/>
      <c r="D5" s="1"/>
      <c r="E5" s="1"/>
      <c r="F5" s="1"/>
      <c r="G5" s="1"/>
      <c r="H5" s="3" t="s">
        <v>5</v>
      </c>
      <c r="I5" s="1"/>
      <c r="J5" s="1"/>
      <c r="K5" s="1"/>
      <c r="L5" s="1"/>
      <c r="M5" s="1"/>
      <c r="N5" s="1"/>
      <c r="O5" s="1"/>
      <c r="P5" s="1"/>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row>
    <row r="6" spans="1:49" ht="17.25" customHeight="1">
      <c r="A6" s="1"/>
      <c r="B6" s="1"/>
      <c r="C6" s="1"/>
      <c r="D6" s="1"/>
      <c r="E6" s="1"/>
      <c r="F6" s="1"/>
      <c r="G6" s="1"/>
      <c r="H6" s="3" t="s">
        <v>64</v>
      </c>
      <c r="I6" s="1"/>
      <c r="J6" s="1"/>
      <c r="K6" s="1"/>
      <c r="L6" s="1"/>
      <c r="M6" s="1"/>
      <c r="N6" s="1"/>
      <c r="O6" s="1"/>
      <c r="P6" s="1"/>
    </row>
    <row r="7" spans="1:49" s="13" customFormat="1" ht="17.25" customHeight="1">
      <c r="A7" s="11"/>
      <c r="B7" s="1583" t="s">
        <v>64</v>
      </c>
      <c r="C7" s="1583"/>
      <c r="D7" s="1583"/>
      <c r="E7" s="1583"/>
      <c r="F7" s="1583"/>
      <c r="G7" s="1583"/>
      <c r="H7" s="1583"/>
      <c r="I7" s="11"/>
      <c r="J7" s="11"/>
      <c r="K7" s="11"/>
      <c r="L7" s="11"/>
      <c r="M7" s="11"/>
      <c r="N7" s="11"/>
      <c r="O7" s="11"/>
      <c r="P7" s="11"/>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2"/>
      <c r="AR7" s="12"/>
      <c r="AS7" s="12"/>
      <c r="AT7" s="12"/>
      <c r="AU7" s="12"/>
      <c r="AV7" s="12"/>
      <c r="AW7" s="12"/>
    </row>
    <row r="8" spans="1:49" s="13" customFormat="1" ht="17.25" customHeight="1">
      <c r="A8" s="11"/>
      <c r="B8" s="1583" t="s">
        <v>7</v>
      </c>
      <c r="C8" s="1583"/>
      <c r="D8" s="1583"/>
      <c r="E8" s="1583"/>
      <c r="F8" s="1583"/>
      <c r="G8" s="1583"/>
      <c r="H8" s="1583"/>
      <c r="I8" s="11"/>
      <c r="J8" s="11"/>
      <c r="K8" s="11"/>
      <c r="L8" s="11"/>
      <c r="M8" s="11"/>
      <c r="N8" s="11"/>
      <c r="O8" s="11"/>
      <c r="P8" s="11"/>
      <c r="Q8" s="12"/>
      <c r="R8" s="12"/>
      <c r="S8" s="12"/>
      <c r="T8" s="12"/>
      <c r="U8" s="12"/>
      <c r="V8" s="12"/>
      <c r="W8" s="12"/>
      <c r="X8" s="12"/>
      <c r="Y8" s="12"/>
      <c r="Z8" s="12"/>
      <c r="AA8" s="12"/>
      <c r="AB8" s="12"/>
      <c r="AC8" s="12"/>
      <c r="AD8" s="12"/>
      <c r="AE8" s="12"/>
      <c r="AF8" s="12"/>
      <c r="AG8" s="12"/>
      <c r="AH8" s="12"/>
      <c r="AI8" s="12"/>
      <c r="AJ8" s="12"/>
      <c r="AK8" s="12"/>
      <c r="AL8" s="12"/>
      <c r="AM8" s="12"/>
      <c r="AN8" s="12"/>
      <c r="AO8" s="12"/>
      <c r="AP8" s="12"/>
      <c r="AQ8" s="12"/>
      <c r="AR8" s="12"/>
      <c r="AS8" s="12"/>
      <c r="AT8" s="12"/>
      <c r="AU8" s="12"/>
      <c r="AV8" s="12"/>
      <c r="AW8" s="12"/>
    </row>
    <row r="9" spans="1:49" s="13" customFormat="1" ht="17.25" customHeight="1">
      <c r="A9" s="11"/>
      <c r="B9" s="1583" t="s">
        <v>8</v>
      </c>
      <c r="C9" s="1583"/>
      <c r="D9" s="1583"/>
      <c r="E9" s="1583"/>
      <c r="F9" s="1583"/>
      <c r="G9" s="1583"/>
      <c r="H9" s="1583"/>
      <c r="I9" s="11"/>
      <c r="J9" s="11"/>
      <c r="K9" s="11"/>
      <c r="L9" s="11"/>
      <c r="M9" s="11"/>
      <c r="N9" s="11"/>
      <c r="O9" s="11"/>
      <c r="P9" s="11"/>
      <c r="Q9" s="12"/>
      <c r="R9" s="12"/>
      <c r="S9" s="12"/>
      <c r="T9" s="12"/>
      <c r="U9" s="12"/>
      <c r="V9" s="12"/>
      <c r="W9" s="12"/>
      <c r="X9" s="12"/>
      <c r="Y9" s="12"/>
      <c r="Z9" s="12"/>
      <c r="AA9" s="12"/>
      <c r="AB9" s="12"/>
      <c r="AC9" s="12"/>
      <c r="AD9" s="12"/>
      <c r="AE9" s="12"/>
      <c r="AF9" s="12"/>
      <c r="AG9" s="12"/>
      <c r="AH9" s="12"/>
      <c r="AI9" s="12"/>
      <c r="AJ9" s="12"/>
      <c r="AK9" s="12"/>
      <c r="AL9" s="12"/>
      <c r="AM9" s="12"/>
      <c r="AN9" s="12"/>
      <c r="AO9" s="12"/>
      <c r="AP9" s="12"/>
      <c r="AQ9" s="12"/>
      <c r="AR9" s="12"/>
      <c r="AS9" s="12"/>
      <c r="AT9" s="12"/>
      <c r="AU9" s="12"/>
      <c r="AV9" s="12"/>
      <c r="AW9" s="12"/>
    </row>
    <row r="10" spans="1:49" s="13" customFormat="1" ht="17.25" customHeight="1">
      <c r="A10" s="11"/>
      <c r="B10" s="1584" t="s">
        <v>65</v>
      </c>
      <c r="C10" s="1584"/>
      <c r="D10" s="1584"/>
      <c r="E10" s="1584"/>
      <c r="F10" s="1584"/>
      <c r="G10" s="1584"/>
      <c r="H10" s="1584"/>
      <c r="I10" s="11"/>
      <c r="J10" s="11"/>
      <c r="K10" s="11"/>
      <c r="L10" s="11"/>
      <c r="M10" s="11"/>
      <c r="N10" s="11"/>
      <c r="O10" s="11"/>
      <c r="P10" s="11"/>
      <c r="Q10" s="12"/>
      <c r="R10" s="12"/>
      <c r="S10" s="12"/>
      <c r="T10" s="12"/>
      <c r="U10" s="12"/>
      <c r="V10" s="12"/>
      <c r="W10" s="12"/>
      <c r="X10" s="12"/>
      <c r="Y10" s="12"/>
      <c r="Z10" s="12"/>
      <c r="AA10" s="12"/>
      <c r="AB10" s="12"/>
      <c r="AC10" s="12"/>
      <c r="AD10" s="12"/>
      <c r="AE10" s="12"/>
      <c r="AF10" s="12"/>
      <c r="AG10" s="12"/>
      <c r="AH10" s="12"/>
      <c r="AI10" s="12"/>
      <c r="AJ10" s="12"/>
      <c r="AK10" s="12"/>
      <c r="AL10" s="12"/>
      <c r="AM10" s="12"/>
      <c r="AN10" s="12"/>
      <c r="AO10" s="12"/>
      <c r="AP10" s="12"/>
      <c r="AQ10" s="12"/>
      <c r="AR10" s="12"/>
      <c r="AS10" s="12"/>
      <c r="AT10" s="12"/>
      <c r="AU10" s="12"/>
      <c r="AV10" s="12"/>
      <c r="AW10" s="12"/>
    </row>
    <row r="11" spans="1:49" ht="17.25" customHeight="1" thickBot="1">
      <c r="A11" s="1"/>
      <c r="B11" s="1"/>
      <c r="C11" s="1"/>
      <c r="D11" s="1"/>
      <c r="E11" s="1"/>
      <c r="F11" s="1"/>
      <c r="G11" s="1"/>
      <c r="H11" s="1"/>
      <c r="I11" s="1"/>
      <c r="J11" s="11"/>
      <c r="K11" s="1"/>
      <c r="L11" s="1"/>
      <c r="M11" s="1"/>
      <c r="N11" s="1"/>
      <c r="O11" s="1"/>
      <c r="P11" s="1"/>
    </row>
    <row r="12" spans="1:49">
      <c r="A12" s="1"/>
      <c r="B12" s="14" t="s">
        <v>10</v>
      </c>
      <c r="C12" s="15"/>
      <c r="D12" s="15"/>
      <c r="E12" s="16" t="s">
        <v>11</v>
      </c>
      <c r="F12" s="16" t="s">
        <v>12</v>
      </c>
      <c r="G12" s="16" t="s">
        <v>13</v>
      </c>
      <c r="H12" s="17" t="s">
        <v>14</v>
      </c>
      <c r="I12" s="1"/>
      <c r="J12" s="1"/>
      <c r="K12" s="1"/>
      <c r="L12" s="1"/>
      <c r="M12" s="1"/>
      <c r="N12" s="1"/>
      <c r="O12" s="1"/>
      <c r="P12" s="1"/>
    </row>
    <row r="13" spans="1:49" ht="16.5" thickBot="1">
      <c r="A13" s="1"/>
      <c r="B13" s="18" t="s">
        <v>15</v>
      </c>
      <c r="C13" s="19" t="s">
        <v>16</v>
      </c>
      <c r="D13" s="20" t="s">
        <v>17</v>
      </c>
      <c r="E13" s="19" t="s">
        <v>18</v>
      </c>
      <c r="F13" s="19" t="s">
        <v>19</v>
      </c>
      <c r="G13" s="19" t="s">
        <v>19</v>
      </c>
      <c r="H13" s="21" t="s">
        <v>20</v>
      </c>
      <c r="I13" s="1"/>
      <c r="J13" s="1"/>
      <c r="K13" s="1"/>
      <c r="L13" s="1"/>
      <c r="M13" s="1"/>
      <c r="N13" s="1"/>
      <c r="O13" s="1"/>
      <c r="P13" s="1"/>
    </row>
    <row r="14" spans="1:49">
      <c r="A14" s="1"/>
      <c r="B14" s="202"/>
      <c r="C14" s="203"/>
      <c r="D14" s="296"/>
      <c r="E14" s="203" t="s">
        <v>21</v>
      </c>
      <c r="F14" s="203" t="s">
        <v>22</v>
      </c>
      <c r="G14" s="203" t="s">
        <v>23</v>
      </c>
      <c r="H14" s="304" t="s">
        <v>24</v>
      </c>
      <c r="I14" s="1"/>
      <c r="J14" s="1"/>
      <c r="K14" s="1"/>
      <c r="L14" s="1"/>
      <c r="M14" s="1"/>
      <c r="N14" s="1"/>
      <c r="O14" s="1"/>
      <c r="P14" s="1"/>
    </row>
    <row r="15" spans="1:49">
      <c r="A15" s="1"/>
      <c r="B15" s="205"/>
      <c r="C15" s="208"/>
      <c r="D15" s="297"/>
      <c r="E15" s="208"/>
      <c r="F15" s="208"/>
      <c r="G15" s="208"/>
      <c r="H15" s="298"/>
      <c r="I15" s="1"/>
      <c r="J15" s="1"/>
      <c r="K15" s="1"/>
      <c r="L15" s="1"/>
      <c r="M15" s="1"/>
      <c r="N15" s="1"/>
      <c r="O15" s="1"/>
      <c r="P15" s="1"/>
    </row>
    <row r="16" spans="1:49">
      <c r="A16" s="1"/>
      <c r="B16" s="205"/>
      <c r="C16" s="206" t="s">
        <v>25</v>
      </c>
      <c r="D16" s="210"/>
      <c r="E16" s="208"/>
      <c r="F16" s="208"/>
      <c r="G16" s="208"/>
      <c r="H16" s="299"/>
      <c r="I16" s="23"/>
      <c r="J16" s="1"/>
      <c r="K16" s="1"/>
      <c r="L16" s="803"/>
      <c r="M16" s="1"/>
      <c r="N16" s="1"/>
      <c r="O16" s="1"/>
      <c r="P16" s="1"/>
    </row>
    <row r="17" spans="1:16">
      <c r="A17" s="1"/>
      <c r="B17" s="205">
        <v>1</v>
      </c>
      <c r="C17" s="209" t="s">
        <v>26</v>
      </c>
      <c r="D17" s="297">
        <v>1</v>
      </c>
      <c r="E17" s="386">
        <v>414.3363829762651</v>
      </c>
      <c r="F17" s="380">
        <f>E17/E26</f>
        <v>1.6687078167339008E-2</v>
      </c>
      <c r="G17" s="373">
        <v>2.7900000000000001E-2</v>
      </c>
      <c r="H17" s="391">
        <v>20.965420978599017</v>
      </c>
      <c r="I17" s="23"/>
      <c r="J17" s="956"/>
      <c r="K17" s="1"/>
      <c r="L17" s="1"/>
      <c r="M17" s="1"/>
      <c r="N17" s="1"/>
      <c r="O17" s="1"/>
      <c r="P17" s="1"/>
    </row>
    <row r="18" spans="1:16">
      <c r="A18" s="1"/>
      <c r="B18" s="205">
        <v>2</v>
      </c>
      <c r="C18" s="209" t="s">
        <v>27</v>
      </c>
      <c r="D18" s="297">
        <v>2</v>
      </c>
      <c r="E18" s="386">
        <v>6475.6597038836044</v>
      </c>
      <c r="F18" s="380">
        <f>E18/E26</f>
        <v>0.26080219865698634</v>
      </c>
      <c r="G18" s="373">
        <v>4.5785928288952907E-2</v>
      </c>
      <c r="H18" s="374">
        <v>296.49409082567672</v>
      </c>
      <c r="I18" s="23"/>
      <c r="J18" s="192"/>
      <c r="K18" s="1"/>
      <c r="L18" s="1"/>
      <c r="M18" s="1"/>
      <c r="N18" s="1"/>
      <c r="O18" s="1"/>
      <c r="P18" s="1"/>
    </row>
    <row r="19" spans="1:16" ht="16.5" thickBot="1">
      <c r="A19" s="1"/>
      <c r="B19" s="205">
        <v>3</v>
      </c>
      <c r="C19" s="209" t="s">
        <v>28</v>
      </c>
      <c r="D19" s="297">
        <v>3</v>
      </c>
      <c r="E19" s="381">
        <f>+E20-E18-E17</f>
        <v>5028.2955298157494</v>
      </c>
      <c r="F19" s="382">
        <f>E19/E26</f>
        <v>0.20251072317567459</v>
      </c>
      <c r="G19" s="375">
        <f>G18</f>
        <v>4.5785928288952907E-2</v>
      </c>
      <c r="H19" s="383">
        <f>+G19*E19</f>
        <v>230.22517854380638</v>
      </c>
      <c r="I19" s="23"/>
      <c r="J19" s="192"/>
      <c r="K19" s="1"/>
      <c r="L19" s="1"/>
      <c r="M19" s="1"/>
      <c r="N19" s="1"/>
      <c r="O19" s="1"/>
      <c r="P19" s="1"/>
    </row>
    <row r="20" spans="1:16">
      <c r="A20" s="1"/>
      <c r="B20" s="205">
        <v>4</v>
      </c>
      <c r="C20" s="209" t="s">
        <v>29</v>
      </c>
      <c r="D20" s="297">
        <v>4</v>
      </c>
      <c r="E20" s="384">
        <f>F20*E26</f>
        <v>11918.291616675619</v>
      </c>
      <c r="F20" s="388">
        <f>1-SUM(F22:F23)</f>
        <v>0.48</v>
      </c>
      <c r="G20" s="385">
        <f>H20/E20</f>
        <v>4.5953288270089196E-2</v>
      </c>
      <c r="H20" s="376">
        <f>SUM(H17:H19)</f>
        <v>547.68469034808209</v>
      </c>
      <c r="I20" s="23"/>
      <c r="J20" s="1"/>
      <c r="K20" s="1"/>
      <c r="L20" s="1"/>
      <c r="M20" s="1"/>
      <c r="N20" s="1"/>
      <c r="O20" s="1"/>
      <c r="P20" s="1"/>
    </row>
    <row r="21" spans="1:16">
      <c r="A21" s="1"/>
      <c r="B21" s="205"/>
      <c r="C21" s="300"/>
      <c r="D21" s="297"/>
      <c r="E21" s="386"/>
      <c r="F21" s="380"/>
      <c r="G21" s="373"/>
      <c r="H21" s="391"/>
      <c r="I21" s="23"/>
      <c r="J21" s="1"/>
      <c r="K21" s="1"/>
      <c r="L21" s="1"/>
      <c r="M21" s="1"/>
      <c r="N21" s="1"/>
      <c r="O21" s="1"/>
      <c r="P21" s="1"/>
    </row>
    <row r="22" spans="1:16" ht="31.5">
      <c r="A22" s="1"/>
      <c r="B22" s="205">
        <v>5</v>
      </c>
      <c r="C22" s="983" t="s">
        <v>30</v>
      </c>
      <c r="D22" s="297">
        <v>7</v>
      </c>
      <c r="E22" s="386">
        <v>73.92244618146907</v>
      </c>
      <c r="F22" s="380">
        <f>E22/E26</f>
        <v>2.9771694894139868E-3</v>
      </c>
      <c r="G22" s="373">
        <f>G19</f>
        <v>4.5785928288952907E-2</v>
      </c>
      <c r="H22" s="391">
        <f>E22*G22</f>
        <v>3.3846078198087235</v>
      </c>
      <c r="I22" s="23"/>
      <c r="J22" s="1"/>
      <c r="K22" s="1"/>
      <c r="L22" s="1"/>
      <c r="M22" s="1"/>
      <c r="N22" s="1"/>
      <c r="O22" s="1"/>
      <c r="P22" s="1"/>
    </row>
    <row r="23" spans="1:16" ht="16.5" thickBot="1">
      <c r="A23" s="1"/>
      <c r="B23" s="205" t="s">
        <v>31</v>
      </c>
      <c r="C23" s="300" t="s">
        <v>32</v>
      </c>
      <c r="D23" s="297">
        <v>4</v>
      </c>
      <c r="E23" s="381">
        <f>E26-E20-E22</f>
        <v>12837.560138550454</v>
      </c>
      <c r="F23" s="382">
        <f>52%-F22</f>
        <v>0.51702283051058606</v>
      </c>
      <c r="G23" s="375">
        <v>9.11E-2</v>
      </c>
      <c r="H23" s="1026">
        <f>G23*E23</f>
        <v>1169.5017286219463</v>
      </c>
      <c r="I23" s="23"/>
      <c r="J23" s="1"/>
      <c r="K23" s="1"/>
      <c r="L23" s="1"/>
      <c r="M23" s="1"/>
      <c r="N23" s="1"/>
      <c r="O23" s="1"/>
      <c r="P23" s="1"/>
    </row>
    <row r="24" spans="1:16">
      <c r="A24" s="1"/>
      <c r="B24" s="205" t="s">
        <v>33</v>
      </c>
      <c r="C24" s="1027" t="s">
        <v>34</v>
      </c>
      <c r="D24" s="297"/>
      <c r="E24" s="1022">
        <f>SUM(E22:E23)</f>
        <v>12911.482584731923</v>
      </c>
      <c r="F24" s="1023">
        <f>SUM(F22:F23)</f>
        <v>0.52</v>
      </c>
      <c r="G24" s="1024">
        <f>H24/E24</f>
        <v>9.0840562169732214E-2</v>
      </c>
      <c r="H24" s="1025">
        <f>SUM(H22:H23)</f>
        <v>1172.886336441755</v>
      </c>
      <c r="I24" s="23"/>
      <c r="J24" s="1"/>
      <c r="K24" s="1"/>
      <c r="L24" s="1"/>
      <c r="M24" s="1"/>
      <c r="N24" s="1"/>
      <c r="O24" s="1"/>
      <c r="P24" s="1"/>
    </row>
    <row r="25" spans="1:16" ht="16.5" thickBot="1">
      <c r="A25" s="1"/>
      <c r="B25" s="205"/>
      <c r="C25" s="300"/>
      <c r="D25" s="297"/>
      <c r="E25" s="381"/>
      <c r="F25" s="382"/>
      <c r="G25" s="375"/>
      <c r="H25" s="383"/>
      <c r="I25" s="23"/>
      <c r="J25" s="1"/>
      <c r="K25" s="1"/>
      <c r="L25" s="1"/>
      <c r="M25" s="1"/>
      <c r="N25" s="1"/>
      <c r="O25" s="1"/>
      <c r="P25" s="1"/>
    </row>
    <row r="26" spans="1:16">
      <c r="A26" s="1"/>
      <c r="B26" s="205">
        <v>6</v>
      </c>
      <c r="C26" s="209" t="s">
        <v>35</v>
      </c>
      <c r="D26" s="297">
        <v>5</v>
      </c>
      <c r="E26" s="387">
        <f>+E30-E28</f>
        <v>24829.774201407541</v>
      </c>
      <c r="F26" s="388">
        <f>E26/E30</f>
        <v>0.99598597763798014</v>
      </c>
      <c r="G26" s="385">
        <f>H26/E26</f>
        <v>6.9294670697903571E-2</v>
      </c>
      <c r="H26" s="376">
        <f>+H20+H23+H22</f>
        <v>1720.5710267898371</v>
      </c>
      <c r="I26" s="23"/>
      <c r="J26" s="1"/>
      <c r="K26" s="1"/>
      <c r="L26" s="1"/>
      <c r="M26" s="1"/>
      <c r="N26" s="1"/>
      <c r="O26" s="1"/>
      <c r="P26" s="1"/>
    </row>
    <row r="27" spans="1:16">
      <c r="A27" s="1"/>
      <c r="B27" s="205"/>
      <c r="C27" s="209"/>
      <c r="D27" s="297"/>
      <c r="E27" s="386"/>
      <c r="F27" s="380"/>
      <c r="G27" s="373"/>
      <c r="H27" s="391"/>
      <c r="I27" s="23"/>
      <c r="J27" s="1"/>
      <c r="K27" s="1"/>
      <c r="L27" s="1"/>
      <c r="M27" s="1"/>
      <c r="N27" s="1"/>
      <c r="O27" s="1"/>
      <c r="P27" s="1"/>
    </row>
    <row r="28" spans="1:16">
      <c r="A28" s="1"/>
      <c r="B28" s="205">
        <f>B26+1</f>
        <v>7</v>
      </c>
      <c r="C28" s="300" t="s">
        <v>36</v>
      </c>
      <c r="D28" s="297" t="s">
        <v>37</v>
      </c>
      <c r="E28" s="386">
        <v>100.06894788290174</v>
      </c>
      <c r="F28" s="380">
        <f>E28/E30</f>
        <v>4.0140223620199521E-3</v>
      </c>
      <c r="G28" s="373">
        <v>4.7238680056602804E-2</v>
      </c>
      <c r="H28" s="392">
        <f>E28*G28</f>
        <v>4.7271250126412561</v>
      </c>
      <c r="I28" s="23"/>
      <c r="J28" s="1"/>
      <c r="K28" s="1"/>
      <c r="L28" s="1"/>
      <c r="M28" s="1"/>
      <c r="N28" s="1"/>
      <c r="O28" s="1"/>
      <c r="P28" s="1"/>
    </row>
    <row r="29" spans="1:16" ht="16.5" thickBot="1">
      <c r="A29" s="1"/>
      <c r="B29" s="205"/>
      <c r="C29" s="209"/>
      <c r="D29" s="297"/>
      <c r="E29" s="381"/>
      <c r="F29" s="375"/>
      <c r="G29" s="375"/>
      <c r="H29" s="383"/>
      <c r="I29" s="24"/>
      <c r="J29" s="1"/>
      <c r="K29" s="1"/>
      <c r="L29" s="1"/>
      <c r="M29" s="1"/>
      <c r="N29" s="1"/>
      <c r="O29" s="1"/>
      <c r="P29" s="1"/>
    </row>
    <row r="30" spans="1:16" ht="24" customHeight="1" thickBot="1">
      <c r="A30" s="1"/>
      <c r="B30" s="212">
        <f>B28+1</f>
        <v>8</v>
      </c>
      <c r="C30" s="217" t="s">
        <v>38</v>
      </c>
      <c r="D30" s="213"/>
      <c r="E30" s="389">
        <v>24929.843149290442</v>
      </c>
      <c r="F30" s="1249">
        <f>+F23+F20+F22</f>
        <v>1</v>
      </c>
      <c r="G30" s="390">
        <f>+H30/E30</f>
        <v>6.9206137458252881E-2</v>
      </c>
      <c r="H30" s="394">
        <f>+H26+H28</f>
        <v>1725.2981518024783</v>
      </c>
      <c r="I30" s="24"/>
      <c r="J30" s="1"/>
      <c r="K30" s="1"/>
      <c r="L30" s="1"/>
      <c r="M30" s="1"/>
      <c r="N30" s="1"/>
      <c r="O30" s="1"/>
      <c r="P30" s="1"/>
    </row>
    <row r="31" spans="1:16" ht="17.25" customHeight="1">
      <c r="A31" s="1"/>
      <c r="B31" s="1"/>
      <c r="C31" s="1"/>
      <c r="D31" s="1"/>
      <c r="E31" s="1"/>
      <c r="F31" s="1"/>
      <c r="G31" s="184"/>
      <c r="H31" s="25"/>
      <c r="I31" s="1"/>
      <c r="J31" s="1"/>
      <c r="K31" s="1"/>
      <c r="L31" s="1"/>
      <c r="M31" s="1"/>
      <c r="N31" s="1"/>
      <c r="O31" s="1"/>
      <c r="P31" s="1"/>
    </row>
    <row r="32" spans="1:16" s="28" customFormat="1" ht="17.25" customHeight="1">
      <c r="A32" s="10"/>
      <c r="B32" s="10" t="s">
        <v>39</v>
      </c>
      <c r="C32" s="10"/>
      <c r="D32" s="10"/>
      <c r="E32" s="1"/>
      <c r="F32" s="26"/>
      <c r="G32" s="27"/>
      <c r="H32" s="3"/>
      <c r="I32" s="10"/>
      <c r="J32" s="10"/>
      <c r="K32" s="10"/>
      <c r="L32" s="10"/>
      <c r="M32" s="10"/>
      <c r="N32" s="10"/>
      <c r="O32" s="10"/>
    </row>
    <row r="33" spans="1:48" s="30" customFormat="1" ht="30" customHeight="1">
      <c r="A33" s="10"/>
      <c r="B33" s="199">
        <v>1</v>
      </c>
      <c r="C33" s="1582" t="s">
        <v>50</v>
      </c>
      <c r="D33" s="1582"/>
      <c r="E33" s="1582"/>
      <c r="F33" s="1582"/>
      <c r="G33" s="1582"/>
      <c r="H33" s="1582"/>
      <c r="I33" s="10"/>
      <c r="J33" s="10"/>
      <c r="K33" s="10"/>
      <c r="L33" s="10"/>
      <c r="M33" s="10"/>
      <c r="N33" s="10"/>
      <c r="O33" s="10"/>
      <c r="P33" s="28"/>
      <c r="Q33" s="28"/>
      <c r="R33" s="28"/>
      <c r="S33" s="28"/>
      <c r="T33" s="28"/>
      <c r="U33" s="28"/>
      <c r="V33" s="28"/>
      <c r="W33" s="28"/>
      <c r="X33" s="28"/>
      <c r="Y33" s="28"/>
      <c r="Z33" s="28"/>
      <c r="AA33" s="28"/>
      <c r="AB33" s="28"/>
      <c r="AC33" s="28"/>
      <c r="AD33" s="28"/>
      <c r="AE33" s="28"/>
      <c r="AF33" s="28"/>
      <c r="AG33" s="28"/>
      <c r="AH33" s="28"/>
      <c r="AI33" s="28"/>
      <c r="AJ33" s="28"/>
      <c r="AK33" s="28"/>
      <c r="AL33" s="28"/>
      <c r="AM33" s="28"/>
      <c r="AN33" s="28"/>
      <c r="AO33" s="28"/>
      <c r="AP33" s="28"/>
      <c r="AQ33" s="28"/>
      <c r="AR33" s="28"/>
      <c r="AS33" s="28"/>
      <c r="AT33" s="28"/>
      <c r="AU33" s="28"/>
      <c r="AV33" s="28"/>
    </row>
    <row r="34" spans="1:48" s="30" customFormat="1" ht="17.25" customHeight="1">
      <c r="A34" s="10"/>
      <c r="B34" s="199">
        <v>2</v>
      </c>
      <c r="C34" s="1582" t="s">
        <v>66</v>
      </c>
      <c r="D34" s="1582"/>
      <c r="E34" s="1582"/>
      <c r="F34" s="1582"/>
      <c r="G34" s="1582"/>
      <c r="H34" s="1582"/>
      <c r="I34" s="10"/>
      <c r="J34" s="10"/>
      <c r="K34" s="10"/>
      <c r="L34" s="10"/>
      <c r="M34" s="10"/>
      <c r="N34" s="10"/>
      <c r="O34" s="10"/>
      <c r="P34" s="28"/>
      <c r="Q34" s="28"/>
      <c r="R34" s="28"/>
      <c r="S34" s="28"/>
      <c r="T34" s="28"/>
      <c r="U34" s="28"/>
      <c r="V34" s="28"/>
      <c r="W34" s="28"/>
      <c r="X34" s="28"/>
      <c r="Y34" s="28"/>
      <c r="Z34" s="28"/>
      <c r="AA34" s="28"/>
      <c r="AB34" s="28"/>
      <c r="AC34" s="28"/>
      <c r="AD34" s="28"/>
      <c r="AE34" s="28"/>
      <c r="AF34" s="28"/>
      <c r="AG34" s="28"/>
      <c r="AH34" s="28"/>
      <c r="AI34" s="28"/>
      <c r="AJ34" s="28"/>
      <c r="AK34" s="28"/>
      <c r="AL34" s="28"/>
      <c r="AM34" s="28"/>
      <c r="AN34" s="28"/>
      <c r="AO34" s="28"/>
      <c r="AP34" s="28"/>
      <c r="AQ34" s="28"/>
      <c r="AR34" s="28"/>
      <c r="AS34" s="28"/>
      <c r="AT34" s="28"/>
      <c r="AU34" s="28"/>
      <c r="AV34" s="28"/>
    </row>
    <row r="35" spans="1:48" s="33" customFormat="1" ht="17.25" customHeight="1">
      <c r="A35" s="31"/>
      <c r="B35" s="1585">
        <v>3</v>
      </c>
      <c r="C35" s="1586" t="s">
        <v>42</v>
      </c>
      <c r="D35" s="1586"/>
      <c r="E35" s="1586"/>
      <c r="F35" s="1586"/>
      <c r="G35" s="1586"/>
      <c r="H35" s="1586"/>
      <c r="I35" s="31"/>
      <c r="J35" s="31"/>
      <c r="K35" s="31"/>
      <c r="L35" s="31"/>
      <c r="M35" s="31"/>
      <c r="N35" s="31"/>
      <c r="O35" s="31"/>
      <c r="P35" s="32"/>
      <c r="Q35" s="32"/>
      <c r="R35" s="32"/>
      <c r="S35" s="32"/>
      <c r="T35" s="32"/>
      <c r="U35" s="32"/>
      <c r="V35" s="32"/>
      <c r="W35" s="32"/>
      <c r="X35" s="32"/>
      <c r="Y35" s="32"/>
      <c r="Z35" s="32"/>
      <c r="AA35" s="32"/>
      <c r="AB35" s="32"/>
      <c r="AC35" s="32"/>
      <c r="AD35" s="32"/>
      <c r="AE35" s="32"/>
      <c r="AF35" s="32"/>
      <c r="AG35" s="32"/>
      <c r="AH35" s="32"/>
      <c r="AI35" s="32"/>
      <c r="AJ35" s="32"/>
      <c r="AK35" s="32"/>
      <c r="AL35" s="32"/>
      <c r="AM35" s="32"/>
      <c r="AN35" s="32"/>
      <c r="AO35" s="32"/>
      <c r="AP35" s="32"/>
      <c r="AQ35" s="32"/>
      <c r="AR35" s="32"/>
      <c r="AS35" s="32"/>
      <c r="AT35" s="32"/>
      <c r="AU35" s="32"/>
      <c r="AV35" s="32"/>
    </row>
    <row r="36" spans="1:48" s="30" customFormat="1" ht="17.25" customHeight="1">
      <c r="A36" s="10"/>
      <c r="B36" s="1585"/>
      <c r="C36" s="1586"/>
      <c r="D36" s="1586"/>
      <c r="E36" s="1586"/>
      <c r="F36" s="1586"/>
      <c r="G36" s="1586"/>
      <c r="H36" s="1586"/>
      <c r="I36" s="10"/>
      <c r="J36" s="10"/>
      <c r="K36" s="10"/>
      <c r="L36" s="10"/>
      <c r="M36" s="10"/>
      <c r="N36" s="10"/>
      <c r="O36" s="10"/>
      <c r="P36" s="28"/>
      <c r="Q36" s="28"/>
      <c r="R36" s="28"/>
      <c r="S36" s="28"/>
      <c r="T36" s="28"/>
      <c r="U36" s="28"/>
      <c r="V36" s="28"/>
      <c r="W36" s="28"/>
      <c r="X36" s="28"/>
      <c r="Y36" s="28"/>
      <c r="Z36" s="28"/>
      <c r="AA36" s="28"/>
      <c r="AB36" s="28"/>
      <c r="AC36" s="28"/>
      <c r="AD36" s="28"/>
      <c r="AE36" s="28"/>
      <c r="AF36" s="28"/>
      <c r="AG36" s="28"/>
      <c r="AH36" s="28"/>
      <c r="AI36" s="28"/>
      <c r="AJ36" s="28"/>
      <c r="AK36" s="28"/>
      <c r="AL36" s="28"/>
      <c r="AM36" s="28"/>
      <c r="AN36" s="28"/>
      <c r="AO36" s="28"/>
      <c r="AP36" s="28"/>
      <c r="AQ36" s="28"/>
      <c r="AR36" s="28"/>
      <c r="AS36" s="28"/>
      <c r="AT36" s="28"/>
      <c r="AU36" s="28"/>
      <c r="AV36" s="28"/>
    </row>
    <row r="37" spans="1:48" s="188" customFormat="1" ht="30" customHeight="1">
      <c r="A37" s="174"/>
      <c r="B37" s="521">
        <v>4</v>
      </c>
      <c r="C37" s="1586" t="s">
        <v>43</v>
      </c>
      <c r="D37" s="1586"/>
      <c r="E37" s="1586"/>
      <c r="F37" s="1586"/>
      <c r="G37" s="1586"/>
      <c r="H37" s="1586"/>
      <c r="I37" s="174"/>
      <c r="J37" s="174"/>
      <c r="K37" s="187"/>
      <c r="L37" s="187"/>
      <c r="M37" s="187"/>
      <c r="N37" s="174"/>
      <c r="O37" s="174"/>
      <c r="P37" s="187"/>
      <c r="Q37" s="187"/>
      <c r="R37" s="187"/>
      <c r="S37" s="187"/>
      <c r="T37" s="187"/>
      <c r="U37" s="187"/>
      <c r="V37" s="187"/>
      <c r="W37" s="187"/>
      <c r="X37" s="187"/>
      <c r="Y37" s="187"/>
      <c r="Z37" s="187"/>
      <c r="AA37" s="187"/>
      <c r="AB37" s="187"/>
      <c r="AC37" s="187"/>
      <c r="AD37" s="187"/>
      <c r="AE37" s="187"/>
      <c r="AF37" s="187"/>
      <c r="AG37" s="187"/>
      <c r="AH37" s="187"/>
      <c r="AI37" s="187"/>
      <c r="AJ37" s="187"/>
      <c r="AK37" s="187"/>
      <c r="AL37" s="187"/>
      <c r="AM37" s="187"/>
      <c r="AN37" s="187"/>
      <c r="AO37" s="187"/>
      <c r="AP37" s="187"/>
      <c r="AQ37" s="187"/>
      <c r="AR37" s="187"/>
      <c r="AS37" s="187"/>
      <c r="AT37" s="187"/>
      <c r="AU37" s="187"/>
      <c r="AV37" s="187"/>
    </row>
    <row r="38" spans="1:48" s="30" customFormat="1" ht="17.25" customHeight="1">
      <c r="A38" s="10"/>
      <c r="B38" s="1587">
        <v>5</v>
      </c>
      <c r="C38" s="1582" t="s">
        <v>44</v>
      </c>
      <c r="D38" s="1582"/>
      <c r="E38" s="1582"/>
      <c r="F38" s="1582"/>
      <c r="G38" s="1582"/>
      <c r="H38" s="1582"/>
      <c r="I38" s="34"/>
      <c r="J38" s="10"/>
      <c r="K38" s="10"/>
      <c r="L38" s="10"/>
      <c r="M38" s="28"/>
      <c r="N38" s="10"/>
      <c r="O38" s="10"/>
      <c r="P38" s="28"/>
      <c r="Q38" s="28"/>
      <c r="R38" s="28"/>
      <c r="S38" s="28"/>
      <c r="T38" s="28"/>
      <c r="U38" s="28"/>
      <c r="V38" s="28"/>
      <c r="W38" s="28"/>
      <c r="X38" s="28"/>
      <c r="Y38" s="28"/>
      <c r="Z38" s="28"/>
      <c r="AA38" s="28"/>
      <c r="AB38" s="28"/>
      <c r="AC38" s="28"/>
      <c r="AD38" s="28"/>
      <c r="AE38" s="28"/>
      <c r="AF38" s="28"/>
      <c r="AG38" s="28"/>
      <c r="AH38" s="28"/>
      <c r="AI38" s="28"/>
      <c r="AJ38" s="28"/>
      <c r="AK38" s="28"/>
      <c r="AL38" s="28"/>
      <c r="AM38" s="28"/>
      <c r="AN38" s="28"/>
      <c r="AO38" s="28"/>
      <c r="AP38" s="28"/>
      <c r="AQ38" s="28"/>
      <c r="AR38" s="28"/>
      <c r="AS38" s="28"/>
      <c r="AT38" s="28"/>
      <c r="AU38" s="28"/>
      <c r="AV38" s="28"/>
    </row>
    <row r="39" spans="1:48" s="30" customFormat="1" ht="17.25" customHeight="1">
      <c r="A39" s="10"/>
      <c r="B39" s="1587"/>
      <c r="C39" s="1582"/>
      <c r="D39" s="1582"/>
      <c r="E39" s="1582"/>
      <c r="F39" s="1582"/>
      <c r="G39" s="1582"/>
      <c r="H39" s="1582"/>
      <c r="I39" s="34"/>
      <c r="J39" s="10"/>
      <c r="K39" s="10"/>
      <c r="L39" s="10"/>
      <c r="M39" s="28"/>
      <c r="N39" s="10"/>
      <c r="O39" s="10"/>
      <c r="P39" s="28"/>
      <c r="Q39" s="28"/>
      <c r="R39" s="28"/>
      <c r="S39" s="28"/>
      <c r="T39" s="28"/>
      <c r="U39" s="28"/>
      <c r="V39" s="28"/>
      <c r="W39" s="28"/>
      <c r="X39" s="28"/>
      <c r="Y39" s="28"/>
      <c r="Z39" s="28"/>
      <c r="AA39" s="28"/>
      <c r="AB39" s="28"/>
      <c r="AC39" s="28"/>
      <c r="AD39" s="28"/>
      <c r="AE39" s="28"/>
      <c r="AF39" s="28"/>
      <c r="AG39" s="28"/>
      <c r="AH39" s="28"/>
      <c r="AI39" s="28"/>
      <c r="AJ39" s="28"/>
      <c r="AK39" s="28"/>
      <c r="AL39" s="28"/>
      <c r="AM39" s="28"/>
      <c r="AN39" s="28"/>
      <c r="AO39" s="28"/>
      <c r="AP39" s="28"/>
      <c r="AQ39" s="28"/>
      <c r="AR39" s="28"/>
      <c r="AS39" s="28"/>
      <c r="AT39" s="28"/>
      <c r="AU39" s="28"/>
      <c r="AV39" s="28"/>
    </row>
    <row r="40" spans="1:48" s="30" customFormat="1" ht="17.25" customHeight="1">
      <c r="A40" s="10"/>
      <c r="B40" s="1587"/>
      <c r="C40" s="1582"/>
      <c r="D40" s="1582"/>
      <c r="E40" s="1582"/>
      <c r="F40" s="1582"/>
      <c r="G40" s="1582"/>
      <c r="H40" s="1582"/>
      <c r="I40" s="34"/>
      <c r="J40" s="10"/>
      <c r="K40" s="10"/>
      <c r="L40" s="10"/>
      <c r="M40" s="28"/>
      <c r="N40" s="10"/>
      <c r="O40" s="10"/>
      <c r="P40" s="28"/>
      <c r="Q40" s="28"/>
      <c r="R40" s="28"/>
      <c r="S40" s="28"/>
      <c r="T40" s="28"/>
      <c r="U40" s="28"/>
      <c r="V40" s="28"/>
      <c r="W40" s="28"/>
      <c r="X40" s="28"/>
      <c r="Y40" s="28"/>
      <c r="Z40" s="28"/>
      <c r="AA40" s="28"/>
      <c r="AB40" s="28"/>
      <c r="AC40" s="28"/>
      <c r="AD40" s="28"/>
      <c r="AE40" s="28"/>
      <c r="AF40" s="28"/>
      <c r="AG40" s="28"/>
      <c r="AH40" s="28"/>
      <c r="AI40" s="28"/>
      <c r="AJ40" s="28"/>
      <c r="AK40" s="28"/>
      <c r="AL40" s="28"/>
      <c r="AM40" s="28"/>
      <c r="AN40" s="28"/>
      <c r="AO40" s="28"/>
      <c r="AP40" s="28"/>
      <c r="AQ40" s="28"/>
      <c r="AR40" s="28"/>
      <c r="AS40" s="28"/>
      <c r="AT40" s="28"/>
      <c r="AU40" s="28"/>
      <c r="AV40" s="28"/>
    </row>
    <row r="41" spans="1:48" s="30" customFormat="1" ht="17.25" customHeight="1">
      <c r="A41" s="10"/>
      <c r="B41" s="199">
        <v>6</v>
      </c>
      <c r="C41" s="1582" t="s">
        <v>45</v>
      </c>
      <c r="D41" s="1582"/>
      <c r="E41" s="1582"/>
      <c r="F41" s="1582"/>
      <c r="G41" s="1582"/>
      <c r="H41" s="1582"/>
      <c r="I41" s="28"/>
      <c r="J41" s="28"/>
      <c r="K41" s="28"/>
      <c r="L41" s="28"/>
      <c r="M41" s="10"/>
      <c r="N41" s="10"/>
      <c r="O41" s="10"/>
      <c r="P41" s="28"/>
      <c r="Q41" s="28"/>
      <c r="R41" s="28"/>
      <c r="S41" s="28"/>
      <c r="T41" s="28"/>
      <c r="U41" s="28"/>
      <c r="V41" s="28"/>
      <c r="W41" s="28"/>
      <c r="X41" s="28"/>
      <c r="Y41" s="28"/>
      <c r="Z41" s="28"/>
      <c r="AA41" s="28"/>
      <c r="AB41" s="28"/>
      <c r="AC41" s="28"/>
      <c r="AD41" s="28"/>
      <c r="AE41" s="28"/>
      <c r="AF41" s="28"/>
      <c r="AG41" s="28"/>
      <c r="AH41" s="28"/>
      <c r="AI41" s="28"/>
      <c r="AJ41" s="28"/>
      <c r="AK41" s="28"/>
      <c r="AL41" s="28"/>
      <c r="AM41" s="28"/>
      <c r="AN41" s="28"/>
      <c r="AO41" s="28"/>
      <c r="AP41" s="28"/>
      <c r="AQ41" s="28"/>
      <c r="AR41" s="28"/>
      <c r="AS41" s="28"/>
      <c r="AT41" s="28"/>
      <c r="AU41" s="28"/>
      <c r="AV41" s="28"/>
    </row>
    <row r="42" spans="1:48" s="30" customFormat="1" ht="48" customHeight="1">
      <c r="A42" s="10"/>
      <c r="B42" s="199">
        <v>7</v>
      </c>
      <c r="C42" s="1582" t="s">
        <v>46</v>
      </c>
      <c r="D42" s="1582"/>
      <c r="E42" s="1582"/>
      <c r="F42" s="1582"/>
      <c r="G42" s="1582"/>
      <c r="H42" s="1582"/>
      <c r="I42" s="28"/>
      <c r="J42" s="28"/>
      <c r="K42" s="28"/>
      <c r="L42" s="28"/>
      <c r="M42" s="10"/>
      <c r="N42" s="10"/>
      <c r="O42" s="10"/>
      <c r="P42" s="28"/>
      <c r="Q42" s="28"/>
      <c r="R42" s="28"/>
      <c r="S42" s="28"/>
      <c r="T42" s="28"/>
      <c r="U42" s="28"/>
      <c r="V42" s="28"/>
      <c r="W42" s="28"/>
      <c r="X42" s="28"/>
      <c r="Y42" s="28"/>
      <c r="Z42" s="28"/>
      <c r="AA42" s="28"/>
      <c r="AB42" s="28"/>
      <c r="AC42" s="28"/>
      <c r="AD42" s="28"/>
      <c r="AE42" s="28"/>
      <c r="AF42" s="28"/>
      <c r="AG42" s="28"/>
      <c r="AH42" s="28"/>
      <c r="AI42" s="28"/>
      <c r="AJ42" s="28"/>
      <c r="AK42" s="28"/>
      <c r="AL42" s="28"/>
      <c r="AM42" s="28"/>
      <c r="AN42" s="28"/>
      <c r="AO42" s="28"/>
      <c r="AP42" s="28"/>
      <c r="AQ42" s="28"/>
      <c r="AR42" s="28"/>
      <c r="AS42" s="28"/>
      <c r="AT42" s="28"/>
      <c r="AU42" s="28"/>
      <c r="AV42" s="28"/>
    </row>
    <row r="43" spans="1:48" ht="17.25" customHeight="1">
      <c r="B43" s="29"/>
      <c r="C43" s="10"/>
    </row>
    <row r="44" spans="1:48" ht="17.25" customHeight="1">
      <c r="B44" s="29"/>
      <c r="C44" s="10"/>
    </row>
    <row r="45" spans="1:48" ht="17.25" customHeight="1">
      <c r="C45" s="34"/>
    </row>
    <row r="46" spans="1:48" ht="17.25" customHeight="1">
      <c r="C46" s="34"/>
    </row>
    <row r="47" spans="1:48" ht="17.25" customHeight="1"/>
  </sheetData>
  <mergeCells count="13">
    <mergeCell ref="C34:H34"/>
    <mergeCell ref="B7:H7"/>
    <mergeCell ref="B8:H8"/>
    <mergeCell ref="B9:H9"/>
    <mergeCell ref="B10:H10"/>
    <mergeCell ref="C33:H33"/>
    <mergeCell ref="C42:H42"/>
    <mergeCell ref="B35:B36"/>
    <mergeCell ref="C35:H36"/>
    <mergeCell ref="C37:H37"/>
    <mergeCell ref="B38:B40"/>
    <mergeCell ref="C38:H40"/>
    <mergeCell ref="C41:H41"/>
  </mergeCells>
  <printOptions horizontalCentered="1"/>
  <pageMargins left="0.98425196850393704" right="0.51181102362204722" top="0.74803149606299213" bottom="0.23622047244094491" header="0" footer="0"/>
  <pageSetup scale="69" orientation="portrait" r:id="rId1"/>
  <headerFooter alignWithMargins="0"/>
  <ignoredErrors>
    <ignoredError sqref="G24" formula="1"/>
  </ignoredError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31">
    <pageSetUpPr fitToPage="1"/>
  </sheetPr>
  <dimension ref="A1:Y180"/>
  <sheetViews>
    <sheetView view="pageBreakPreview" zoomScale="80" zoomScaleNormal="85" zoomScaleSheetLayoutView="80" workbookViewId="0">
      <selection activeCell="B7" sqref="B7:P7"/>
    </sheetView>
  </sheetViews>
  <sheetFormatPr defaultColWidth="9.42578125" defaultRowHeight="15"/>
  <cols>
    <col min="1" max="1" width="2.5703125" style="120" customWidth="1"/>
    <col min="2" max="2" width="6.42578125" style="120" customWidth="1"/>
    <col min="3" max="3" width="86" style="120" customWidth="1"/>
    <col min="4" max="4" width="26.42578125" style="120" customWidth="1"/>
    <col min="5" max="16" width="12.5703125" style="120" customWidth="1"/>
    <col min="17" max="17" width="2.5703125" style="120" customWidth="1"/>
    <col min="18" max="18" width="9.42578125" style="120" customWidth="1"/>
    <col min="19" max="16384" width="9.42578125" style="120"/>
  </cols>
  <sheetData>
    <row r="1" spans="1:25" ht="17.25" customHeight="1">
      <c r="A1" s="119"/>
      <c r="B1" s="6" t="s">
        <v>0</v>
      </c>
      <c r="C1" s="119"/>
      <c r="D1" s="119"/>
      <c r="E1" s="119"/>
      <c r="F1" s="119"/>
      <c r="H1" s="119"/>
      <c r="I1" s="119"/>
      <c r="K1" s="3"/>
      <c r="L1" s="3"/>
      <c r="M1" s="3"/>
      <c r="N1" s="3"/>
      <c r="P1" s="3" t="s">
        <v>1</v>
      </c>
      <c r="Q1" s="119"/>
      <c r="R1" s="119"/>
      <c r="S1" s="119"/>
      <c r="T1" s="119"/>
      <c r="U1" s="119"/>
      <c r="V1" s="119"/>
      <c r="W1" s="119"/>
      <c r="X1" s="119"/>
      <c r="Y1" s="119"/>
    </row>
    <row r="2" spans="1:25" ht="17.25" customHeight="1">
      <c r="A2" s="119"/>
      <c r="B2" s="6"/>
      <c r="C2" s="119"/>
      <c r="D2" s="119"/>
      <c r="E2" s="119"/>
      <c r="F2" s="119"/>
      <c r="H2" s="119"/>
      <c r="I2" s="119"/>
      <c r="K2" s="3"/>
      <c r="L2" s="3"/>
      <c r="M2" s="3"/>
      <c r="N2" s="3"/>
      <c r="P2" s="3" t="s">
        <v>2</v>
      </c>
      <c r="Q2" s="119"/>
      <c r="R2" s="119"/>
      <c r="S2" s="119"/>
      <c r="T2" s="119"/>
      <c r="U2" s="119"/>
      <c r="V2" s="119"/>
      <c r="W2" s="119"/>
      <c r="X2" s="119"/>
      <c r="Y2" s="119"/>
    </row>
    <row r="3" spans="1:25" ht="17.25" customHeight="1">
      <c r="A3" s="119"/>
      <c r="B3" s="119"/>
      <c r="C3" s="119"/>
      <c r="D3" s="119"/>
      <c r="E3" s="119"/>
      <c r="F3" s="119"/>
      <c r="H3" s="119"/>
      <c r="I3" s="119"/>
      <c r="K3" s="3"/>
      <c r="L3" s="3"/>
      <c r="M3" s="3"/>
      <c r="N3" s="3"/>
      <c r="P3" s="3" t="s">
        <v>452</v>
      </c>
      <c r="Q3" s="119"/>
      <c r="R3" s="119"/>
      <c r="S3" s="119"/>
      <c r="T3" s="119"/>
      <c r="U3" s="119"/>
      <c r="V3" s="119"/>
      <c r="W3" s="119"/>
      <c r="X3" s="119"/>
      <c r="Y3" s="119"/>
    </row>
    <row r="4" spans="1:25" ht="17.25" customHeight="1">
      <c r="A4" s="119"/>
      <c r="B4" s="121"/>
      <c r="C4" s="119"/>
      <c r="D4" s="119"/>
      <c r="E4" s="119"/>
      <c r="F4" s="119"/>
      <c r="H4" s="119"/>
      <c r="I4" s="119"/>
      <c r="K4" s="3"/>
      <c r="L4" s="3"/>
      <c r="M4" s="3"/>
      <c r="N4" s="3"/>
      <c r="P4" s="3" t="s">
        <v>4</v>
      </c>
      <c r="Q4" s="119"/>
      <c r="R4" s="119"/>
      <c r="S4" s="119"/>
      <c r="T4" s="119"/>
      <c r="U4" s="119"/>
      <c r="V4" s="119"/>
      <c r="W4" s="119"/>
      <c r="X4" s="119"/>
      <c r="Y4" s="119"/>
    </row>
    <row r="5" spans="1:25" ht="17.25" customHeight="1">
      <c r="A5" s="119"/>
      <c r="B5" s="119"/>
      <c r="C5" s="119"/>
      <c r="D5" s="119"/>
      <c r="E5" s="119"/>
      <c r="F5" s="119"/>
      <c r="H5" s="119"/>
      <c r="I5" s="119"/>
      <c r="K5" s="3"/>
      <c r="L5" s="3"/>
      <c r="M5" s="3"/>
      <c r="N5" s="3"/>
      <c r="P5" s="3" t="s">
        <v>5</v>
      </c>
      <c r="Q5" s="119"/>
      <c r="R5" s="119"/>
      <c r="S5" s="119"/>
      <c r="T5" s="119"/>
      <c r="U5" s="119"/>
      <c r="V5" s="119"/>
      <c r="W5" s="119"/>
      <c r="X5" s="119"/>
      <c r="Y5" s="119"/>
    </row>
    <row r="6" spans="1:25" ht="17.25" customHeight="1">
      <c r="A6" s="119"/>
      <c r="B6" s="119"/>
      <c r="C6" s="119"/>
      <c r="D6" s="119"/>
      <c r="E6" s="119"/>
      <c r="F6" s="119"/>
      <c r="H6" s="119"/>
      <c r="I6" s="119"/>
      <c r="P6" s="3" t="s">
        <v>6</v>
      </c>
      <c r="Q6" s="119"/>
      <c r="R6" s="119"/>
      <c r="S6" s="119"/>
      <c r="T6" s="119"/>
      <c r="U6" s="119"/>
      <c r="V6" s="119"/>
      <c r="W6" s="119"/>
      <c r="X6" s="119"/>
      <c r="Y6" s="119"/>
    </row>
    <row r="7" spans="1:25" ht="17.25" customHeight="1">
      <c r="A7" s="119"/>
      <c r="B7" s="1628" t="s">
        <v>6</v>
      </c>
      <c r="C7" s="1628"/>
      <c r="D7" s="1628"/>
      <c r="E7" s="1628"/>
      <c r="F7" s="1628"/>
      <c r="G7" s="1628"/>
      <c r="H7" s="1628"/>
      <c r="I7" s="1628"/>
      <c r="J7" s="1628"/>
      <c r="K7" s="1628"/>
      <c r="L7" s="1628"/>
      <c r="M7" s="1628"/>
      <c r="N7" s="1628"/>
      <c r="O7" s="1628"/>
      <c r="P7" s="1628"/>
      <c r="Q7" s="119"/>
      <c r="R7" s="119"/>
      <c r="S7" s="119"/>
      <c r="T7" s="119"/>
      <c r="U7" s="119"/>
      <c r="V7" s="119"/>
      <c r="W7" s="119"/>
      <c r="X7" s="119"/>
      <c r="Y7" s="119"/>
    </row>
    <row r="8" spans="1:25" ht="17.25" customHeight="1">
      <c r="A8" s="119"/>
      <c r="B8" s="1627" t="s">
        <v>453</v>
      </c>
      <c r="C8" s="1627"/>
      <c r="D8" s="1627"/>
      <c r="E8" s="1627"/>
      <c r="F8" s="1627"/>
      <c r="G8" s="1627"/>
      <c r="H8" s="1627"/>
      <c r="I8" s="1627"/>
      <c r="J8" s="1627"/>
      <c r="K8" s="1627"/>
      <c r="L8" s="1627"/>
      <c r="M8" s="1627"/>
      <c r="N8" s="1627"/>
      <c r="O8" s="1627"/>
      <c r="P8" s="1627"/>
      <c r="Q8" s="119"/>
      <c r="R8" s="119"/>
      <c r="S8" s="119"/>
      <c r="T8" s="119"/>
      <c r="U8" s="119"/>
      <c r="V8" s="119"/>
      <c r="W8" s="119"/>
      <c r="X8" s="119"/>
      <c r="Y8" s="119"/>
    </row>
    <row r="9" spans="1:25" ht="17.25" customHeight="1">
      <c r="A9" s="119"/>
      <c r="B9" s="1584" t="s">
        <v>454</v>
      </c>
      <c r="C9" s="1584"/>
      <c r="D9" s="1584"/>
      <c r="E9" s="1584"/>
      <c r="F9" s="1584"/>
      <c r="G9" s="1584"/>
      <c r="H9" s="1584"/>
      <c r="I9" s="1584"/>
      <c r="J9" s="1584"/>
      <c r="K9" s="1584"/>
      <c r="L9" s="1584"/>
      <c r="M9" s="1584"/>
      <c r="N9" s="1584"/>
      <c r="O9" s="1584"/>
      <c r="P9" s="1584"/>
      <c r="Q9" s="119"/>
      <c r="R9" s="119"/>
      <c r="S9" s="119"/>
      <c r="T9" s="119"/>
      <c r="U9" s="119"/>
      <c r="V9" s="119"/>
      <c r="W9" s="119"/>
      <c r="X9" s="119"/>
      <c r="Y9" s="119"/>
    </row>
    <row r="10" spans="1:25" ht="17.25" customHeight="1" thickBot="1">
      <c r="A10" s="119"/>
      <c r="B10" s="119"/>
      <c r="C10" s="119"/>
      <c r="D10" s="119"/>
      <c r="E10" s="119"/>
      <c r="F10" s="119"/>
      <c r="G10" s="119"/>
      <c r="H10" s="119"/>
      <c r="I10" s="119"/>
      <c r="J10" s="119"/>
      <c r="K10" s="119"/>
      <c r="L10" s="119"/>
      <c r="M10" s="119"/>
      <c r="N10" s="119"/>
      <c r="O10" s="119"/>
      <c r="P10" s="119"/>
      <c r="Q10" s="119"/>
      <c r="R10" s="119"/>
      <c r="S10" s="119"/>
      <c r="T10" s="119"/>
      <c r="U10" s="119"/>
      <c r="V10" s="119"/>
      <c r="W10" s="119"/>
      <c r="X10" s="119"/>
      <c r="Y10" s="119"/>
    </row>
    <row r="11" spans="1:25" ht="17.25" customHeight="1">
      <c r="A11" s="119"/>
      <c r="B11" s="122" t="s">
        <v>10</v>
      </c>
      <c r="C11" s="123"/>
      <c r="D11" s="124" t="s">
        <v>455</v>
      </c>
      <c r="E11" s="117">
        <v>2020</v>
      </c>
      <c r="F11" s="116">
        <v>2021</v>
      </c>
      <c r="G11" s="16">
        <v>2022</v>
      </c>
      <c r="H11" s="16">
        <v>2023</v>
      </c>
      <c r="I11" s="16">
        <v>2024</v>
      </c>
      <c r="J11" s="16">
        <v>2025</v>
      </c>
      <c r="K11" s="16">
        <v>2026</v>
      </c>
      <c r="L11" s="16">
        <v>2027</v>
      </c>
      <c r="M11" s="16">
        <v>2028</v>
      </c>
      <c r="N11" s="16">
        <v>2029</v>
      </c>
      <c r="O11" s="16">
        <v>2030</v>
      </c>
      <c r="P11" s="118">
        <v>2031</v>
      </c>
      <c r="Q11" s="119"/>
      <c r="R11" s="119"/>
      <c r="S11" s="119"/>
      <c r="T11" s="119"/>
      <c r="U11" s="119"/>
      <c r="V11" s="119"/>
      <c r="W11" s="119"/>
      <c r="X11" s="119"/>
      <c r="Y11" s="119"/>
    </row>
    <row r="12" spans="1:25" ht="17.25" customHeight="1" thickBot="1">
      <c r="A12" s="119"/>
      <c r="B12" s="125" t="s">
        <v>15</v>
      </c>
      <c r="C12" s="126" t="s">
        <v>87</v>
      </c>
      <c r="D12" s="127" t="s">
        <v>149</v>
      </c>
      <c r="E12" s="435" t="s">
        <v>456</v>
      </c>
      <c r="F12" s="436" t="s">
        <v>456</v>
      </c>
      <c r="G12" s="19" t="s">
        <v>456</v>
      </c>
      <c r="H12" s="19" t="s">
        <v>456</v>
      </c>
      <c r="I12" s="19" t="s">
        <v>456</v>
      </c>
      <c r="J12" s="19" t="s">
        <v>457</v>
      </c>
      <c r="K12" s="19" t="s">
        <v>457</v>
      </c>
      <c r="L12" s="19" t="s">
        <v>458</v>
      </c>
      <c r="M12" s="19" t="s">
        <v>458</v>
      </c>
      <c r="N12" s="19" t="s">
        <v>458</v>
      </c>
      <c r="O12" s="19" t="s">
        <v>458</v>
      </c>
      <c r="P12" s="43" t="s">
        <v>458</v>
      </c>
      <c r="Q12" s="119"/>
      <c r="R12" s="119"/>
      <c r="S12" s="119"/>
      <c r="T12" s="119"/>
      <c r="U12" s="119"/>
      <c r="V12" s="119"/>
      <c r="W12" s="119"/>
      <c r="X12" s="119"/>
      <c r="Y12" s="119"/>
    </row>
    <row r="13" spans="1:25" ht="17.25" customHeight="1">
      <c r="A13" s="119"/>
      <c r="B13" s="218"/>
      <c r="C13" s="219"/>
      <c r="D13" s="220"/>
      <c r="E13" s="203" t="s">
        <v>21</v>
      </c>
      <c r="F13" s="215" t="s">
        <v>22</v>
      </c>
      <c r="G13" s="215" t="s">
        <v>23</v>
      </c>
      <c r="H13" s="203" t="s">
        <v>24</v>
      </c>
      <c r="I13" s="215" t="s">
        <v>145</v>
      </c>
      <c r="J13" s="215" t="s">
        <v>146</v>
      </c>
      <c r="K13" s="215" t="s">
        <v>435</v>
      </c>
      <c r="L13" s="215" t="s">
        <v>436</v>
      </c>
      <c r="M13" s="203" t="s">
        <v>437</v>
      </c>
      <c r="N13" s="203" t="s">
        <v>438</v>
      </c>
      <c r="O13" s="203" t="s">
        <v>439</v>
      </c>
      <c r="P13" s="204" t="s">
        <v>440</v>
      </c>
      <c r="Q13" s="119"/>
      <c r="R13" s="119"/>
      <c r="S13" s="119"/>
      <c r="T13" s="119"/>
      <c r="U13" s="119"/>
      <c r="V13" s="119"/>
      <c r="W13" s="119"/>
      <c r="X13" s="119"/>
      <c r="Y13" s="119"/>
    </row>
    <row r="14" spans="1:25" s="179" customFormat="1" ht="17.25" customHeight="1">
      <c r="A14" s="165"/>
      <c r="B14" s="221"/>
      <c r="C14" s="222"/>
      <c r="D14" s="223"/>
      <c r="E14" s="223"/>
      <c r="F14" s="224"/>
      <c r="G14" s="225"/>
      <c r="H14" s="225"/>
      <c r="I14" s="225"/>
      <c r="J14" s="457"/>
      <c r="K14" s="457"/>
      <c r="L14" s="457"/>
      <c r="M14" s="457"/>
      <c r="N14" s="457"/>
      <c r="O14" s="457"/>
      <c r="P14" s="226"/>
      <c r="Q14" s="165"/>
      <c r="R14" s="165"/>
      <c r="S14" s="165"/>
      <c r="T14" s="165"/>
      <c r="U14" s="165"/>
      <c r="V14" s="165"/>
      <c r="W14" s="165"/>
      <c r="X14" s="165"/>
      <c r="Y14" s="165"/>
    </row>
    <row r="15" spans="1:25" s="179" customFormat="1" ht="17.25" customHeight="1">
      <c r="A15" s="165"/>
      <c r="B15" s="221"/>
      <c r="C15" s="227" t="s">
        <v>459</v>
      </c>
      <c r="D15" s="201"/>
      <c r="E15" s="228"/>
      <c r="F15" s="229"/>
      <c r="G15" s="225"/>
      <c r="H15" s="225"/>
      <c r="I15" s="225"/>
      <c r="J15" s="458"/>
      <c r="K15" s="458"/>
      <c r="L15" s="458"/>
      <c r="M15" s="458"/>
      <c r="N15" s="458"/>
      <c r="O15" s="458"/>
      <c r="P15" s="230"/>
      <c r="Q15" s="165"/>
      <c r="R15" s="165"/>
      <c r="S15" s="165"/>
      <c r="T15" s="165"/>
      <c r="U15" s="165"/>
      <c r="V15" s="165"/>
      <c r="W15" s="165"/>
      <c r="X15" s="165"/>
      <c r="Y15" s="165"/>
    </row>
    <row r="16" spans="1:25" s="179" customFormat="1" ht="17.25" customHeight="1">
      <c r="A16" s="165"/>
      <c r="B16" s="221">
        <v>1</v>
      </c>
      <c r="C16" s="227" t="s">
        <v>460</v>
      </c>
      <c r="D16" s="201" t="s">
        <v>461</v>
      </c>
      <c r="E16" s="228">
        <v>82.154745240000011</v>
      </c>
      <c r="F16" s="228">
        <v>80.364427759999984</v>
      </c>
      <c r="G16" s="228">
        <v>160.91348390000002</v>
      </c>
      <c r="H16" s="228">
        <v>160.91348390000002</v>
      </c>
      <c r="I16" s="228">
        <v>238.78423917564251</v>
      </c>
      <c r="J16" s="228">
        <v>11.348525219999999</v>
      </c>
      <c r="K16" s="228">
        <v>11.348526</v>
      </c>
      <c r="L16" s="228">
        <v>11.348526039999999</v>
      </c>
      <c r="M16" s="228">
        <v>11.348525120000001</v>
      </c>
      <c r="N16" s="228">
        <v>11.348526499999998</v>
      </c>
      <c r="O16" s="228">
        <v>11.348524439999995</v>
      </c>
      <c r="P16" s="231">
        <v>11.348526840000002</v>
      </c>
      <c r="Q16" s="165"/>
      <c r="R16" s="377"/>
      <c r="S16" s="165"/>
      <c r="T16" s="165"/>
      <c r="U16" s="165"/>
      <c r="V16" s="165"/>
      <c r="W16" s="165"/>
      <c r="X16" s="165"/>
      <c r="Y16" s="165"/>
    </row>
    <row r="17" spans="1:25" s="179" customFormat="1" ht="17.25" customHeight="1">
      <c r="A17" s="165"/>
      <c r="B17" s="221">
        <v>2</v>
      </c>
      <c r="C17" s="232" t="s">
        <v>462</v>
      </c>
      <c r="D17" s="201" t="s">
        <v>461</v>
      </c>
      <c r="E17" s="228">
        <v>55.245086000000001</v>
      </c>
      <c r="F17" s="228">
        <v>76.706440000000001</v>
      </c>
      <c r="G17" s="228">
        <v>82.650587999999999</v>
      </c>
      <c r="H17" s="228">
        <v>66.523321999999993</v>
      </c>
      <c r="I17" s="228">
        <v>52.700868999999997</v>
      </c>
      <c r="J17" s="228">
        <v>58.1</v>
      </c>
      <c r="K17" s="228">
        <v>41.8</v>
      </c>
      <c r="L17" s="228">
        <v>26.8</v>
      </c>
      <c r="M17" s="228">
        <v>38.5</v>
      </c>
      <c r="N17" s="228">
        <v>38</v>
      </c>
      <c r="O17" s="228">
        <v>50.2</v>
      </c>
      <c r="P17" s="231">
        <v>54.2</v>
      </c>
      <c r="Q17" s="165"/>
      <c r="R17" s="378"/>
      <c r="S17" s="165"/>
      <c r="T17" s="165"/>
      <c r="U17" s="165"/>
      <c r="V17" s="165"/>
      <c r="W17" s="165"/>
      <c r="X17" s="165"/>
      <c r="Y17" s="165"/>
    </row>
    <row r="18" spans="1:25" s="179" customFormat="1" ht="17.25" customHeight="1">
      <c r="A18" s="165"/>
      <c r="B18" s="221">
        <v>3</v>
      </c>
      <c r="C18" s="233" t="s">
        <v>463</v>
      </c>
      <c r="D18" s="201" t="s">
        <v>461</v>
      </c>
      <c r="E18" s="228">
        <v>8.2934221865329842</v>
      </c>
      <c r="F18" s="228">
        <v>13.135865478275806</v>
      </c>
      <c r="G18" s="228">
        <v>22.388341265169224</v>
      </c>
      <c r="H18" s="228">
        <v>20.15743192979771</v>
      </c>
      <c r="I18" s="228">
        <v>29.50638459482812</v>
      </c>
      <c r="J18" s="228">
        <v>14.2</v>
      </c>
      <c r="K18" s="228">
        <v>11.5</v>
      </c>
      <c r="L18" s="228">
        <v>3.6</v>
      </c>
      <c r="M18" s="228">
        <v>8.6999999999999993</v>
      </c>
      <c r="N18" s="228">
        <v>20.9</v>
      </c>
      <c r="O18" s="228">
        <v>22.7</v>
      </c>
      <c r="P18" s="231">
        <v>24.9</v>
      </c>
      <c r="Q18" s="165"/>
      <c r="R18" s="377"/>
      <c r="S18" s="165"/>
      <c r="T18" s="165"/>
      <c r="U18" s="165"/>
      <c r="V18" s="165"/>
      <c r="W18" s="165"/>
      <c r="X18" s="165"/>
      <c r="Y18" s="165"/>
    </row>
    <row r="19" spans="1:25" s="179" customFormat="1" ht="17.25" customHeight="1">
      <c r="A19" s="165"/>
      <c r="B19" s="221"/>
      <c r="C19" s="227" t="s">
        <v>464</v>
      </c>
      <c r="D19" s="201"/>
      <c r="E19" s="341"/>
      <c r="F19" s="229"/>
      <c r="G19" s="225"/>
      <c r="H19" s="225"/>
      <c r="I19" s="225"/>
      <c r="J19" s="459"/>
      <c r="K19" s="459"/>
      <c r="L19" s="459"/>
      <c r="M19" s="459"/>
      <c r="N19" s="459"/>
      <c r="O19" s="459"/>
      <c r="P19" s="234"/>
      <c r="Q19" s="165"/>
      <c r="R19" s="165"/>
      <c r="S19" s="165"/>
      <c r="T19" s="165"/>
      <c r="U19" s="165"/>
      <c r="V19" s="165"/>
      <c r="W19" s="165"/>
      <c r="X19" s="165"/>
      <c r="Y19" s="165"/>
    </row>
    <row r="20" spans="1:25" s="179" customFormat="1" ht="17.25" customHeight="1">
      <c r="A20" s="165"/>
      <c r="B20" s="221">
        <v>4</v>
      </c>
      <c r="C20" s="227" t="s">
        <v>465</v>
      </c>
      <c r="D20" s="201" t="s">
        <v>466</v>
      </c>
      <c r="E20" s="229">
        <v>19.746185218355368</v>
      </c>
      <c r="F20" s="229">
        <v>18.319237925804948</v>
      </c>
      <c r="G20" s="229">
        <v>25.056341425480873</v>
      </c>
      <c r="H20" s="229">
        <v>14.374787065383282</v>
      </c>
      <c r="I20" s="229">
        <v>27.935464771644092</v>
      </c>
      <c r="J20" s="229">
        <v>24.391520017424227</v>
      </c>
      <c r="K20" s="229">
        <v>9.5679147734186412</v>
      </c>
      <c r="L20" s="229">
        <v>4.7271250126412561</v>
      </c>
      <c r="M20" s="229">
        <v>1.0881774932271762</v>
      </c>
      <c r="N20" s="229">
        <v>0</v>
      </c>
      <c r="O20" s="229">
        <v>0</v>
      </c>
      <c r="P20" s="231">
        <v>0</v>
      </c>
      <c r="Q20" s="165"/>
      <c r="R20" s="165"/>
      <c r="S20" s="165"/>
      <c r="T20" s="165"/>
      <c r="U20" s="165"/>
      <c r="V20" s="165"/>
      <c r="W20" s="165"/>
      <c r="X20" s="165"/>
      <c r="Y20" s="165"/>
    </row>
    <row r="21" spans="1:25" s="179" customFormat="1" ht="17.25" customHeight="1" thickBot="1">
      <c r="A21" s="165"/>
      <c r="B21" s="221">
        <v>5</v>
      </c>
      <c r="C21" s="227" t="s">
        <v>467</v>
      </c>
      <c r="D21" s="201" t="s">
        <v>147</v>
      </c>
      <c r="E21" s="235">
        <v>0</v>
      </c>
      <c r="F21" s="236">
        <v>0</v>
      </c>
      <c r="G21" s="236">
        <v>0.52163151464863655</v>
      </c>
      <c r="H21" s="236">
        <v>3.9062490506215317</v>
      </c>
      <c r="I21" s="235">
        <v>2.9518473137844374</v>
      </c>
      <c r="J21" s="235">
        <v>11.163625217925064</v>
      </c>
      <c r="K21" s="235">
        <v>17.909532593726134</v>
      </c>
      <c r="L21" s="235">
        <v>27.273020767523601</v>
      </c>
      <c r="M21" s="235">
        <v>32.246873718986933</v>
      </c>
      <c r="N21" s="235">
        <v>33.341250747033833</v>
      </c>
      <c r="O21" s="235">
        <v>32.670894250788024</v>
      </c>
      <c r="P21" s="237">
        <v>31.920934490815871</v>
      </c>
      <c r="Q21" s="165"/>
      <c r="R21" s="165"/>
      <c r="S21" s="165"/>
      <c r="T21" s="165"/>
      <c r="U21" s="165"/>
      <c r="V21" s="165"/>
      <c r="W21" s="165"/>
      <c r="X21" s="165"/>
      <c r="Y21" s="165"/>
    </row>
    <row r="22" spans="1:25" s="179" customFormat="1" ht="17.25" customHeight="1">
      <c r="A22" s="165"/>
      <c r="B22" s="221">
        <v>6</v>
      </c>
      <c r="C22" s="227" t="s">
        <v>468</v>
      </c>
      <c r="D22" s="201"/>
      <c r="E22" s="238">
        <f t="shared" ref="E22:J22" si="0">SUM(E16:E21)</f>
        <v>165.43943864488838</v>
      </c>
      <c r="F22" s="238">
        <f t="shared" si="0"/>
        <v>188.52597116408074</v>
      </c>
      <c r="G22" s="238">
        <f t="shared" si="0"/>
        <v>291.5303861052987</v>
      </c>
      <c r="H22" s="238">
        <f t="shared" si="0"/>
        <v>265.87527394580252</v>
      </c>
      <c r="I22" s="238">
        <f t="shared" si="0"/>
        <v>351.87880485589909</v>
      </c>
      <c r="J22" s="238">
        <f t="shared" si="0"/>
        <v>119.20367045534928</v>
      </c>
      <c r="K22" s="238">
        <f t="shared" ref="K22:P22" si="1">SUM(K16:K21)</f>
        <v>92.12597336714478</v>
      </c>
      <c r="L22" s="238">
        <f t="shared" si="1"/>
        <v>73.748671820164859</v>
      </c>
      <c r="M22" s="238">
        <f t="shared" si="1"/>
        <v>91.883576332214119</v>
      </c>
      <c r="N22" s="238">
        <f t="shared" si="1"/>
        <v>103.58977724703382</v>
      </c>
      <c r="O22" s="238">
        <f t="shared" si="1"/>
        <v>116.91941869078802</v>
      </c>
      <c r="P22" s="239">
        <f t="shared" si="1"/>
        <v>122.36946133081587</v>
      </c>
      <c r="Q22" s="165"/>
      <c r="R22" s="377"/>
      <c r="S22" s="165"/>
      <c r="T22" s="165"/>
      <c r="U22" s="165"/>
      <c r="V22" s="165"/>
      <c r="W22" s="165"/>
      <c r="X22" s="165"/>
      <c r="Y22" s="165"/>
    </row>
    <row r="23" spans="1:25" s="179" customFormat="1" ht="17.25" customHeight="1">
      <c r="A23" s="165"/>
      <c r="B23" s="221"/>
      <c r="C23" s="227"/>
      <c r="D23" s="201"/>
      <c r="E23" s="228"/>
      <c r="F23" s="229"/>
      <c r="G23" s="225"/>
      <c r="H23" s="225"/>
      <c r="I23" s="225"/>
      <c r="J23" s="228"/>
      <c r="K23" s="228"/>
      <c r="L23" s="228"/>
      <c r="M23" s="228"/>
      <c r="N23" s="228"/>
      <c r="O23" s="228"/>
      <c r="P23" s="231"/>
      <c r="Q23" s="165"/>
      <c r="R23" s="378"/>
      <c r="S23" s="165"/>
      <c r="T23" s="165"/>
      <c r="U23" s="165"/>
      <c r="V23" s="165"/>
      <c r="W23" s="165"/>
      <c r="X23" s="165"/>
      <c r="Y23" s="165"/>
    </row>
    <row r="24" spans="1:25" s="179" customFormat="1" ht="17.25" customHeight="1">
      <c r="A24" s="165"/>
      <c r="B24" s="221">
        <v>7</v>
      </c>
      <c r="C24" s="227" t="s">
        <v>469</v>
      </c>
      <c r="D24" s="201" t="s">
        <v>148</v>
      </c>
      <c r="E24" s="228">
        <v>-36.783430991805183</v>
      </c>
      <c r="F24" s="228">
        <v>-35.697523167912472</v>
      </c>
      <c r="G24" s="228">
        <v>-12.834667114470625</v>
      </c>
      <c r="H24" s="228">
        <v>-24.196691637571593</v>
      </c>
      <c r="I24" s="228">
        <v>-44.588939687185679</v>
      </c>
      <c r="J24" s="228">
        <v>-33.458773351957213</v>
      </c>
      <c r="K24" s="228">
        <v>-22.142209845897543</v>
      </c>
      <c r="L24" s="228">
        <v>-21.801729671991513</v>
      </c>
      <c r="M24" s="228">
        <v>-9.0349325192065262</v>
      </c>
      <c r="N24" s="228">
        <v>4.304096618262899</v>
      </c>
      <c r="O24" s="228">
        <v>9.9510841339129755E-2</v>
      </c>
      <c r="P24" s="231">
        <v>-2.5933731493608243</v>
      </c>
      <c r="Q24" s="165"/>
      <c r="R24" s="377"/>
      <c r="S24" s="240"/>
      <c r="T24" s="240"/>
      <c r="U24" s="165"/>
      <c r="V24" s="165"/>
      <c r="W24" s="165"/>
      <c r="X24" s="165"/>
      <c r="Y24" s="165"/>
    </row>
    <row r="25" spans="1:25" s="179" customFormat="1" ht="17.25" customHeight="1" thickBot="1">
      <c r="A25" s="165"/>
      <c r="B25" s="221"/>
      <c r="C25" s="227"/>
      <c r="D25" s="201"/>
      <c r="E25" s="460"/>
      <c r="F25" s="460"/>
      <c r="G25" s="460"/>
      <c r="H25" s="460"/>
      <c r="I25" s="460"/>
      <c r="J25" s="460"/>
      <c r="K25" s="460"/>
      <c r="L25" s="460"/>
      <c r="M25" s="460"/>
      <c r="N25" s="460"/>
      <c r="O25" s="460"/>
      <c r="P25" s="241"/>
      <c r="Q25" s="165"/>
      <c r="R25" s="378"/>
      <c r="S25" s="165"/>
      <c r="T25" s="165"/>
      <c r="U25" s="165"/>
      <c r="V25" s="165"/>
      <c r="W25" s="165"/>
      <c r="X25" s="165"/>
      <c r="Y25" s="165"/>
    </row>
    <row r="26" spans="1:25" s="179" customFormat="1" ht="24" customHeight="1">
      <c r="A26" s="165"/>
      <c r="B26" s="221">
        <v>8</v>
      </c>
      <c r="C26" s="227" t="s">
        <v>470</v>
      </c>
      <c r="D26" s="238"/>
      <c r="E26" s="238">
        <f t="shared" ref="E26:J26" si="2">E22+E24</f>
        <v>128.65600765308321</v>
      </c>
      <c r="F26" s="238">
        <f t="shared" si="2"/>
        <v>152.82844799616828</v>
      </c>
      <c r="G26" s="238">
        <f t="shared" si="2"/>
        <v>278.69571899082808</v>
      </c>
      <c r="H26" s="238">
        <f t="shared" si="2"/>
        <v>241.67858230823092</v>
      </c>
      <c r="I26" s="238">
        <f t="shared" si="2"/>
        <v>307.28986516871339</v>
      </c>
      <c r="J26" s="238">
        <f t="shared" si="2"/>
        <v>85.744897103392077</v>
      </c>
      <c r="K26" s="238">
        <f t="shared" ref="K26:P26" si="3">K22+K24</f>
        <v>69.983763521247241</v>
      </c>
      <c r="L26" s="238">
        <f t="shared" si="3"/>
        <v>51.946942148173349</v>
      </c>
      <c r="M26" s="238">
        <f t="shared" si="3"/>
        <v>82.848643813007598</v>
      </c>
      <c r="N26" s="238">
        <f t="shared" si="3"/>
        <v>107.89387386529673</v>
      </c>
      <c r="O26" s="238">
        <f t="shared" si="3"/>
        <v>117.01892953212715</v>
      </c>
      <c r="P26" s="239">
        <f t="shared" si="3"/>
        <v>119.77608818145504</v>
      </c>
      <c r="Q26" s="165"/>
      <c r="R26" s="377"/>
      <c r="S26" s="165"/>
      <c r="T26" s="165"/>
      <c r="U26" s="165"/>
      <c r="V26" s="165"/>
      <c r="W26" s="165"/>
      <c r="X26" s="165"/>
      <c r="Y26" s="165"/>
    </row>
    <row r="27" spans="1:25" s="179" customFormat="1" ht="17.25" customHeight="1">
      <c r="A27" s="165"/>
      <c r="B27" s="242"/>
      <c r="C27" s="243"/>
      <c r="D27" s="201"/>
      <c r="E27" s="459"/>
      <c r="F27" s="459"/>
      <c r="G27" s="459"/>
      <c r="H27" s="459"/>
      <c r="I27" s="459"/>
      <c r="J27" s="459"/>
      <c r="K27" s="459"/>
      <c r="L27" s="459"/>
      <c r="M27" s="459"/>
      <c r="N27" s="459"/>
      <c r="O27" s="459"/>
      <c r="P27" s="234"/>
      <c r="Q27" s="165"/>
      <c r="R27" s="378"/>
      <c r="S27" s="165"/>
      <c r="T27" s="165"/>
      <c r="U27" s="165"/>
      <c r="V27" s="165"/>
      <c r="W27" s="165"/>
      <c r="X27" s="165"/>
      <c r="Y27" s="165"/>
    </row>
    <row r="28" spans="1:25" s="179" customFormat="1" ht="17.25" customHeight="1">
      <c r="A28" s="165"/>
      <c r="B28" s="242"/>
      <c r="C28" s="244" t="s">
        <v>471</v>
      </c>
      <c r="D28" s="201"/>
      <c r="E28" s="228"/>
      <c r="F28" s="229"/>
      <c r="G28" s="225"/>
      <c r="H28" s="225"/>
      <c r="I28" s="225"/>
      <c r="J28" s="225"/>
      <c r="K28" s="225"/>
      <c r="L28" s="225"/>
      <c r="M28" s="225"/>
      <c r="N28" s="225"/>
      <c r="O28" s="225"/>
      <c r="P28" s="245"/>
      <c r="Q28" s="165"/>
      <c r="R28" s="165"/>
      <c r="S28" s="165"/>
      <c r="T28" s="165"/>
      <c r="U28" s="165"/>
      <c r="V28" s="165"/>
      <c r="W28" s="165"/>
      <c r="X28" s="165"/>
      <c r="Y28" s="165"/>
    </row>
    <row r="29" spans="1:25" s="179" customFormat="1" ht="17.25" customHeight="1">
      <c r="A29" s="165"/>
      <c r="B29" s="242">
        <v>9</v>
      </c>
      <c r="C29" s="244" t="s">
        <v>460</v>
      </c>
      <c r="D29" s="201" t="s">
        <v>472</v>
      </c>
      <c r="E29" s="228">
        <v>69.23653023</v>
      </c>
      <c r="F29" s="228">
        <v>69.445312670000007</v>
      </c>
      <c r="G29" s="228">
        <v>52.061739779999996</v>
      </c>
      <c r="H29" s="228">
        <v>52.061739779999996</v>
      </c>
      <c r="I29" s="228">
        <v>43.996329299999999</v>
      </c>
      <c r="J29" s="228">
        <v>43.996141010000009</v>
      </c>
      <c r="K29" s="228">
        <v>43.996142369999987</v>
      </c>
      <c r="L29" s="228">
        <v>43.99614072</v>
      </c>
      <c r="M29" s="228">
        <v>43.996142479999996</v>
      </c>
      <c r="N29" s="228">
        <v>43.996140659999988</v>
      </c>
      <c r="O29" s="228">
        <v>43.996142640000002</v>
      </c>
      <c r="P29" s="231">
        <v>43.996140499999989</v>
      </c>
      <c r="Q29" s="165"/>
      <c r="R29" s="165"/>
      <c r="S29" s="165"/>
      <c r="T29" s="165"/>
      <c r="U29" s="165"/>
      <c r="V29" s="165"/>
      <c r="W29" s="165"/>
      <c r="X29" s="165"/>
      <c r="Y29" s="165"/>
    </row>
    <row r="30" spans="1:25" s="179" customFormat="1" ht="17.25" customHeight="1">
      <c r="A30" s="165"/>
      <c r="B30" s="242">
        <v>10</v>
      </c>
      <c r="C30" s="246" t="s">
        <v>462</v>
      </c>
      <c r="D30" s="201" t="s">
        <v>472</v>
      </c>
      <c r="E30" s="228">
        <v>60.060358000000001</v>
      </c>
      <c r="F30" s="228">
        <v>84.054255999999995</v>
      </c>
      <c r="G30" s="228">
        <v>86.941469999999995</v>
      </c>
      <c r="H30" s="228">
        <v>96.684728000000007</v>
      </c>
      <c r="I30" s="228">
        <v>58.977629999999998</v>
      </c>
      <c r="J30" s="228">
        <v>64.900000000000006</v>
      </c>
      <c r="K30" s="228">
        <v>57.2</v>
      </c>
      <c r="L30" s="228">
        <v>68.400000000000006</v>
      </c>
      <c r="M30" s="228">
        <v>61.1</v>
      </c>
      <c r="N30" s="228">
        <v>73.099999999999994</v>
      </c>
      <c r="O30" s="228">
        <v>69.400000000000006</v>
      </c>
      <c r="P30" s="231">
        <v>77.7</v>
      </c>
      <c r="Q30" s="165"/>
      <c r="R30" s="165"/>
      <c r="S30" s="165"/>
      <c r="T30" s="165"/>
      <c r="U30" s="165"/>
      <c r="V30" s="165"/>
      <c r="W30" s="165"/>
      <c r="X30" s="165"/>
      <c r="Y30" s="165"/>
    </row>
    <row r="31" spans="1:25" s="179" customFormat="1" ht="17.25" customHeight="1">
      <c r="A31" s="165"/>
      <c r="B31" s="242">
        <v>11</v>
      </c>
      <c r="C31" s="247" t="s">
        <v>463</v>
      </c>
      <c r="D31" s="201" t="s">
        <v>472</v>
      </c>
      <c r="E31" s="228">
        <v>3.9542274697856281</v>
      </c>
      <c r="F31" s="228">
        <v>8.5723483563249445</v>
      </c>
      <c r="G31" s="228">
        <v>10.523179505113349</v>
      </c>
      <c r="H31" s="228">
        <v>11.328518686954528</v>
      </c>
      <c r="I31" s="228">
        <v>19.525209965882087</v>
      </c>
      <c r="J31" s="228">
        <v>18.8</v>
      </c>
      <c r="K31" s="228">
        <v>18.5</v>
      </c>
      <c r="L31" s="228">
        <v>18.7</v>
      </c>
      <c r="M31" s="228">
        <v>15.7</v>
      </c>
      <c r="N31" s="228">
        <v>9.1999999999999993</v>
      </c>
      <c r="O31" s="228">
        <v>6.8</v>
      </c>
      <c r="P31" s="231">
        <v>10.199999999999999</v>
      </c>
      <c r="Q31" s="165"/>
      <c r="R31" s="165"/>
      <c r="S31" s="165"/>
      <c r="T31" s="165"/>
      <c r="U31" s="165"/>
      <c r="V31" s="165"/>
      <c r="W31" s="165"/>
      <c r="X31" s="165"/>
      <c r="Y31" s="165"/>
    </row>
    <row r="32" spans="1:25" s="179" customFormat="1" ht="17.25" customHeight="1">
      <c r="A32" s="165"/>
      <c r="B32" s="242">
        <v>12</v>
      </c>
      <c r="C32" s="247" t="s">
        <v>473</v>
      </c>
      <c r="D32" s="201" t="s">
        <v>472</v>
      </c>
      <c r="E32" s="228">
        <v>504.05835711999998</v>
      </c>
      <c r="F32" s="228">
        <v>522.31816872000013</v>
      </c>
      <c r="G32" s="228">
        <v>513.60238248999997</v>
      </c>
      <c r="H32" s="228">
        <v>534.08862685999998</v>
      </c>
      <c r="I32" s="228">
        <v>535.68476155999997</v>
      </c>
      <c r="J32" s="228">
        <v>550.5</v>
      </c>
      <c r="K32" s="228">
        <v>567.29999999999995</v>
      </c>
      <c r="L32" s="228">
        <v>587.79999999999995</v>
      </c>
      <c r="M32" s="228">
        <v>607.6</v>
      </c>
      <c r="N32" s="228">
        <v>626.9</v>
      </c>
      <c r="O32" s="228">
        <v>649.5</v>
      </c>
      <c r="P32" s="231">
        <v>668.1</v>
      </c>
      <c r="Q32" s="165"/>
      <c r="R32" s="165"/>
      <c r="S32" s="165"/>
      <c r="T32" s="165"/>
      <c r="U32" s="165"/>
      <c r="V32" s="165"/>
      <c r="W32" s="165"/>
      <c r="X32" s="165"/>
      <c r="Y32" s="165"/>
    </row>
    <row r="33" spans="1:25" s="179" customFormat="1" ht="17.25" customHeight="1">
      <c r="A33" s="165"/>
      <c r="B33" s="242">
        <v>13</v>
      </c>
      <c r="C33" s="244" t="s">
        <v>474</v>
      </c>
      <c r="D33" s="201" t="s">
        <v>472</v>
      </c>
      <c r="E33" s="248">
        <v>438.9924240745305</v>
      </c>
      <c r="F33" s="248">
        <v>431.57700943566488</v>
      </c>
      <c r="G33" s="248">
        <v>471.30587604026749</v>
      </c>
      <c r="H33" s="248">
        <v>460.02046583305309</v>
      </c>
      <c r="I33" s="248">
        <v>473.77365262487433</v>
      </c>
      <c r="J33" s="248">
        <v>476.72485780269153</v>
      </c>
      <c r="K33" s="248">
        <v>486.08871825822013</v>
      </c>
      <c r="L33" s="248">
        <v>500.67588506034565</v>
      </c>
      <c r="M33" s="248">
        <v>516.59737656409766</v>
      </c>
      <c r="N33" s="248">
        <v>535.33763166027484</v>
      </c>
      <c r="O33" s="248">
        <v>556.51441743898044</v>
      </c>
      <c r="P33" s="397">
        <v>578.68743766425075</v>
      </c>
      <c r="Q33" s="165"/>
      <c r="R33" s="165"/>
      <c r="S33" s="165"/>
      <c r="T33" s="165"/>
      <c r="U33" s="165"/>
      <c r="V33" s="165"/>
      <c r="W33" s="165"/>
      <c r="X33" s="165"/>
      <c r="Y33" s="165"/>
    </row>
    <row r="34" spans="1:25" s="179" customFormat="1" ht="17.25" customHeight="1" thickBot="1">
      <c r="A34" s="165"/>
      <c r="B34" s="242">
        <v>14</v>
      </c>
      <c r="C34" s="244" t="s">
        <v>475</v>
      </c>
      <c r="D34" s="201" t="s">
        <v>153</v>
      </c>
      <c r="E34" s="235">
        <v>-49.57926218631377</v>
      </c>
      <c r="F34" s="235">
        <v>-63.203269077665055</v>
      </c>
      <c r="G34" s="235">
        <v>-47.955723933711468</v>
      </c>
      <c r="H34" s="235">
        <v>-58.535786873475359</v>
      </c>
      <c r="I34" s="235">
        <v>-46.102569550251928</v>
      </c>
      <c r="J34" s="235">
        <v>-50.367820801827122</v>
      </c>
      <c r="K34" s="235">
        <v>-50.226856027944947</v>
      </c>
      <c r="L34" s="235">
        <v>-54.555063914913575</v>
      </c>
      <c r="M34" s="235">
        <v>-52.949691478975581</v>
      </c>
      <c r="N34" s="235">
        <v>-54.464627249931283</v>
      </c>
      <c r="O34" s="235">
        <v>-53.295431300254904</v>
      </c>
      <c r="P34" s="237">
        <v>-55.327175708937318</v>
      </c>
      <c r="Q34" s="165"/>
      <c r="R34" s="240"/>
      <c r="S34" s="165"/>
      <c r="T34" s="165"/>
      <c r="U34" s="165"/>
      <c r="V34" s="165"/>
      <c r="W34" s="165"/>
      <c r="X34" s="165"/>
      <c r="Y34" s="165"/>
    </row>
    <row r="35" spans="1:25" s="179" customFormat="1" ht="17.25" customHeight="1">
      <c r="A35" s="165"/>
      <c r="B35" s="242">
        <v>15</v>
      </c>
      <c r="C35" s="244" t="s">
        <v>476</v>
      </c>
      <c r="D35" s="201"/>
      <c r="E35" s="238">
        <f t="shared" ref="E35:J35" si="4">E29+E30+E31+E32-E33+E34</f>
        <v>148.73778655894131</v>
      </c>
      <c r="F35" s="398">
        <f t="shared" si="4"/>
        <v>189.60980723299517</v>
      </c>
      <c r="G35" s="398">
        <f t="shared" si="4"/>
        <v>143.86717180113442</v>
      </c>
      <c r="H35" s="398">
        <f t="shared" si="4"/>
        <v>175.60736062042608</v>
      </c>
      <c r="I35" s="238">
        <f t="shared" si="4"/>
        <v>138.30770865075579</v>
      </c>
      <c r="J35" s="238">
        <f t="shared" si="4"/>
        <v>151.10346240548137</v>
      </c>
      <c r="K35" s="238">
        <f t="shared" ref="K35:O35" si="5">K29+K30+K31+K32-K33+K34</f>
        <v>150.68056808383483</v>
      </c>
      <c r="L35" s="238">
        <f t="shared" si="5"/>
        <v>163.66519174474072</v>
      </c>
      <c r="M35" s="238">
        <f t="shared" si="5"/>
        <v>158.84907443692674</v>
      </c>
      <c r="N35" s="238">
        <f t="shared" si="5"/>
        <v>163.39388174979385</v>
      </c>
      <c r="O35" s="238">
        <f t="shared" si="5"/>
        <v>159.88629390076471</v>
      </c>
      <c r="P35" s="239">
        <f t="shared" ref="P35" si="6">P29+P30+P31+P32-P33+P34</f>
        <v>165.98152712681195</v>
      </c>
      <c r="Q35" s="165"/>
      <c r="R35" s="377"/>
      <c r="S35" s="165"/>
      <c r="T35" s="165"/>
      <c r="U35" s="165"/>
      <c r="V35" s="165"/>
      <c r="W35" s="165"/>
      <c r="X35" s="165"/>
      <c r="Y35" s="165"/>
    </row>
    <row r="36" spans="1:25" s="179" customFormat="1" ht="17.25" customHeight="1">
      <c r="A36" s="165"/>
      <c r="B36" s="242"/>
      <c r="C36" s="244"/>
      <c r="D36" s="201"/>
      <c r="E36" s="248"/>
      <c r="F36" s="249"/>
      <c r="G36" s="225"/>
      <c r="H36" s="225"/>
      <c r="I36" s="225"/>
      <c r="J36" s="225"/>
      <c r="K36" s="225"/>
      <c r="L36" s="225"/>
      <c r="M36" s="225"/>
      <c r="N36" s="225"/>
      <c r="O36" s="225"/>
      <c r="P36" s="245"/>
      <c r="Q36" s="165"/>
      <c r="R36" s="378"/>
      <c r="S36" s="165"/>
      <c r="T36" s="165"/>
      <c r="U36" s="165"/>
      <c r="V36" s="165"/>
      <c r="W36" s="165"/>
      <c r="X36" s="165"/>
      <c r="Y36" s="165"/>
    </row>
    <row r="37" spans="1:25" s="179" customFormat="1" ht="17.25" customHeight="1">
      <c r="A37" s="165"/>
      <c r="B37" s="242">
        <v>16</v>
      </c>
      <c r="C37" s="244" t="s">
        <v>477</v>
      </c>
      <c r="D37" s="201" t="s">
        <v>198</v>
      </c>
      <c r="E37" s="248">
        <v>49.57926218631377</v>
      </c>
      <c r="F37" s="248">
        <v>63.203269077665055</v>
      </c>
      <c r="G37" s="248">
        <v>47.955723933711475</v>
      </c>
      <c r="H37" s="248">
        <v>58.535786873475359</v>
      </c>
      <c r="I37" s="248">
        <v>46.102569550251928</v>
      </c>
      <c r="J37" s="248">
        <v>50.367820801827122</v>
      </c>
      <c r="K37" s="248">
        <v>50.22685602794494</v>
      </c>
      <c r="L37" s="248">
        <v>54.555063914913575</v>
      </c>
      <c r="M37" s="248">
        <v>52.949691478975581</v>
      </c>
      <c r="N37" s="248">
        <v>54.464627249931283</v>
      </c>
      <c r="O37" s="248">
        <v>53.295431300254904</v>
      </c>
      <c r="P37" s="397">
        <v>55.327175708937318</v>
      </c>
      <c r="Q37" s="165"/>
      <c r="R37" s="377"/>
      <c r="S37" s="165"/>
      <c r="T37" s="165"/>
      <c r="U37" s="165"/>
      <c r="V37" s="165"/>
      <c r="W37" s="165"/>
      <c r="X37" s="165"/>
      <c r="Y37" s="165"/>
    </row>
    <row r="38" spans="1:25" s="179" customFormat="1" ht="17.25" customHeight="1" thickBot="1">
      <c r="A38" s="165"/>
      <c r="B38" s="242"/>
      <c r="C38" s="243"/>
      <c r="D38" s="225"/>
      <c r="E38" s="499"/>
      <c r="F38" s="499"/>
      <c r="G38" s="499"/>
      <c r="H38" s="499"/>
      <c r="I38" s="499"/>
      <c r="J38" s="499"/>
      <c r="K38" s="499"/>
      <c r="L38" s="499"/>
      <c r="M38" s="499"/>
      <c r="N38" s="499"/>
      <c r="O38" s="499"/>
      <c r="P38" s="499"/>
      <c r="Q38" s="165"/>
      <c r="R38" s="378"/>
      <c r="S38" s="165"/>
      <c r="T38" s="165"/>
      <c r="U38" s="165"/>
      <c r="V38" s="165"/>
      <c r="W38" s="165"/>
      <c r="X38" s="165"/>
      <c r="Y38" s="165"/>
    </row>
    <row r="39" spans="1:25" s="179" customFormat="1" ht="24" customHeight="1">
      <c r="A39" s="165"/>
      <c r="B39" s="242">
        <v>17</v>
      </c>
      <c r="C39" s="244" t="s">
        <v>478</v>
      </c>
      <c r="D39" s="225"/>
      <c r="E39" s="250">
        <f t="shared" ref="E39:J39" si="7">E35+E37</f>
        <v>198.31704874525508</v>
      </c>
      <c r="F39" s="250">
        <f t="shared" si="7"/>
        <v>252.81307631066022</v>
      </c>
      <c r="G39" s="250">
        <f t="shared" si="7"/>
        <v>191.8228957348459</v>
      </c>
      <c r="H39" s="250">
        <f t="shared" si="7"/>
        <v>234.14314749390144</v>
      </c>
      <c r="I39" s="250">
        <f t="shared" si="7"/>
        <v>184.41027820100771</v>
      </c>
      <c r="J39" s="250">
        <f t="shared" si="7"/>
        <v>201.47128320730849</v>
      </c>
      <c r="K39" s="250">
        <f t="shared" ref="K39:P39" si="8">K35+K37</f>
        <v>200.90742411177976</v>
      </c>
      <c r="L39" s="250">
        <f t="shared" si="8"/>
        <v>218.2202556596543</v>
      </c>
      <c r="M39" s="250">
        <f t="shared" si="8"/>
        <v>211.79876591590232</v>
      </c>
      <c r="N39" s="250">
        <f t="shared" si="8"/>
        <v>217.85850899972513</v>
      </c>
      <c r="O39" s="250">
        <f t="shared" si="8"/>
        <v>213.18172520101962</v>
      </c>
      <c r="P39" s="399">
        <f t="shared" si="8"/>
        <v>221.30870283574927</v>
      </c>
      <c r="Q39" s="165"/>
      <c r="R39" s="377"/>
      <c r="S39" s="165"/>
      <c r="T39" s="165"/>
      <c r="U39" s="165"/>
      <c r="V39" s="165"/>
      <c r="W39" s="165"/>
      <c r="X39" s="165"/>
      <c r="Y39" s="165"/>
    </row>
    <row r="40" spans="1:25" s="172" customFormat="1" ht="17.25" customHeight="1">
      <c r="A40" s="170"/>
      <c r="B40" s="251"/>
      <c r="C40" s="252"/>
      <c r="D40" s="252"/>
      <c r="E40" s="228"/>
      <c r="F40" s="229"/>
      <c r="G40" s="253"/>
      <c r="H40" s="253"/>
      <c r="I40" s="253"/>
      <c r="J40" s="254"/>
      <c r="K40" s="254"/>
      <c r="L40" s="254"/>
      <c r="M40" s="254"/>
      <c r="N40" s="254"/>
      <c r="O40" s="254"/>
      <c r="P40" s="396"/>
      <c r="Q40" s="170"/>
      <c r="R40" s="378"/>
      <c r="S40" s="170"/>
      <c r="T40" s="170"/>
      <c r="U40" s="170"/>
      <c r="V40" s="170"/>
      <c r="W40" s="170"/>
      <c r="X40" s="170"/>
      <c r="Y40" s="170"/>
    </row>
    <row r="41" spans="1:25" s="172" customFormat="1" ht="24" customHeight="1">
      <c r="A41" s="170"/>
      <c r="B41" s="242">
        <v>18</v>
      </c>
      <c r="C41" s="244" t="s">
        <v>479</v>
      </c>
      <c r="D41" s="253"/>
      <c r="E41" s="254">
        <f t="shared" ref="E41:J41" si="9">E26+E39</f>
        <v>326.97305639833826</v>
      </c>
      <c r="F41" s="254">
        <f t="shared" si="9"/>
        <v>405.6415243068285</v>
      </c>
      <c r="G41" s="254">
        <f t="shared" si="9"/>
        <v>470.51861472567396</v>
      </c>
      <c r="H41" s="254">
        <f t="shared" si="9"/>
        <v>475.82172980213238</v>
      </c>
      <c r="I41" s="254">
        <f t="shared" si="9"/>
        <v>491.7001433697211</v>
      </c>
      <c r="J41" s="254">
        <f t="shared" si="9"/>
        <v>287.21618031070057</v>
      </c>
      <c r="K41" s="254">
        <f t="shared" ref="K41:P41" si="10">K26+K39</f>
        <v>270.89118763302702</v>
      </c>
      <c r="L41" s="254">
        <f t="shared" si="10"/>
        <v>270.16719780782762</v>
      </c>
      <c r="M41" s="254">
        <f t="shared" si="10"/>
        <v>294.64740972890991</v>
      </c>
      <c r="N41" s="254">
        <f t="shared" si="10"/>
        <v>325.75238286502184</v>
      </c>
      <c r="O41" s="254">
        <f t="shared" si="10"/>
        <v>330.20065473314673</v>
      </c>
      <c r="P41" s="396">
        <f t="shared" si="10"/>
        <v>341.08479101720434</v>
      </c>
      <c r="Q41" s="170"/>
      <c r="R41" s="377"/>
      <c r="S41" s="170"/>
      <c r="T41" s="170"/>
      <c r="U41" s="170"/>
      <c r="V41" s="170"/>
      <c r="W41" s="170"/>
      <c r="X41" s="170"/>
      <c r="Y41" s="170"/>
    </row>
    <row r="42" spans="1:25" s="172" customFormat="1" ht="17.25" customHeight="1" thickBot="1">
      <c r="A42" s="170"/>
      <c r="B42" s="255"/>
      <c r="C42" s="256" t="s">
        <v>480</v>
      </c>
      <c r="D42" s="257"/>
      <c r="E42" s="258"/>
      <c r="F42" s="259"/>
      <c r="G42" s="260"/>
      <c r="H42" s="260"/>
      <c r="I42" s="260"/>
      <c r="J42" s="258"/>
      <c r="K42" s="258"/>
      <c r="L42" s="258"/>
      <c r="M42" s="258"/>
      <c r="N42" s="258"/>
      <c r="O42" s="258"/>
      <c r="P42" s="261"/>
      <c r="Q42" s="170"/>
      <c r="R42" s="378"/>
      <c r="S42" s="170"/>
      <c r="T42" s="170"/>
      <c r="U42" s="170"/>
      <c r="V42" s="170"/>
      <c r="W42" s="170"/>
      <c r="X42" s="170"/>
      <c r="Y42" s="170"/>
    </row>
    <row r="43" spans="1:25" s="131" customFormat="1" ht="17.25" customHeight="1">
      <c r="A43" s="130"/>
      <c r="H43" s="130"/>
      <c r="I43" s="130"/>
      <c r="J43" s="130"/>
      <c r="K43" s="130"/>
      <c r="L43" s="130"/>
      <c r="M43" s="130"/>
      <c r="N43" s="130"/>
      <c r="O43" s="130"/>
      <c r="P43" s="130"/>
      <c r="Q43" s="130"/>
      <c r="R43" s="130"/>
      <c r="S43" s="130"/>
      <c r="T43" s="130"/>
      <c r="U43" s="130"/>
      <c r="V43" s="130"/>
      <c r="W43" s="130"/>
      <c r="X43" s="130"/>
      <c r="Y43" s="130"/>
    </row>
    <row r="44" spans="1:25" s="131" customFormat="1" ht="17.25" customHeight="1">
      <c r="A44" s="130"/>
      <c r="B44" s="10" t="s">
        <v>39</v>
      </c>
      <c r="C44" s="28"/>
      <c r="E44" s="475"/>
      <c r="F44" s="475"/>
      <c r="G44" s="475"/>
      <c r="H44" s="475"/>
      <c r="I44" s="475"/>
      <c r="J44" s="475"/>
      <c r="K44" s="475"/>
      <c r="L44" s="475"/>
      <c r="M44" s="475"/>
      <c r="N44" s="475"/>
      <c r="O44" s="475"/>
      <c r="P44" s="475"/>
      <c r="Q44" s="130"/>
      <c r="R44" s="130"/>
      <c r="S44" s="130"/>
      <c r="T44" s="130"/>
      <c r="U44" s="130"/>
      <c r="V44" s="130"/>
      <c r="W44" s="130"/>
      <c r="X44" s="130"/>
      <c r="Y44" s="130"/>
    </row>
    <row r="45" spans="1:25" s="131" customFormat="1" ht="17.25" customHeight="1">
      <c r="A45" s="130"/>
      <c r="C45" s="1582" t="s">
        <v>481</v>
      </c>
      <c r="D45" s="1582"/>
      <c r="E45" s="1582"/>
      <c r="F45" s="1582"/>
      <c r="G45" s="1582"/>
      <c r="H45" s="1582"/>
      <c r="I45" s="1582"/>
      <c r="J45" s="1582"/>
      <c r="K45" s="519"/>
      <c r="L45" s="519"/>
      <c r="M45" s="519"/>
      <c r="N45" s="519"/>
      <c r="O45" s="519"/>
      <c r="P45" s="519"/>
      <c r="Q45" s="130"/>
      <c r="R45" s="130"/>
      <c r="S45" s="130"/>
      <c r="T45" s="130"/>
      <c r="U45" s="130"/>
      <c r="V45" s="130"/>
      <c r="W45" s="130"/>
      <c r="X45" s="130"/>
      <c r="Y45" s="130"/>
    </row>
    <row r="46" spans="1:25" s="131" customFormat="1" ht="17.25" customHeight="1">
      <c r="A46" s="130"/>
      <c r="H46" s="132"/>
      <c r="I46" s="130"/>
      <c r="J46" s="130"/>
      <c r="K46" s="130"/>
      <c r="L46" s="130"/>
      <c r="M46" s="130"/>
      <c r="N46" s="130"/>
      <c r="O46" s="130"/>
      <c r="P46" s="130"/>
      <c r="Q46" s="130"/>
      <c r="R46" s="130"/>
      <c r="S46" s="130"/>
      <c r="T46" s="130"/>
      <c r="U46" s="130"/>
      <c r="V46" s="130"/>
      <c r="W46" s="130"/>
      <c r="X46" s="130"/>
      <c r="Y46" s="130"/>
    </row>
    <row r="47" spans="1:25" s="131" customFormat="1" ht="17.25" customHeight="1">
      <c r="A47" s="130"/>
      <c r="H47" s="132"/>
      <c r="I47" s="472"/>
      <c r="J47" s="473"/>
      <c r="K47" s="473"/>
      <c r="L47" s="473"/>
      <c r="M47" s="130"/>
      <c r="N47" s="130"/>
      <c r="O47" s="130"/>
      <c r="P47" s="130"/>
      <c r="Q47" s="130"/>
      <c r="R47" s="130"/>
      <c r="S47" s="130"/>
      <c r="T47" s="130"/>
      <c r="U47" s="130"/>
      <c r="V47" s="130"/>
      <c r="W47" s="130"/>
      <c r="X47" s="130"/>
      <c r="Y47" s="130"/>
    </row>
    <row r="48" spans="1:25" s="131" customFormat="1" ht="17.25" customHeight="1">
      <c r="A48" s="130"/>
      <c r="H48" s="132"/>
      <c r="I48" s="130"/>
      <c r="J48" s="130"/>
      <c r="K48" s="130"/>
      <c r="L48" s="130"/>
      <c r="M48" s="130"/>
      <c r="N48" s="130"/>
      <c r="O48" s="130"/>
      <c r="P48" s="130"/>
      <c r="Q48" s="130"/>
      <c r="R48" s="130"/>
      <c r="S48" s="130"/>
      <c r="T48" s="130"/>
      <c r="U48" s="130"/>
      <c r="V48" s="130"/>
      <c r="W48" s="130"/>
      <c r="X48" s="130"/>
      <c r="Y48" s="130"/>
    </row>
    <row r="49" spans="1:25" s="131" customFormat="1" ht="17.25" customHeight="1">
      <c r="A49" s="130"/>
      <c r="H49" s="132"/>
      <c r="I49" s="130"/>
      <c r="J49" s="130"/>
      <c r="K49" s="130"/>
      <c r="L49" s="130"/>
      <c r="M49" s="130"/>
      <c r="N49" s="130"/>
      <c r="O49" s="130"/>
      <c r="P49" s="130"/>
      <c r="Q49" s="130"/>
      <c r="R49" s="130"/>
      <c r="S49" s="130"/>
      <c r="T49" s="130"/>
      <c r="U49" s="130"/>
      <c r="V49" s="130"/>
      <c r="W49" s="130"/>
      <c r="X49" s="130"/>
      <c r="Y49" s="130"/>
    </row>
    <row r="50" spans="1:25" s="131" customFormat="1" ht="17.25" customHeight="1">
      <c r="A50" s="130"/>
      <c r="H50" s="132"/>
      <c r="I50" s="130"/>
      <c r="J50" s="130"/>
      <c r="K50" s="130"/>
      <c r="L50" s="130"/>
      <c r="M50" s="130"/>
      <c r="N50" s="130"/>
      <c r="O50" s="130"/>
      <c r="P50" s="130"/>
      <c r="Q50" s="130"/>
      <c r="R50" s="130"/>
      <c r="S50" s="130"/>
      <c r="T50" s="130"/>
      <c r="U50" s="130"/>
      <c r="V50" s="130"/>
      <c r="W50" s="130"/>
      <c r="X50" s="130"/>
      <c r="Y50" s="130"/>
    </row>
    <row r="51" spans="1:25" s="131" customFormat="1" ht="17.25" customHeight="1">
      <c r="A51" s="130"/>
      <c r="H51" s="132"/>
      <c r="I51" s="130"/>
      <c r="J51" s="130"/>
      <c r="K51" s="130"/>
      <c r="L51" s="130"/>
      <c r="M51" s="130"/>
      <c r="N51" s="130"/>
      <c r="O51" s="130"/>
      <c r="P51" s="130"/>
      <c r="Q51" s="130"/>
      <c r="R51" s="130"/>
      <c r="S51" s="130"/>
      <c r="T51" s="130"/>
      <c r="U51" s="130"/>
      <c r="V51" s="130"/>
      <c r="W51" s="130"/>
      <c r="X51" s="130"/>
      <c r="Y51" s="130"/>
    </row>
    <row r="52" spans="1:25" s="131" customFormat="1" ht="17.25" customHeight="1">
      <c r="A52" s="130"/>
      <c r="H52" s="132"/>
      <c r="I52" s="130"/>
      <c r="J52" s="130"/>
      <c r="K52" s="130"/>
      <c r="L52" s="130"/>
      <c r="M52" s="130"/>
      <c r="N52" s="130"/>
      <c r="O52" s="130"/>
      <c r="P52" s="130"/>
      <c r="Q52" s="130"/>
      <c r="R52" s="130"/>
      <c r="S52" s="130"/>
      <c r="T52" s="130"/>
      <c r="U52" s="130"/>
      <c r="V52" s="130"/>
      <c r="W52" s="130"/>
      <c r="X52" s="130"/>
      <c r="Y52" s="130"/>
    </row>
    <row r="53" spans="1:25" s="131" customFormat="1" ht="15.75" customHeight="1">
      <c r="A53" s="130"/>
      <c r="H53" s="133"/>
      <c r="I53" s="130"/>
      <c r="J53" s="130"/>
      <c r="K53" s="130"/>
      <c r="L53" s="130"/>
      <c r="M53" s="130"/>
      <c r="N53" s="130"/>
      <c r="O53" s="130"/>
      <c r="P53" s="130"/>
      <c r="Q53" s="130"/>
      <c r="R53" s="130"/>
      <c r="S53" s="130"/>
      <c r="T53" s="130"/>
      <c r="U53" s="130"/>
      <c r="V53" s="130"/>
      <c r="W53" s="130"/>
      <c r="X53" s="130"/>
      <c r="Y53" s="130"/>
    </row>
    <row r="54" spans="1:25" s="131" customFormat="1" ht="15.75" customHeight="1">
      <c r="A54" s="130"/>
      <c r="H54" s="130"/>
      <c r="I54" s="130"/>
      <c r="J54" s="130"/>
      <c r="K54" s="130"/>
      <c r="L54" s="130"/>
      <c r="M54" s="130"/>
      <c r="N54" s="130"/>
      <c r="O54" s="130"/>
      <c r="P54" s="130"/>
      <c r="Q54" s="130"/>
      <c r="R54" s="130"/>
      <c r="S54" s="130"/>
      <c r="T54" s="130"/>
      <c r="U54" s="130"/>
      <c r="V54" s="130"/>
      <c r="W54" s="130"/>
      <c r="X54" s="130"/>
      <c r="Y54" s="130"/>
    </row>
    <row r="55" spans="1:25" s="131" customFormat="1" ht="15.75" customHeight="1">
      <c r="A55" s="130"/>
      <c r="H55" s="130"/>
      <c r="I55" s="130"/>
      <c r="J55" s="130"/>
      <c r="K55" s="130"/>
      <c r="L55" s="130"/>
      <c r="M55" s="130"/>
      <c r="N55" s="130"/>
      <c r="O55" s="130"/>
      <c r="P55" s="130"/>
      <c r="Q55" s="130"/>
      <c r="R55" s="130"/>
      <c r="S55" s="130"/>
      <c r="T55" s="130"/>
      <c r="U55" s="130"/>
      <c r="V55" s="130"/>
      <c r="W55" s="130"/>
      <c r="X55" s="130"/>
      <c r="Y55" s="130"/>
    </row>
    <row r="56" spans="1:25" s="131" customFormat="1" ht="15.75" customHeight="1">
      <c r="A56" s="130"/>
      <c r="H56" s="130"/>
      <c r="I56" s="130"/>
      <c r="J56" s="130"/>
      <c r="K56" s="130"/>
      <c r="L56" s="130"/>
      <c r="M56" s="130"/>
      <c r="N56" s="130"/>
      <c r="O56" s="130"/>
      <c r="P56" s="130"/>
      <c r="Q56" s="130"/>
      <c r="R56" s="130"/>
      <c r="S56" s="130"/>
      <c r="T56" s="130"/>
      <c r="U56" s="130"/>
      <c r="V56" s="130"/>
      <c r="W56" s="130"/>
      <c r="X56" s="130"/>
      <c r="Y56" s="130"/>
    </row>
    <row r="57" spans="1:25" ht="15.75">
      <c r="A57" s="119"/>
      <c r="H57" s="119"/>
      <c r="I57" s="119"/>
      <c r="J57" s="119"/>
      <c r="K57" s="119"/>
      <c r="L57" s="119"/>
      <c r="M57" s="119"/>
      <c r="N57" s="119"/>
      <c r="O57" s="119"/>
      <c r="P57" s="119"/>
      <c r="Q57" s="119"/>
      <c r="R57" s="119"/>
      <c r="S57" s="119"/>
      <c r="T57" s="119"/>
      <c r="U57" s="119"/>
      <c r="V57" s="119"/>
      <c r="W57" s="119"/>
      <c r="X57" s="119"/>
      <c r="Y57" s="119"/>
    </row>
    <row r="58" spans="1:25" ht="15.75">
      <c r="A58" s="119"/>
      <c r="H58" s="119"/>
      <c r="I58" s="119"/>
      <c r="J58" s="119"/>
      <c r="K58" s="119"/>
      <c r="L58" s="119"/>
      <c r="M58" s="119"/>
      <c r="N58" s="119"/>
      <c r="O58" s="119"/>
      <c r="P58" s="119"/>
      <c r="Q58" s="119"/>
      <c r="R58" s="119"/>
      <c r="S58" s="119"/>
      <c r="T58" s="119"/>
      <c r="U58" s="119"/>
      <c r="V58" s="119"/>
      <c r="W58" s="119"/>
      <c r="X58" s="119"/>
      <c r="Y58" s="119"/>
    </row>
    <row r="59" spans="1:25" ht="15.75">
      <c r="A59" s="119"/>
      <c r="H59" s="119"/>
      <c r="I59" s="119"/>
      <c r="J59" s="119"/>
      <c r="K59" s="119"/>
      <c r="L59" s="119"/>
      <c r="M59" s="119"/>
      <c r="N59" s="119"/>
      <c r="O59" s="119"/>
      <c r="P59" s="119"/>
      <c r="Q59" s="119"/>
      <c r="R59" s="119"/>
      <c r="S59" s="119"/>
      <c r="T59" s="119"/>
      <c r="U59" s="119"/>
      <c r="V59" s="119"/>
      <c r="W59" s="119"/>
      <c r="X59" s="119"/>
      <c r="Y59" s="119"/>
    </row>
    <row r="60" spans="1:25" ht="15.75">
      <c r="A60" s="119"/>
      <c r="H60" s="119"/>
      <c r="I60" s="119"/>
      <c r="J60" s="119"/>
      <c r="K60" s="119"/>
      <c r="L60" s="119"/>
      <c r="M60" s="119"/>
      <c r="N60" s="119"/>
      <c r="O60" s="119"/>
      <c r="P60" s="119"/>
      <c r="Q60" s="119"/>
      <c r="R60" s="119"/>
      <c r="S60" s="119"/>
      <c r="T60" s="119"/>
      <c r="U60" s="119"/>
      <c r="V60" s="119"/>
      <c r="W60" s="119"/>
      <c r="X60" s="119"/>
      <c r="Y60" s="119"/>
    </row>
    <row r="61" spans="1:25" ht="15.75">
      <c r="A61" s="119"/>
      <c r="H61" s="119"/>
      <c r="I61" s="119"/>
      <c r="J61" s="119"/>
      <c r="K61" s="119"/>
      <c r="L61" s="119"/>
      <c r="M61" s="119"/>
      <c r="N61" s="119"/>
      <c r="O61" s="119"/>
      <c r="P61" s="119"/>
      <c r="Q61" s="119"/>
      <c r="R61" s="119"/>
      <c r="S61" s="119"/>
      <c r="T61" s="119"/>
      <c r="U61" s="119"/>
      <c r="V61" s="119"/>
      <c r="W61" s="119"/>
      <c r="X61" s="119"/>
      <c r="Y61" s="119"/>
    </row>
    <row r="62" spans="1:25" ht="15.75">
      <c r="A62" s="119"/>
      <c r="H62" s="119"/>
      <c r="I62" s="119"/>
      <c r="J62" s="119"/>
      <c r="K62" s="119"/>
      <c r="L62" s="119"/>
      <c r="M62" s="119"/>
      <c r="N62" s="119"/>
      <c r="O62" s="119"/>
      <c r="P62" s="119"/>
      <c r="Q62" s="119"/>
      <c r="R62" s="119"/>
      <c r="S62" s="119"/>
      <c r="T62" s="119"/>
      <c r="U62" s="119"/>
      <c r="V62" s="119"/>
      <c r="W62" s="119"/>
      <c r="X62" s="119"/>
      <c r="Y62" s="119"/>
    </row>
    <row r="63" spans="1:25" ht="15.75">
      <c r="A63" s="119"/>
      <c r="H63" s="119"/>
      <c r="I63" s="119"/>
      <c r="J63" s="119"/>
      <c r="K63" s="119"/>
      <c r="L63" s="119"/>
      <c r="M63" s="119"/>
      <c r="N63" s="119"/>
      <c r="O63" s="119"/>
      <c r="P63" s="119"/>
      <c r="Q63" s="119"/>
      <c r="R63" s="119"/>
      <c r="S63" s="119"/>
      <c r="T63" s="119"/>
      <c r="U63" s="119"/>
      <c r="V63" s="119"/>
      <c r="W63" s="119"/>
      <c r="X63" s="119"/>
      <c r="Y63" s="119"/>
    </row>
    <row r="64" spans="1:25" ht="15.75">
      <c r="A64" s="119"/>
      <c r="H64" s="119"/>
      <c r="I64" s="119"/>
      <c r="J64" s="119"/>
      <c r="K64" s="119"/>
      <c r="L64" s="119"/>
      <c r="M64" s="119"/>
      <c r="N64" s="119"/>
      <c r="O64" s="119"/>
      <c r="P64" s="119"/>
      <c r="Q64" s="119"/>
      <c r="R64" s="119"/>
      <c r="S64" s="119"/>
      <c r="T64" s="119"/>
      <c r="U64" s="119"/>
      <c r="V64" s="119"/>
      <c r="W64" s="119"/>
      <c r="X64" s="119"/>
      <c r="Y64" s="119"/>
    </row>
    <row r="65" spans="1:25" ht="15.75">
      <c r="A65" s="119"/>
      <c r="H65" s="119"/>
      <c r="I65" s="119"/>
      <c r="J65" s="119"/>
      <c r="K65" s="119"/>
      <c r="L65" s="119"/>
      <c r="M65" s="119"/>
      <c r="N65" s="119"/>
      <c r="O65" s="119"/>
      <c r="P65" s="119"/>
      <c r="Q65" s="119"/>
      <c r="R65" s="119"/>
      <c r="S65" s="119"/>
      <c r="T65" s="119"/>
      <c r="U65" s="119"/>
      <c r="V65" s="119"/>
      <c r="W65" s="119"/>
      <c r="X65" s="119"/>
      <c r="Y65" s="119"/>
    </row>
    <row r="66" spans="1:25" ht="15.75">
      <c r="A66" s="119"/>
      <c r="H66" s="119"/>
      <c r="I66" s="119"/>
      <c r="J66" s="119"/>
      <c r="K66" s="119"/>
      <c r="L66" s="119"/>
      <c r="M66" s="119"/>
      <c r="N66" s="119"/>
      <c r="O66" s="119"/>
      <c r="P66" s="119"/>
      <c r="Q66" s="119"/>
      <c r="R66" s="119"/>
      <c r="S66" s="119"/>
      <c r="T66" s="119"/>
      <c r="U66" s="119"/>
      <c r="V66" s="119"/>
      <c r="W66" s="119"/>
      <c r="X66" s="119"/>
      <c r="Y66" s="119"/>
    </row>
    <row r="67" spans="1:25" ht="15.75">
      <c r="A67" s="119"/>
      <c r="H67" s="119"/>
      <c r="I67" s="119"/>
      <c r="J67" s="119"/>
      <c r="K67" s="119"/>
      <c r="L67" s="119"/>
      <c r="M67" s="119"/>
      <c r="N67" s="119"/>
      <c r="O67" s="119"/>
      <c r="P67" s="119"/>
      <c r="Q67" s="119"/>
      <c r="R67" s="119"/>
      <c r="S67" s="119"/>
      <c r="T67" s="119"/>
      <c r="U67" s="119"/>
      <c r="V67" s="119"/>
      <c r="W67" s="119"/>
      <c r="X67" s="119"/>
      <c r="Y67" s="119"/>
    </row>
    <row r="68" spans="1:25" ht="15.75">
      <c r="A68" s="119"/>
      <c r="B68" s="119"/>
      <c r="C68" s="119"/>
      <c r="D68" s="119"/>
      <c r="E68" s="119"/>
      <c r="F68" s="119"/>
      <c r="G68" s="119"/>
      <c r="H68" s="119"/>
      <c r="I68" s="119"/>
      <c r="J68" s="119"/>
      <c r="K68" s="119"/>
      <c r="L68" s="119"/>
      <c r="M68" s="119"/>
      <c r="N68" s="119"/>
      <c r="O68" s="119"/>
      <c r="P68" s="119"/>
      <c r="Q68" s="119"/>
      <c r="R68" s="119"/>
      <c r="S68" s="119"/>
      <c r="T68" s="119"/>
      <c r="U68" s="119"/>
      <c r="V68" s="119"/>
      <c r="W68" s="119"/>
      <c r="X68" s="119"/>
      <c r="Y68" s="119"/>
    </row>
    <row r="69" spans="1:25" ht="15.75">
      <c r="A69" s="119"/>
      <c r="B69" s="119"/>
      <c r="C69" s="119"/>
      <c r="D69" s="119"/>
      <c r="E69" s="119"/>
      <c r="F69" s="119"/>
      <c r="G69" s="119"/>
      <c r="H69" s="119"/>
      <c r="I69" s="119"/>
      <c r="J69" s="119"/>
      <c r="K69" s="119"/>
      <c r="L69" s="119"/>
      <c r="M69" s="119"/>
      <c r="N69" s="119"/>
      <c r="O69" s="119"/>
      <c r="P69" s="119"/>
      <c r="Q69" s="119"/>
      <c r="R69" s="119"/>
      <c r="S69" s="119"/>
      <c r="T69" s="119"/>
      <c r="U69" s="119"/>
      <c r="V69" s="119"/>
      <c r="W69" s="119"/>
      <c r="X69" s="119"/>
      <c r="Y69" s="119"/>
    </row>
    <row r="70" spans="1:25" ht="15.75">
      <c r="A70" s="119"/>
      <c r="B70" s="119"/>
      <c r="C70" s="119"/>
      <c r="D70" s="119"/>
      <c r="E70" s="119"/>
      <c r="F70" s="119"/>
      <c r="G70" s="119"/>
      <c r="H70" s="119"/>
      <c r="I70" s="119"/>
      <c r="J70" s="119"/>
      <c r="K70" s="119"/>
      <c r="L70" s="119"/>
      <c r="M70" s="119"/>
      <c r="N70" s="119"/>
      <c r="O70" s="119"/>
      <c r="P70" s="119"/>
      <c r="Q70" s="119"/>
      <c r="R70" s="119"/>
      <c r="S70" s="119"/>
      <c r="T70" s="119"/>
      <c r="U70" s="119"/>
      <c r="V70" s="119"/>
      <c r="W70" s="119"/>
      <c r="X70" s="119"/>
      <c r="Y70" s="119"/>
    </row>
    <row r="71" spans="1:25" ht="15.75">
      <c r="A71" s="119"/>
      <c r="B71" s="119"/>
      <c r="C71" s="119"/>
      <c r="D71" s="119"/>
      <c r="E71" s="119"/>
      <c r="F71" s="119"/>
      <c r="G71" s="119"/>
      <c r="H71" s="119"/>
      <c r="I71" s="119"/>
      <c r="J71" s="119"/>
      <c r="K71" s="119"/>
      <c r="L71" s="119"/>
      <c r="M71" s="119"/>
      <c r="N71" s="119"/>
      <c r="O71" s="119"/>
      <c r="P71" s="119"/>
      <c r="Q71" s="119"/>
      <c r="R71" s="119"/>
      <c r="S71" s="119"/>
      <c r="T71" s="119"/>
      <c r="U71" s="119"/>
      <c r="V71" s="119"/>
      <c r="W71" s="119"/>
      <c r="X71" s="119"/>
      <c r="Y71" s="119"/>
    </row>
    <row r="72" spans="1:25" ht="15.75">
      <c r="A72" s="119"/>
      <c r="B72" s="119"/>
      <c r="C72" s="119"/>
      <c r="D72" s="119"/>
      <c r="E72" s="119"/>
      <c r="F72" s="119"/>
      <c r="G72" s="119"/>
      <c r="H72" s="119"/>
      <c r="I72" s="119"/>
      <c r="J72" s="119"/>
      <c r="K72" s="119"/>
      <c r="L72" s="119"/>
      <c r="M72" s="119"/>
      <c r="N72" s="119"/>
      <c r="O72" s="119"/>
      <c r="P72" s="119"/>
      <c r="Q72" s="119"/>
      <c r="R72" s="119"/>
      <c r="S72" s="119"/>
      <c r="T72" s="119"/>
      <c r="U72" s="119"/>
      <c r="V72" s="119"/>
      <c r="W72" s="119"/>
      <c r="X72" s="119"/>
      <c r="Y72" s="119"/>
    </row>
    <row r="73" spans="1:25" ht="15.75">
      <c r="A73" s="119"/>
      <c r="B73" s="119"/>
      <c r="C73" s="119"/>
      <c r="D73" s="119"/>
      <c r="E73" s="119"/>
      <c r="F73" s="119"/>
      <c r="G73" s="119"/>
      <c r="H73" s="119"/>
      <c r="I73" s="119"/>
      <c r="J73" s="119"/>
      <c r="K73" s="119"/>
      <c r="L73" s="119"/>
      <c r="M73" s="119"/>
      <c r="N73" s="119"/>
      <c r="O73" s="119"/>
      <c r="P73" s="119"/>
      <c r="Q73" s="119"/>
      <c r="R73" s="119"/>
      <c r="S73" s="119"/>
      <c r="T73" s="119"/>
      <c r="U73" s="119"/>
      <c r="V73" s="119"/>
      <c r="W73" s="119"/>
      <c r="X73" s="119"/>
      <c r="Y73" s="119"/>
    </row>
    <row r="74" spans="1:25" ht="15.75">
      <c r="A74" s="119"/>
      <c r="B74" s="119"/>
      <c r="C74" s="119"/>
      <c r="D74" s="119"/>
      <c r="E74" s="119"/>
      <c r="F74" s="119"/>
      <c r="G74" s="119"/>
      <c r="H74" s="119"/>
      <c r="I74" s="119"/>
      <c r="J74" s="119"/>
      <c r="K74" s="119"/>
      <c r="L74" s="119"/>
      <c r="M74" s="119"/>
      <c r="N74" s="119"/>
      <c r="O74" s="119"/>
      <c r="P74" s="119"/>
      <c r="Q74" s="119"/>
      <c r="R74" s="119"/>
      <c r="S74" s="119"/>
      <c r="T74" s="119"/>
      <c r="U74" s="119"/>
      <c r="V74" s="119"/>
      <c r="W74" s="119"/>
      <c r="X74" s="119"/>
      <c r="Y74" s="119"/>
    </row>
    <row r="75" spans="1:25" ht="15.75">
      <c r="A75" s="119"/>
      <c r="B75" s="119"/>
      <c r="C75" s="119"/>
      <c r="D75" s="119"/>
      <c r="E75" s="119"/>
      <c r="F75" s="119"/>
      <c r="G75" s="119"/>
      <c r="H75" s="119"/>
      <c r="I75" s="119"/>
      <c r="J75" s="119"/>
      <c r="K75" s="119"/>
      <c r="L75" s="119"/>
      <c r="M75" s="119"/>
      <c r="N75" s="119"/>
      <c r="O75" s="119"/>
      <c r="P75" s="119"/>
      <c r="Q75" s="119"/>
      <c r="R75" s="119"/>
      <c r="S75" s="119"/>
      <c r="T75" s="119"/>
      <c r="U75" s="119"/>
      <c r="V75" s="119"/>
      <c r="W75" s="119"/>
      <c r="X75" s="119"/>
      <c r="Y75" s="119"/>
    </row>
    <row r="76" spans="1:25" ht="15.75">
      <c r="A76" s="119"/>
      <c r="B76" s="119"/>
      <c r="C76" s="119"/>
      <c r="D76" s="119"/>
      <c r="E76" s="119"/>
      <c r="F76" s="119"/>
      <c r="G76" s="119"/>
      <c r="H76" s="119"/>
      <c r="I76" s="119"/>
      <c r="J76" s="119"/>
      <c r="K76" s="119"/>
      <c r="L76" s="119"/>
      <c r="M76" s="119"/>
      <c r="N76" s="119"/>
      <c r="O76" s="119"/>
      <c r="P76" s="119"/>
      <c r="Q76" s="119"/>
      <c r="R76" s="119"/>
      <c r="S76" s="119"/>
      <c r="T76" s="119"/>
      <c r="U76" s="119"/>
      <c r="V76" s="119"/>
      <c r="W76" s="119"/>
      <c r="X76" s="119"/>
      <c r="Y76" s="119"/>
    </row>
    <row r="77" spans="1:25" ht="15.75">
      <c r="A77" s="119"/>
      <c r="B77" s="119"/>
      <c r="C77" s="119"/>
      <c r="D77" s="119"/>
      <c r="E77" s="119"/>
      <c r="F77" s="119"/>
      <c r="G77" s="119"/>
      <c r="H77" s="119"/>
      <c r="I77" s="119"/>
      <c r="J77" s="119"/>
      <c r="K77" s="119"/>
      <c r="L77" s="119"/>
      <c r="M77" s="119"/>
      <c r="N77" s="119"/>
      <c r="O77" s="119"/>
      <c r="P77" s="119"/>
      <c r="Q77" s="119"/>
      <c r="R77" s="119"/>
      <c r="S77" s="119"/>
      <c r="T77" s="119"/>
      <c r="U77" s="119"/>
      <c r="V77" s="119"/>
      <c r="W77" s="119"/>
      <c r="X77" s="119"/>
      <c r="Y77" s="119"/>
    </row>
    <row r="78" spans="1:25" ht="15.75">
      <c r="A78" s="119"/>
      <c r="B78" s="119"/>
      <c r="C78" s="119"/>
      <c r="D78" s="119"/>
      <c r="E78" s="119"/>
      <c r="F78" s="119"/>
      <c r="G78" s="119"/>
      <c r="H78" s="119"/>
      <c r="I78" s="119"/>
      <c r="J78" s="119"/>
      <c r="K78" s="119"/>
      <c r="L78" s="119"/>
      <c r="M78" s="119"/>
      <c r="N78" s="119"/>
      <c r="O78" s="119"/>
      <c r="P78" s="119"/>
      <c r="Q78" s="119"/>
      <c r="R78" s="119"/>
      <c r="S78" s="119"/>
      <c r="T78" s="119"/>
      <c r="U78" s="119"/>
      <c r="V78" s="119"/>
      <c r="W78" s="119"/>
      <c r="X78" s="119"/>
      <c r="Y78" s="119"/>
    </row>
    <row r="79" spans="1:25" ht="15.75">
      <c r="A79" s="119"/>
      <c r="B79" s="119"/>
      <c r="C79" s="119"/>
      <c r="D79" s="119"/>
      <c r="E79" s="119"/>
      <c r="F79" s="119"/>
      <c r="G79" s="119"/>
      <c r="H79" s="119"/>
      <c r="I79" s="119"/>
      <c r="J79" s="119"/>
      <c r="K79" s="119"/>
      <c r="L79" s="119"/>
      <c r="M79" s="119"/>
      <c r="N79" s="119"/>
      <c r="O79" s="119"/>
      <c r="P79" s="119"/>
      <c r="Q79" s="119"/>
      <c r="R79" s="119"/>
      <c r="S79" s="119"/>
      <c r="T79" s="119"/>
      <c r="U79" s="119"/>
      <c r="V79" s="119"/>
      <c r="W79" s="119"/>
      <c r="X79" s="119"/>
      <c r="Y79" s="119"/>
    </row>
    <row r="80" spans="1:25" ht="15.75">
      <c r="A80" s="119"/>
      <c r="B80" s="119"/>
      <c r="C80" s="119"/>
      <c r="D80" s="119"/>
      <c r="E80" s="119"/>
      <c r="F80" s="119"/>
      <c r="G80" s="119"/>
      <c r="H80" s="119"/>
      <c r="I80" s="119"/>
      <c r="J80" s="119"/>
      <c r="K80" s="119"/>
      <c r="L80" s="119"/>
      <c r="M80" s="119"/>
      <c r="N80" s="119"/>
      <c r="O80" s="119"/>
      <c r="P80" s="119"/>
      <c r="Q80" s="119"/>
      <c r="R80" s="119"/>
      <c r="S80" s="119"/>
      <c r="T80" s="119"/>
      <c r="U80" s="119"/>
      <c r="V80" s="119"/>
      <c r="W80" s="119"/>
      <c r="X80" s="119"/>
      <c r="Y80" s="119"/>
    </row>
    <row r="81" spans="1:25" ht="15.75">
      <c r="A81" s="119"/>
      <c r="B81" s="119"/>
      <c r="C81" s="119"/>
      <c r="D81" s="119"/>
      <c r="E81" s="119"/>
      <c r="F81" s="119"/>
      <c r="G81" s="119"/>
      <c r="H81" s="119"/>
      <c r="I81" s="119"/>
      <c r="J81" s="119"/>
      <c r="K81" s="119"/>
      <c r="L81" s="119"/>
      <c r="M81" s="119"/>
      <c r="N81" s="119"/>
      <c r="O81" s="119"/>
      <c r="P81" s="119"/>
      <c r="Q81" s="119"/>
      <c r="R81" s="119"/>
      <c r="S81" s="119"/>
      <c r="T81" s="119"/>
      <c r="U81" s="119"/>
      <c r="V81" s="119"/>
      <c r="W81" s="119"/>
      <c r="X81" s="119"/>
      <c r="Y81" s="119"/>
    </row>
    <row r="82" spans="1:25" ht="15.75">
      <c r="A82" s="119"/>
      <c r="B82" s="119"/>
      <c r="C82" s="119"/>
      <c r="D82" s="119"/>
      <c r="E82" s="119"/>
      <c r="F82" s="119"/>
      <c r="G82" s="119"/>
      <c r="H82" s="119"/>
      <c r="I82" s="119"/>
      <c r="J82" s="119"/>
      <c r="K82" s="119"/>
      <c r="L82" s="119"/>
      <c r="M82" s="119"/>
      <c r="N82" s="119"/>
      <c r="O82" s="119"/>
      <c r="P82" s="119"/>
      <c r="Q82" s="119"/>
      <c r="R82" s="119"/>
      <c r="S82" s="119"/>
      <c r="T82" s="119"/>
      <c r="U82" s="119"/>
      <c r="V82" s="119"/>
      <c r="W82" s="119"/>
      <c r="X82" s="119"/>
      <c r="Y82" s="119"/>
    </row>
    <row r="83" spans="1:25" ht="15.75">
      <c r="A83" s="119"/>
      <c r="B83" s="119"/>
      <c r="C83" s="119"/>
      <c r="D83" s="119"/>
      <c r="E83" s="119"/>
      <c r="F83" s="119"/>
      <c r="G83" s="119"/>
      <c r="H83" s="119"/>
      <c r="I83" s="119"/>
      <c r="J83" s="119"/>
      <c r="K83" s="119"/>
      <c r="L83" s="119"/>
      <c r="M83" s="119"/>
      <c r="N83" s="119"/>
      <c r="O83" s="119"/>
      <c r="P83" s="119"/>
      <c r="Q83" s="119"/>
      <c r="R83" s="119"/>
      <c r="S83" s="119"/>
      <c r="T83" s="119"/>
      <c r="U83" s="119"/>
      <c r="V83" s="119"/>
      <c r="W83" s="119"/>
      <c r="X83" s="119"/>
      <c r="Y83" s="119"/>
    </row>
    <row r="84" spans="1:25" ht="15.75">
      <c r="A84" s="119"/>
      <c r="B84" s="119"/>
      <c r="C84" s="119"/>
      <c r="D84" s="119"/>
      <c r="E84" s="119"/>
      <c r="F84" s="119"/>
      <c r="G84" s="119"/>
      <c r="H84" s="119"/>
      <c r="I84" s="119"/>
      <c r="J84" s="119"/>
      <c r="K84" s="119"/>
      <c r="L84" s="119"/>
      <c r="M84" s="119"/>
      <c r="N84" s="119"/>
      <c r="O84" s="119"/>
      <c r="P84" s="119"/>
      <c r="Q84" s="119"/>
      <c r="R84" s="119"/>
      <c r="S84" s="119"/>
      <c r="T84" s="119"/>
      <c r="U84" s="119"/>
      <c r="V84" s="119"/>
      <c r="W84" s="119"/>
      <c r="X84" s="119"/>
      <c r="Y84" s="119"/>
    </row>
    <row r="85" spans="1:25" ht="15.75">
      <c r="A85" s="119"/>
      <c r="B85" s="119"/>
      <c r="C85" s="119"/>
      <c r="D85" s="119"/>
      <c r="E85" s="119"/>
      <c r="F85" s="119"/>
      <c r="G85" s="119"/>
      <c r="H85" s="119"/>
      <c r="I85" s="119"/>
      <c r="J85" s="119"/>
      <c r="K85" s="119"/>
      <c r="L85" s="119"/>
      <c r="M85" s="119"/>
      <c r="N85" s="119"/>
      <c r="O85" s="119"/>
      <c r="P85" s="119"/>
      <c r="Q85" s="119"/>
      <c r="R85" s="119"/>
      <c r="S85" s="119"/>
      <c r="T85" s="119"/>
      <c r="U85" s="119"/>
      <c r="V85" s="119"/>
      <c r="W85" s="119"/>
      <c r="X85" s="119"/>
      <c r="Y85" s="119"/>
    </row>
    <row r="86" spans="1:25" ht="15.75">
      <c r="A86" s="119"/>
      <c r="B86" s="119"/>
      <c r="C86" s="119"/>
      <c r="D86" s="119"/>
      <c r="E86" s="119"/>
      <c r="F86" s="119"/>
      <c r="G86" s="119"/>
      <c r="H86" s="119"/>
      <c r="I86" s="119"/>
      <c r="J86" s="119"/>
      <c r="K86" s="119"/>
      <c r="L86" s="119"/>
      <c r="M86" s="119"/>
      <c r="N86" s="119"/>
      <c r="O86" s="119"/>
      <c r="P86" s="119"/>
      <c r="Q86" s="119"/>
      <c r="R86" s="119"/>
      <c r="S86" s="119"/>
      <c r="T86" s="119"/>
      <c r="U86" s="119"/>
      <c r="V86" s="119"/>
      <c r="W86" s="119"/>
      <c r="X86" s="119"/>
      <c r="Y86" s="119"/>
    </row>
    <row r="87" spans="1:25" ht="15.75">
      <c r="A87" s="119"/>
      <c r="B87" s="119"/>
      <c r="C87" s="119"/>
      <c r="D87" s="119"/>
      <c r="E87" s="119"/>
      <c r="F87" s="119"/>
      <c r="G87" s="119"/>
      <c r="H87" s="119"/>
      <c r="I87" s="119"/>
      <c r="J87" s="119"/>
      <c r="K87" s="119"/>
      <c r="L87" s="119"/>
      <c r="M87" s="119"/>
      <c r="N87" s="119"/>
      <c r="O87" s="119"/>
      <c r="P87" s="119"/>
      <c r="Q87" s="119"/>
      <c r="R87" s="119"/>
      <c r="S87" s="119"/>
      <c r="T87" s="119"/>
      <c r="U87" s="119"/>
      <c r="V87" s="119"/>
      <c r="W87" s="119"/>
      <c r="X87" s="119"/>
      <c r="Y87" s="119"/>
    </row>
    <row r="88" spans="1:25" ht="15.75">
      <c r="A88" s="119"/>
      <c r="B88" s="119"/>
      <c r="C88" s="119"/>
      <c r="D88" s="119"/>
      <c r="E88" s="119"/>
      <c r="F88" s="119"/>
      <c r="G88" s="119"/>
      <c r="H88" s="119"/>
      <c r="I88" s="119"/>
      <c r="J88" s="119"/>
      <c r="K88" s="119"/>
      <c r="L88" s="119"/>
      <c r="M88" s="119"/>
      <c r="N88" s="119"/>
      <c r="O88" s="119"/>
      <c r="P88" s="119"/>
      <c r="Q88" s="119"/>
      <c r="R88" s="119"/>
      <c r="S88" s="119"/>
      <c r="T88" s="119"/>
      <c r="U88" s="119"/>
      <c r="V88" s="119"/>
      <c r="W88" s="119"/>
      <c r="X88" s="119"/>
      <c r="Y88" s="119"/>
    </row>
    <row r="89" spans="1:25" ht="15.75">
      <c r="A89" s="119"/>
      <c r="B89" s="119"/>
      <c r="C89" s="119"/>
      <c r="D89" s="119"/>
      <c r="E89" s="119"/>
      <c r="F89" s="119"/>
      <c r="G89" s="119"/>
      <c r="H89" s="119"/>
      <c r="I89" s="119"/>
      <c r="J89" s="119"/>
      <c r="K89" s="119"/>
      <c r="L89" s="119"/>
      <c r="M89" s="119"/>
      <c r="N89" s="119"/>
      <c r="O89" s="119"/>
      <c r="P89" s="119"/>
      <c r="Q89" s="119"/>
      <c r="R89" s="119"/>
      <c r="S89" s="119"/>
      <c r="T89" s="119"/>
      <c r="U89" s="119"/>
      <c r="V89" s="119"/>
      <c r="W89" s="119"/>
      <c r="X89" s="119"/>
      <c r="Y89" s="119"/>
    </row>
    <row r="90" spans="1:25" ht="15.75">
      <c r="A90" s="119"/>
      <c r="B90" s="119"/>
      <c r="C90" s="119"/>
      <c r="D90" s="119"/>
      <c r="E90" s="119"/>
      <c r="F90" s="119"/>
      <c r="G90" s="119"/>
      <c r="H90" s="119"/>
      <c r="I90" s="119"/>
      <c r="J90" s="119"/>
      <c r="K90" s="119"/>
      <c r="L90" s="119"/>
      <c r="M90" s="119"/>
      <c r="N90" s="119"/>
      <c r="O90" s="119"/>
      <c r="P90" s="119"/>
      <c r="Q90" s="119"/>
      <c r="R90" s="119"/>
      <c r="S90" s="119"/>
      <c r="T90" s="119"/>
      <c r="U90" s="119"/>
      <c r="V90" s="119"/>
      <c r="W90" s="119"/>
      <c r="X90" s="119"/>
      <c r="Y90" s="119"/>
    </row>
    <row r="91" spans="1:25" ht="15.75">
      <c r="A91" s="119"/>
      <c r="B91" s="119"/>
      <c r="C91" s="119"/>
      <c r="D91" s="119"/>
      <c r="E91" s="119"/>
      <c r="F91" s="119"/>
      <c r="G91" s="119"/>
      <c r="H91" s="119"/>
      <c r="I91" s="119"/>
      <c r="J91" s="119"/>
      <c r="K91" s="119"/>
      <c r="L91" s="119"/>
      <c r="M91" s="119"/>
      <c r="N91" s="119"/>
      <c r="O91" s="119"/>
      <c r="P91" s="119"/>
      <c r="Q91" s="119"/>
      <c r="R91" s="119"/>
      <c r="S91" s="119"/>
      <c r="T91" s="119"/>
      <c r="U91" s="119"/>
      <c r="V91" s="119"/>
      <c r="W91" s="119"/>
      <c r="X91" s="119"/>
      <c r="Y91" s="119"/>
    </row>
    <row r="92" spans="1:25" ht="15.75">
      <c r="A92" s="119"/>
      <c r="B92" s="119"/>
      <c r="C92" s="119"/>
      <c r="D92" s="119"/>
      <c r="E92" s="119"/>
      <c r="F92" s="119"/>
      <c r="G92" s="119"/>
      <c r="H92" s="119"/>
      <c r="I92" s="119"/>
      <c r="J92" s="119"/>
      <c r="K92" s="119"/>
      <c r="L92" s="119"/>
      <c r="M92" s="119"/>
      <c r="N92" s="119"/>
      <c r="O92" s="119"/>
      <c r="P92" s="119"/>
      <c r="Q92" s="119"/>
      <c r="R92" s="119"/>
      <c r="S92" s="119"/>
      <c r="T92" s="119"/>
      <c r="U92" s="119"/>
      <c r="V92" s="119"/>
      <c r="W92" s="119"/>
      <c r="X92" s="119"/>
      <c r="Y92" s="119"/>
    </row>
    <row r="93" spans="1:25" ht="15.75">
      <c r="A93" s="119"/>
      <c r="B93" s="119"/>
      <c r="C93" s="119"/>
      <c r="D93" s="119"/>
      <c r="E93" s="119"/>
      <c r="F93" s="119"/>
      <c r="G93" s="119"/>
      <c r="H93" s="119"/>
      <c r="I93" s="119"/>
      <c r="J93" s="119"/>
      <c r="K93" s="119"/>
      <c r="L93" s="119"/>
      <c r="M93" s="119"/>
      <c r="N93" s="119"/>
      <c r="O93" s="119"/>
      <c r="P93" s="119"/>
      <c r="Q93" s="119"/>
      <c r="R93" s="119"/>
      <c r="S93" s="119"/>
      <c r="T93" s="119"/>
      <c r="U93" s="119"/>
      <c r="V93" s="119"/>
      <c r="W93" s="119"/>
      <c r="X93" s="119"/>
      <c r="Y93" s="119"/>
    </row>
    <row r="94" spans="1:25" ht="15.75">
      <c r="A94" s="119"/>
      <c r="B94" s="119"/>
      <c r="C94" s="119"/>
      <c r="D94" s="119"/>
      <c r="E94" s="119"/>
      <c r="F94" s="119"/>
      <c r="G94" s="119"/>
      <c r="H94" s="119"/>
      <c r="I94" s="119"/>
      <c r="J94" s="119"/>
      <c r="K94" s="119"/>
      <c r="L94" s="119"/>
      <c r="M94" s="119"/>
      <c r="N94" s="119"/>
      <c r="O94" s="119"/>
      <c r="P94" s="119"/>
      <c r="Q94" s="119"/>
      <c r="R94" s="119"/>
      <c r="S94" s="119"/>
      <c r="T94" s="119"/>
      <c r="U94" s="119"/>
      <c r="V94" s="119"/>
      <c r="W94" s="119"/>
      <c r="X94" s="119"/>
      <c r="Y94" s="119"/>
    </row>
    <row r="95" spans="1:25" ht="15.75">
      <c r="A95" s="119"/>
      <c r="B95" s="119"/>
      <c r="C95" s="119"/>
      <c r="D95" s="119"/>
      <c r="E95" s="119"/>
      <c r="F95" s="119"/>
      <c r="G95" s="119"/>
      <c r="H95" s="119"/>
      <c r="I95" s="119"/>
      <c r="J95" s="119"/>
      <c r="K95" s="119"/>
      <c r="L95" s="119"/>
      <c r="M95" s="119"/>
      <c r="N95" s="119"/>
      <c r="O95" s="119"/>
      <c r="P95" s="119"/>
      <c r="Q95" s="119"/>
      <c r="R95" s="119"/>
      <c r="S95" s="119"/>
      <c r="T95" s="119"/>
      <c r="U95" s="119"/>
      <c r="V95" s="119"/>
      <c r="W95" s="119"/>
      <c r="X95" s="119"/>
      <c r="Y95" s="119"/>
    </row>
    <row r="96" spans="1:25" ht="15.75">
      <c r="A96" s="119"/>
      <c r="B96" s="119"/>
      <c r="C96" s="119"/>
      <c r="D96" s="119"/>
      <c r="E96" s="119"/>
      <c r="F96" s="119"/>
      <c r="G96" s="119"/>
      <c r="H96" s="119"/>
      <c r="I96" s="119"/>
      <c r="J96" s="119"/>
      <c r="K96" s="119"/>
      <c r="L96" s="119"/>
      <c r="M96" s="119"/>
      <c r="N96" s="119"/>
      <c r="O96" s="119"/>
      <c r="P96" s="119"/>
      <c r="Q96" s="119"/>
      <c r="R96" s="119"/>
      <c r="S96" s="119"/>
      <c r="T96" s="119"/>
      <c r="U96" s="119"/>
      <c r="V96" s="119"/>
      <c r="W96" s="119"/>
      <c r="X96" s="119"/>
      <c r="Y96" s="119"/>
    </row>
    <row r="97" spans="1:25" ht="15.75">
      <c r="A97" s="119"/>
      <c r="B97" s="119"/>
      <c r="C97" s="119"/>
      <c r="D97" s="119"/>
      <c r="E97" s="119"/>
      <c r="F97" s="119"/>
      <c r="G97" s="119"/>
      <c r="H97" s="119"/>
      <c r="I97" s="119"/>
      <c r="J97" s="119"/>
      <c r="K97" s="119"/>
      <c r="L97" s="119"/>
      <c r="M97" s="119"/>
      <c r="N97" s="119"/>
      <c r="O97" s="119"/>
      <c r="P97" s="119"/>
      <c r="Q97" s="119"/>
      <c r="R97" s="119"/>
      <c r="S97" s="119"/>
      <c r="T97" s="119"/>
      <c r="U97" s="119"/>
      <c r="V97" s="119"/>
      <c r="W97" s="119"/>
      <c r="X97" s="119"/>
      <c r="Y97" s="119"/>
    </row>
    <row r="98" spans="1:25" ht="15.75">
      <c r="A98" s="119"/>
      <c r="B98" s="119"/>
      <c r="C98" s="119"/>
      <c r="D98" s="119"/>
      <c r="E98" s="119"/>
      <c r="F98" s="119"/>
      <c r="G98" s="119"/>
      <c r="H98" s="119"/>
      <c r="I98" s="119"/>
      <c r="J98" s="119"/>
      <c r="K98" s="119"/>
      <c r="L98" s="119"/>
      <c r="M98" s="119"/>
      <c r="N98" s="119"/>
      <c r="O98" s="119"/>
      <c r="P98" s="119"/>
      <c r="Q98" s="119"/>
      <c r="R98" s="119"/>
      <c r="S98" s="119"/>
      <c r="T98" s="119"/>
      <c r="U98" s="119"/>
      <c r="V98" s="119"/>
      <c r="W98" s="119"/>
      <c r="X98" s="119"/>
      <c r="Y98" s="119"/>
    </row>
    <row r="99" spans="1:25" ht="15.75">
      <c r="A99" s="119"/>
      <c r="B99" s="119"/>
      <c r="C99" s="119"/>
      <c r="D99" s="119"/>
      <c r="E99" s="119"/>
      <c r="F99" s="119"/>
      <c r="G99" s="119"/>
      <c r="H99" s="119"/>
      <c r="I99" s="119"/>
      <c r="J99" s="119"/>
      <c r="K99" s="119"/>
      <c r="L99" s="119"/>
      <c r="M99" s="119"/>
      <c r="N99" s="119"/>
      <c r="O99" s="119"/>
      <c r="P99" s="119"/>
      <c r="Q99" s="119"/>
      <c r="R99" s="119"/>
      <c r="S99" s="119"/>
      <c r="T99" s="119"/>
      <c r="U99" s="119"/>
      <c r="V99" s="119"/>
      <c r="W99" s="119"/>
      <c r="X99" s="119"/>
      <c r="Y99" s="119"/>
    </row>
    <row r="100" spans="1:25" ht="15.75">
      <c r="A100" s="119"/>
      <c r="B100" s="119"/>
      <c r="C100" s="119"/>
      <c r="D100" s="119"/>
      <c r="E100" s="119"/>
      <c r="F100" s="119"/>
      <c r="G100" s="119"/>
      <c r="H100" s="119"/>
      <c r="I100" s="119"/>
      <c r="J100" s="119"/>
      <c r="K100" s="119"/>
      <c r="L100" s="119"/>
      <c r="M100" s="119"/>
      <c r="N100" s="119"/>
      <c r="O100" s="119"/>
      <c r="P100" s="119"/>
      <c r="Q100" s="119"/>
      <c r="R100" s="119"/>
      <c r="S100" s="119"/>
      <c r="T100" s="119"/>
      <c r="U100" s="119"/>
      <c r="V100" s="119"/>
      <c r="W100" s="119"/>
      <c r="X100" s="119"/>
      <c r="Y100" s="119"/>
    </row>
    <row r="101" spans="1:25" ht="15.75">
      <c r="A101" s="119"/>
      <c r="B101" s="119"/>
      <c r="C101" s="119"/>
      <c r="D101" s="119"/>
      <c r="E101" s="119"/>
      <c r="F101" s="119"/>
      <c r="G101" s="119"/>
      <c r="H101" s="119"/>
      <c r="I101" s="119"/>
      <c r="J101" s="119"/>
      <c r="K101" s="119"/>
      <c r="L101" s="119"/>
      <c r="M101" s="119"/>
      <c r="N101" s="119"/>
      <c r="O101" s="119"/>
      <c r="P101" s="119"/>
      <c r="Q101" s="119"/>
      <c r="R101" s="119"/>
      <c r="S101" s="119"/>
      <c r="T101" s="119"/>
      <c r="U101" s="119"/>
      <c r="V101" s="119"/>
      <c r="W101" s="119"/>
      <c r="X101" s="119"/>
      <c r="Y101" s="119"/>
    </row>
    <row r="102" spans="1:25" ht="15.75">
      <c r="A102" s="119"/>
      <c r="B102" s="119"/>
      <c r="C102" s="119"/>
      <c r="D102" s="119"/>
      <c r="E102" s="119"/>
      <c r="F102" s="119"/>
      <c r="G102" s="119"/>
      <c r="H102" s="119"/>
      <c r="I102" s="119"/>
      <c r="J102" s="119"/>
      <c r="K102" s="119"/>
      <c r="L102" s="119"/>
      <c r="M102" s="119"/>
      <c r="N102" s="119"/>
      <c r="O102" s="119"/>
      <c r="P102" s="119"/>
      <c r="Q102" s="119"/>
      <c r="R102" s="119"/>
      <c r="S102" s="119"/>
      <c r="T102" s="119"/>
      <c r="U102" s="119"/>
      <c r="V102" s="119"/>
      <c r="W102" s="119"/>
      <c r="X102" s="119"/>
      <c r="Y102" s="119"/>
    </row>
    <row r="103" spans="1:25" ht="15.75">
      <c r="A103" s="119"/>
      <c r="B103" s="119"/>
      <c r="C103" s="119"/>
      <c r="D103" s="119"/>
      <c r="E103" s="119"/>
      <c r="F103" s="119"/>
      <c r="G103" s="119"/>
      <c r="H103" s="119"/>
      <c r="I103" s="119"/>
      <c r="J103" s="119"/>
      <c r="K103" s="119"/>
      <c r="L103" s="119"/>
      <c r="M103" s="119"/>
      <c r="N103" s="119"/>
      <c r="O103" s="119"/>
      <c r="P103" s="119"/>
      <c r="Q103" s="119"/>
      <c r="R103" s="119"/>
      <c r="S103" s="119"/>
      <c r="T103" s="119"/>
      <c r="U103" s="119"/>
      <c r="V103" s="119"/>
      <c r="W103" s="119"/>
      <c r="X103" s="119"/>
      <c r="Y103" s="119"/>
    </row>
    <row r="104" spans="1:25" ht="15.75">
      <c r="A104" s="119"/>
      <c r="B104" s="119"/>
      <c r="C104" s="119"/>
      <c r="D104" s="119"/>
      <c r="E104" s="119"/>
      <c r="F104" s="119"/>
      <c r="G104" s="119"/>
      <c r="H104" s="119"/>
      <c r="I104" s="119"/>
      <c r="J104" s="119"/>
      <c r="K104" s="119"/>
      <c r="L104" s="119"/>
      <c r="M104" s="119"/>
      <c r="N104" s="119"/>
      <c r="O104" s="119"/>
      <c r="P104" s="119"/>
      <c r="Q104" s="119"/>
      <c r="R104" s="119"/>
      <c r="S104" s="119"/>
      <c r="T104" s="119"/>
      <c r="U104" s="119"/>
      <c r="V104" s="119"/>
      <c r="W104" s="119"/>
      <c r="X104" s="119"/>
      <c r="Y104" s="119"/>
    </row>
    <row r="105" spans="1:25" ht="15.75">
      <c r="A105" s="119"/>
      <c r="B105" s="119"/>
      <c r="C105" s="119"/>
      <c r="D105" s="119"/>
      <c r="E105" s="119"/>
      <c r="F105" s="119"/>
      <c r="G105" s="119"/>
      <c r="H105" s="119"/>
      <c r="I105" s="119"/>
      <c r="J105" s="119"/>
      <c r="K105" s="119"/>
      <c r="L105" s="119"/>
      <c r="M105" s="119"/>
      <c r="N105" s="119"/>
      <c r="O105" s="119"/>
      <c r="P105" s="119"/>
      <c r="Q105" s="119"/>
      <c r="R105" s="119"/>
      <c r="S105" s="119"/>
      <c r="T105" s="119"/>
      <c r="U105" s="119"/>
      <c r="V105" s="119"/>
      <c r="W105" s="119"/>
      <c r="X105" s="119"/>
      <c r="Y105" s="119"/>
    </row>
    <row r="106" spans="1:25" ht="15.75">
      <c r="A106" s="119"/>
      <c r="B106" s="119"/>
      <c r="C106" s="119"/>
      <c r="D106" s="119"/>
      <c r="E106" s="119"/>
      <c r="F106" s="119"/>
      <c r="G106" s="119"/>
      <c r="H106" s="119"/>
      <c r="I106" s="119"/>
      <c r="J106" s="119"/>
      <c r="K106" s="119"/>
      <c r="L106" s="119"/>
      <c r="M106" s="119"/>
      <c r="N106" s="119"/>
      <c r="O106" s="119"/>
      <c r="P106" s="119"/>
      <c r="Q106" s="119"/>
      <c r="R106" s="119"/>
      <c r="S106" s="119"/>
      <c r="T106" s="119"/>
      <c r="U106" s="119"/>
      <c r="V106" s="119"/>
      <c r="W106" s="119"/>
      <c r="X106" s="119"/>
      <c r="Y106" s="119"/>
    </row>
    <row r="107" spans="1:25" ht="15.75">
      <c r="A107" s="119"/>
      <c r="B107" s="119"/>
      <c r="C107" s="119"/>
      <c r="D107" s="119"/>
      <c r="E107" s="119"/>
      <c r="F107" s="119"/>
      <c r="G107" s="119"/>
      <c r="H107" s="119"/>
      <c r="I107" s="119"/>
      <c r="J107" s="119"/>
      <c r="K107" s="119"/>
      <c r="L107" s="119"/>
      <c r="M107" s="119"/>
      <c r="N107" s="119"/>
      <c r="O107" s="119"/>
      <c r="P107" s="119"/>
      <c r="Q107" s="119"/>
      <c r="R107" s="119"/>
      <c r="S107" s="119"/>
      <c r="T107" s="119"/>
      <c r="U107" s="119"/>
      <c r="V107" s="119"/>
      <c r="W107" s="119"/>
      <c r="X107" s="119"/>
      <c r="Y107" s="119"/>
    </row>
    <row r="108" spans="1:25" ht="15.75">
      <c r="A108" s="119"/>
      <c r="B108" s="119"/>
      <c r="C108" s="119"/>
      <c r="D108" s="119"/>
      <c r="E108" s="119"/>
      <c r="F108" s="119"/>
      <c r="G108" s="119"/>
      <c r="H108" s="119"/>
      <c r="I108" s="119"/>
      <c r="J108" s="119"/>
      <c r="K108" s="119"/>
      <c r="L108" s="119"/>
      <c r="M108" s="119"/>
      <c r="N108" s="119"/>
      <c r="O108" s="119"/>
      <c r="P108" s="119"/>
      <c r="Q108" s="119"/>
      <c r="R108" s="119"/>
      <c r="S108" s="119"/>
      <c r="T108" s="119"/>
      <c r="U108" s="119"/>
      <c r="V108" s="119"/>
      <c r="W108" s="119"/>
      <c r="X108" s="119"/>
      <c r="Y108" s="119"/>
    </row>
    <row r="109" spans="1:25" ht="15.75">
      <c r="A109" s="119"/>
      <c r="B109" s="119"/>
      <c r="C109" s="119"/>
      <c r="D109" s="119"/>
      <c r="E109" s="119"/>
      <c r="F109" s="119"/>
      <c r="G109" s="119"/>
      <c r="H109" s="119"/>
      <c r="I109" s="119"/>
      <c r="J109" s="119"/>
      <c r="K109" s="119"/>
      <c r="L109" s="119"/>
      <c r="M109" s="119"/>
      <c r="N109" s="119"/>
      <c r="O109" s="119"/>
      <c r="P109" s="119"/>
      <c r="Q109" s="119"/>
      <c r="R109" s="119"/>
      <c r="S109" s="119"/>
      <c r="T109" s="119"/>
      <c r="U109" s="119"/>
      <c r="V109" s="119"/>
      <c r="W109" s="119"/>
      <c r="X109" s="119"/>
      <c r="Y109" s="119"/>
    </row>
    <row r="110" spans="1:25" ht="15.75">
      <c r="A110" s="119"/>
      <c r="B110" s="119"/>
      <c r="C110" s="119"/>
      <c r="D110" s="119"/>
      <c r="E110" s="119"/>
      <c r="F110" s="119"/>
      <c r="G110" s="119"/>
      <c r="H110" s="119"/>
      <c r="I110" s="119"/>
      <c r="J110" s="119"/>
      <c r="K110" s="119"/>
      <c r="L110" s="119"/>
      <c r="M110" s="119"/>
      <c r="N110" s="119"/>
      <c r="O110" s="119"/>
      <c r="P110" s="119"/>
      <c r="Q110" s="119"/>
      <c r="R110" s="119"/>
      <c r="S110" s="119"/>
      <c r="T110" s="119"/>
      <c r="U110" s="119"/>
      <c r="V110" s="119"/>
      <c r="W110" s="119"/>
      <c r="X110" s="119"/>
      <c r="Y110" s="119"/>
    </row>
    <row r="111" spans="1:25" ht="15.75">
      <c r="A111" s="119"/>
      <c r="B111" s="119"/>
      <c r="C111" s="119"/>
      <c r="D111" s="119"/>
      <c r="E111" s="119"/>
      <c r="F111" s="119"/>
      <c r="G111" s="119"/>
      <c r="H111" s="119"/>
      <c r="I111" s="119"/>
      <c r="J111" s="119"/>
      <c r="K111" s="119"/>
      <c r="L111" s="119"/>
      <c r="M111" s="119"/>
      <c r="N111" s="119"/>
      <c r="O111" s="119"/>
      <c r="P111" s="119"/>
      <c r="Q111" s="119"/>
      <c r="R111" s="119"/>
      <c r="S111" s="119"/>
      <c r="T111" s="119"/>
      <c r="U111" s="119"/>
      <c r="V111" s="119"/>
      <c r="W111" s="119"/>
      <c r="X111" s="119"/>
      <c r="Y111" s="119"/>
    </row>
    <row r="112" spans="1:25" ht="15.75">
      <c r="A112" s="119"/>
      <c r="B112" s="119"/>
      <c r="C112" s="119"/>
      <c r="D112" s="119"/>
      <c r="E112" s="119"/>
      <c r="F112" s="119"/>
      <c r="G112" s="119"/>
      <c r="H112" s="119"/>
      <c r="I112" s="119"/>
      <c r="J112" s="119"/>
      <c r="K112" s="119"/>
      <c r="L112" s="119"/>
      <c r="M112" s="119"/>
      <c r="N112" s="119"/>
      <c r="O112" s="119"/>
      <c r="P112" s="119"/>
      <c r="Q112" s="119"/>
      <c r="R112" s="119"/>
      <c r="S112" s="119"/>
      <c r="T112" s="119"/>
      <c r="U112" s="119"/>
      <c r="V112" s="119"/>
      <c r="W112" s="119"/>
      <c r="X112" s="119"/>
      <c r="Y112" s="119"/>
    </row>
    <row r="113" spans="1:25" ht="15.75">
      <c r="A113" s="119"/>
      <c r="B113" s="119"/>
      <c r="C113" s="119"/>
      <c r="D113" s="119"/>
      <c r="E113" s="119"/>
      <c r="F113" s="119"/>
      <c r="G113" s="119"/>
      <c r="H113" s="119"/>
      <c r="I113" s="119"/>
      <c r="J113" s="119"/>
      <c r="K113" s="119"/>
      <c r="L113" s="119"/>
      <c r="M113" s="119"/>
      <c r="N113" s="119"/>
      <c r="O113" s="119"/>
      <c r="P113" s="119"/>
      <c r="Q113" s="119"/>
      <c r="R113" s="119"/>
      <c r="S113" s="119"/>
      <c r="T113" s="119"/>
      <c r="U113" s="119"/>
      <c r="V113" s="119"/>
      <c r="W113" s="119"/>
      <c r="X113" s="119"/>
      <c r="Y113" s="119"/>
    </row>
    <row r="114" spans="1:25" ht="15.75">
      <c r="A114" s="119"/>
      <c r="B114" s="119"/>
      <c r="C114" s="119"/>
      <c r="D114" s="119"/>
      <c r="E114" s="119"/>
      <c r="F114" s="119"/>
      <c r="G114" s="119"/>
      <c r="H114" s="119"/>
      <c r="I114" s="119"/>
      <c r="J114" s="119"/>
      <c r="K114" s="119"/>
      <c r="L114" s="119"/>
      <c r="M114" s="119"/>
      <c r="N114" s="119"/>
      <c r="O114" s="119"/>
      <c r="P114" s="119"/>
      <c r="Q114" s="119"/>
      <c r="R114" s="119"/>
      <c r="S114" s="119"/>
      <c r="T114" s="119"/>
      <c r="U114" s="119"/>
      <c r="V114" s="119"/>
      <c r="W114" s="119"/>
      <c r="X114" s="119"/>
      <c r="Y114" s="119"/>
    </row>
    <row r="115" spans="1:25" ht="15.75">
      <c r="A115" s="119"/>
      <c r="B115" s="119"/>
      <c r="C115" s="119"/>
      <c r="D115" s="119"/>
      <c r="E115" s="119"/>
      <c r="F115" s="119"/>
      <c r="G115" s="119"/>
      <c r="H115" s="119"/>
      <c r="I115" s="119"/>
      <c r="J115" s="119"/>
      <c r="K115" s="119"/>
      <c r="L115" s="119"/>
      <c r="M115" s="119"/>
      <c r="N115" s="119"/>
      <c r="O115" s="119"/>
      <c r="P115" s="119"/>
      <c r="Q115" s="119"/>
      <c r="R115" s="119"/>
      <c r="S115" s="119"/>
      <c r="T115" s="119"/>
      <c r="U115" s="119"/>
      <c r="V115" s="119"/>
      <c r="W115" s="119"/>
      <c r="X115" s="119"/>
      <c r="Y115" s="119"/>
    </row>
    <row r="116" spans="1:25" ht="15.75">
      <c r="A116" s="119"/>
      <c r="B116" s="119"/>
      <c r="C116" s="119"/>
      <c r="D116" s="119"/>
      <c r="E116" s="119"/>
      <c r="F116" s="119"/>
      <c r="G116" s="119"/>
      <c r="H116" s="119"/>
      <c r="I116" s="119"/>
      <c r="J116" s="119"/>
      <c r="K116" s="119"/>
      <c r="L116" s="119"/>
      <c r="M116" s="119"/>
      <c r="N116" s="119"/>
      <c r="O116" s="119"/>
      <c r="P116" s="119"/>
      <c r="Q116" s="119"/>
      <c r="R116" s="119"/>
      <c r="S116" s="119"/>
      <c r="T116" s="119"/>
      <c r="U116" s="119"/>
      <c r="V116" s="119"/>
      <c r="W116" s="119"/>
      <c r="X116" s="119"/>
      <c r="Y116" s="119"/>
    </row>
    <row r="117" spans="1:25" ht="15.75">
      <c r="A117" s="119"/>
      <c r="B117" s="119"/>
      <c r="C117" s="119"/>
      <c r="D117" s="119"/>
      <c r="E117" s="119"/>
      <c r="F117" s="119"/>
      <c r="G117" s="119"/>
      <c r="H117" s="119"/>
      <c r="I117" s="119"/>
      <c r="J117" s="119"/>
      <c r="K117" s="119"/>
      <c r="L117" s="119"/>
      <c r="M117" s="119"/>
      <c r="N117" s="119"/>
      <c r="O117" s="119"/>
      <c r="P117" s="119"/>
      <c r="Q117" s="119"/>
      <c r="R117" s="119"/>
      <c r="S117" s="119"/>
      <c r="T117" s="119"/>
      <c r="U117" s="119"/>
      <c r="V117" s="119"/>
      <c r="W117" s="119"/>
      <c r="X117" s="119"/>
      <c r="Y117" s="119"/>
    </row>
    <row r="118" spans="1:25" ht="15.75">
      <c r="A118" s="119"/>
      <c r="B118" s="119"/>
      <c r="C118" s="119"/>
      <c r="D118" s="119"/>
      <c r="E118" s="119"/>
      <c r="F118" s="119"/>
      <c r="G118" s="119"/>
      <c r="H118" s="119"/>
      <c r="I118" s="119"/>
      <c r="J118" s="119"/>
      <c r="K118" s="119"/>
      <c r="L118" s="119"/>
      <c r="M118" s="119"/>
      <c r="N118" s="119"/>
      <c r="O118" s="119"/>
      <c r="P118" s="119"/>
      <c r="Q118" s="119"/>
      <c r="R118" s="119"/>
      <c r="S118" s="119"/>
      <c r="T118" s="119"/>
      <c r="U118" s="119"/>
      <c r="V118" s="119"/>
      <c r="W118" s="119"/>
      <c r="X118" s="119"/>
      <c r="Y118" s="119"/>
    </row>
    <row r="119" spans="1:25" ht="15.75">
      <c r="A119" s="119"/>
      <c r="B119" s="119"/>
      <c r="C119" s="119"/>
      <c r="D119" s="119"/>
      <c r="E119" s="119"/>
      <c r="F119" s="119"/>
      <c r="G119" s="119"/>
      <c r="H119" s="119"/>
      <c r="I119" s="119"/>
      <c r="J119" s="119"/>
      <c r="K119" s="119"/>
      <c r="L119" s="119"/>
      <c r="M119" s="119"/>
      <c r="N119" s="119"/>
      <c r="O119" s="119"/>
      <c r="P119" s="119"/>
      <c r="Q119" s="119"/>
      <c r="R119" s="119"/>
      <c r="S119" s="119"/>
      <c r="T119" s="119"/>
      <c r="U119" s="119"/>
      <c r="V119" s="119"/>
      <c r="W119" s="119"/>
      <c r="X119" s="119"/>
      <c r="Y119" s="119"/>
    </row>
    <row r="120" spans="1:25" ht="15.75">
      <c r="A120" s="119"/>
      <c r="B120" s="119"/>
      <c r="C120" s="119"/>
      <c r="D120" s="119"/>
      <c r="E120" s="119"/>
      <c r="F120" s="119"/>
      <c r="G120" s="119"/>
      <c r="H120" s="119"/>
      <c r="I120" s="119"/>
      <c r="J120" s="119"/>
      <c r="K120" s="119"/>
      <c r="L120" s="119"/>
      <c r="M120" s="119"/>
      <c r="N120" s="119"/>
      <c r="O120" s="119"/>
      <c r="P120" s="119"/>
      <c r="Q120" s="119"/>
      <c r="R120" s="119"/>
      <c r="S120" s="119"/>
      <c r="T120" s="119"/>
      <c r="U120" s="119"/>
      <c r="V120" s="119"/>
      <c r="W120" s="119"/>
      <c r="X120" s="119"/>
      <c r="Y120" s="119"/>
    </row>
    <row r="121" spans="1:25" ht="15.75">
      <c r="A121" s="119"/>
      <c r="B121" s="119"/>
      <c r="C121" s="119"/>
      <c r="D121" s="119"/>
      <c r="E121" s="119"/>
      <c r="F121" s="119"/>
      <c r="G121" s="119"/>
      <c r="H121" s="119"/>
      <c r="I121" s="119"/>
      <c r="J121" s="119"/>
      <c r="K121" s="119"/>
      <c r="L121" s="119"/>
      <c r="M121" s="119"/>
      <c r="N121" s="119"/>
      <c r="O121" s="119"/>
      <c r="P121" s="119"/>
      <c r="Q121" s="119"/>
      <c r="R121" s="119"/>
      <c r="S121" s="119"/>
      <c r="T121" s="119"/>
      <c r="U121" s="119"/>
      <c r="V121" s="119"/>
      <c r="W121" s="119"/>
      <c r="X121" s="119"/>
      <c r="Y121" s="119"/>
    </row>
    <row r="122" spans="1:25" ht="15.75">
      <c r="A122" s="119"/>
      <c r="B122" s="119"/>
      <c r="C122" s="119"/>
      <c r="D122" s="119"/>
      <c r="E122" s="119"/>
      <c r="F122" s="119"/>
      <c r="G122" s="119"/>
      <c r="H122" s="119"/>
      <c r="I122" s="119"/>
      <c r="J122" s="119"/>
      <c r="K122" s="119"/>
      <c r="L122" s="119"/>
      <c r="M122" s="119"/>
      <c r="N122" s="119"/>
      <c r="O122" s="119"/>
      <c r="P122" s="119"/>
      <c r="Q122" s="119"/>
      <c r="R122" s="119"/>
      <c r="S122" s="119"/>
      <c r="T122" s="119"/>
      <c r="U122" s="119"/>
      <c r="V122" s="119"/>
      <c r="W122" s="119"/>
      <c r="X122" s="119"/>
      <c r="Y122" s="119"/>
    </row>
    <row r="123" spans="1:25" ht="15.75">
      <c r="A123" s="119"/>
      <c r="B123" s="119"/>
      <c r="C123" s="119"/>
      <c r="D123" s="119"/>
      <c r="E123" s="119"/>
      <c r="F123" s="119"/>
      <c r="G123" s="119"/>
      <c r="H123" s="119"/>
      <c r="I123" s="119"/>
      <c r="J123" s="119"/>
      <c r="K123" s="119"/>
      <c r="L123" s="119"/>
      <c r="M123" s="119"/>
      <c r="N123" s="119"/>
      <c r="O123" s="119"/>
      <c r="P123" s="119"/>
      <c r="Q123" s="119"/>
      <c r="R123" s="119"/>
      <c r="S123" s="119"/>
      <c r="T123" s="119"/>
      <c r="U123" s="119"/>
      <c r="V123" s="119"/>
      <c r="W123" s="119"/>
      <c r="X123" s="119"/>
      <c r="Y123" s="119"/>
    </row>
    <row r="124" spans="1:25" ht="15.75">
      <c r="A124" s="119"/>
      <c r="B124" s="119"/>
      <c r="C124" s="119"/>
      <c r="D124" s="119"/>
      <c r="E124" s="119"/>
      <c r="F124" s="119"/>
      <c r="G124" s="119"/>
      <c r="H124" s="119"/>
      <c r="I124" s="119"/>
      <c r="J124" s="119"/>
      <c r="K124" s="119"/>
      <c r="L124" s="119"/>
      <c r="M124" s="119"/>
      <c r="N124" s="119"/>
      <c r="O124" s="119"/>
      <c r="P124" s="119"/>
      <c r="Q124" s="119"/>
      <c r="R124" s="119"/>
      <c r="S124" s="119"/>
      <c r="T124" s="119"/>
      <c r="U124" s="119"/>
      <c r="V124" s="119"/>
      <c r="W124" s="119"/>
      <c r="X124" s="119"/>
      <c r="Y124" s="119"/>
    </row>
    <row r="125" spans="1:25" ht="15.75">
      <c r="A125" s="119"/>
      <c r="B125" s="119"/>
      <c r="C125" s="119"/>
      <c r="D125" s="119"/>
      <c r="E125" s="119"/>
      <c r="F125" s="119"/>
      <c r="G125" s="119"/>
      <c r="H125" s="119"/>
      <c r="I125" s="119"/>
      <c r="J125" s="119"/>
      <c r="K125" s="119"/>
      <c r="L125" s="119"/>
      <c r="M125" s="119"/>
      <c r="N125" s="119"/>
      <c r="O125" s="119"/>
      <c r="P125" s="119"/>
      <c r="Q125" s="119"/>
      <c r="R125" s="119"/>
      <c r="S125" s="119"/>
      <c r="T125" s="119"/>
      <c r="U125" s="119"/>
      <c r="V125" s="119"/>
      <c r="W125" s="119"/>
      <c r="X125" s="119"/>
      <c r="Y125" s="119"/>
    </row>
    <row r="126" spans="1:25" ht="15.75">
      <c r="A126" s="119"/>
      <c r="B126" s="119"/>
      <c r="C126" s="119"/>
      <c r="D126" s="119"/>
      <c r="E126" s="119"/>
      <c r="F126" s="119"/>
      <c r="G126" s="119"/>
      <c r="H126" s="119"/>
      <c r="I126" s="119"/>
      <c r="J126" s="119"/>
      <c r="K126" s="119"/>
      <c r="L126" s="119"/>
      <c r="M126" s="119"/>
      <c r="N126" s="119"/>
      <c r="O126" s="119"/>
      <c r="P126" s="119"/>
      <c r="Q126" s="119"/>
      <c r="R126" s="119"/>
      <c r="S126" s="119"/>
      <c r="T126" s="119"/>
      <c r="U126" s="119"/>
      <c r="V126" s="119"/>
      <c r="W126" s="119"/>
      <c r="X126" s="119"/>
      <c r="Y126" s="119"/>
    </row>
    <row r="127" spans="1:25" ht="15.75">
      <c r="A127" s="119"/>
      <c r="B127" s="119"/>
      <c r="C127" s="119"/>
      <c r="D127" s="119"/>
      <c r="E127" s="119"/>
      <c r="F127" s="119"/>
      <c r="G127" s="119"/>
      <c r="H127" s="119"/>
      <c r="I127" s="119"/>
      <c r="J127" s="119"/>
      <c r="K127" s="119"/>
      <c r="L127" s="119"/>
      <c r="M127" s="119"/>
      <c r="N127" s="119"/>
      <c r="O127" s="119"/>
      <c r="P127" s="119"/>
      <c r="Q127" s="119"/>
      <c r="R127" s="119"/>
      <c r="S127" s="119"/>
      <c r="T127" s="119"/>
      <c r="U127" s="119"/>
      <c r="V127" s="119"/>
      <c r="W127" s="119"/>
      <c r="X127" s="119"/>
      <c r="Y127" s="119"/>
    </row>
    <row r="128" spans="1:25" ht="15.75">
      <c r="A128" s="119"/>
      <c r="B128" s="119"/>
      <c r="C128" s="119"/>
      <c r="D128" s="119"/>
      <c r="E128" s="119"/>
      <c r="F128" s="119"/>
      <c r="G128" s="119"/>
      <c r="H128" s="119"/>
      <c r="I128" s="119"/>
      <c r="J128" s="119"/>
      <c r="K128" s="119"/>
      <c r="L128" s="119"/>
      <c r="M128" s="119"/>
      <c r="N128" s="119"/>
      <c r="O128" s="119"/>
      <c r="P128" s="119"/>
      <c r="Q128" s="119"/>
      <c r="R128" s="119"/>
      <c r="S128" s="119"/>
      <c r="T128" s="119"/>
      <c r="U128" s="119"/>
      <c r="V128" s="119"/>
      <c r="W128" s="119"/>
      <c r="X128" s="119"/>
      <c r="Y128" s="119"/>
    </row>
    <row r="129" spans="1:25" ht="15.75">
      <c r="A129" s="119"/>
      <c r="B129" s="119"/>
      <c r="C129" s="119"/>
      <c r="D129" s="119"/>
      <c r="E129" s="119"/>
      <c r="F129" s="119"/>
      <c r="G129" s="119"/>
      <c r="H129" s="119"/>
      <c r="I129" s="119"/>
      <c r="J129" s="119"/>
      <c r="K129" s="119"/>
      <c r="L129" s="119"/>
      <c r="M129" s="119"/>
      <c r="N129" s="119"/>
      <c r="O129" s="119"/>
      <c r="P129" s="119"/>
      <c r="Q129" s="119"/>
      <c r="R129" s="119"/>
      <c r="S129" s="119"/>
      <c r="T129" s="119"/>
      <c r="U129" s="119"/>
      <c r="V129" s="119"/>
      <c r="W129" s="119"/>
      <c r="X129" s="119"/>
      <c r="Y129" s="119"/>
    </row>
    <row r="130" spans="1:25" ht="15.75">
      <c r="A130" s="119"/>
      <c r="B130" s="119"/>
      <c r="C130" s="119"/>
      <c r="D130" s="119"/>
      <c r="E130" s="119"/>
      <c r="F130" s="119"/>
      <c r="G130" s="119"/>
      <c r="H130" s="119"/>
      <c r="I130" s="119"/>
      <c r="J130" s="119"/>
      <c r="K130" s="119"/>
      <c r="L130" s="119"/>
      <c r="M130" s="119"/>
      <c r="N130" s="119"/>
      <c r="O130" s="119"/>
      <c r="P130" s="119"/>
      <c r="Q130" s="119"/>
      <c r="R130" s="119"/>
      <c r="S130" s="119"/>
      <c r="T130" s="119"/>
      <c r="U130" s="119"/>
      <c r="V130" s="119"/>
      <c r="W130" s="119"/>
      <c r="X130" s="119"/>
      <c r="Y130" s="119"/>
    </row>
    <row r="131" spans="1:25" ht="15.75">
      <c r="A131" s="119"/>
      <c r="B131" s="119"/>
      <c r="C131" s="119"/>
      <c r="D131" s="119"/>
      <c r="E131" s="119"/>
      <c r="F131" s="119"/>
      <c r="G131" s="119"/>
      <c r="H131" s="119"/>
      <c r="I131" s="119"/>
      <c r="J131" s="119"/>
      <c r="K131" s="119"/>
      <c r="L131" s="119"/>
      <c r="M131" s="119"/>
      <c r="N131" s="119"/>
      <c r="O131" s="119"/>
      <c r="P131" s="119"/>
      <c r="Q131" s="119"/>
      <c r="R131" s="119"/>
      <c r="S131" s="119"/>
      <c r="T131" s="119"/>
      <c r="U131" s="119"/>
      <c r="V131" s="119"/>
      <c r="W131" s="119"/>
      <c r="X131" s="119"/>
      <c r="Y131" s="119"/>
    </row>
    <row r="132" spans="1:25" ht="15.75">
      <c r="A132" s="119"/>
      <c r="B132" s="119"/>
      <c r="C132" s="119"/>
      <c r="D132" s="119"/>
      <c r="E132" s="119"/>
      <c r="F132" s="119"/>
      <c r="G132" s="119"/>
      <c r="H132" s="119"/>
      <c r="I132" s="119"/>
      <c r="J132" s="119"/>
      <c r="K132" s="119"/>
      <c r="L132" s="119"/>
      <c r="M132" s="119"/>
      <c r="N132" s="119"/>
      <c r="O132" s="119"/>
      <c r="P132" s="119"/>
      <c r="Q132" s="119"/>
      <c r="R132" s="119"/>
      <c r="S132" s="119"/>
      <c r="T132" s="119"/>
      <c r="U132" s="119"/>
      <c r="V132" s="119"/>
      <c r="W132" s="119"/>
      <c r="X132" s="119"/>
      <c r="Y132" s="119"/>
    </row>
    <row r="133" spans="1:25" ht="15.75">
      <c r="A133" s="119"/>
      <c r="B133" s="119"/>
      <c r="C133" s="119"/>
      <c r="D133" s="119"/>
      <c r="E133" s="119"/>
      <c r="F133" s="119"/>
      <c r="G133" s="119"/>
      <c r="H133" s="119"/>
      <c r="I133" s="119"/>
      <c r="J133" s="119"/>
      <c r="K133" s="119"/>
      <c r="L133" s="119"/>
      <c r="M133" s="119"/>
      <c r="N133" s="119"/>
      <c r="O133" s="119"/>
      <c r="P133" s="119"/>
      <c r="Q133" s="119"/>
      <c r="R133" s="119"/>
      <c r="S133" s="119"/>
      <c r="T133" s="119"/>
      <c r="U133" s="119"/>
      <c r="V133" s="119"/>
      <c r="W133" s="119"/>
      <c r="X133" s="119"/>
      <c r="Y133" s="119"/>
    </row>
    <row r="134" spans="1:25" ht="15.75">
      <c r="A134" s="119"/>
      <c r="B134" s="119"/>
      <c r="C134" s="119"/>
      <c r="D134" s="119"/>
      <c r="E134" s="119"/>
      <c r="F134" s="119"/>
      <c r="G134" s="119"/>
      <c r="H134" s="119"/>
      <c r="I134" s="119"/>
      <c r="J134" s="119"/>
      <c r="K134" s="119"/>
      <c r="L134" s="119"/>
      <c r="M134" s="119"/>
      <c r="N134" s="119"/>
      <c r="O134" s="119"/>
      <c r="P134" s="119"/>
      <c r="Q134" s="119"/>
      <c r="R134" s="119"/>
      <c r="S134" s="119"/>
      <c r="T134" s="119"/>
      <c r="U134" s="119"/>
      <c r="V134" s="119"/>
      <c r="W134" s="119"/>
      <c r="X134" s="119"/>
      <c r="Y134" s="119"/>
    </row>
    <row r="135" spans="1:25" ht="15.75">
      <c r="A135" s="119"/>
      <c r="B135" s="119"/>
      <c r="C135" s="119"/>
      <c r="D135" s="119"/>
      <c r="E135" s="119"/>
      <c r="F135" s="119"/>
      <c r="G135" s="119"/>
      <c r="H135" s="119"/>
      <c r="I135" s="119"/>
      <c r="J135" s="119"/>
      <c r="K135" s="119"/>
      <c r="L135" s="119"/>
      <c r="M135" s="119"/>
      <c r="N135" s="119"/>
      <c r="O135" s="119"/>
      <c r="P135" s="119"/>
      <c r="Q135" s="119"/>
      <c r="R135" s="119"/>
      <c r="S135" s="119"/>
      <c r="T135" s="119"/>
      <c r="U135" s="119"/>
      <c r="V135" s="119"/>
      <c r="W135" s="119"/>
      <c r="X135" s="119"/>
      <c r="Y135" s="119"/>
    </row>
    <row r="136" spans="1:25" ht="15.75">
      <c r="A136" s="119"/>
      <c r="B136" s="119"/>
      <c r="C136" s="119"/>
      <c r="D136" s="119"/>
      <c r="E136" s="119"/>
      <c r="F136" s="119"/>
      <c r="G136" s="119"/>
      <c r="H136" s="119"/>
      <c r="I136" s="119"/>
      <c r="J136" s="119"/>
      <c r="K136" s="119"/>
      <c r="L136" s="119"/>
      <c r="M136" s="119"/>
      <c r="N136" s="119"/>
      <c r="O136" s="119"/>
      <c r="P136" s="119"/>
      <c r="Q136" s="119"/>
      <c r="R136" s="119"/>
      <c r="S136" s="119"/>
      <c r="T136" s="119"/>
      <c r="U136" s="119"/>
      <c r="V136" s="119"/>
      <c r="W136" s="119"/>
      <c r="X136" s="119"/>
      <c r="Y136" s="119"/>
    </row>
    <row r="137" spans="1:25" ht="15.75">
      <c r="A137" s="119"/>
      <c r="B137" s="119"/>
      <c r="C137" s="119"/>
      <c r="D137" s="119"/>
      <c r="E137" s="119"/>
      <c r="F137" s="119"/>
      <c r="G137" s="119"/>
      <c r="H137" s="119"/>
      <c r="I137" s="119"/>
      <c r="J137" s="119"/>
      <c r="K137" s="119"/>
      <c r="L137" s="119"/>
      <c r="M137" s="119"/>
      <c r="N137" s="119"/>
      <c r="O137" s="119"/>
      <c r="P137" s="119"/>
      <c r="Q137" s="119"/>
      <c r="R137" s="119"/>
      <c r="S137" s="119"/>
      <c r="T137" s="119"/>
      <c r="U137" s="119"/>
      <c r="V137" s="119"/>
      <c r="W137" s="119"/>
      <c r="X137" s="119"/>
      <c r="Y137" s="119"/>
    </row>
    <row r="138" spans="1:25" ht="15.75">
      <c r="A138" s="119"/>
      <c r="B138" s="119"/>
      <c r="C138" s="119"/>
      <c r="D138" s="119"/>
      <c r="E138" s="119"/>
      <c r="F138" s="119"/>
      <c r="G138" s="119"/>
      <c r="H138" s="119"/>
      <c r="I138" s="119"/>
      <c r="J138" s="119"/>
      <c r="K138" s="119"/>
      <c r="L138" s="119"/>
      <c r="M138" s="119"/>
      <c r="N138" s="119"/>
      <c r="O138" s="119"/>
      <c r="P138" s="119"/>
      <c r="Q138" s="119"/>
      <c r="R138" s="119"/>
      <c r="S138" s="119"/>
      <c r="T138" s="119"/>
      <c r="U138" s="119"/>
      <c r="V138" s="119"/>
      <c r="W138" s="119"/>
      <c r="X138" s="119"/>
      <c r="Y138" s="119"/>
    </row>
    <row r="139" spans="1:25" ht="15.75">
      <c r="A139" s="119"/>
      <c r="B139" s="119"/>
      <c r="C139" s="119"/>
      <c r="D139" s="119"/>
      <c r="E139" s="119"/>
      <c r="F139" s="119"/>
      <c r="G139" s="119"/>
      <c r="H139" s="119"/>
      <c r="I139" s="119"/>
      <c r="J139" s="119"/>
      <c r="K139" s="119"/>
      <c r="L139" s="119"/>
      <c r="M139" s="119"/>
      <c r="N139" s="119"/>
      <c r="O139" s="119"/>
      <c r="P139" s="119"/>
      <c r="Q139" s="119"/>
      <c r="R139" s="119"/>
      <c r="S139" s="119"/>
      <c r="T139" s="119"/>
      <c r="U139" s="119"/>
      <c r="V139" s="119"/>
      <c r="W139" s="119"/>
      <c r="X139" s="119"/>
      <c r="Y139" s="119"/>
    </row>
    <row r="140" spans="1:25" ht="15.75">
      <c r="A140" s="119"/>
      <c r="B140" s="119"/>
      <c r="C140" s="119"/>
      <c r="D140" s="119"/>
      <c r="E140" s="119"/>
      <c r="F140" s="119"/>
      <c r="G140" s="119"/>
      <c r="H140" s="119"/>
      <c r="I140" s="119"/>
      <c r="J140" s="119"/>
      <c r="K140" s="119"/>
      <c r="L140" s="119"/>
      <c r="M140" s="119"/>
      <c r="N140" s="119"/>
      <c r="O140" s="119"/>
      <c r="P140" s="119"/>
      <c r="Q140" s="119"/>
      <c r="R140" s="119"/>
      <c r="S140" s="119"/>
      <c r="T140" s="119"/>
      <c r="U140" s="119"/>
      <c r="V140" s="119"/>
      <c r="W140" s="119"/>
      <c r="X140" s="119"/>
      <c r="Y140" s="119"/>
    </row>
    <row r="141" spans="1:25" ht="15.75">
      <c r="A141" s="119"/>
      <c r="B141" s="119"/>
      <c r="C141" s="119"/>
      <c r="D141" s="119"/>
      <c r="E141" s="119"/>
      <c r="F141" s="119"/>
      <c r="G141" s="119"/>
      <c r="H141" s="119"/>
      <c r="I141" s="119"/>
      <c r="J141" s="119"/>
      <c r="K141" s="119"/>
      <c r="L141" s="119"/>
      <c r="M141" s="119"/>
      <c r="N141" s="119"/>
      <c r="O141" s="119"/>
      <c r="P141" s="119"/>
      <c r="Q141" s="119"/>
      <c r="R141" s="119"/>
      <c r="S141" s="119"/>
      <c r="T141" s="119"/>
      <c r="U141" s="119"/>
      <c r="V141" s="119"/>
      <c r="W141" s="119"/>
      <c r="X141" s="119"/>
      <c r="Y141" s="119"/>
    </row>
    <row r="142" spans="1:25" ht="15.75">
      <c r="A142" s="119"/>
      <c r="B142" s="119"/>
      <c r="C142" s="119"/>
      <c r="D142" s="119"/>
      <c r="E142" s="119"/>
      <c r="F142" s="119"/>
      <c r="G142" s="119"/>
      <c r="H142" s="119"/>
      <c r="I142" s="119"/>
      <c r="J142" s="119"/>
      <c r="K142" s="119"/>
      <c r="L142" s="119"/>
      <c r="M142" s="119"/>
      <c r="N142" s="119"/>
      <c r="O142" s="119"/>
      <c r="P142" s="119"/>
      <c r="Q142" s="119"/>
      <c r="R142" s="119"/>
      <c r="S142" s="119"/>
      <c r="T142" s="119"/>
      <c r="U142" s="119"/>
      <c r="V142" s="119"/>
      <c r="W142" s="119"/>
      <c r="X142" s="119"/>
      <c r="Y142" s="119"/>
    </row>
    <row r="143" spans="1:25" ht="15.75">
      <c r="A143" s="119"/>
      <c r="B143" s="119"/>
      <c r="C143" s="119"/>
      <c r="D143" s="119"/>
      <c r="E143" s="119"/>
      <c r="F143" s="119"/>
      <c r="G143" s="119"/>
      <c r="H143" s="119"/>
      <c r="I143" s="119"/>
      <c r="J143" s="119"/>
      <c r="K143" s="119"/>
      <c r="L143" s="119"/>
      <c r="M143" s="119"/>
      <c r="N143" s="119"/>
      <c r="O143" s="119"/>
      <c r="P143" s="119"/>
      <c r="Q143" s="119"/>
      <c r="R143" s="119"/>
      <c r="S143" s="119"/>
      <c r="T143" s="119"/>
      <c r="U143" s="119"/>
      <c r="V143" s="119"/>
      <c r="W143" s="119"/>
      <c r="X143" s="119"/>
      <c r="Y143" s="119"/>
    </row>
    <row r="144" spans="1:25" ht="15.75">
      <c r="A144" s="119"/>
      <c r="B144" s="119"/>
      <c r="C144" s="119"/>
      <c r="D144" s="119"/>
      <c r="E144" s="119"/>
      <c r="F144" s="119"/>
      <c r="G144" s="119"/>
      <c r="H144" s="119"/>
      <c r="I144" s="119"/>
      <c r="J144" s="119"/>
      <c r="K144" s="119"/>
      <c r="L144" s="119"/>
      <c r="M144" s="119"/>
      <c r="N144" s="119"/>
      <c r="O144" s="119"/>
      <c r="P144" s="119"/>
      <c r="Q144" s="119"/>
      <c r="R144" s="119"/>
      <c r="S144" s="119"/>
      <c r="T144" s="119"/>
      <c r="U144" s="119"/>
      <c r="V144" s="119"/>
      <c r="W144" s="119"/>
      <c r="X144" s="119"/>
      <c r="Y144" s="119"/>
    </row>
    <row r="145" spans="1:25" ht="15.75">
      <c r="A145" s="119"/>
      <c r="B145" s="119"/>
      <c r="C145" s="119"/>
      <c r="D145" s="119"/>
      <c r="E145" s="119"/>
      <c r="F145" s="119"/>
      <c r="G145" s="119"/>
      <c r="H145" s="119"/>
      <c r="I145" s="119"/>
      <c r="J145" s="119"/>
      <c r="K145" s="119"/>
      <c r="L145" s="119"/>
      <c r="M145" s="119"/>
      <c r="N145" s="119"/>
      <c r="O145" s="119"/>
      <c r="P145" s="119"/>
      <c r="Q145" s="119"/>
      <c r="R145" s="119"/>
      <c r="S145" s="119"/>
      <c r="T145" s="119"/>
      <c r="U145" s="119"/>
      <c r="V145" s="119"/>
      <c r="W145" s="119"/>
      <c r="X145" s="119"/>
      <c r="Y145" s="119"/>
    </row>
    <row r="146" spans="1:25" ht="15.75">
      <c r="A146" s="119"/>
      <c r="B146" s="119"/>
      <c r="C146" s="119"/>
      <c r="D146" s="119"/>
      <c r="E146" s="119"/>
      <c r="F146" s="119"/>
      <c r="G146" s="119"/>
      <c r="H146" s="119"/>
      <c r="I146" s="119"/>
      <c r="J146" s="119"/>
      <c r="K146" s="119"/>
      <c r="L146" s="119"/>
      <c r="M146" s="119"/>
      <c r="N146" s="119"/>
      <c r="O146" s="119"/>
      <c r="P146" s="119"/>
      <c r="Q146" s="119"/>
      <c r="R146" s="119"/>
      <c r="S146" s="119"/>
      <c r="T146" s="119"/>
      <c r="U146" s="119"/>
      <c r="V146" s="119"/>
      <c r="W146" s="119"/>
      <c r="X146" s="119"/>
      <c r="Y146" s="119"/>
    </row>
    <row r="147" spans="1:25" ht="15.75">
      <c r="A147" s="119"/>
      <c r="B147" s="119"/>
      <c r="C147" s="119"/>
      <c r="D147" s="119"/>
      <c r="E147" s="119"/>
      <c r="F147" s="119"/>
      <c r="G147" s="119"/>
      <c r="H147" s="119"/>
      <c r="I147" s="119"/>
      <c r="J147" s="119"/>
      <c r="K147" s="119"/>
      <c r="L147" s="119"/>
      <c r="M147" s="119"/>
      <c r="N147" s="119"/>
      <c r="O147" s="119"/>
      <c r="P147" s="119"/>
      <c r="Q147" s="119"/>
      <c r="R147" s="119"/>
      <c r="S147" s="119"/>
      <c r="T147" s="119"/>
      <c r="U147" s="119"/>
      <c r="V147" s="119"/>
      <c r="W147" s="119"/>
      <c r="X147" s="119"/>
      <c r="Y147" s="119"/>
    </row>
    <row r="148" spans="1:25" ht="15.75">
      <c r="A148" s="119"/>
      <c r="B148" s="119"/>
      <c r="C148" s="119"/>
      <c r="D148" s="119"/>
      <c r="E148" s="119"/>
      <c r="F148" s="119"/>
      <c r="G148" s="119"/>
      <c r="H148" s="119"/>
      <c r="I148" s="119"/>
      <c r="J148" s="119"/>
      <c r="K148" s="119"/>
      <c r="L148" s="119"/>
      <c r="M148" s="119"/>
      <c r="N148" s="119"/>
      <c r="O148" s="119"/>
      <c r="P148" s="119"/>
      <c r="Q148" s="119"/>
      <c r="R148" s="119"/>
      <c r="S148" s="119"/>
      <c r="T148" s="119"/>
      <c r="U148" s="119"/>
      <c r="V148" s="119"/>
      <c r="W148" s="119"/>
      <c r="X148" s="119"/>
      <c r="Y148" s="119"/>
    </row>
    <row r="149" spans="1:25" ht="15.75">
      <c r="A149" s="119"/>
      <c r="B149" s="119"/>
      <c r="C149" s="119"/>
      <c r="D149" s="119"/>
      <c r="E149" s="119"/>
      <c r="F149" s="119"/>
      <c r="G149" s="119"/>
      <c r="H149" s="119"/>
      <c r="I149" s="119"/>
      <c r="J149" s="119"/>
      <c r="K149" s="119"/>
      <c r="L149" s="119"/>
      <c r="M149" s="119"/>
      <c r="N149" s="119"/>
      <c r="O149" s="119"/>
      <c r="P149" s="119"/>
      <c r="Q149" s="119"/>
      <c r="R149" s="119"/>
      <c r="S149" s="119"/>
      <c r="T149" s="119"/>
      <c r="U149" s="119"/>
      <c r="V149" s="119"/>
      <c r="W149" s="119"/>
      <c r="X149" s="119"/>
      <c r="Y149" s="119"/>
    </row>
    <row r="150" spans="1:25" ht="15.75">
      <c r="A150" s="119"/>
      <c r="B150" s="119"/>
      <c r="C150" s="119"/>
      <c r="D150" s="119"/>
      <c r="E150" s="119"/>
      <c r="F150" s="119"/>
      <c r="G150" s="119"/>
      <c r="H150" s="119"/>
      <c r="I150" s="119"/>
      <c r="J150" s="119"/>
      <c r="K150" s="119"/>
      <c r="L150" s="119"/>
      <c r="M150" s="119"/>
      <c r="N150" s="119"/>
      <c r="O150" s="119"/>
      <c r="P150" s="119"/>
      <c r="Q150" s="119"/>
      <c r="R150" s="119"/>
      <c r="S150" s="119"/>
      <c r="T150" s="119"/>
      <c r="U150" s="119"/>
      <c r="V150" s="119"/>
      <c r="W150" s="119"/>
      <c r="X150" s="119"/>
      <c r="Y150" s="119"/>
    </row>
    <row r="151" spans="1:25" ht="15.75">
      <c r="A151" s="119"/>
      <c r="B151" s="119"/>
      <c r="C151" s="119"/>
      <c r="D151" s="119"/>
      <c r="E151" s="119"/>
      <c r="F151" s="119"/>
      <c r="G151" s="119"/>
      <c r="H151" s="119"/>
      <c r="I151" s="119"/>
      <c r="J151" s="119"/>
      <c r="K151" s="119"/>
      <c r="L151" s="119"/>
      <c r="M151" s="119"/>
      <c r="N151" s="119"/>
      <c r="O151" s="119"/>
      <c r="P151" s="119"/>
      <c r="Q151" s="119"/>
      <c r="R151" s="119"/>
      <c r="S151" s="119"/>
      <c r="T151" s="119"/>
      <c r="U151" s="119"/>
      <c r="V151" s="119"/>
      <c r="W151" s="119"/>
      <c r="X151" s="119"/>
      <c r="Y151" s="119"/>
    </row>
    <row r="152" spans="1:25" ht="15.75">
      <c r="A152" s="119"/>
      <c r="B152" s="119"/>
      <c r="C152" s="119"/>
      <c r="D152" s="119"/>
      <c r="E152" s="119"/>
      <c r="F152" s="119"/>
      <c r="G152" s="119"/>
      <c r="H152" s="119"/>
      <c r="I152" s="119"/>
      <c r="J152" s="119"/>
      <c r="K152" s="119"/>
      <c r="L152" s="119"/>
      <c r="M152" s="119"/>
      <c r="N152" s="119"/>
      <c r="O152" s="119"/>
      <c r="P152" s="119"/>
      <c r="Q152" s="119"/>
      <c r="R152" s="119"/>
      <c r="S152" s="119"/>
      <c r="T152" s="119"/>
      <c r="U152" s="119"/>
      <c r="V152" s="119"/>
      <c r="W152" s="119"/>
      <c r="X152" s="119"/>
      <c r="Y152" s="119"/>
    </row>
    <row r="153" spans="1:25" ht="15.75">
      <c r="A153" s="119"/>
      <c r="B153" s="119"/>
      <c r="C153" s="119"/>
      <c r="D153" s="119"/>
      <c r="E153" s="119"/>
      <c r="F153" s="119"/>
      <c r="G153" s="119"/>
      <c r="H153" s="119"/>
      <c r="I153" s="119"/>
      <c r="J153" s="119"/>
      <c r="K153" s="119"/>
      <c r="L153" s="119"/>
      <c r="M153" s="119"/>
      <c r="N153" s="119"/>
      <c r="O153" s="119"/>
      <c r="P153" s="119"/>
      <c r="Q153" s="119"/>
      <c r="R153" s="119"/>
      <c r="S153" s="119"/>
      <c r="T153" s="119"/>
      <c r="U153" s="119"/>
      <c r="V153" s="119"/>
      <c r="W153" s="119"/>
      <c r="X153" s="119"/>
      <c r="Y153" s="119"/>
    </row>
    <row r="154" spans="1:25" ht="15.75">
      <c r="A154" s="119"/>
      <c r="B154" s="119"/>
      <c r="C154" s="119"/>
      <c r="D154" s="119"/>
      <c r="E154" s="119"/>
      <c r="F154" s="119"/>
      <c r="G154" s="119"/>
      <c r="H154" s="119"/>
      <c r="I154" s="119"/>
      <c r="J154" s="119"/>
      <c r="K154" s="119"/>
      <c r="L154" s="119"/>
      <c r="M154" s="119"/>
      <c r="N154" s="119"/>
      <c r="O154" s="119"/>
      <c r="P154" s="119"/>
      <c r="Q154" s="119"/>
      <c r="R154" s="119"/>
      <c r="S154" s="119"/>
      <c r="T154" s="119"/>
      <c r="U154" s="119"/>
      <c r="V154" s="119"/>
      <c r="W154" s="119"/>
      <c r="X154" s="119"/>
      <c r="Y154" s="119"/>
    </row>
    <row r="155" spans="1:25" ht="15.75">
      <c r="A155" s="119"/>
      <c r="B155" s="119"/>
      <c r="C155" s="119"/>
      <c r="D155" s="119"/>
      <c r="E155" s="119"/>
      <c r="F155" s="119"/>
      <c r="G155" s="119"/>
      <c r="H155" s="119"/>
      <c r="I155" s="119"/>
      <c r="J155" s="119"/>
      <c r="K155" s="119"/>
      <c r="L155" s="119"/>
      <c r="M155" s="119"/>
      <c r="N155" s="119"/>
      <c r="O155" s="119"/>
      <c r="P155" s="119"/>
      <c r="Q155" s="119"/>
      <c r="R155" s="119"/>
      <c r="S155" s="119"/>
      <c r="T155" s="119"/>
      <c r="U155" s="119"/>
      <c r="V155" s="119"/>
      <c r="W155" s="119"/>
      <c r="X155" s="119"/>
      <c r="Y155" s="119"/>
    </row>
    <row r="156" spans="1:25" ht="15.75">
      <c r="A156" s="119"/>
      <c r="B156" s="119"/>
      <c r="C156" s="119"/>
      <c r="D156" s="119"/>
      <c r="E156" s="119"/>
      <c r="F156" s="119"/>
      <c r="G156" s="119"/>
      <c r="H156" s="119"/>
      <c r="I156" s="119"/>
      <c r="J156" s="119"/>
      <c r="K156" s="119"/>
      <c r="L156" s="119"/>
      <c r="M156" s="119"/>
      <c r="N156" s="119"/>
      <c r="O156" s="119"/>
      <c r="P156" s="119"/>
      <c r="Q156" s="119"/>
      <c r="R156" s="119"/>
      <c r="S156" s="119"/>
      <c r="T156" s="119"/>
      <c r="U156" s="119"/>
      <c r="V156" s="119"/>
      <c r="W156" s="119"/>
      <c r="X156" s="119"/>
      <c r="Y156" s="119"/>
    </row>
    <row r="157" spans="1:25" ht="15.75">
      <c r="A157" s="119"/>
      <c r="B157" s="119"/>
      <c r="C157" s="119"/>
      <c r="D157" s="119"/>
      <c r="E157" s="119"/>
      <c r="F157" s="119"/>
      <c r="G157" s="119"/>
      <c r="H157" s="119"/>
      <c r="I157" s="119"/>
      <c r="J157" s="119"/>
      <c r="K157" s="119"/>
      <c r="L157" s="119"/>
      <c r="M157" s="119"/>
      <c r="N157" s="119"/>
      <c r="O157" s="119"/>
      <c r="P157" s="119"/>
      <c r="Q157" s="119"/>
      <c r="R157" s="119"/>
      <c r="S157" s="119"/>
      <c r="T157" s="119"/>
      <c r="U157" s="119"/>
      <c r="V157" s="119"/>
      <c r="W157" s="119"/>
      <c r="X157" s="119"/>
      <c r="Y157" s="119"/>
    </row>
    <row r="158" spans="1:25" ht="15.75">
      <c r="A158" s="119"/>
      <c r="B158" s="119"/>
      <c r="C158" s="119"/>
      <c r="D158" s="119"/>
      <c r="E158" s="119"/>
      <c r="F158" s="119"/>
      <c r="G158" s="119"/>
      <c r="H158" s="119"/>
      <c r="I158" s="119"/>
      <c r="J158" s="119"/>
      <c r="K158" s="119"/>
      <c r="L158" s="119"/>
      <c r="M158" s="119"/>
      <c r="N158" s="119"/>
      <c r="O158" s="119"/>
      <c r="P158" s="119"/>
      <c r="Q158" s="119"/>
      <c r="R158" s="119"/>
      <c r="S158" s="119"/>
      <c r="T158" s="119"/>
      <c r="U158" s="119"/>
      <c r="V158" s="119"/>
      <c r="W158" s="119"/>
      <c r="X158" s="119"/>
      <c r="Y158" s="119"/>
    </row>
    <row r="159" spans="1:25" ht="15.75">
      <c r="A159" s="119"/>
      <c r="B159" s="119"/>
      <c r="C159" s="119"/>
      <c r="D159" s="119"/>
      <c r="E159" s="119"/>
      <c r="F159" s="119"/>
      <c r="G159" s="119"/>
      <c r="H159" s="119"/>
      <c r="I159" s="119"/>
      <c r="J159" s="119"/>
      <c r="K159" s="119"/>
      <c r="L159" s="119"/>
      <c r="M159" s="119"/>
      <c r="N159" s="119"/>
      <c r="O159" s="119"/>
      <c r="P159" s="119"/>
      <c r="Q159" s="119"/>
      <c r="R159" s="119"/>
      <c r="S159" s="119"/>
      <c r="T159" s="119"/>
      <c r="U159" s="119"/>
      <c r="V159" s="119"/>
      <c r="W159" s="119"/>
      <c r="X159" s="119"/>
      <c r="Y159" s="119"/>
    </row>
    <row r="160" spans="1:25" ht="15.75">
      <c r="A160" s="119"/>
      <c r="B160" s="119"/>
      <c r="C160" s="119"/>
      <c r="D160" s="119"/>
      <c r="E160" s="119"/>
      <c r="F160" s="119"/>
      <c r="G160" s="119"/>
      <c r="H160" s="119"/>
      <c r="I160" s="119"/>
      <c r="J160" s="119"/>
      <c r="K160" s="119"/>
      <c r="L160" s="119"/>
      <c r="M160" s="119"/>
      <c r="N160" s="119"/>
      <c r="O160" s="119"/>
      <c r="P160" s="119"/>
      <c r="Q160" s="119"/>
      <c r="R160" s="119"/>
      <c r="S160" s="119"/>
      <c r="T160" s="119"/>
      <c r="U160" s="119"/>
      <c r="V160" s="119"/>
      <c r="W160" s="119"/>
      <c r="X160" s="119"/>
      <c r="Y160" s="119"/>
    </row>
    <row r="161" spans="1:25" ht="15.75">
      <c r="A161" s="119"/>
      <c r="B161" s="119"/>
      <c r="C161" s="119"/>
      <c r="D161" s="119"/>
      <c r="E161" s="119"/>
      <c r="F161" s="119"/>
      <c r="G161" s="119"/>
      <c r="H161" s="119"/>
      <c r="I161" s="119"/>
      <c r="J161" s="119"/>
      <c r="K161" s="119"/>
      <c r="L161" s="119"/>
      <c r="M161" s="119"/>
      <c r="N161" s="119"/>
      <c r="O161" s="119"/>
      <c r="P161" s="119"/>
      <c r="Q161" s="119"/>
      <c r="R161" s="119"/>
      <c r="S161" s="119"/>
      <c r="T161" s="119"/>
      <c r="U161" s="119"/>
      <c r="V161" s="119"/>
      <c r="W161" s="119"/>
      <c r="X161" s="119"/>
      <c r="Y161" s="119"/>
    </row>
    <row r="162" spans="1:25" ht="15.75">
      <c r="A162" s="119"/>
      <c r="B162" s="119"/>
      <c r="C162" s="119"/>
      <c r="D162" s="119"/>
      <c r="E162" s="119"/>
      <c r="F162" s="119"/>
      <c r="G162" s="119"/>
      <c r="H162" s="119"/>
      <c r="I162" s="119"/>
      <c r="J162" s="119"/>
      <c r="K162" s="119"/>
      <c r="L162" s="119"/>
      <c r="M162" s="119"/>
      <c r="N162" s="119"/>
      <c r="O162" s="119"/>
      <c r="P162" s="119"/>
      <c r="Q162" s="119"/>
      <c r="R162" s="119"/>
      <c r="S162" s="119"/>
      <c r="T162" s="119"/>
      <c r="U162" s="119"/>
      <c r="V162" s="119"/>
      <c r="W162" s="119"/>
      <c r="X162" s="119"/>
      <c r="Y162" s="119"/>
    </row>
    <row r="163" spans="1:25" ht="15.75">
      <c r="A163" s="119"/>
      <c r="B163" s="119"/>
      <c r="C163" s="119"/>
      <c r="D163" s="119"/>
      <c r="E163" s="119"/>
      <c r="F163" s="119"/>
      <c r="G163" s="119"/>
      <c r="H163" s="119"/>
      <c r="I163" s="119"/>
      <c r="J163" s="119"/>
      <c r="K163" s="119"/>
      <c r="L163" s="119"/>
      <c r="M163" s="119"/>
      <c r="N163" s="119"/>
      <c r="O163" s="119"/>
      <c r="P163" s="119"/>
      <c r="Q163" s="119"/>
      <c r="R163" s="119"/>
      <c r="S163" s="119"/>
      <c r="T163" s="119"/>
      <c r="U163" s="119"/>
      <c r="V163" s="119"/>
      <c r="W163" s="119"/>
      <c r="X163" s="119"/>
      <c r="Y163" s="119"/>
    </row>
    <row r="164" spans="1:25" ht="15.75">
      <c r="A164" s="119"/>
      <c r="B164" s="119"/>
      <c r="C164" s="119"/>
      <c r="D164" s="119"/>
      <c r="E164" s="119"/>
      <c r="F164" s="119"/>
      <c r="G164" s="119"/>
      <c r="H164" s="119"/>
      <c r="I164" s="119"/>
      <c r="J164" s="119"/>
      <c r="K164" s="119"/>
      <c r="L164" s="119"/>
      <c r="M164" s="119"/>
      <c r="N164" s="119"/>
      <c r="O164" s="119"/>
      <c r="P164" s="119"/>
      <c r="Q164" s="119"/>
      <c r="R164" s="119"/>
      <c r="S164" s="119"/>
      <c r="T164" s="119"/>
      <c r="U164" s="119"/>
      <c r="V164" s="119"/>
      <c r="W164" s="119"/>
      <c r="X164" s="119"/>
      <c r="Y164" s="119"/>
    </row>
    <row r="165" spans="1:25" ht="15.75">
      <c r="A165" s="119"/>
      <c r="B165" s="119"/>
      <c r="C165" s="119"/>
      <c r="D165" s="119"/>
      <c r="E165" s="119"/>
      <c r="F165" s="119"/>
      <c r="G165" s="119"/>
      <c r="H165" s="119"/>
      <c r="I165" s="119"/>
      <c r="J165" s="119"/>
      <c r="K165" s="119"/>
      <c r="L165" s="119"/>
      <c r="M165" s="119"/>
      <c r="N165" s="119"/>
      <c r="O165" s="119"/>
      <c r="P165" s="119"/>
      <c r="Q165" s="119"/>
      <c r="R165" s="119"/>
      <c r="S165" s="119"/>
      <c r="T165" s="119"/>
      <c r="U165" s="119"/>
      <c r="V165" s="119"/>
      <c r="W165" s="119"/>
      <c r="X165" s="119"/>
      <c r="Y165" s="119"/>
    </row>
    <row r="166" spans="1:25" ht="15.75">
      <c r="A166" s="119"/>
      <c r="B166" s="119"/>
      <c r="C166" s="119"/>
      <c r="D166" s="119"/>
      <c r="E166" s="119"/>
      <c r="F166" s="119"/>
      <c r="G166" s="119"/>
      <c r="H166" s="119"/>
      <c r="I166" s="119"/>
      <c r="J166" s="119"/>
      <c r="K166" s="119"/>
      <c r="L166" s="119"/>
      <c r="M166" s="119"/>
      <c r="N166" s="119"/>
      <c r="O166" s="119"/>
      <c r="P166" s="119"/>
      <c r="Q166" s="119"/>
      <c r="R166" s="119"/>
      <c r="S166" s="119"/>
      <c r="T166" s="119"/>
      <c r="U166" s="119"/>
      <c r="V166" s="119"/>
      <c r="W166" s="119"/>
      <c r="X166" s="119"/>
      <c r="Y166" s="119"/>
    </row>
    <row r="167" spans="1:25" ht="15.75">
      <c r="A167" s="119"/>
      <c r="B167" s="119"/>
      <c r="C167" s="119"/>
      <c r="D167" s="119"/>
      <c r="E167" s="119"/>
      <c r="F167" s="119"/>
      <c r="G167" s="119"/>
      <c r="H167" s="119"/>
      <c r="I167" s="119"/>
      <c r="J167" s="119"/>
      <c r="K167" s="119"/>
      <c r="L167" s="119"/>
      <c r="M167" s="119"/>
      <c r="N167" s="119"/>
      <c r="O167" s="119"/>
      <c r="P167" s="119"/>
      <c r="Q167" s="119"/>
      <c r="R167" s="119"/>
      <c r="S167" s="119"/>
      <c r="T167" s="119"/>
      <c r="U167" s="119"/>
      <c r="V167" s="119"/>
      <c r="W167" s="119"/>
      <c r="X167" s="119"/>
      <c r="Y167" s="119"/>
    </row>
    <row r="168" spans="1:25" ht="15.75">
      <c r="A168" s="119"/>
      <c r="B168" s="119"/>
      <c r="C168" s="119"/>
      <c r="D168" s="119"/>
      <c r="E168" s="119"/>
      <c r="F168" s="119"/>
      <c r="G168" s="119"/>
      <c r="H168" s="119"/>
      <c r="I168" s="119"/>
      <c r="J168" s="119"/>
      <c r="K168" s="119"/>
      <c r="L168" s="119"/>
      <c r="M168" s="119"/>
      <c r="N168" s="119"/>
      <c r="O168" s="119"/>
      <c r="P168" s="119"/>
      <c r="Q168" s="119"/>
      <c r="R168" s="119"/>
      <c r="S168" s="119"/>
      <c r="T168" s="119"/>
      <c r="U168" s="119"/>
      <c r="V168" s="119"/>
      <c r="W168" s="119"/>
      <c r="X168" s="119"/>
      <c r="Y168" s="119"/>
    </row>
    <row r="169" spans="1:25" ht="15.75">
      <c r="A169" s="119"/>
      <c r="B169" s="119"/>
      <c r="C169" s="119"/>
      <c r="D169" s="119"/>
      <c r="E169" s="119"/>
      <c r="F169" s="119"/>
      <c r="G169" s="119"/>
      <c r="H169" s="119"/>
      <c r="I169" s="119"/>
      <c r="J169" s="119"/>
      <c r="K169" s="119"/>
      <c r="L169" s="119"/>
      <c r="M169" s="119"/>
      <c r="N169" s="119"/>
      <c r="O169" s="119"/>
      <c r="P169" s="119"/>
      <c r="Q169" s="119"/>
      <c r="R169" s="119"/>
      <c r="S169" s="119"/>
      <c r="T169" s="119"/>
      <c r="U169" s="119"/>
      <c r="V169" s="119"/>
      <c r="W169" s="119"/>
      <c r="X169" s="119"/>
      <c r="Y169" s="119"/>
    </row>
    <row r="170" spans="1:25" ht="15.75">
      <c r="A170" s="119"/>
      <c r="B170" s="119"/>
      <c r="C170" s="119"/>
      <c r="D170" s="119"/>
      <c r="E170" s="119"/>
      <c r="F170" s="119"/>
      <c r="G170" s="119"/>
      <c r="H170" s="119"/>
      <c r="I170" s="119"/>
      <c r="J170" s="119"/>
      <c r="K170" s="119"/>
      <c r="L170" s="119"/>
      <c r="M170" s="119"/>
      <c r="N170" s="119"/>
      <c r="O170" s="119"/>
      <c r="P170" s="119"/>
      <c r="Q170" s="119"/>
      <c r="R170" s="119"/>
      <c r="S170" s="119"/>
      <c r="T170" s="119"/>
      <c r="U170" s="119"/>
      <c r="V170" s="119"/>
      <c r="W170" s="119"/>
      <c r="X170" s="119"/>
      <c r="Y170" s="119"/>
    </row>
    <row r="171" spans="1:25" ht="15.75">
      <c r="A171" s="119"/>
      <c r="B171" s="119"/>
      <c r="C171" s="119"/>
      <c r="D171" s="119"/>
      <c r="E171" s="119"/>
      <c r="F171" s="119"/>
      <c r="G171" s="119"/>
      <c r="H171" s="119"/>
      <c r="I171" s="119"/>
      <c r="J171" s="119"/>
      <c r="K171" s="119"/>
      <c r="L171" s="119"/>
      <c r="M171" s="119"/>
      <c r="N171" s="119"/>
      <c r="O171" s="119"/>
      <c r="P171" s="119"/>
      <c r="Q171" s="119"/>
      <c r="R171" s="119"/>
      <c r="S171" s="119"/>
      <c r="T171" s="119"/>
      <c r="U171" s="119"/>
      <c r="V171" s="119"/>
      <c r="W171" s="119"/>
      <c r="X171" s="119"/>
      <c r="Y171" s="119"/>
    </row>
    <row r="172" spans="1:25" ht="15.75">
      <c r="A172" s="119"/>
      <c r="B172" s="119"/>
      <c r="C172" s="119"/>
      <c r="D172" s="119"/>
      <c r="E172" s="119"/>
      <c r="F172" s="119"/>
      <c r="G172" s="119"/>
      <c r="H172" s="119"/>
      <c r="I172" s="119"/>
      <c r="J172" s="119"/>
      <c r="K172" s="119"/>
      <c r="L172" s="119"/>
      <c r="M172" s="119"/>
      <c r="N172" s="119"/>
      <c r="O172" s="119"/>
      <c r="P172" s="119"/>
      <c r="Q172" s="119"/>
      <c r="R172" s="119"/>
      <c r="S172" s="119"/>
      <c r="T172" s="119"/>
      <c r="U172" s="119"/>
      <c r="V172" s="119"/>
      <c r="W172" s="119"/>
      <c r="X172" s="119"/>
      <c r="Y172" s="119"/>
    </row>
    <row r="173" spans="1:25" ht="15.75">
      <c r="A173" s="119"/>
      <c r="B173" s="119"/>
      <c r="C173" s="119"/>
      <c r="D173" s="119"/>
      <c r="E173" s="119"/>
      <c r="F173" s="119"/>
      <c r="G173" s="119"/>
      <c r="H173" s="119"/>
      <c r="I173" s="119"/>
      <c r="J173" s="119"/>
      <c r="K173" s="119"/>
      <c r="L173" s="119"/>
      <c r="M173" s="119"/>
      <c r="N173" s="119"/>
      <c r="O173" s="119"/>
      <c r="P173" s="119"/>
      <c r="Q173" s="119"/>
      <c r="R173" s="119"/>
      <c r="S173" s="119"/>
      <c r="T173" s="119"/>
      <c r="U173" s="119"/>
      <c r="V173" s="119"/>
      <c r="W173" s="119"/>
      <c r="X173" s="119"/>
      <c r="Y173" s="119"/>
    </row>
    <row r="174" spans="1:25" ht="15.75">
      <c r="A174" s="119"/>
      <c r="B174" s="119"/>
      <c r="C174" s="119"/>
      <c r="D174" s="119"/>
      <c r="E174" s="119"/>
      <c r="F174" s="119"/>
      <c r="G174" s="119"/>
      <c r="H174" s="119"/>
      <c r="I174" s="119"/>
      <c r="J174" s="119"/>
      <c r="K174" s="119"/>
      <c r="L174" s="119"/>
      <c r="M174" s="119"/>
      <c r="N174" s="119"/>
      <c r="O174" s="119"/>
      <c r="P174" s="119"/>
      <c r="Q174" s="119"/>
      <c r="R174" s="119"/>
      <c r="S174" s="119"/>
      <c r="T174" s="119"/>
      <c r="U174" s="119"/>
      <c r="V174" s="119"/>
      <c r="W174" s="119"/>
      <c r="X174" s="119"/>
      <c r="Y174" s="119"/>
    </row>
    <row r="175" spans="1:25" ht="15.75">
      <c r="A175" s="119"/>
      <c r="B175" s="119"/>
      <c r="C175" s="119"/>
      <c r="D175" s="119"/>
      <c r="E175" s="119"/>
      <c r="F175" s="119"/>
      <c r="G175" s="119"/>
      <c r="H175" s="119"/>
      <c r="I175" s="119"/>
      <c r="J175" s="119"/>
      <c r="K175" s="119"/>
      <c r="L175" s="119"/>
      <c r="M175" s="119"/>
      <c r="N175" s="119"/>
      <c r="O175" s="119"/>
      <c r="P175" s="119"/>
      <c r="Q175" s="119"/>
      <c r="R175" s="119"/>
      <c r="S175" s="119"/>
      <c r="T175" s="119"/>
      <c r="U175" s="119"/>
      <c r="V175" s="119"/>
      <c r="W175" s="119"/>
      <c r="X175" s="119"/>
      <c r="Y175" s="119"/>
    </row>
    <row r="176" spans="1:25" ht="15.75">
      <c r="A176" s="119"/>
      <c r="B176" s="119"/>
      <c r="C176" s="119"/>
      <c r="D176" s="119"/>
      <c r="E176" s="119"/>
      <c r="F176" s="119"/>
      <c r="G176" s="119"/>
      <c r="H176" s="119"/>
      <c r="I176" s="119"/>
      <c r="J176" s="119"/>
      <c r="K176" s="119"/>
      <c r="L176" s="119"/>
      <c r="M176" s="119"/>
      <c r="N176" s="119"/>
      <c r="O176" s="119"/>
      <c r="P176" s="119"/>
      <c r="Q176" s="119"/>
      <c r="R176" s="119"/>
      <c r="S176" s="119"/>
      <c r="T176" s="119"/>
      <c r="U176" s="119"/>
      <c r="V176" s="119"/>
      <c r="W176" s="119"/>
      <c r="X176" s="119"/>
      <c r="Y176" s="119"/>
    </row>
    <row r="177" spans="1:25" ht="15.75">
      <c r="A177" s="119"/>
      <c r="B177" s="119"/>
      <c r="C177" s="119"/>
      <c r="D177" s="119"/>
      <c r="E177" s="119"/>
      <c r="F177" s="119"/>
      <c r="G177" s="119"/>
      <c r="H177" s="119"/>
      <c r="I177" s="119"/>
      <c r="J177" s="119"/>
      <c r="K177" s="119"/>
      <c r="L177" s="119"/>
      <c r="M177" s="119"/>
      <c r="N177" s="119"/>
      <c r="O177" s="119"/>
      <c r="P177" s="119"/>
      <c r="Q177" s="119"/>
      <c r="R177" s="119"/>
      <c r="S177" s="119"/>
      <c r="T177" s="119"/>
      <c r="U177" s="119"/>
      <c r="V177" s="119"/>
      <c r="W177" s="119"/>
      <c r="X177" s="119"/>
      <c r="Y177" s="119"/>
    </row>
    <row r="178" spans="1:25" ht="15.75">
      <c r="A178" s="119"/>
      <c r="B178" s="119"/>
      <c r="C178" s="119"/>
      <c r="D178" s="119"/>
      <c r="E178" s="119"/>
      <c r="F178" s="119"/>
      <c r="G178" s="119"/>
      <c r="H178" s="119"/>
      <c r="I178" s="119"/>
      <c r="J178" s="119"/>
      <c r="K178" s="119"/>
      <c r="L178" s="119"/>
      <c r="M178" s="119"/>
      <c r="N178" s="119"/>
      <c r="O178" s="119"/>
      <c r="P178" s="119"/>
      <c r="Q178" s="119"/>
      <c r="R178" s="119"/>
      <c r="S178" s="119"/>
      <c r="T178" s="119"/>
      <c r="U178" s="119"/>
      <c r="V178" s="119"/>
      <c r="W178" s="119"/>
      <c r="X178" s="119"/>
      <c r="Y178" s="119"/>
    </row>
    <row r="179" spans="1:25" ht="15.75">
      <c r="A179" s="119"/>
      <c r="B179" s="119"/>
      <c r="C179" s="119"/>
      <c r="D179" s="119"/>
      <c r="E179" s="119"/>
      <c r="F179" s="119"/>
      <c r="G179" s="119"/>
      <c r="H179" s="119"/>
      <c r="I179" s="119"/>
      <c r="J179" s="119"/>
      <c r="K179" s="119"/>
      <c r="L179" s="119"/>
      <c r="M179" s="119"/>
      <c r="N179" s="119"/>
      <c r="O179" s="119"/>
      <c r="P179" s="119"/>
      <c r="Q179" s="119"/>
      <c r="R179" s="119"/>
      <c r="S179" s="119"/>
      <c r="T179" s="119"/>
      <c r="U179" s="119"/>
      <c r="V179" s="119"/>
      <c r="W179" s="119"/>
      <c r="X179" s="119"/>
      <c r="Y179" s="119"/>
    </row>
    <row r="180" spans="1:25" ht="15.75">
      <c r="A180" s="119"/>
      <c r="B180" s="119"/>
      <c r="C180" s="119"/>
      <c r="D180" s="119"/>
      <c r="E180" s="119"/>
      <c r="F180" s="119"/>
      <c r="G180" s="119"/>
      <c r="H180" s="119"/>
      <c r="I180" s="119"/>
      <c r="J180" s="119"/>
      <c r="K180" s="119"/>
      <c r="L180" s="119"/>
      <c r="M180" s="119"/>
      <c r="N180" s="119"/>
      <c r="O180" s="119"/>
      <c r="P180" s="119"/>
      <c r="Q180" s="119"/>
      <c r="R180" s="119"/>
      <c r="S180" s="119"/>
      <c r="T180" s="119"/>
      <c r="U180" s="119"/>
      <c r="V180" s="119"/>
      <c r="W180" s="119"/>
      <c r="X180" s="119"/>
      <c r="Y180" s="119"/>
    </row>
  </sheetData>
  <mergeCells count="4">
    <mergeCell ref="C45:J45"/>
    <mergeCell ref="B9:P9"/>
    <mergeCell ref="B8:P8"/>
    <mergeCell ref="B7:P7"/>
  </mergeCells>
  <printOptions horizontalCentered="1"/>
  <pageMargins left="0.51181102362204722" right="0.51181102362204722" top="0.98425196850393704" bottom="0.23622047244094491" header="0" footer="0"/>
  <pageSetup scale="47" orientation="landscape"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32">
    <pageSetUpPr fitToPage="1"/>
  </sheetPr>
  <dimension ref="A1:AR98"/>
  <sheetViews>
    <sheetView view="pageBreakPreview" zoomScale="80" zoomScaleNormal="85" zoomScaleSheetLayoutView="80" zoomScalePageLayoutView="70" workbookViewId="0">
      <selection activeCell="B7" sqref="B7:T7"/>
    </sheetView>
  </sheetViews>
  <sheetFormatPr defaultColWidth="9.42578125" defaultRowHeight="15"/>
  <cols>
    <col min="1" max="1" width="2.5703125" style="120" customWidth="1"/>
    <col min="2" max="2" width="6.42578125" style="120" customWidth="1"/>
    <col min="3" max="3" width="17.5703125" style="120" customWidth="1"/>
    <col min="4" max="4" width="24.42578125" style="120" customWidth="1"/>
    <col min="5" max="5" width="24.5703125" style="120" customWidth="1"/>
    <col min="6" max="6" width="17" style="120" customWidth="1"/>
    <col min="7" max="7" width="20.42578125" style="120" customWidth="1"/>
    <col min="8" max="8" width="15.42578125" style="120" customWidth="1"/>
    <col min="9" max="17" width="12.5703125" style="120" customWidth="1"/>
    <col min="18" max="20" width="11.5703125" style="120" customWidth="1"/>
    <col min="21" max="21" width="2.5703125" style="120" customWidth="1"/>
    <col min="22" max="16384" width="9.42578125" style="120"/>
  </cols>
  <sheetData>
    <row r="1" spans="1:44" ht="17.25" customHeight="1">
      <c r="A1" s="119"/>
      <c r="B1" s="6" t="s">
        <v>0</v>
      </c>
      <c r="C1" s="119"/>
      <c r="D1" s="119"/>
      <c r="E1" s="119"/>
      <c r="F1" s="119"/>
      <c r="G1" s="119"/>
      <c r="H1" s="119"/>
      <c r="I1" s="119"/>
      <c r="J1" s="119"/>
      <c r="L1" s="119"/>
      <c r="M1" s="119"/>
      <c r="O1" s="119"/>
      <c r="P1" s="119"/>
      <c r="R1" s="119"/>
      <c r="T1" s="3" t="s">
        <v>1</v>
      </c>
      <c r="U1" s="119"/>
      <c r="V1" s="119"/>
      <c r="W1" s="119"/>
      <c r="X1" s="119"/>
      <c r="Y1" s="119"/>
      <c r="Z1" s="119"/>
      <c r="AA1" s="119"/>
      <c r="AB1" s="119"/>
      <c r="AC1" s="119"/>
      <c r="AD1" s="119"/>
      <c r="AE1" s="119"/>
      <c r="AF1" s="119"/>
      <c r="AG1" s="119"/>
      <c r="AH1" s="119"/>
      <c r="AI1" s="119"/>
      <c r="AJ1" s="119"/>
      <c r="AK1" s="119"/>
      <c r="AL1" s="119"/>
      <c r="AM1" s="119"/>
      <c r="AN1" s="119"/>
      <c r="AO1" s="119"/>
      <c r="AP1" s="119"/>
      <c r="AQ1" s="119"/>
      <c r="AR1" s="119"/>
    </row>
    <row r="2" spans="1:44" ht="17.25" customHeight="1">
      <c r="A2" s="119"/>
      <c r="B2" s="6"/>
      <c r="C2" s="119"/>
      <c r="D2" s="119"/>
      <c r="E2" s="119"/>
      <c r="F2" s="119"/>
      <c r="G2" s="119"/>
      <c r="H2" s="119"/>
      <c r="I2" s="119"/>
      <c r="J2" s="119"/>
      <c r="L2" s="119"/>
      <c r="M2" s="119"/>
      <c r="O2" s="119"/>
      <c r="P2" s="119"/>
      <c r="R2" s="119"/>
      <c r="T2" s="3" t="s">
        <v>2</v>
      </c>
      <c r="U2" s="119"/>
      <c r="V2" s="119"/>
      <c r="W2" s="119"/>
      <c r="X2" s="119"/>
      <c r="Y2" s="119"/>
      <c r="Z2" s="119"/>
      <c r="AA2" s="119"/>
      <c r="AB2" s="119"/>
      <c r="AC2" s="119"/>
      <c r="AD2" s="119"/>
      <c r="AE2" s="119"/>
      <c r="AF2" s="119"/>
      <c r="AG2" s="119"/>
      <c r="AH2" s="119"/>
      <c r="AI2" s="119"/>
      <c r="AJ2" s="119"/>
      <c r="AK2" s="119"/>
      <c r="AL2" s="119"/>
      <c r="AM2" s="119"/>
      <c r="AN2" s="119"/>
      <c r="AO2" s="119"/>
      <c r="AP2" s="119"/>
      <c r="AQ2" s="119"/>
      <c r="AR2" s="119"/>
    </row>
    <row r="3" spans="1:44" ht="17.25" customHeight="1">
      <c r="A3" s="119"/>
      <c r="B3" s="119"/>
      <c r="C3" s="119"/>
      <c r="D3" s="119"/>
      <c r="E3" s="119"/>
      <c r="F3" s="119"/>
      <c r="G3" s="119"/>
      <c r="H3" s="119"/>
      <c r="I3" s="119"/>
      <c r="J3" s="119"/>
      <c r="L3" s="119"/>
      <c r="M3" s="119"/>
      <c r="O3" s="119"/>
      <c r="P3" s="119"/>
      <c r="R3" s="119"/>
      <c r="T3" s="3" t="s">
        <v>452</v>
      </c>
      <c r="U3" s="119"/>
      <c r="V3" s="119"/>
      <c r="W3" s="119"/>
      <c r="X3" s="119"/>
      <c r="Y3" s="119"/>
      <c r="Z3" s="119"/>
      <c r="AA3" s="119"/>
      <c r="AB3" s="119"/>
      <c r="AC3" s="119"/>
      <c r="AD3" s="119"/>
      <c r="AE3" s="119"/>
      <c r="AF3" s="119"/>
      <c r="AG3" s="119"/>
      <c r="AH3" s="119"/>
      <c r="AI3" s="119"/>
      <c r="AJ3" s="119"/>
      <c r="AK3" s="119"/>
      <c r="AL3" s="119"/>
      <c r="AM3" s="119"/>
      <c r="AN3" s="119"/>
      <c r="AO3" s="119"/>
      <c r="AP3" s="119"/>
      <c r="AQ3" s="119"/>
      <c r="AR3" s="119"/>
    </row>
    <row r="4" spans="1:44" ht="17.25" customHeight="1">
      <c r="A4" s="119"/>
      <c r="B4" s="1366"/>
      <c r="C4" s="1366"/>
      <c r="D4" s="1366"/>
      <c r="E4" s="1366"/>
      <c r="F4" s="1366"/>
      <c r="G4" s="119"/>
      <c r="H4" s="119"/>
      <c r="I4" s="119"/>
      <c r="J4" s="119"/>
      <c r="L4" s="119"/>
      <c r="M4" s="119"/>
      <c r="O4" s="119"/>
      <c r="P4" s="119"/>
      <c r="R4" s="119"/>
      <c r="T4" s="3" t="s">
        <v>4</v>
      </c>
      <c r="U4" s="119"/>
      <c r="V4" s="119"/>
      <c r="W4" s="119"/>
      <c r="X4" s="119"/>
      <c r="Y4" s="119"/>
      <c r="Z4" s="119"/>
      <c r="AA4" s="119"/>
      <c r="AB4" s="119"/>
      <c r="AC4" s="119"/>
      <c r="AD4" s="119"/>
      <c r="AE4" s="119"/>
      <c r="AF4" s="119"/>
      <c r="AG4" s="119"/>
      <c r="AH4" s="119"/>
      <c r="AI4" s="119"/>
      <c r="AJ4" s="119"/>
      <c r="AK4" s="119"/>
      <c r="AL4" s="119"/>
      <c r="AM4" s="119"/>
      <c r="AN4" s="119"/>
      <c r="AO4" s="119"/>
      <c r="AP4" s="119"/>
      <c r="AQ4" s="119"/>
      <c r="AR4" s="119"/>
    </row>
    <row r="5" spans="1:44" ht="17.25" customHeight="1">
      <c r="A5" s="119"/>
      <c r="B5" s="119"/>
      <c r="C5" s="119"/>
      <c r="D5" s="520"/>
      <c r="E5" s="29"/>
      <c r="F5" s="29"/>
      <c r="G5" s="29"/>
      <c r="H5" s="29"/>
      <c r="I5" s="29"/>
      <c r="J5" s="119"/>
      <c r="L5" s="119"/>
      <c r="M5" s="119"/>
      <c r="O5" s="119"/>
      <c r="P5" s="119"/>
      <c r="R5" s="119"/>
      <c r="T5" s="3" t="s">
        <v>5</v>
      </c>
      <c r="U5" s="119"/>
      <c r="V5" s="119"/>
      <c r="W5" s="119"/>
      <c r="X5" s="119"/>
      <c r="Y5" s="119"/>
      <c r="Z5" s="119"/>
      <c r="AA5" s="119"/>
      <c r="AB5" s="119"/>
      <c r="AC5" s="119"/>
      <c r="AD5" s="119"/>
      <c r="AE5" s="119"/>
      <c r="AF5" s="119"/>
      <c r="AG5" s="119"/>
      <c r="AH5" s="119"/>
      <c r="AI5" s="119"/>
      <c r="AJ5" s="119"/>
      <c r="AK5" s="119"/>
      <c r="AL5" s="119"/>
      <c r="AM5" s="119"/>
      <c r="AN5" s="119"/>
      <c r="AO5" s="119"/>
      <c r="AP5" s="119"/>
      <c r="AQ5" s="119"/>
      <c r="AR5" s="119"/>
    </row>
    <row r="6" spans="1:44" ht="17.25" customHeight="1">
      <c r="A6" s="119"/>
      <c r="B6" s="119"/>
      <c r="C6" s="119"/>
      <c r="D6" s="119"/>
      <c r="E6" s="119"/>
      <c r="F6" s="119"/>
      <c r="G6" s="119"/>
      <c r="H6" s="119"/>
      <c r="I6" s="119"/>
      <c r="J6" s="119"/>
      <c r="L6" s="119"/>
      <c r="M6" s="119"/>
      <c r="O6" s="119"/>
      <c r="P6" s="119"/>
      <c r="R6" s="119"/>
      <c r="T6" s="3" t="s">
        <v>482</v>
      </c>
      <c r="U6" s="119"/>
      <c r="V6" s="119"/>
      <c r="W6" s="119"/>
      <c r="X6" s="119"/>
      <c r="Y6" s="119"/>
      <c r="Z6" s="119"/>
      <c r="AA6" s="119"/>
      <c r="AB6" s="119"/>
      <c r="AC6" s="119"/>
      <c r="AD6" s="119"/>
      <c r="AE6" s="119"/>
      <c r="AF6" s="119"/>
      <c r="AG6" s="119"/>
      <c r="AH6" s="119"/>
      <c r="AI6" s="119"/>
      <c r="AJ6" s="119"/>
      <c r="AK6" s="119"/>
      <c r="AL6" s="119"/>
      <c r="AM6" s="119"/>
      <c r="AN6" s="119"/>
      <c r="AO6" s="119"/>
      <c r="AP6" s="119"/>
      <c r="AQ6" s="119"/>
      <c r="AR6" s="119"/>
    </row>
    <row r="7" spans="1:44" ht="17.25" customHeight="1">
      <c r="A7" s="119"/>
      <c r="B7" s="1637" t="s">
        <v>482</v>
      </c>
      <c r="C7" s="1637"/>
      <c r="D7" s="1637"/>
      <c r="E7" s="1637"/>
      <c r="F7" s="1637"/>
      <c r="G7" s="1637"/>
      <c r="H7" s="1637"/>
      <c r="I7" s="1637"/>
      <c r="J7" s="1637"/>
      <c r="K7" s="1637"/>
      <c r="L7" s="1637"/>
      <c r="M7" s="1637"/>
      <c r="N7" s="1637"/>
      <c r="O7" s="1637"/>
      <c r="P7" s="1637"/>
      <c r="Q7" s="1637"/>
      <c r="R7" s="1637"/>
      <c r="S7" s="1637"/>
      <c r="T7" s="1637"/>
      <c r="U7" s="119"/>
      <c r="V7" s="119"/>
      <c r="W7" s="119"/>
      <c r="X7" s="119"/>
      <c r="Y7" s="119"/>
      <c r="Z7" s="119"/>
      <c r="AA7" s="119"/>
      <c r="AB7" s="119"/>
      <c r="AC7" s="119"/>
      <c r="AD7" s="119"/>
      <c r="AE7" s="119"/>
      <c r="AF7" s="119"/>
      <c r="AG7" s="119"/>
      <c r="AH7" s="119"/>
      <c r="AI7" s="119"/>
      <c r="AJ7" s="119"/>
      <c r="AK7" s="119"/>
      <c r="AL7" s="119"/>
      <c r="AM7" s="119"/>
      <c r="AN7" s="119"/>
      <c r="AO7" s="119"/>
      <c r="AP7" s="119"/>
      <c r="AQ7" s="119"/>
      <c r="AR7" s="119"/>
    </row>
    <row r="8" spans="1:44" ht="17.25" customHeight="1">
      <c r="A8" s="119"/>
      <c r="B8" s="1627" t="s">
        <v>453</v>
      </c>
      <c r="C8" s="1627"/>
      <c r="D8" s="1627"/>
      <c r="E8" s="1627"/>
      <c r="F8" s="1627"/>
      <c r="G8" s="1627"/>
      <c r="H8" s="1627"/>
      <c r="I8" s="1627"/>
      <c r="J8" s="1627"/>
      <c r="K8" s="1627"/>
      <c r="L8" s="1627"/>
      <c r="M8" s="1627"/>
      <c r="N8" s="1627"/>
      <c r="O8" s="1627"/>
      <c r="P8" s="1627"/>
      <c r="Q8" s="1627"/>
      <c r="R8" s="1627"/>
      <c r="S8" s="1627"/>
      <c r="T8" s="1627"/>
      <c r="U8" s="119"/>
      <c r="V8" s="119"/>
      <c r="W8" s="119"/>
      <c r="X8" s="119"/>
      <c r="Y8" s="119"/>
      <c r="Z8" s="119"/>
      <c r="AA8" s="119"/>
      <c r="AB8" s="119"/>
      <c r="AC8" s="119"/>
      <c r="AD8" s="119"/>
      <c r="AE8" s="119"/>
      <c r="AF8" s="119"/>
      <c r="AG8" s="119"/>
      <c r="AH8" s="119"/>
      <c r="AI8" s="119"/>
      <c r="AJ8" s="119"/>
      <c r="AK8" s="119"/>
      <c r="AL8" s="119"/>
      <c r="AM8" s="119"/>
      <c r="AN8" s="119"/>
      <c r="AO8" s="119"/>
      <c r="AP8" s="119"/>
      <c r="AQ8" s="119"/>
      <c r="AR8" s="119"/>
    </row>
    <row r="9" spans="1:44" ht="17.25" customHeight="1">
      <c r="A9" s="119"/>
      <c r="B9" s="1583" t="s">
        <v>454</v>
      </c>
      <c r="C9" s="1583"/>
      <c r="D9" s="1583"/>
      <c r="E9" s="1583"/>
      <c r="F9" s="1583"/>
      <c r="G9" s="1583"/>
      <c r="H9" s="1583"/>
      <c r="I9" s="1583"/>
      <c r="J9" s="1583"/>
      <c r="K9" s="1583"/>
      <c r="L9" s="1583"/>
      <c r="M9" s="1583"/>
      <c r="N9" s="1583"/>
      <c r="O9" s="1583"/>
      <c r="P9" s="1583"/>
      <c r="Q9" s="1583"/>
      <c r="R9" s="1583"/>
      <c r="S9" s="1583"/>
      <c r="T9" s="1583"/>
      <c r="U9" s="119"/>
      <c r="V9" s="119"/>
      <c r="W9" s="119"/>
      <c r="X9" s="119"/>
      <c r="Y9" s="119"/>
      <c r="Z9" s="119"/>
      <c r="AA9" s="119"/>
      <c r="AB9" s="119"/>
      <c r="AC9" s="119"/>
      <c r="AD9" s="119"/>
      <c r="AE9" s="119"/>
      <c r="AF9" s="119"/>
      <c r="AG9" s="119"/>
      <c r="AH9" s="119"/>
      <c r="AI9" s="119"/>
      <c r="AJ9" s="119"/>
      <c r="AK9" s="119"/>
      <c r="AL9" s="119"/>
      <c r="AM9" s="119"/>
      <c r="AN9" s="119"/>
      <c r="AO9" s="119"/>
      <c r="AP9" s="119"/>
      <c r="AQ9" s="119"/>
      <c r="AR9" s="119"/>
    </row>
    <row r="10" spans="1:44" ht="17.25" customHeight="1">
      <c r="A10" s="119"/>
      <c r="B10" s="1584" t="s">
        <v>483</v>
      </c>
      <c r="C10" s="1584"/>
      <c r="D10" s="1584"/>
      <c r="E10" s="1584"/>
      <c r="F10" s="1584"/>
      <c r="G10" s="1584"/>
      <c r="H10" s="1584"/>
      <c r="I10" s="1584"/>
      <c r="J10" s="1584"/>
      <c r="K10" s="1584"/>
      <c r="L10" s="1584"/>
      <c r="M10" s="1584"/>
      <c r="N10" s="1584"/>
      <c r="O10" s="1584"/>
      <c r="P10" s="1584"/>
      <c r="Q10" s="1584"/>
      <c r="R10" s="1584"/>
      <c r="S10" s="1584"/>
      <c r="T10" s="1584"/>
      <c r="U10" s="119"/>
      <c r="V10" s="119"/>
      <c r="W10" s="119"/>
      <c r="X10" s="119"/>
      <c r="Y10" s="119"/>
      <c r="Z10" s="119"/>
      <c r="AA10" s="119"/>
      <c r="AB10" s="119"/>
      <c r="AC10" s="119"/>
      <c r="AD10" s="119"/>
      <c r="AE10" s="119"/>
      <c r="AF10" s="119"/>
      <c r="AG10" s="119"/>
      <c r="AH10" s="119"/>
      <c r="AI10" s="119"/>
      <c r="AJ10" s="119"/>
      <c r="AK10" s="119"/>
      <c r="AL10" s="119"/>
      <c r="AM10" s="119"/>
      <c r="AN10" s="119"/>
      <c r="AO10" s="119"/>
      <c r="AP10" s="119"/>
      <c r="AQ10" s="119"/>
      <c r="AR10" s="119"/>
    </row>
    <row r="11" spans="1:44" ht="17.25" customHeight="1">
      <c r="A11" s="119"/>
      <c r="B11" s="119"/>
      <c r="C11" s="119"/>
      <c r="D11" s="119"/>
      <c r="E11" s="119"/>
      <c r="F11" s="119"/>
      <c r="G11" s="119"/>
      <c r="H11" s="119"/>
      <c r="I11" s="119"/>
      <c r="J11" s="119"/>
      <c r="K11" s="119"/>
      <c r="L11" s="119"/>
      <c r="M11" s="119"/>
      <c r="N11" s="119"/>
      <c r="O11" s="119"/>
      <c r="P11" s="119"/>
      <c r="Q11" s="119"/>
      <c r="R11" s="119"/>
      <c r="S11" s="119"/>
      <c r="T11" s="119"/>
      <c r="U11" s="119"/>
      <c r="V11" s="119"/>
      <c r="W11" s="119"/>
      <c r="X11" s="119"/>
      <c r="Y11" s="119"/>
      <c r="Z11" s="119"/>
      <c r="AA11" s="119"/>
      <c r="AB11" s="119"/>
      <c r="AC11" s="119"/>
      <c r="AD11" s="119"/>
      <c r="AE11" s="119"/>
      <c r="AF11" s="119"/>
      <c r="AG11" s="119"/>
      <c r="AH11" s="119"/>
      <c r="AI11" s="119"/>
      <c r="AJ11" s="119"/>
      <c r="AK11" s="119"/>
      <c r="AL11" s="119"/>
      <c r="AM11" s="119"/>
      <c r="AN11" s="119"/>
      <c r="AO11" s="119"/>
      <c r="AP11" s="119"/>
      <c r="AQ11" s="119"/>
      <c r="AR11" s="119"/>
    </row>
    <row r="12" spans="1:44" ht="17.25" customHeight="1">
      <c r="A12" s="119"/>
      <c r="B12" s="133" t="s">
        <v>39</v>
      </c>
      <c r="C12" s="133"/>
      <c r="D12" s="133"/>
      <c r="E12" s="133"/>
      <c r="F12" s="133"/>
      <c r="G12" s="133"/>
      <c r="H12" s="133"/>
      <c r="I12" s="133"/>
      <c r="J12" s="133"/>
      <c r="K12" s="133"/>
      <c r="L12" s="119"/>
      <c r="M12" s="119"/>
      <c r="N12" s="119"/>
      <c r="O12" s="119"/>
      <c r="P12" s="119"/>
      <c r="Q12" s="119"/>
      <c r="R12" s="119"/>
      <c r="S12" s="119"/>
      <c r="T12" s="119"/>
      <c r="U12" s="119"/>
      <c r="V12" s="119"/>
      <c r="W12" s="119"/>
      <c r="X12" s="119"/>
      <c r="Y12" s="119"/>
      <c r="Z12" s="119"/>
      <c r="AA12" s="119"/>
      <c r="AB12" s="119"/>
      <c r="AC12" s="119"/>
      <c r="AD12" s="119"/>
      <c r="AE12" s="119"/>
      <c r="AF12" s="119"/>
      <c r="AG12" s="119"/>
      <c r="AH12" s="119"/>
      <c r="AI12" s="119"/>
      <c r="AJ12" s="119"/>
      <c r="AK12" s="119"/>
      <c r="AL12" s="119"/>
      <c r="AM12" s="119"/>
      <c r="AN12" s="119"/>
      <c r="AO12" s="119"/>
      <c r="AP12" s="119"/>
      <c r="AQ12" s="119"/>
      <c r="AR12" s="119"/>
    </row>
    <row r="13" spans="1:44" ht="17.25" customHeight="1">
      <c r="A13" s="119"/>
      <c r="B13" s="132">
        <v>1</v>
      </c>
      <c r="C13" s="1638" t="s">
        <v>484</v>
      </c>
      <c r="D13" s="1638"/>
      <c r="E13" s="1638"/>
      <c r="F13" s="1638"/>
      <c r="G13" s="1638"/>
      <c r="H13" s="1638"/>
      <c r="I13" s="1638"/>
      <c r="J13" s="1638"/>
      <c r="K13" s="1638"/>
      <c r="L13" s="1638"/>
      <c r="M13" s="1638"/>
      <c r="N13" s="119"/>
      <c r="O13" s="119"/>
      <c r="P13" s="119"/>
      <c r="Q13" s="119"/>
      <c r="R13" s="119"/>
      <c r="S13" s="119"/>
      <c r="T13" s="119"/>
      <c r="U13" s="119"/>
      <c r="V13" s="119"/>
      <c r="W13" s="119"/>
      <c r="X13" s="119"/>
      <c r="Y13" s="119"/>
      <c r="Z13" s="119"/>
      <c r="AA13" s="119"/>
      <c r="AB13" s="119"/>
      <c r="AC13" s="119"/>
      <c r="AD13" s="119"/>
      <c r="AE13" s="119"/>
      <c r="AF13" s="119"/>
      <c r="AG13" s="119"/>
      <c r="AH13" s="119"/>
      <c r="AI13" s="119"/>
      <c r="AJ13" s="119"/>
      <c r="AK13" s="119"/>
      <c r="AL13" s="119"/>
      <c r="AM13" s="119"/>
      <c r="AN13" s="119"/>
      <c r="AO13" s="119"/>
      <c r="AP13" s="119"/>
      <c r="AQ13" s="119"/>
      <c r="AR13" s="119"/>
    </row>
    <row r="14" spans="1:44" ht="17.25" customHeight="1">
      <c r="A14" s="119"/>
      <c r="B14" s="132"/>
      <c r="C14" s="1638"/>
      <c r="D14" s="1638"/>
      <c r="E14" s="1638"/>
      <c r="F14" s="1638"/>
      <c r="G14" s="1638"/>
      <c r="H14" s="1638"/>
      <c r="I14" s="1638"/>
      <c r="J14" s="1638"/>
      <c r="K14" s="1638"/>
      <c r="L14" s="1638"/>
      <c r="M14" s="1638"/>
      <c r="N14" s="119"/>
      <c r="O14" s="119"/>
      <c r="P14" s="119"/>
      <c r="Q14" s="119"/>
      <c r="R14" s="119"/>
      <c r="S14" s="119"/>
      <c r="T14" s="119"/>
      <c r="U14" s="119"/>
      <c r="V14" s="119"/>
      <c r="W14" s="119"/>
      <c r="X14" s="119"/>
      <c r="Y14" s="119"/>
      <c r="Z14" s="119"/>
      <c r="AA14" s="119"/>
      <c r="AB14" s="119"/>
      <c r="AC14" s="119"/>
      <c r="AD14" s="119"/>
      <c r="AE14" s="119"/>
      <c r="AF14" s="119"/>
      <c r="AG14" s="119"/>
      <c r="AH14" s="119"/>
      <c r="AI14" s="119"/>
      <c r="AJ14" s="119"/>
      <c r="AK14" s="119"/>
      <c r="AL14" s="119"/>
      <c r="AM14" s="119"/>
      <c r="AN14" s="119"/>
      <c r="AO14" s="119"/>
      <c r="AP14" s="119"/>
      <c r="AQ14" s="119"/>
      <c r="AR14" s="119"/>
    </row>
    <row r="15" spans="1:44" ht="17.25" customHeight="1">
      <c r="A15" s="119"/>
      <c r="B15" s="134" t="s">
        <v>485</v>
      </c>
      <c r="C15" s="135"/>
      <c r="D15" s="135"/>
      <c r="E15" s="136"/>
      <c r="F15" s="136"/>
      <c r="G15" s="137"/>
      <c r="H15" s="136"/>
      <c r="I15" s="136"/>
      <c r="J15" s="136"/>
      <c r="K15" s="136"/>
      <c r="L15" s="138"/>
      <c r="M15" s="139"/>
      <c r="N15" s="119"/>
      <c r="O15" s="119"/>
      <c r="P15" s="119"/>
      <c r="Q15" s="119"/>
      <c r="R15" s="119"/>
      <c r="S15" s="119"/>
      <c r="T15" s="119"/>
      <c r="U15" s="119"/>
      <c r="V15" s="119"/>
      <c r="W15" s="119"/>
      <c r="X15" s="119"/>
      <c r="Y15" s="119"/>
      <c r="Z15" s="119"/>
      <c r="AA15" s="119"/>
      <c r="AB15" s="119"/>
      <c r="AC15" s="119"/>
      <c r="AD15" s="119"/>
      <c r="AE15" s="119"/>
      <c r="AF15" s="119"/>
      <c r="AG15" s="119"/>
      <c r="AH15" s="119"/>
      <c r="AI15" s="119"/>
      <c r="AJ15" s="119"/>
      <c r="AK15" s="119"/>
      <c r="AL15" s="119"/>
      <c r="AM15" s="119"/>
      <c r="AN15" s="119"/>
      <c r="AO15" s="119"/>
      <c r="AP15" s="119"/>
      <c r="AQ15" s="119"/>
      <c r="AR15" s="119"/>
    </row>
    <row r="16" spans="1:44" ht="17.25" customHeight="1">
      <c r="A16" s="119"/>
      <c r="B16" s="160"/>
      <c r="C16" s="161"/>
      <c r="D16" s="161"/>
      <c r="E16" s="162"/>
      <c r="F16" s="162"/>
      <c r="G16" s="162"/>
      <c r="H16" s="163" t="s">
        <v>486</v>
      </c>
      <c r="I16" s="164"/>
      <c r="J16" s="164"/>
      <c r="K16" s="164"/>
      <c r="L16" s="165"/>
      <c r="M16" s="166"/>
      <c r="N16" s="119"/>
      <c r="O16" s="119"/>
      <c r="P16" s="119"/>
      <c r="Q16" s="119"/>
      <c r="R16" s="119"/>
      <c r="S16" s="119"/>
      <c r="T16" s="119"/>
      <c r="U16" s="119"/>
      <c r="V16" s="119"/>
      <c r="W16" s="119"/>
      <c r="X16" s="119"/>
      <c r="Y16" s="119"/>
      <c r="Z16" s="119"/>
      <c r="AA16" s="119"/>
      <c r="AB16" s="119"/>
      <c r="AC16" s="119"/>
      <c r="AD16" s="119"/>
      <c r="AE16" s="119"/>
      <c r="AF16" s="119"/>
      <c r="AG16" s="119"/>
      <c r="AH16" s="119"/>
      <c r="AI16" s="119"/>
      <c r="AJ16" s="119"/>
      <c r="AK16" s="119"/>
      <c r="AL16" s="119"/>
      <c r="AM16" s="119"/>
      <c r="AN16" s="119"/>
      <c r="AO16" s="119"/>
      <c r="AP16" s="119"/>
      <c r="AQ16" s="119"/>
      <c r="AR16" s="119"/>
    </row>
    <row r="17" spans="1:44" ht="17.25" customHeight="1">
      <c r="A17" s="119"/>
      <c r="B17" s="167"/>
      <c r="C17" s="168"/>
      <c r="D17" s="163" t="s">
        <v>487</v>
      </c>
      <c r="E17" s="163" t="s">
        <v>487</v>
      </c>
      <c r="F17" s="169"/>
      <c r="G17" s="169"/>
      <c r="H17" s="163" t="s">
        <v>488</v>
      </c>
      <c r="I17" s="170"/>
      <c r="J17" s="170"/>
      <c r="K17" s="170"/>
      <c r="L17" s="165"/>
      <c r="M17" s="166"/>
      <c r="N17" s="119"/>
      <c r="O17" s="119"/>
      <c r="P17" s="119"/>
      <c r="Q17" s="119"/>
      <c r="R17" s="119"/>
      <c r="S17" s="119"/>
      <c r="T17" s="119"/>
      <c r="U17" s="119"/>
      <c r="V17" s="119"/>
      <c r="W17" s="119"/>
      <c r="X17" s="119"/>
      <c r="Y17" s="119"/>
      <c r="Z17" s="119"/>
      <c r="AA17" s="119"/>
      <c r="AB17" s="119"/>
      <c r="AC17" s="119"/>
      <c r="AD17" s="119"/>
      <c r="AE17" s="119"/>
      <c r="AF17" s="119"/>
      <c r="AG17" s="119"/>
      <c r="AH17" s="119"/>
      <c r="AI17" s="119"/>
      <c r="AJ17" s="119"/>
      <c r="AK17" s="119"/>
      <c r="AL17" s="119"/>
      <c r="AM17" s="119"/>
      <c r="AN17" s="119"/>
      <c r="AO17" s="119"/>
      <c r="AP17" s="119"/>
      <c r="AQ17" s="119"/>
      <c r="AR17" s="119"/>
    </row>
    <row r="18" spans="1:44" ht="17.25" customHeight="1">
      <c r="A18" s="119"/>
      <c r="B18" s="163" t="s">
        <v>10</v>
      </c>
      <c r="C18" s="168"/>
      <c r="D18" s="163" t="s">
        <v>489</v>
      </c>
      <c r="E18" s="163" t="s">
        <v>490</v>
      </c>
      <c r="F18" s="163" t="s">
        <v>491</v>
      </c>
      <c r="G18" s="163" t="s">
        <v>162</v>
      </c>
      <c r="H18" s="163" t="s">
        <v>38</v>
      </c>
      <c r="I18" s="171"/>
      <c r="J18" s="170"/>
      <c r="K18" s="170"/>
      <c r="L18" s="165"/>
      <c r="M18" s="166"/>
      <c r="N18" s="165"/>
      <c r="O18" s="165"/>
      <c r="P18" s="165"/>
      <c r="Q18" s="165"/>
      <c r="R18" s="119"/>
      <c r="S18" s="119"/>
      <c r="T18" s="119"/>
      <c r="U18" s="119"/>
      <c r="V18" s="119"/>
      <c r="W18" s="119"/>
      <c r="X18" s="119"/>
      <c r="Y18" s="119"/>
      <c r="Z18" s="119"/>
      <c r="AA18" s="119"/>
      <c r="AB18" s="119"/>
      <c r="AC18" s="119"/>
      <c r="AD18" s="119"/>
      <c r="AE18" s="119"/>
      <c r="AF18" s="119"/>
      <c r="AG18" s="119"/>
      <c r="AH18" s="119"/>
      <c r="AI18" s="119"/>
      <c r="AJ18" s="119"/>
      <c r="AK18" s="119"/>
      <c r="AL18" s="119"/>
      <c r="AM18" s="119"/>
      <c r="AN18" s="119"/>
      <c r="AO18" s="119"/>
      <c r="AP18" s="119"/>
      <c r="AQ18" s="119"/>
      <c r="AR18" s="119"/>
    </row>
    <row r="19" spans="1:44" ht="17.25" customHeight="1">
      <c r="A19" s="119"/>
      <c r="B19" s="524" t="s">
        <v>15</v>
      </c>
      <c r="C19" s="524" t="s">
        <v>152</v>
      </c>
      <c r="D19" s="524" t="s">
        <v>492</v>
      </c>
      <c r="E19" s="524" t="s">
        <v>493</v>
      </c>
      <c r="F19" s="524" t="s">
        <v>494</v>
      </c>
      <c r="G19" s="524" t="s">
        <v>495</v>
      </c>
      <c r="H19" s="524" t="s">
        <v>18</v>
      </c>
      <c r="I19" s="1630" t="s">
        <v>496</v>
      </c>
      <c r="J19" s="1630"/>
      <c r="K19" s="1630"/>
      <c r="L19" s="1630"/>
      <c r="M19" s="1630"/>
      <c r="N19" s="165"/>
      <c r="O19" s="165"/>
      <c r="P19" s="165"/>
      <c r="Q19" s="165"/>
      <c r="R19" s="119"/>
      <c r="S19" s="119"/>
      <c r="T19" s="119"/>
      <c r="U19" s="119"/>
      <c r="V19" s="119"/>
      <c r="W19" s="119"/>
      <c r="X19" s="119"/>
      <c r="Y19" s="119"/>
      <c r="Z19" s="119"/>
      <c r="AA19" s="119"/>
      <c r="AB19" s="119"/>
      <c r="AC19" s="119"/>
      <c r="AD19" s="119"/>
      <c r="AE19" s="119"/>
      <c r="AF19" s="119"/>
      <c r="AG19" s="119"/>
      <c r="AH19" s="119"/>
      <c r="AI19" s="119"/>
      <c r="AJ19" s="119"/>
      <c r="AK19" s="119"/>
      <c r="AL19" s="119"/>
      <c r="AM19" s="119"/>
      <c r="AN19" s="119"/>
      <c r="AO19" s="119"/>
      <c r="AP19" s="119"/>
      <c r="AQ19" s="119"/>
      <c r="AR19" s="119"/>
    </row>
    <row r="20" spans="1:44" ht="17.25" customHeight="1">
      <c r="A20" s="119"/>
      <c r="B20" s="526"/>
      <c r="C20" s="163"/>
      <c r="D20" s="163" t="s">
        <v>21</v>
      </c>
      <c r="E20" s="163" t="s">
        <v>22</v>
      </c>
      <c r="F20" s="163" t="s">
        <v>23</v>
      </c>
      <c r="G20" s="163" t="s">
        <v>24</v>
      </c>
      <c r="H20" s="163" t="s">
        <v>145</v>
      </c>
      <c r="I20" s="181"/>
      <c r="J20" s="170"/>
      <c r="K20" s="170"/>
      <c r="L20" s="182"/>
      <c r="M20" s="183"/>
      <c r="N20" s="165"/>
      <c r="O20" s="165"/>
      <c r="P20" s="165"/>
      <c r="Q20" s="165"/>
      <c r="R20" s="119"/>
      <c r="S20" s="119"/>
      <c r="T20" s="119"/>
      <c r="U20" s="119"/>
      <c r="V20" s="119"/>
      <c r="W20" s="119"/>
      <c r="X20" s="119"/>
      <c r="Y20" s="119"/>
      <c r="Z20" s="119"/>
      <c r="AA20" s="119"/>
      <c r="AB20" s="119"/>
      <c r="AC20" s="119"/>
      <c r="AD20" s="119"/>
      <c r="AE20" s="119"/>
      <c r="AF20" s="119"/>
      <c r="AG20" s="119"/>
      <c r="AH20" s="119"/>
      <c r="AI20" s="119"/>
      <c r="AJ20" s="119"/>
      <c r="AK20" s="119"/>
      <c r="AL20" s="119"/>
      <c r="AM20" s="119"/>
      <c r="AN20" s="119"/>
      <c r="AO20" s="119"/>
      <c r="AP20" s="119"/>
      <c r="AQ20" s="119"/>
      <c r="AR20" s="119"/>
    </row>
    <row r="21" spans="1:44" ht="17.25" customHeight="1">
      <c r="A21" s="119"/>
      <c r="B21" s="129" t="s">
        <v>225</v>
      </c>
      <c r="C21" s="1340">
        <v>2020</v>
      </c>
      <c r="D21" s="1341">
        <v>406.30010737356724</v>
      </c>
      <c r="E21" s="1341">
        <v>549.56797630613619</v>
      </c>
      <c r="F21" s="1341">
        <f t="shared" ref="F21:F26" si="0">+D21-E21</f>
        <v>-143.26786893256894</v>
      </c>
      <c r="G21" s="193">
        <v>6.4399999999999999E-2</v>
      </c>
      <c r="H21" s="1342">
        <f t="shared" ref="H21:H26" si="1">IF((F21*G21)&lt;0,0,(F21*G21))</f>
        <v>0</v>
      </c>
      <c r="I21" s="1343" t="s">
        <v>497</v>
      </c>
      <c r="J21" s="1344"/>
      <c r="K21" s="1344"/>
      <c r="L21" s="1345"/>
      <c r="M21" s="1346"/>
      <c r="N21" s="165"/>
      <c r="O21" s="165"/>
      <c r="P21" s="165"/>
      <c r="Q21" s="165"/>
      <c r="R21" s="119"/>
      <c r="S21" s="119"/>
      <c r="T21" s="119"/>
      <c r="U21" s="119"/>
      <c r="V21" s="119"/>
      <c r="W21" s="119"/>
      <c r="X21" s="119"/>
      <c r="Y21" s="119"/>
      <c r="Z21" s="119"/>
      <c r="AA21" s="119"/>
      <c r="AB21" s="119"/>
      <c r="AC21" s="119"/>
      <c r="AD21" s="119"/>
      <c r="AE21" s="119"/>
      <c r="AF21" s="119"/>
      <c r="AG21" s="119"/>
      <c r="AH21" s="119"/>
      <c r="AI21" s="119"/>
      <c r="AJ21" s="119"/>
      <c r="AK21" s="119"/>
      <c r="AL21" s="119"/>
      <c r="AM21" s="119"/>
      <c r="AN21" s="119"/>
      <c r="AO21" s="119"/>
      <c r="AP21" s="119"/>
      <c r="AQ21" s="119"/>
      <c r="AR21" s="119"/>
    </row>
    <row r="22" spans="1:44" ht="17.25" customHeight="1">
      <c r="A22" s="119"/>
      <c r="B22" s="129" t="s">
        <v>226</v>
      </c>
      <c r="C22" s="1340">
        <v>2021</v>
      </c>
      <c r="D22" s="1341">
        <v>376.16504981118993</v>
      </c>
      <c r="E22" s="1341">
        <v>433.89658596813206</v>
      </c>
      <c r="F22" s="1341">
        <f t="shared" si="0"/>
        <v>-57.731536156942127</v>
      </c>
      <c r="G22" s="193">
        <v>6.4299999999999996E-2</v>
      </c>
      <c r="H22" s="1342">
        <f t="shared" si="1"/>
        <v>0</v>
      </c>
      <c r="I22" s="1343" t="s">
        <v>498</v>
      </c>
      <c r="J22" s="1344"/>
      <c r="K22" s="1344"/>
      <c r="L22" s="1345"/>
      <c r="M22" s="1346"/>
      <c r="N22" s="1347"/>
      <c r="O22" s="165"/>
      <c r="P22" s="165"/>
      <c r="Q22" s="165"/>
      <c r="R22" s="119"/>
      <c r="S22" s="119"/>
      <c r="T22" s="119"/>
      <c r="U22" s="119"/>
      <c r="V22" s="119"/>
      <c r="W22" s="119"/>
      <c r="X22" s="119"/>
      <c r="Y22" s="119"/>
      <c r="Z22" s="119"/>
      <c r="AA22" s="119"/>
      <c r="AB22" s="119"/>
      <c r="AC22" s="119"/>
      <c r="AD22" s="119"/>
      <c r="AE22" s="119"/>
      <c r="AF22" s="119"/>
      <c r="AG22" s="119"/>
      <c r="AH22" s="119"/>
      <c r="AI22" s="119"/>
      <c r="AJ22" s="119"/>
      <c r="AK22" s="119"/>
      <c r="AL22" s="119"/>
      <c r="AM22" s="119"/>
      <c r="AN22" s="119"/>
      <c r="AO22" s="119"/>
      <c r="AP22" s="119"/>
      <c r="AQ22" s="119"/>
      <c r="AR22" s="119"/>
    </row>
    <row r="23" spans="1:44" ht="17.25" customHeight="1">
      <c r="A23" s="119"/>
      <c r="B23" s="129" t="s">
        <v>227</v>
      </c>
      <c r="C23" s="1340">
        <v>2022</v>
      </c>
      <c r="D23" s="1341">
        <v>528.10609398118993</v>
      </c>
      <c r="E23" s="1341">
        <v>519.25311269161557</v>
      </c>
      <c r="F23" s="1341">
        <f t="shared" si="0"/>
        <v>8.8529812895743589</v>
      </c>
      <c r="G23" s="193">
        <v>5.8921565242991261E-2</v>
      </c>
      <c r="H23" s="1342">
        <f t="shared" si="1"/>
        <v>0.52163151464863655</v>
      </c>
      <c r="I23" s="1343" t="s">
        <v>499</v>
      </c>
      <c r="J23" s="1344"/>
      <c r="K23" s="1344"/>
      <c r="L23" s="1345"/>
      <c r="M23" s="1346"/>
      <c r="N23" s="1347"/>
      <c r="O23" s="165"/>
      <c r="P23" s="165"/>
      <c r="Q23" s="165"/>
      <c r="R23" s="119"/>
      <c r="S23" s="119"/>
      <c r="T23" s="119"/>
      <c r="U23" s="119"/>
      <c r="V23" s="119"/>
      <c r="W23" s="119"/>
      <c r="X23" s="119"/>
      <c r="Y23" s="119"/>
      <c r="Z23" s="119"/>
      <c r="AA23" s="119"/>
      <c r="AB23" s="119"/>
      <c r="AC23" s="119"/>
      <c r="AD23" s="119"/>
      <c r="AE23" s="119"/>
      <c r="AF23" s="119"/>
      <c r="AG23" s="119"/>
      <c r="AH23" s="119"/>
      <c r="AI23" s="119"/>
      <c r="AJ23" s="119"/>
      <c r="AK23" s="119"/>
      <c r="AL23" s="119"/>
      <c r="AM23" s="119"/>
      <c r="AN23" s="119"/>
      <c r="AO23" s="119"/>
      <c r="AP23" s="119"/>
      <c r="AQ23" s="119"/>
      <c r="AR23" s="119"/>
    </row>
    <row r="24" spans="1:44" ht="17.25" customHeight="1">
      <c r="A24" s="119"/>
      <c r="B24" s="129" t="s">
        <v>54</v>
      </c>
      <c r="C24" s="1340">
        <v>2023</v>
      </c>
      <c r="D24" s="1341">
        <v>367.19261008118997</v>
      </c>
      <c r="E24" s="1341">
        <v>300.17227885921329</v>
      </c>
      <c r="F24" s="1341">
        <f t="shared" si="0"/>
        <v>67.020331221976676</v>
      </c>
      <c r="G24" s="193">
        <v>5.8284538130432745E-2</v>
      </c>
      <c r="H24" s="1342">
        <f t="shared" si="1"/>
        <v>3.9062490506215317</v>
      </c>
      <c r="I24" s="1343" t="s">
        <v>500</v>
      </c>
      <c r="J24" s="1344"/>
      <c r="K24" s="1344"/>
      <c r="L24" s="1345"/>
      <c r="M24" s="1346"/>
      <c r="N24" s="1347"/>
      <c r="O24" s="165"/>
      <c r="P24" s="165"/>
      <c r="Q24" s="165"/>
      <c r="R24" s="119"/>
      <c r="S24" s="119"/>
      <c r="T24" s="119"/>
      <c r="U24" s="119"/>
      <c r="V24" s="119"/>
      <c r="W24" s="119"/>
      <c r="X24" s="119"/>
      <c r="Y24" s="119"/>
      <c r="Z24" s="119"/>
      <c r="AA24" s="119"/>
      <c r="AB24" s="119"/>
      <c r="AC24" s="119"/>
      <c r="AD24" s="119"/>
      <c r="AE24" s="119"/>
      <c r="AF24" s="119"/>
      <c r="AG24" s="119"/>
      <c r="AH24" s="119"/>
      <c r="AI24" s="119"/>
      <c r="AJ24" s="119"/>
      <c r="AK24" s="119"/>
      <c r="AL24" s="119"/>
      <c r="AM24" s="119"/>
      <c r="AN24" s="119"/>
      <c r="AO24" s="119"/>
      <c r="AP24" s="119"/>
      <c r="AQ24" s="119"/>
      <c r="AR24" s="119"/>
    </row>
    <row r="25" spans="1:44" ht="17.25" customHeight="1">
      <c r="A25" s="119"/>
      <c r="B25" s="129" t="s">
        <v>31</v>
      </c>
      <c r="C25" s="1340">
        <v>2024</v>
      </c>
      <c r="D25" s="1341">
        <v>641.41273201533477</v>
      </c>
      <c r="E25" s="1341">
        <v>591.36844505754561</v>
      </c>
      <c r="F25" s="1341">
        <f t="shared" si="0"/>
        <v>50.044286957789154</v>
      </c>
      <c r="G25" s="193">
        <v>5.8984701216229368E-2</v>
      </c>
      <c r="H25" s="1342">
        <f t="shared" si="1"/>
        <v>2.9518473137844374</v>
      </c>
      <c r="I25" s="1343" t="s">
        <v>501</v>
      </c>
      <c r="J25" s="1344"/>
      <c r="K25" s="1344"/>
      <c r="L25" s="1345"/>
      <c r="M25" s="1346"/>
      <c r="N25" s="1347"/>
      <c r="O25" s="165"/>
      <c r="P25" s="165"/>
      <c r="Q25" s="165"/>
      <c r="R25" s="119"/>
      <c r="S25" s="119"/>
      <c r="T25" s="119"/>
      <c r="U25" s="119"/>
      <c r="V25" s="119"/>
      <c r="W25" s="119"/>
      <c r="X25" s="119"/>
      <c r="Y25" s="119"/>
      <c r="Z25" s="119"/>
      <c r="AA25" s="119"/>
      <c r="AB25" s="119"/>
      <c r="AC25" s="119"/>
      <c r="AD25" s="119"/>
      <c r="AE25" s="119"/>
      <c r="AF25" s="119"/>
      <c r="AG25" s="119"/>
      <c r="AH25" s="119"/>
      <c r="AI25" s="119"/>
      <c r="AJ25" s="119"/>
      <c r="AK25" s="119"/>
      <c r="AL25" s="119"/>
      <c r="AM25" s="119"/>
      <c r="AN25" s="119"/>
      <c r="AO25" s="119"/>
      <c r="AP25" s="119"/>
      <c r="AQ25" s="119"/>
      <c r="AR25" s="119"/>
    </row>
    <row r="26" spans="1:44" ht="17.100000000000001" customHeight="1">
      <c r="A26" s="119"/>
      <c r="B26" s="129" t="s">
        <v>230</v>
      </c>
      <c r="C26" s="1340">
        <v>2025</v>
      </c>
      <c r="D26" s="1341">
        <v>516.34634981751344</v>
      </c>
      <c r="E26" s="1341">
        <v>327.81656657555232</v>
      </c>
      <c r="F26" s="1341">
        <f t="shared" si="0"/>
        <v>188.52978324196113</v>
      </c>
      <c r="G26" s="193">
        <v>5.9214120050186177E-2</v>
      </c>
      <c r="H26" s="1342">
        <f t="shared" si="1"/>
        <v>11.163625217925064</v>
      </c>
      <c r="I26" s="1343" t="s">
        <v>502</v>
      </c>
      <c r="J26" s="1344"/>
      <c r="K26" s="1344"/>
      <c r="L26" s="1345"/>
      <c r="M26" s="1346"/>
      <c r="N26" s="1347"/>
      <c r="O26" s="165"/>
      <c r="P26" s="165"/>
      <c r="Q26" s="165"/>
      <c r="R26" s="119"/>
      <c r="S26" s="119"/>
      <c r="T26" s="119"/>
      <c r="U26" s="119"/>
      <c r="V26" s="119"/>
      <c r="W26" s="119"/>
      <c r="X26" s="119"/>
      <c r="Y26" s="119"/>
      <c r="Z26" s="119"/>
      <c r="AA26" s="119"/>
      <c r="AB26" s="119"/>
      <c r="AC26" s="119"/>
      <c r="AD26" s="119"/>
      <c r="AE26" s="119"/>
      <c r="AF26" s="119"/>
      <c r="AG26" s="119"/>
      <c r="AH26" s="119"/>
      <c r="AI26" s="119"/>
      <c r="AJ26" s="119"/>
      <c r="AK26" s="119"/>
      <c r="AL26" s="119"/>
      <c r="AM26" s="119"/>
      <c r="AN26" s="119"/>
      <c r="AO26" s="119"/>
      <c r="AP26" s="119"/>
      <c r="AQ26" s="119"/>
      <c r="AR26" s="119"/>
    </row>
    <row r="27" spans="1:44" ht="17.100000000000001" customHeight="1">
      <c r="A27" s="119"/>
      <c r="B27" s="129" t="s">
        <v>231</v>
      </c>
      <c r="C27" s="1340">
        <v>2026</v>
      </c>
      <c r="D27" s="1341">
        <v>504.99782420751347</v>
      </c>
      <c r="E27" s="1341">
        <v>202.54407536269173</v>
      </c>
      <c r="F27" s="1341">
        <f t="shared" ref="F27:F32" si="2">+D27-E27</f>
        <v>302.45374884482175</v>
      </c>
      <c r="G27" s="193">
        <v>5.9214120050186177E-2</v>
      </c>
      <c r="H27" s="1342">
        <f t="shared" ref="H27:H32" si="3">IF((F27*G27)&lt;0,0,(F27*G27))</f>
        <v>17.909532593726134</v>
      </c>
      <c r="I27" s="1343" t="s">
        <v>503</v>
      </c>
      <c r="J27" s="1345"/>
      <c r="K27" s="1344"/>
      <c r="L27" s="1345"/>
      <c r="M27" s="1346"/>
      <c r="N27" s="1347"/>
      <c r="O27" s="165"/>
      <c r="P27" s="165"/>
      <c r="Q27" s="165"/>
      <c r="R27" s="119"/>
      <c r="S27" s="119"/>
      <c r="T27" s="119"/>
      <c r="U27" s="119"/>
      <c r="V27" s="119"/>
      <c r="W27" s="119"/>
      <c r="X27" s="119"/>
      <c r="Y27" s="119"/>
      <c r="Z27" s="119"/>
      <c r="AA27" s="119"/>
      <c r="AB27" s="119"/>
      <c r="AC27" s="119"/>
      <c r="AD27" s="119"/>
      <c r="AE27" s="119"/>
      <c r="AF27" s="119"/>
      <c r="AG27" s="119"/>
      <c r="AH27" s="119"/>
      <c r="AI27" s="119"/>
      <c r="AJ27" s="119"/>
      <c r="AK27" s="119"/>
      <c r="AL27" s="119"/>
      <c r="AM27" s="119"/>
      <c r="AN27" s="119"/>
      <c r="AO27" s="119"/>
      <c r="AP27" s="119"/>
      <c r="AQ27" s="119"/>
      <c r="AR27" s="119"/>
    </row>
    <row r="28" spans="1:44" ht="17.100000000000001" customHeight="1">
      <c r="A28" s="119"/>
      <c r="B28" s="129" t="s">
        <v>233</v>
      </c>
      <c r="C28" s="1340">
        <v>2027</v>
      </c>
      <c r="D28" s="1341">
        <v>493.64929818751347</v>
      </c>
      <c r="E28" s="1341">
        <v>100.06894788290174</v>
      </c>
      <c r="F28" s="1341">
        <f t="shared" si="2"/>
        <v>393.58035030461173</v>
      </c>
      <c r="G28" s="193">
        <v>6.9294670697903571E-2</v>
      </c>
      <c r="H28" s="1342">
        <f t="shared" si="3"/>
        <v>27.273020767523601</v>
      </c>
      <c r="I28" s="1343" t="s">
        <v>504</v>
      </c>
      <c r="J28" s="1344"/>
      <c r="K28" s="1344"/>
      <c r="L28" s="1345"/>
      <c r="M28" s="1346"/>
      <c r="N28" s="1347"/>
      <c r="O28" s="165"/>
      <c r="P28" s="165"/>
      <c r="Q28" s="165"/>
      <c r="R28" s="119"/>
      <c r="S28" s="119"/>
      <c r="T28" s="119"/>
      <c r="U28" s="119"/>
      <c r="V28" s="119"/>
      <c r="W28" s="119"/>
      <c r="X28" s="119"/>
      <c r="Y28" s="119"/>
      <c r="Z28" s="119"/>
      <c r="AA28" s="119"/>
      <c r="AB28" s="119"/>
      <c r="AC28" s="119"/>
      <c r="AD28" s="119"/>
      <c r="AE28" s="119"/>
      <c r="AF28" s="119"/>
      <c r="AG28" s="119"/>
      <c r="AH28" s="119"/>
      <c r="AI28" s="119"/>
      <c r="AJ28" s="119"/>
      <c r="AK28" s="119"/>
      <c r="AL28" s="119"/>
      <c r="AM28" s="119"/>
      <c r="AN28" s="119"/>
      <c r="AO28" s="119"/>
      <c r="AP28" s="119"/>
      <c r="AQ28" s="119"/>
      <c r="AR28" s="119"/>
    </row>
    <row r="29" spans="1:44" ht="17.100000000000001" customHeight="1">
      <c r="A29" s="119"/>
      <c r="B29" s="129" t="s">
        <v>505</v>
      </c>
      <c r="C29" s="1340">
        <v>2028</v>
      </c>
      <c r="D29" s="1341">
        <v>482.30077260751347</v>
      </c>
      <c r="E29" s="1341">
        <v>23.035730293972847</v>
      </c>
      <c r="F29" s="1341">
        <f t="shared" si="2"/>
        <v>459.26504231354062</v>
      </c>
      <c r="G29" s="193">
        <v>7.0214082823599644E-2</v>
      </c>
      <c r="H29" s="1342">
        <f t="shared" si="3"/>
        <v>32.246873718986933</v>
      </c>
      <c r="I29" s="1343" t="s">
        <v>506</v>
      </c>
      <c r="J29" s="1344"/>
      <c r="K29" s="1344"/>
      <c r="L29" s="1345"/>
      <c r="M29" s="1346"/>
      <c r="N29" s="1347"/>
      <c r="O29" s="165"/>
      <c r="P29" s="165"/>
      <c r="Q29" s="165"/>
      <c r="R29" s="119"/>
      <c r="S29" s="119"/>
      <c r="T29" s="119"/>
      <c r="U29" s="119"/>
      <c r="V29" s="119"/>
      <c r="W29" s="119"/>
      <c r="X29" s="119"/>
      <c r="Y29" s="119"/>
      <c r="Z29" s="119"/>
      <c r="AA29" s="119"/>
      <c r="AB29" s="119"/>
      <c r="AC29" s="119"/>
      <c r="AD29" s="119"/>
      <c r="AE29" s="119"/>
      <c r="AF29" s="119"/>
      <c r="AG29" s="119"/>
      <c r="AH29" s="119"/>
      <c r="AI29" s="119"/>
      <c r="AJ29" s="119"/>
      <c r="AK29" s="119"/>
      <c r="AL29" s="119"/>
      <c r="AM29" s="119"/>
      <c r="AN29" s="119"/>
      <c r="AO29" s="119"/>
      <c r="AP29" s="119"/>
      <c r="AQ29" s="119"/>
      <c r="AR29" s="119"/>
    </row>
    <row r="30" spans="1:44" ht="17.100000000000001" customHeight="1">
      <c r="A30" s="119"/>
      <c r="B30" s="129" t="s">
        <v>507</v>
      </c>
      <c r="C30" s="1340">
        <v>2029</v>
      </c>
      <c r="D30" s="1341">
        <v>470.95224679751345</v>
      </c>
      <c r="E30" s="1341">
        <v>0</v>
      </c>
      <c r="F30" s="1341">
        <f t="shared" si="2"/>
        <v>470.95224679751345</v>
      </c>
      <c r="G30" s="193">
        <v>7.0795395868169519E-2</v>
      </c>
      <c r="H30" s="1342">
        <f t="shared" si="3"/>
        <v>33.341250747033833</v>
      </c>
      <c r="I30" s="1343" t="s">
        <v>508</v>
      </c>
      <c r="J30" s="1344"/>
      <c r="K30" s="1344"/>
      <c r="L30" s="1345"/>
      <c r="M30" s="1346"/>
      <c r="N30" s="1347"/>
      <c r="O30" s="165"/>
      <c r="P30" s="165"/>
      <c r="Q30" s="165"/>
      <c r="R30" s="119"/>
      <c r="S30" s="119"/>
      <c r="T30" s="119"/>
      <c r="U30" s="119"/>
      <c r="V30" s="119"/>
      <c r="W30" s="119"/>
      <c r="X30" s="119"/>
      <c r="Y30" s="119"/>
      <c r="Z30" s="119"/>
      <c r="AA30" s="119"/>
      <c r="AB30" s="119"/>
      <c r="AC30" s="119"/>
      <c r="AD30" s="119"/>
      <c r="AE30" s="119"/>
      <c r="AF30" s="119"/>
      <c r="AG30" s="119"/>
      <c r="AH30" s="119"/>
      <c r="AI30" s="119"/>
      <c r="AJ30" s="119"/>
      <c r="AK30" s="119"/>
      <c r="AL30" s="119"/>
      <c r="AM30" s="119"/>
      <c r="AN30" s="119"/>
      <c r="AO30" s="119"/>
      <c r="AP30" s="119"/>
      <c r="AQ30" s="119"/>
      <c r="AR30" s="119"/>
    </row>
    <row r="31" spans="1:44" ht="17.100000000000001" customHeight="1">
      <c r="A31" s="119"/>
      <c r="B31" s="129" t="s">
        <v>509</v>
      </c>
      <c r="C31" s="1340">
        <v>2030</v>
      </c>
      <c r="D31" s="1341">
        <v>459.60372132751348</v>
      </c>
      <c r="E31" s="1341">
        <v>0</v>
      </c>
      <c r="F31" s="1341">
        <f t="shared" si="2"/>
        <v>459.60372132751348</v>
      </c>
      <c r="G31" s="193">
        <v>7.1084921062914447E-2</v>
      </c>
      <c r="H31" s="1342">
        <f t="shared" si="3"/>
        <v>32.670894250788024</v>
      </c>
      <c r="I31" s="1343" t="s">
        <v>510</v>
      </c>
      <c r="J31" s="1344"/>
      <c r="K31" s="1344"/>
      <c r="L31" s="1345"/>
      <c r="M31" s="1346"/>
      <c r="N31" s="1347"/>
      <c r="O31" s="165"/>
      <c r="P31" s="165"/>
      <c r="Q31" s="165"/>
      <c r="R31" s="119"/>
      <c r="S31" s="119"/>
      <c r="T31" s="119"/>
      <c r="U31" s="119"/>
      <c r="V31" s="119"/>
      <c r="W31" s="119"/>
      <c r="X31" s="119"/>
      <c r="Y31" s="119"/>
      <c r="Z31" s="119"/>
      <c r="AA31" s="119"/>
      <c r="AB31" s="119"/>
      <c r="AC31" s="119"/>
      <c r="AD31" s="119"/>
      <c r="AE31" s="119"/>
      <c r="AF31" s="119"/>
      <c r="AG31" s="119"/>
      <c r="AH31" s="119"/>
      <c r="AI31" s="119"/>
      <c r="AJ31" s="119"/>
      <c r="AK31" s="119"/>
      <c r="AL31" s="119"/>
      <c r="AM31" s="119"/>
      <c r="AN31" s="119"/>
      <c r="AO31" s="119"/>
      <c r="AP31" s="119"/>
      <c r="AQ31" s="119"/>
      <c r="AR31" s="119"/>
    </row>
    <row r="32" spans="1:44" ht="17.100000000000001" customHeight="1">
      <c r="A32" s="119"/>
      <c r="B32" s="129" t="s">
        <v>511</v>
      </c>
      <c r="C32" s="1340">
        <v>2031</v>
      </c>
      <c r="D32" s="1341">
        <v>448.25519568751349</v>
      </c>
      <c r="E32" s="1341">
        <v>0</v>
      </c>
      <c r="F32" s="1341">
        <f t="shared" si="2"/>
        <v>448.25519568751349</v>
      </c>
      <c r="G32" s="193">
        <v>7.1211521467937453E-2</v>
      </c>
      <c r="H32" s="1342">
        <f t="shared" si="3"/>
        <v>31.920934490815871</v>
      </c>
      <c r="I32" s="1343" t="s">
        <v>512</v>
      </c>
      <c r="J32" s="1344"/>
      <c r="K32" s="1344"/>
      <c r="L32" s="1345"/>
      <c r="M32" s="1346"/>
      <c r="N32" s="1347"/>
      <c r="O32" s="165"/>
      <c r="P32" s="165"/>
      <c r="Q32" s="165"/>
      <c r="R32" s="119"/>
      <c r="S32" s="119"/>
      <c r="T32" s="119"/>
      <c r="U32" s="119"/>
      <c r="V32" s="119"/>
      <c r="W32" s="119"/>
      <c r="X32" s="119"/>
      <c r="Y32" s="119"/>
      <c r="Z32" s="119"/>
      <c r="AA32" s="119"/>
      <c r="AB32" s="119"/>
      <c r="AC32" s="119"/>
      <c r="AD32" s="119"/>
      <c r="AE32" s="119"/>
      <c r="AF32" s="119"/>
      <c r="AG32" s="119"/>
      <c r="AH32" s="119"/>
      <c r="AI32" s="119"/>
      <c r="AJ32" s="119"/>
      <c r="AK32" s="119"/>
      <c r="AL32" s="119"/>
      <c r="AM32" s="119"/>
      <c r="AN32" s="119"/>
      <c r="AO32" s="119"/>
      <c r="AP32" s="119"/>
      <c r="AQ32" s="119"/>
      <c r="AR32" s="119"/>
    </row>
    <row r="33" spans="1:44" ht="17.25" customHeight="1">
      <c r="A33" s="119"/>
      <c r="B33" s="132"/>
      <c r="C33" s="180"/>
      <c r="D33" s="180"/>
      <c r="E33" s="178"/>
      <c r="F33" s="178"/>
      <c r="G33" s="178"/>
      <c r="H33" s="178"/>
      <c r="I33" s="178"/>
      <c r="J33" s="178"/>
      <c r="K33" s="178"/>
      <c r="L33" s="165"/>
      <c r="M33" s="165"/>
      <c r="N33" s="165"/>
      <c r="O33" s="165"/>
      <c r="P33" s="165"/>
      <c r="Q33" s="165"/>
      <c r="R33" s="119"/>
      <c r="S33" s="119"/>
      <c r="T33" s="119"/>
      <c r="U33" s="119"/>
      <c r="V33" s="119"/>
      <c r="W33" s="119"/>
      <c r="X33" s="119"/>
      <c r="Y33" s="119"/>
      <c r="Z33" s="119"/>
      <c r="AA33" s="119"/>
      <c r="AB33" s="119"/>
      <c r="AC33" s="119"/>
      <c r="AD33" s="119"/>
      <c r="AE33" s="119"/>
      <c r="AF33" s="119"/>
      <c r="AG33" s="119"/>
      <c r="AH33" s="119"/>
      <c r="AI33" s="119"/>
      <c r="AJ33" s="119"/>
      <c r="AK33" s="119"/>
      <c r="AL33" s="119"/>
      <c r="AM33" s="119"/>
      <c r="AN33" s="119"/>
      <c r="AO33" s="119"/>
      <c r="AP33" s="119"/>
      <c r="AQ33" s="119"/>
      <c r="AR33" s="119"/>
    </row>
    <row r="34" spans="1:44" ht="17.25" customHeight="1">
      <c r="A34" s="119"/>
      <c r="B34" s="132"/>
      <c r="C34" s="180"/>
      <c r="D34" s="180"/>
      <c r="E34" s="178"/>
      <c r="F34" s="178"/>
      <c r="G34" s="178"/>
      <c r="H34" s="178"/>
      <c r="I34" s="178"/>
      <c r="J34" s="178"/>
      <c r="K34" s="178"/>
      <c r="L34" s="165"/>
      <c r="M34" s="165"/>
      <c r="N34" s="165"/>
      <c r="O34" s="165"/>
      <c r="P34" s="165"/>
      <c r="Q34" s="165"/>
      <c r="R34" s="119"/>
      <c r="S34" s="119"/>
      <c r="T34" s="119"/>
      <c r="U34" s="119"/>
      <c r="V34" s="119"/>
      <c r="W34" s="119"/>
      <c r="X34" s="119"/>
      <c r="Y34" s="119"/>
      <c r="Z34" s="119"/>
      <c r="AA34" s="119"/>
      <c r="AB34" s="119"/>
      <c r="AC34" s="119"/>
      <c r="AD34" s="119"/>
      <c r="AE34" s="119"/>
      <c r="AF34" s="119"/>
      <c r="AG34" s="119"/>
      <c r="AH34" s="119"/>
      <c r="AI34" s="119"/>
      <c r="AJ34" s="119"/>
      <c r="AK34" s="119"/>
      <c r="AL34" s="119"/>
      <c r="AM34" s="119"/>
      <c r="AN34" s="119"/>
      <c r="AO34" s="119"/>
      <c r="AP34" s="119"/>
      <c r="AQ34" s="119"/>
      <c r="AR34" s="119"/>
    </row>
    <row r="35" spans="1:44" ht="17.25" customHeight="1">
      <c r="A35" s="119"/>
      <c r="B35" s="132"/>
      <c r="C35" s="180"/>
      <c r="D35" s="180"/>
      <c r="E35" s="178"/>
      <c r="F35" s="178"/>
      <c r="G35" s="178"/>
      <c r="H35" s="178"/>
      <c r="I35" s="178"/>
      <c r="J35" s="178"/>
      <c r="K35" s="178"/>
      <c r="L35" s="165"/>
      <c r="M35" s="165"/>
      <c r="N35" s="165"/>
      <c r="O35" s="165"/>
      <c r="P35" s="165"/>
      <c r="Q35" s="165"/>
      <c r="R35" s="119"/>
      <c r="S35" s="119"/>
      <c r="T35" s="119"/>
      <c r="U35" s="119"/>
      <c r="V35" s="119"/>
      <c r="W35" s="119"/>
      <c r="X35" s="119"/>
      <c r="Y35" s="119"/>
      <c r="Z35" s="119"/>
      <c r="AA35" s="119"/>
      <c r="AB35" s="119"/>
      <c r="AC35" s="119"/>
      <c r="AD35" s="119"/>
      <c r="AE35" s="119"/>
      <c r="AF35" s="119"/>
      <c r="AG35" s="119"/>
      <c r="AH35" s="119"/>
      <c r="AI35" s="119"/>
      <c r="AJ35" s="119"/>
      <c r="AK35" s="119"/>
      <c r="AL35" s="119"/>
      <c r="AM35" s="119"/>
      <c r="AN35" s="119"/>
      <c r="AO35" s="119"/>
      <c r="AP35" s="119"/>
      <c r="AQ35" s="119"/>
      <c r="AR35" s="119"/>
    </row>
    <row r="36" spans="1:44" ht="17.25" customHeight="1">
      <c r="A36" s="119"/>
      <c r="B36" s="132">
        <v>2</v>
      </c>
      <c r="C36" s="1629" t="s">
        <v>513</v>
      </c>
      <c r="D36" s="1629"/>
      <c r="E36" s="1629"/>
      <c r="F36" s="1629"/>
      <c r="G36" s="1629"/>
      <c r="H36" s="1629"/>
      <c r="I36" s="1629"/>
      <c r="J36" s="1629"/>
      <c r="K36" s="1629"/>
      <c r="L36" s="1629"/>
      <c r="M36" s="1629"/>
      <c r="N36" s="1629"/>
      <c r="O36" s="1629"/>
      <c r="P36" s="1629"/>
      <c r="Q36" s="1629"/>
      <c r="R36" s="119"/>
      <c r="S36" s="119"/>
      <c r="T36" s="119"/>
      <c r="U36" s="119"/>
      <c r="V36" s="119"/>
      <c r="W36" s="119"/>
      <c r="X36" s="119"/>
      <c r="Y36" s="119"/>
      <c r="Z36" s="119"/>
      <c r="AA36" s="119"/>
      <c r="AB36" s="119"/>
      <c r="AC36" s="119"/>
      <c r="AD36" s="119"/>
      <c r="AE36" s="119"/>
      <c r="AF36" s="119"/>
      <c r="AG36" s="119"/>
      <c r="AH36" s="119"/>
      <c r="AI36" s="119"/>
      <c r="AJ36" s="119"/>
      <c r="AK36" s="119"/>
      <c r="AL36" s="119"/>
      <c r="AM36" s="119"/>
      <c r="AN36" s="119"/>
      <c r="AO36" s="119"/>
      <c r="AP36" s="119"/>
      <c r="AQ36" s="119"/>
      <c r="AR36" s="119"/>
    </row>
    <row r="37" spans="1:44" ht="17.25" customHeight="1">
      <c r="A37" s="119"/>
      <c r="B37" s="134" t="s">
        <v>514</v>
      </c>
      <c r="C37" s="1348"/>
      <c r="D37" s="1348"/>
      <c r="E37" s="1344"/>
      <c r="F37" s="1344"/>
      <c r="G37" s="1344"/>
      <c r="H37" s="1344"/>
      <c r="I37" s="164"/>
      <c r="J37" s="164"/>
      <c r="K37" s="164"/>
      <c r="L37" s="1349"/>
      <c r="M37" s="1349"/>
      <c r="N37" s="1349"/>
      <c r="O37" s="1345"/>
      <c r="P37" s="1345"/>
      <c r="Q37" s="1346"/>
      <c r="R37" s="119"/>
      <c r="S37" s="119"/>
      <c r="T37" s="119"/>
      <c r="U37" s="119"/>
      <c r="V37" s="119"/>
      <c r="W37" s="119"/>
      <c r="X37" s="119"/>
      <c r="Y37" s="119"/>
      <c r="Z37" s="119"/>
      <c r="AA37" s="119"/>
      <c r="AB37" s="119"/>
      <c r="AC37" s="119"/>
      <c r="AD37" s="119"/>
      <c r="AE37" s="119"/>
      <c r="AF37" s="119"/>
      <c r="AG37" s="119"/>
      <c r="AH37" s="119"/>
      <c r="AI37" s="119"/>
      <c r="AJ37" s="119"/>
      <c r="AK37" s="119"/>
      <c r="AL37" s="119"/>
      <c r="AM37" s="119"/>
      <c r="AN37" s="119"/>
      <c r="AO37" s="119"/>
      <c r="AP37" s="119"/>
      <c r="AQ37" s="119"/>
      <c r="AR37" s="119"/>
    </row>
    <row r="38" spans="1:44" ht="17.25" customHeight="1">
      <c r="A38" s="119"/>
      <c r="B38" s="140" t="s">
        <v>10</v>
      </c>
      <c r="C38" s="171"/>
      <c r="D38" s="1350"/>
      <c r="E38" s="1350"/>
      <c r="F38" s="164"/>
      <c r="G38" s="164"/>
      <c r="H38" s="1351"/>
      <c r="I38" s="1352">
        <v>2020</v>
      </c>
      <c r="J38" s="1352">
        <v>2021</v>
      </c>
      <c r="K38" s="1352">
        <v>2022</v>
      </c>
      <c r="L38" s="1352">
        <v>2023</v>
      </c>
      <c r="M38" s="1352">
        <v>2024</v>
      </c>
      <c r="N38" s="1352">
        <v>2025</v>
      </c>
      <c r="O38" s="1352">
        <v>2026</v>
      </c>
      <c r="P38" s="1352">
        <v>2027</v>
      </c>
      <c r="Q38" s="1352">
        <v>2028</v>
      </c>
      <c r="R38" s="1352">
        <v>2029</v>
      </c>
      <c r="S38" s="1352">
        <v>2030</v>
      </c>
      <c r="T38" s="1352">
        <v>2031</v>
      </c>
      <c r="U38" s="119"/>
      <c r="V38" s="119"/>
      <c r="W38" s="119"/>
      <c r="X38" s="119"/>
      <c r="Y38" s="119"/>
      <c r="Z38" s="119"/>
      <c r="AA38" s="119"/>
      <c r="AB38" s="119"/>
      <c r="AC38" s="119"/>
      <c r="AD38" s="119"/>
      <c r="AE38" s="119"/>
      <c r="AF38" s="119"/>
      <c r="AG38" s="119"/>
      <c r="AH38" s="119"/>
      <c r="AI38" s="119"/>
      <c r="AJ38" s="119"/>
      <c r="AK38" s="119"/>
      <c r="AL38" s="119"/>
      <c r="AM38" s="119"/>
      <c r="AN38" s="119"/>
      <c r="AO38" s="119"/>
    </row>
    <row r="39" spans="1:44" ht="17.25" customHeight="1">
      <c r="A39" s="119"/>
      <c r="B39" s="526" t="s">
        <v>15</v>
      </c>
      <c r="C39" s="1630" t="s">
        <v>515</v>
      </c>
      <c r="D39" s="1630"/>
      <c r="E39" s="1630"/>
      <c r="F39" s="1630"/>
      <c r="G39" s="1630"/>
      <c r="H39" s="1630"/>
      <c r="I39" s="1352" t="s">
        <v>456</v>
      </c>
      <c r="J39" s="1352" t="s">
        <v>456</v>
      </c>
      <c r="K39" s="1352" t="s">
        <v>456</v>
      </c>
      <c r="L39" s="1352" t="s">
        <v>456</v>
      </c>
      <c r="M39" s="1352" t="s">
        <v>456</v>
      </c>
      <c r="N39" s="1352" t="s">
        <v>457</v>
      </c>
      <c r="O39" s="1352" t="s">
        <v>457</v>
      </c>
      <c r="P39" s="1352" t="s">
        <v>458</v>
      </c>
      <c r="Q39" s="1352" t="s">
        <v>458</v>
      </c>
      <c r="R39" s="1352" t="s">
        <v>458</v>
      </c>
      <c r="S39" s="1352" t="s">
        <v>458</v>
      </c>
      <c r="T39" s="1352" t="s">
        <v>458</v>
      </c>
      <c r="U39" s="119"/>
      <c r="V39" s="119"/>
      <c r="W39" s="119"/>
      <c r="X39" s="119"/>
      <c r="Y39" s="119"/>
      <c r="Z39" s="119"/>
      <c r="AA39" s="119"/>
      <c r="AB39" s="119"/>
      <c r="AC39" s="119"/>
      <c r="AD39" s="119"/>
      <c r="AE39" s="119"/>
      <c r="AF39" s="119"/>
      <c r="AG39" s="119"/>
      <c r="AH39" s="119"/>
      <c r="AI39" s="119"/>
      <c r="AJ39" s="119"/>
      <c r="AK39" s="119"/>
      <c r="AL39" s="119"/>
      <c r="AM39" s="119"/>
      <c r="AN39" s="119"/>
      <c r="AO39" s="119"/>
    </row>
    <row r="40" spans="1:44" ht="17.25" customHeight="1">
      <c r="A40" s="119"/>
      <c r="B40" s="129"/>
      <c r="C40" s="1353"/>
      <c r="D40" s="1354"/>
      <c r="E40" s="1354"/>
      <c r="F40" s="1354"/>
      <c r="G40" s="1354"/>
      <c r="H40" s="1355"/>
      <c r="I40" s="1356" t="s">
        <v>21</v>
      </c>
      <c r="J40" s="1357" t="s">
        <v>22</v>
      </c>
      <c r="K40" s="1357" t="s">
        <v>23</v>
      </c>
      <c r="L40" s="1356" t="s">
        <v>24</v>
      </c>
      <c r="M40" s="1357" t="s">
        <v>145</v>
      </c>
      <c r="N40" s="1357" t="s">
        <v>146</v>
      </c>
      <c r="O40" s="1357" t="s">
        <v>435</v>
      </c>
      <c r="P40" s="1357" t="s">
        <v>436</v>
      </c>
      <c r="Q40" s="1356" t="s">
        <v>437</v>
      </c>
      <c r="R40" s="1356" t="s">
        <v>438</v>
      </c>
      <c r="S40" s="1357" t="s">
        <v>439</v>
      </c>
      <c r="T40" s="1357" t="s">
        <v>440</v>
      </c>
      <c r="U40" s="119"/>
      <c r="V40" s="119"/>
      <c r="W40" s="119"/>
      <c r="X40" s="119"/>
      <c r="Y40" s="119"/>
      <c r="Z40" s="119"/>
      <c r="AA40" s="119"/>
      <c r="AB40" s="119"/>
      <c r="AC40" s="119"/>
      <c r="AD40" s="119"/>
      <c r="AE40" s="119"/>
      <c r="AF40" s="119"/>
      <c r="AG40" s="119"/>
      <c r="AH40" s="119"/>
      <c r="AI40" s="119"/>
      <c r="AJ40" s="119"/>
      <c r="AK40" s="119"/>
      <c r="AL40" s="119"/>
      <c r="AM40" s="119"/>
      <c r="AN40" s="119"/>
      <c r="AO40" s="119"/>
    </row>
    <row r="41" spans="1:44" ht="15.75">
      <c r="A41" s="119"/>
      <c r="B41" s="140" t="s">
        <v>516</v>
      </c>
      <c r="C41" s="1631" t="s">
        <v>517</v>
      </c>
      <c r="D41" s="1631"/>
      <c r="E41" s="1631"/>
      <c r="F41" s="1631"/>
      <c r="G41" s="1631"/>
      <c r="H41" s="1631"/>
      <c r="I41" s="1358">
        <v>165.43943864488838</v>
      </c>
      <c r="J41" s="1358">
        <v>188.52597116408074</v>
      </c>
      <c r="K41" s="1358">
        <v>291.5303861052987</v>
      </c>
      <c r="L41" s="1358">
        <v>265.87527394580252</v>
      </c>
      <c r="M41" s="1358">
        <v>351.87880485589909</v>
      </c>
      <c r="N41" s="1358">
        <v>119.20367045534928</v>
      </c>
      <c r="O41" s="1358">
        <v>92.12597336714478</v>
      </c>
      <c r="P41" s="1358">
        <v>73.748671820164859</v>
      </c>
      <c r="Q41" s="1358">
        <v>91.883576332214119</v>
      </c>
      <c r="R41" s="1358">
        <v>103.58977724703382</v>
      </c>
      <c r="S41" s="1358">
        <v>116.91941869078802</v>
      </c>
      <c r="T41" s="1358">
        <v>122.36946133081587</v>
      </c>
      <c r="U41" s="119"/>
      <c r="V41" s="119"/>
      <c r="W41" s="119"/>
      <c r="X41" s="119"/>
      <c r="Y41" s="119"/>
      <c r="Z41" s="119"/>
      <c r="AA41" s="119"/>
      <c r="AB41" s="119"/>
      <c r="AC41" s="119"/>
      <c r="AD41" s="119"/>
      <c r="AE41" s="119"/>
      <c r="AF41" s="119"/>
      <c r="AG41" s="119"/>
      <c r="AH41" s="119"/>
      <c r="AI41" s="119"/>
      <c r="AJ41" s="119"/>
      <c r="AK41" s="119"/>
      <c r="AL41" s="119"/>
      <c r="AM41" s="119"/>
      <c r="AN41" s="119"/>
      <c r="AO41" s="119"/>
    </row>
    <row r="42" spans="1:44" ht="17.25" customHeight="1">
      <c r="A42" s="119"/>
      <c r="B42" s="129" t="s">
        <v>518</v>
      </c>
      <c r="C42" s="1633" t="s">
        <v>519</v>
      </c>
      <c r="D42" s="1633"/>
      <c r="E42" s="1633"/>
      <c r="F42" s="1633"/>
      <c r="G42" s="1633"/>
      <c r="H42" s="1633"/>
      <c r="I42" s="1358">
        <v>102.500113288959</v>
      </c>
      <c r="J42" s="1358">
        <v>102.50011289424083</v>
      </c>
      <c r="K42" s="1358">
        <v>200.08576110720276</v>
      </c>
      <c r="L42" s="1358">
        <v>200.08576055771144</v>
      </c>
      <c r="M42" s="1358">
        <v>200.08576055771144</v>
      </c>
      <c r="N42" s="1358">
        <v>116.39542345050864</v>
      </c>
      <c r="O42" s="1358">
        <v>39.212943450508646</v>
      </c>
      <c r="P42" s="1358">
        <v>0</v>
      </c>
      <c r="Q42" s="1358">
        <v>0</v>
      </c>
      <c r="R42" s="1358">
        <v>0</v>
      </c>
      <c r="S42" s="1358">
        <v>0</v>
      </c>
      <c r="T42" s="1358">
        <v>0</v>
      </c>
      <c r="U42" s="119"/>
      <c r="V42" s="119"/>
      <c r="W42" s="119"/>
      <c r="X42" s="119"/>
      <c r="Y42" s="119"/>
      <c r="Z42" s="119"/>
      <c r="AA42" s="119"/>
      <c r="AB42" s="119"/>
      <c r="AC42" s="119"/>
      <c r="AD42" s="119"/>
      <c r="AE42" s="119"/>
      <c r="AF42" s="119"/>
      <c r="AG42" s="119"/>
      <c r="AH42" s="119"/>
      <c r="AI42" s="119"/>
      <c r="AJ42" s="119"/>
      <c r="AK42" s="119"/>
      <c r="AL42" s="119"/>
      <c r="AM42" s="119"/>
      <c r="AN42" s="119"/>
      <c r="AO42" s="119"/>
    </row>
    <row r="43" spans="1:44" ht="17.25" customHeight="1">
      <c r="A43" s="119"/>
      <c r="B43" s="129" t="s">
        <v>520</v>
      </c>
      <c r="C43" s="1634" t="s">
        <v>521</v>
      </c>
      <c r="D43" s="1635"/>
      <c r="E43" s="1635"/>
      <c r="F43" s="1635"/>
      <c r="G43" s="1635"/>
      <c r="H43" s="1636"/>
      <c r="I43" s="1359">
        <v>237.8009327650299</v>
      </c>
      <c r="J43" s="1359">
        <v>281.9745071059524</v>
      </c>
      <c r="K43" s="1359">
        <v>247.32121886346911</v>
      </c>
      <c r="L43" s="1359">
        <v>252.70256342671198</v>
      </c>
      <c r="M43" s="1359">
        <v>442.16127567022829</v>
      </c>
      <c r="N43" s="1359">
        <v>604.9</v>
      </c>
      <c r="O43" s="1359">
        <v>653.5</v>
      </c>
      <c r="P43" s="1359">
        <v>637.4</v>
      </c>
      <c r="Q43" s="1359">
        <v>539.1</v>
      </c>
      <c r="R43" s="1359">
        <v>437.9</v>
      </c>
      <c r="S43" s="1359">
        <v>443.3</v>
      </c>
      <c r="T43" s="1359">
        <v>472.1</v>
      </c>
      <c r="U43" s="119"/>
      <c r="V43" s="119"/>
      <c r="W43" s="119"/>
      <c r="X43" s="119"/>
      <c r="Y43" s="119"/>
      <c r="Z43" s="119"/>
      <c r="AA43" s="119"/>
      <c r="AB43" s="119"/>
      <c r="AC43" s="119"/>
      <c r="AD43" s="119"/>
      <c r="AE43" s="119"/>
      <c r="AF43" s="119"/>
      <c r="AG43" s="119"/>
      <c r="AH43" s="119"/>
      <c r="AI43" s="119"/>
      <c r="AJ43" s="119"/>
      <c r="AK43" s="119"/>
      <c r="AL43" s="119"/>
      <c r="AM43" s="119"/>
      <c r="AN43" s="119"/>
      <c r="AO43" s="119"/>
    </row>
    <row r="44" spans="1:44" ht="17.25" customHeight="1">
      <c r="A44" s="119"/>
      <c r="B44" s="129" t="s">
        <v>522</v>
      </c>
      <c r="C44" s="1634" t="s">
        <v>523</v>
      </c>
      <c r="D44" s="1635"/>
      <c r="E44" s="1635"/>
      <c r="F44" s="1635"/>
      <c r="G44" s="1635"/>
      <c r="H44" s="1636"/>
      <c r="I44" s="1359">
        <v>-64.511314433684973</v>
      </c>
      <c r="J44" s="1359">
        <v>-88.856079332375074</v>
      </c>
      <c r="K44" s="1359">
        <v>-117.37259252196129</v>
      </c>
      <c r="L44" s="1359">
        <v>-114.32297512590611</v>
      </c>
      <c r="M44" s="1359">
        <v>-156.60141231048362</v>
      </c>
      <c r="N44" s="1359">
        <v>-501.71543293928772</v>
      </c>
      <c r="O44" s="1359">
        <v>-534.16034054567126</v>
      </c>
      <c r="P44" s="1359">
        <v>-498.24613916386056</v>
      </c>
      <c r="Q44" s="1359">
        <v>-420.1116261101663</v>
      </c>
      <c r="R44" s="1359">
        <v>-347.22251260775488</v>
      </c>
      <c r="S44" s="1359">
        <v>-326.67911383322939</v>
      </c>
      <c r="T44" s="1359">
        <v>-341.9504192211017</v>
      </c>
      <c r="U44" s="119"/>
      <c r="V44" s="119"/>
      <c r="W44" s="119"/>
      <c r="X44" s="119"/>
      <c r="Y44" s="119"/>
      <c r="Z44" s="119"/>
      <c r="AA44" s="119"/>
      <c r="AB44" s="119"/>
      <c r="AC44" s="119"/>
      <c r="AD44" s="119"/>
      <c r="AE44" s="119"/>
      <c r="AF44" s="119"/>
      <c r="AG44" s="119"/>
      <c r="AH44" s="119"/>
      <c r="AI44" s="119"/>
      <c r="AJ44" s="119"/>
      <c r="AK44" s="119"/>
      <c r="AL44" s="119"/>
      <c r="AM44" s="119"/>
      <c r="AN44" s="119"/>
      <c r="AO44" s="119"/>
    </row>
    <row r="45" spans="1:44" ht="17.25" customHeight="1">
      <c r="A45" s="119"/>
      <c r="B45" s="129" t="s">
        <v>33</v>
      </c>
      <c r="C45" s="1633" t="s">
        <v>524</v>
      </c>
      <c r="D45" s="1633"/>
      <c r="E45" s="1633"/>
      <c r="F45" s="1633"/>
      <c r="G45" s="1633"/>
      <c r="H45" s="1633"/>
      <c r="I45" s="1359">
        <f>I41-I42-I43-I44</f>
        <v>-110.35029297541554</v>
      </c>
      <c r="J45" s="1359">
        <f t="shared" ref="J45:T45" si="4">J41-J42-J43-J44</f>
        <v>-107.09256950373741</v>
      </c>
      <c r="K45" s="1359">
        <f t="shared" si="4"/>
        <v>-38.504001343411872</v>
      </c>
      <c r="L45" s="1359">
        <f t="shared" si="4"/>
        <v>-72.590074912714783</v>
      </c>
      <c r="M45" s="1359">
        <f>M41-M42-M43-M44</f>
        <v>-133.76681906155704</v>
      </c>
      <c r="N45" s="1359">
        <f t="shared" si="4"/>
        <v>-100.37632005587164</v>
      </c>
      <c r="O45" s="1359">
        <f t="shared" si="4"/>
        <v>-66.426629537692634</v>
      </c>
      <c r="P45" s="1359">
        <f t="shared" si="4"/>
        <v>-65.405189015974543</v>
      </c>
      <c r="Q45" s="1359">
        <f t="shared" si="4"/>
        <v>-27.104797557619577</v>
      </c>
      <c r="R45" s="1359">
        <f t="shared" si="4"/>
        <v>12.912289854788696</v>
      </c>
      <c r="S45" s="1359">
        <f t="shared" si="4"/>
        <v>0.29853252401738928</v>
      </c>
      <c r="T45" s="1359">
        <f t="shared" si="4"/>
        <v>-7.7801194480824734</v>
      </c>
      <c r="U45" s="119"/>
      <c r="V45" s="119"/>
      <c r="W45" s="119"/>
      <c r="X45" s="119"/>
      <c r="Y45" s="119"/>
      <c r="Z45" s="119"/>
      <c r="AA45" s="119"/>
      <c r="AB45" s="119"/>
      <c r="AC45" s="119"/>
      <c r="AD45" s="119"/>
      <c r="AE45" s="119"/>
      <c r="AF45" s="119"/>
      <c r="AG45" s="119"/>
      <c r="AH45" s="119"/>
      <c r="AI45" s="119"/>
      <c r="AJ45" s="119"/>
      <c r="AK45" s="119"/>
      <c r="AL45" s="119"/>
      <c r="AM45" s="119"/>
      <c r="AN45" s="119"/>
      <c r="AO45" s="119"/>
    </row>
    <row r="46" spans="1:44" ht="17.25" customHeight="1">
      <c r="A46" s="119"/>
      <c r="B46" s="129" t="s">
        <v>525</v>
      </c>
      <c r="C46" s="1631" t="s">
        <v>526</v>
      </c>
      <c r="D46" s="1631"/>
      <c r="E46" s="1631"/>
      <c r="F46" s="1631"/>
      <c r="G46" s="1631"/>
      <c r="H46" s="1631"/>
      <c r="I46" s="400">
        <v>0.25</v>
      </c>
      <c r="J46" s="400">
        <v>0.25</v>
      </c>
      <c r="K46" s="400">
        <v>0.25</v>
      </c>
      <c r="L46" s="400">
        <v>0.25</v>
      </c>
      <c r="M46" s="400">
        <v>0.25</v>
      </c>
      <c r="N46" s="400">
        <v>0.25</v>
      </c>
      <c r="O46" s="400">
        <v>0.25</v>
      </c>
      <c r="P46" s="400">
        <v>0.25</v>
      </c>
      <c r="Q46" s="400">
        <v>0.25</v>
      </c>
      <c r="R46" s="400">
        <v>0.25</v>
      </c>
      <c r="S46" s="400">
        <v>0.25</v>
      </c>
      <c r="T46" s="400">
        <v>0.25</v>
      </c>
      <c r="U46" s="119"/>
      <c r="V46" s="119"/>
      <c r="W46" s="119"/>
      <c r="X46" s="119"/>
      <c r="Y46" s="119"/>
      <c r="Z46" s="119"/>
      <c r="AA46" s="119"/>
      <c r="AB46" s="119"/>
      <c r="AC46" s="119"/>
      <c r="AD46" s="119"/>
      <c r="AE46" s="119"/>
      <c r="AF46" s="119"/>
      <c r="AG46" s="119"/>
      <c r="AH46" s="119"/>
      <c r="AI46" s="119"/>
      <c r="AJ46" s="119"/>
      <c r="AK46" s="119"/>
      <c r="AL46" s="119"/>
      <c r="AM46" s="119"/>
      <c r="AN46" s="119"/>
      <c r="AO46" s="119"/>
    </row>
    <row r="47" spans="1:44" ht="17.25" customHeight="1">
      <c r="A47" s="119"/>
      <c r="B47" s="128" t="s">
        <v>527</v>
      </c>
      <c r="C47" s="1633" t="s">
        <v>528</v>
      </c>
      <c r="D47" s="1633"/>
      <c r="E47" s="1633"/>
      <c r="F47" s="1633"/>
      <c r="G47" s="1633"/>
      <c r="H47" s="1633"/>
      <c r="I47" s="1360">
        <f t="shared" ref="I47:N47" si="5">I45*I46/(1-I46)</f>
        <v>-36.783430991805183</v>
      </c>
      <c r="J47" s="1360">
        <f t="shared" si="5"/>
        <v>-35.697523167912472</v>
      </c>
      <c r="K47" s="1360">
        <f t="shared" si="5"/>
        <v>-12.834667114470625</v>
      </c>
      <c r="L47" s="1360">
        <f t="shared" si="5"/>
        <v>-24.196691637571593</v>
      </c>
      <c r="M47" s="1360">
        <f t="shared" si="5"/>
        <v>-44.588939687185679</v>
      </c>
      <c r="N47" s="1360">
        <f t="shared" si="5"/>
        <v>-33.458773351957213</v>
      </c>
      <c r="O47" s="1360">
        <f t="shared" ref="O47:T47" si="6">O45*O46/(1-O46)</f>
        <v>-22.142209845897543</v>
      </c>
      <c r="P47" s="1360">
        <f t="shared" si="6"/>
        <v>-21.801729671991513</v>
      </c>
      <c r="Q47" s="1360">
        <f t="shared" si="6"/>
        <v>-9.0349325192065262</v>
      </c>
      <c r="R47" s="1360">
        <f t="shared" si="6"/>
        <v>4.304096618262899</v>
      </c>
      <c r="S47" s="1360">
        <f t="shared" si="6"/>
        <v>9.9510841339129755E-2</v>
      </c>
      <c r="T47" s="1360">
        <f t="shared" si="6"/>
        <v>-2.5933731493608243</v>
      </c>
      <c r="U47" s="119"/>
      <c r="V47" s="119"/>
      <c r="W47" s="119"/>
      <c r="X47" s="119"/>
      <c r="Y47" s="119"/>
      <c r="Z47" s="119"/>
      <c r="AA47" s="119"/>
      <c r="AB47" s="119"/>
      <c r="AC47" s="119"/>
      <c r="AD47" s="119"/>
      <c r="AE47" s="119"/>
      <c r="AF47" s="119"/>
      <c r="AG47" s="119"/>
      <c r="AH47" s="119"/>
      <c r="AI47" s="119"/>
      <c r="AJ47" s="119"/>
      <c r="AK47" s="119"/>
      <c r="AL47" s="119"/>
      <c r="AM47" s="119"/>
      <c r="AN47" s="119"/>
      <c r="AO47" s="119"/>
    </row>
    <row r="48" spans="1:44" ht="17.100000000000001" customHeight="1">
      <c r="A48" s="119"/>
      <c r="B48" s="523"/>
      <c r="C48" s="174"/>
      <c r="D48" s="174"/>
      <c r="E48" s="174"/>
      <c r="F48" s="174"/>
      <c r="G48" s="174"/>
      <c r="H48" s="174"/>
      <c r="I48" s="165"/>
      <c r="J48" s="165"/>
      <c r="K48" s="165"/>
      <c r="L48" s="165"/>
      <c r="M48" s="165"/>
      <c r="N48" s="165"/>
      <c r="O48" s="165"/>
      <c r="P48" s="165"/>
      <c r="Q48" s="165"/>
      <c r="R48" s="119"/>
      <c r="S48" s="119"/>
      <c r="T48" s="119"/>
      <c r="U48" s="119"/>
      <c r="V48" s="119"/>
      <c r="W48" s="119"/>
      <c r="X48" s="119"/>
      <c r="Y48" s="119"/>
      <c r="Z48" s="119"/>
      <c r="AA48" s="119"/>
      <c r="AB48" s="119"/>
      <c r="AC48" s="119"/>
      <c r="AD48" s="119"/>
      <c r="AE48" s="119"/>
      <c r="AF48" s="119"/>
      <c r="AG48" s="119"/>
      <c r="AH48" s="119"/>
      <c r="AI48" s="119"/>
      <c r="AJ48" s="119"/>
      <c r="AK48" s="119"/>
      <c r="AL48" s="119"/>
      <c r="AM48" s="119"/>
      <c r="AN48" s="119"/>
      <c r="AO48" s="119"/>
      <c r="AP48" s="119"/>
      <c r="AQ48" s="119"/>
      <c r="AR48" s="119"/>
    </row>
    <row r="49" spans="1:44" ht="17.25" customHeight="1">
      <c r="A49" s="119"/>
      <c r="B49" s="523"/>
      <c r="C49" s="174"/>
      <c r="D49" s="174"/>
      <c r="E49" s="174"/>
      <c r="F49" s="174"/>
      <c r="G49" s="174"/>
      <c r="H49" s="174"/>
      <c r="I49" s="165"/>
      <c r="J49" s="165"/>
      <c r="K49" s="165"/>
      <c r="L49" s="165"/>
      <c r="M49" s="165"/>
      <c r="N49" s="165"/>
      <c r="O49" s="165"/>
      <c r="P49" s="165"/>
      <c r="Q49" s="165"/>
      <c r="R49" s="119"/>
      <c r="S49" s="119"/>
      <c r="T49" s="119"/>
      <c r="U49" s="119"/>
      <c r="V49" s="119"/>
      <c r="W49" s="119"/>
      <c r="X49" s="119"/>
      <c r="Y49" s="119"/>
      <c r="Z49" s="119"/>
      <c r="AA49" s="119"/>
      <c r="AB49" s="119"/>
      <c r="AC49" s="119"/>
      <c r="AD49" s="119"/>
      <c r="AE49" s="119"/>
      <c r="AF49" s="119"/>
      <c r="AG49" s="119"/>
      <c r="AH49" s="119"/>
      <c r="AI49" s="119"/>
      <c r="AJ49" s="119"/>
      <c r="AK49" s="119"/>
      <c r="AL49" s="119"/>
      <c r="AM49" s="119"/>
      <c r="AN49" s="119"/>
      <c r="AO49" s="119"/>
      <c r="AP49" s="119"/>
      <c r="AQ49" s="119"/>
      <c r="AR49" s="119"/>
    </row>
    <row r="50" spans="1:44" ht="17.25" customHeight="1">
      <c r="A50" s="119"/>
      <c r="B50" s="132">
        <v>3</v>
      </c>
      <c r="C50" s="1629" t="s">
        <v>529</v>
      </c>
      <c r="D50" s="1629"/>
      <c r="E50" s="1629"/>
      <c r="F50" s="1629"/>
      <c r="G50" s="1629"/>
      <c r="H50" s="1629"/>
      <c r="I50" s="1629"/>
      <c r="J50" s="1629"/>
      <c r="K50" s="1629"/>
      <c r="L50" s="1629"/>
      <c r="M50" s="1629"/>
      <c r="N50" s="1629"/>
      <c r="O50" s="1629"/>
      <c r="P50" s="1629"/>
      <c r="Q50" s="1629"/>
      <c r="R50" s="119"/>
      <c r="S50" s="119"/>
      <c r="T50" s="119"/>
      <c r="U50" s="119"/>
      <c r="V50" s="119"/>
      <c r="W50" s="119"/>
      <c r="X50" s="119"/>
      <c r="Y50" s="119"/>
      <c r="Z50" s="119"/>
      <c r="AA50" s="119"/>
      <c r="AB50" s="119"/>
      <c r="AC50" s="119"/>
      <c r="AD50" s="119"/>
      <c r="AE50" s="119"/>
      <c r="AF50" s="119"/>
      <c r="AG50" s="119"/>
      <c r="AH50" s="119"/>
      <c r="AI50" s="119"/>
      <c r="AJ50" s="119"/>
      <c r="AK50" s="119"/>
      <c r="AL50" s="119"/>
      <c r="AM50" s="119"/>
      <c r="AN50" s="119"/>
      <c r="AO50" s="119"/>
      <c r="AP50" s="119"/>
      <c r="AQ50" s="119"/>
      <c r="AR50" s="119"/>
    </row>
    <row r="51" spans="1:44" ht="17.25" customHeight="1">
      <c r="A51" s="119"/>
      <c r="B51" s="134" t="s">
        <v>530</v>
      </c>
      <c r="C51" s="1348"/>
      <c r="D51" s="1348"/>
      <c r="E51" s="1344"/>
      <c r="F51" s="1344"/>
      <c r="G51" s="1344"/>
      <c r="H51" s="1344"/>
      <c r="I51" s="1344"/>
      <c r="J51" s="1344"/>
      <c r="K51" s="1344"/>
      <c r="L51" s="1345"/>
      <c r="M51" s="1345"/>
      <c r="N51" s="1345"/>
      <c r="O51" s="1345"/>
      <c r="P51" s="1345"/>
      <c r="Q51" s="1346"/>
      <c r="R51" s="119"/>
      <c r="S51" s="119"/>
      <c r="T51" s="119"/>
      <c r="U51" s="119"/>
      <c r="V51" s="119"/>
      <c r="W51" s="119"/>
      <c r="X51" s="119"/>
      <c r="Y51" s="119"/>
      <c r="Z51" s="119"/>
      <c r="AA51" s="119"/>
      <c r="AB51" s="119"/>
      <c r="AC51" s="119"/>
      <c r="AD51" s="119"/>
      <c r="AE51" s="119"/>
      <c r="AF51" s="119"/>
      <c r="AG51" s="119"/>
      <c r="AH51" s="119"/>
      <c r="AI51" s="119"/>
      <c r="AJ51" s="119"/>
      <c r="AK51" s="119"/>
      <c r="AL51" s="119"/>
      <c r="AM51" s="119"/>
      <c r="AN51" s="119"/>
      <c r="AO51" s="119"/>
      <c r="AP51" s="119"/>
      <c r="AQ51" s="119"/>
      <c r="AR51" s="119"/>
    </row>
    <row r="52" spans="1:44" ht="17.25" customHeight="1">
      <c r="A52" s="119"/>
      <c r="B52" s="140" t="s">
        <v>10</v>
      </c>
      <c r="C52" s="171"/>
      <c r="D52" s="1350"/>
      <c r="E52" s="1350"/>
      <c r="F52" s="164"/>
      <c r="G52" s="164"/>
      <c r="H52" s="1351"/>
      <c r="I52" s="1352">
        <v>2020</v>
      </c>
      <c r="J52" s="1352">
        <v>2021</v>
      </c>
      <c r="K52" s="1352">
        <v>2022</v>
      </c>
      <c r="L52" s="1352">
        <v>2023</v>
      </c>
      <c r="M52" s="1352">
        <v>2024</v>
      </c>
      <c r="N52" s="1352">
        <v>2025</v>
      </c>
      <c r="O52" s="1352">
        <v>2026</v>
      </c>
      <c r="P52" s="1352">
        <v>2027</v>
      </c>
      <c r="Q52" s="1352">
        <v>2028</v>
      </c>
      <c r="R52" s="1352">
        <v>2029</v>
      </c>
      <c r="S52" s="1352">
        <v>2030</v>
      </c>
      <c r="T52" s="1352">
        <v>2031</v>
      </c>
      <c r="U52" s="119"/>
      <c r="V52" s="119"/>
      <c r="W52" s="119"/>
      <c r="X52" s="119"/>
      <c r="Y52" s="119"/>
      <c r="Z52" s="119"/>
      <c r="AA52" s="119"/>
      <c r="AB52" s="119"/>
      <c r="AC52" s="119"/>
      <c r="AD52" s="119"/>
      <c r="AE52" s="119"/>
      <c r="AF52" s="119"/>
      <c r="AG52" s="119"/>
      <c r="AH52" s="119"/>
      <c r="AI52" s="119"/>
      <c r="AJ52" s="119"/>
      <c r="AK52" s="119"/>
      <c r="AL52" s="119"/>
      <c r="AM52" s="119"/>
      <c r="AN52" s="119"/>
      <c r="AO52" s="119"/>
    </row>
    <row r="53" spans="1:44" ht="17.25" customHeight="1">
      <c r="A53" s="119"/>
      <c r="B53" s="526" t="s">
        <v>15</v>
      </c>
      <c r="C53" s="1630" t="s">
        <v>515</v>
      </c>
      <c r="D53" s="1630"/>
      <c r="E53" s="1630"/>
      <c r="F53" s="1630"/>
      <c r="G53" s="1630"/>
      <c r="H53" s="1630"/>
      <c r="I53" s="1352" t="s">
        <v>456</v>
      </c>
      <c r="J53" s="1352" t="s">
        <v>456</v>
      </c>
      <c r="K53" s="1352" t="s">
        <v>456</v>
      </c>
      <c r="L53" s="1352" t="s">
        <v>456</v>
      </c>
      <c r="M53" s="1352" t="s">
        <v>456</v>
      </c>
      <c r="N53" s="1352" t="s">
        <v>457</v>
      </c>
      <c r="O53" s="1352" t="s">
        <v>457</v>
      </c>
      <c r="P53" s="1352" t="s">
        <v>458</v>
      </c>
      <c r="Q53" s="1352" t="s">
        <v>458</v>
      </c>
      <c r="R53" s="1352" t="s">
        <v>458</v>
      </c>
      <c r="S53" s="1352" t="s">
        <v>458</v>
      </c>
      <c r="T53" s="1352" t="s">
        <v>458</v>
      </c>
      <c r="U53" s="119"/>
      <c r="V53" s="119"/>
      <c r="W53" s="119"/>
      <c r="X53" s="119"/>
      <c r="Y53" s="119"/>
      <c r="Z53" s="119"/>
      <c r="AA53" s="119"/>
      <c r="AB53" s="119"/>
      <c r="AC53" s="119"/>
      <c r="AD53" s="119"/>
      <c r="AE53" s="119"/>
      <c r="AF53" s="119"/>
      <c r="AG53" s="119"/>
      <c r="AH53" s="119"/>
      <c r="AI53" s="119"/>
      <c r="AJ53" s="119"/>
      <c r="AK53" s="119"/>
      <c r="AL53" s="119"/>
      <c r="AM53" s="119"/>
      <c r="AN53" s="119"/>
      <c r="AO53" s="119"/>
    </row>
    <row r="54" spans="1:44" ht="17.25" customHeight="1">
      <c r="A54" s="119"/>
      <c r="B54" s="129"/>
      <c r="C54" s="1361"/>
      <c r="D54" s="1354"/>
      <c r="E54" s="1354"/>
      <c r="F54" s="1354"/>
      <c r="G54" s="1354"/>
      <c r="H54" s="1355"/>
      <c r="I54" s="1356" t="s">
        <v>21</v>
      </c>
      <c r="J54" s="1357" t="s">
        <v>22</v>
      </c>
      <c r="K54" s="1357" t="s">
        <v>23</v>
      </c>
      <c r="L54" s="1356" t="s">
        <v>24</v>
      </c>
      <c r="M54" s="1357" t="s">
        <v>145</v>
      </c>
      <c r="N54" s="1357" t="s">
        <v>146</v>
      </c>
      <c r="O54" s="1357" t="s">
        <v>435</v>
      </c>
      <c r="P54" s="1357" t="s">
        <v>436</v>
      </c>
      <c r="Q54" s="1356" t="s">
        <v>437</v>
      </c>
      <c r="R54" s="1356" t="s">
        <v>438</v>
      </c>
      <c r="S54" s="1357" t="s">
        <v>439</v>
      </c>
      <c r="T54" s="1357" t="s">
        <v>440</v>
      </c>
      <c r="U54" s="119"/>
      <c r="V54" s="119"/>
      <c r="W54" s="119"/>
      <c r="X54" s="119"/>
      <c r="Y54" s="119"/>
      <c r="Z54" s="119"/>
      <c r="AA54" s="119"/>
      <c r="AB54" s="119"/>
      <c r="AC54" s="119"/>
      <c r="AD54" s="119"/>
      <c r="AE54" s="119"/>
      <c r="AF54" s="119"/>
      <c r="AG54" s="119"/>
      <c r="AH54" s="119"/>
      <c r="AI54" s="119"/>
      <c r="AJ54" s="119"/>
      <c r="AK54" s="119"/>
      <c r="AL54" s="119"/>
      <c r="AM54" s="119"/>
      <c r="AN54" s="119"/>
      <c r="AO54" s="119"/>
    </row>
    <row r="55" spans="1:44" ht="17.25" customHeight="1">
      <c r="A55" s="119"/>
      <c r="B55" s="140" t="s">
        <v>531</v>
      </c>
      <c r="C55" s="1631" t="s">
        <v>532</v>
      </c>
      <c r="D55" s="1631"/>
      <c r="E55" s="1631"/>
      <c r="F55" s="1631"/>
      <c r="G55" s="1631"/>
      <c r="H55" s="1631"/>
      <c r="I55" s="1362">
        <v>198.31704874525508</v>
      </c>
      <c r="J55" s="1362">
        <v>252.81307631066022</v>
      </c>
      <c r="K55" s="1358">
        <v>191.82289573484587</v>
      </c>
      <c r="L55" s="1358">
        <v>234.14314749390144</v>
      </c>
      <c r="M55" s="1358">
        <v>184.41027820100771</v>
      </c>
      <c r="N55" s="1362">
        <v>201.47128320730849</v>
      </c>
      <c r="O55" s="1362">
        <v>200.90742411177979</v>
      </c>
      <c r="P55" s="1362">
        <v>218.2202556596543</v>
      </c>
      <c r="Q55" s="1362">
        <v>211.79876591590232</v>
      </c>
      <c r="R55" s="1362">
        <v>217.85850899972513</v>
      </c>
      <c r="S55" s="1362">
        <v>213.18172520101962</v>
      </c>
      <c r="T55" s="1362">
        <v>221.30870283574927</v>
      </c>
      <c r="U55" s="119"/>
      <c r="V55" s="119"/>
      <c r="W55" s="119"/>
      <c r="X55" s="119"/>
      <c r="Y55" s="119"/>
      <c r="Z55" s="119"/>
      <c r="AA55" s="119"/>
      <c r="AB55" s="119"/>
      <c r="AC55" s="119"/>
      <c r="AD55" s="119"/>
      <c r="AE55" s="119"/>
      <c r="AF55" s="119"/>
      <c r="AG55" s="119"/>
      <c r="AH55" s="119"/>
      <c r="AI55" s="119"/>
      <c r="AJ55" s="119"/>
      <c r="AK55" s="119"/>
      <c r="AL55" s="119"/>
      <c r="AM55" s="119"/>
      <c r="AN55" s="119"/>
      <c r="AO55" s="119"/>
    </row>
    <row r="56" spans="1:44" ht="17.25" customHeight="1">
      <c r="A56" s="119"/>
      <c r="B56" s="129" t="s">
        <v>533</v>
      </c>
      <c r="C56" s="1631" t="s">
        <v>534</v>
      </c>
      <c r="D56" s="1631"/>
      <c r="E56" s="1631"/>
      <c r="F56" s="1631"/>
      <c r="G56" s="1631"/>
      <c r="H56" s="1631"/>
      <c r="I56" s="400">
        <v>0.25</v>
      </c>
      <c r="J56" s="400">
        <v>0.25</v>
      </c>
      <c r="K56" s="400">
        <v>0.25</v>
      </c>
      <c r="L56" s="400">
        <v>0.25</v>
      </c>
      <c r="M56" s="400">
        <v>0.25</v>
      </c>
      <c r="N56" s="400">
        <v>0.25</v>
      </c>
      <c r="O56" s="400">
        <v>0.25</v>
      </c>
      <c r="P56" s="400">
        <v>0.25</v>
      </c>
      <c r="Q56" s="400">
        <v>0.25</v>
      </c>
      <c r="R56" s="400">
        <v>0.25</v>
      </c>
      <c r="S56" s="400">
        <v>0.25</v>
      </c>
      <c r="T56" s="400">
        <v>0.25</v>
      </c>
      <c r="U56" s="119"/>
      <c r="V56" s="119"/>
      <c r="W56" s="119"/>
      <c r="X56" s="119"/>
      <c r="Y56" s="119"/>
      <c r="Z56" s="119"/>
      <c r="AA56" s="119"/>
      <c r="AB56" s="119"/>
      <c r="AC56" s="119"/>
      <c r="AD56" s="119"/>
      <c r="AE56" s="119"/>
      <c r="AF56" s="119"/>
      <c r="AG56" s="119"/>
      <c r="AH56" s="119"/>
      <c r="AI56" s="119"/>
      <c r="AJ56" s="119"/>
      <c r="AK56" s="119"/>
      <c r="AL56" s="119"/>
      <c r="AM56" s="119"/>
      <c r="AN56" s="119"/>
      <c r="AO56" s="119"/>
    </row>
    <row r="57" spans="1:44" ht="17.25" customHeight="1">
      <c r="A57" s="119"/>
      <c r="B57" s="129" t="s">
        <v>535</v>
      </c>
      <c r="C57" s="1363" t="s">
        <v>536</v>
      </c>
      <c r="D57" s="1364"/>
      <c r="E57" s="1364"/>
      <c r="F57" s="1364"/>
      <c r="G57" s="1364"/>
      <c r="H57" s="1365"/>
      <c r="I57" s="1359">
        <f t="shared" ref="I57:N57" si="7">-I55*I56</f>
        <v>-49.57926218631377</v>
      </c>
      <c r="J57" s="1359">
        <f t="shared" si="7"/>
        <v>-63.203269077665055</v>
      </c>
      <c r="K57" s="1359">
        <f t="shared" si="7"/>
        <v>-47.955723933711468</v>
      </c>
      <c r="L57" s="1359">
        <f t="shared" si="7"/>
        <v>-58.535786873475359</v>
      </c>
      <c r="M57" s="1359">
        <f t="shared" si="7"/>
        <v>-46.102569550251928</v>
      </c>
      <c r="N57" s="1359">
        <f t="shared" si="7"/>
        <v>-50.367820801827122</v>
      </c>
      <c r="O57" s="1359">
        <f t="shared" ref="O57:T57" si="8">-O55*O56</f>
        <v>-50.226856027944947</v>
      </c>
      <c r="P57" s="1359">
        <f t="shared" si="8"/>
        <v>-54.555063914913575</v>
      </c>
      <c r="Q57" s="1359">
        <f t="shared" si="8"/>
        <v>-52.949691478975581</v>
      </c>
      <c r="R57" s="1359">
        <f t="shared" si="8"/>
        <v>-54.464627249931283</v>
      </c>
      <c r="S57" s="1359">
        <f t="shared" si="8"/>
        <v>-53.295431300254904</v>
      </c>
      <c r="T57" s="1359">
        <f t="shared" si="8"/>
        <v>-55.327175708937318</v>
      </c>
      <c r="U57" s="119"/>
      <c r="V57" s="119"/>
      <c r="W57" s="119"/>
      <c r="X57" s="119"/>
      <c r="Y57" s="119"/>
      <c r="Z57" s="119"/>
      <c r="AA57" s="119"/>
      <c r="AB57" s="119"/>
      <c r="AC57" s="119"/>
      <c r="AD57" s="119"/>
      <c r="AE57" s="119"/>
      <c r="AF57" s="119"/>
      <c r="AG57" s="119"/>
      <c r="AH57" s="119"/>
      <c r="AI57" s="119"/>
      <c r="AJ57" s="119"/>
      <c r="AK57" s="119"/>
      <c r="AL57" s="119"/>
      <c r="AM57" s="119"/>
      <c r="AN57" s="119"/>
      <c r="AO57" s="119"/>
    </row>
    <row r="58" spans="1:44" ht="17.25" customHeight="1">
      <c r="A58" s="119"/>
      <c r="B58" s="119"/>
      <c r="C58" s="119"/>
      <c r="D58" s="119"/>
      <c r="E58" s="119"/>
      <c r="F58" s="119"/>
      <c r="G58" s="119"/>
      <c r="H58" s="119"/>
      <c r="I58" s="119"/>
      <c r="J58" s="119"/>
      <c r="K58" s="119"/>
      <c r="L58" s="119"/>
      <c r="M58" s="119"/>
      <c r="N58" s="119"/>
      <c r="O58" s="119"/>
      <c r="P58" s="119"/>
      <c r="Q58" s="119"/>
      <c r="R58" s="119"/>
      <c r="S58" s="119"/>
      <c r="T58" s="119"/>
      <c r="U58" s="119"/>
      <c r="V58" s="119"/>
      <c r="W58" s="119"/>
      <c r="X58" s="119"/>
      <c r="Y58" s="119"/>
      <c r="Z58" s="119"/>
      <c r="AA58" s="119"/>
      <c r="AB58" s="119"/>
      <c r="AC58" s="119"/>
      <c r="AD58" s="119"/>
      <c r="AE58" s="119"/>
      <c r="AF58" s="119"/>
      <c r="AG58" s="119"/>
      <c r="AH58" s="119"/>
      <c r="AI58" s="119"/>
      <c r="AJ58" s="119"/>
      <c r="AK58" s="119"/>
      <c r="AL58" s="119"/>
      <c r="AM58" s="119"/>
      <c r="AN58" s="119"/>
      <c r="AO58" s="119"/>
      <c r="AP58" s="119"/>
      <c r="AQ58" s="119"/>
      <c r="AR58" s="119"/>
    </row>
    <row r="59" spans="1:44" s="195" customFormat="1" ht="17.25" customHeight="1">
      <c r="A59" s="194"/>
      <c r="B59" s="527">
        <v>4</v>
      </c>
      <c r="C59" s="1632" t="s">
        <v>526</v>
      </c>
      <c r="D59" s="1632"/>
      <c r="E59" s="1632"/>
      <c r="F59" s="1632"/>
      <c r="G59" s="1632"/>
      <c r="H59" s="1632"/>
      <c r="I59" s="1632"/>
      <c r="J59" s="1632"/>
      <c r="K59" s="1632"/>
      <c r="L59" s="1632"/>
      <c r="M59" s="1632"/>
      <c r="N59" s="1632"/>
      <c r="O59" s="1632"/>
      <c r="P59" s="1632"/>
      <c r="Q59" s="1632"/>
      <c r="R59" s="194"/>
      <c r="S59" s="194"/>
      <c r="T59" s="194"/>
      <c r="U59" s="194"/>
      <c r="V59" s="194"/>
      <c r="W59" s="194"/>
      <c r="X59" s="194"/>
      <c r="Y59" s="194"/>
      <c r="Z59" s="194"/>
      <c r="AA59" s="194"/>
      <c r="AB59" s="194"/>
      <c r="AC59" s="194"/>
      <c r="AD59" s="194"/>
      <c r="AE59" s="194"/>
      <c r="AF59" s="194"/>
      <c r="AG59" s="194"/>
      <c r="AH59" s="194"/>
      <c r="AI59" s="194"/>
      <c r="AJ59" s="194"/>
      <c r="AK59" s="194"/>
      <c r="AL59" s="194"/>
      <c r="AM59" s="194"/>
      <c r="AN59" s="194"/>
      <c r="AO59" s="194"/>
      <c r="AP59" s="194"/>
      <c r="AQ59" s="194"/>
      <c r="AR59" s="194"/>
    </row>
    <row r="60" spans="1:44" s="195" customFormat="1" ht="17.25" customHeight="1">
      <c r="A60" s="194"/>
      <c r="B60" s="194"/>
      <c r="C60" s="194"/>
      <c r="D60" s="194"/>
      <c r="E60" s="194"/>
      <c r="F60" s="194"/>
      <c r="G60" s="194"/>
      <c r="H60" s="194"/>
      <c r="I60" s="194"/>
      <c r="J60" s="194"/>
      <c r="K60" s="194"/>
      <c r="L60" s="194"/>
      <c r="M60" s="194"/>
      <c r="N60" s="194"/>
      <c r="O60" s="194"/>
      <c r="P60" s="194"/>
      <c r="Q60" s="194"/>
      <c r="R60" s="194"/>
      <c r="S60" s="194"/>
      <c r="T60" s="194"/>
      <c r="U60" s="194"/>
      <c r="V60" s="194"/>
      <c r="W60" s="194"/>
      <c r="X60" s="194"/>
      <c r="Y60" s="194"/>
      <c r="Z60" s="194"/>
      <c r="AA60" s="194"/>
      <c r="AB60" s="194"/>
      <c r="AC60" s="194"/>
      <c r="AD60" s="194"/>
      <c r="AE60" s="194"/>
      <c r="AF60" s="194"/>
      <c r="AG60" s="194"/>
      <c r="AH60" s="194"/>
      <c r="AI60" s="194"/>
      <c r="AJ60" s="194"/>
      <c r="AK60" s="194"/>
      <c r="AL60" s="194"/>
      <c r="AM60" s="194"/>
      <c r="AN60" s="194"/>
      <c r="AO60" s="194"/>
      <c r="AP60" s="194"/>
      <c r="AQ60" s="194"/>
      <c r="AR60" s="194"/>
    </row>
    <row r="61" spans="1:44" s="195" customFormat="1" ht="17.25" customHeight="1">
      <c r="A61" s="194"/>
      <c r="B61" s="194"/>
      <c r="C61" s="194"/>
      <c r="D61" s="194"/>
      <c r="E61" s="194"/>
      <c r="F61" s="194"/>
      <c r="G61" s="194"/>
      <c r="H61" s="194"/>
      <c r="I61" s="194"/>
      <c r="J61" s="194"/>
      <c r="K61" s="194"/>
      <c r="L61" s="194"/>
      <c r="M61" s="194"/>
      <c r="N61" s="194"/>
      <c r="O61" s="194"/>
      <c r="P61" s="194"/>
      <c r="Q61" s="194"/>
      <c r="R61" s="194"/>
      <c r="S61" s="194"/>
      <c r="T61" s="194"/>
      <c r="U61" s="194"/>
      <c r="V61" s="194"/>
      <c r="W61" s="194"/>
      <c r="X61" s="194"/>
      <c r="Y61" s="194"/>
      <c r="Z61" s="194"/>
      <c r="AA61" s="194"/>
      <c r="AB61" s="194"/>
      <c r="AC61" s="194"/>
      <c r="AD61" s="194"/>
      <c r="AE61" s="194"/>
      <c r="AF61" s="194"/>
      <c r="AG61" s="194"/>
      <c r="AH61" s="194"/>
      <c r="AI61" s="194"/>
      <c r="AJ61" s="194"/>
      <c r="AK61" s="194"/>
      <c r="AL61" s="194"/>
      <c r="AM61" s="194"/>
      <c r="AN61" s="194"/>
      <c r="AO61" s="194"/>
      <c r="AP61" s="194"/>
      <c r="AQ61" s="194"/>
      <c r="AR61" s="194"/>
    </row>
    <row r="62" spans="1:44" ht="17.25" customHeight="1">
      <c r="A62" s="119"/>
      <c r="B62" s="119"/>
      <c r="C62" s="119"/>
      <c r="D62" s="119"/>
      <c r="E62" s="119"/>
      <c r="F62" s="119"/>
      <c r="G62" s="119"/>
      <c r="H62" s="119"/>
      <c r="I62" s="119"/>
      <c r="J62" s="119"/>
      <c r="K62" s="119"/>
      <c r="L62" s="119"/>
      <c r="M62" s="119"/>
      <c r="N62" s="119"/>
      <c r="O62" s="119"/>
      <c r="P62" s="119"/>
      <c r="Q62" s="119"/>
      <c r="R62" s="119"/>
      <c r="S62" s="119"/>
      <c r="T62" s="119"/>
      <c r="U62" s="119"/>
      <c r="V62" s="119"/>
      <c r="W62" s="119"/>
      <c r="X62" s="119"/>
      <c r="Y62" s="119"/>
      <c r="Z62" s="119"/>
      <c r="AA62" s="119"/>
      <c r="AB62" s="119"/>
      <c r="AC62" s="119"/>
      <c r="AD62" s="119"/>
      <c r="AE62" s="119"/>
      <c r="AF62" s="119"/>
      <c r="AG62" s="119"/>
      <c r="AH62" s="119"/>
      <c r="AI62" s="119"/>
      <c r="AJ62" s="119"/>
      <c r="AK62" s="119"/>
      <c r="AL62" s="119"/>
      <c r="AM62" s="119"/>
      <c r="AN62" s="119"/>
      <c r="AO62" s="119"/>
      <c r="AP62" s="119"/>
      <c r="AQ62" s="119"/>
      <c r="AR62" s="119"/>
    </row>
    <row r="63" spans="1:44" ht="17.25" customHeight="1">
      <c r="A63" s="119"/>
      <c r="B63" s="119"/>
      <c r="C63" s="119"/>
      <c r="D63" s="119"/>
      <c r="E63" s="119"/>
      <c r="F63" s="119"/>
      <c r="G63" s="119"/>
      <c r="H63" s="119"/>
      <c r="I63" s="119"/>
      <c r="J63" s="119"/>
      <c r="K63" s="119"/>
      <c r="L63" s="119"/>
      <c r="M63" s="119"/>
      <c r="N63" s="119"/>
      <c r="O63" s="119"/>
      <c r="P63" s="119"/>
      <c r="Q63" s="119"/>
      <c r="R63" s="119"/>
      <c r="S63" s="119"/>
      <c r="T63" s="119"/>
      <c r="U63" s="119"/>
      <c r="V63" s="119"/>
      <c r="W63" s="119"/>
      <c r="X63" s="119"/>
      <c r="Y63" s="119"/>
      <c r="Z63" s="119"/>
      <c r="AA63" s="119"/>
      <c r="AB63" s="119"/>
      <c r="AC63" s="119"/>
      <c r="AD63" s="119"/>
      <c r="AE63" s="119"/>
      <c r="AF63" s="119"/>
      <c r="AG63" s="119"/>
      <c r="AH63" s="119"/>
      <c r="AI63" s="119"/>
      <c r="AJ63" s="119"/>
      <c r="AK63" s="119"/>
      <c r="AL63" s="119"/>
      <c r="AM63" s="119"/>
      <c r="AN63" s="119"/>
      <c r="AO63" s="119"/>
      <c r="AP63" s="119"/>
      <c r="AQ63" s="119"/>
      <c r="AR63" s="119"/>
    </row>
    <row r="64" spans="1:44" ht="17.25" customHeight="1">
      <c r="A64" s="119"/>
      <c r="B64" s="119"/>
      <c r="C64" s="119"/>
      <c r="D64" s="119"/>
      <c r="E64" s="119"/>
      <c r="F64" s="119"/>
      <c r="G64" s="119"/>
      <c r="H64" s="119"/>
      <c r="I64" s="119"/>
      <c r="J64" s="119"/>
      <c r="K64" s="119"/>
      <c r="L64" s="119"/>
      <c r="M64" s="119"/>
      <c r="N64" s="119"/>
      <c r="O64" s="119"/>
      <c r="P64" s="119"/>
      <c r="Q64" s="119"/>
      <c r="R64" s="119"/>
      <c r="S64" s="119"/>
      <c r="T64" s="119"/>
      <c r="U64" s="119"/>
      <c r="V64" s="119"/>
      <c r="W64" s="119"/>
      <c r="X64" s="119"/>
      <c r="Y64" s="119"/>
      <c r="Z64" s="119"/>
      <c r="AA64" s="119"/>
      <c r="AB64" s="119"/>
      <c r="AC64" s="119"/>
      <c r="AD64" s="119"/>
      <c r="AE64" s="119"/>
      <c r="AF64" s="119"/>
      <c r="AG64" s="119"/>
      <c r="AH64" s="119"/>
      <c r="AI64" s="119"/>
      <c r="AJ64" s="119"/>
      <c r="AK64" s="119"/>
      <c r="AL64" s="119"/>
      <c r="AM64" s="119"/>
      <c r="AN64" s="119"/>
      <c r="AO64" s="119"/>
      <c r="AP64" s="119"/>
      <c r="AQ64" s="119"/>
      <c r="AR64" s="119"/>
    </row>
    <row r="65" spans="1:44" ht="17.25" customHeight="1">
      <c r="A65" s="119"/>
      <c r="B65" s="119"/>
      <c r="C65" s="119"/>
      <c r="D65" s="119"/>
      <c r="E65" s="119"/>
      <c r="F65" s="119"/>
      <c r="G65" s="119"/>
      <c r="H65" s="119"/>
      <c r="I65" s="119"/>
      <c r="J65" s="119"/>
      <c r="K65" s="119"/>
      <c r="L65" s="119"/>
      <c r="M65" s="119"/>
      <c r="N65" s="119"/>
      <c r="O65" s="119"/>
      <c r="P65" s="119"/>
      <c r="Q65" s="119"/>
      <c r="R65" s="119"/>
      <c r="S65" s="119"/>
      <c r="T65" s="119"/>
      <c r="U65" s="119"/>
      <c r="V65" s="119"/>
      <c r="W65" s="119"/>
      <c r="X65" s="119"/>
      <c r="Y65" s="119"/>
      <c r="Z65" s="119"/>
      <c r="AA65" s="119"/>
      <c r="AB65" s="119"/>
      <c r="AC65" s="119"/>
      <c r="AD65" s="119"/>
      <c r="AE65" s="119"/>
      <c r="AF65" s="119"/>
      <c r="AG65" s="119"/>
      <c r="AH65" s="119"/>
      <c r="AI65" s="119"/>
      <c r="AJ65" s="119"/>
      <c r="AK65" s="119"/>
      <c r="AL65" s="119"/>
      <c r="AM65" s="119"/>
      <c r="AN65" s="119"/>
      <c r="AO65" s="119"/>
      <c r="AP65" s="119"/>
      <c r="AQ65" s="119"/>
      <c r="AR65" s="119"/>
    </row>
    <row r="66" spans="1:44" ht="17.25" customHeight="1">
      <c r="A66" s="119"/>
      <c r="B66" s="119"/>
      <c r="C66" s="119"/>
      <c r="D66" s="119"/>
      <c r="E66" s="119"/>
      <c r="F66" s="119"/>
      <c r="G66" s="119"/>
      <c r="H66" s="119"/>
      <c r="I66" s="119"/>
      <c r="J66" s="119"/>
      <c r="K66" s="119"/>
      <c r="L66" s="119"/>
      <c r="M66" s="119"/>
      <c r="N66" s="119"/>
      <c r="O66" s="119"/>
      <c r="P66" s="119"/>
      <c r="Q66" s="119"/>
      <c r="R66" s="119"/>
      <c r="S66" s="119"/>
      <c r="T66" s="119"/>
      <c r="U66" s="119"/>
      <c r="V66" s="119"/>
      <c r="W66" s="119"/>
      <c r="X66" s="119"/>
      <c r="Y66" s="119"/>
      <c r="Z66" s="119"/>
      <c r="AA66" s="119"/>
      <c r="AB66" s="119"/>
      <c r="AC66" s="119"/>
      <c r="AD66" s="119"/>
      <c r="AE66" s="119"/>
      <c r="AF66" s="119"/>
      <c r="AG66" s="119"/>
      <c r="AH66" s="119"/>
      <c r="AI66" s="119"/>
      <c r="AJ66" s="119"/>
      <c r="AK66" s="119"/>
      <c r="AL66" s="119"/>
      <c r="AM66" s="119"/>
      <c r="AN66" s="119"/>
      <c r="AO66" s="119"/>
      <c r="AP66" s="119"/>
      <c r="AQ66" s="119"/>
      <c r="AR66" s="119"/>
    </row>
    <row r="67" spans="1:44" ht="17.25" customHeight="1">
      <c r="A67" s="119"/>
      <c r="B67" s="119"/>
      <c r="C67" s="119"/>
      <c r="D67" s="119"/>
      <c r="E67" s="119"/>
      <c r="F67" s="119"/>
      <c r="G67" s="119"/>
      <c r="H67" s="119"/>
      <c r="I67" s="119"/>
      <c r="J67" s="119"/>
      <c r="K67" s="119"/>
      <c r="L67" s="119"/>
      <c r="M67" s="119"/>
      <c r="N67" s="119"/>
      <c r="O67" s="119"/>
      <c r="P67" s="119"/>
      <c r="Q67" s="119"/>
      <c r="R67" s="119"/>
      <c r="S67" s="119"/>
      <c r="T67" s="119"/>
      <c r="U67" s="119"/>
      <c r="V67" s="119"/>
      <c r="W67" s="119"/>
      <c r="X67" s="119"/>
      <c r="Y67" s="119"/>
      <c r="Z67" s="119"/>
      <c r="AA67" s="119"/>
      <c r="AB67" s="119"/>
      <c r="AC67" s="119"/>
      <c r="AD67" s="119"/>
      <c r="AE67" s="119"/>
      <c r="AF67" s="119"/>
      <c r="AG67" s="119"/>
      <c r="AH67" s="119"/>
      <c r="AI67" s="119"/>
      <c r="AJ67" s="119"/>
      <c r="AK67" s="119"/>
      <c r="AL67" s="119"/>
      <c r="AM67" s="119"/>
      <c r="AN67" s="119"/>
      <c r="AO67" s="119"/>
      <c r="AP67" s="119"/>
      <c r="AQ67" s="119"/>
      <c r="AR67" s="119"/>
    </row>
    <row r="68" spans="1:44" ht="17.25" customHeight="1">
      <c r="A68" s="119"/>
      <c r="B68" s="119"/>
      <c r="C68" s="119"/>
      <c r="D68" s="119"/>
      <c r="E68" s="119"/>
      <c r="F68" s="119"/>
      <c r="G68" s="119"/>
      <c r="H68" s="119"/>
      <c r="I68" s="119"/>
      <c r="J68" s="119"/>
      <c r="K68" s="119"/>
      <c r="L68" s="119"/>
      <c r="M68" s="119"/>
      <c r="N68" s="119"/>
      <c r="O68" s="119"/>
      <c r="P68" s="119"/>
      <c r="Q68" s="119"/>
      <c r="R68" s="119"/>
      <c r="S68" s="119"/>
      <c r="T68" s="119"/>
      <c r="U68" s="119"/>
      <c r="V68" s="119"/>
      <c r="W68" s="119"/>
      <c r="X68" s="119"/>
      <c r="Y68" s="119"/>
      <c r="Z68" s="119"/>
      <c r="AA68" s="119"/>
      <c r="AB68" s="119"/>
      <c r="AC68" s="119"/>
      <c r="AD68" s="119"/>
      <c r="AE68" s="119"/>
      <c r="AF68" s="119"/>
      <c r="AG68" s="119"/>
      <c r="AH68" s="119"/>
      <c r="AI68" s="119"/>
      <c r="AJ68" s="119"/>
      <c r="AK68" s="119"/>
      <c r="AL68" s="119"/>
      <c r="AM68" s="119"/>
      <c r="AN68" s="119"/>
      <c r="AO68" s="119"/>
      <c r="AP68" s="119"/>
      <c r="AQ68" s="119"/>
      <c r="AR68" s="119"/>
    </row>
    <row r="69" spans="1:44" ht="17.25" customHeight="1">
      <c r="A69" s="119"/>
      <c r="B69" s="119"/>
      <c r="C69" s="119"/>
      <c r="D69" s="119"/>
      <c r="E69" s="119"/>
      <c r="F69" s="119"/>
      <c r="G69" s="119"/>
      <c r="H69" s="119"/>
      <c r="I69" s="119"/>
      <c r="J69" s="119"/>
      <c r="K69" s="119"/>
      <c r="L69" s="119"/>
      <c r="M69" s="119"/>
      <c r="N69" s="119"/>
      <c r="O69" s="119"/>
      <c r="P69" s="119"/>
      <c r="Q69" s="119"/>
      <c r="R69" s="119"/>
      <c r="S69" s="119"/>
      <c r="T69" s="119"/>
      <c r="U69" s="119"/>
      <c r="V69" s="119"/>
      <c r="W69" s="119"/>
      <c r="X69" s="119"/>
      <c r="Y69" s="119"/>
      <c r="Z69" s="119"/>
      <c r="AA69" s="119"/>
      <c r="AB69" s="119"/>
      <c r="AC69" s="119"/>
      <c r="AD69" s="119"/>
      <c r="AE69" s="119"/>
      <c r="AF69" s="119"/>
      <c r="AG69" s="119"/>
      <c r="AH69" s="119"/>
      <c r="AI69" s="119"/>
      <c r="AJ69" s="119"/>
      <c r="AK69" s="119"/>
      <c r="AL69" s="119"/>
      <c r="AM69" s="119"/>
      <c r="AN69" s="119"/>
      <c r="AO69" s="119"/>
      <c r="AP69" s="119"/>
      <c r="AQ69" s="119"/>
      <c r="AR69" s="119"/>
    </row>
    <row r="70" spans="1:44" ht="17.25" customHeight="1">
      <c r="A70" s="119"/>
      <c r="B70" s="119"/>
      <c r="C70" s="119"/>
      <c r="D70" s="119"/>
      <c r="E70" s="119"/>
      <c r="F70" s="119"/>
      <c r="G70" s="119"/>
      <c r="H70" s="119"/>
      <c r="I70" s="119"/>
      <c r="J70" s="119"/>
      <c r="K70" s="119"/>
      <c r="L70" s="119"/>
      <c r="M70" s="119"/>
      <c r="N70" s="119"/>
      <c r="O70" s="119"/>
      <c r="P70" s="119"/>
      <c r="Q70" s="119"/>
      <c r="R70" s="119"/>
      <c r="S70" s="119"/>
      <c r="T70" s="119"/>
      <c r="U70" s="119"/>
      <c r="V70" s="119"/>
      <c r="W70" s="119"/>
      <c r="X70" s="119"/>
      <c r="Y70" s="119"/>
      <c r="Z70" s="119"/>
      <c r="AA70" s="119"/>
      <c r="AB70" s="119"/>
      <c r="AC70" s="119"/>
      <c r="AD70" s="119"/>
      <c r="AE70" s="119"/>
      <c r="AF70" s="119"/>
      <c r="AG70" s="119"/>
      <c r="AH70" s="119"/>
      <c r="AI70" s="119"/>
      <c r="AJ70" s="119"/>
      <c r="AK70" s="119"/>
      <c r="AL70" s="119"/>
      <c r="AM70" s="119"/>
      <c r="AN70" s="119"/>
      <c r="AO70" s="119"/>
      <c r="AP70" s="119"/>
      <c r="AQ70" s="119"/>
      <c r="AR70" s="119"/>
    </row>
    <row r="71" spans="1:44" ht="17.25" customHeight="1">
      <c r="A71" s="119"/>
      <c r="B71" s="119"/>
      <c r="C71" s="119"/>
      <c r="D71" s="119"/>
      <c r="E71" s="119"/>
      <c r="F71" s="119"/>
      <c r="G71" s="119"/>
      <c r="H71" s="119"/>
      <c r="I71" s="119"/>
      <c r="J71" s="119"/>
      <c r="K71" s="119"/>
      <c r="L71" s="119"/>
      <c r="M71" s="119"/>
      <c r="N71" s="119"/>
      <c r="O71" s="119"/>
      <c r="P71" s="119"/>
      <c r="Q71" s="119"/>
      <c r="R71" s="119"/>
      <c r="S71" s="119"/>
      <c r="T71" s="119"/>
      <c r="U71" s="119"/>
      <c r="V71" s="119"/>
      <c r="W71" s="119"/>
      <c r="X71" s="119"/>
      <c r="Y71" s="119"/>
      <c r="Z71" s="119"/>
      <c r="AA71" s="119"/>
      <c r="AB71" s="119"/>
      <c r="AC71" s="119"/>
      <c r="AD71" s="119"/>
      <c r="AE71" s="119"/>
      <c r="AF71" s="119"/>
      <c r="AG71" s="119"/>
      <c r="AH71" s="119"/>
      <c r="AI71" s="119"/>
      <c r="AJ71" s="119"/>
      <c r="AK71" s="119"/>
      <c r="AL71" s="119"/>
      <c r="AM71" s="119"/>
      <c r="AN71" s="119"/>
      <c r="AO71" s="119"/>
      <c r="AP71" s="119"/>
      <c r="AQ71" s="119"/>
      <c r="AR71" s="119"/>
    </row>
    <row r="72" spans="1:44" ht="17.25" customHeight="1">
      <c r="A72" s="119"/>
      <c r="B72" s="119"/>
      <c r="C72" s="119"/>
      <c r="D72" s="119"/>
      <c r="E72" s="119"/>
      <c r="F72" s="119"/>
      <c r="G72" s="119"/>
      <c r="H72" s="119"/>
      <c r="I72" s="119"/>
      <c r="J72" s="119"/>
      <c r="K72" s="119"/>
      <c r="L72" s="119"/>
      <c r="M72" s="119"/>
      <c r="N72" s="119"/>
      <c r="O72" s="119"/>
      <c r="P72" s="119"/>
      <c r="Q72" s="119"/>
      <c r="R72" s="119"/>
      <c r="S72" s="119"/>
      <c r="T72" s="119"/>
      <c r="U72" s="119"/>
      <c r="V72" s="119"/>
      <c r="W72" s="119"/>
      <c r="X72" s="119"/>
      <c r="Y72" s="119"/>
      <c r="Z72" s="119"/>
      <c r="AA72" s="119"/>
      <c r="AB72" s="119"/>
      <c r="AC72" s="119"/>
      <c r="AD72" s="119"/>
      <c r="AE72" s="119"/>
      <c r="AF72" s="119"/>
      <c r="AG72" s="119"/>
      <c r="AH72" s="119"/>
      <c r="AI72" s="119"/>
      <c r="AJ72" s="119"/>
      <c r="AK72" s="119"/>
      <c r="AL72" s="119"/>
      <c r="AM72" s="119"/>
      <c r="AN72" s="119"/>
      <c r="AO72" s="119"/>
      <c r="AP72" s="119"/>
      <c r="AQ72" s="119"/>
      <c r="AR72" s="119"/>
    </row>
    <row r="73" spans="1:44" ht="17.25" customHeight="1">
      <c r="A73" s="119"/>
      <c r="B73" s="119"/>
      <c r="C73" s="119"/>
      <c r="D73" s="119"/>
      <c r="E73" s="119"/>
      <c r="F73" s="119"/>
      <c r="G73" s="119"/>
      <c r="H73" s="119"/>
      <c r="I73" s="119"/>
      <c r="J73" s="119"/>
      <c r="K73" s="119"/>
      <c r="L73" s="119"/>
      <c r="M73" s="119"/>
      <c r="N73" s="119"/>
      <c r="O73" s="119"/>
      <c r="P73" s="119"/>
      <c r="Q73" s="119"/>
      <c r="R73" s="119"/>
      <c r="S73" s="119"/>
      <c r="T73" s="119"/>
      <c r="U73" s="119"/>
      <c r="V73" s="119"/>
      <c r="W73" s="119"/>
      <c r="X73" s="119"/>
      <c r="Y73" s="119"/>
      <c r="Z73" s="119"/>
      <c r="AA73" s="119"/>
      <c r="AB73" s="119"/>
      <c r="AC73" s="119"/>
      <c r="AD73" s="119"/>
      <c r="AE73" s="119"/>
      <c r="AF73" s="119"/>
      <c r="AG73" s="119"/>
      <c r="AH73" s="119"/>
      <c r="AI73" s="119"/>
      <c r="AJ73" s="119"/>
      <c r="AK73" s="119"/>
      <c r="AL73" s="119"/>
      <c r="AM73" s="119"/>
      <c r="AN73" s="119"/>
      <c r="AO73" s="119"/>
      <c r="AP73" s="119"/>
      <c r="AQ73" s="119"/>
      <c r="AR73" s="119"/>
    </row>
    <row r="74" spans="1:44" ht="15.75">
      <c r="A74" s="119"/>
      <c r="B74" s="119"/>
      <c r="C74" s="119"/>
      <c r="D74" s="119"/>
      <c r="E74" s="119"/>
      <c r="F74" s="119"/>
      <c r="G74" s="119"/>
      <c r="H74" s="119"/>
      <c r="I74" s="119"/>
      <c r="J74" s="119"/>
      <c r="K74" s="119"/>
      <c r="L74" s="119"/>
      <c r="M74" s="119"/>
      <c r="N74" s="119"/>
      <c r="O74" s="119"/>
      <c r="P74" s="119"/>
      <c r="Q74" s="119"/>
      <c r="R74" s="119"/>
      <c r="S74" s="119"/>
      <c r="T74" s="119"/>
      <c r="U74" s="119"/>
      <c r="V74" s="119"/>
      <c r="W74" s="119"/>
      <c r="X74" s="119"/>
      <c r="Y74" s="119"/>
      <c r="Z74" s="119"/>
      <c r="AA74" s="119"/>
      <c r="AB74" s="119"/>
      <c r="AC74" s="119"/>
      <c r="AD74" s="119"/>
      <c r="AE74" s="119"/>
      <c r="AF74" s="119"/>
      <c r="AG74" s="119"/>
      <c r="AH74" s="119"/>
      <c r="AI74" s="119"/>
      <c r="AJ74" s="119"/>
      <c r="AK74" s="119"/>
      <c r="AL74" s="119"/>
      <c r="AM74" s="119"/>
      <c r="AN74" s="119"/>
      <c r="AO74" s="119"/>
      <c r="AP74" s="119"/>
      <c r="AQ74" s="119"/>
      <c r="AR74" s="119"/>
    </row>
    <row r="75" spans="1:44" ht="15.75">
      <c r="A75" s="119"/>
      <c r="B75" s="119"/>
      <c r="C75" s="119"/>
      <c r="D75" s="119"/>
      <c r="E75" s="119"/>
      <c r="F75" s="119"/>
      <c r="G75" s="119"/>
      <c r="H75" s="119"/>
      <c r="I75" s="119"/>
      <c r="J75" s="119"/>
      <c r="K75" s="119"/>
      <c r="L75" s="119"/>
      <c r="M75" s="119"/>
      <c r="N75" s="119"/>
      <c r="O75" s="119"/>
      <c r="P75" s="119"/>
      <c r="Q75" s="119"/>
      <c r="R75" s="119"/>
      <c r="S75" s="119"/>
      <c r="T75" s="119"/>
      <c r="U75" s="119"/>
      <c r="V75" s="119"/>
      <c r="W75" s="119"/>
      <c r="X75" s="119"/>
      <c r="Y75" s="119"/>
      <c r="Z75" s="119"/>
      <c r="AA75" s="119"/>
      <c r="AB75" s="119"/>
      <c r="AC75" s="119"/>
      <c r="AD75" s="119"/>
      <c r="AE75" s="119"/>
      <c r="AF75" s="119"/>
      <c r="AG75" s="119"/>
      <c r="AH75" s="119"/>
      <c r="AI75" s="119"/>
      <c r="AJ75" s="119"/>
      <c r="AK75" s="119"/>
      <c r="AL75" s="119"/>
      <c r="AM75" s="119"/>
      <c r="AN75" s="119"/>
      <c r="AO75" s="119"/>
      <c r="AP75" s="119"/>
      <c r="AQ75" s="119"/>
      <c r="AR75" s="119"/>
    </row>
    <row r="76" spans="1:44" ht="15.75">
      <c r="A76" s="119"/>
      <c r="B76" s="119"/>
      <c r="C76" s="119"/>
      <c r="D76" s="119"/>
      <c r="E76" s="119"/>
      <c r="F76" s="119"/>
      <c r="G76" s="119"/>
      <c r="H76" s="119"/>
      <c r="I76" s="119"/>
      <c r="J76" s="119"/>
      <c r="K76" s="119"/>
      <c r="L76" s="119"/>
      <c r="M76" s="119"/>
      <c r="N76" s="119"/>
      <c r="O76" s="119"/>
      <c r="P76" s="119"/>
      <c r="Q76" s="119"/>
      <c r="R76" s="119"/>
      <c r="S76" s="119"/>
      <c r="T76" s="119"/>
      <c r="U76" s="119"/>
      <c r="V76" s="119"/>
      <c r="W76" s="119"/>
      <c r="X76" s="119"/>
      <c r="Y76" s="119"/>
      <c r="Z76" s="119"/>
      <c r="AA76" s="119"/>
      <c r="AB76" s="119"/>
      <c r="AC76" s="119"/>
      <c r="AD76" s="119"/>
      <c r="AE76" s="119"/>
      <c r="AF76" s="119"/>
      <c r="AG76" s="119"/>
      <c r="AH76" s="119"/>
      <c r="AI76" s="119"/>
      <c r="AJ76" s="119"/>
      <c r="AK76" s="119"/>
      <c r="AL76" s="119"/>
      <c r="AM76" s="119"/>
      <c r="AN76" s="119"/>
      <c r="AO76" s="119"/>
      <c r="AP76" s="119"/>
      <c r="AQ76" s="119"/>
      <c r="AR76" s="119"/>
    </row>
    <row r="77" spans="1:44" ht="15.75">
      <c r="A77" s="119"/>
      <c r="B77" s="119"/>
      <c r="C77" s="119"/>
      <c r="D77" s="119"/>
      <c r="E77" s="119"/>
      <c r="F77" s="119"/>
      <c r="G77" s="119"/>
      <c r="H77" s="119"/>
      <c r="I77" s="119"/>
      <c r="J77" s="119"/>
      <c r="K77" s="119"/>
      <c r="L77" s="119"/>
      <c r="M77" s="119"/>
      <c r="N77" s="119"/>
      <c r="O77" s="119"/>
      <c r="P77" s="119"/>
      <c r="Q77" s="119"/>
      <c r="R77" s="119"/>
      <c r="S77" s="119"/>
      <c r="T77" s="119"/>
      <c r="U77" s="119"/>
      <c r="V77" s="119"/>
      <c r="W77" s="119"/>
      <c r="X77" s="119"/>
      <c r="Y77" s="119"/>
      <c r="Z77" s="119"/>
      <c r="AA77" s="119"/>
      <c r="AB77" s="119"/>
      <c r="AC77" s="119"/>
      <c r="AD77" s="119"/>
      <c r="AE77" s="119"/>
      <c r="AF77" s="119"/>
      <c r="AG77" s="119"/>
      <c r="AH77" s="119"/>
      <c r="AI77" s="119"/>
      <c r="AJ77" s="119"/>
      <c r="AK77" s="119"/>
      <c r="AL77" s="119"/>
      <c r="AM77" s="119"/>
      <c r="AN77" s="119"/>
      <c r="AO77" s="119"/>
      <c r="AP77" s="119"/>
      <c r="AQ77" s="119"/>
      <c r="AR77" s="119"/>
    </row>
    <row r="78" spans="1:44" ht="15.75">
      <c r="A78" s="119"/>
      <c r="B78" s="119"/>
      <c r="C78" s="119"/>
      <c r="D78" s="119"/>
      <c r="E78" s="119"/>
      <c r="F78" s="119"/>
      <c r="G78" s="119"/>
      <c r="H78" s="119"/>
      <c r="I78" s="119"/>
      <c r="J78" s="119"/>
      <c r="K78" s="119"/>
      <c r="L78" s="119"/>
      <c r="M78" s="119"/>
      <c r="N78" s="119"/>
      <c r="O78" s="119"/>
      <c r="P78" s="119"/>
      <c r="Q78" s="119"/>
      <c r="R78" s="119"/>
      <c r="S78" s="119"/>
      <c r="T78" s="119"/>
      <c r="U78" s="119"/>
      <c r="V78" s="119"/>
      <c r="W78" s="119"/>
      <c r="X78" s="119"/>
      <c r="Y78" s="119"/>
      <c r="Z78" s="119"/>
      <c r="AA78" s="119"/>
      <c r="AB78" s="119"/>
      <c r="AC78" s="119"/>
      <c r="AD78" s="119"/>
      <c r="AE78" s="119"/>
      <c r="AF78" s="119"/>
      <c r="AG78" s="119"/>
      <c r="AH78" s="119"/>
      <c r="AI78" s="119"/>
      <c r="AJ78" s="119"/>
      <c r="AK78" s="119"/>
      <c r="AL78" s="119"/>
      <c r="AM78" s="119"/>
      <c r="AN78" s="119"/>
      <c r="AO78" s="119"/>
      <c r="AP78" s="119"/>
      <c r="AQ78" s="119"/>
      <c r="AR78" s="119"/>
    </row>
    <row r="79" spans="1:44" ht="15.75">
      <c r="A79" s="119"/>
      <c r="B79" s="119"/>
      <c r="C79" s="119"/>
      <c r="D79" s="119"/>
      <c r="E79" s="119"/>
      <c r="F79" s="119"/>
      <c r="G79" s="119"/>
      <c r="H79" s="119"/>
      <c r="I79" s="119"/>
      <c r="J79" s="119"/>
      <c r="K79" s="119"/>
      <c r="L79" s="119"/>
      <c r="M79" s="119"/>
      <c r="N79" s="119"/>
      <c r="O79" s="119"/>
      <c r="P79" s="119"/>
      <c r="Q79" s="119"/>
      <c r="R79" s="119"/>
      <c r="S79" s="119"/>
      <c r="T79" s="119"/>
      <c r="U79" s="119"/>
      <c r="V79" s="119"/>
      <c r="W79" s="119"/>
      <c r="X79" s="119"/>
      <c r="Y79" s="119"/>
      <c r="Z79" s="119"/>
      <c r="AA79" s="119"/>
      <c r="AB79" s="119"/>
      <c r="AC79" s="119"/>
      <c r="AD79" s="119"/>
      <c r="AE79" s="119"/>
      <c r="AF79" s="119"/>
      <c r="AG79" s="119"/>
      <c r="AH79" s="119"/>
      <c r="AI79" s="119"/>
      <c r="AJ79" s="119"/>
      <c r="AK79" s="119"/>
      <c r="AL79" s="119"/>
      <c r="AM79" s="119"/>
      <c r="AN79" s="119"/>
      <c r="AO79" s="119"/>
      <c r="AP79" s="119"/>
      <c r="AQ79" s="119"/>
      <c r="AR79" s="119"/>
    </row>
    <row r="80" spans="1:44" ht="15.75">
      <c r="A80" s="119"/>
      <c r="B80" s="119"/>
      <c r="C80" s="119"/>
      <c r="D80" s="119"/>
      <c r="E80" s="119"/>
      <c r="F80" s="119"/>
      <c r="G80" s="119"/>
      <c r="H80" s="119"/>
      <c r="I80" s="119"/>
      <c r="J80" s="119"/>
      <c r="K80" s="119"/>
      <c r="L80" s="119"/>
      <c r="M80" s="119"/>
      <c r="N80" s="119"/>
      <c r="O80" s="119"/>
      <c r="P80" s="119"/>
      <c r="Q80" s="119"/>
      <c r="R80" s="119"/>
      <c r="S80" s="119"/>
      <c r="T80" s="119"/>
      <c r="U80" s="119"/>
      <c r="V80" s="119"/>
      <c r="W80" s="119"/>
      <c r="X80" s="119"/>
      <c r="Y80" s="119"/>
      <c r="Z80" s="119"/>
      <c r="AA80" s="119"/>
      <c r="AB80" s="119"/>
      <c r="AC80" s="119"/>
      <c r="AD80" s="119"/>
      <c r="AE80" s="119"/>
      <c r="AF80" s="119"/>
      <c r="AG80" s="119"/>
      <c r="AH80" s="119"/>
      <c r="AI80" s="119"/>
      <c r="AJ80" s="119"/>
      <c r="AK80" s="119"/>
      <c r="AL80" s="119"/>
      <c r="AM80" s="119"/>
      <c r="AN80" s="119"/>
      <c r="AO80" s="119"/>
      <c r="AP80" s="119"/>
      <c r="AQ80" s="119"/>
      <c r="AR80" s="119"/>
    </row>
    <row r="81" spans="1:44" ht="15.75">
      <c r="A81" s="119"/>
      <c r="B81" s="119"/>
      <c r="C81" s="119"/>
      <c r="D81" s="119"/>
      <c r="E81" s="119"/>
      <c r="F81" s="119"/>
      <c r="G81" s="119"/>
      <c r="H81" s="119"/>
      <c r="I81" s="119"/>
      <c r="J81" s="119"/>
      <c r="K81" s="119"/>
      <c r="L81" s="119"/>
      <c r="M81" s="119"/>
      <c r="N81" s="119"/>
      <c r="O81" s="119"/>
      <c r="P81" s="119"/>
      <c r="Q81" s="119"/>
      <c r="R81" s="119"/>
      <c r="S81" s="119"/>
      <c r="T81" s="119"/>
      <c r="U81" s="119"/>
      <c r="V81" s="119"/>
      <c r="W81" s="119"/>
      <c r="X81" s="119"/>
      <c r="Y81" s="119"/>
      <c r="Z81" s="119"/>
      <c r="AA81" s="119"/>
      <c r="AB81" s="119"/>
      <c r="AC81" s="119"/>
      <c r="AD81" s="119"/>
      <c r="AE81" s="119"/>
      <c r="AF81" s="119"/>
      <c r="AG81" s="119"/>
      <c r="AH81" s="119"/>
      <c r="AI81" s="119"/>
      <c r="AJ81" s="119"/>
      <c r="AK81" s="119"/>
      <c r="AL81" s="119"/>
      <c r="AM81" s="119"/>
      <c r="AN81" s="119"/>
      <c r="AO81" s="119"/>
      <c r="AP81" s="119"/>
      <c r="AQ81" s="119"/>
      <c r="AR81" s="119"/>
    </row>
    <row r="82" spans="1:44" ht="15.75">
      <c r="A82" s="119"/>
      <c r="B82" s="119"/>
      <c r="C82" s="119"/>
      <c r="D82" s="119"/>
      <c r="E82" s="119"/>
      <c r="F82" s="119"/>
      <c r="G82" s="119"/>
      <c r="H82" s="119"/>
      <c r="I82" s="119"/>
      <c r="J82" s="119"/>
      <c r="K82" s="119"/>
      <c r="L82" s="119"/>
      <c r="M82" s="119"/>
      <c r="N82" s="119"/>
      <c r="O82" s="119"/>
      <c r="P82" s="119"/>
      <c r="Q82" s="119"/>
      <c r="R82" s="119"/>
      <c r="S82" s="119"/>
      <c r="T82" s="119"/>
      <c r="U82" s="119"/>
      <c r="V82" s="119"/>
      <c r="W82" s="119"/>
      <c r="X82" s="119"/>
      <c r="Y82" s="119"/>
      <c r="Z82" s="119"/>
      <c r="AA82" s="119"/>
      <c r="AB82" s="119"/>
      <c r="AC82" s="119"/>
      <c r="AD82" s="119"/>
      <c r="AE82" s="119"/>
      <c r="AF82" s="119"/>
      <c r="AG82" s="119"/>
      <c r="AH82" s="119"/>
      <c r="AI82" s="119"/>
      <c r="AJ82" s="119"/>
      <c r="AK82" s="119"/>
      <c r="AL82" s="119"/>
      <c r="AM82" s="119"/>
      <c r="AN82" s="119"/>
      <c r="AO82" s="119"/>
      <c r="AP82" s="119"/>
      <c r="AQ82" s="119"/>
      <c r="AR82" s="119"/>
    </row>
    <row r="83" spans="1:44" ht="15.75">
      <c r="A83" s="119"/>
      <c r="B83" s="119"/>
      <c r="C83" s="119"/>
      <c r="D83" s="119"/>
      <c r="E83" s="119"/>
      <c r="F83" s="119"/>
      <c r="G83" s="119"/>
      <c r="H83" s="119"/>
      <c r="I83" s="119"/>
      <c r="J83" s="119"/>
      <c r="K83" s="119"/>
      <c r="L83" s="119"/>
      <c r="M83" s="119"/>
      <c r="N83" s="119"/>
      <c r="O83" s="119"/>
      <c r="P83" s="119"/>
      <c r="Q83" s="119"/>
      <c r="R83" s="119"/>
      <c r="S83" s="119"/>
      <c r="T83" s="119"/>
      <c r="U83" s="119"/>
      <c r="V83" s="119"/>
      <c r="W83" s="119"/>
      <c r="X83" s="119"/>
      <c r="Y83" s="119"/>
      <c r="Z83" s="119"/>
      <c r="AA83" s="119"/>
      <c r="AB83" s="119"/>
      <c r="AC83" s="119"/>
      <c r="AD83" s="119"/>
      <c r="AE83" s="119"/>
      <c r="AF83" s="119"/>
      <c r="AG83" s="119"/>
      <c r="AH83" s="119"/>
      <c r="AI83" s="119"/>
      <c r="AJ83" s="119"/>
      <c r="AK83" s="119"/>
      <c r="AL83" s="119"/>
      <c r="AM83" s="119"/>
      <c r="AN83" s="119"/>
      <c r="AO83" s="119"/>
      <c r="AP83" s="119"/>
      <c r="AQ83" s="119"/>
      <c r="AR83" s="119"/>
    </row>
    <row r="84" spans="1:44" ht="15.75">
      <c r="A84" s="119"/>
      <c r="B84" s="119"/>
      <c r="C84" s="119"/>
      <c r="D84" s="119"/>
      <c r="E84" s="119"/>
      <c r="F84" s="119"/>
      <c r="G84" s="119"/>
      <c r="H84" s="119"/>
      <c r="I84" s="119"/>
      <c r="J84" s="119"/>
      <c r="K84" s="119"/>
      <c r="L84" s="119"/>
      <c r="M84" s="119"/>
      <c r="N84" s="119"/>
      <c r="O84" s="119"/>
      <c r="P84" s="119"/>
      <c r="Q84" s="119"/>
      <c r="R84" s="119"/>
      <c r="S84" s="119"/>
      <c r="T84" s="119"/>
      <c r="U84" s="119"/>
      <c r="V84" s="119"/>
      <c r="W84" s="119"/>
      <c r="X84" s="119"/>
      <c r="Y84" s="119"/>
      <c r="Z84" s="119"/>
      <c r="AA84" s="119"/>
      <c r="AB84" s="119"/>
      <c r="AC84" s="119"/>
      <c r="AD84" s="119"/>
      <c r="AE84" s="119"/>
      <c r="AF84" s="119"/>
      <c r="AG84" s="119"/>
      <c r="AH84" s="119"/>
      <c r="AI84" s="119"/>
      <c r="AJ84" s="119"/>
      <c r="AK84" s="119"/>
      <c r="AL84" s="119"/>
      <c r="AM84" s="119"/>
      <c r="AN84" s="119"/>
      <c r="AO84" s="119"/>
      <c r="AP84" s="119"/>
      <c r="AQ84" s="119"/>
      <c r="AR84" s="119"/>
    </row>
    <row r="85" spans="1:44" ht="15.75">
      <c r="A85" s="119"/>
      <c r="B85" s="119"/>
      <c r="C85" s="119"/>
      <c r="D85" s="119"/>
      <c r="E85" s="119"/>
      <c r="F85" s="119"/>
      <c r="G85" s="119"/>
      <c r="H85" s="119"/>
      <c r="I85" s="119"/>
      <c r="J85" s="119"/>
      <c r="K85" s="119"/>
      <c r="L85" s="119"/>
      <c r="M85" s="119"/>
      <c r="N85" s="119"/>
      <c r="O85" s="119"/>
      <c r="P85" s="119"/>
      <c r="Q85" s="119"/>
      <c r="R85" s="119"/>
      <c r="S85" s="119"/>
      <c r="T85" s="119"/>
      <c r="U85" s="119"/>
      <c r="V85" s="119"/>
      <c r="W85" s="119"/>
      <c r="X85" s="119"/>
      <c r="Y85" s="119"/>
      <c r="Z85" s="119"/>
      <c r="AA85" s="119"/>
      <c r="AB85" s="119"/>
      <c r="AC85" s="119"/>
      <c r="AD85" s="119"/>
      <c r="AE85" s="119"/>
      <c r="AF85" s="119"/>
      <c r="AG85" s="119"/>
      <c r="AH85" s="119"/>
      <c r="AI85" s="119"/>
      <c r="AJ85" s="119"/>
      <c r="AK85" s="119"/>
      <c r="AL85" s="119"/>
      <c r="AM85" s="119"/>
      <c r="AN85" s="119"/>
      <c r="AO85" s="119"/>
      <c r="AP85" s="119"/>
      <c r="AQ85" s="119"/>
      <c r="AR85" s="119"/>
    </row>
    <row r="86" spans="1:44" ht="15.75">
      <c r="A86" s="119"/>
      <c r="B86" s="119"/>
      <c r="C86" s="119"/>
      <c r="D86" s="119"/>
      <c r="E86" s="119"/>
      <c r="F86" s="119"/>
      <c r="G86" s="119"/>
      <c r="H86" s="119"/>
      <c r="I86" s="119"/>
      <c r="J86" s="119"/>
      <c r="K86" s="119"/>
      <c r="L86" s="119"/>
      <c r="M86" s="119"/>
      <c r="N86" s="119"/>
      <c r="O86" s="119"/>
      <c r="P86" s="119"/>
      <c r="Q86" s="119"/>
      <c r="R86" s="119"/>
      <c r="S86" s="119"/>
      <c r="T86" s="119"/>
      <c r="U86" s="119"/>
      <c r="V86" s="119"/>
      <c r="W86" s="119"/>
      <c r="X86" s="119"/>
      <c r="Y86" s="119"/>
      <c r="Z86" s="119"/>
      <c r="AA86" s="119"/>
      <c r="AB86" s="119"/>
      <c r="AC86" s="119"/>
      <c r="AD86" s="119"/>
      <c r="AE86" s="119"/>
      <c r="AF86" s="119"/>
      <c r="AG86" s="119"/>
      <c r="AH86" s="119"/>
      <c r="AI86" s="119"/>
      <c r="AJ86" s="119"/>
      <c r="AK86" s="119"/>
      <c r="AL86" s="119"/>
      <c r="AM86" s="119"/>
      <c r="AN86" s="119"/>
      <c r="AO86" s="119"/>
      <c r="AP86" s="119"/>
      <c r="AQ86" s="119"/>
      <c r="AR86" s="119"/>
    </row>
    <row r="87" spans="1:44" ht="15.75">
      <c r="A87" s="119"/>
      <c r="B87" s="119"/>
      <c r="C87" s="119"/>
      <c r="D87" s="119"/>
      <c r="E87" s="119"/>
      <c r="F87" s="119"/>
      <c r="G87" s="119"/>
      <c r="H87" s="119"/>
      <c r="I87" s="119"/>
      <c r="J87" s="119"/>
      <c r="K87" s="119"/>
      <c r="L87" s="119"/>
      <c r="M87" s="119"/>
      <c r="N87" s="119"/>
      <c r="O87" s="119"/>
      <c r="P87" s="119"/>
      <c r="Q87" s="119"/>
      <c r="R87" s="119"/>
      <c r="S87" s="119"/>
      <c r="T87" s="119"/>
      <c r="U87" s="119"/>
      <c r="V87" s="119"/>
      <c r="W87" s="119"/>
      <c r="X87" s="119"/>
      <c r="Y87" s="119"/>
      <c r="Z87" s="119"/>
      <c r="AA87" s="119"/>
      <c r="AB87" s="119"/>
      <c r="AC87" s="119"/>
      <c r="AD87" s="119"/>
      <c r="AE87" s="119"/>
      <c r="AF87" s="119"/>
      <c r="AG87" s="119"/>
      <c r="AH87" s="119"/>
      <c r="AI87" s="119"/>
      <c r="AJ87" s="119"/>
      <c r="AK87" s="119"/>
      <c r="AL87" s="119"/>
      <c r="AM87" s="119"/>
      <c r="AN87" s="119"/>
      <c r="AO87" s="119"/>
      <c r="AP87" s="119"/>
      <c r="AQ87" s="119"/>
      <c r="AR87" s="119"/>
    </row>
    <row r="88" spans="1:44" ht="15.75">
      <c r="A88" s="119"/>
      <c r="B88" s="119"/>
      <c r="C88" s="119"/>
      <c r="D88" s="119"/>
      <c r="E88" s="119"/>
      <c r="F88" s="119"/>
      <c r="G88" s="119"/>
      <c r="H88" s="119"/>
      <c r="I88" s="119"/>
      <c r="J88" s="119"/>
      <c r="K88" s="119"/>
      <c r="L88" s="119"/>
      <c r="M88" s="119"/>
      <c r="N88" s="119"/>
      <c r="O88" s="119"/>
      <c r="P88" s="119"/>
      <c r="Q88" s="119"/>
      <c r="R88" s="119"/>
      <c r="S88" s="119"/>
      <c r="T88" s="119"/>
      <c r="U88" s="119"/>
      <c r="V88" s="119"/>
      <c r="W88" s="119"/>
      <c r="X88" s="119"/>
      <c r="Y88" s="119"/>
      <c r="Z88" s="119"/>
      <c r="AA88" s="119"/>
      <c r="AB88" s="119"/>
      <c r="AC88" s="119"/>
      <c r="AD88" s="119"/>
      <c r="AE88" s="119"/>
      <c r="AF88" s="119"/>
      <c r="AG88" s="119"/>
      <c r="AH88" s="119"/>
      <c r="AI88" s="119"/>
      <c r="AJ88" s="119"/>
      <c r="AK88" s="119"/>
      <c r="AL88" s="119"/>
      <c r="AM88" s="119"/>
      <c r="AN88" s="119"/>
      <c r="AO88" s="119"/>
      <c r="AP88" s="119"/>
      <c r="AQ88" s="119"/>
      <c r="AR88" s="119"/>
    </row>
    <row r="89" spans="1:44" ht="15.75">
      <c r="A89" s="119"/>
      <c r="B89" s="119"/>
      <c r="C89" s="119"/>
      <c r="D89" s="119"/>
      <c r="E89" s="119"/>
      <c r="F89" s="119"/>
      <c r="G89" s="119"/>
      <c r="H89" s="119"/>
      <c r="I89" s="119"/>
      <c r="J89" s="119"/>
      <c r="K89" s="119"/>
      <c r="L89" s="119"/>
      <c r="M89" s="119"/>
      <c r="N89" s="119"/>
      <c r="O89" s="119"/>
      <c r="P89" s="119"/>
      <c r="Q89" s="119"/>
      <c r="R89" s="119"/>
      <c r="S89" s="119"/>
      <c r="T89" s="119"/>
      <c r="U89" s="119"/>
      <c r="V89" s="119"/>
      <c r="W89" s="119"/>
      <c r="X89" s="119"/>
      <c r="Y89" s="119"/>
      <c r="Z89" s="119"/>
      <c r="AA89" s="119"/>
      <c r="AB89" s="119"/>
      <c r="AC89" s="119"/>
      <c r="AD89" s="119"/>
      <c r="AE89" s="119"/>
      <c r="AF89" s="119"/>
      <c r="AG89" s="119"/>
      <c r="AH89" s="119"/>
      <c r="AI89" s="119"/>
      <c r="AJ89" s="119"/>
      <c r="AK89" s="119"/>
      <c r="AL89" s="119"/>
      <c r="AM89" s="119"/>
      <c r="AN89" s="119"/>
      <c r="AO89" s="119"/>
      <c r="AP89" s="119"/>
      <c r="AQ89" s="119"/>
      <c r="AR89" s="119"/>
    </row>
    <row r="90" spans="1:44" ht="15.75">
      <c r="A90" s="119"/>
      <c r="B90" s="119"/>
      <c r="C90" s="119"/>
      <c r="D90" s="119"/>
      <c r="E90" s="119"/>
      <c r="F90" s="119"/>
      <c r="G90" s="119"/>
      <c r="H90" s="119"/>
      <c r="I90" s="119"/>
      <c r="J90" s="119"/>
      <c r="K90" s="119"/>
      <c r="L90" s="119"/>
      <c r="M90" s="119"/>
      <c r="N90" s="119"/>
      <c r="O90" s="119"/>
      <c r="P90" s="119"/>
      <c r="Q90" s="119"/>
      <c r="R90" s="119"/>
      <c r="S90" s="119"/>
      <c r="T90" s="119"/>
      <c r="U90" s="119"/>
      <c r="V90" s="119"/>
      <c r="W90" s="119"/>
      <c r="X90" s="119"/>
      <c r="Y90" s="119"/>
      <c r="Z90" s="119"/>
      <c r="AA90" s="119"/>
      <c r="AB90" s="119"/>
      <c r="AC90" s="119"/>
      <c r="AD90" s="119"/>
      <c r="AE90" s="119"/>
      <c r="AF90" s="119"/>
      <c r="AG90" s="119"/>
      <c r="AH90" s="119"/>
      <c r="AI90" s="119"/>
      <c r="AJ90" s="119"/>
      <c r="AK90" s="119"/>
      <c r="AL90" s="119"/>
      <c r="AM90" s="119"/>
      <c r="AN90" s="119"/>
      <c r="AO90" s="119"/>
      <c r="AP90" s="119"/>
      <c r="AQ90" s="119"/>
      <c r="AR90" s="119"/>
    </row>
    <row r="91" spans="1:44" ht="15.75">
      <c r="A91" s="119"/>
      <c r="B91" s="119"/>
      <c r="C91" s="119"/>
      <c r="D91" s="119"/>
      <c r="E91" s="119"/>
      <c r="F91" s="119"/>
      <c r="G91" s="119"/>
      <c r="H91" s="119"/>
      <c r="I91" s="119"/>
      <c r="J91" s="119"/>
      <c r="K91" s="119"/>
      <c r="L91" s="119"/>
      <c r="M91" s="119"/>
      <c r="N91" s="119"/>
      <c r="O91" s="119"/>
      <c r="P91" s="119"/>
      <c r="Q91" s="119"/>
      <c r="R91" s="119"/>
      <c r="S91" s="119"/>
      <c r="T91" s="119"/>
      <c r="U91" s="119"/>
      <c r="V91" s="119"/>
      <c r="W91" s="119"/>
      <c r="X91" s="119"/>
      <c r="Y91" s="119"/>
      <c r="Z91" s="119"/>
      <c r="AA91" s="119"/>
      <c r="AB91" s="119"/>
      <c r="AC91" s="119"/>
      <c r="AD91" s="119"/>
      <c r="AE91" s="119"/>
      <c r="AF91" s="119"/>
      <c r="AG91" s="119"/>
      <c r="AH91" s="119"/>
      <c r="AI91" s="119"/>
      <c r="AJ91" s="119"/>
      <c r="AK91" s="119"/>
      <c r="AL91" s="119"/>
      <c r="AM91" s="119"/>
      <c r="AN91" s="119"/>
      <c r="AO91" s="119"/>
      <c r="AP91" s="119"/>
      <c r="AQ91" s="119"/>
      <c r="AR91" s="119"/>
    </row>
    <row r="92" spans="1:44" ht="15.75">
      <c r="A92" s="119"/>
      <c r="B92" s="119"/>
      <c r="C92" s="119"/>
      <c r="D92" s="119"/>
      <c r="E92" s="119"/>
      <c r="F92" s="119"/>
      <c r="G92" s="119"/>
      <c r="H92" s="119"/>
      <c r="I92" s="119"/>
      <c r="J92" s="119"/>
      <c r="K92" s="119"/>
      <c r="L92" s="119"/>
      <c r="M92" s="119"/>
      <c r="N92" s="119"/>
      <c r="O92" s="119"/>
      <c r="P92" s="119"/>
      <c r="Q92" s="119"/>
      <c r="R92" s="119"/>
      <c r="S92" s="119"/>
      <c r="T92" s="119"/>
      <c r="U92" s="119"/>
      <c r="V92" s="119"/>
      <c r="W92" s="119"/>
      <c r="X92" s="119"/>
      <c r="Y92" s="119"/>
      <c r="Z92" s="119"/>
      <c r="AA92" s="119"/>
      <c r="AB92" s="119"/>
      <c r="AC92" s="119"/>
      <c r="AD92" s="119"/>
      <c r="AE92" s="119"/>
      <c r="AF92" s="119"/>
      <c r="AG92" s="119"/>
      <c r="AH92" s="119"/>
      <c r="AI92" s="119"/>
      <c r="AJ92" s="119"/>
      <c r="AK92" s="119"/>
      <c r="AL92" s="119"/>
      <c r="AM92" s="119"/>
      <c r="AN92" s="119"/>
      <c r="AO92" s="119"/>
      <c r="AP92" s="119"/>
      <c r="AQ92" s="119"/>
      <c r="AR92" s="119"/>
    </row>
    <row r="93" spans="1:44" ht="15.75">
      <c r="A93" s="119"/>
      <c r="B93" s="119"/>
      <c r="C93" s="119"/>
      <c r="D93" s="119"/>
      <c r="E93" s="119"/>
      <c r="F93" s="119"/>
      <c r="G93" s="119"/>
      <c r="H93" s="119"/>
      <c r="I93" s="119"/>
      <c r="J93" s="119"/>
      <c r="K93" s="119"/>
      <c r="L93" s="119"/>
      <c r="M93" s="119"/>
      <c r="N93" s="119"/>
      <c r="O93" s="119"/>
      <c r="P93" s="119"/>
      <c r="Q93" s="119"/>
      <c r="R93" s="119"/>
      <c r="S93" s="119"/>
      <c r="T93" s="119"/>
      <c r="U93" s="119"/>
      <c r="V93" s="119"/>
      <c r="W93" s="119"/>
      <c r="X93" s="119"/>
      <c r="Y93" s="119"/>
      <c r="Z93" s="119"/>
      <c r="AA93" s="119"/>
      <c r="AB93" s="119"/>
      <c r="AC93" s="119"/>
      <c r="AD93" s="119"/>
      <c r="AE93" s="119"/>
      <c r="AF93" s="119"/>
      <c r="AG93" s="119"/>
      <c r="AH93" s="119"/>
      <c r="AI93" s="119"/>
      <c r="AJ93" s="119"/>
      <c r="AK93" s="119"/>
      <c r="AL93" s="119"/>
      <c r="AM93" s="119"/>
      <c r="AN93" s="119"/>
      <c r="AO93" s="119"/>
      <c r="AP93" s="119"/>
      <c r="AQ93" s="119"/>
      <c r="AR93" s="119"/>
    </row>
    <row r="94" spans="1:44" ht="15.75">
      <c r="A94" s="119"/>
      <c r="B94" s="119"/>
      <c r="C94" s="119"/>
      <c r="D94" s="119"/>
      <c r="E94" s="119"/>
      <c r="F94" s="119"/>
      <c r="G94" s="119"/>
      <c r="H94" s="119"/>
      <c r="I94" s="119"/>
      <c r="J94" s="119"/>
      <c r="K94" s="119"/>
      <c r="L94" s="119"/>
      <c r="M94" s="119"/>
      <c r="N94" s="119"/>
      <c r="O94" s="119"/>
      <c r="P94" s="119"/>
      <c r="Q94" s="119"/>
      <c r="R94" s="119"/>
      <c r="S94" s="119"/>
      <c r="T94" s="119"/>
      <c r="U94" s="119"/>
      <c r="V94" s="119"/>
      <c r="W94" s="119"/>
      <c r="X94" s="119"/>
      <c r="Y94" s="119"/>
      <c r="Z94" s="119"/>
      <c r="AA94" s="119"/>
      <c r="AB94" s="119"/>
      <c r="AC94" s="119"/>
      <c r="AD94" s="119"/>
      <c r="AE94" s="119"/>
      <c r="AF94" s="119"/>
      <c r="AG94" s="119"/>
      <c r="AH94" s="119"/>
      <c r="AI94" s="119"/>
      <c r="AJ94" s="119"/>
      <c r="AK94" s="119"/>
      <c r="AL94" s="119"/>
      <c r="AM94" s="119"/>
      <c r="AN94" s="119"/>
      <c r="AO94" s="119"/>
      <c r="AP94" s="119"/>
      <c r="AQ94" s="119"/>
      <c r="AR94" s="119"/>
    </row>
    <row r="95" spans="1:44" ht="15.75">
      <c r="A95" s="119"/>
      <c r="B95" s="119"/>
      <c r="C95" s="119"/>
      <c r="D95" s="119"/>
      <c r="E95" s="119"/>
      <c r="F95" s="119"/>
      <c r="G95" s="119"/>
      <c r="H95" s="119"/>
      <c r="I95" s="119"/>
      <c r="J95" s="119"/>
      <c r="K95" s="119"/>
      <c r="L95" s="119"/>
      <c r="M95" s="119"/>
      <c r="N95" s="119"/>
      <c r="O95" s="119"/>
      <c r="P95" s="119"/>
      <c r="Q95" s="119"/>
      <c r="R95" s="119"/>
      <c r="S95" s="119"/>
      <c r="T95" s="119"/>
      <c r="U95" s="119"/>
      <c r="V95" s="119"/>
      <c r="W95" s="119"/>
      <c r="X95" s="119"/>
      <c r="Y95" s="119"/>
      <c r="Z95" s="119"/>
      <c r="AA95" s="119"/>
      <c r="AB95" s="119"/>
      <c r="AC95" s="119"/>
      <c r="AD95" s="119"/>
      <c r="AE95" s="119"/>
      <c r="AF95" s="119"/>
      <c r="AG95" s="119"/>
      <c r="AH95" s="119"/>
      <c r="AI95" s="119"/>
      <c r="AJ95" s="119"/>
      <c r="AK95" s="119"/>
      <c r="AL95" s="119"/>
      <c r="AM95" s="119"/>
      <c r="AN95" s="119"/>
      <c r="AO95" s="119"/>
      <c r="AP95" s="119"/>
      <c r="AQ95" s="119"/>
      <c r="AR95" s="119"/>
    </row>
    <row r="96" spans="1:44" ht="15.75">
      <c r="A96" s="119"/>
      <c r="B96" s="119"/>
      <c r="C96" s="119"/>
      <c r="D96" s="119"/>
      <c r="E96" s="119"/>
      <c r="F96" s="119"/>
      <c r="G96" s="119"/>
      <c r="H96" s="119"/>
      <c r="I96" s="119"/>
      <c r="J96" s="119"/>
      <c r="K96" s="119"/>
      <c r="L96" s="119"/>
      <c r="M96" s="119"/>
      <c r="N96" s="119"/>
      <c r="O96" s="119"/>
      <c r="P96" s="119"/>
      <c r="Q96" s="119"/>
      <c r="R96" s="119"/>
      <c r="S96" s="119"/>
      <c r="T96" s="119"/>
      <c r="U96" s="119"/>
      <c r="V96" s="119"/>
      <c r="W96" s="119"/>
      <c r="X96" s="119"/>
      <c r="Y96" s="119"/>
      <c r="Z96" s="119"/>
      <c r="AA96" s="119"/>
      <c r="AB96" s="119"/>
      <c r="AC96" s="119"/>
      <c r="AD96" s="119"/>
      <c r="AE96" s="119"/>
      <c r="AF96" s="119"/>
      <c r="AG96" s="119"/>
      <c r="AH96" s="119"/>
      <c r="AI96" s="119"/>
      <c r="AJ96" s="119"/>
      <c r="AK96" s="119"/>
      <c r="AL96" s="119"/>
      <c r="AM96" s="119"/>
      <c r="AN96" s="119"/>
      <c r="AO96" s="119"/>
      <c r="AP96" s="119"/>
      <c r="AQ96" s="119"/>
      <c r="AR96" s="119"/>
    </row>
    <row r="97" spans="1:44" ht="15.75">
      <c r="A97" s="119"/>
      <c r="B97" s="119"/>
      <c r="C97" s="119"/>
      <c r="D97" s="119"/>
      <c r="E97" s="119"/>
      <c r="F97" s="119"/>
      <c r="G97" s="119"/>
      <c r="H97" s="119"/>
      <c r="I97" s="119"/>
      <c r="J97" s="119"/>
      <c r="K97" s="119"/>
      <c r="L97" s="119"/>
      <c r="M97" s="119"/>
      <c r="N97" s="119"/>
      <c r="O97" s="119"/>
      <c r="P97" s="119"/>
      <c r="Q97" s="119"/>
      <c r="R97" s="119"/>
      <c r="S97" s="119"/>
      <c r="T97" s="119"/>
      <c r="U97" s="119"/>
      <c r="V97" s="119"/>
      <c r="W97" s="119"/>
      <c r="X97" s="119"/>
      <c r="Y97" s="119"/>
      <c r="Z97" s="119"/>
      <c r="AA97" s="119"/>
      <c r="AB97" s="119"/>
      <c r="AC97" s="119"/>
      <c r="AD97" s="119"/>
      <c r="AE97" s="119"/>
      <c r="AF97" s="119"/>
      <c r="AG97" s="119"/>
      <c r="AH97" s="119"/>
      <c r="AI97" s="119"/>
      <c r="AJ97" s="119"/>
      <c r="AK97" s="119"/>
      <c r="AL97" s="119"/>
      <c r="AM97" s="119"/>
      <c r="AN97" s="119"/>
      <c r="AO97" s="119"/>
      <c r="AP97" s="119"/>
      <c r="AQ97" s="119"/>
      <c r="AR97" s="119"/>
    </row>
    <row r="98" spans="1:44" ht="15.75">
      <c r="A98" s="119"/>
      <c r="B98" s="119"/>
      <c r="C98" s="119"/>
      <c r="D98" s="119"/>
      <c r="E98" s="119"/>
      <c r="F98" s="119"/>
      <c r="G98" s="119"/>
      <c r="H98" s="119"/>
      <c r="I98" s="119"/>
      <c r="J98" s="119"/>
      <c r="K98" s="119"/>
      <c r="L98" s="119"/>
      <c r="M98" s="119"/>
      <c r="N98" s="119"/>
      <c r="O98" s="119"/>
      <c r="P98" s="119"/>
      <c r="Q98" s="119"/>
      <c r="R98" s="119"/>
      <c r="S98" s="119"/>
      <c r="T98" s="119"/>
      <c r="U98" s="119"/>
      <c r="V98" s="119"/>
      <c r="W98" s="119"/>
      <c r="X98" s="119"/>
      <c r="Y98" s="119"/>
      <c r="Z98" s="119"/>
      <c r="AA98" s="119"/>
      <c r="AB98" s="119"/>
      <c r="AC98" s="119"/>
      <c r="AD98" s="119"/>
      <c r="AE98" s="119"/>
      <c r="AF98" s="119"/>
      <c r="AG98" s="119"/>
      <c r="AH98" s="119"/>
      <c r="AI98" s="119"/>
      <c r="AJ98" s="119"/>
      <c r="AK98" s="119"/>
      <c r="AL98" s="119"/>
      <c r="AM98" s="119"/>
      <c r="AN98" s="119"/>
      <c r="AO98" s="119"/>
      <c r="AP98" s="119"/>
      <c r="AQ98" s="119"/>
      <c r="AR98" s="119"/>
    </row>
  </sheetData>
  <mergeCells count="20">
    <mergeCell ref="B9:T9"/>
    <mergeCell ref="B8:T8"/>
    <mergeCell ref="B7:T7"/>
    <mergeCell ref="C13:M14"/>
    <mergeCell ref="I19:M19"/>
    <mergeCell ref="C36:Q36"/>
    <mergeCell ref="C39:H39"/>
    <mergeCell ref="B10:T10"/>
    <mergeCell ref="C56:H56"/>
    <mergeCell ref="C59:Q59"/>
    <mergeCell ref="C46:H46"/>
    <mergeCell ref="C47:H47"/>
    <mergeCell ref="C50:Q50"/>
    <mergeCell ref="C53:H53"/>
    <mergeCell ref="C55:H55"/>
    <mergeCell ref="C45:H45"/>
    <mergeCell ref="C41:H41"/>
    <mergeCell ref="C42:H42"/>
    <mergeCell ref="C43:H43"/>
    <mergeCell ref="C44:H44"/>
  </mergeCells>
  <phoneticPr fontId="271" type="noConversion"/>
  <printOptions horizontalCentered="1"/>
  <pageMargins left="0.51181102362204722" right="0.51181102362204722" top="0.98425196850393704" bottom="0.23622047244094491" header="0" footer="0"/>
  <pageSetup scale="46" orientation="landscape" r:id="rId1"/>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95051E-B94D-4DC7-A17F-B20F70A08771}">
  <sheetPr codeName="Sheet95">
    <tabColor rgb="FF0070C0"/>
    <pageSetUpPr fitToPage="1"/>
  </sheetPr>
  <dimension ref="A1:AR77"/>
  <sheetViews>
    <sheetView view="pageBreakPreview" zoomScale="80" zoomScaleNormal="90" zoomScaleSheetLayoutView="80" zoomScalePageLayoutView="70" workbookViewId="0">
      <selection activeCell="B7" sqref="B7:T7"/>
    </sheetView>
  </sheetViews>
  <sheetFormatPr defaultColWidth="9.42578125" defaultRowHeight="15"/>
  <cols>
    <col min="1" max="1" width="2.5703125" style="120" customWidth="1"/>
    <col min="2" max="2" width="6.42578125" style="120" customWidth="1"/>
    <col min="3" max="3" width="17.5703125" style="120" customWidth="1"/>
    <col min="4" max="4" width="24.42578125" style="120" customWidth="1"/>
    <col min="5" max="5" width="24.5703125" style="120" customWidth="1"/>
    <col min="6" max="6" width="17" style="120" customWidth="1"/>
    <col min="7" max="7" width="20.42578125" style="120" customWidth="1"/>
    <col min="8" max="8" width="15.42578125" style="120" customWidth="1"/>
    <col min="9" max="17" width="12.5703125" style="120" customWidth="1"/>
    <col min="18" max="18" width="11.5703125" style="120" customWidth="1"/>
    <col min="19" max="19" width="4.42578125" style="120" customWidth="1"/>
    <col min="20" max="20" width="11.5703125" style="120" customWidth="1"/>
    <col min="21" max="21" width="2.5703125" style="120" customWidth="1"/>
    <col min="22" max="22" width="2.7109375" style="120" customWidth="1"/>
    <col min="23" max="16384" width="9.42578125" style="120"/>
  </cols>
  <sheetData>
    <row r="1" spans="1:44" ht="17.25" customHeight="1">
      <c r="A1" s="119"/>
      <c r="B1" s="6" t="s">
        <v>0</v>
      </c>
      <c r="C1" s="119"/>
      <c r="D1" s="119"/>
      <c r="E1" s="119"/>
      <c r="F1" s="119"/>
      <c r="G1" s="119"/>
      <c r="H1" s="119"/>
      <c r="I1" s="119"/>
      <c r="J1" s="119"/>
      <c r="L1" s="119"/>
      <c r="M1" s="119"/>
      <c r="O1" s="119"/>
      <c r="P1" s="119"/>
      <c r="R1" s="119"/>
      <c r="T1" s="3" t="s">
        <v>537</v>
      </c>
      <c r="U1" s="119"/>
      <c r="V1" s="119"/>
      <c r="W1" s="119"/>
      <c r="X1" s="119"/>
      <c r="Y1" s="119"/>
      <c r="Z1" s="119"/>
      <c r="AA1" s="119"/>
      <c r="AB1" s="119"/>
      <c r="AC1" s="119"/>
      <c r="AD1" s="119"/>
      <c r="AE1" s="119"/>
      <c r="AF1" s="119"/>
      <c r="AG1" s="119"/>
      <c r="AH1" s="119"/>
      <c r="AI1" s="119"/>
      <c r="AJ1" s="119"/>
      <c r="AK1" s="119"/>
      <c r="AL1" s="119"/>
      <c r="AM1" s="119"/>
      <c r="AN1" s="119"/>
      <c r="AO1" s="119"/>
      <c r="AP1" s="119"/>
      <c r="AQ1" s="119"/>
      <c r="AR1" s="119"/>
    </row>
    <row r="2" spans="1:44" ht="17.25" customHeight="1">
      <c r="A2" s="119"/>
      <c r="B2" s="6"/>
      <c r="C2" s="119"/>
      <c r="D2" s="119"/>
      <c r="E2" s="119"/>
      <c r="F2" s="119"/>
      <c r="G2" s="119"/>
      <c r="H2" s="119"/>
      <c r="I2" s="119"/>
      <c r="J2" s="119"/>
      <c r="L2" s="119"/>
      <c r="M2" s="119"/>
      <c r="O2" s="119"/>
      <c r="P2" s="119"/>
      <c r="R2" s="119"/>
      <c r="T2" s="3" t="s">
        <v>2</v>
      </c>
      <c r="U2" s="119"/>
      <c r="V2" s="119"/>
      <c r="W2" s="119"/>
      <c r="X2" s="119"/>
      <c r="Y2" s="119"/>
      <c r="Z2" s="119"/>
      <c r="AA2" s="119"/>
      <c r="AB2" s="119"/>
      <c r="AC2" s="119"/>
      <c r="AD2" s="119"/>
      <c r="AE2" s="119"/>
      <c r="AF2" s="119"/>
      <c r="AG2" s="119"/>
      <c r="AH2" s="119"/>
      <c r="AI2" s="119"/>
      <c r="AJ2" s="119"/>
      <c r="AK2" s="119"/>
      <c r="AL2" s="119"/>
      <c r="AM2" s="119"/>
      <c r="AN2" s="119"/>
      <c r="AO2" s="119"/>
      <c r="AP2" s="119"/>
      <c r="AQ2" s="119"/>
      <c r="AR2" s="119"/>
    </row>
    <row r="3" spans="1:44" ht="17.25" customHeight="1">
      <c r="A3" s="119"/>
      <c r="B3" s="119"/>
      <c r="C3" s="119"/>
      <c r="D3" s="119"/>
      <c r="E3" s="119"/>
      <c r="F3" s="119"/>
      <c r="G3" s="119"/>
      <c r="H3" s="119"/>
      <c r="I3" s="119"/>
      <c r="J3" s="119"/>
      <c r="L3" s="119"/>
      <c r="M3" s="119"/>
      <c r="O3" s="119"/>
      <c r="P3" s="119"/>
      <c r="R3" s="119"/>
      <c r="T3" s="3" t="s">
        <v>452</v>
      </c>
      <c r="U3" s="119"/>
      <c r="V3" s="119"/>
      <c r="W3" s="119"/>
      <c r="X3" s="119"/>
      <c r="Y3" s="119"/>
      <c r="Z3" s="119"/>
      <c r="AA3" s="119"/>
      <c r="AB3" s="119"/>
      <c r="AC3" s="119"/>
      <c r="AD3" s="119"/>
      <c r="AE3" s="119"/>
      <c r="AF3" s="119"/>
      <c r="AG3" s="119"/>
      <c r="AH3" s="119"/>
      <c r="AI3" s="119"/>
      <c r="AJ3" s="119"/>
      <c r="AK3" s="119"/>
      <c r="AL3" s="119"/>
      <c r="AM3" s="119"/>
      <c r="AN3" s="119"/>
      <c r="AO3" s="119"/>
      <c r="AP3" s="119"/>
      <c r="AQ3" s="119"/>
      <c r="AR3" s="119"/>
    </row>
    <row r="4" spans="1:44" ht="17.25" customHeight="1">
      <c r="A4" s="119"/>
      <c r="B4" s="1366"/>
      <c r="C4" s="1366"/>
      <c r="D4" s="1366"/>
      <c r="E4" s="1366"/>
      <c r="F4" s="1366"/>
      <c r="G4" s="119"/>
      <c r="H4" s="119"/>
      <c r="I4" s="119"/>
      <c r="J4" s="119"/>
      <c r="L4" s="119"/>
      <c r="M4" s="119"/>
      <c r="O4" s="119"/>
      <c r="P4" s="119"/>
      <c r="R4" s="119"/>
      <c r="T4" s="3" t="s">
        <v>4</v>
      </c>
      <c r="U4" s="119"/>
      <c r="V4" s="119"/>
      <c r="W4" s="119"/>
      <c r="X4" s="119"/>
      <c r="Y4" s="119"/>
      <c r="Z4" s="119"/>
      <c r="AA4" s="119"/>
      <c r="AB4" s="119"/>
      <c r="AC4" s="119"/>
      <c r="AD4" s="119"/>
      <c r="AE4" s="119"/>
      <c r="AF4" s="119"/>
      <c r="AG4" s="119"/>
      <c r="AH4" s="119"/>
      <c r="AI4" s="119"/>
      <c r="AJ4" s="119"/>
      <c r="AK4" s="119"/>
      <c r="AL4" s="119"/>
      <c r="AM4" s="119"/>
      <c r="AN4" s="119"/>
      <c r="AO4" s="119"/>
      <c r="AP4" s="119"/>
      <c r="AQ4" s="119"/>
      <c r="AR4" s="119"/>
    </row>
    <row r="5" spans="1:44" ht="17.25" customHeight="1">
      <c r="A5" s="119"/>
      <c r="B5" s="119"/>
      <c r="C5" s="119"/>
      <c r="D5" s="520"/>
      <c r="E5" s="29"/>
      <c r="F5" s="29"/>
      <c r="G5" s="29"/>
      <c r="H5" s="29"/>
      <c r="I5" s="29"/>
      <c r="J5" s="119"/>
      <c r="L5" s="119"/>
      <c r="M5" s="119"/>
      <c r="O5" s="119"/>
      <c r="P5" s="119"/>
      <c r="R5" s="119"/>
      <c r="T5" s="3" t="s">
        <v>5</v>
      </c>
      <c r="U5" s="119"/>
      <c r="V5" s="119"/>
      <c r="W5" s="119"/>
      <c r="X5" s="119"/>
      <c r="Y5" s="119"/>
      <c r="Z5" s="119"/>
      <c r="AA5" s="119"/>
      <c r="AB5" s="119"/>
      <c r="AC5" s="119"/>
      <c r="AD5" s="119"/>
      <c r="AE5" s="119"/>
      <c r="AF5" s="119"/>
      <c r="AG5" s="119"/>
      <c r="AH5" s="119"/>
      <c r="AI5" s="119"/>
      <c r="AJ5" s="119"/>
      <c r="AK5" s="119"/>
      <c r="AL5" s="119"/>
      <c r="AM5" s="119"/>
      <c r="AN5" s="119"/>
      <c r="AO5" s="119"/>
      <c r="AP5" s="119"/>
      <c r="AQ5" s="119"/>
      <c r="AR5" s="119"/>
    </row>
    <row r="6" spans="1:44" ht="17.25" customHeight="1">
      <c r="A6" s="119"/>
      <c r="B6" s="119"/>
      <c r="C6" s="119"/>
      <c r="D6" s="119"/>
      <c r="E6" s="119"/>
      <c r="F6" s="119"/>
      <c r="G6" s="119"/>
      <c r="H6" s="119"/>
      <c r="I6" s="119"/>
      <c r="J6" s="119"/>
      <c r="L6" s="119"/>
      <c r="M6" s="119"/>
      <c r="O6" s="119"/>
      <c r="P6" s="119"/>
      <c r="R6" s="119"/>
      <c r="T6" s="3" t="s">
        <v>538</v>
      </c>
      <c r="U6" s="119"/>
      <c r="V6" s="119"/>
      <c r="W6" s="119"/>
      <c r="X6" s="119"/>
      <c r="Y6" s="119"/>
      <c r="Z6" s="119"/>
      <c r="AA6" s="119"/>
      <c r="AB6" s="119"/>
      <c r="AC6" s="119"/>
      <c r="AD6" s="119"/>
      <c r="AE6" s="119"/>
      <c r="AF6" s="119"/>
      <c r="AG6" s="119"/>
      <c r="AH6" s="119"/>
      <c r="AI6" s="119"/>
      <c r="AJ6" s="119"/>
      <c r="AK6" s="119"/>
      <c r="AL6" s="119"/>
      <c r="AM6" s="119"/>
      <c r="AN6" s="119"/>
      <c r="AO6" s="119"/>
      <c r="AP6" s="119"/>
      <c r="AQ6" s="119"/>
      <c r="AR6" s="119"/>
    </row>
    <row r="7" spans="1:44" ht="17.25" customHeight="1">
      <c r="A7" s="119"/>
      <c r="B7" s="1637" t="s">
        <v>538</v>
      </c>
      <c r="C7" s="1637"/>
      <c r="D7" s="1637"/>
      <c r="E7" s="1637"/>
      <c r="F7" s="1637"/>
      <c r="G7" s="1637"/>
      <c r="H7" s="1637"/>
      <c r="I7" s="1637"/>
      <c r="J7" s="1637"/>
      <c r="K7" s="1637"/>
      <c r="L7" s="1637"/>
      <c r="M7" s="1637"/>
      <c r="N7" s="1637"/>
      <c r="O7" s="1637"/>
      <c r="P7" s="1637"/>
      <c r="Q7" s="1637"/>
      <c r="R7" s="1637"/>
      <c r="S7" s="1637"/>
      <c r="T7" s="1637"/>
      <c r="U7" s="119"/>
      <c r="V7" s="119"/>
      <c r="W7" s="119"/>
      <c r="X7" s="119"/>
      <c r="Y7" s="119"/>
      <c r="Z7" s="119"/>
      <c r="AA7" s="119"/>
      <c r="AB7" s="119"/>
      <c r="AC7" s="119"/>
      <c r="AD7" s="119"/>
      <c r="AE7" s="119"/>
      <c r="AF7" s="119"/>
      <c r="AG7" s="119"/>
      <c r="AH7" s="119"/>
      <c r="AI7" s="119"/>
      <c r="AJ7" s="119"/>
      <c r="AK7" s="119"/>
      <c r="AL7" s="119"/>
      <c r="AM7" s="119"/>
      <c r="AN7" s="119"/>
      <c r="AO7" s="119"/>
      <c r="AP7" s="119"/>
      <c r="AQ7" s="119"/>
      <c r="AR7" s="119"/>
    </row>
    <row r="8" spans="1:44" ht="17.25" customHeight="1">
      <c r="A8" s="119"/>
      <c r="B8" s="1627" t="s">
        <v>453</v>
      </c>
      <c r="C8" s="1627"/>
      <c r="D8" s="1627"/>
      <c r="E8" s="1627"/>
      <c r="F8" s="1627"/>
      <c r="G8" s="1627"/>
      <c r="H8" s="1627"/>
      <c r="I8" s="1627"/>
      <c r="J8" s="1627"/>
      <c r="K8" s="1627"/>
      <c r="L8" s="1627"/>
      <c r="M8" s="1627"/>
      <c r="N8" s="1627"/>
      <c r="O8" s="1627"/>
      <c r="P8" s="1627"/>
      <c r="Q8" s="1627"/>
      <c r="R8" s="1627"/>
      <c r="S8" s="1627"/>
      <c r="T8" s="1627"/>
      <c r="U8" s="119"/>
      <c r="V8" s="119"/>
      <c r="W8" s="119"/>
      <c r="X8" s="119"/>
      <c r="Y8" s="119"/>
      <c r="Z8" s="119"/>
      <c r="AA8" s="119"/>
      <c r="AB8" s="119"/>
      <c r="AC8" s="119"/>
      <c r="AD8" s="119"/>
      <c r="AE8" s="119"/>
      <c r="AF8" s="119"/>
      <c r="AG8" s="119"/>
      <c r="AH8" s="119"/>
      <c r="AI8" s="119"/>
      <c r="AJ8" s="119"/>
      <c r="AK8" s="119"/>
      <c r="AL8" s="119"/>
      <c r="AM8" s="119"/>
      <c r="AN8" s="119"/>
      <c r="AO8" s="119"/>
      <c r="AP8" s="119"/>
      <c r="AQ8" s="119"/>
      <c r="AR8" s="119"/>
    </row>
    <row r="9" spans="1:44" ht="17.25" customHeight="1">
      <c r="A9" s="119"/>
      <c r="B9" s="1583" t="s">
        <v>454</v>
      </c>
      <c r="C9" s="1583"/>
      <c r="D9" s="1583"/>
      <c r="E9" s="1583"/>
      <c r="F9" s="1583"/>
      <c r="G9" s="1583"/>
      <c r="H9" s="1583"/>
      <c r="I9" s="1583"/>
      <c r="J9" s="1583"/>
      <c r="K9" s="1583"/>
      <c r="L9" s="1583"/>
      <c r="M9" s="1583"/>
      <c r="N9" s="1583"/>
      <c r="O9" s="1583"/>
      <c r="P9" s="1583"/>
      <c r="Q9" s="1583"/>
      <c r="R9" s="1583"/>
      <c r="S9" s="1583"/>
      <c r="T9" s="1583"/>
      <c r="U9" s="119"/>
      <c r="V9" s="119"/>
      <c r="W9" s="119"/>
      <c r="X9" s="119"/>
      <c r="Y9" s="119"/>
      <c r="Z9" s="119"/>
      <c r="AA9" s="119"/>
      <c r="AB9" s="119"/>
      <c r="AC9" s="119"/>
      <c r="AD9" s="119"/>
      <c r="AE9" s="119"/>
      <c r="AF9" s="119"/>
      <c r="AG9" s="119"/>
      <c r="AH9" s="119"/>
      <c r="AI9" s="119"/>
      <c r="AJ9" s="119"/>
      <c r="AK9" s="119"/>
      <c r="AL9" s="119"/>
      <c r="AM9" s="119"/>
      <c r="AN9" s="119"/>
      <c r="AO9" s="119"/>
      <c r="AP9" s="119"/>
      <c r="AQ9" s="119"/>
      <c r="AR9" s="119"/>
    </row>
    <row r="10" spans="1:44" ht="17.25" customHeight="1">
      <c r="A10" s="119"/>
      <c r="B10" s="1584" t="s">
        <v>483</v>
      </c>
      <c r="C10" s="1584"/>
      <c r="D10" s="1584"/>
      <c r="E10" s="1584"/>
      <c r="F10" s="1584"/>
      <c r="G10" s="1584"/>
      <c r="H10" s="1584"/>
      <c r="I10" s="1584"/>
      <c r="J10" s="1584"/>
      <c r="K10" s="1584"/>
      <c r="L10" s="1584"/>
      <c r="M10" s="1584"/>
      <c r="N10" s="1584"/>
      <c r="O10" s="1584"/>
      <c r="P10" s="1584"/>
      <c r="Q10" s="1584"/>
      <c r="R10" s="1584"/>
      <c r="S10" s="1584"/>
      <c r="T10" s="1584"/>
      <c r="U10" s="119"/>
      <c r="V10" s="119"/>
      <c r="W10" s="119"/>
      <c r="X10" s="119"/>
      <c r="Y10" s="119"/>
      <c r="Z10" s="119"/>
      <c r="AA10" s="119"/>
      <c r="AB10" s="119"/>
      <c r="AC10" s="119"/>
      <c r="AD10" s="119"/>
      <c r="AE10" s="119"/>
      <c r="AF10" s="119"/>
      <c r="AG10" s="119"/>
      <c r="AH10" s="119"/>
      <c r="AI10" s="119"/>
      <c r="AJ10" s="119"/>
      <c r="AK10" s="119"/>
      <c r="AL10" s="119"/>
      <c r="AM10" s="119"/>
      <c r="AN10" s="119"/>
      <c r="AO10" s="119"/>
      <c r="AP10" s="119"/>
      <c r="AQ10" s="119"/>
      <c r="AR10" s="119"/>
    </row>
    <row r="11" spans="1:44" ht="17.25" customHeight="1">
      <c r="A11" s="119"/>
      <c r="B11" s="119" t="s">
        <v>39</v>
      </c>
      <c r="C11" s="119"/>
      <c r="D11" s="119"/>
      <c r="E11" s="119"/>
      <c r="F11" s="119"/>
      <c r="G11" s="119"/>
      <c r="H11" s="119"/>
      <c r="I11" s="119"/>
      <c r="J11" s="119"/>
      <c r="K11" s="119"/>
      <c r="L11" s="119"/>
      <c r="M11" s="119"/>
      <c r="N11" s="119"/>
      <c r="O11" s="119"/>
      <c r="P11" s="119"/>
      <c r="Q11" s="119"/>
      <c r="R11" s="119"/>
      <c r="S11" s="119"/>
      <c r="T11" s="119"/>
      <c r="U11" s="119"/>
      <c r="V11" s="119"/>
      <c r="W11" s="119"/>
      <c r="X11" s="119"/>
      <c r="Y11" s="119"/>
      <c r="Z11" s="119"/>
      <c r="AA11" s="119"/>
      <c r="AB11" s="119"/>
      <c r="AC11" s="119"/>
      <c r="AD11" s="119"/>
      <c r="AE11" s="119"/>
      <c r="AF11" s="119"/>
      <c r="AG11" s="119"/>
      <c r="AH11" s="119"/>
      <c r="AI11" s="119"/>
      <c r="AJ11" s="119"/>
      <c r="AK11" s="119"/>
      <c r="AL11" s="119"/>
      <c r="AM11" s="119"/>
      <c r="AN11" s="119"/>
      <c r="AO11" s="119"/>
      <c r="AP11" s="119"/>
      <c r="AQ11" s="119"/>
      <c r="AR11" s="119"/>
    </row>
    <row r="12" spans="1:44" ht="17.25" customHeight="1">
      <c r="A12" s="119"/>
      <c r="B12" s="132"/>
      <c r="C12" s="180"/>
      <c r="D12" s="180"/>
      <c r="E12" s="178"/>
      <c r="F12" s="178"/>
      <c r="G12" s="178"/>
      <c r="H12" s="178"/>
      <c r="I12" s="178"/>
      <c r="J12" s="178"/>
      <c r="K12" s="178"/>
      <c r="L12" s="165"/>
      <c r="M12" s="165"/>
      <c r="N12" s="165"/>
      <c r="O12" s="165"/>
      <c r="P12" s="165"/>
      <c r="Q12" s="165"/>
      <c r="R12" s="119"/>
      <c r="S12" s="119"/>
      <c r="T12" s="119"/>
      <c r="U12" s="119"/>
      <c r="V12" s="119"/>
      <c r="W12" s="119"/>
      <c r="X12" s="119"/>
      <c r="Y12" s="119"/>
      <c r="Z12" s="119"/>
      <c r="AA12" s="119"/>
      <c r="AB12" s="119"/>
      <c r="AC12" s="119"/>
      <c r="AD12" s="119"/>
      <c r="AE12" s="119"/>
      <c r="AF12" s="119"/>
      <c r="AG12" s="119"/>
      <c r="AH12" s="119"/>
      <c r="AI12" s="119"/>
      <c r="AJ12" s="119"/>
      <c r="AK12" s="119"/>
      <c r="AL12" s="119"/>
      <c r="AM12" s="119"/>
      <c r="AN12" s="119"/>
      <c r="AO12" s="119"/>
      <c r="AP12" s="119"/>
      <c r="AQ12" s="119"/>
      <c r="AR12" s="119"/>
    </row>
    <row r="13" spans="1:44" ht="17.25" customHeight="1">
      <c r="A13" s="119"/>
      <c r="B13" s="132">
        <v>5</v>
      </c>
      <c r="C13" s="1305" t="s">
        <v>539</v>
      </c>
      <c r="D13" s="180"/>
      <c r="E13" s="178"/>
      <c r="F13" s="178"/>
      <c r="G13" s="178"/>
      <c r="H13" s="178"/>
      <c r="I13" s="178"/>
      <c r="J13" s="178"/>
      <c r="K13" s="178"/>
      <c r="L13" s="165"/>
      <c r="M13" s="165"/>
      <c r="N13" s="165"/>
      <c r="O13" s="165"/>
      <c r="P13" s="165"/>
      <c r="Q13" s="165"/>
      <c r="R13" s="119"/>
      <c r="S13" s="119"/>
      <c r="T13" s="119"/>
      <c r="U13" s="119"/>
      <c r="V13" s="119"/>
      <c r="W13" s="119"/>
      <c r="X13" s="119"/>
      <c r="Y13" s="119"/>
      <c r="Z13" s="119"/>
      <c r="AA13" s="119"/>
      <c r="AB13" s="119"/>
      <c r="AC13" s="119"/>
      <c r="AD13" s="119"/>
      <c r="AE13" s="119"/>
      <c r="AF13" s="119"/>
      <c r="AG13" s="119"/>
      <c r="AH13" s="119"/>
      <c r="AI13" s="119"/>
      <c r="AJ13" s="119"/>
      <c r="AK13" s="119"/>
      <c r="AL13" s="119"/>
      <c r="AM13" s="119"/>
      <c r="AN13" s="119"/>
      <c r="AO13" s="119"/>
      <c r="AP13" s="119"/>
      <c r="AQ13" s="119"/>
      <c r="AR13" s="119"/>
    </row>
    <row r="14" spans="1:44" ht="17.25" customHeight="1">
      <c r="A14" s="119"/>
      <c r="B14" s="132"/>
      <c r="C14" s="180"/>
      <c r="D14" s="180"/>
      <c r="E14" s="178"/>
      <c r="F14" s="178"/>
      <c r="G14" s="178"/>
      <c r="H14" s="178"/>
      <c r="I14" s="178"/>
      <c r="J14" s="178"/>
      <c r="K14" s="178"/>
      <c r="L14" s="165"/>
      <c r="M14" s="165"/>
      <c r="N14" s="165"/>
      <c r="O14" s="165"/>
      <c r="P14" s="165"/>
      <c r="Q14" s="165"/>
      <c r="R14" s="119"/>
      <c r="S14" s="119"/>
      <c r="T14" s="119"/>
      <c r="U14" s="119"/>
      <c r="V14" s="119"/>
      <c r="W14" s="119"/>
      <c r="X14" s="119"/>
      <c r="Y14" s="119"/>
      <c r="Z14" s="119"/>
      <c r="AA14" s="119"/>
      <c r="AB14" s="119"/>
      <c r="AC14" s="119"/>
      <c r="AD14" s="119"/>
      <c r="AE14" s="119"/>
      <c r="AF14" s="119"/>
      <c r="AG14" s="119"/>
      <c r="AH14" s="119"/>
      <c r="AI14" s="119"/>
      <c r="AJ14" s="119"/>
      <c r="AK14" s="119"/>
      <c r="AL14" s="119"/>
      <c r="AM14" s="119"/>
      <c r="AN14" s="119"/>
      <c r="AO14" s="119"/>
      <c r="AP14" s="119"/>
      <c r="AQ14" s="119"/>
      <c r="AR14" s="119"/>
    </row>
    <row r="15" spans="1:44" ht="17.25" customHeight="1">
      <c r="A15" s="119"/>
      <c r="B15" s="1639" t="s">
        <v>540</v>
      </c>
      <c r="C15" s="1640"/>
      <c r="D15" s="1640"/>
      <c r="E15" s="1640"/>
      <c r="F15" s="1640"/>
      <c r="G15" s="1641"/>
      <c r="H15" s="178"/>
      <c r="I15" s="178"/>
      <c r="J15" s="178"/>
      <c r="K15" s="178"/>
      <c r="L15" s="165"/>
      <c r="M15" s="165"/>
      <c r="N15" s="165"/>
      <c r="O15" s="165"/>
      <c r="P15" s="165"/>
      <c r="Q15" s="165"/>
      <c r="R15" s="119"/>
      <c r="S15" s="119"/>
      <c r="T15" s="119"/>
      <c r="U15" s="119"/>
      <c r="V15" s="119"/>
      <c r="W15" s="119"/>
      <c r="X15" s="119"/>
      <c r="Y15" s="119"/>
      <c r="Z15" s="119"/>
      <c r="AA15" s="119"/>
      <c r="AB15" s="119"/>
      <c r="AC15" s="119"/>
      <c r="AD15" s="119"/>
      <c r="AE15" s="119"/>
      <c r="AF15" s="119"/>
      <c r="AG15" s="119"/>
      <c r="AH15" s="119"/>
      <c r="AI15" s="119"/>
      <c r="AJ15" s="119"/>
      <c r="AK15" s="119"/>
      <c r="AL15" s="119"/>
      <c r="AM15" s="119"/>
      <c r="AN15" s="119"/>
      <c r="AO15" s="119"/>
      <c r="AP15" s="119"/>
      <c r="AQ15" s="119"/>
      <c r="AR15" s="119"/>
    </row>
    <row r="16" spans="1:44" ht="68.099999999999994" customHeight="1">
      <c r="A16" s="119"/>
      <c r="B16" s="1306" t="s">
        <v>10</v>
      </c>
      <c r="C16" s="1307" t="s">
        <v>541</v>
      </c>
      <c r="D16" s="1307" t="s">
        <v>542</v>
      </c>
      <c r="E16" s="1307" t="s">
        <v>543</v>
      </c>
      <c r="F16" s="1307" t="s">
        <v>544</v>
      </c>
      <c r="G16" s="1307" t="s">
        <v>545</v>
      </c>
      <c r="J16" s="178"/>
      <c r="K16" s="178"/>
      <c r="L16" s="165"/>
      <c r="M16" s="165"/>
      <c r="N16" s="165"/>
      <c r="O16" s="165"/>
      <c r="P16" s="165"/>
      <c r="Q16" s="165"/>
      <c r="R16" s="119"/>
      <c r="S16" s="119"/>
      <c r="T16" s="119"/>
      <c r="U16" s="119"/>
      <c r="V16" s="119"/>
      <c r="W16" s="119"/>
      <c r="X16" s="119"/>
      <c r="Y16" s="119"/>
      <c r="Z16" s="119"/>
      <c r="AA16" s="119"/>
      <c r="AB16" s="119"/>
      <c r="AC16" s="119"/>
      <c r="AD16" s="119"/>
      <c r="AE16" s="119"/>
      <c r="AF16" s="119"/>
      <c r="AG16" s="119"/>
      <c r="AH16" s="119"/>
      <c r="AI16" s="119"/>
      <c r="AJ16" s="119"/>
      <c r="AK16" s="119"/>
      <c r="AL16" s="119"/>
      <c r="AM16" s="119"/>
      <c r="AN16" s="119"/>
      <c r="AO16" s="119"/>
      <c r="AP16" s="119"/>
      <c r="AQ16" s="119"/>
      <c r="AR16" s="119"/>
    </row>
    <row r="17" spans="1:44" ht="17.25" customHeight="1">
      <c r="A17" s="119"/>
      <c r="B17" s="1074" t="s">
        <v>15</v>
      </c>
      <c r="C17" s="1076"/>
      <c r="D17" s="1075" t="s">
        <v>21</v>
      </c>
      <c r="E17" s="1075" t="s">
        <v>22</v>
      </c>
      <c r="F17" s="1075" t="s">
        <v>23</v>
      </c>
      <c r="G17" s="1075" t="s">
        <v>546</v>
      </c>
      <c r="J17" s="178"/>
      <c r="K17" s="178"/>
      <c r="L17" s="165"/>
      <c r="M17" s="165"/>
      <c r="N17" s="165"/>
      <c r="O17" s="165"/>
      <c r="P17" s="165"/>
      <c r="Q17" s="165"/>
      <c r="R17" s="119"/>
      <c r="S17" s="119"/>
      <c r="T17" s="119"/>
      <c r="U17" s="119"/>
      <c r="V17" s="119"/>
      <c r="W17" s="119"/>
      <c r="X17" s="119"/>
      <c r="Y17" s="119"/>
      <c r="Z17" s="119"/>
      <c r="AA17" s="119"/>
      <c r="AB17" s="119"/>
      <c r="AC17" s="119"/>
      <c r="AD17" s="119"/>
      <c r="AE17" s="119"/>
      <c r="AF17" s="119"/>
      <c r="AG17" s="119"/>
      <c r="AH17" s="119"/>
      <c r="AI17" s="119"/>
      <c r="AJ17" s="119"/>
      <c r="AK17" s="119"/>
      <c r="AL17" s="119"/>
      <c r="AM17" s="119"/>
      <c r="AN17" s="119"/>
      <c r="AO17" s="119"/>
      <c r="AP17" s="119"/>
      <c r="AQ17" s="119"/>
      <c r="AR17" s="119"/>
    </row>
    <row r="18" spans="1:44" ht="17.25" customHeight="1">
      <c r="A18" s="119"/>
      <c r="B18" s="1077"/>
      <c r="C18" s="1078"/>
      <c r="D18" s="1077"/>
      <c r="E18" s="1079"/>
      <c r="F18" s="1079"/>
      <c r="G18" s="1079"/>
      <c r="J18" s="178"/>
      <c r="K18" s="178"/>
      <c r="L18" s="165"/>
      <c r="M18" s="165"/>
      <c r="N18" s="165"/>
      <c r="O18" s="165"/>
      <c r="P18" s="165"/>
      <c r="Q18" s="165"/>
      <c r="R18" s="119"/>
      <c r="S18" s="119"/>
      <c r="T18" s="119"/>
      <c r="U18" s="119"/>
      <c r="V18" s="119"/>
      <c r="W18" s="119"/>
      <c r="X18" s="119"/>
      <c r="Y18" s="119"/>
      <c r="Z18" s="119"/>
      <c r="AA18" s="119"/>
      <c r="AB18" s="119"/>
      <c r="AC18" s="119"/>
      <c r="AD18" s="119"/>
      <c r="AE18" s="119"/>
      <c r="AF18" s="119"/>
      <c r="AG18" s="119"/>
      <c r="AH18" s="119"/>
      <c r="AI18" s="119"/>
      <c r="AJ18" s="119"/>
      <c r="AK18" s="119"/>
      <c r="AL18" s="119"/>
      <c r="AM18" s="119"/>
      <c r="AN18" s="119"/>
      <c r="AO18" s="119"/>
      <c r="AP18" s="119"/>
      <c r="AQ18" s="119"/>
      <c r="AR18" s="119"/>
    </row>
    <row r="19" spans="1:44" ht="17.25" customHeight="1">
      <c r="A19" s="119"/>
      <c r="B19" s="1075" t="s">
        <v>31</v>
      </c>
      <c r="C19" s="1248" t="s">
        <v>547</v>
      </c>
      <c r="D19" s="1080">
        <v>14376</v>
      </c>
      <c r="E19" s="1081">
        <v>0.55779999999999996</v>
      </c>
      <c r="F19" s="1082">
        <v>5.7500000000000002E-2</v>
      </c>
      <c r="G19" s="1083">
        <v>3.2099999999999997E-2</v>
      </c>
      <c r="J19" s="178"/>
      <c r="K19" s="178"/>
      <c r="L19" s="165"/>
      <c r="M19" s="165"/>
      <c r="N19" s="165"/>
      <c r="O19" s="165"/>
      <c r="P19" s="165"/>
      <c r="Q19" s="165"/>
      <c r="R19" s="119"/>
      <c r="S19" s="119"/>
      <c r="T19" s="119"/>
      <c r="U19" s="119"/>
      <c r="V19" s="119"/>
      <c r="W19" s="119"/>
      <c r="X19" s="119"/>
      <c r="Y19" s="119"/>
      <c r="Z19" s="119"/>
      <c r="AA19" s="119"/>
      <c r="AB19" s="119"/>
      <c r="AC19" s="119"/>
      <c r="AD19" s="119"/>
      <c r="AE19" s="119"/>
      <c r="AF19" s="119"/>
      <c r="AG19" s="119"/>
      <c r="AH19" s="119"/>
      <c r="AI19" s="119"/>
      <c r="AJ19" s="119"/>
      <c r="AK19" s="119"/>
      <c r="AL19" s="119"/>
      <c r="AM19" s="119"/>
      <c r="AN19" s="119"/>
      <c r="AO19" s="119"/>
      <c r="AP19" s="119"/>
      <c r="AQ19" s="119"/>
      <c r="AR19" s="119"/>
    </row>
    <row r="20" spans="1:44" ht="17.25" customHeight="1">
      <c r="A20" s="119"/>
      <c r="B20" s="1075" t="s">
        <v>33</v>
      </c>
      <c r="C20" s="1248" t="s">
        <v>548</v>
      </c>
      <c r="D20" s="1080">
        <v>4658</v>
      </c>
      <c r="E20" s="1081">
        <v>0.1807</v>
      </c>
      <c r="F20" s="1082">
        <v>4.5999999999999999E-2</v>
      </c>
      <c r="G20" s="1083">
        <v>8.3000000000000001E-3</v>
      </c>
      <c r="J20" s="178"/>
      <c r="K20" s="178"/>
      <c r="L20" s="165"/>
      <c r="M20" s="165"/>
      <c r="N20" s="165"/>
      <c r="O20" s="165"/>
      <c r="P20" s="165"/>
      <c r="Q20" s="165"/>
      <c r="R20" s="119"/>
      <c r="S20" s="119"/>
      <c r="T20" s="119"/>
      <c r="U20" s="119"/>
      <c r="V20" s="119"/>
      <c r="W20" s="119"/>
      <c r="X20" s="119"/>
      <c r="Y20" s="119"/>
      <c r="Z20" s="119"/>
      <c r="AA20" s="119"/>
      <c r="AB20" s="119"/>
      <c r="AC20" s="119"/>
      <c r="AD20" s="119"/>
      <c r="AE20" s="119"/>
      <c r="AF20" s="119"/>
      <c r="AG20" s="119"/>
      <c r="AH20" s="119"/>
      <c r="AI20" s="119"/>
      <c r="AJ20" s="119"/>
      <c r="AK20" s="119"/>
      <c r="AL20" s="119"/>
      <c r="AM20" s="119"/>
      <c r="AN20" s="119"/>
      <c r="AO20" s="119"/>
      <c r="AP20" s="119"/>
      <c r="AQ20" s="119"/>
      <c r="AR20" s="119"/>
    </row>
    <row r="21" spans="1:44" ht="17.25" customHeight="1">
      <c r="A21" s="119"/>
      <c r="B21" s="1075" t="s">
        <v>549</v>
      </c>
      <c r="C21" s="1248" t="s">
        <v>550</v>
      </c>
      <c r="D21" s="1080">
        <v>1273</v>
      </c>
      <c r="E21" s="1081">
        <v>4.9399999999999999E-2</v>
      </c>
      <c r="F21" s="1082">
        <v>4.8000000000000001E-2</v>
      </c>
      <c r="G21" s="1083">
        <v>2.3999999999999998E-3</v>
      </c>
      <c r="J21" s="178"/>
      <c r="K21" s="178"/>
      <c r="L21" s="165"/>
      <c r="M21" s="165"/>
      <c r="N21" s="165"/>
      <c r="O21" s="165"/>
      <c r="P21" s="165"/>
      <c r="Q21" s="165"/>
      <c r="R21" s="119"/>
      <c r="S21" s="119"/>
      <c r="T21" s="119"/>
      <c r="U21" s="119"/>
      <c r="V21" s="119"/>
      <c r="W21" s="119"/>
      <c r="X21" s="119"/>
      <c r="Y21" s="119"/>
      <c r="Z21" s="119"/>
      <c r="AA21" s="119"/>
      <c r="AB21" s="119"/>
      <c r="AC21" s="119"/>
      <c r="AD21" s="119"/>
      <c r="AE21" s="119"/>
      <c r="AF21" s="119"/>
      <c r="AG21" s="119"/>
      <c r="AH21" s="119"/>
      <c r="AI21" s="119"/>
      <c r="AJ21" s="119"/>
      <c r="AK21" s="119"/>
      <c r="AL21" s="119"/>
      <c r="AM21" s="119"/>
      <c r="AN21" s="119"/>
      <c r="AO21" s="119"/>
      <c r="AP21" s="119"/>
      <c r="AQ21" s="119"/>
      <c r="AR21" s="119"/>
    </row>
    <row r="22" spans="1:44" ht="17.25" customHeight="1">
      <c r="A22" s="119"/>
      <c r="B22" s="1075" t="s">
        <v>551</v>
      </c>
      <c r="C22" s="1248" t="s">
        <v>552</v>
      </c>
      <c r="D22" s="1084">
        <v>-565</v>
      </c>
      <c r="E22" s="1081">
        <v>-2.1899999999999999E-2</v>
      </c>
      <c r="F22" s="1082">
        <v>3.4299999999999997E-2</v>
      </c>
      <c r="G22" s="1083">
        <v>-8.0000000000000004E-4</v>
      </c>
      <c r="J22" s="178"/>
      <c r="K22" s="178"/>
      <c r="L22" s="165"/>
      <c r="M22" s="165"/>
      <c r="N22" s="165"/>
      <c r="O22" s="165"/>
      <c r="P22" s="165"/>
      <c r="Q22" s="165"/>
      <c r="R22" s="119"/>
      <c r="S22" s="119"/>
      <c r="T22" s="119"/>
      <c r="U22" s="119"/>
      <c r="V22" s="119"/>
      <c r="W22" s="119"/>
      <c r="X22" s="119"/>
      <c r="Y22" s="119"/>
      <c r="Z22" s="119"/>
      <c r="AA22" s="119"/>
      <c r="AB22" s="119"/>
      <c r="AC22" s="119"/>
      <c r="AD22" s="119"/>
      <c r="AE22" s="119"/>
      <c r="AF22" s="119"/>
      <c r="AG22" s="119"/>
      <c r="AH22" s="119"/>
      <c r="AI22" s="119"/>
      <c r="AJ22" s="119"/>
      <c r="AK22" s="119"/>
      <c r="AL22" s="119"/>
      <c r="AM22" s="119"/>
      <c r="AN22" s="119"/>
      <c r="AO22" s="119"/>
      <c r="AP22" s="119"/>
      <c r="AQ22" s="119"/>
      <c r="AR22" s="119"/>
    </row>
    <row r="23" spans="1:44" ht="17.25" customHeight="1">
      <c r="A23" s="119"/>
      <c r="B23" s="1075" t="s">
        <v>553</v>
      </c>
      <c r="C23" s="1248" t="s">
        <v>554</v>
      </c>
      <c r="D23" s="1080">
        <v>1555</v>
      </c>
      <c r="E23" s="1081">
        <v>6.0299999999999999E-2</v>
      </c>
      <c r="F23" s="1082">
        <v>3.5000000000000003E-2</v>
      </c>
      <c r="G23" s="1083">
        <v>2.0999999999999999E-3</v>
      </c>
      <c r="J23" s="178"/>
      <c r="K23" s="178"/>
      <c r="L23" s="165"/>
      <c r="M23" s="165"/>
      <c r="N23" s="165"/>
      <c r="O23" s="165"/>
      <c r="P23" s="165"/>
      <c r="Q23" s="165"/>
      <c r="R23" s="119"/>
      <c r="S23" s="119"/>
      <c r="T23" s="119"/>
      <c r="U23" s="119"/>
      <c r="V23" s="119"/>
      <c r="W23" s="119"/>
      <c r="X23" s="119"/>
      <c r="Y23" s="119"/>
      <c r="Z23" s="119"/>
      <c r="AA23" s="119"/>
      <c r="AB23" s="119"/>
      <c r="AC23" s="119"/>
      <c r="AD23" s="119"/>
      <c r="AE23" s="119"/>
      <c r="AF23" s="119"/>
      <c r="AG23" s="119"/>
      <c r="AH23" s="119"/>
      <c r="AI23" s="119"/>
      <c r="AJ23" s="119"/>
      <c r="AK23" s="119"/>
      <c r="AL23" s="119"/>
      <c r="AM23" s="119"/>
      <c r="AN23" s="119"/>
      <c r="AO23" s="119"/>
      <c r="AP23" s="119"/>
      <c r="AQ23" s="119"/>
      <c r="AR23" s="119"/>
    </row>
    <row r="24" spans="1:44" ht="17.25" customHeight="1">
      <c r="A24" s="119"/>
      <c r="B24" s="1075" t="s">
        <v>555</v>
      </c>
      <c r="C24" s="1248" t="s">
        <v>556</v>
      </c>
      <c r="D24" s="1080">
        <v>3469</v>
      </c>
      <c r="E24" s="1081">
        <v>0.1346</v>
      </c>
      <c r="F24" s="1082">
        <v>3.2099999999999997E-2</v>
      </c>
      <c r="G24" s="1083">
        <v>4.3E-3</v>
      </c>
      <c r="J24" s="178"/>
      <c r="K24" s="178"/>
      <c r="L24" s="165"/>
      <c r="M24" s="165"/>
      <c r="N24" s="165"/>
      <c r="O24" s="165"/>
      <c r="P24" s="165"/>
      <c r="Q24" s="165"/>
      <c r="R24" s="119"/>
      <c r="S24" s="119"/>
      <c r="T24" s="119"/>
      <c r="U24" s="119"/>
      <c r="V24" s="119"/>
      <c r="W24" s="119"/>
      <c r="X24" s="119"/>
      <c r="Y24" s="119"/>
      <c r="Z24" s="119"/>
      <c r="AA24" s="119"/>
      <c r="AB24" s="119"/>
      <c r="AC24" s="119"/>
      <c r="AD24" s="119"/>
      <c r="AE24" s="119"/>
      <c r="AF24" s="119"/>
      <c r="AG24" s="119"/>
      <c r="AH24" s="119"/>
      <c r="AI24" s="119"/>
      <c r="AJ24" s="119"/>
      <c r="AK24" s="119"/>
      <c r="AL24" s="119"/>
      <c r="AM24" s="119"/>
      <c r="AN24" s="119"/>
      <c r="AO24" s="119"/>
      <c r="AP24" s="119"/>
      <c r="AQ24" s="119"/>
      <c r="AR24" s="119"/>
    </row>
    <row r="25" spans="1:44" ht="17.25" customHeight="1">
      <c r="A25" s="119"/>
      <c r="B25" s="1075" t="s">
        <v>557</v>
      </c>
      <c r="C25" s="1248" t="s">
        <v>558</v>
      </c>
      <c r="D25" s="1084">
        <v>-2236</v>
      </c>
      <c r="E25" s="1081">
        <v>-8.6800000000000002E-2</v>
      </c>
      <c r="F25" s="1082">
        <v>4.9500000000000002E-2</v>
      </c>
      <c r="G25" s="1083">
        <v>-4.3E-3</v>
      </c>
      <c r="J25" s="178"/>
      <c r="K25" s="178"/>
      <c r="L25" s="165"/>
      <c r="M25" s="165"/>
      <c r="N25" s="165"/>
      <c r="O25" s="165"/>
      <c r="P25" s="165"/>
      <c r="Q25" s="165"/>
      <c r="R25" s="119"/>
      <c r="S25" s="119"/>
      <c r="T25" s="119"/>
      <c r="U25" s="119"/>
      <c r="V25" s="119"/>
      <c r="W25" s="119"/>
      <c r="X25" s="119"/>
      <c r="Y25" s="119"/>
      <c r="Z25" s="119"/>
      <c r="AA25" s="119"/>
      <c r="AB25" s="119"/>
      <c r="AC25" s="119"/>
      <c r="AD25" s="119"/>
      <c r="AE25" s="119"/>
      <c r="AF25" s="119"/>
      <c r="AG25" s="119"/>
      <c r="AH25" s="119"/>
      <c r="AI25" s="119"/>
      <c r="AJ25" s="119"/>
      <c r="AK25" s="119"/>
      <c r="AL25" s="119"/>
      <c r="AM25" s="119"/>
      <c r="AN25" s="119"/>
      <c r="AO25" s="119"/>
      <c r="AP25" s="119"/>
      <c r="AQ25" s="119"/>
      <c r="AR25" s="119"/>
    </row>
    <row r="26" spans="1:44" ht="17.25" customHeight="1">
      <c r="A26" s="119"/>
      <c r="B26" s="1075" t="s">
        <v>559</v>
      </c>
      <c r="C26" s="1248" t="s">
        <v>560</v>
      </c>
      <c r="D26" s="1080">
        <v>134</v>
      </c>
      <c r="E26" s="1081">
        <v>5.1999999999999998E-3</v>
      </c>
      <c r="F26" s="1082">
        <v>3.2000000000000001E-2</v>
      </c>
      <c r="G26" s="1083">
        <v>2.0000000000000001E-4</v>
      </c>
      <c r="J26" s="178"/>
      <c r="K26" s="178"/>
      <c r="L26" s="165"/>
      <c r="M26" s="165"/>
      <c r="N26" s="165"/>
      <c r="O26" s="165"/>
      <c r="P26" s="165"/>
      <c r="Q26" s="165"/>
      <c r="R26" s="119"/>
      <c r="S26" s="119"/>
      <c r="T26" s="119"/>
      <c r="U26" s="119"/>
      <c r="V26" s="119"/>
      <c r="W26" s="119"/>
      <c r="X26" s="119"/>
      <c r="Y26" s="119"/>
      <c r="Z26" s="119"/>
      <c r="AA26" s="119"/>
      <c r="AB26" s="119"/>
      <c r="AC26" s="119"/>
      <c r="AD26" s="119"/>
      <c r="AE26" s="119"/>
      <c r="AF26" s="119"/>
      <c r="AG26" s="119"/>
      <c r="AH26" s="119"/>
      <c r="AI26" s="119"/>
      <c r="AJ26" s="119"/>
      <c r="AK26" s="119"/>
      <c r="AL26" s="119"/>
      <c r="AM26" s="119"/>
      <c r="AN26" s="119"/>
      <c r="AO26" s="119"/>
      <c r="AP26" s="119"/>
      <c r="AQ26" s="119"/>
      <c r="AR26" s="119"/>
    </row>
    <row r="27" spans="1:44" ht="17.25" customHeight="1">
      <c r="A27" s="119"/>
      <c r="B27" s="1075" t="s">
        <v>561</v>
      </c>
      <c r="C27" s="1248" t="s">
        <v>562</v>
      </c>
      <c r="D27" s="1080">
        <v>1765</v>
      </c>
      <c r="E27" s="1081">
        <v>6.8500000000000005E-2</v>
      </c>
      <c r="F27" s="1082">
        <v>2.9399999999999999E-2</v>
      </c>
      <c r="G27" s="1083">
        <v>2E-3</v>
      </c>
      <c r="J27" s="178"/>
      <c r="K27" s="178"/>
      <c r="L27" s="165"/>
      <c r="M27" s="165"/>
      <c r="N27" s="165"/>
      <c r="O27" s="165"/>
      <c r="P27" s="165"/>
      <c r="Q27" s="165"/>
      <c r="R27" s="119"/>
      <c r="S27" s="119"/>
      <c r="T27" s="119"/>
      <c r="U27" s="119"/>
      <c r="V27" s="119"/>
      <c r="W27" s="119"/>
      <c r="X27" s="119"/>
      <c r="Y27" s="119"/>
      <c r="Z27" s="119"/>
      <c r="AA27" s="119"/>
      <c r="AB27" s="119"/>
      <c r="AC27" s="119"/>
      <c r="AD27" s="119"/>
      <c r="AE27" s="119"/>
      <c r="AF27" s="119"/>
      <c r="AG27" s="119"/>
      <c r="AH27" s="119"/>
      <c r="AI27" s="119"/>
      <c r="AJ27" s="119"/>
      <c r="AK27" s="119"/>
      <c r="AL27" s="119"/>
      <c r="AM27" s="119"/>
      <c r="AN27" s="119"/>
      <c r="AO27" s="119"/>
      <c r="AP27" s="119"/>
      <c r="AQ27" s="119"/>
      <c r="AR27" s="119"/>
    </row>
    <row r="28" spans="1:44" ht="17.25" customHeight="1">
      <c r="A28" s="119"/>
      <c r="B28" s="1075" t="s">
        <v>563</v>
      </c>
      <c r="C28" s="1248" t="s">
        <v>564</v>
      </c>
      <c r="D28" s="1080">
        <v>914</v>
      </c>
      <c r="E28" s="1081">
        <v>3.5499999999999997E-2</v>
      </c>
      <c r="F28" s="1082">
        <v>2.01E-2</v>
      </c>
      <c r="G28" s="1083">
        <v>6.9999999999999999E-4</v>
      </c>
      <c r="J28" s="178"/>
      <c r="K28" s="178"/>
      <c r="L28" s="165"/>
      <c r="M28" s="165"/>
      <c r="N28" s="165"/>
      <c r="O28" s="165"/>
      <c r="P28" s="165"/>
      <c r="Q28" s="165"/>
      <c r="R28" s="119"/>
      <c r="S28" s="119"/>
      <c r="T28" s="119"/>
      <c r="U28" s="119"/>
      <c r="V28" s="119"/>
      <c r="W28" s="119"/>
      <c r="X28" s="119"/>
      <c r="Y28" s="119"/>
      <c r="Z28" s="119"/>
      <c r="AA28" s="119"/>
      <c r="AB28" s="119"/>
      <c r="AC28" s="119"/>
      <c r="AD28" s="119"/>
      <c r="AE28" s="119"/>
      <c r="AF28" s="119"/>
      <c r="AG28" s="119"/>
      <c r="AH28" s="119"/>
      <c r="AI28" s="119"/>
      <c r="AJ28" s="119"/>
      <c r="AK28" s="119"/>
      <c r="AL28" s="119"/>
      <c r="AM28" s="119"/>
      <c r="AN28" s="119"/>
      <c r="AO28" s="119"/>
      <c r="AP28" s="119"/>
      <c r="AQ28" s="119"/>
      <c r="AR28" s="119"/>
    </row>
    <row r="29" spans="1:44" ht="17.25" customHeight="1">
      <c r="A29" s="119"/>
      <c r="B29" s="1075" t="s">
        <v>565</v>
      </c>
      <c r="C29" s="1248" t="s">
        <v>566</v>
      </c>
      <c r="D29" s="1084">
        <v>-594</v>
      </c>
      <c r="E29" s="1081">
        <v>-2.3E-2</v>
      </c>
      <c r="F29" s="1082">
        <v>4.87E-2</v>
      </c>
      <c r="G29" s="1083">
        <v>-1.1000000000000001E-3</v>
      </c>
      <c r="J29" s="178"/>
      <c r="K29" s="178"/>
      <c r="L29" s="165"/>
      <c r="M29" s="165"/>
      <c r="N29" s="165"/>
      <c r="O29" s="165"/>
      <c r="P29" s="165"/>
      <c r="Q29" s="165"/>
      <c r="R29" s="119"/>
      <c r="S29" s="119"/>
      <c r="T29" s="119"/>
      <c r="U29" s="119"/>
      <c r="V29" s="119"/>
      <c r="W29" s="119"/>
      <c r="X29" s="119"/>
      <c r="Y29" s="119"/>
      <c r="Z29" s="119"/>
      <c r="AA29" s="119"/>
      <c r="AB29" s="119"/>
      <c r="AC29" s="119"/>
      <c r="AD29" s="119"/>
      <c r="AE29" s="119"/>
      <c r="AF29" s="119"/>
      <c r="AG29" s="119"/>
      <c r="AH29" s="119"/>
      <c r="AI29" s="119"/>
      <c r="AJ29" s="119"/>
      <c r="AK29" s="119"/>
      <c r="AL29" s="119"/>
      <c r="AM29" s="119"/>
      <c r="AN29" s="119"/>
      <c r="AO29" s="119"/>
      <c r="AP29" s="119"/>
      <c r="AQ29" s="119"/>
      <c r="AR29" s="119"/>
    </row>
    <row r="30" spans="1:44" ht="17.25" customHeight="1">
      <c r="A30" s="119"/>
      <c r="B30" s="1075" t="s">
        <v>567</v>
      </c>
      <c r="C30" s="1248" t="s">
        <v>568</v>
      </c>
      <c r="D30" s="1080">
        <v>413</v>
      </c>
      <c r="E30" s="1081">
        <v>1.6E-2</v>
      </c>
      <c r="F30" s="1082">
        <v>2.4500000000000001E-2</v>
      </c>
      <c r="G30" s="1083">
        <v>4.0000000000000002E-4</v>
      </c>
      <c r="J30" s="178"/>
      <c r="K30" s="178"/>
      <c r="L30" s="165"/>
      <c r="M30" s="165"/>
      <c r="N30" s="165"/>
      <c r="O30" s="165"/>
      <c r="P30" s="165"/>
      <c r="Q30" s="165"/>
      <c r="R30" s="119"/>
      <c r="S30" s="119"/>
      <c r="T30" s="119"/>
      <c r="U30" s="119"/>
      <c r="V30" s="119"/>
      <c r="W30" s="119"/>
      <c r="X30" s="119"/>
      <c r="Y30" s="119"/>
      <c r="Z30" s="119"/>
      <c r="AA30" s="119"/>
      <c r="AB30" s="119"/>
      <c r="AC30" s="119"/>
      <c r="AD30" s="119"/>
      <c r="AE30" s="119"/>
      <c r="AF30" s="119"/>
      <c r="AG30" s="119"/>
      <c r="AH30" s="119"/>
      <c r="AI30" s="119"/>
      <c r="AJ30" s="119"/>
      <c r="AK30" s="119"/>
      <c r="AL30" s="119"/>
      <c r="AM30" s="119"/>
      <c r="AN30" s="119"/>
      <c r="AO30" s="119"/>
      <c r="AP30" s="119"/>
      <c r="AQ30" s="119"/>
      <c r="AR30" s="119"/>
    </row>
    <row r="31" spans="1:44" ht="17.25" customHeight="1">
      <c r="A31" s="119"/>
      <c r="B31" s="1075" t="s">
        <v>569</v>
      </c>
      <c r="C31" s="1248" t="s">
        <v>570</v>
      </c>
      <c r="D31" s="1080">
        <v>610</v>
      </c>
      <c r="E31" s="1081">
        <v>2.3699999999999999E-2</v>
      </c>
      <c r="F31" s="1082">
        <v>3.9300000000000002E-2</v>
      </c>
      <c r="G31" s="1083">
        <v>8.9999999999999998E-4</v>
      </c>
      <c r="J31" s="178"/>
      <c r="K31" s="178"/>
      <c r="L31" s="165"/>
      <c r="M31" s="165"/>
      <c r="N31" s="165"/>
      <c r="O31" s="165"/>
      <c r="P31" s="165"/>
      <c r="Q31" s="165"/>
      <c r="R31" s="119"/>
      <c r="S31" s="119"/>
      <c r="T31" s="119"/>
      <c r="U31" s="119"/>
      <c r="V31" s="119"/>
      <c r="W31" s="119"/>
      <c r="X31" s="119"/>
      <c r="Y31" s="119"/>
      <c r="Z31" s="119"/>
      <c r="AA31" s="119"/>
      <c r="AB31" s="119"/>
      <c r="AC31" s="119"/>
      <c r="AD31" s="119"/>
      <c r="AE31" s="119"/>
      <c r="AF31" s="119"/>
      <c r="AG31" s="119"/>
      <c r="AH31" s="119"/>
      <c r="AI31" s="119"/>
      <c r="AJ31" s="119"/>
      <c r="AK31" s="119"/>
      <c r="AL31" s="119"/>
      <c r="AM31" s="119"/>
      <c r="AN31" s="119"/>
      <c r="AO31" s="119"/>
      <c r="AP31" s="119"/>
      <c r="AQ31" s="119"/>
      <c r="AR31" s="119"/>
    </row>
    <row r="32" spans="1:44" ht="51.6" customHeight="1">
      <c r="A32" s="119"/>
      <c r="B32" s="1075" t="s">
        <v>571</v>
      </c>
      <c r="C32" s="1075" t="s">
        <v>572</v>
      </c>
      <c r="D32" s="1080">
        <v>25771</v>
      </c>
      <c r="E32" s="1081">
        <v>1.0000000000000002</v>
      </c>
      <c r="F32" s="1082"/>
      <c r="G32" s="1082">
        <v>4.7199999999999999E-2</v>
      </c>
      <c r="J32" s="178"/>
      <c r="K32" s="1279"/>
      <c r="L32" s="1280"/>
      <c r="M32" s="165"/>
      <c r="N32" s="165"/>
      <c r="O32" s="165"/>
      <c r="P32" s="165"/>
      <c r="Q32" s="165"/>
      <c r="R32" s="119"/>
      <c r="S32" s="119"/>
      <c r="T32" s="119"/>
      <c r="U32" s="119"/>
      <c r="V32" s="119"/>
      <c r="W32" s="119"/>
      <c r="X32" s="119"/>
      <c r="Y32" s="119"/>
      <c r="Z32" s="119"/>
      <c r="AA32" s="119"/>
      <c r="AB32" s="119"/>
      <c r="AC32" s="119"/>
      <c r="AD32" s="119"/>
      <c r="AE32" s="119"/>
      <c r="AF32" s="119"/>
      <c r="AG32" s="119"/>
      <c r="AH32" s="119"/>
      <c r="AI32" s="119"/>
      <c r="AJ32" s="119"/>
      <c r="AK32" s="119"/>
      <c r="AL32" s="119"/>
      <c r="AM32" s="119"/>
      <c r="AN32" s="119"/>
      <c r="AO32" s="119"/>
      <c r="AP32" s="119"/>
      <c r="AQ32" s="119"/>
      <c r="AR32" s="119"/>
    </row>
    <row r="33" spans="1:44" ht="17.25" customHeight="1">
      <c r="A33" s="119"/>
      <c r="B33" s="1335"/>
      <c r="C33" s="1335"/>
      <c r="D33" s="1335"/>
      <c r="E33" s="1335"/>
      <c r="F33" s="1335"/>
      <c r="G33" s="1335"/>
      <c r="H33" s="178"/>
      <c r="I33" s="178"/>
      <c r="J33" s="178"/>
      <c r="K33" s="178"/>
      <c r="L33" s="165"/>
      <c r="M33" s="165"/>
      <c r="N33" s="165"/>
      <c r="O33" s="165"/>
      <c r="P33" s="165"/>
      <c r="Q33" s="165"/>
      <c r="R33" s="119"/>
      <c r="S33" s="119"/>
      <c r="T33" s="119"/>
      <c r="U33" s="119"/>
      <c r="V33" s="119"/>
      <c r="W33" s="119"/>
      <c r="X33" s="119"/>
      <c r="Y33" s="119"/>
      <c r="Z33" s="119"/>
      <c r="AA33" s="119"/>
      <c r="AB33" s="119"/>
      <c r="AC33" s="119"/>
      <c r="AD33" s="119"/>
      <c r="AE33" s="119"/>
      <c r="AF33" s="119"/>
      <c r="AG33" s="119"/>
      <c r="AH33" s="119"/>
      <c r="AI33" s="119"/>
      <c r="AJ33" s="119"/>
      <c r="AK33" s="119"/>
      <c r="AL33" s="119"/>
      <c r="AM33" s="119"/>
      <c r="AN33" s="119"/>
      <c r="AO33" s="119"/>
      <c r="AP33" s="119"/>
      <c r="AQ33" s="119"/>
      <c r="AR33" s="119"/>
    </row>
    <row r="34" spans="1:44" ht="17.25" customHeight="1">
      <c r="A34" s="119"/>
      <c r="B34" s="29" t="s">
        <v>39</v>
      </c>
      <c r="C34" s="10"/>
      <c r="D34" s="1335"/>
      <c r="E34" s="1335"/>
      <c r="F34" s="1335"/>
      <c r="G34" s="1335"/>
      <c r="H34" s="178"/>
      <c r="I34" s="178"/>
      <c r="J34" s="178"/>
      <c r="K34" s="178"/>
      <c r="L34" s="165"/>
      <c r="M34" s="165"/>
      <c r="N34" s="165"/>
      <c r="O34" s="165"/>
      <c r="P34" s="165"/>
      <c r="Q34" s="165"/>
      <c r="R34" s="119"/>
      <c r="S34" s="119"/>
      <c r="T34" s="119"/>
      <c r="U34" s="119"/>
      <c r="V34" s="119"/>
      <c r="W34" s="119"/>
      <c r="X34" s="119"/>
      <c r="Y34" s="119"/>
      <c r="Z34" s="119"/>
      <c r="AA34" s="119"/>
      <c r="AB34" s="119"/>
      <c r="AC34" s="119"/>
      <c r="AD34" s="119"/>
      <c r="AE34" s="119"/>
      <c r="AF34" s="119"/>
      <c r="AG34" s="119"/>
      <c r="AH34" s="119"/>
      <c r="AI34" s="119"/>
      <c r="AJ34" s="119"/>
      <c r="AK34" s="119"/>
      <c r="AL34" s="119"/>
      <c r="AM34" s="119"/>
      <c r="AN34" s="119"/>
      <c r="AO34" s="119"/>
      <c r="AP34" s="119"/>
      <c r="AQ34" s="119"/>
      <c r="AR34" s="119"/>
    </row>
    <row r="35" spans="1:44" ht="17.25" customHeight="1">
      <c r="A35" s="119"/>
      <c r="B35" s="199">
        <v>1</v>
      </c>
      <c r="C35" s="817" t="s">
        <v>573</v>
      </c>
      <c r="D35" s="1336"/>
      <c r="E35" s="1336"/>
      <c r="F35" s="1336"/>
      <c r="G35" s="1336"/>
      <c r="H35" s="178"/>
      <c r="I35" s="178"/>
      <c r="J35" s="178"/>
      <c r="K35" s="178"/>
      <c r="L35" s="165"/>
      <c r="M35" s="165"/>
      <c r="N35" s="165"/>
      <c r="O35" s="165"/>
      <c r="P35" s="165"/>
      <c r="Q35" s="165"/>
      <c r="R35" s="119"/>
      <c r="S35" s="119"/>
      <c r="T35" s="119"/>
      <c r="U35" s="119"/>
      <c r="V35" s="119"/>
      <c r="W35" s="119"/>
      <c r="X35" s="119"/>
      <c r="Y35" s="119"/>
      <c r="Z35" s="119"/>
      <c r="AA35" s="119"/>
      <c r="AB35" s="119"/>
      <c r="AC35" s="119"/>
      <c r="AD35" s="119"/>
      <c r="AE35" s="119"/>
      <c r="AF35" s="119"/>
      <c r="AG35" s="119"/>
      <c r="AH35" s="119"/>
      <c r="AI35" s="119"/>
      <c r="AJ35" s="119"/>
      <c r="AK35" s="119"/>
      <c r="AL35" s="119"/>
      <c r="AM35" s="119"/>
      <c r="AN35" s="119"/>
      <c r="AO35" s="119"/>
      <c r="AP35" s="119"/>
      <c r="AQ35" s="119"/>
      <c r="AR35" s="119"/>
    </row>
    <row r="36" spans="1:44" ht="93" customHeight="1">
      <c r="A36" s="119"/>
      <c r="B36" s="199">
        <v>2</v>
      </c>
      <c r="C36" s="1582" t="s">
        <v>574</v>
      </c>
      <c r="D36" s="1582"/>
      <c r="E36" s="1582"/>
      <c r="F36" s="1582"/>
      <c r="G36" s="1582"/>
      <c r="H36" s="1582"/>
      <c r="I36" s="1582"/>
      <c r="J36" s="1582"/>
      <c r="K36" s="1582"/>
      <c r="L36" s="1582"/>
      <c r="M36" s="1582"/>
      <c r="N36" s="1582"/>
      <c r="O36" s="1582"/>
      <c r="P36" s="1582"/>
      <c r="Q36" s="1582"/>
      <c r="R36" s="1582"/>
      <c r="S36" s="1582"/>
      <c r="T36" s="1582"/>
      <c r="U36" s="780"/>
      <c r="V36" s="1579"/>
      <c r="W36" s="119"/>
      <c r="X36" s="119"/>
      <c r="Y36" s="119"/>
      <c r="Z36" s="119"/>
      <c r="AA36" s="119"/>
      <c r="AB36" s="119"/>
      <c r="AC36" s="119"/>
      <c r="AD36" s="119"/>
      <c r="AE36" s="119"/>
      <c r="AF36" s="119"/>
      <c r="AG36" s="119"/>
      <c r="AH36" s="119"/>
      <c r="AI36" s="119"/>
      <c r="AJ36" s="119"/>
      <c r="AK36" s="119"/>
      <c r="AL36" s="119"/>
      <c r="AM36" s="119"/>
      <c r="AN36" s="119"/>
      <c r="AO36" s="119"/>
      <c r="AP36" s="119"/>
      <c r="AQ36" s="119"/>
      <c r="AR36" s="119"/>
    </row>
    <row r="37" spans="1:44" ht="17.25" customHeight="1">
      <c r="A37" s="119"/>
      <c r="B37" s="199">
        <v>3</v>
      </c>
      <c r="C37" s="817" t="s">
        <v>575</v>
      </c>
      <c r="D37" s="1336"/>
      <c r="E37" s="1336"/>
      <c r="F37" s="1336"/>
      <c r="G37" s="1336"/>
      <c r="H37" s="178"/>
      <c r="I37" s="178"/>
      <c r="J37" s="178"/>
      <c r="K37" s="178"/>
      <c r="L37" s="165"/>
      <c r="M37" s="165"/>
      <c r="N37" s="165"/>
      <c r="O37" s="165"/>
      <c r="P37" s="165"/>
      <c r="Q37" s="165"/>
      <c r="R37" s="119"/>
      <c r="S37" s="119"/>
      <c r="T37" s="119"/>
      <c r="U37" s="119"/>
      <c r="V37" s="119"/>
      <c r="W37" s="119"/>
      <c r="X37" s="119"/>
      <c r="Y37" s="119"/>
      <c r="Z37" s="119"/>
      <c r="AA37" s="119"/>
      <c r="AB37" s="119"/>
      <c r="AC37" s="119"/>
      <c r="AD37" s="119"/>
      <c r="AE37" s="119"/>
      <c r="AF37" s="119"/>
      <c r="AG37" s="119"/>
      <c r="AH37" s="119"/>
      <c r="AI37" s="119"/>
      <c r="AJ37" s="119"/>
      <c r="AK37" s="119"/>
      <c r="AL37" s="119"/>
      <c r="AM37" s="119"/>
      <c r="AN37" s="119"/>
      <c r="AO37" s="119"/>
      <c r="AP37" s="119"/>
      <c r="AQ37" s="119"/>
      <c r="AR37" s="119"/>
    </row>
    <row r="38" spans="1:44" ht="17.25" customHeight="1">
      <c r="A38" s="119"/>
      <c r="B38" s="132"/>
      <c r="C38" s="180"/>
      <c r="D38" s="180"/>
      <c r="E38" s="178"/>
      <c r="F38" s="178"/>
      <c r="G38" s="178"/>
      <c r="H38" s="178"/>
      <c r="I38" s="178"/>
      <c r="J38" s="178"/>
      <c r="K38" s="178"/>
      <c r="L38" s="165"/>
      <c r="M38" s="165"/>
      <c r="N38" s="165"/>
      <c r="O38" s="165"/>
      <c r="P38" s="165"/>
      <c r="Q38" s="165"/>
      <c r="R38" s="119"/>
      <c r="S38" s="119"/>
      <c r="T38" s="119"/>
      <c r="U38" s="119"/>
      <c r="V38" s="119"/>
      <c r="W38" s="119"/>
      <c r="X38" s="119"/>
      <c r="Y38" s="119"/>
      <c r="Z38" s="119"/>
      <c r="AA38" s="119"/>
      <c r="AB38" s="119"/>
      <c r="AC38" s="119"/>
      <c r="AD38" s="119"/>
      <c r="AE38" s="119"/>
      <c r="AF38" s="119"/>
      <c r="AG38" s="119"/>
      <c r="AH38" s="119"/>
      <c r="AI38" s="119"/>
      <c r="AJ38" s="119"/>
      <c r="AK38" s="119"/>
      <c r="AL38" s="119"/>
      <c r="AM38" s="119"/>
      <c r="AN38" s="119"/>
      <c r="AO38" s="119"/>
      <c r="AP38" s="119"/>
      <c r="AQ38" s="119"/>
      <c r="AR38" s="119"/>
    </row>
    <row r="39" spans="1:44" s="195" customFormat="1" ht="17.25" customHeight="1">
      <c r="A39" s="194"/>
      <c r="B39" s="194"/>
      <c r="C39" s="194"/>
      <c r="D39" s="194"/>
      <c r="E39" s="194"/>
      <c r="F39" s="194"/>
      <c r="G39" s="194"/>
      <c r="H39" s="194"/>
      <c r="I39" s="194"/>
      <c r="J39" s="194"/>
      <c r="K39" s="194"/>
      <c r="L39" s="194"/>
      <c r="M39" s="194"/>
      <c r="N39" s="194"/>
      <c r="O39" s="194"/>
      <c r="P39" s="194"/>
      <c r="Q39" s="194"/>
      <c r="R39" s="194"/>
      <c r="S39" s="194"/>
      <c r="T39" s="194"/>
      <c r="U39" s="194"/>
      <c r="V39" s="194"/>
      <c r="W39" s="194"/>
      <c r="X39" s="194"/>
      <c r="Y39" s="194"/>
      <c r="Z39" s="194"/>
      <c r="AA39" s="194"/>
      <c r="AB39" s="194"/>
      <c r="AC39" s="194"/>
      <c r="AD39" s="194"/>
      <c r="AE39" s="194"/>
      <c r="AF39" s="194"/>
      <c r="AG39" s="194"/>
      <c r="AH39" s="194"/>
      <c r="AI39" s="194"/>
      <c r="AJ39" s="194"/>
      <c r="AK39" s="194"/>
      <c r="AL39" s="194"/>
      <c r="AM39" s="194"/>
      <c r="AN39" s="194"/>
      <c r="AO39" s="194"/>
      <c r="AP39" s="194"/>
      <c r="AQ39" s="194"/>
      <c r="AR39" s="194"/>
    </row>
    <row r="40" spans="1:44" s="195" customFormat="1" ht="17.25" customHeight="1">
      <c r="A40" s="194"/>
      <c r="B40" s="194"/>
      <c r="C40" s="194"/>
      <c r="D40" s="194"/>
      <c r="E40" s="194"/>
      <c r="F40" s="194"/>
      <c r="G40" s="194"/>
      <c r="H40" s="194"/>
      <c r="I40" s="194"/>
      <c r="J40" s="194"/>
      <c r="K40" s="194"/>
      <c r="L40" s="194"/>
      <c r="M40" s="194"/>
      <c r="N40" s="194"/>
      <c r="O40" s="194"/>
      <c r="P40" s="194"/>
      <c r="Q40" s="194"/>
      <c r="R40" s="194"/>
      <c r="S40" s="194"/>
      <c r="T40" s="194"/>
      <c r="U40" s="194"/>
      <c r="V40" s="194"/>
      <c r="W40" s="194"/>
      <c r="X40" s="194"/>
      <c r="Y40" s="194"/>
      <c r="Z40" s="194"/>
      <c r="AA40" s="194"/>
      <c r="AB40" s="194"/>
      <c r="AC40" s="194"/>
      <c r="AD40" s="194"/>
      <c r="AE40" s="194"/>
      <c r="AF40" s="194"/>
      <c r="AG40" s="194"/>
      <c r="AH40" s="194"/>
      <c r="AI40" s="194"/>
      <c r="AJ40" s="194"/>
      <c r="AK40" s="194"/>
      <c r="AL40" s="194"/>
      <c r="AM40" s="194"/>
      <c r="AN40" s="194"/>
      <c r="AO40" s="194"/>
      <c r="AP40" s="194"/>
      <c r="AQ40" s="194"/>
      <c r="AR40" s="194"/>
    </row>
    <row r="41" spans="1:44" ht="17.25" customHeight="1">
      <c r="A41" s="119"/>
      <c r="B41" s="119"/>
      <c r="C41" s="119"/>
      <c r="D41" s="119"/>
      <c r="E41" s="119"/>
      <c r="F41" s="119"/>
      <c r="G41" s="119"/>
      <c r="H41" s="119"/>
      <c r="I41" s="119"/>
      <c r="J41" s="119"/>
      <c r="K41" s="119"/>
      <c r="L41" s="119"/>
      <c r="M41" s="119"/>
      <c r="N41" s="119"/>
      <c r="O41" s="119"/>
      <c r="P41" s="119"/>
      <c r="Q41" s="119"/>
      <c r="R41" s="119"/>
      <c r="S41" s="119"/>
      <c r="T41" s="119"/>
      <c r="U41" s="119"/>
      <c r="V41" s="119"/>
      <c r="W41" s="119"/>
      <c r="X41" s="119"/>
      <c r="Y41" s="119"/>
      <c r="Z41" s="119"/>
      <c r="AA41" s="119"/>
      <c r="AB41" s="119"/>
      <c r="AC41" s="119"/>
      <c r="AD41" s="119"/>
      <c r="AE41" s="119"/>
      <c r="AF41" s="119"/>
      <c r="AG41" s="119"/>
      <c r="AH41" s="119"/>
      <c r="AI41" s="119"/>
      <c r="AJ41" s="119"/>
      <c r="AK41" s="119"/>
      <c r="AL41" s="119"/>
      <c r="AM41" s="119"/>
      <c r="AN41" s="119"/>
      <c r="AO41" s="119"/>
      <c r="AP41" s="119"/>
      <c r="AQ41" s="119"/>
      <c r="AR41" s="119"/>
    </row>
    <row r="42" spans="1:44" ht="17.25" customHeight="1">
      <c r="A42" s="119"/>
      <c r="B42" s="119"/>
      <c r="C42" s="119"/>
      <c r="D42" s="119"/>
      <c r="E42" s="119"/>
      <c r="F42" s="119"/>
      <c r="G42" s="119"/>
      <c r="H42" s="119"/>
      <c r="I42" s="119"/>
      <c r="J42" s="119"/>
      <c r="K42" s="119"/>
      <c r="L42" s="119"/>
      <c r="M42" s="119"/>
      <c r="N42" s="119"/>
      <c r="O42" s="119"/>
      <c r="P42" s="119"/>
      <c r="Q42" s="119"/>
      <c r="R42" s="119"/>
      <c r="S42" s="119"/>
      <c r="T42" s="119"/>
      <c r="U42" s="119"/>
      <c r="V42" s="119"/>
      <c r="W42" s="119"/>
      <c r="X42" s="119"/>
      <c r="Y42" s="119"/>
      <c r="Z42" s="119"/>
      <c r="AA42" s="119"/>
      <c r="AB42" s="119"/>
      <c r="AC42" s="119"/>
      <c r="AD42" s="119"/>
      <c r="AE42" s="119"/>
      <c r="AF42" s="119"/>
      <c r="AG42" s="119"/>
      <c r="AH42" s="119"/>
      <c r="AI42" s="119"/>
      <c r="AJ42" s="119"/>
      <c r="AK42" s="119"/>
      <c r="AL42" s="119"/>
      <c r="AM42" s="119"/>
      <c r="AN42" s="119"/>
      <c r="AO42" s="119"/>
      <c r="AP42" s="119"/>
      <c r="AQ42" s="119"/>
      <c r="AR42" s="119"/>
    </row>
    <row r="43" spans="1:44" ht="17.25" customHeight="1">
      <c r="A43" s="119"/>
      <c r="B43" s="119"/>
      <c r="C43" s="119"/>
      <c r="D43" s="119"/>
      <c r="E43" s="119"/>
      <c r="F43" s="119"/>
      <c r="G43" s="119"/>
      <c r="H43" s="119"/>
      <c r="I43" s="119"/>
      <c r="J43" s="119"/>
      <c r="K43" s="119"/>
      <c r="L43" s="119"/>
      <c r="M43" s="119"/>
      <c r="N43" s="119"/>
      <c r="O43" s="119"/>
      <c r="P43" s="119"/>
      <c r="Q43" s="119"/>
      <c r="R43" s="119"/>
      <c r="S43" s="119"/>
      <c r="T43" s="119"/>
      <c r="U43" s="119"/>
      <c r="V43" s="119"/>
      <c r="W43" s="119"/>
      <c r="X43" s="119"/>
      <c r="Y43" s="119"/>
      <c r="Z43" s="119"/>
      <c r="AA43" s="119"/>
      <c r="AB43" s="119"/>
      <c r="AC43" s="119"/>
      <c r="AD43" s="119"/>
      <c r="AE43" s="119"/>
      <c r="AF43" s="119"/>
      <c r="AG43" s="119"/>
      <c r="AH43" s="119"/>
      <c r="AI43" s="119"/>
      <c r="AJ43" s="119"/>
      <c r="AK43" s="119"/>
      <c r="AL43" s="119"/>
      <c r="AM43" s="119"/>
      <c r="AN43" s="119"/>
      <c r="AO43" s="119"/>
      <c r="AP43" s="119"/>
      <c r="AQ43" s="119"/>
      <c r="AR43" s="119"/>
    </row>
    <row r="44" spans="1:44" ht="17.25" customHeight="1">
      <c r="A44" s="119"/>
      <c r="B44" s="119"/>
      <c r="C44" s="119"/>
      <c r="D44" s="119"/>
      <c r="E44" s="119"/>
      <c r="F44" s="119"/>
      <c r="G44" s="119"/>
      <c r="H44" s="119"/>
      <c r="I44" s="119"/>
      <c r="J44" s="119"/>
      <c r="K44" s="119"/>
      <c r="L44" s="119"/>
      <c r="M44" s="119"/>
      <c r="N44" s="119"/>
      <c r="O44" s="119"/>
      <c r="P44" s="119"/>
      <c r="Q44" s="119"/>
      <c r="R44" s="119"/>
      <c r="S44" s="119"/>
      <c r="T44" s="119"/>
      <c r="U44" s="119"/>
      <c r="V44" s="119"/>
      <c r="W44" s="119"/>
      <c r="X44" s="119"/>
      <c r="Y44" s="119"/>
      <c r="Z44" s="119"/>
      <c r="AA44" s="119"/>
      <c r="AB44" s="119"/>
      <c r="AC44" s="119"/>
      <c r="AD44" s="119"/>
      <c r="AE44" s="119"/>
      <c r="AF44" s="119"/>
      <c r="AG44" s="119"/>
      <c r="AH44" s="119"/>
      <c r="AI44" s="119"/>
      <c r="AJ44" s="119"/>
      <c r="AK44" s="119"/>
      <c r="AL44" s="119"/>
      <c r="AM44" s="119"/>
      <c r="AN44" s="119"/>
      <c r="AO44" s="119"/>
      <c r="AP44" s="119"/>
      <c r="AQ44" s="119"/>
      <c r="AR44" s="119"/>
    </row>
    <row r="45" spans="1:44" ht="17.25" customHeight="1">
      <c r="A45" s="119"/>
      <c r="B45" s="119"/>
      <c r="C45" s="119"/>
      <c r="D45" s="119"/>
      <c r="E45" s="119"/>
      <c r="F45" s="119"/>
      <c r="G45" s="119"/>
      <c r="H45" s="119"/>
      <c r="I45" s="119"/>
      <c r="J45" s="119"/>
      <c r="K45" s="119"/>
      <c r="L45" s="119"/>
      <c r="M45" s="119"/>
      <c r="N45" s="119"/>
      <c r="O45" s="119"/>
      <c r="P45" s="119"/>
      <c r="Q45" s="119"/>
      <c r="R45" s="119"/>
      <c r="S45" s="119"/>
      <c r="T45" s="119"/>
      <c r="U45" s="119"/>
      <c r="V45" s="119"/>
      <c r="W45" s="119"/>
      <c r="X45" s="119"/>
      <c r="Y45" s="119"/>
      <c r="Z45" s="119"/>
      <c r="AA45" s="119"/>
      <c r="AB45" s="119"/>
      <c r="AC45" s="119"/>
      <c r="AD45" s="119"/>
      <c r="AE45" s="119"/>
      <c r="AF45" s="119"/>
      <c r="AG45" s="119"/>
      <c r="AH45" s="119"/>
      <c r="AI45" s="119"/>
      <c r="AJ45" s="119"/>
      <c r="AK45" s="119"/>
      <c r="AL45" s="119"/>
      <c r="AM45" s="119"/>
      <c r="AN45" s="119"/>
      <c r="AO45" s="119"/>
      <c r="AP45" s="119"/>
      <c r="AQ45" s="119"/>
      <c r="AR45" s="119"/>
    </row>
    <row r="46" spans="1:44" ht="17.25" customHeight="1">
      <c r="A46" s="119"/>
      <c r="B46" s="119"/>
      <c r="C46" s="119"/>
      <c r="D46" s="119"/>
      <c r="E46" s="119"/>
      <c r="F46" s="119"/>
      <c r="G46" s="119"/>
      <c r="H46" s="119"/>
      <c r="I46" s="119"/>
      <c r="J46" s="119"/>
      <c r="K46" s="119"/>
      <c r="L46" s="119"/>
      <c r="M46" s="119"/>
      <c r="N46" s="119"/>
      <c r="O46" s="119"/>
      <c r="P46" s="119"/>
      <c r="Q46" s="119"/>
      <c r="R46" s="119"/>
      <c r="S46" s="119"/>
      <c r="T46" s="119"/>
      <c r="U46" s="119"/>
      <c r="V46" s="119"/>
      <c r="W46" s="119"/>
      <c r="X46" s="119"/>
      <c r="Y46" s="119"/>
      <c r="Z46" s="119"/>
      <c r="AA46" s="119"/>
      <c r="AB46" s="119"/>
      <c r="AC46" s="119"/>
      <c r="AD46" s="119"/>
      <c r="AE46" s="119"/>
      <c r="AF46" s="119"/>
      <c r="AG46" s="119"/>
      <c r="AH46" s="119"/>
      <c r="AI46" s="119"/>
      <c r="AJ46" s="119"/>
      <c r="AK46" s="119"/>
      <c r="AL46" s="119"/>
      <c r="AM46" s="119"/>
      <c r="AN46" s="119"/>
      <c r="AO46" s="119"/>
      <c r="AP46" s="119"/>
      <c r="AQ46" s="119"/>
      <c r="AR46" s="119"/>
    </row>
    <row r="47" spans="1:44" ht="17.25" customHeight="1">
      <c r="A47" s="119"/>
      <c r="B47" s="119"/>
      <c r="C47" s="119"/>
      <c r="D47" s="119"/>
      <c r="E47" s="119"/>
      <c r="F47" s="119"/>
      <c r="G47" s="119"/>
      <c r="H47" s="119"/>
      <c r="I47" s="119"/>
      <c r="J47" s="119"/>
      <c r="K47" s="119"/>
      <c r="L47" s="119"/>
      <c r="M47" s="119"/>
      <c r="N47" s="119"/>
      <c r="O47" s="119"/>
      <c r="P47" s="119"/>
      <c r="Q47" s="119"/>
      <c r="R47" s="119"/>
      <c r="S47" s="119"/>
      <c r="T47" s="119"/>
      <c r="U47" s="119"/>
      <c r="V47" s="119"/>
      <c r="W47" s="119"/>
      <c r="X47" s="119"/>
      <c r="Y47" s="119"/>
      <c r="Z47" s="119"/>
      <c r="AA47" s="119"/>
      <c r="AB47" s="119"/>
      <c r="AC47" s="119"/>
      <c r="AD47" s="119"/>
      <c r="AE47" s="119"/>
      <c r="AF47" s="119"/>
      <c r="AG47" s="119"/>
      <c r="AH47" s="119"/>
      <c r="AI47" s="119"/>
      <c r="AJ47" s="119"/>
      <c r="AK47" s="119"/>
      <c r="AL47" s="119"/>
      <c r="AM47" s="119"/>
      <c r="AN47" s="119"/>
      <c r="AO47" s="119"/>
      <c r="AP47" s="119"/>
      <c r="AQ47" s="119"/>
      <c r="AR47" s="119"/>
    </row>
    <row r="48" spans="1:44" ht="17.25" customHeight="1">
      <c r="A48" s="119"/>
      <c r="B48" s="119"/>
      <c r="C48" s="119"/>
      <c r="D48" s="119"/>
      <c r="E48" s="119"/>
      <c r="F48" s="119"/>
      <c r="G48" s="119"/>
      <c r="H48" s="119"/>
      <c r="I48" s="119"/>
      <c r="J48" s="119"/>
      <c r="K48" s="119"/>
      <c r="L48" s="119"/>
      <c r="M48" s="119"/>
      <c r="N48" s="119"/>
      <c r="O48" s="119"/>
      <c r="P48" s="119"/>
      <c r="Q48" s="119"/>
      <c r="R48" s="119"/>
      <c r="S48" s="119"/>
      <c r="T48" s="119"/>
      <c r="U48" s="119"/>
      <c r="V48" s="119"/>
      <c r="W48" s="119"/>
      <c r="X48" s="119"/>
      <c r="Y48" s="119"/>
      <c r="Z48" s="119"/>
      <c r="AA48" s="119"/>
      <c r="AB48" s="119"/>
      <c r="AC48" s="119"/>
      <c r="AD48" s="119"/>
      <c r="AE48" s="119"/>
      <c r="AF48" s="119"/>
      <c r="AG48" s="119"/>
      <c r="AH48" s="119"/>
      <c r="AI48" s="119"/>
      <c r="AJ48" s="119"/>
      <c r="AK48" s="119"/>
      <c r="AL48" s="119"/>
      <c r="AM48" s="119"/>
      <c r="AN48" s="119"/>
      <c r="AO48" s="119"/>
      <c r="AP48" s="119"/>
      <c r="AQ48" s="119"/>
      <c r="AR48" s="119"/>
    </row>
    <row r="49" spans="1:44" ht="17.25" customHeight="1">
      <c r="A49" s="119"/>
      <c r="B49" s="119"/>
      <c r="C49" s="119"/>
      <c r="D49" s="119"/>
      <c r="E49" s="119"/>
      <c r="F49" s="119"/>
      <c r="G49" s="119"/>
      <c r="H49" s="119"/>
      <c r="I49" s="119"/>
      <c r="J49" s="119"/>
      <c r="K49" s="119"/>
      <c r="L49" s="119"/>
      <c r="M49" s="119"/>
      <c r="N49" s="119"/>
      <c r="O49" s="119"/>
      <c r="P49" s="119"/>
      <c r="Q49" s="119"/>
      <c r="R49" s="119"/>
      <c r="S49" s="119"/>
      <c r="T49" s="119"/>
      <c r="U49" s="119"/>
      <c r="V49" s="119"/>
      <c r="W49" s="119"/>
      <c r="X49" s="119"/>
      <c r="Y49" s="119"/>
      <c r="Z49" s="119"/>
      <c r="AA49" s="119"/>
      <c r="AB49" s="119"/>
      <c r="AC49" s="119"/>
      <c r="AD49" s="119"/>
      <c r="AE49" s="119"/>
      <c r="AF49" s="119"/>
      <c r="AG49" s="119"/>
      <c r="AH49" s="119"/>
      <c r="AI49" s="119"/>
      <c r="AJ49" s="119"/>
      <c r="AK49" s="119"/>
      <c r="AL49" s="119"/>
      <c r="AM49" s="119"/>
      <c r="AN49" s="119"/>
      <c r="AO49" s="119"/>
      <c r="AP49" s="119"/>
      <c r="AQ49" s="119"/>
      <c r="AR49" s="119"/>
    </row>
    <row r="50" spans="1:44" ht="17.25" customHeight="1">
      <c r="A50" s="119"/>
      <c r="B50" s="119"/>
      <c r="C50" s="119"/>
      <c r="D50" s="119"/>
      <c r="E50" s="119"/>
      <c r="F50" s="119"/>
      <c r="G50" s="119"/>
      <c r="H50" s="119"/>
      <c r="I50" s="119"/>
      <c r="J50" s="119"/>
      <c r="K50" s="119"/>
      <c r="L50" s="119"/>
      <c r="M50" s="119"/>
      <c r="N50" s="119"/>
      <c r="O50" s="119"/>
      <c r="P50" s="119"/>
      <c r="Q50" s="119"/>
      <c r="R50" s="119"/>
      <c r="S50" s="119"/>
      <c r="T50" s="119"/>
      <c r="U50" s="119"/>
      <c r="V50" s="119"/>
      <c r="W50" s="119"/>
      <c r="X50" s="119"/>
      <c r="Y50" s="119"/>
      <c r="Z50" s="119"/>
      <c r="AA50" s="119"/>
      <c r="AB50" s="119"/>
      <c r="AC50" s="119"/>
      <c r="AD50" s="119"/>
      <c r="AE50" s="119"/>
      <c r="AF50" s="119"/>
      <c r="AG50" s="119"/>
      <c r="AH50" s="119"/>
      <c r="AI50" s="119"/>
      <c r="AJ50" s="119"/>
      <c r="AK50" s="119"/>
      <c r="AL50" s="119"/>
      <c r="AM50" s="119"/>
      <c r="AN50" s="119"/>
      <c r="AO50" s="119"/>
      <c r="AP50" s="119"/>
      <c r="AQ50" s="119"/>
      <c r="AR50" s="119"/>
    </row>
    <row r="51" spans="1:44" ht="17.25" customHeight="1">
      <c r="A51" s="119"/>
      <c r="B51" s="119"/>
      <c r="C51" s="119"/>
      <c r="D51" s="119"/>
      <c r="E51" s="119"/>
      <c r="F51" s="119"/>
      <c r="G51" s="119"/>
      <c r="H51" s="119"/>
      <c r="I51" s="119"/>
      <c r="J51" s="119"/>
      <c r="K51" s="119"/>
      <c r="L51" s="119"/>
      <c r="M51" s="119"/>
      <c r="N51" s="119"/>
      <c r="O51" s="119"/>
      <c r="P51" s="119"/>
      <c r="Q51" s="119"/>
      <c r="R51" s="119"/>
      <c r="S51" s="119"/>
      <c r="T51" s="119"/>
      <c r="U51" s="119"/>
      <c r="V51" s="119"/>
      <c r="W51" s="119"/>
      <c r="X51" s="119"/>
      <c r="Y51" s="119"/>
      <c r="Z51" s="119"/>
      <c r="AA51" s="119"/>
      <c r="AB51" s="119"/>
      <c r="AC51" s="119"/>
      <c r="AD51" s="119"/>
      <c r="AE51" s="119"/>
      <c r="AF51" s="119"/>
      <c r="AG51" s="119"/>
      <c r="AH51" s="119"/>
      <c r="AI51" s="119"/>
      <c r="AJ51" s="119"/>
      <c r="AK51" s="119"/>
      <c r="AL51" s="119"/>
      <c r="AM51" s="119"/>
      <c r="AN51" s="119"/>
      <c r="AO51" s="119"/>
      <c r="AP51" s="119"/>
      <c r="AQ51" s="119"/>
      <c r="AR51" s="119"/>
    </row>
    <row r="52" spans="1:44" ht="17.25" customHeight="1">
      <c r="A52" s="119"/>
      <c r="B52" s="119"/>
      <c r="C52" s="119"/>
      <c r="D52" s="119"/>
      <c r="E52" s="119"/>
      <c r="F52" s="119"/>
      <c r="G52" s="119"/>
      <c r="H52" s="119"/>
      <c r="I52" s="119"/>
      <c r="J52" s="119"/>
      <c r="K52" s="119"/>
      <c r="L52" s="119"/>
      <c r="M52" s="119"/>
      <c r="N52" s="119"/>
      <c r="O52" s="119"/>
      <c r="P52" s="119"/>
      <c r="Q52" s="119"/>
      <c r="R52" s="119"/>
      <c r="S52" s="119"/>
      <c r="T52" s="119"/>
      <c r="U52" s="119"/>
      <c r="V52" s="119"/>
      <c r="W52" s="119"/>
      <c r="X52" s="119"/>
      <c r="Y52" s="119"/>
      <c r="Z52" s="119"/>
      <c r="AA52" s="119"/>
      <c r="AB52" s="119"/>
      <c r="AC52" s="119"/>
      <c r="AD52" s="119"/>
      <c r="AE52" s="119"/>
      <c r="AF52" s="119"/>
      <c r="AG52" s="119"/>
      <c r="AH52" s="119"/>
      <c r="AI52" s="119"/>
      <c r="AJ52" s="119"/>
      <c r="AK52" s="119"/>
      <c r="AL52" s="119"/>
      <c r="AM52" s="119"/>
      <c r="AN52" s="119"/>
      <c r="AO52" s="119"/>
      <c r="AP52" s="119"/>
      <c r="AQ52" s="119"/>
      <c r="AR52" s="119"/>
    </row>
    <row r="53" spans="1:44" ht="15.75">
      <c r="A53" s="119"/>
      <c r="B53" s="119"/>
      <c r="C53" s="119"/>
      <c r="D53" s="119"/>
      <c r="E53" s="119"/>
      <c r="F53" s="119"/>
      <c r="G53" s="119"/>
      <c r="H53" s="119"/>
      <c r="I53" s="119"/>
      <c r="J53" s="119"/>
      <c r="K53" s="119"/>
      <c r="L53" s="119"/>
      <c r="M53" s="119"/>
      <c r="N53" s="119"/>
      <c r="O53" s="119"/>
      <c r="P53" s="119"/>
      <c r="Q53" s="119"/>
      <c r="R53" s="119"/>
      <c r="S53" s="119"/>
      <c r="T53" s="119"/>
      <c r="U53" s="119"/>
      <c r="V53" s="119"/>
      <c r="W53" s="119"/>
      <c r="X53" s="119"/>
      <c r="Y53" s="119"/>
      <c r="Z53" s="119"/>
      <c r="AA53" s="119"/>
      <c r="AB53" s="119"/>
      <c r="AC53" s="119"/>
      <c r="AD53" s="119"/>
      <c r="AE53" s="119"/>
      <c r="AF53" s="119"/>
      <c r="AG53" s="119"/>
      <c r="AH53" s="119"/>
      <c r="AI53" s="119"/>
      <c r="AJ53" s="119"/>
      <c r="AK53" s="119"/>
      <c r="AL53" s="119"/>
      <c r="AM53" s="119"/>
      <c r="AN53" s="119"/>
      <c r="AO53" s="119"/>
      <c r="AP53" s="119"/>
      <c r="AQ53" s="119"/>
      <c r="AR53" s="119"/>
    </row>
    <row r="54" spans="1:44" ht="15.75">
      <c r="A54" s="119"/>
      <c r="B54" s="119"/>
      <c r="C54" s="119"/>
      <c r="D54" s="119"/>
      <c r="E54" s="119"/>
      <c r="F54" s="119"/>
      <c r="G54" s="119"/>
      <c r="H54" s="119"/>
      <c r="I54" s="119"/>
      <c r="J54" s="119"/>
      <c r="K54" s="119"/>
      <c r="L54" s="119"/>
      <c r="M54" s="119"/>
      <c r="N54" s="119"/>
      <c r="O54" s="119"/>
      <c r="P54" s="119"/>
      <c r="Q54" s="119"/>
      <c r="R54" s="119"/>
      <c r="S54" s="119"/>
      <c r="T54" s="119"/>
      <c r="U54" s="119"/>
      <c r="V54" s="119"/>
      <c r="W54" s="119"/>
      <c r="X54" s="119"/>
      <c r="Y54" s="119"/>
      <c r="Z54" s="119"/>
      <c r="AA54" s="119"/>
      <c r="AB54" s="119"/>
      <c r="AC54" s="119"/>
      <c r="AD54" s="119"/>
      <c r="AE54" s="119"/>
      <c r="AF54" s="119"/>
      <c r="AG54" s="119"/>
      <c r="AH54" s="119"/>
      <c r="AI54" s="119"/>
      <c r="AJ54" s="119"/>
      <c r="AK54" s="119"/>
      <c r="AL54" s="119"/>
      <c r="AM54" s="119"/>
      <c r="AN54" s="119"/>
      <c r="AO54" s="119"/>
      <c r="AP54" s="119"/>
      <c r="AQ54" s="119"/>
      <c r="AR54" s="119"/>
    </row>
    <row r="55" spans="1:44" ht="15.75">
      <c r="A55" s="119"/>
      <c r="B55" s="119"/>
      <c r="C55" s="119"/>
      <c r="D55" s="119"/>
      <c r="E55" s="119"/>
      <c r="F55" s="119"/>
      <c r="G55" s="119"/>
      <c r="H55" s="119"/>
      <c r="I55" s="119"/>
      <c r="J55" s="119"/>
      <c r="K55" s="119"/>
      <c r="L55" s="119"/>
      <c r="M55" s="119"/>
      <c r="N55" s="119"/>
      <c r="O55" s="119"/>
      <c r="P55" s="119"/>
      <c r="Q55" s="119"/>
      <c r="R55" s="119"/>
      <c r="S55" s="119"/>
      <c r="T55" s="119"/>
      <c r="U55" s="119"/>
      <c r="V55" s="119"/>
      <c r="W55" s="119"/>
      <c r="X55" s="119"/>
      <c r="Y55" s="119"/>
      <c r="Z55" s="119"/>
      <c r="AA55" s="119"/>
      <c r="AB55" s="119"/>
      <c r="AC55" s="119"/>
      <c r="AD55" s="119"/>
      <c r="AE55" s="119"/>
      <c r="AF55" s="119"/>
      <c r="AG55" s="119"/>
      <c r="AH55" s="119"/>
      <c r="AI55" s="119"/>
      <c r="AJ55" s="119"/>
      <c r="AK55" s="119"/>
      <c r="AL55" s="119"/>
      <c r="AM55" s="119"/>
      <c r="AN55" s="119"/>
      <c r="AO55" s="119"/>
      <c r="AP55" s="119"/>
      <c r="AQ55" s="119"/>
      <c r="AR55" s="119"/>
    </row>
    <row r="56" spans="1:44" ht="15.75">
      <c r="A56" s="119"/>
      <c r="B56" s="119"/>
      <c r="C56" s="119"/>
      <c r="D56" s="119"/>
      <c r="E56" s="119"/>
      <c r="F56" s="119"/>
      <c r="G56" s="119"/>
      <c r="H56" s="119"/>
      <c r="I56" s="119"/>
      <c r="J56" s="119"/>
      <c r="K56" s="119"/>
      <c r="L56" s="119"/>
      <c r="M56" s="119"/>
      <c r="N56" s="119"/>
      <c r="O56" s="119"/>
      <c r="P56" s="119"/>
      <c r="Q56" s="119"/>
      <c r="R56" s="119"/>
      <c r="S56" s="119"/>
      <c r="T56" s="119"/>
      <c r="U56" s="119"/>
      <c r="V56" s="119"/>
      <c r="W56" s="119"/>
      <c r="X56" s="119"/>
      <c r="Y56" s="119"/>
      <c r="Z56" s="119"/>
      <c r="AA56" s="119"/>
      <c r="AB56" s="119"/>
      <c r="AC56" s="119"/>
      <c r="AD56" s="119"/>
      <c r="AE56" s="119"/>
      <c r="AF56" s="119"/>
      <c r="AG56" s="119"/>
      <c r="AH56" s="119"/>
      <c r="AI56" s="119"/>
      <c r="AJ56" s="119"/>
      <c r="AK56" s="119"/>
      <c r="AL56" s="119"/>
      <c r="AM56" s="119"/>
      <c r="AN56" s="119"/>
      <c r="AO56" s="119"/>
      <c r="AP56" s="119"/>
      <c r="AQ56" s="119"/>
      <c r="AR56" s="119"/>
    </row>
    <row r="57" spans="1:44" ht="15.75">
      <c r="A57" s="119"/>
      <c r="B57" s="119"/>
      <c r="C57" s="119"/>
      <c r="D57" s="119"/>
      <c r="E57" s="119"/>
      <c r="F57" s="119"/>
      <c r="G57" s="119"/>
      <c r="H57" s="119"/>
      <c r="I57" s="119"/>
      <c r="J57" s="119"/>
      <c r="K57" s="119"/>
      <c r="L57" s="119"/>
      <c r="M57" s="119"/>
      <c r="N57" s="119"/>
      <c r="O57" s="119"/>
      <c r="P57" s="119"/>
      <c r="Q57" s="119"/>
      <c r="R57" s="119"/>
      <c r="S57" s="119"/>
      <c r="T57" s="119"/>
      <c r="U57" s="119"/>
      <c r="V57" s="119"/>
      <c r="W57" s="119"/>
      <c r="X57" s="119"/>
      <c r="Y57" s="119"/>
      <c r="Z57" s="119"/>
      <c r="AA57" s="119"/>
      <c r="AB57" s="119"/>
      <c r="AC57" s="119"/>
      <c r="AD57" s="119"/>
      <c r="AE57" s="119"/>
      <c r="AF57" s="119"/>
      <c r="AG57" s="119"/>
      <c r="AH57" s="119"/>
      <c r="AI57" s="119"/>
      <c r="AJ57" s="119"/>
      <c r="AK57" s="119"/>
      <c r="AL57" s="119"/>
      <c r="AM57" s="119"/>
      <c r="AN57" s="119"/>
      <c r="AO57" s="119"/>
      <c r="AP57" s="119"/>
      <c r="AQ57" s="119"/>
      <c r="AR57" s="119"/>
    </row>
    <row r="58" spans="1:44" ht="15.75">
      <c r="A58" s="119"/>
      <c r="B58" s="119"/>
      <c r="C58" s="119"/>
      <c r="D58" s="119"/>
      <c r="E58" s="119"/>
      <c r="F58" s="119"/>
      <c r="G58" s="119"/>
      <c r="H58" s="119"/>
      <c r="I58" s="119"/>
      <c r="J58" s="119"/>
      <c r="K58" s="119"/>
      <c r="L58" s="119"/>
      <c r="M58" s="119"/>
      <c r="N58" s="119"/>
      <c r="O58" s="119"/>
      <c r="P58" s="119"/>
      <c r="Q58" s="119"/>
      <c r="R58" s="119"/>
      <c r="S58" s="119"/>
      <c r="T58" s="119"/>
      <c r="U58" s="119"/>
      <c r="V58" s="119"/>
      <c r="W58" s="119"/>
      <c r="X58" s="119"/>
      <c r="Y58" s="119"/>
      <c r="Z58" s="119"/>
      <c r="AA58" s="119"/>
      <c r="AB58" s="119"/>
      <c r="AC58" s="119"/>
      <c r="AD58" s="119"/>
      <c r="AE58" s="119"/>
      <c r="AF58" s="119"/>
      <c r="AG58" s="119"/>
      <c r="AH58" s="119"/>
      <c r="AI58" s="119"/>
      <c r="AJ58" s="119"/>
      <c r="AK58" s="119"/>
      <c r="AL58" s="119"/>
      <c r="AM58" s="119"/>
      <c r="AN58" s="119"/>
      <c r="AO58" s="119"/>
      <c r="AP58" s="119"/>
      <c r="AQ58" s="119"/>
      <c r="AR58" s="119"/>
    </row>
    <row r="59" spans="1:44" ht="15.75">
      <c r="A59" s="119"/>
      <c r="B59" s="119"/>
      <c r="C59" s="119"/>
      <c r="D59" s="119"/>
      <c r="E59" s="119"/>
      <c r="F59" s="119"/>
      <c r="G59" s="119"/>
      <c r="H59" s="119"/>
      <c r="I59" s="119"/>
      <c r="J59" s="119"/>
      <c r="K59" s="119"/>
      <c r="L59" s="119"/>
      <c r="M59" s="119"/>
      <c r="N59" s="119"/>
      <c r="O59" s="119"/>
      <c r="P59" s="119"/>
      <c r="Q59" s="119"/>
      <c r="R59" s="119"/>
      <c r="S59" s="119"/>
      <c r="T59" s="119"/>
      <c r="U59" s="119"/>
      <c r="V59" s="119"/>
      <c r="W59" s="119"/>
      <c r="X59" s="119"/>
      <c r="Y59" s="119"/>
      <c r="Z59" s="119"/>
      <c r="AA59" s="119"/>
      <c r="AB59" s="119"/>
      <c r="AC59" s="119"/>
      <c r="AD59" s="119"/>
      <c r="AE59" s="119"/>
      <c r="AF59" s="119"/>
      <c r="AG59" s="119"/>
      <c r="AH59" s="119"/>
      <c r="AI59" s="119"/>
      <c r="AJ59" s="119"/>
      <c r="AK59" s="119"/>
      <c r="AL59" s="119"/>
      <c r="AM59" s="119"/>
      <c r="AN59" s="119"/>
      <c r="AO59" s="119"/>
      <c r="AP59" s="119"/>
      <c r="AQ59" s="119"/>
      <c r="AR59" s="119"/>
    </row>
    <row r="60" spans="1:44" ht="15.75">
      <c r="A60" s="119"/>
      <c r="B60" s="119"/>
      <c r="C60" s="119"/>
      <c r="D60" s="119"/>
      <c r="E60" s="119"/>
      <c r="F60" s="119"/>
      <c r="G60" s="119"/>
      <c r="H60" s="119"/>
      <c r="I60" s="119"/>
      <c r="J60" s="119"/>
      <c r="K60" s="119"/>
      <c r="L60" s="119"/>
      <c r="M60" s="119"/>
      <c r="N60" s="119"/>
      <c r="O60" s="119"/>
      <c r="P60" s="119"/>
      <c r="Q60" s="119"/>
      <c r="R60" s="119"/>
      <c r="S60" s="119"/>
      <c r="T60" s="119"/>
      <c r="U60" s="119"/>
      <c r="V60" s="119"/>
      <c r="W60" s="119"/>
      <c r="X60" s="119"/>
      <c r="Y60" s="119"/>
      <c r="Z60" s="119"/>
      <c r="AA60" s="119"/>
      <c r="AB60" s="119"/>
      <c r="AC60" s="119"/>
      <c r="AD60" s="119"/>
      <c r="AE60" s="119"/>
      <c r="AF60" s="119"/>
      <c r="AG60" s="119"/>
      <c r="AH60" s="119"/>
      <c r="AI60" s="119"/>
      <c r="AJ60" s="119"/>
      <c r="AK60" s="119"/>
      <c r="AL60" s="119"/>
      <c r="AM60" s="119"/>
      <c r="AN60" s="119"/>
      <c r="AO60" s="119"/>
      <c r="AP60" s="119"/>
      <c r="AQ60" s="119"/>
      <c r="AR60" s="119"/>
    </row>
    <row r="61" spans="1:44" ht="15.75">
      <c r="A61" s="119"/>
      <c r="B61" s="119"/>
      <c r="C61" s="119"/>
      <c r="D61" s="119"/>
      <c r="E61" s="119"/>
      <c r="F61" s="119"/>
      <c r="G61" s="119"/>
      <c r="H61" s="119"/>
      <c r="I61" s="119"/>
      <c r="J61" s="119"/>
      <c r="K61" s="119"/>
      <c r="L61" s="119"/>
      <c r="M61" s="119"/>
      <c r="N61" s="119"/>
      <c r="O61" s="119"/>
      <c r="P61" s="119"/>
      <c r="Q61" s="119"/>
      <c r="R61" s="119"/>
      <c r="S61" s="119"/>
      <c r="T61" s="119"/>
      <c r="U61" s="119"/>
      <c r="V61" s="119"/>
      <c r="W61" s="119"/>
      <c r="X61" s="119"/>
      <c r="Y61" s="119"/>
      <c r="Z61" s="119"/>
      <c r="AA61" s="119"/>
      <c r="AB61" s="119"/>
      <c r="AC61" s="119"/>
      <c r="AD61" s="119"/>
      <c r="AE61" s="119"/>
      <c r="AF61" s="119"/>
      <c r="AG61" s="119"/>
      <c r="AH61" s="119"/>
      <c r="AI61" s="119"/>
      <c r="AJ61" s="119"/>
      <c r="AK61" s="119"/>
      <c r="AL61" s="119"/>
      <c r="AM61" s="119"/>
      <c r="AN61" s="119"/>
      <c r="AO61" s="119"/>
      <c r="AP61" s="119"/>
      <c r="AQ61" s="119"/>
      <c r="AR61" s="119"/>
    </row>
    <row r="62" spans="1:44" ht="15.75">
      <c r="A62" s="119"/>
      <c r="B62" s="119"/>
      <c r="C62" s="119"/>
      <c r="D62" s="119"/>
      <c r="E62" s="119"/>
      <c r="F62" s="119"/>
      <c r="G62" s="119"/>
      <c r="H62" s="119"/>
      <c r="I62" s="119"/>
      <c r="J62" s="119"/>
      <c r="K62" s="119"/>
      <c r="L62" s="119"/>
      <c r="M62" s="119"/>
      <c r="N62" s="119"/>
      <c r="O62" s="119"/>
      <c r="P62" s="119"/>
      <c r="Q62" s="119"/>
      <c r="R62" s="119"/>
      <c r="S62" s="119"/>
      <c r="T62" s="119"/>
      <c r="U62" s="119"/>
      <c r="V62" s="119"/>
      <c r="W62" s="119"/>
      <c r="X62" s="119"/>
      <c r="Y62" s="119"/>
      <c r="Z62" s="119"/>
      <c r="AA62" s="119"/>
      <c r="AB62" s="119"/>
      <c r="AC62" s="119"/>
      <c r="AD62" s="119"/>
      <c r="AE62" s="119"/>
      <c r="AF62" s="119"/>
      <c r="AG62" s="119"/>
      <c r="AH62" s="119"/>
      <c r="AI62" s="119"/>
      <c r="AJ62" s="119"/>
      <c r="AK62" s="119"/>
      <c r="AL62" s="119"/>
      <c r="AM62" s="119"/>
      <c r="AN62" s="119"/>
      <c r="AO62" s="119"/>
      <c r="AP62" s="119"/>
      <c r="AQ62" s="119"/>
      <c r="AR62" s="119"/>
    </row>
    <row r="63" spans="1:44" ht="15.75">
      <c r="A63" s="119"/>
      <c r="B63" s="119"/>
      <c r="C63" s="119"/>
      <c r="D63" s="119"/>
      <c r="E63" s="119"/>
      <c r="F63" s="119"/>
      <c r="G63" s="119"/>
      <c r="H63" s="119"/>
      <c r="I63" s="119"/>
      <c r="J63" s="119"/>
      <c r="K63" s="119"/>
      <c r="L63" s="119"/>
      <c r="M63" s="119"/>
      <c r="N63" s="119"/>
      <c r="O63" s="119"/>
      <c r="P63" s="119"/>
      <c r="Q63" s="119"/>
      <c r="R63" s="119"/>
      <c r="S63" s="119"/>
      <c r="T63" s="119"/>
      <c r="U63" s="119"/>
      <c r="V63" s="119"/>
      <c r="W63" s="119"/>
      <c r="X63" s="119"/>
      <c r="Y63" s="119"/>
      <c r="Z63" s="119"/>
      <c r="AA63" s="119"/>
      <c r="AB63" s="119"/>
      <c r="AC63" s="119"/>
      <c r="AD63" s="119"/>
      <c r="AE63" s="119"/>
      <c r="AF63" s="119"/>
      <c r="AG63" s="119"/>
      <c r="AH63" s="119"/>
      <c r="AI63" s="119"/>
      <c r="AJ63" s="119"/>
      <c r="AK63" s="119"/>
      <c r="AL63" s="119"/>
      <c r="AM63" s="119"/>
      <c r="AN63" s="119"/>
      <c r="AO63" s="119"/>
      <c r="AP63" s="119"/>
      <c r="AQ63" s="119"/>
      <c r="AR63" s="119"/>
    </row>
    <row r="64" spans="1:44" ht="15.75">
      <c r="A64" s="119"/>
      <c r="B64" s="119"/>
      <c r="C64" s="119"/>
      <c r="D64" s="119"/>
      <c r="E64" s="119"/>
      <c r="F64" s="119"/>
      <c r="G64" s="119"/>
      <c r="H64" s="119"/>
      <c r="I64" s="119"/>
      <c r="J64" s="119"/>
      <c r="K64" s="119"/>
      <c r="L64" s="119"/>
      <c r="M64" s="119"/>
      <c r="N64" s="119"/>
      <c r="O64" s="119"/>
      <c r="P64" s="119"/>
      <c r="Q64" s="119"/>
      <c r="R64" s="119"/>
      <c r="S64" s="119"/>
      <c r="T64" s="119"/>
      <c r="U64" s="119"/>
      <c r="V64" s="119"/>
      <c r="W64" s="119"/>
      <c r="X64" s="119"/>
      <c r="Y64" s="119"/>
      <c r="Z64" s="119"/>
      <c r="AA64" s="119"/>
      <c r="AB64" s="119"/>
      <c r="AC64" s="119"/>
      <c r="AD64" s="119"/>
      <c r="AE64" s="119"/>
      <c r="AF64" s="119"/>
      <c r="AG64" s="119"/>
      <c r="AH64" s="119"/>
      <c r="AI64" s="119"/>
      <c r="AJ64" s="119"/>
      <c r="AK64" s="119"/>
      <c r="AL64" s="119"/>
      <c r="AM64" s="119"/>
      <c r="AN64" s="119"/>
      <c r="AO64" s="119"/>
      <c r="AP64" s="119"/>
      <c r="AQ64" s="119"/>
      <c r="AR64" s="119"/>
    </row>
    <row r="65" spans="1:44" ht="15.75">
      <c r="A65" s="119"/>
      <c r="B65" s="119"/>
      <c r="C65" s="119"/>
      <c r="D65" s="119"/>
      <c r="E65" s="119"/>
      <c r="F65" s="119"/>
      <c r="G65" s="119"/>
      <c r="H65" s="119"/>
      <c r="I65" s="119"/>
      <c r="J65" s="119"/>
      <c r="K65" s="119"/>
      <c r="L65" s="119"/>
      <c r="M65" s="119"/>
      <c r="N65" s="119"/>
      <c r="O65" s="119"/>
      <c r="P65" s="119"/>
      <c r="Q65" s="119"/>
      <c r="R65" s="119"/>
      <c r="S65" s="119"/>
      <c r="T65" s="119"/>
      <c r="U65" s="119"/>
      <c r="V65" s="119"/>
      <c r="W65" s="119"/>
      <c r="X65" s="119"/>
      <c r="Y65" s="119"/>
      <c r="Z65" s="119"/>
      <c r="AA65" s="119"/>
      <c r="AB65" s="119"/>
      <c r="AC65" s="119"/>
      <c r="AD65" s="119"/>
      <c r="AE65" s="119"/>
      <c r="AF65" s="119"/>
      <c r="AG65" s="119"/>
      <c r="AH65" s="119"/>
      <c r="AI65" s="119"/>
      <c r="AJ65" s="119"/>
      <c r="AK65" s="119"/>
      <c r="AL65" s="119"/>
      <c r="AM65" s="119"/>
      <c r="AN65" s="119"/>
      <c r="AO65" s="119"/>
      <c r="AP65" s="119"/>
      <c r="AQ65" s="119"/>
      <c r="AR65" s="119"/>
    </row>
    <row r="66" spans="1:44" ht="15.75">
      <c r="A66" s="119"/>
      <c r="B66" s="119"/>
      <c r="C66" s="119"/>
      <c r="D66" s="119"/>
      <c r="E66" s="119"/>
      <c r="F66" s="119"/>
      <c r="G66" s="119"/>
      <c r="H66" s="119"/>
      <c r="I66" s="119"/>
      <c r="J66" s="119"/>
      <c r="K66" s="119"/>
      <c r="L66" s="119"/>
      <c r="M66" s="119"/>
      <c r="N66" s="119"/>
      <c r="O66" s="119"/>
      <c r="P66" s="119"/>
      <c r="Q66" s="119"/>
      <c r="R66" s="119"/>
      <c r="S66" s="119"/>
      <c r="T66" s="119"/>
      <c r="U66" s="119"/>
      <c r="V66" s="119"/>
      <c r="W66" s="119"/>
      <c r="X66" s="119"/>
      <c r="Y66" s="119"/>
      <c r="Z66" s="119"/>
      <c r="AA66" s="119"/>
      <c r="AB66" s="119"/>
      <c r="AC66" s="119"/>
      <c r="AD66" s="119"/>
      <c r="AE66" s="119"/>
      <c r="AF66" s="119"/>
      <c r="AG66" s="119"/>
      <c r="AH66" s="119"/>
      <c r="AI66" s="119"/>
      <c r="AJ66" s="119"/>
      <c r="AK66" s="119"/>
      <c r="AL66" s="119"/>
      <c r="AM66" s="119"/>
      <c r="AN66" s="119"/>
      <c r="AO66" s="119"/>
      <c r="AP66" s="119"/>
      <c r="AQ66" s="119"/>
      <c r="AR66" s="119"/>
    </row>
    <row r="67" spans="1:44" ht="15.75">
      <c r="A67" s="119"/>
      <c r="B67" s="119"/>
      <c r="C67" s="119"/>
      <c r="D67" s="119"/>
      <c r="E67" s="119"/>
      <c r="F67" s="119"/>
      <c r="G67" s="119"/>
      <c r="H67" s="119"/>
      <c r="I67" s="119"/>
      <c r="J67" s="119"/>
      <c r="K67" s="119"/>
      <c r="L67" s="119"/>
      <c r="M67" s="119"/>
      <c r="N67" s="119"/>
      <c r="O67" s="119"/>
      <c r="P67" s="119"/>
      <c r="Q67" s="119"/>
      <c r="R67" s="119"/>
      <c r="S67" s="119"/>
      <c r="T67" s="119"/>
      <c r="U67" s="119"/>
      <c r="V67" s="119"/>
      <c r="W67" s="119"/>
      <c r="X67" s="119"/>
      <c r="Y67" s="119"/>
      <c r="Z67" s="119"/>
      <c r="AA67" s="119"/>
      <c r="AB67" s="119"/>
      <c r="AC67" s="119"/>
      <c r="AD67" s="119"/>
      <c r="AE67" s="119"/>
      <c r="AF67" s="119"/>
      <c r="AG67" s="119"/>
      <c r="AH67" s="119"/>
      <c r="AI67" s="119"/>
      <c r="AJ67" s="119"/>
      <c r="AK67" s="119"/>
      <c r="AL67" s="119"/>
      <c r="AM67" s="119"/>
      <c r="AN67" s="119"/>
      <c r="AO67" s="119"/>
      <c r="AP67" s="119"/>
      <c r="AQ67" s="119"/>
      <c r="AR67" s="119"/>
    </row>
    <row r="68" spans="1:44" ht="15.75">
      <c r="A68" s="119"/>
      <c r="B68" s="119"/>
      <c r="C68" s="119"/>
      <c r="D68" s="119"/>
      <c r="E68" s="119"/>
      <c r="F68" s="119"/>
      <c r="G68" s="119"/>
      <c r="H68" s="119"/>
      <c r="I68" s="119"/>
      <c r="J68" s="119"/>
      <c r="K68" s="119"/>
      <c r="L68" s="119"/>
      <c r="M68" s="119"/>
      <c r="N68" s="119"/>
      <c r="O68" s="119"/>
      <c r="P68" s="119"/>
      <c r="Q68" s="119"/>
      <c r="R68" s="119"/>
      <c r="S68" s="119"/>
      <c r="T68" s="119"/>
      <c r="U68" s="119"/>
      <c r="V68" s="119"/>
      <c r="W68" s="119"/>
      <c r="X68" s="119"/>
      <c r="Y68" s="119"/>
      <c r="Z68" s="119"/>
      <c r="AA68" s="119"/>
      <c r="AB68" s="119"/>
      <c r="AC68" s="119"/>
      <c r="AD68" s="119"/>
      <c r="AE68" s="119"/>
      <c r="AF68" s="119"/>
      <c r="AG68" s="119"/>
      <c r="AH68" s="119"/>
      <c r="AI68" s="119"/>
      <c r="AJ68" s="119"/>
      <c r="AK68" s="119"/>
      <c r="AL68" s="119"/>
      <c r="AM68" s="119"/>
      <c r="AN68" s="119"/>
      <c r="AO68" s="119"/>
      <c r="AP68" s="119"/>
      <c r="AQ68" s="119"/>
      <c r="AR68" s="119"/>
    </row>
    <row r="69" spans="1:44" ht="15.75">
      <c r="A69" s="119"/>
      <c r="B69" s="119"/>
      <c r="C69" s="119"/>
      <c r="D69" s="119"/>
      <c r="E69" s="119"/>
      <c r="F69" s="119"/>
      <c r="G69" s="119"/>
      <c r="H69" s="119"/>
      <c r="I69" s="119"/>
      <c r="J69" s="119"/>
      <c r="K69" s="119"/>
      <c r="L69" s="119"/>
      <c r="M69" s="119"/>
      <c r="N69" s="119"/>
      <c r="O69" s="119"/>
      <c r="P69" s="119"/>
      <c r="Q69" s="119"/>
      <c r="R69" s="119"/>
      <c r="S69" s="119"/>
      <c r="T69" s="119"/>
      <c r="U69" s="119"/>
      <c r="V69" s="119"/>
      <c r="W69" s="119"/>
      <c r="X69" s="119"/>
      <c r="Y69" s="119"/>
      <c r="Z69" s="119"/>
      <c r="AA69" s="119"/>
      <c r="AB69" s="119"/>
      <c r="AC69" s="119"/>
      <c r="AD69" s="119"/>
      <c r="AE69" s="119"/>
      <c r="AF69" s="119"/>
      <c r="AG69" s="119"/>
      <c r="AH69" s="119"/>
      <c r="AI69" s="119"/>
      <c r="AJ69" s="119"/>
      <c r="AK69" s="119"/>
      <c r="AL69" s="119"/>
      <c r="AM69" s="119"/>
      <c r="AN69" s="119"/>
      <c r="AO69" s="119"/>
      <c r="AP69" s="119"/>
      <c r="AQ69" s="119"/>
      <c r="AR69" s="119"/>
    </row>
    <row r="70" spans="1:44" ht="15.75">
      <c r="A70" s="119"/>
      <c r="B70" s="119"/>
      <c r="C70" s="119"/>
      <c r="D70" s="119"/>
      <c r="E70" s="119"/>
      <c r="F70" s="119"/>
      <c r="G70" s="119"/>
      <c r="H70" s="119"/>
      <c r="I70" s="119"/>
      <c r="J70" s="119"/>
      <c r="K70" s="119"/>
      <c r="L70" s="119"/>
      <c r="M70" s="119"/>
      <c r="N70" s="119"/>
      <c r="O70" s="119"/>
      <c r="P70" s="119"/>
      <c r="Q70" s="119"/>
      <c r="R70" s="119"/>
      <c r="S70" s="119"/>
      <c r="T70" s="119"/>
      <c r="U70" s="119"/>
      <c r="V70" s="119"/>
      <c r="W70" s="119"/>
      <c r="X70" s="119"/>
      <c r="Y70" s="119"/>
      <c r="Z70" s="119"/>
      <c r="AA70" s="119"/>
      <c r="AB70" s="119"/>
      <c r="AC70" s="119"/>
      <c r="AD70" s="119"/>
      <c r="AE70" s="119"/>
      <c r="AF70" s="119"/>
      <c r="AG70" s="119"/>
      <c r="AH70" s="119"/>
      <c r="AI70" s="119"/>
      <c r="AJ70" s="119"/>
      <c r="AK70" s="119"/>
      <c r="AL70" s="119"/>
      <c r="AM70" s="119"/>
      <c r="AN70" s="119"/>
      <c r="AO70" s="119"/>
      <c r="AP70" s="119"/>
      <c r="AQ70" s="119"/>
      <c r="AR70" s="119"/>
    </row>
    <row r="71" spans="1:44" ht="15.75">
      <c r="A71" s="119"/>
      <c r="B71" s="119"/>
      <c r="C71" s="119"/>
      <c r="D71" s="119"/>
      <c r="E71" s="119"/>
      <c r="F71" s="119"/>
      <c r="G71" s="119"/>
      <c r="H71" s="119"/>
      <c r="I71" s="119"/>
      <c r="J71" s="119"/>
      <c r="K71" s="119"/>
      <c r="L71" s="119"/>
      <c r="M71" s="119"/>
      <c r="N71" s="119"/>
      <c r="O71" s="119"/>
      <c r="P71" s="119"/>
      <c r="Q71" s="119"/>
      <c r="R71" s="119"/>
      <c r="S71" s="119"/>
      <c r="T71" s="119"/>
      <c r="U71" s="119"/>
      <c r="V71" s="119"/>
      <c r="W71" s="119"/>
      <c r="X71" s="119"/>
      <c r="Y71" s="119"/>
      <c r="Z71" s="119"/>
      <c r="AA71" s="119"/>
      <c r="AB71" s="119"/>
      <c r="AC71" s="119"/>
      <c r="AD71" s="119"/>
      <c r="AE71" s="119"/>
      <c r="AF71" s="119"/>
      <c r="AG71" s="119"/>
      <c r="AH71" s="119"/>
      <c r="AI71" s="119"/>
      <c r="AJ71" s="119"/>
      <c r="AK71" s="119"/>
      <c r="AL71" s="119"/>
      <c r="AM71" s="119"/>
      <c r="AN71" s="119"/>
      <c r="AO71" s="119"/>
      <c r="AP71" s="119"/>
      <c r="AQ71" s="119"/>
      <c r="AR71" s="119"/>
    </row>
    <row r="72" spans="1:44" ht="15.75">
      <c r="A72" s="119"/>
      <c r="B72" s="119"/>
      <c r="C72" s="119"/>
      <c r="D72" s="119"/>
      <c r="E72" s="119"/>
      <c r="F72" s="119"/>
      <c r="G72" s="119"/>
      <c r="H72" s="119"/>
      <c r="I72" s="119"/>
      <c r="J72" s="119"/>
      <c r="K72" s="119"/>
      <c r="L72" s="119"/>
      <c r="M72" s="119"/>
      <c r="N72" s="119"/>
      <c r="O72" s="119"/>
      <c r="P72" s="119"/>
      <c r="Q72" s="119"/>
      <c r="R72" s="119"/>
      <c r="S72" s="119"/>
      <c r="T72" s="119"/>
      <c r="U72" s="119"/>
      <c r="V72" s="119"/>
      <c r="W72" s="119"/>
      <c r="X72" s="119"/>
      <c r="Y72" s="119"/>
      <c r="Z72" s="119"/>
      <c r="AA72" s="119"/>
      <c r="AB72" s="119"/>
      <c r="AC72" s="119"/>
      <c r="AD72" s="119"/>
      <c r="AE72" s="119"/>
      <c r="AF72" s="119"/>
      <c r="AG72" s="119"/>
      <c r="AH72" s="119"/>
      <c r="AI72" s="119"/>
      <c r="AJ72" s="119"/>
      <c r="AK72" s="119"/>
      <c r="AL72" s="119"/>
      <c r="AM72" s="119"/>
      <c r="AN72" s="119"/>
      <c r="AO72" s="119"/>
      <c r="AP72" s="119"/>
      <c r="AQ72" s="119"/>
      <c r="AR72" s="119"/>
    </row>
    <row r="73" spans="1:44" ht="15.75">
      <c r="A73" s="119"/>
      <c r="B73" s="119"/>
      <c r="C73" s="119"/>
      <c r="D73" s="119"/>
      <c r="E73" s="119"/>
      <c r="F73" s="119"/>
      <c r="G73" s="119"/>
      <c r="H73" s="119"/>
      <c r="I73" s="119"/>
      <c r="J73" s="119"/>
      <c r="K73" s="119"/>
      <c r="L73" s="119"/>
      <c r="M73" s="119"/>
      <c r="N73" s="119"/>
      <c r="O73" s="119"/>
      <c r="P73" s="119"/>
      <c r="Q73" s="119"/>
      <c r="R73" s="119"/>
      <c r="S73" s="119"/>
      <c r="T73" s="119"/>
      <c r="U73" s="119"/>
      <c r="V73" s="119"/>
      <c r="W73" s="119"/>
      <c r="X73" s="119"/>
      <c r="Y73" s="119"/>
      <c r="Z73" s="119"/>
      <c r="AA73" s="119"/>
      <c r="AB73" s="119"/>
      <c r="AC73" s="119"/>
      <c r="AD73" s="119"/>
      <c r="AE73" s="119"/>
      <c r="AF73" s="119"/>
      <c r="AG73" s="119"/>
      <c r="AH73" s="119"/>
      <c r="AI73" s="119"/>
      <c r="AJ73" s="119"/>
      <c r="AK73" s="119"/>
      <c r="AL73" s="119"/>
      <c r="AM73" s="119"/>
      <c r="AN73" s="119"/>
      <c r="AO73" s="119"/>
      <c r="AP73" s="119"/>
      <c r="AQ73" s="119"/>
      <c r="AR73" s="119"/>
    </row>
    <row r="74" spans="1:44" ht="15.75">
      <c r="A74" s="119"/>
      <c r="B74" s="119"/>
      <c r="C74" s="119"/>
      <c r="D74" s="119"/>
      <c r="E74" s="119"/>
      <c r="F74" s="119"/>
      <c r="G74" s="119"/>
      <c r="H74" s="119"/>
      <c r="I74" s="119"/>
      <c r="J74" s="119"/>
      <c r="K74" s="119"/>
      <c r="L74" s="119"/>
      <c r="M74" s="119"/>
      <c r="N74" s="119"/>
      <c r="O74" s="119"/>
      <c r="P74" s="119"/>
      <c r="Q74" s="119"/>
      <c r="R74" s="119"/>
      <c r="S74" s="119"/>
      <c r="T74" s="119"/>
      <c r="U74" s="119"/>
      <c r="V74" s="119"/>
      <c r="W74" s="119"/>
      <c r="X74" s="119"/>
      <c r="Y74" s="119"/>
      <c r="Z74" s="119"/>
      <c r="AA74" s="119"/>
      <c r="AB74" s="119"/>
      <c r="AC74" s="119"/>
      <c r="AD74" s="119"/>
      <c r="AE74" s="119"/>
      <c r="AF74" s="119"/>
      <c r="AG74" s="119"/>
      <c r="AH74" s="119"/>
      <c r="AI74" s="119"/>
      <c r="AJ74" s="119"/>
      <c r="AK74" s="119"/>
      <c r="AL74" s="119"/>
      <c r="AM74" s="119"/>
      <c r="AN74" s="119"/>
      <c r="AO74" s="119"/>
      <c r="AP74" s="119"/>
      <c r="AQ74" s="119"/>
      <c r="AR74" s="119"/>
    </row>
    <row r="75" spans="1:44" ht="15.75">
      <c r="A75" s="119"/>
      <c r="B75" s="119"/>
      <c r="C75" s="119"/>
      <c r="D75" s="119"/>
      <c r="E75" s="119"/>
      <c r="F75" s="119"/>
      <c r="G75" s="119"/>
      <c r="H75" s="119"/>
      <c r="I75" s="119"/>
      <c r="J75" s="119"/>
      <c r="K75" s="119"/>
      <c r="L75" s="119"/>
      <c r="M75" s="119"/>
      <c r="N75" s="119"/>
      <c r="O75" s="119"/>
      <c r="P75" s="119"/>
      <c r="Q75" s="119"/>
      <c r="R75" s="119"/>
      <c r="S75" s="119"/>
      <c r="T75" s="119"/>
      <c r="U75" s="119"/>
      <c r="V75" s="119"/>
      <c r="W75" s="119"/>
      <c r="X75" s="119"/>
      <c r="Y75" s="119"/>
      <c r="Z75" s="119"/>
      <c r="AA75" s="119"/>
      <c r="AB75" s="119"/>
      <c r="AC75" s="119"/>
      <c r="AD75" s="119"/>
      <c r="AE75" s="119"/>
      <c r="AF75" s="119"/>
      <c r="AG75" s="119"/>
      <c r="AH75" s="119"/>
      <c r="AI75" s="119"/>
      <c r="AJ75" s="119"/>
      <c r="AK75" s="119"/>
      <c r="AL75" s="119"/>
      <c r="AM75" s="119"/>
      <c r="AN75" s="119"/>
      <c r="AO75" s="119"/>
      <c r="AP75" s="119"/>
      <c r="AQ75" s="119"/>
      <c r="AR75" s="119"/>
    </row>
    <row r="76" spans="1:44" ht="15.75">
      <c r="A76" s="119"/>
      <c r="B76" s="119"/>
      <c r="C76" s="119"/>
      <c r="D76" s="119"/>
      <c r="E76" s="119"/>
      <c r="F76" s="119"/>
      <c r="G76" s="119"/>
      <c r="H76" s="119"/>
      <c r="I76" s="119"/>
      <c r="J76" s="119"/>
      <c r="K76" s="119"/>
      <c r="L76" s="119"/>
      <c r="M76" s="119"/>
      <c r="N76" s="119"/>
      <c r="O76" s="119"/>
      <c r="P76" s="119"/>
      <c r="Q76" s="119"/>
      <c r="R76" s="119"/>
      <c r="S76" s="119"/>
      <c r="T76" s="119"/>
      <c r="U76" s="119"/>
      <c r="V76" s="119"/>
      <c r="W76" s="119"/>
      <c r="X76" s="119"/>
      <c r="Y76" s="119"/>
      <c r="Z76" s="119"/>
      <c r="AA76" s="119"/>
      <c r="AB76" s="119"/>
      <c r="AC76" s="119"/>
      <c r="AD76" s="119"/>
      <c r="AE76" s="119"/>
      <c r="AF76" s="119"/>
      <c r="AG76" s="119"/>
      <c r="AH76" s="119"/>
      <c r="AI76" s="119"/>
      <c r="AJ76" s="119"/>
      <c r="AK76" s="119"/>
      <c r="AL76" s="119"/>
      <c r="AM76" s="119"/>
      <c r="AN76" s="119"/>
      <c r="AO76" s="119"/>
      <c r="AP76" s="119"/>
      <c r="AQ76" s="119"/>
      <c r="AR76" s="119"/>
    </row>
    <row r="77" spans="1:44" ht="15.75">
      <c r="A77" s="119"/>
      <c r="B77" s="119"/>
      <c r="C77" s="119"/>
      <c r="D77" s="119"/>
      <c r="E77" s="119"/>
      <c r="F77" s="119"/>
      <c r="G77" s="119"/>
      <c r="H77" s="119"/>
      <c r="I77" s="119"/>
      <c r="J77" s="119"/>
      <c r="K77" s="119"/>
      <c r="L77" s="119"/>
      <c r="M77" s="119"/>
      <c r="N77" s="119"/>
      <c r="O77" s="119"/>
      <c r="P77" s="119"/>
      <c r="Q77" s="119"/>
      <c r="R77" s="119"/>
      <c r="S77" s="119"/>
      <c r="T77" s="119"/>
      <c r="U77" s="119"/>
      <c r="V77" s="119"/>
      <c r="W77" s="119"/>
      <c r="X77" s="119"/>
      <c r="Y77" s="119"/>
      <c r="Z77" s="119"/>
      <c r="AA77" s="119"/>
      <c r="AB77" s="119"/>
      <c r="AC77" s="119"/>
      <c r="AD77" s="119"/>
      <c r="AE77" s="119"/>
      <c r="AF77" s="119"/>
      <c r="AG77" s="119"/>
      <c r="AH77" s="119"/>
      <c r="AI77" s="119"/>
      <c r="AJ77" s="119"/>
      <c r="AK77" s="119"/>
      <c r="AL77" s="119"/>
      <c r="AM77" s="119"/>
      <c r="AN77" s="119"/>
      <c r="AO77" s="119"/>
      <c r="AP77" s="119"/>
      <c r="AQ77" s="119"/>
      <c r="AR77" s="119"/>
    </row>
  </sheetData>
  <mergeCells count="6">
    <mergeCell ref="C36:T36"/>
    <mergeCell ref="B15:G15"/>
    <mergeCell ref="B7:T7"/>
    <mergeCell ref="B8:T8"/>
    <mergeCell ref="B9:T9"/>
    <mergeCell ref="B10:T10"/>
  </mergeCells>
  <printOptions horizontalCentered="1"/>
  <pageMargins left="0.51181102362204722" right="0.51181102362204722" top="0.98425196850393704" bottom="0.23622047244094491" header="0" footer="0"/>
  <pageSetup scale="47" orientation="landscape"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33">
    <pageSetUpPr fitToPage="1"/>
  </sheetPr>
  <dimension ref="A1:AT144"/>
  <sheetViews>
    <sheetView view="pageBreakPreview" zoomScale="80" zoomScaleNormal="100" zoomScaleSheetLayoutView="80" workbookViewId="0">
      <selection activeCell="B7" sqref="B7:P7"/>
    </sheetView>
  </sheetViews>
  <sheetFormatPr defaultRowHeight="12.75"/>
  <cols>
    <col min="1" max="1" width="2.5703125" customWidth="1"/>
    <col min="2" max="2" width="6.42578125" style="149" customWidth="1"/>
    <col min="3" max="3" width="88.5703125" customWidth="1"/>
    <col min="4" max="4" width="6.5703125" style="198" customWidth="1"/>
    <col min="5" max="5" width="12.5703125" style="198" customWidth="1"/>
    <col min="6" max="8" width="12.5703125" style="273" customWidth="1"/>
    <col min="9" max="9" width="13.42578125" style="273" customWidth="1"/>
    <col min="10" max="16" width="12.5703125" style="273" customWidth="1"/>
    <col min="17" max="17" width="2.5703125" style="273" customWidth="1"/>
    <col min="18" max="18" width="2.5703125" customWidth="1"/>
    <col min="19" max="19" width="17.42578125" customWidth="1"/>
    <col min="20" max="20" width="10" bestFit="1" customWidth="1"/>
    <col min="21" max="21" width="20" customWidth="1"/>
    <col min="22" max="23" width="10" bestFit="1" customWidth="1"/>
    <col min="24" max="26" width="11.42578125" bestFit="1" customWidth="1"/>
    <col min="27" max="254" width="9.42578125" customWidth="1"/>
    <col min="255" max="255" width="5.5703125" customWidth="1"/>
    <col min="256" max="256" width="52.5703125" customWidth="1"/>
    <col min="257" max="257" width="5.5703125" customWidth="1"/>
    <col min="258" max="259" width="12.5703125" customWidth="1"/>
    <col min="260" max="261" width="13.42578125" customWidth="1"/>
    <col min="262" max="262" width="13.42578125" bestFit="1" customWidth="1"/>
    <col min="263" max="510" width="9.42578125" customWidth="1"/>
    <col min="511" max="511" width="5.5703125" customWidth="1"/>
    <col min="512" max="512" width="52.5703125" customWidth="1"/>
    <col min="513" max="513" width="5.5703125" customWidth="1"/>
    <col min="514" max="515" width="12.5703125" customWidth="1"/>
    <col min="516" max="517" width="13.42578125" customWidth="1"/>
    <col min="518" max="518" width="13.42578125" bestFit="1" customWidth="1"/>
    <col min="519" max="766" width="9.42578125" customWidth="1"/>
    <col min="767" max="767" width="5.5703125" customWidth="1"/>
    <col min="768" max="768" width="52.5703125" customWidth="1"/>
    <col min="769" max="769" width="5.5703125" customWidth="1"/>
    <col min="770" max="771" width="12.5703125" customWidth="1"/>
    <col min="772" max="773" width="13.42578125" customWidth="1"/>
    <col min="774" max="774" width="13.42578125" bestFit="1" customWidth="1"/>
    <col min="775" max="1022" width="9.42578125" customWidth="1"/>
    <col min="1023" max="1023" width="5.5703125" customWidth="1"/>
    <col min="1024" max="1024" width="52.5703125" customWidth="1"/>
    <col min="1025" max="1025" width="5.5703125" customWidth="1"/>
    <col min="1026" max="1027" width="12.5703125" customWidth="1"/>
    <col min="1028" max="1029" width="13.42578125" customWidth="1"/>
    <col min="1030" max="1030" width="13.42578125" bestFit="1" customWidth="1"/>
    <col min="1031" max="1278" width="9.42578125" customWidth="1"/>
    <col min="1279" max="1279" width="5.5703125" customWidth="1"/>
    <col min="1280" max="1280" width="52.5703125" customWidth="1"/>
    <col min="1281" max="1281" width="5.5703125" customWidth="1"/>
    <col min="1282" max="1283" width="12.5703125" customWidth="1"/>
    <col min="1284" max="1285" width="13.42578125" customWidth="1"/>
    <col min="1286" max="1286" width="13.42578125" bestFit="1" customWidth="1"/>
    <col min="1287" max="1534" width="9.42578125" customWidth="1"/>
    <col min="1535" max="1535" width="5.5703125" customWidth="1"/>
    <col min="1536" max="1536" width="52.5703125" customWidth="1"/>
    <col min="1537" max="1537" width="5.5703125" customWidth="1"/>
    <col min="1538" max="1539" width="12.5703125" customWidth="1"/>
    <col min="1540" max="1541" width="13.42578125" customWidth="1"/>
    <col min="1542" max="1542" width="13.42578125" bestFit="1" customWidth="1"/>
    <col min="1543" max="1790" width="9.42578125" customWidth="1"/>
    <col min="1791" max="1791" width="5.5703125" customWidth="1"/>
    <col min="1792" max="1792" width="52.5703125" customWidth="1"/>
    <col min="1793" max="1793" width="5.5703125" customWidth="1"/>
    <col min="1794" max="1795" width="12.5703125" customWidth="1"/>
    <col min="1796" max="1797" width="13.42578125" customWidth="1"/>
    <col min="1798" max="1798" width="13.42578125" bestFit="1" customWidth="1"/>
    <col min="1799" max="2046" width="9.42578125" customWidth="1"/>
    <col min="2047" max="2047" width="5.5703125" customWidth="1"/>
    <col min="2048" max="2048" width="52.5703125" customWidth="1"/>
    <col min="2049" max="2049" width="5.5703125" customWidth="1"/>
    <col min="2050" max="2051" width="12.5703125" customWidth="1"/>
    <col min="2052" max="2053" width="13.42578125" customWidth="1"/>
    <col min="2054" max="2054" width="13.42578125" bestFit="1" customWidth="1"/>
    <col min="2055" max="2302" width="9.42578125" customWidth="1"/>
    <col min="2303" max="2303" width="5.5703125" customWidth="1"/>
    <col min="2304" max="2304" width="52.5703125" customWidth="1"/>
    <col min="2305" max="2305" width="5.5703125" customWidth="1"/>
    <col min="2306" max="2307" width="12.5703125" customWidth="1"/>
    <col min="2308" max="2309" width="13.42578125" customWidth="1"/>
    <col min="2310" max="2310" width="13.42578125" bestFit="1" customWidth="1"/>
    <col min="2311" max="2558" width="9.42578125" customWidth="1"/>
    <col min="2559" max="2559" width="5.5703125" customWidth="1"/>
    <col min="2560" max="2560" width="52.5703125" customWidth="1"/>
    <col min="2561" max="2561" width="5.5703125" customWidth="1"/>
    <col min="2562" max="2563" width="12.5703125" customWidth="1"/>
    <col min="2564" max="2565" width="13.42578125" customWidth="1"/>
    <col min="2566" max="2566" width="13.42578125" bestFit="1" customWidth="1"/>
    <col min="2567" max="2814" width="9.42578125" customWidth="1"/>
    <col min="2815" max="2815" width="5.5703125" customWidth="1"/>
    <col min="2816" max="2816" width="52.5703125" customWidth="1"/>
    <col min="2817" max="2817" width="5.5703125" customWidth="1"/>
    <col min="2818" max="2819" width="12.5703125" customWidth="1"/>
    <col min="2820" max="2821" width="13.42578125" customWidth="1"/>
    <col min="2822" max="2822" width="13.42578125" bestFit="1" customWidth="1"/>
    <col min="2823" max="3070" width="9.42578125" customWidth="1"/>
    <col min="3071" max="3071" width="5.5703125" customWidth="1"/>
    <col min="3072" max="3072" width="52.5703125" customWidth="1"/>
    <col min="3073" max="3073" width="5.5703125" customWidth="1"/>
    <col min="3074" max="3075" width="12.5703125" customWidth="1"/>
    <col min="3076" max="3077" width="13.42578125" customWidth="1"/>
    <col min="3078" max="3078" width="13.42578125" bestFit="1" customWidth="1"/>
    <col min="3079" max="3326" width="9.42578125" customWidth="1"/>
    <col min="3327" max="3327" width="5.5703125" customWidth="1"/>
    <col min="3328" max="3328" width="52.5703125" customWidth="1"/>
    <col min="3329" max="3329" width="5.5703125" customWidth="1"/>
    <col min="3330" max="3331" width="12.5703125" customWidth="1"/>
    <col min="3332" max="3333" width="13.42578125" customWidth="1"/>
    <col min="3334" max="3334" width="13.42578125" bestFit="1" customWidth="1"/>
    <col min="3335" max="3582" width="9.42578125" customWidth="1"/>
    <col min="3583" max="3583" width="5.5703125" customWidth="1"/>
    <col min="3584" max="3584" width="52.5703125" customWidth="1"/>
    <col min="3585" max="3585" width="5.5703125" customWidth="1"/>
    <col min="3586" max="3587" width="12.5703125" customWidth="1"/>
    <col min="3588" max="3589" width="13.42578125" customWidth="1"/>
    <col min="3590" max="3590" width="13.42578125" bestFit="1" customWidth="1"/>
    <col min="3591" max="3838" width="9.42578125" customWidth="1"/>
    <col min="3839" max="3839" width="5.5703125" customWidth="1"/>
    <col min="3840" max="3840" width="52.5703125" customWidth="1"/>
    <col min="3841" max="3841" width="5.5703125" customWidth="1"/>
    <col min="3842" max="3843" width="12.5703125" customWidth="1"/>
    <col min="3844" max="3845" width="13.42578125" customWidth="1"/>
    <col min="3846" max="3846" width="13.42578125" bestFit="1" customWidth="1"/>
    <col min="3847" max="4094" width="9.42578125" customWidth="1"/>
    <col min="4095" max="4095" width="5.5703125" customWidth="1"/>
    <col min="4096" max="4096" width="52.5703125" customWidth="1"/>
    <col min="4097" max="4097" width="5.5703125" customWidth="1"/>
    <col min="4098" max="4099" width="12.5703125" customWidth="1"/>
    <col min="4100" max="4101" width="13.42578125" customWidth="1"/>
    <col min="4102" max="4102" width="13.42578125" bestFit="1" customWidth="1"/>
    <col min="4103" max="4350" width="9.42578125" customWidth="1"/>
    <col min="4351" max="4351" width="5.5703125" customWidth="1"/>
    <col min="4352" max="4352" width="52.5703125" customWidth="1"/>
    <col min="4353" max="4353" width="5.5703125" customWidth="1"/>
    <col min="4354" max="4355" width="12.5703125" customWidth="1"/>
    <col min="4356" max="4357" width="13.42578125" customWidth="1"/>
    <col min="4358" max="4358" width="13.42578125" bestFit="1" customWidth="1"/>
    <col min="4359" max="4606" width="9.42578125" customWidth="1"/>
    <col min="4607" max="4607" width="5.5703125" customWidth="1"/>
    <col min="4608" max="4608" width="52.5703125" customWidth="1"/>
    <col min="4609" max="4609" width="5.5703125" customWidth="1"/>
    <col min="4610" max="4611" width="12.5703125" customWidth="1"/>
    <col min="4612" max="4613" width="13.42578125" customWidth="1"/>
    <col min="4614" max="4614" width="13.42578125" bestFit="1" customWidth="1"/>
    <col min="4615" max="4862" width="9.42578125" customWidth="1"/>
    <col min="4863" max="4863" width="5.5703125" customWidth="1"/>
    <col min="4864" max="4864" width="52.5703125" customWidth="1"/>
    <col min="4865" max="4865" width="5.5703125" customWidth="1"/>
    <col min="4866" max="4867" width="12.5703125" customWidth="1"/>
    <col min="4868" max="4869" width="13.42578125" customWidth="1"/>
    <col min="4870" max="4870" width="13.42578125" bestFit="1" customWidth="1"/>
    <col min="4871" max="5118" width="9.42578125" customWidth="1"/>
    <col min="5119" max="5119" width="5.5703125" customWidth="1"/>
    <col min="5120" max="5120" width="52.5703125" customWidth="1"/>
    <col min="5121" max="5121" width="5.5703125" customWidth="1"/>
    <col min="5122" max="5123" width="12.5703125" customWidth="1"/>
    <col min="5124" max="5125" width="13.42578125" customWidth="1"/>
    <col min="5126" max="5126" width="13.42578125" bestFit="1" customWidth="1"/>
    <col min="5127" max="5374" width="9.42578125" customWidth="1"/>
    <col min="5375" max="5375" width="5.5703125" customWidth="1"/>
    <col min="5376" max="5376" width="52.5703125" customWidth="1"/>
    <col min="5377" max="5377" width="5.5703125" customWidth="1"/>
    <col min="5378" max="5379" width="12.5703125" customWidth="1"/>
    <col min="5380" max="5381" width="13.42578125" customWidth="1"/>
    <col min="5382" max="5382" width="13.42578125" bestFit="1" customWidth="1"/>
    <col min="5383" max="5630" width="9.42578125" customWidth="1"/>
    <col min="5631" max="5631" width="5.5703125" customWidth="1"/>
    <col min="5632" max="5632" width="52.5703125" customWidth="1"/>
    <col min="5633" max="5633" width="5.5703125" customWidth="1"/>
    <col min="5634" max="5635" width="12.5703125" customWidth="1"/>
    <col min="5636" max="5637" width="13.42578125" customWidth="1"/>
    <col min="5638" max="5638" width="13.42578125" bestFit="1" customWidth="1"/>
    <col min="5639" max="5886" width="9.42578125" customWidth="1"/>
    <col min="5887" max="5887" width="5.5703125" customWidth="1"/>
    <col min="5888" max="5888" width="52.5703125" customWidth="1"/>
    <col min="5889" max="5889" width="5.5703125" customWidth="1"/>
    <col min="5890" max="5891" width="12.5703125" customWidth="1"/>
    <col min="5892" max="5893" width="13.42578125" customWidth="1"/>
    <col min="5894" max="5894" width="13.42578125" bestFit="1" customWidth="1"/>
    <col min="5895" max="6142" width="9.42578125" customWidth="1"/>
    <col min="6143" max="6143" width="5.5703125" customWidth="1"/>
    <col min="6144" max="6144" width="52.5703125" customWidth="1"/>
    <col min="6145" max="6145" width="5.5703125" customWidth="1"/>
    <col min="6146" max="6147" width="12.5703125" customWidth="1"/>
    <col min="6148" max="6149" width="13.42578125" customWidth="1"/>
    <col min="6150" max="6150" width="13.42578125" bestFit="1" customWidth="1"/>
    <col min="6151" max="6398" width="9.42578125" customWidth="1"/>
    <col min="6399" max="6399" width="5.5703125" customWidth="1"/>
    <col min="6400" max="6400" width="52.5703125" customWidth="1"/>
    <col min="6401" max="6401" width="5.5703125" customWidth="1"/>
    <col min="6402" max="6403" width="12.5703125" customWidth="1"/>
    <col min="6404" max="6405" width="13.42578125" customWidth="1"/>
    <col min="6406" max="6406" width="13.42578125" bestFit="1" customWidth="1"/>
    <col min="6407" max="6654" width="9.42578125" customWidth="1"/>
    <col min="6655" max="6655" width="5.5703125" customWidth="1"/>
    <col min="6656" max="6656" width="52.5703125" customWidth="1"/>
    <col min="6657" max="6657" width="5.5703125" customWidth="1"/>
    <col min="6658" max="6659" width="12.5703125" customWidth="1"/>
    <col min="6660" max="6661" width="13.42578125" customWidth="1"/>
    <col min="6662" max="6662" width="13.42578125" bestFit="1" customWidth="1"/>
    <col min="6663" max="6910" width="9.42578125" customWidth="1"/>
    <col min="6911" max="6911" width="5.5703125" customWidth="1"/>
    <col min="6912" max="6912" width="52.5703125" customWidth="1"/>
    <col min="6913" max="6913" width="5.5703125" customWidth="1"/>
    <col min="6914" max="6915" width="12.5703125" customWidth="1"/>
    <col min="6916" max="6917" width="13.42578125" customWidth="1"/>
    <col min="6918" max="6918" width="13.42578125" bestFit="1" customWidth="1"/>
    <col min="6919" max="7166" width="9.42578125" customWidth="1"/>
    <col min="7167" max="7167" width="5.5703125" customWidth="1"/>
    <col min="7168" max="7168" width="52.5703125" customWidth="1"/>
    <col min="7169" max="7169" width="5.5703125" customWidth="1"/>
    <col min="7170" max="7171" width="12.5703125" customWidth="1"/>
    <col min="7172" max="7173" width="13.42578125" customWidth="1"/>
    <col min="7174" max="7174" width="13.42578125" bestFit="1" customWidth="1"/>
    <col min="7175" max="7422" width="9.42578125" customWidth="1"/>
    <col min="7423" max="7423" width="5.5703125" customWidth="1"/>
    <col min="7424" max="7424" width="52.5703125" customWidth="1"/>
    <col min="7425" max="7425" width="5.5703125" customWidth="1"/>
    <col min="7426" max="7427" width="12.5703125" customWidth="1"/>
    <col min="7428" max="7429" width="13.42578125" customWidth="1"/>
    <col min="7430" max="7430" width="13.42578125" bestFit="1" customWidth="1"/>
    <col min="7431" max="7678" width="9.42578125" customWidth="1"/>
    <col min="7679" max="7679" width="5.5703125" customWidth="1"/>
    <col min="7680" max="7680" width="52.5703125" customWidth="1"/>
    <col min="7681" max="7681" width="5.5703125" customWidth="1"/>
    <col min="7682" max="7683" width="12.5703125" customWidth="1"/>
    <col min="7684" max="7685" width="13.42578125" customWidth="1"/>
    <col min="7686" max="7686" width="13.42578125" bestFit="1" customWidth="1"/>
    <col min="7687" max="7934" width="9.42578125" customWidth="1"/>
    <col min="7935" max="7935" width="5.5703125" customWidth="1"/>
    <col min="7936" max="7936" width="52.5703125" customWidth="1"/>
    <col min="7937" max="7937" width="5.5703125" customWidth="1"/>
    <col min="7938" max="7939" width="12.5703125" customWidth="1"/>
    <col min="7940" max="7941" width="13.42578125" customWidth="1"/>
    <col min="7942" max="7942" width="13.42578125" bestFit="1" customWidth="1"/>
    <col min="7943" max="8190" width="9.42578125" customWidth="1"/>
    <col min="8191" max="8191" width="5.5703125" customWidth="1"/>
    <col min="8192" max="8192" width="52.5703125" customWidth="1"/>
    <col min="8193" max="8193" width="5.5703125" customWidth="1"/>
    <col min="8194" max="8195" width="12.5703125" customWidth="1"/>
    <col min="8196" max="8197" width="13.42578125" customWidth="1"/>
    <col min="8198" max="8198" width="13.42578125" bestFit="1" customWidth="1"/>
    <col min="8199" max="8446" width="9.42578125" customWidth="1"/>
    <col min="8447" max="8447" width="5.5703125" customWidth="1"/>
    <col min="8448" max="8448" width="52.5703125" customWidth="1"/>
    <col min="8449" max="8449" width="5.5703125" customWidth="1"/>
    <col min="8450" max="8451" width="12.5703125" customWidth="1"/>
    <col min="8452" max="8453" width="13.42578125" customWidth="1"/>
    <col min="8454" max="8454" width="13.42578125" bestFit="1" customWidth="1"/>
    <col min="8455" max="8702" width="9.42578125" customWidth="1"/>
    <col min="8703" max="8703" width="5.5703125" customWidth="1"/>
    <col min="8704" max="8704" width="52.5703125" customWidth="1"/>
    <col min="8705" max="8705" width="5.5703125" customWidth="1"/>
    <col min="8706" max="8707" width="12.5703125" customWidth="1"/>
    <col min="8708" max="8709" width="13.42578125" customWidth="1"/>
    <col min="8710" max="8710" width="13.42578125" bestFit="1" customWidth="1"/>
    <col min="8711" max="8958" width="9.42578125" customWidth="1"/>
    <col min="8959" max="8959" width="5.5703125" customWidth="1"/>
    <col min="8960" max="8960" width="52.5703125" customWidth="1"/>
    <col min="8961" max="8961" width="5.5703125" customWidth="1"/>
    <col min="8962" max="8963" width="12.5703125" customWidth="1"/>
    <col min="8964" max="8965" width="13.42578125" customWidth="1"/>
    <col min="8966" max="8966" width="13.42578125" bestFit="1" customWidth="1"/>
    <col min="8967" max="9214" width="9.42578125" customWidth="1"/>
    <col min="9215" max="9215" width="5.5703125" customWidth="1"/>
    <col min="9216" max="9216" width="52.5703125" customWidth="1"/>
    <col min="9217" max="9217" width="5.5703125" customWidth="1"/>
    <col min="9218" max="9219" width="12.5703125" customWidth="1"/>
    <col min="9220" max="9221" width="13.42578125" customWidth="1"/>
    <col min="9222" max="9222" width="13.42578125" bestFit="1" customWidth="1"/>
    <col min="9223" max="9470" width="9.42578125" customWidth="1"/>
    <col min="9471" max="9471" width="5.5703125" customWidth="1"/>
    <col min="9472" max="9472" width="52.5703125" customWidth="1"/>
    <col min="9473" max="9473" width="5.5703125" customWidth="1"/>
    <col min="9474" max="9475" width="12.5703125" customWidth="1"/>
    <col min="9476" max="9477" width="13.42578125" customWidth="1"/>
    <col min="9478" max="9478" width="13.42578125" bestFit="1" customWidth="1"/>
    <col min="9479" max="9726" width="9.42578125" customWidth="1"/>
    <col min="9727" max="9727" width="5.5703125" customWidth="1"/>
    <col min="9728" max="9728" width="52.5703125" customWidth="1"/>
    <col min="9729" max="9729" width="5.5703125" customWidth="1"/>
    <col min="9730" max="9731" width="12.5703125" customWidth="1"/>
    <col min="9732" max="9733" width="13.42578125" customWidth="1"/>
    <col min="9734" max="9734" width="13.42578125" bestFit="1" customWidth="1"/>
    <col min="9735" max="9982" width="9.42578125" customWidth="1"/>
    <col min="9983" max="9983" width="5.5703125" customWidth="1"/>
    <col min="9984" max="9984" width="52.5703125" customWidth="1"/>
    <col min="9985" max="9985" width="5.5703125" customWidth="1"/>
    <col min="9986" max="9987" width="12.5703125" customWidth="1"/>
    <col min="9988" max="9989" width="13.42578125" customWidth="1"/>
    <col min="9990" max="9990" width="13.42578125" bestFit="1" customWidth="1"/>
    <col min="9991" max="10238" width="9.42578125" customWidth="1"/>
    <col min="10239" max="10239" width="5.5703125" customWidth="1"/>
    <col min="10240" max="10240" width="52.5703125" customWidth="1"/>
    <col min="10241" max="10241" width="5.5703125" customWidth="1"/>
    <col min="10242" max="10243" width="12.5703125" customWidth="1"/>
    <col min="10244" max="10245" width="13.42578125" customWidth="1"/>
    <col min="10246" max="10246" width="13.42578125" bestFit="1" customWidth="1"/>
    <col min="10247" max="10494" width="9.42578125" customWidth="1"/>
    <col min="10495" max="10495" width="5.5703125" customWidth="1"/>
    <col min="10496" max="10496" width="52.5703125" customWidth="1"/>
    <col min="10497" max="10497" width="5.5703125" customWidth="1"/>
    <col min="10498" max="10499" width="12.5703125" customWidth="1"/>
    <col min="10500" max="10501" width="13.42578125" customWidth="1"/>
    <col min="10502" max="10502" width="13.42578125" bestFit="1" customWidth="1"/>
    <col min="10503" max="10750" width="9.42578125" customWidth="1"/>
    <col min="10751" max="10751" width="5.5703125" customWidth="1"/>
    <col min="10752" max="10752" width="52.5703125" customWidth="1"/>
    <col min="10753" max="10753" width="5.5703125" customWidth="1"/>
    <col min="10754" max="10755" width="12.5703125" customWidth="1"/>
    <col min="10756" max="10757" width="13.42578125" customWidth="1"/>
    <col min="10758" max="10758" width="13.42578125" bestFit="1" customWidth="1"/>
    <col min="10759" max="11006" width="9.42578125" customWidth="1"/>
    <col min="11007" max="11007" width="5.5703125" customWidth="1"/>
    <col min="11008" max="11008" width="52.5703125" customWidth="1"/>
    <col min="11009" max="11009" width="5.5703125" customWidth="1"/>
    <col min="11010" max="11011" width="12.5703125" customWidth="1"/>
    <col min="11012" max="11013" width="13.42578125" customWidth="1"/>
    <col min="11014" max="11014" width="13.42578125" bestFit="1" customWidth="1"/>
    <col min="11015" max="11262" width="9.42578125" customWidth="1"/>
    <col min="11263" max="11263" width="5.5703125" customWidth="1"/>
    <col min="11264" max="11264" width="52.5703125" customWidth="1"/>
    <col min="11265" max="11265" width="5.5703125" customWidth="1"/>
    <col min="11266" max="11267" width="12.5703125" customWidth="1"/>
    <col min="11268" max="11269" width="13.42578125" customWidth="1"/>
    <col min="11270" max="11270" width="13.42578125" bestFit="1" customWidth="1"/>
    <col min="11271" max="11518" width="9.42578125" customWidth="1"/>
    <col min="11519" max="11519" width="5.5703125" customWidth="1"/>
    <col min="11520" max="11520" width="52.5703125" customWidth="1"/>
    <col min="11521" max="11521" width="5.5703125" customWidth="1"/>
    <col min="11522" max="11523" width="12.5703125" customWidth="1"/>
    <col min="11524" max="11525" width="13.42578125" customWidth="1"/>
    <col min="11526" max="11526" width="13.42578125" bestFit="1" customWidth="1"/>
    <col min="11527" max="11774" width="9.42578125" customWidth="1"/>
    <col min="11775" max="11775" width="5.5703125" customWidth="1"/>
    <col min="11776" max="11776" width="52.5703125" customWidth="1"/>
    <col min="11777" max="11777" width="5.5703125" customWidth="1"/>
    <col min="11778" max="11779" width="12.5703125" customWidth="1"/>
    <col min="11780" max="11781" width="13.42578125" customWidth="1"/>
    <col min="11782" max="11782" width="13.42578125" bestFit="1" customWidth="1"/>
    <col min="11783" max="12030" width="9.42578125" customWidth="1"/>
    <col min="12031" max="12031" width="5.5703125" customWidth="1"/>
    <col min="12032" max="12032" width="52.5703125" customWidth="1"/>
    <col min="12033" max="12033" width="5.5703125" customWidth="1"/>
    <col min="12034" max="12035" width="12.5703125" customWidth="1"/>
    <col min="12036" max="12037" width="13.42578125" customWidth="1"/>
    <col min="12038" max="12038" width="13.42578125" bestFit="1" customWidth="1"/>
    <col min="12039" max="12286" width="9.42578125" customWidth="1"/>
    <col min="12287" max="12287" width="5.5703125" customWidth="1"/>
    <col min="12288" max="12288" width="52.5703125" customWidth="1"/>
    <col min="12289" max="12289" width="5.5703125" customWidth="1"/>
    <col min="12290" max="12291" width="12.5703125" customWidth="1"/>
    <col min="12292" max="12293" width="13.42578125" customWidth="1"/>
    <col min="12294" max="12294" width="13.42578125" bestFit="1" customWidth="1"/>
    <col min="12295" max="12542" width="9.42578125" customWidth="1"/>
    <col min="12543" max="12543" width="5.5703125" customWidth="1"/>
    <col min="12544" max="12544" width="52.5703125" customWidth="1"/>
    <col min="12545" max="12545" width="5.5703125" customWidth="1"/>
    <col min="12546" max="12547" width="12.5703125" customWidth="1"/>
    <col min="12548" max="12549" width="13.42578125" customWidth="1"/>
    <col min="12550" max="12550" width="13.42578125" bestFit="1" customWidth="1"/>
    <col min="12551" max="12798" width="9.42578125" customWidth="1"/>
    <col min="12799" max="12799" width="5.5703125" customWidth="1"/>
    <col min="12800" max="12800" width="52.5703125" customWidth="1"/>
    <col min="12801" max="12801" width="5.5703125" customWidth="1"/>
    <col min="12802" max="12803" width="12.5703125" customWidth="1"/>
    <col min="12804" max="12805" width="13.42578125" customWidth="1"/>
    <col min="12806" max="12806" width="13.42578125" bestFit="1" customWidth="1"/>
    <col min="12807" max="13054" width="9.42578125" customWidth="1"/>
    <col min="13055" max="13055" width="5.5703125" customWidth="1"/>
    <col min="13056" max="13056" width="52.5703125" customWidth="1"/>
    <col min="13057" max="13057" width="5.5703125" customWidth="1"/>
    <col min="13058" max="13059" width="12.5703125" customWidth="1"/>
    <col min="13060" max="13061" width="13.42578125" customWidth="1"/>
    <col min="13062" max="13062" width="13.42578125" bestFit="1" customWidth="1"/>
    <col min="13063" max="13310" width="9.42578125" customWidth="1"/>
    <col min="13311" max="13311" width="5.5703125" customWidth="1"/>
    <col min="13312" max="13312" width="52.5703125" customWidth="1"/>
    <col min="13313" max="13313" width="5.5703125" customWidth="1"/>
    <col min="13314" max="13315" width="12.5703125" customWidth="1"/>
    <col min="13316" max="13317" width="13.42578125" customWidth="1"/>
    <col min="13318" max="13318" width="13.42578125" bestFit="1" customWidth="1"/>
    <col min="13319" max="13566" width="9.42578125" customWidth="1"/>
    <col min="13567" max="13567" width="5.5703125" customWidth="1"/>
    <col min="13568" max="13568" width="52.5703125" customWidth="1"/>
    <col min="13569" max="13569" width="5.5703125" customWidth="1"/>
    <col min="13570" max="13571" width="12.5703125" customWidth="1"/>
    <col min="13572" max="13573" width="13.42578125" customWidth="1"/>
    <col min="13574" max="13574" width="13.42578125" bestFit="1" customWidth="1"/>
    <col min="13575" max="13822" width="9.42578125" customWidth="1"/>
    <col min="13823" max="13823" width="5.5703125" customWidth="1"/>
    <col min="13824" max="13824" width="52.5703125" customWidth="1"/>
    <col min="13825" max="13825" width="5.5703125" customWidth="1"/>
    <col min="13826" max="13827" width="12.5703125" customWidth="1"/>
    <col min="13828" max="13829" width="13.42578125" customWidth="1"/>
    <col min="13830" max="13830" width="13.42578125" bestFit="1" customWidth="1"/>
    <col min="13831" max="14078" width="9.42578125" customWidth="1"/>
    <col min="14079" max="14079" width="5.5703125" customWidth="1"/>
    <col min="14080" max="14080" width="52.5703125" customWidth="1"/>
    <col min="14081" max="14081" width="5.5703125" customWidth="1"/>
    <col min="14082" max="14083" width="12.5703125" customWidth="1"/>
    <col min="14084" max="14085" width="13.42578125" customWidth="1"/>
    <col min="14086" max="14086" width="13.42578125" bestFit="1" customWidth="1"/>
    <col min="14087" max="14334" width="9.42578125" customWidth="1"/>
    <col min="14335" max="14335" width="5.5703125" customWidth="1"/>
    <col min="14336" max="14336" width="52.5703125" customWidth="1"/>
    <col min="14337" max="14337" width="5.5703125" customWidth="1"/>
    <col min="14338" max="14339" width="12.5703125" customWidth="1"/>
    <col min="14340" max="14341" width="13.42578125" customWidth="1"/>
    <col min="14342" max="14342" width="13.42578125" bestFit="1" customWidth="1"/>
    <col min="14343" max="14590" width="9.42578125" customWidth="1"/>
    <col min="14591" max="14591" width="5.5703125" customWidth="1"/>
    <col min="14592" max="14592" width="52.5703125" customWidth="1"/>
    <col min="14593" max="14593" width="5.5703125" customWidth="1"/>
    <col min="14594" max="14595" width="12.5703125" customWidth="1"/>
    <col min="14596" max="14597" width="13.42578125" customWidth="1"/>
    <col min="14598" max="14598" width="13.42578125" bestFit="1" customWidth="1"/>
    <col min="14599" max="14846" width="9.42578125" customWidth="1"/>
    <col min="14847" max="14847" width="5.5703125" customWidth="1"/>
    <col min="14848" max="14848" width="52.5703125" customWidth="1"/>
    <col min="14849" max="14849" width="5.5703125" customWidth="1"/>
    <col min="14850" max="14851" width="12.5703125" customWidth="1"/>
    <col min="14852" max="14853" width="13.42578125" customWidth="1"/>
    <col min="14854" max="14854" width="13.42578125" bestFit="1" customWidth="1"/>
    <col min="14855" max="15102" width="9.42578125" customWidth="1"/>
    <col min="15103" max="15103" width="5.5703125" customWidth="1"/>
    <col min="15104" max="15104" width="52.5703125" customWidth="1"/>
    <col min="15105" max="15105" width="5.5703125" customWidth="1"/>
    <col min="15106" max="15107" width="12.5703125" customWidth="1"/>
    <col min="15108" max="15109" width="13.42578125" customWidth="1"/>
    <col min="15110" max="15110" width="13.42578125" bestFit="1" customWidth="1"/>
    <col min="15111" max="15358" width="9.42578125" customWidth="1"/>
    <col min="15359" max="15359" width="5.5703125" customWidth="1"/>
    <col min="15360" max="15360" width="52.5703125" customWidth="1"/>
    <col min="15361" max="15361" width="5.5703125" customWidth="1"/>
    <col min="15362" max="15363" width="12.5703125" customWidth="1"/>
    <col min="15364" max="15365" width="13.42578125" customWidth="1"/>
    <col min="15366" max="15366" width="13.42578125" bestFit="1" customWidth="1"/>
    <col min="15367" max="15614" width="9.42578125" customWidth="1"/>
    <col min="15615" max="15615" width="5.5703125" customWidth="1"/>
    <col min="15616" max="15616" width="52.5703125" customWidth="1"/>
    <col min="15617" max="15617" width="5.5703125" customWidth="1"/>
    <col min="15618" max="15619" width="12.5703125" customWidth="1"/>
    <col min="15620" max="15621" width="13.42578125" customWidth="1"/>
    <col min="15622" max="15622" width="13.42578125" bestFit="1" customWidth="1"/>
    <col min="15623" max="15870" width="9.42578125" customWidth="1"/>
    <col min="15871" max="15871" width="5.5703125" customWidth="1"/>
    <col min="15872" max="15872" width="52.5703125" customWidth="1"/>
    <col min="15873" max="15873" width="5.5703125" customWidth="1"/>
    <col min="15874" max="15875" width="12.5703125" customWidth="1"/>
    <col min="15876" max="15877" width="13.42578125" customWidth="1"/>
    <col min="15878" max="15878" width="13.42578125" bestFit="1" customWidth="1"/>
    <col min="15879" max="16126" width="9.42578125" customWidth="1"/>
    <col min="16127" max="16127" width="5.5703125" customWidth="1"/>
    <col min="16128" max="16128" width="52.5703125" customWidth="1"/>
    <col min="16129" max="16129" width="5.5703125" customWidth="1"/>
    <col min="16130" max="16131" width="12.5703125" customWidth="1"/>
    <col min="16132" max="16133" width="13.42578125" customWidth="1"/>
    <col min="16134" max="16134" width="13.42578125" bestFit="1" customWidth="1"/>
    <col min="16135" max="16384" width="9.42578125" customWidth="1"/>
  </cols>
  <sheetData>
    <row r="1" spans="1:46" ht="17.25" customHeight="1">
      <c r="A1" s="1"/>
      <c r="B1" s="6" t="s">
        <v>0</v>
      </c>
      <c r="C1" s="1"/>
      <c r="D1" s="196"/>
      <c r="E1" s="196"/>
      <c r="G1" s="272"/>
      <c r="H1" s="272"/>
      <c r="I1" s="272"/>
      <c r="J1" s="272"/>
      <c r="L1" s="186"/>
      <c r="M1" s="186"/>
      <c r="N1" s="186"/>
      <c r="O1" s="186"/>
      <c r="P1" s="186" t="s">
        <v>1</v>
      </c>
      <c r="AD1" s="1"/>
      <c r="AE1" s="1"/>
      <c r="AF1" s="1"/>
      <c r="AG1" s="1"/>
      <c r="AH1" s="1"/>
      <c r="AI1" s="1"/>
      <c r="AJ1" s="1"/>
      <c r="AK1" s="1"/>
      <c r="AL1" s="1"/>
      <c r="AM1" s="1"/>
      <c r="AN1" s="1"/>
      <c r="AO1" s="1"/>
      <c r="AP1" s="1"/>
      <c r="AQ1" s="1"/>
      <c r="AR1" s="1"/>
      <c r="AS1" s="1"/>
      <c r="AT1" s="1"/>
    </row>
    <row r="2" spans="1:46" ht="17.25" customHeight="1">
      <c r="A2" s="1"/>
      <c r="B2" s="6"/>
      <c r="C2" s="1"/>
      <c r="D2" s="196"/>
      <c r="E2" s="196"/>
      <c r="G2" s="272"/>
      <c r="H2" s="272"/>
      <c r="I2" s="272"/>
      <c r="J2" s="272"/>
      <c r="L2" s="186"/>
      <c r="M2" s="186"/>
      <c r="N2" s="186"/>
      <c r="O2" s="186"/>
      <c r="P2" s="3" t="s">
        <v>2</v>
      </c>
      <c r="AD2" s="1"/>
      <c r="AE2" s="1"/>
      <c r="AF2" s="1"/>
      <c r="AG2" s="1"/>
      <c r="AH2" s="1"/>
      <c r="AI2" s="1"/>
      <c r="AJ2" s="1"/>
      <c r="AK2" s="1"/>
      <c r="AL2" s="1"/>
      <c r="AM2" s="1"/>
      <c r="AN2" s="1"/>
      <c r="AO2" s="1"/>
      <c r="AP2" s="1"/>
      <c r="AQ2" s="1"/>
      <c r="AR2" s="1"/>
      <c r="AS2" s="1"/>
      <c r="AT2" s="1"/>
    </row>
    <row r="3" spans="1:46" ht="17.25" customHeight="1">
      <c r="A3" s="1"/>
      <c r="B3" s="36"/>
      <c r="C3" s="1"/>
      <c r="D3" s="196"/>
      <c r="E3" s="196"/>
      <c r="G3" s="272"/>
      <c r="H3" s="272"/>
      <c r="I3" s="272"/>
      <c r="J3" s="272"/>
      <c r="L3" s="186"/>
      <c r="M3" s="186"/>
      <c r="N3" s="186"/>
      <c r="O3" s="186"/>
      <c r="P3" s="186" t="s">
        <v>452</v>
      </c>
      <c r="AD3" s="1"/>
      <c r="AE3" s="1"/>
      <c r="AF3" s="1"/>
      <c r="AG3" s="1"/>
      <c r="AH3" s="1"/>
      <c r="AI3" s="1"/>
      <c r="AJ3" s="1"/>
      <c r="AK3" s="1"/>
      <c r="AL3" s="1"/>
      <c r="AM3" s="1"/>
      <c r="AN3" s="1"/>
      <c r="AO3" s="1"/>
      <c r="AP3" s="1"/>
      <c r="AQ3" s="1"/>
      <c r="AR3" s="1"/>
      <c r="AS3" s="1"/>
      <c r="AT3" s="1"/>
    </row>
    <row r="4" spans="1:46" ht="17.25" customHeight="1">
      <c r="A4" s="1"/>
      <c r="B4" s="36"/>
      <c r="C4" s="1"/>
      <c r="D4" s="196"/>
      <c r="E4" s="196"/>
      <c r="G4" s="272"/>
      <c r="H4" s="272"/>
      <c r="I4" s="272"/>
      <c r="J4" s="272"/>
      <c r="L4" s="186"/>
      <c r="M4" s="186"/>
      <c r="N4" s="186"/>
      <c r="O4" s="186"/>
      <c r="P4" s="186" t="s">
        <v>4</v>
      </c>
      <c r="AD4" s="1"/>
      <c r="AE4" s="1"/>
      <c r="AF4" s="1"/>
      <c r="AG4" s="1"/>
      <c r="AH4" s="1"/>
      <c r="AI4" s="1"/>
      <c r="AJ4" s="1"/>
      <c r="AK4" s="1"/>
      <c r="AL4" s="1"/>
      <c r="AM4" s="1"/>
      <c r="AN4" s="1"/>
      <c r="AO4" s="1"/>
      <c r="AP4" s="1"/>
      <c r="AQ4" s="1"/>
      <c r="AR4" s="1"/>
      <c r="AS4" s="1"/>
      <c r="AT4" s="1"/>
    </row>
    <row r="5" spans="1:46" ht="17.25" customHeight="1">
      <c r="A5" s="1"/>
      <c r="B5" s="36"/>
      <c r="C5" s="1"/>
      <c r="D5" s="196"/>
      <c r="E5" s="196"/>
      <c r="G5" s="272"/>
      <c r="H5" s="272"/>
      <c r="I5" s="272"/>
      <c r="J5" s="272"/>
      <c r="L5" s="186"/>
      <c r="M5" s="186"/>
      <c r="N5" s="186"/>
      <c r="O5" s="186"/>
      <c r="P5" s="186" t="s">
        <v>5</v>
      </c>
      <c r="AD5" s="1"/>
      <c r="AE5" s="1"/>
      <c r="AF5" s="1"/>
      <c r="AG5" s="1"/>
      <c r="AH5" s="1"/>
      <c r="AI5" s="1"/>
      <c r="AJ5" s="1"/>
      <c r="AK5" s="1"/>
      <c r="AL5" s="1"/>
      <c r="AM5" s="1"/>
      <c r="AN5" s="1"/>
      <c r="AO5" s="1"/>
      <c r="AP5" s="1"/>
      <c r="AQ5" s="1"/>
      <c r="AR5" s="1"/>
      <c r="AS5" s="1"/>
      <c r="AT5" s="1"/>
    </row>
    <row r="6" spans="1:46" ht="17.25" customHeight="1">
      <c r="A6" s="1"/>
      <c r="B6" s="36"/>
      <c r="C6" s="1"/>
      <c r="D6" s="196"/>
      <c r="E6" s="196"/>
      <c r="G6" s="272"/>
      <c r="H6" s="272"/>
      <c r="I6" s="272"/>
      <c r="J6" s="272"/>
      <c r="L6" s="186"/>
      <c r="M6" s="186"/>
      <c r="N6" s="186"/>
      <c r="O6" s="186"/>
      <c r="P6" s="186" t="s">
        <v>47</v>
      </c>
      <c r="AD6" s="1"/>
      <c r="AE6" s="1"/>
      <c r="AF6" s="1"/>
      <c r="AG6" s="1"/>
      <c r="AH6" s="1"/>
      <c r="AI6" s="1"/>
      <c r="AJ6" s="1"/>
      <c r="AK6" s="1"/>
      <c r="AL6" s="1"/>
      <c r="AM6" s="1"/>
      <c r="AN6" s="1"/>
      <c r="AO6" s="1"/>
      <c r="AP6" s="1"/>
      <c r="AQ6" s="1"/>
      <c r="AR6" s="1"/>
      <c r="AS6" s="1"/>
      <c r="AT6" s="1"/>
    </row>
    <row r="7" spans="1:46" ht="17.25" customHeight="1">
      <c r="A7" s="1"/>
      <c r="B7" s="1627" t="s">
        <v>47</v>
      </c>
      <c r="C7" s="1627"/>
      <c r="D7" s="1627"/>
      <c r="E7" s="1627"/>
      <c r="F7" s="1627"/>
      <c r="G7" s="1627"/>
      <c r="H7" s="1627"/>
      <c r="I7" s="1627"/>
      <c r="J7" s="1627"/>
      <c r="K7" s="1627"/>
      <c r="L7" s="1627"/>
      <c r="M7" s="1627"/>
      <c r="N7" s="1627"/>
      <c r="O7" s="1627"/>
      <c r="P7" s="1627"/>
      <c r="Q7" s="525"/>
      <c r="AD7" s="1"/>
      <c r="AE7" s="1"/>
      <c r="AF7" s="1"/>
      <c r="AG7" s="1"/>
      <c r="AH7" s="1"/>
      <c r="AI7" s="1"/>
      <c r="AJ7" s="1"/>
      <c r="AK7" s="1"/>
      <c r="AL7" s="1"/>
      <c r="AM7" s="1"/>
      <c r="AN7" s="1"/>
      <c r="AO7" s="1"/>
      <c r="AP7" s="1"/>
      <c r="AQ7" s="1"/>
      <c r="AR7" s="1"/>
      <c r="AS7" s="1"/>
      <c r="AT7" s="1"/>
    </row>
    <row r="8" spans="1:46" ht="17.25" customHeight="1">
      <c r="A8" s="1"/>
      <c r="B8" s="1627" t="s">
        <v>576</v>
      </c>
      <c r="C8" s="1627"/>
      <c r="D8" s="1627"/>
      <c r="E8" s="1627"/>
      <c r="F8" s="1627"/>
      <c r="G8" s="1627"/>
      <c r="H8" s="1627"/>
      <c r="I8" s="1627"/>
      <c r="J8" s="1627"/>
      <c r="K8" s="1627"/>
      <c r="L8" s="1627"/>
      <c r="M8" s="1627"/>
      <c r="N8" s="1627"/>
      <c r="O8" s="1627"/>
      <c r="P8" s="1627"/>
      <c r="Q8" s="525"/>
      <c r="AD8" s="1"/>
      <c r="AE8" s="1"/>
      <c r="AF8" s="1"/>
      <c r="AG8" s="1"/>
      <c r="AH8" s="1"/>
      <c r="AI8" s="1"/>
      <c r="AJ8" s="1"/>
      <c r="AK8" s="1"/>
      <c r="AL8" s="1"/>
      <c r="AM8" s="1"/>
      <c r="AN8" s="1"/>
      <c r="AO8" s="1"/>
      <c r="AP8" s="1"/>
      <c r="AQ8" s="1"/>
      <c r="AR8" s="1"/>
      <c r="AS8" s="1"/>
      <c r="AT8" s="1"/>
    </row>
    <row r="9" spans="1:46" ht="17.25" customHeight="1">
      <c r="A9" s="1"/>
      <c r="B9" s="1584" t="s">
        <v>454</v>
      </c>
      <c r="C9" s="1584"/>
      <c r="D9" s="1584"/>
      <c r="E9" s="1584"/>
      <c r="F9" s="1584"/>
      <c r="G9" s="1584"/>
      <c r="H9" s="1584"/>
      <c r="I9" s="1584"/>
      <c r="J9" s="1584"/>
      <c r="K9" s="1584"/>
      <c r="L9" s="1584"/>
      <c r="M9" s="1584"/>
      <c r="N9" s="1584"/>
      <c r="O9" s="1584"/>
      <c r="P9" s="1584"/>
      <c r="Q9" s="520"/>
      <c r="AD9" s="1"/>
      <c r="AE9" s="1"/>
      <c r="AF9" s="1"/>
      <c r="AG9" s="1"/>
      <c r="AH9" s="1"/>
      <c r="AI9" s="1"/>
      <c r="AJ9" s="1"/>
      <c r="AK9" s="1"/>
      <c r="AL9" s="1"/>
      <c r="AM9" s="1"/>
      <c r="AN9" s="1"/>
      <c r="AO9" s="1"/>
      <c r="AP9" s="1"/>
      <c r="AQ9" s="1"/>
      <c r="AR9" s="1"/>
      <c r="AS9" s="1"/>
      <c r="AT9" s="1"/>
    </row>
    <row r="10" spans="1:46" ht="17.25" customHeight="1" thickBot="1">
      <c r="A10" s="1"/>
      <c r="B10" s="525"/>
      <c r="C10" s="1"/>
      <c r="D10" s="196"/>
      <c r="E10" s="196"/>
      <c r="F10" s="272"/>
      <c r="G10" s="342"/>
      <c r="H10" s="342"/>
      <c r="I10" s="342"/>
      <c r="J10" s="342"/>
      <c r="K10" s="342"/>
      <c r="L10" s="342"/>
      <c r="M10" s="342"/>
      <c r="N10" s="342"/>
      <c r="O10" s="342"/>
      <c r="P10" s="342"/>
      <c r="Q10" s="342"/>
      <c r="AD10" s="1"/>
      <c r="AE10" s="1"/>
      <c r="AF10" s="1"/>
      <c r="AG10" s="1"/>
      <c r="AH10" s="1"/>
      <c r="AI10" s="1"/>
      <c r="AJ10" s="1"/>
      <c r="AK10" s="1"/>
      <c r="AL10" s="1"/>
      <c r="AM10" s="1"/>
      <c r="AN10" s="1"/>
      <c r="AO10" s="1"/>
      <c r="AP10" s="1"/>
      <c r="AQ10" s="1"/>
      <c r="AR10" s="1"/>
      <c r="AS10" s="1"/>
      <c r="AT10" s="1"/>
    </row>
    <row r="11" spans="1:46" ht="17.25" customHeight="1">
      <c r="A11" s="1"/>
      <c r="B11" s="689" t="s">
        <v>10</v>
      </c>
      <c r="C11" s="690"/>
      <c r="D11" s="691"/>
      <c r="E11" s="692">
        <v>2020</v>
      </c>
      <c r="F11" s="693">
        <v>2021</v>
      </c>
      <c r="G11" s="694">
        <v>2022</v>
      </c>
      <c r="H11" s="694">
        <v>2023</v>
      </c>
      <c r="I11" s="694">
        <v>2024</v>
      </c>
      <c r="J11" s="694">
        <v>2025</v>
      </c>
      <c r="K11" s="694">
        <v>2026</v>
      </c>
      <c r="L11" s="694">
        <v>2027</v>
      </c>
      <c r="M11" s="694">
        <v>2028</v>
      </c>
      <c r="N11" s="694">
        <v>2029</v>
      </c>
      <c r="O11" s="694">
        <v>2030</v>
      </c>
      <c r="P11" s="695">
        <v>2031</v>
      </c>
      <c r="Q11"/>
      <c r="AD11" s="1"/>
      <c r="AE11" s="1"/>
      <c r="AF11" s="1"/>
      <c r="AG11" s="1"/>
      <c r="AH11" s="1"/>
      <c r="AI11" s="1"/>
      <c r="AJ11" s="1"/>
      <c r="AK11" s="1"/>
      <c r="AL11" s="1"/>
      <c r="AM11" s="1"/>
      <c r="AN11" s="1"/>
      <c r="AO11" s="1"/>
      <c r="AP11" s="1"/>
      <c r="AQ11" s="1"/>
      <c r="AR11" s="1"/>
      <c r="AS11" s="1"/>
    </row>
    <row r="12" spans="1:46" ht="17.25" customHeight="1" thickBot="1">
      <c r="A12" s="1"/>
      <c r="B12" s="696" t="s">
        <v>15</v>
      </c>
      <c r="C12" s="145" t="s">
        <v>87</v>
      </c>
      <c r="D12" s="197" t="s">
        <v>17</v>
      </c>
      <c r="E12" s="437" t="s">
        <v>456</v>
      </c>
      <c r="F12" s="437" t="s">
        <v>456</v>
      </c>
      <c r="G12" s="278" t="s">
        <v>456</v>
      </c>
      <c r="H12" s="278" t="s">
        <v>456</v>
      </c>
      <c r="I12" s="278" t="s">
        <v>456</v>
      </c>
      <c r="J12" s="278" t="s">
        <v>457</v>
      </c>
      <c r="K12" s="278" t="s">
        <v>457</v>
      </c>
      <c r="L12" s="278" t="s">
        <v>458</v>
      </c>
      <c r="M12" s="278" t="s">
        <v>458</v>
      </c>
      <c r="N12" s="278" t="s">
        <v>458</v>
      </c>
      <c r="O12" s="278" t="s">
        <v>458</v>
      </c>
      <c r="P12" s="697" t="s">
        <v>458</v>
      </c>
      <c r="Q12"/>
      <c r="AD12" s="1"/>
      <c r="AE12" s="1"/>
      <c r="AF12" s="1"/>
      <c r="AG12" s="1"/>
      <c r="AH12" s="1"/>
      <c r="AI12" s="1"/>
      <c r="AJ12" s="1"/>
      <c r="AK12" s="1"/>
      <c r="AL12" s="1"/>
      <c r="AM12" s="1"/>
      <c r="AN12" s="1"/>
      <c r="AO12" s="1"/>
      <c r="AP12" s="1"/>
      <c r="AQ12" s="1"/>
      <c r="AR12" s="1"/>
      <c r="AS12" s="1"/>
    </row>
    <row r="13" spans="1:46" ht="17.25" customHeight="1">
      <c r="A13" s="1"/>
      <c r="B13" s="698"/>
      <c r="C13" s="262"/>
      <c r="D13" s="263"/>
      <c r="E13" s="280" t="s">
        <v>21</v>
      </c>
      <c r="F13" s="280" t="s">
        <v>22</v>
      </c>
      <c r="G13" s="281" t="s">
        <v>23</v>
      </c>
      <c r="H13" s="281" t="s">
        <v>24</v>
      </c>
      <c r="I13" s="281" t="s">
        <v>145</v>
      </c>
      <c r="J13" s="281" t="s">
        <v>146</v>
      </c>
      <c r="K13" s="281" t="s">
        <v>435</v>
      </c>
      <c r="L13" s="281" t="s">
        <v>436</v>
      </c>
      <c r="M13" s="281" t="s">
        <v>437</v>
      </c>
      <c r="N13" s="281" t="s">
        <v>438</v>
      </c>
      <c r="O13" s="281" t="s">
        <v>439</v>
      </c>
      <c r="P13" s="699" t="s">
        <v>440</v>
      </c>
      <c r="Q13"/>
      <c r="AD13" s="1"/>
      <c r="AE13" s="1"/>
      <c r="AF13" s="1"/>
      <c r="AG13" s="1"/>
      <c r="AH13" s="1"/>
      <c r="AI13" s="1"/>
      <c r="AJ13" s="1"/>
      <c r="AK13" s="1"/>
      <c r="AL13" s="1"/>
      <c r="AM13" s="1"/>
      <c r="AN13" s="1"/>
      <c r="AO13" s="1"/>
      <c r="AP13" s="1"/>
      <c r="AQ13" s="1"/>
      <c r="AR13" s="1"/>
      <c r="AS13" s="1"/>
    </row>
    <row r="14" spans="1:46" ht="17.25" customHeight="1">
      <c r="A14" s="1"/>
      <c r="B14" s="700"/>
      <c r="C14" s="264"/>
      <c r="D14" s="265"/>
      <c r="E14" s="1367"/>
      <c r="F14" s="1367"/>
      <c r="G14" s="1367"/>
      <c r="H14" s="1367"/>
      <c r="I14" s="1367"/>
      <c r="J14" s="1368"/>
      <c r="K14" s="1368"/>
      <c r="L14" s="1368"/>
      <c r="M14" s="1368"/>
      <c r="N14" s="1368"/>
      <c r="O14" s="1368"/>
      <c r="P14" s="1369"/>
      <c r="Q14"/>
      <c r="AD14" s="1"/>
      <c r="AE14" s="1"/>
      <c r="AF14" s="1"/>
      <c r="AG14" s="1"/>
      <c r="AH14" s="1"/>
      <c r="AI14" s="1"/>
      <c r="AJ14" s="1"/>
      <c r="AK14" s="1"/>
      <c r="AL14" s="1"/>
      <c r="AM14" s="1"/>
      <c r="AN14" s="1"/>
      <c r="AO14" s="1"/>
      <c r="AP14" s="1"/>
      <c r="AQ14" s="1"/>
      <c r="AR14" s="1"/>
      <c r="AS14" s="1"/>
    </row>
    <row r="15" spans="1:46" ht="17.25" customHeight="1">
      <c r="A15" s="1"/>
      <c r="B15" s="701"/>
      <c r="C15" s="271" t="s">
        <v>577</v>
      </c>
      <c r="D15" s="266"/>
      <c r="E15" s="1367"/>
      <c r="F15" s="1367"/>
      <c r="G15" s="1367"/>
      <c r="H15" s="1367"/>
      <c r="I15" s="1367"/>
      <c r="J15" s="1370"/>
      <c r="K15" s="1370"/>
      <c r="L15" s="1370"/>
      <c r="M15" s="1370"/>
      <c r="N15" s="1370"/>
      <c r="O15" s="1370"/>
      <c r="P15" s="1371"/>
      <c r="Q15"/>
      <c r="AD15" s="1"/>
      <c r="AE15" s="1"/>
      <c r="AF15" s="1"/>
      <c r="AG15" s="1"/>
      <c r="AH15" s="1"/>
      <c r="AI15" s="1"/>
      <c r="AJ15" s="1"/>
      <c r="AK15" s="1"/>
      <c r="AL15" s="1"/>
      <c r="AM15" s="1"/>
      <c r="AN15" s="1"/>
      <c r="AO15" s="1"/>
      <c r="AP15" s="1"/>
      <c r="AQ15" s="1"/>
      <c r="AR15" s="1"/>
      <c r="AS15" s="1"/>
    </row>
    <row r="16" spans="1:46" ht="17.25" customHeight="1">
      <c r="A16" s="1"/>
      <c r="B16" s="701">
        <v>1</v>
      </c>
      <c r="C16" s="271" t="s">
        <v>578</v>
      </c>
      <c r="D16" s="267">
        <v>1</v>
      </c>
      <c r="E16" s="248">
        <v>10412.161527607319</v>
      </c>
      <c r="F16" s="248">
        <f t="shared" ref="F16:J16" si="0">E25</f>
        <v>10837.866514286443</v>
      </c>
      <c r="G16" s="248">
        <f t="shared" si="0"/>
        <v>11486.578125928767</v>
      </c>
      <c r="H16" s="248">
        <f t="shared" si="0"/>
        <v>11941.445708257555</v>
      </c>
      <c r="I16" s="248">
        <f t="shared" si="0"/>
        <v>12988.793123482861</v>
      </c>
      <c r="J16" s="248">
        <f t="shared" si="0"/>
        <v>13277.004824655929</v>
      </c>
      <c r="K16" s="248">
        <f t="shared" ref="K16" si="1">J25</f>
        <v>13392.90482465593</v>
      </c>
      <c r="L16" s="248">
        <f t="shared" ref="L16" si="2">K25</f>
        <v>13448.30482465593</v>
      </c>
      <c r="M16" s="248">
        <f t="shared" ref="M16" si="3">L25</f>
        <v>13515.20482465593</v>
      </c>
      <c r="N16" s="248">
        <f t="shared" ref="N16" si="4">M25</f>
        <v>13715.104824655929</v>
      </c>
      <c r="O16" s="248">
        <f>N25</f>
        <v>14040.70482465593</v>
      </c>
      <c r="P16" s="702">
        <f>O25</f>
        <v>14389.004824655933</v>
      </c>
      <c r="Q16"/>
      <c r="AD16" s="1"/>
      <c r="AE16" s="1"/>
      <c r="AF16" s="1"/>
      <c r="AG16" s="1"/>
      <c r="AH16" s="1"/>
      <c r="AI16" s="1"/>
      <c r="AJ16" s="1"/>
      <c r="AK16" s="1"/>
      <c r="AL16" s="1"/>
      <c r="AM16" s="1"/>
      <c r="AN16" s="1"/>
      <c r="AO16" s="1"/>
      <c r="AP16" s="1"/>
      <c r="AQ16" s="1"/>
      <c r="AR16" s="1"/>
      <c r="AS16" s="1"/>
    </row>
    <row r="17" spans="1:45" ht="17.25" customHeight="1">
      <c r="A17" s="1"/>
      <c r="B17" s="701">
        <f>B16+1</f>
        <v>2</v>
      </c>
      <c r="C17" s="271" t="s">
        <v>462</v>
      </c>
      <c r="D17" s="267">
        <v>2</v>
      </c>
      <c r="E17" s="248">
        <v>55.245086000000001</v>
      </c>
      <c r="F17" s="248">
        <v>76.706440000000001</v>
      </c>
      <c r="G17" s="248">
        <v>82.650587999999999</v>
      </c>
      <c r="H17" s="248">
        <v>66.523321999999993</v>
      </c>
      <c r="I17" s="248">
        <v>52.700868999999997</v>
      </c>
      <c r="J17" s="248">
        <v>58.1</v>
      </c>
      <c r="K17" s="248">
        <v>41.8</v>
      </c>
      <c r="L17" s="248">
        <v>26.8</v>
      </c>
      <c r="M17" s="248">
        <v>38.5</v>
      </c>
      <c r="N17" s="248">
        <v>38</v>
      </c>
      <c r="O17" s="248">
        <v>50.2</v>
      </c>
      <c r="P17" s="702">
        <v>54.2</v>
      </c>
      <c r="Q17"/>
      <c r="AD17" s="1"/>
      <c r="AE17" s="1"/>
      <c r="AF17" s="1"/>
      <c r="AG17" s="1"/>
      <c r="AH17" s="1"/>
      <c r="AI17" s="1"/>
      <c r="AJ17" s="1"/>
      <c r="AK17" s="1"/>
      <c r="AL17" s="1"/>
      <c r="AM17" s="1"/>
      <c r="AN17" s="1"/>
      <c r="AO17" s="1"/>
      <c r="AP17" s="1"/>
      <c r="AQ17" s="1"/>
      <c r="AR17" s="1"/>
      <c r="AS17" s="1"/>
    </row>
    <row r="18" spans="1:45" ht="17.25" customHeight="1">
      <c r="A18" s="1"/>
      <c r="B18" s="701">
        <f t="shared" ref="B18:B23" si="5">B17+1</f>
        <v>3</v>
      </c>
      <c r="C18" s="401" t="s">
        <v>463</v>
      </c>
      <c r="D18" s="267" t="s">
        <v>417</v>
      </c>
      <c r="E18" s="248">
        <v>8.2934221865329842</v>
      </c>
      <c r="F18" s="248">
        <v>13.135865478275806</v>
      </c>
      <c r="G18" s="248">
        <v>22.388341265169224</v>
      </c>
      <c r="H18" s="248">
        <v>20.15743192979771</v>
      </c>
      <c r="I18" s="248">
        <v>29.50638459482812</v>
      </c>
      <c r="J18" s="248">
        <v>14.2</v>
      </c>
      <c r="K18" s="248">
        <v>11.5</v>
      </c>
      <c r="L18" s="248">
        <v>3.6</v>
      </c>
      <c r="M18" s="248">
        <v>8.6999999999999993</v>
      </c>
      <c r="N18" s="248">
        <v>20.9</v>
      </c>
      <c r="O18" s="248">
        <v>22.7</v>
      </c>
      <c r="P18" s="702">
        <v>24.9</v>
      </c>
      <c r="Q18"/>
      <c r="AD18" s="1"/>
      <c r="AE18" s="1"/>
      <c r="AF18" s="1"/>
      <c r="AG18" s="1"/>
      <c r="AH18" s="1"/>
      <c r="AI18" s="1"/>
      <c r="AJ18" s="1"/>
      <c r="AK18" s="1"/>
      <c r="AL18" s="1"/>
      <c r="AM18" s="1"/>
      <c r="AN18" s="1"/>
      <c r="AO18" s="1"/>
      <c r="AP18" s="1"/>
      <c r="AQ18" s="1"/>
      <c r="AR18" s="1"/>
      <c r="AS18" s="1"/>
    </row>
    <row r="19" spans="1:45" ht="17.25" customHeight="1">
      <c r="A19" s="1"/>
      <c r="B19" s="701">
        <f t="shared" si="5"/>
        <v>4</v>
      </c>
      <c r="C19" s="271" t="s">
        <v>473</v>
      </c>
      <c r="D19" s="268"/>
      <c r="E19" s="248">
        <v>550.56799431999991</v>
      </c>
      <c r="F19" s="248">
        <v>570.40232797999988</v>
      </c>
      <c r="G19" s="248">
        <v>600.52076749000003</v>
      </c>
      <c r="H19" s="248">
        <v>616.41431074999991</v>
      </c>
      <c r="I19" s="248">
        <v>652.07548721000001</v>
      </c>
      <c r="J19" s="248">
        <v>648.5</v>
      </c>
      <c r="K19" s="248">
        <v>655.6</v>
      </c>
      <c r="L19" s="248">
        <v>673.9</v>
      </c>
      <c r="M19" s="248">
        <v>691.8</v>
      </c>
      <c r="N19" s="248">
        <v>704.6</v>
      </c>
      <c r="O19" s="248">
        <v>718.7</v>
      </c>
      <c r="P19" s="397">
        <v>724.9</v>
      </c>
      <c r="Q19"/>
      <c r="AD19" s="1"/>
      <c r="AE19" s="1"/>
      <c r="AF19" s="1"/>
      <c r="AG19" s="1"/>
      <c r="AH19" s="1"/>
      <c r="AI19" s="1"/>
      <c r="AJ19" s="1"/>
      <c r="AK19" s="1"/>
      <c r="AL19" s="1"/>
      <c r="AM19" s="1"/>
      <c r="AN19" s="1"/>
      <c r="AO19" s="1"/>
      <c r="AP19" s="1"/>
      <c r="AQ19" s="1"/>
      <c r="AR19" s="1"/>
      <c r="AS19" s="1"/>
    </row>
    <row r="20" spans="1:45" ht="15.75">
      <c r="A20" s="1"/>
      <c r="B20" s="701">
        <f t="shared" si="5"/>
        <v>5</v>
      </c>
      <c r="C20" s="402" t="s">
        <v>579</v>
      </c>
      <c r="D20" s="269"/>
      <c r="E20" s="1372">
        <v>-237.8009327650299</v>
      </c>
      <c r="F20" s="1372">
        <v>-281.9745071059524</v>
      </c>
      <c r="G20" s="1372">
        <v>-247.32121886346911</v>
      </c>
      <c r="H20" s="1372">
        <v>-252.70256342671198</v>
      </c>
      <c r="I20" s="1372">
        <v>-442.16127567022829</v>
      </c>
      <c r="J20" s="248">
        <v>-604.9</v>
      </c>
      <c r="K20" s="248">
        <v>-653.5</v>
      </c>
      <c r="L20" s="248">
        <v>-637.4</v>
      </c>
      <c r="M20" s="248">
        <v>-539.1</v>
      </c>
      <c r="N20" s="248">
        <v>-437.9</v>
      </c>
      <c r="O20" s="248">
        <v>-443.3</v>
      </c>
      <c r="P20" s="397">
        <v>-472.1</v>
      </c>
      <c r="Q20"/>
      <c r="AD20" s="1"/>
      <c r="AE20" s="1"/>
      <c r="AF20" s="1"/>
      <c r="AG20" s="1"/>
      <c r="AH20" s="1"/>
      <c r="AI20" s="1"/>
      <c r="AJ20" s="1"/>
      <c r="AK20" s="1"/>
      <c r="AL20" s="1"/>
      <c r="AM20" s="1"/>
      <c r="AN20" s="1"/>
      <c r="AO20" s="1"/>
      <c r="AP20" s="1"/>
      <c r="AQ20" s="1"/>
      <c r="AR20" s="1"/>
      <c r="AS20" s="1"/>
    </row>
    <row r="21" spans="1:45" ht="17.25" customHeight="1">
      <c r="A21" s="1"/>
      <c r="B21" s="701">
        <f t="shared" si="5"/>
        <v>6</v>
      </c>
      <c r="C21" s="402" t="s">
        <v>580</v>
      </c>
      <c r="D21" s="686"/>
      <c r="E21" s="248">
        <v>-1.725112</v>
      </c>
      <c r="F21" s="248">
        <v>-2.1385147099999999</v>
      </c>
      <c r="G21" s="248">
        <v>-3.3708955629105284</v>
      </c>
      <c r="H21" s="248">
        <v>-1.5025850277791477</v>
      </c>
      <c r="I21" s="248">
        <v>-3.9097639615328692</v>
      </c>
      <c r="J21" s="248">
        <v>0</v>
      </c>
      <c r="K21" s="248">
        <v>0</v>
      </c>
      <c r="L21" s="248">
        <v>0</v>
      </c>
      <c r="M21" s="248">
        <v>0</v>
      </c>
      <c r="N21" s="248">
        <v>0</v>
      </c>
      <c r="O21" s="248">
        <v>0</v>
      </c>
      <c r="P21" s="397">
        <v>0</v>
      </c>
      <c r="Q21"/>
      <c r="AD21" s="1"/>
      <c r="AE21" s="1"/>
      <c r="AF21" s="1"/>
      <c r="AG21" s="1"/>
      <c r="AH21" s="1"/>
      <c r="AI21" s="1"/>
      <c r="AJ21" s="1"/>
      <c r="AK21" s="1"/>
      <c r="AL21" s="1"/>
      <c r="AM21" s="1"/>
      <c r="AN21" s="1"/>
      <c r="AO21" s="1"/>
      <c r="AP21" s="1"/>
      <c r="AQ21" s="1"/>
      <c r="AR21" s="1"/>
      <c r="AS21" s="1"/>
    </row>
    <row r="22" spans="1:45" ht="17.25" customHeight="1">
      <c r="A22" s="1"/>
      <c r="B22" s="701">
        <f t="shared" si="5"/>
        <v>7</v>
      </c>
      <c r="C22" s="271" t="s">
        <v>581</v>
      </c>
      <c r="D22" s="269"/>
      <c r="E22" s="687">
        <f t="shared" ref="E22:J22" si="6">SUM(E16:E21)</f>
        <v>10786.741985348821</v>
      </c>
      <c r="F22" s="687">
        <f t="shared" si="6"/>
        <v>11213.998125928767</v>
      </c>
      <c r="G22" s="283">
        <f t="shared" si="6"/>
        <v>11941.445708257555</v>
      </c>
      <c r="H22" s="283">
        <f t="shared" si="6"/>
        <v>12390.335624482861</v>
      </c>
      <c r="I22" s="283">
        <f t="shared" si="6"/>
        <v>13277.004824655929</v>
      </c>
      <c r="J22" s="283">
        <f t="shared" si="6"/>
        <v>13392.90482465593</v>
      </c>
      <c r="K22" s="283">
        <f t="shared" ref="K22:O22" si="7">SUM(K16:K21)</f>
        <v>13448.30482465593</v>
      </c>
      <c r="L22" s="283">
        <f t="shared" si="7"/>
        <v>13515.20482465593</v>
      </c>
      <c r="M22" s="283">
        <f t="shared" si="7"/>
        <v>13715.104824655929</v>
      </c>
      <c r="N22" s="283">
        <f t="shared" si="7"/>
        <v>14040.70482465593</v>
      </c>
      <c r="O22" s="283">
        <f t="shared" si="7"/>
        <v>14389.004824655933</v>
      </c>
      <c r="P22" s="406">
        <f t="shared" ref="P22" si="8">SUM(P16:P21)</f>
        <v>14720.904824655932</v>
      </c>
      <c r="Q22"/>
      <c r="AD22" s="1"/>
      <c r="AE22" s="1"/>
      <c r="AF22" s="1"/>
      <c r="AG22" s="1"/>
      <c r="AH22" s="1"/>
      <c r="AI22" s="1"/>
      <c r="AJ22" s="1"/>
      <c r="AK22" s="1"/>
      <c r="AL22" s="1"/>
      <c r="AM22" s="1"/>
      <c r="AN22" s="1"/>
      <c r="AO22" s="1"/>
      <c r="AP22" s="1"/>
      <c r="AQ22" s="1"/>
      <c r="AR22" s="1"/>
      <c r="AS22" s="1"/>
    </row>
    <row r="23" spans="1:45" ht="17.25" customHeight="1">
      <c r="A23" s="1"/>
      <c r="B23" s="701">
        <f t="shared" si="5"/>
        <v>8</v>
      </c>
      <c r="C23" s="270" t="s">
        <v>582</v>
      </c>
      <c r="D23" s="686">
        <v>4</v>
      </c>
      <c r="E23" s="795">
        <v>0</v>
      </c>
      <c r="F23" s="1373">
        <v>272.58</v>
      </c>
      <c r="G23" s="1374">
        <v>0</v>
      </c>
      <c r="H23" s="1374">
        <v>0</v>
      </c>
      <c r="I23" s="1374">
        <v>0</v>
      </c>
      <c r="J23" s="1374">
        <v>0</v>
      </c>
      <c r="K23" s="1374">
        <v>0</v>
      </c>
      <c r="L23" s="1374">
        <v>0</v>
      </c>
      <c r="M23" s="1374">
        <v>0</v>
      </c>
      <c r="N23" s="1374">
        <v>0</v>
      </c>
      <c r="O23" s="1374">
        <v>0</v>
      </c>
      <c r="P23" s="397">
        <v>0</v>
      </c>
      <c r="Q23"/>
      <c r="AD23" s="1"/>
      <c r="AE23" s="1"/>
      <c r="AF23" s="1"/>
      <c r="AG23" s="1"/>
      <c r="AH23" s="1"/>
      <c r="AI23" s="1"/>
      <c r="AJ23" s="1"/>
      <c r="AK23" s="1"/>
      <c r="AL23" s="1"/>
      <c r="AM23" s="1"/>
      <c r="AN23" s="1"/>
      <c r="AO23" s="1"/>
      <c r="AP23" s="1"/>
      <c r="AQ23" s="1"/>
      <c r="AR23" s="1"/>
      <c r="AS23" s="1"/>
    </row>
    <row r="24" spans="1:45" ht="17.25" customHeight="1" thickBot="1">
      <c r="A24" s="1"/>
      <c r="B24" s="701">
        <f>B23+1</f>
        <v>9</v>
      </c>
      <c r="C24" s="270" t="s">
        <v>583</v>
      </c>
      <c r="D24" s="686">
        <v>5</v>
      </c>
      <c r="E24" s="405">
        <v>51.124528937622713</v>
      </c>
      <c r="F24" s="1375">
        <v>0</v>
      </c>
      <c r="G24" s="1376">
        <v>0</v>
      </c>
      <c r="H24" s="405">
        <v>598.45749900000033</v>
      </c>
      <c r="I24" s="405">
        <v>0</v>
      </c>
      <c r="J24" s="405">
        <v>0</v>
      </c>
      <c r="K24" s="405">
        <v>0</v>
      </c>
      <c r="L24" s="405">
        <v>0</v>
      </c>
      <c r="M24" s="405">
        <v>0</v>
      </c>
      <c r="N24" s="405">
        <v>0</v>
      </c>
      <c r="O24" s="405">
        <v>0</v>
      </c>
      <c r="P24" s="972">
        <v>0</v>
      </c>
      <c r="Q24"/>
      <c r="AD24" s="147"/>
      <c r="AE24" s="147"/>
      <c r="AF24" s="147"/>
      <c r="AG24" s="147"/>
      <c r="AH24" s="147"/>
      <c r="AI24" s="147"/>
      <c r="AJ24" s="147"/>
      <c r="AK24" s="1"/>
      <c r="AL24" s="1"/>
      <c r="AM24" s="1"/>
      <c r="AN24" s="1"/>
      <c r="AO24" s="1"/>
      <c r="AP24" s="1"/>
      <c r="AQ24" s="1"/>
      <c r="AR24" s="1"/>
      <c r="AS24" s="1"/>
    </row>
    <row r="25" spans="1:45" ht="17.25" customHeight="1">
      <c r="A25" s="1"/>
      <c r="B25" s="701">
        <f>B24+1</f>
        <v>10</v>
      </c>
      <c r="C25" s="271" t="s">
        <v>584</v>
      </c>
      <c r="D25" s="283"/>
      <c r="E25" s="283">
        <f>SUM(E22:E24)</f>
        <v>10837.866514286443</v>
      </c>
      <c r="F25" s="283">
        <f>SUM(F22:F23)</f>
        <v>11486.578125928767</v>
      </c>
      <c r="G25" s="283">
        <f t="shared" ref="G25:P25" si="9">SUM(G22:G24)</f>
        <v>11941.445708257555</v>
      </c>
      <c r="H25" s="283">
        <f t="shared" si="9"/>
        <v>12988.793123482861</v>
      </c>
      <c r="I25" s="283">
        <f t="shared" si="9"/>
        <v>13277.004824655929</v>
      </c>
      <c r="J25" s="283">
        <f t="shared" si="9"/>
        <v>13392.90482465593</v>
      </c>
      <c r="K25" s="283">
        <f t="shared" si="9"/>
        <v>13448.30482465593</v>
      </c>
      <c r="L25" s="283">
        <f t="shared" si="9"/>
        <v>13515.20482465593</v>
      </c>
      <c r="M25" s="283">
        <f t="shared" si="9"/>
        <v>13715.104824655929</v>
      </c>
      <c r="N25" s="283">
        <f t="shared" si="9"/>
        <v>14040.70482465593</v>
      </c>
      <c r="O25" s="283">
        <f t="shared" si="9"/>
        <v>14389.004824655933</v>
      </c>
      <c r="P25" s="406">
        <f t="shared" si="9"/>
        <v>14720.904824655932</v>
      </c>
      <c r="Q25"/>
      <c r="AD25" s="1"/>
      <c r="AE25" s="1"/>
      <c r="AF25" s="1"/>
      <c r="AG25" s="1"/>
      <c r="AH25" s="1"/>
      <c r="AI25" s="1"/>
      <c r="AJ25" s="1"/>
      <c r="AK25" s="1"/>
      <c r="AL25" s="1"/>
      <c r="AM25" s="1"/>
      <c r="AN25" s="1"/>
      <c r="AO25" s="1"/>
      <c r="AP25" s="1"/>
      <c r="AQ25" s="1"/>
      <c r="AR25" s="1"/>
      <c r="AS25" s="1"/>
    </row>
    <row r="26" spans="1:45" ht="17.25" customHeight="1">
      <c r="A26" s="1"/>
      <c r="B26" s="701"/>
      <c r="C26" s="271"/>
      <c r="D26" s="269"/>
      <c r="E26" s="248"/>
      <c r="F26" s="248"/>
      <c r="G26" s="248"/>
      <c r="H26" s="248"/>
      <c r="I26" s="248"/>
      <c r="J26" s="248"/>
      <c r="K26" s="248"/>
      <c r="L26" s="248"/>
      <c r="M26" s="248"/>
      <c r="N26" s="248"/>
      <c r="O26" s="248"/>
      <c r="P26" s="397"/>
      <c r="Q26"/>
      <c r="AD26" s="1"/>
      <c r="AE26" s="1"/>
      <c r="AF26" s="1"/>
      <c r="AG26" s="1"/>
      <c r="AH26" s="1"/>
      <c r="AI26" s="1"/>
      <c r="AJ26" s="1"/>
      <c r="AK26" s="1"/>
      <c r="AL26" s="1"/>
      <c r="AM26" s="1"/>
      <c r="AN26" s="1"/>
      <c r="AO26" s="1"/>
      <c r="AP26" s="1"/>
      <c r="AQ26" s="1"/>
      <c r="AR26" s="1"/>
      <c r="AS26" s="1"/>
    </row>
    <row r="27" spans="1:45" ht="17.25" customHeight="1">
      <c r="A27" s="1"/>
      <c r="B27" s="701">
        <f>B25+1</f>
        <v>11</v>
      </c>
      <c r="C27" s="271" t="s">
        <v>585</v>
      </c>
      <c r="D27" s="269"/>
      <c r="E27" s="248">
        <f t="shared" ref="E27:P27" si="10">(E16+E22)/2</f>
        <v>10599.451756478069</v>
      </c>
      <c r="F27" s="248">
        <f t="shared" si="10"/>
        <v>11025.932320107604</v>
      </c>
      <c r="G27" s="248">
        <f t="shared" si="10"/>
        <v>11714.011917093161</v>
      </c>
      <c r="H27" s="248">
        <f t="shared" si="10"/>
        <v>12165.890666370207</v>
      </c>
      <c r="I27" s="248">
        <f t="shared" si="10"/>
        <v>13132.898974069394</v>
      </c>
      <c r="J27" s="248">
        <f t="shared" si="10"/>
        <v>13334.95482465593</v>
      </c>
      <c r="K27" s="248">
        <f t="shared" si="10"/>
        <v>13420.604824655929</v>
      </c>
      <c r="L27" s="248">
        <f t="shared" si="10"/>
        <v>13481.754824655931</v>
      </c>
      <c r="M27" s="248">
        <f t="shared" si="10"/>
        <v>13615.154824655929</v>
      </c>
      <c r="N27" s="248">
        <f t="shared" si="10"/>
        <v>13877.904824655929</v>
      </c>
      <c r="O27" s="248">
        <f t="shared" si="10"/>
        <v>14214.854824655931</v>
      </c>
      <c r="P27" s="397">
        <f t="shared" si="10"/>
        <v>14554.954824655932</v>
      </c>
      <c r="Q27"/>
      <c r="AD27" s="1"/>
      <c r="AE27" s="1"/>
      <c r="AF27" s="1"/>
      <c r="AG27" s="1"/>
      <c r="AH27" s="1"/>
      <c r="AI27" s="1"/>
      <c r="AJ27" s="1"/>
      <c r="AK27" s="1"/>
      <c r="AL27" s="1"/>
      <c r="AM27" s="1"/>
      <c r="AN27" s="1"/>
      <c r="AO27" s="1"/>
      <c r="AP27" s="1"/>
      <c r="AQ27" s="1"/>
      <c r="AR27" s="1"/>
      <c r="AS27" s="1"/>
    </row>
    <row r="28" spans="1:45" ht="17.25" customHeight="1">
      <c r="A28" s="1"/>
      <c r="B28" s="701"/>
      <c r="C28" s="271"/>
      <c r="D28" s="269"/>
      <c r="E28" s="248"/>
      <c r="F28" s="248"/>
      <c r="G28" s="248"/>
      <c r="H28" s="248"/>
      <c r="I28" s="248"/>
      <c r="J28" s="248"/>
      <c r="K28" s="248"/>
      <c r="L28" s="248"/>
      <c r="M28" s="248"/>
      <c r="N28" s="248"/>
      <c r="O28" s="248"/>
      <c r="P28" s="397"/>
      <c r="Q28"/>
      <c r="AD28" s="1"/>
      <c r="AE28" s="1"/>
      <c r="AF28" s="1"/>
      <c r="AG28" s="1"/>
      <c r="AH28" s="1"/>
      <c r="AI28" s="1"/>
      <c r="AJ28" s="1"/>
      <c r="AK28" s="1"/>
      <c r="AL28" s="1"/>
      <c r="AM28" s="1"/>
      <c r="AN28" s="1"/>
      <c r="AO28" s="1"/>
      <c r="AP28" s="1"/>
      <c r="AQ28" s="1"/>
      <c r="AR28" s="1"/>
      <c r="AS28" s="1"/>
    </row>
    <row r="29" spans="1:45" ht="17.25" customHeight="1">
      <c r="A29" s="1"/>
      <c r="B29" s="701"/>
      <c r="C29" s="271" t="s">
        <v>586</v>
      </c>
      <c r="D29" s="269"/>
      <c r="E29" s="248"/>
      <c r="F29" s="248"/>
      <c r="G29" s="248"/>
      <c r="H29" s="248"/>
      <c r="I29" s="248"/>
      <c r="J29" s="248"/>
      <c r="K29" s="248"/>
      <c r="L29" s="248"/>
      <c r="M29" s="248"/>
      <c r="N29" s="248"/>
      <c r="O29" s="248"/>
      <c r="P29" s="397"/>
      <c r="Q29"/>
      <c r="AD29" s="1"/>
      <c r="AE29" s="1"/>
      <c r="AF29" s="1"/>
      <c r="AG29" s="1"/>
      <c r="AH29" s="1"/>
      <c r="AI29" s="1"/>
      <c r="AJ29" s="1"/>
      <c r="AK29" s="1"/>
      <c r="AL29" s="1"/>
      <c r="AM29" s="1"/>
      <c r="AN29" s="1"/>
      <c r="AO29" s="1"/>
      <c r="AP29" s="1"/>
      <c r="AQ29" s="1"/>
      <c r="AR29" s="1"/>
      <c r="AS29" s="1"/>
    </row>
    <row r="30" spans="1:45" ht="17.25" customHeight="1">
      <c r="A30" s="1"/>
      <c r="B30" s="701">
        <f>B27+1</f>
        <v>12</v>
      </c>
      <c r="C30" s="271" t="s">
        <v>578</v>
      </c>
      <c r="D30" s="269">
        <v>1</v>
      </c>
      <c r="E30" s="248">
        <v>9780.038756208507</v>
      </c>
      <c r="F30" s="248">
        <f t="shared" ref="F30:J30" si="11">E34</f>
        <v>10319.72880413536</v>
      </c>
      <c r="G30" s="248">
        <f t="shared" si="11"/>
        <v>10864.342664143585</v>
      </c>
      <c r="H30" s="248">
        <f t="shared" si="11"/>
        <v>11525.174944659506</v>
      </c>
      <c r="I30" s="248">
        <f t="shared" si="11"/>
        <v>12206.261830362484</v>
      </c>
      <c r="J30" s="248">
        <f t="shared" si="11"/>
        <v>12876.799227661215</v>
      </c>
      <c r="K30" s="248">
        <f t="shared" ref="K30" si="12">J34</f>
        <v>13137.47728849954</v>
      </c>
      <c r="L30" s="248">
        <f t="shared" ref="L30" si="13">K34</f>
        <v>13298.644210086937</v>
      </c>
      <c r="M30" s="248">
        <f t="shared" ref="M30" si="14">L34</f>
        <v>13464.727543459119</v>
      </c>
      <c r="N30" s="248">
        <f t="shared" ref="N30" si="15">M34</f>
        <v>13719.510645264794</v>
      </c>
      <c r="O30" s="248">
        <f>N34</f>
        <v>14062.181084988561</v>
      </c>
      <c r="P30" s="397">
        <f>O34</f>
        <v>14443.57144365107</v>
      </c>
      <c r="Q30"/>
      <c r="AD30" s="1"/>
      <c r="AE30" s="1"/>
      <c r="AF30" s="1"/>
      <c r="AG30" s="1"/>
      <c r="AH30" s="1"/>
      <c r="AI30" s="1"/>
      <c r="AJ30" s="1"/>
      <c r="AK30" s="1"/>
      <c r="AL30" s="1"/>
      <c r="AM30" s="1"/>
      <c r="AN30" s="1"/>
      <c r="AO30" s="1"/>
      <c r="AP30" s="1"/>
      <c r="AQ30" s="1"/>
      <c r="AR30" s="1"/>
      <c r="AS30" s="1"/>
    </row>
    <row r="31" spans="1:45" ht="17.25" customHeight="1">
      <c r="A31" s="1"/>
      <c r="B31" s="701">
        <f>B30+1</f>
        <v>13</v>
      </c>
      <c r="C31" s="407" t="s">
        <v>587</v>
      </c>
      <c r="D31" s="269"/>
      <c r="E31" s="248">
        <v>501.70124907157924</v>
      </c>
      <c r="F31" s="248">
        <v>530.96982644636034</v>
      </c>
      <c r="G31" s="248">
        <v>578.1191119306792</v>
      </c>
      <c r="H31" s="248">
        <v>595.32410027117214</v>
      </c>
      <c r="I31" s="248">
        <v>627.05304905150365</v>
      </c>
      <c r="J31" s="248">
        <v>645.99807032710294</v>
      </c>
      <c r="K31" s="248">
        <v>656.11431868256057</v>
      </c>
      <c r="L31" s="248">
        <v>664.32947253604254</v>
      </c>
      <c r="M31" s="248">
        <v>674.89472791584262</v>
      </c>
      <c r="N31" s="248">
        <v>689.89295233152211</v>
      </c>
      <c r="O31" s="248">
        <v>708.06947249574</v>
      </c>
      <c r="P31" s="397">
        <v>727.31783985312177</v>
      </c>
      <c r="Q31"/>
      <c r="AD31" s="1"/>
      <c r="AE31" s="1"/>
      <c r="AF31" s="1"/>
      <c r="AG31" s="1"/>
      <c r="AH31" s="1"/>
      <c r="AI31" s="1"/>
      <c r="AJ31" s="1"/>
      <c r="AK31" s="1"/>
      <c r="AL31" s="1"/>
      <c r="AM31" s="1"/>
      <c r="AN31" s="1"/>
      <c r="AO31" s="1"/>
      <c r="AP31" s="1"/>
      <c r="AQ31" s="1"/>
      <c r="AR31" s="1"/>
      <c r="AS31" s="1"/>
    </row>
    <row r="32" spans="1:45" ht="17.25" customHeight="1">
      <c r="A32" s="1"/>
      <c r="B32" s="701">
        <f t="shared" ref="B32:B34" si="16">B31+1</f>
        <v>14</v>
      </c>
      <c r="C32" s="271" t="s">
        <v>588</v>
      </c>
      <c r="D32" s="269"/>
      <c r="E32" s="248">
        <v>102.500113288959</v>
      </c>
      <c r="F32" s="248">
        <v>102.50011289424083</v>
      </c>
      <c r="G32" s="248">
        <v>200.08576110720276</v>
      </c>
      <c r="H32" s="248">
        <v>200.08576055771144</v>
      </c>
      <c r="I32" s="248">
        <v>200.08576055771144</v>
      </c>
      <c r="J32" s="248">
        <v>116.39542345050864</v>
      </c>
      <c r="K32" s="248">
        <v>39.212943450508646</v>
      </c>
      <c r="L32" s="248">
        <v>0</v>
      </c>
      <c r="M32" s="248">
        <v>0</v>
      </c>
      <c r="N32" s="248">
        <v>0</v>
      </c>
      <c r="O32" s="248">
        <v>0</v>
      </c>
      <c r="P32" s="397">
        <v>0</v>
      </c>
      <c r="Q32"/>
      <c r="AD32" s="1"/>
      <c r="AE32" s="1"/>
      <c r="AF32" s="1"/>
      <c r="AG32" s="1"/>
      <c r="AH32" s="1"/>
      <c r="AI32" s="1"/>
      <c r="AJ32" s="1"/>
      <c r="AK32" s="1"/>
      <c r="AL32" s="1"/>
      <c r="AM32" s="1"/>
      <c r="AN32" s="1"/>
      <c r="AO32" s="1"/>
      <c r="AP32" s="1"/>
      <c r="AQ32" s="1"/>
      <c r="AR32" s="1"/>
      <c r="AS32" s="1"/>
    </row>
    <row r="33" spans="1:45" ht="17.100000000000001" customHeight="1" thickBot="1">
      <c r="A33" s="1"/>
      <c r="B33" s="701">
        <f t="shared" si="16"/>
        <v>15</v>
      </c>
      <c r="C33" s="271" t="s">
        <v>589</v>
      </c>
      <c r="D33" s="269"/>
      <c r="E33" s="405">
        <v>-64.511314433684973</v>
      </c>
      <c r="F33" s="405">
        <v>-88.856079332375074</v>
      </c>
      <c r="G33" s="405">
        <v>-117.37259252196129</v>
      </c>
      <c r="H33" s="405">
        <v>-114.32297512590611</v>
      </c>
      <c r="I33" s="405">
        <v>-156.60141231048362</v>
      </c>
      <c r="J33" s="405">
        <v>-501.71543293928772</v>
      </c>
      <c r="K33" s="405">
        <v>-534.16034054567126</v>
      </c>
      <c r="L33" s="405">
        <v>-498.24613916386056</v>
      </c>
      <c r="M33" s="405">
        <v>-420.1116261101663</v>
      </c>
      <c r="N33" s="405">
        <v>-347.22251260775488</v>
      </c>
      <c r="O33" s="405">
        <v>-326.67911383322939</v>
      </c>
      <c r="P33" s="972">
        <v>-341.9504192211017</v>
      </c>
      <c r="Q33"/>
      <c r="AD33" s="1"/>
      <c r="AE33" s="1"/>
      <c r="AF33" s="1"/>
      <c r="AG33" s="1"/>
      <c r="AH33" s="1"/>
      <c r="AI33" s="1"/>
      <c r="AJ33" s="1"/>
      <c r="AK33" s="1"/>
      <c r="AL33" s="1"/>
      <c r="AM33" s="1"/>
      <c r="AN33" s="1"/>
      <c r="AO33" s="1"/>
      <c r="AP33" s="1"/>
      <c r="AQ33" s="1"/>
      <c r="AR33" s="1"/>
      <c r="AS33" s="1"/>
    </row>
    <row r="34" spans="1:45" ht="17.25" customHeight="1">
      <c r="A34" s="1"/>
      <c r="B34" s="701">
        <f t="shared" si="16"/>
        <v>16</v>
      </c>
      <c r="C34" s="271" t="s">
        <v>590</v>
      </c>
      <c r="D34" s="269"/>
      <c r="E34" s="283">
        <f t="shared" ref="E34:J34" si="17">SUM(E30:E33)</f>
        <v>10319.72880413536</v>
      </c>
      <c r="F34" s="283">
        <f t="shared" si="17"/>
        <v>10864.342664143585</v>
      </c>
      <c r="G34" s="283">
        <f t="shared" si="17"/>
        <v>11525.174944659506</v>
      </c>
      <c r="H34" s="283">
        <f t="shared" si="17"/>
        <v>12206.261830362484</v>
      </c>
      <c r="I34" s="283">
        <f t="shared" si="17"/>
        <v>12876.799227661215</v>
      </c>
      <c r="J34" s="283">
        <f t="shared" si="17"/>
        <v>13137.47728849954</v>
      </c>
      <c r="K34" s="283">
        <f t="shared" ref="K34:O34" si="18">SUM(K30:K33)</f>
        <v>13298.644210086937</v>
      </c>
      <c r="L34" s="283">
        <f t="shared" si="18"/>
        <v>13464.727543459119</v>
      </c>
      <c r="M34" s="283">
        <f t="shared" si="18"/>
        <v>13719.510645264794</v>
      </c>
      <c r="N34" s="283">
        <f t="shared" si="18"/>
        <v>14062.181084988561</v>
      </c>
      <c r="O34" s="283">
        <f t="shared" si="18"/>
        <v>14443.57144365107</v>
      </c>
      <c r="P34" s="406">
        <f t="shared" ref="P34" si="19">SUM(P30:P33)</f>
        <v>14828.938864283089</v>
      </c>
      <c r="Q34"/>
      <c r="AD34" s="1"/>
      <c r="AE34" s="1"/>
      <c r="AF34" s="1"/>
      <c r="AG34" s="1"/>
      <c r="AH34" s="1"/>
      <c r="AI34" s="1"/>
      <c r="AJ34" s="1"/>
      <c r="AK34" s="1"/>
      <c r="AL34" s="1"/>
      <c r="AM34" s="1"/>
      <c r="AN34" s="1"/>
      <c r="AO34" s="1"/>
      <c r="AP34" s="1"/>
      <c r="AQ34" s="1"/>
      <c r="AR34" s="1"/>
      <c r="AS34" s="1"/>
    </row>
    <row r="35" spans="1:45" ht="17.25" customHeight="1">
      <c r="A35" s="1"/>
      <c r="B35" s="701"/>
      <c r="C35" s="271"/>
      <c r="D35" s="269"/>
      <c r="E35" s="248"/>
      <c r="F35" s="248"/>
      <c r="G35" s="248"/>
      <c r="H35" s="248"/>
      <c r="I35" s="248"/>
      <c r="J35" s="248"/>
      <c r="K35" s="248"/>
      <c r="L35" s="248"/>
      <c r="M35" s="248"/>
      <c r="N35" s="248"/>
      <c r="O35" s="248"/>
      <c r="P35" s="397"/>
      <c r="Q35"/>
      <c r="AD35" s="1"/>
      <c r="AE35" s="1"/>
      <c r="AF35" s="1"/>
      <c r="AG35" s="1"/>
      <c r="AH35" s="1"/>
      <c r="AI35" s="1"/>
      <c r="AJ35" s="1"/>
      <c r="AK35" s="1"/>
      <c r="AL35" s="1"/>
      <c r="AM35" s="1"/>
      <c r="AN35" s="1"/>
      <c r="AO35" s="1"/>
      <c r="AP35" s="1"/>
      <c r="AQ35" s="1"/>
      <c r="AR35" s="1"/>
      <c r="AS35" s="1"/>
    </row>
    <row r="36" spans="1:45" ht="17.25" customHeight="1">
      <c r="A36" s="1"/>
      <c r="B36" s="701">
        <f>B34+1</f>
        <v>17</v>
      </c>
      <c r="C36" s="271" t="s">
        <v>591</v>
      </c>
      <c r="D36" s="269"/>
      <c r="E36" s="248">
        <f t="shared" ref="E36:J36" si="20">(E30+E34)/2</f>
        <v>10049.883780171935</v>
      </c>
      <c r="F36" s="248">
        <f t="shared" si="20"/>
        <v>10592.035734139474</v>
      </c>
      <c r="G36" s="248">
        <f t="shared" si="20"/>
        <v>11194.758804401547</v>
      </c>
      <c r="H36" s="248">
        <f t="shared" si="20"/>
        <v>11865.718387510995</v>
      </c>
      <c r="I36" s="248">
        <f t="shared" si="20"/>
        <v>12541.530529011849</v>
      </c>
      <c r="J36" s="248">
        <f t="shared" si="20"/>
        <v>13007.138258080377</v>
      </c>
      <c r="K36" s="248">
        <f t="shared" ref="K36:O36" si="21">(K30+K34)/2</f>
        <v>13218.060749293239</v>
      </c>
      <c r="L36" s="248">
        <f t="shared" si="21"/>
        <v>13381.685876773028</v>
      </c>
      <c r="M36" s="248">
        <f t="shared" si="21"/>
        <v>13592.119094361957</v>
      </c>
      <c r="N36" s="248">
        <f t="shared" si="21"/>
        <v>13890.845865126677</v>
      </c>
      <c r="O36" s="248">
        <f t="shared" si="21"/>
        <v>14252.876264319815</v>
      </c>
      <c r="P36" s="397">
        <f t="shared" ref="P36" si="22">(P30+P34)/2</f>
        <v>14636.255153967079</v>
      </c>
      <c r="Q36"/>
      <c r="AD36" s="1"/>
      <c r="AE36" s="1"/>
      <c r="AF36" s="1"/>
      <c r="AG36" s="1"/>
      <c r="AH36" s="1"/>
      <c r="AI36" s="1"/>
      <c r="AJ36" s="1"/>
      <c r="AK36" s="1"/>
      <c r="AL36" s="1"/>
      <c r="AM36" s="1"/>
      <c r="AN36" s="1"/>
      <c r="AO36" s="1"/>
      <c r="AP36" s="1"/>
      <c r="AQ36" s="1"/>
      <c r="AR36" s="1"/>
      <c r="AS36" s="1"/>
    </row>
    <row r="37" spans="1:45" ht="17.25" customHeight="1">
      <c r="A37" s="1"/>
      <c r="B37" s="701"/>
      <c r="C37" s="271"/>
      <c r="D37" s="269"/>
      <c r="E37" s="248"/>
      <c r="F37" s="248"/>
      <c r="G37" s="248"/>
      <c r="H37" s="248"/>
      <c r="I37" s="248"/>
      <c r="J37" s="248"/>
      <c r="K37" s="248"/>
      <c r="L37" s="248"/>
      <c r="M37" s="248"/>
      <c r="N37" s="248"/>
      <c r="O37" s="248"/>
      <c r="P37" s="397"/>
      <c r="Q37"/>
      <c r="AD37" s="1"/>
      <c r="AE37" s="1"/>
      <c r="AF37" s="1"/>
      <c r="AG37" s="1"/>
      <c r="AH37" s="1"/>
      <c r="AI37" s="1"/>
      <c r="AJ37" s="1"/>
      <c r="AK37" s="1"/>
      <c r="AL37" s="1"/>
      <c r="AM37" s="1"/>
      <c r="AN37" s="1"/>
      <c r="AO37" s="1"/>
      <c r="AP37" s="1"/>
      <c r="AQ37" s="1"/>
      <c r="AR37" s="1"/>
      <c r="AS37" s="1"/>
    </row>
    <row r="38" spans="1:45" ht="17.25" customHeight="1">
      <c r="A38" s="1"/>
      <c r="B38" s="701"/>
      <c r="C38" s="271" t="s">
        <v>592</v>
      </c>
      <c r="D38" s="269"/>
      <c r="E38" s="248"/>
      <c r="F38" s="248"/>
      <c r="G38" s="248"/>
      <c r="H38" s="248"/>
      <c r="I38" s="248"/>
      <c r="J38" s="248"/>
      <c r="K38" s="248"/>
      <c r="L38" s="248"/>
      <c r="M38" s="248"/>
      <c r="N38" s="248"/>
      <c r="O38" s="248"/>
      <c r="P38" s="397"/>
      <c r="Q38"/>
      <c r="AD38" s="1"/>
      <c r="AE38" s="1"/>
      <c r="AF38" s="1"/>
      <c r="AG38" s="1"/>
      <c r="AH38" s="1"/>
      <c r="AI38" s="1"/>
      <c r="AJ38" s="1"/>
      <c r="AK38" s="1"/>
      <c r="AL38" s="1"/>
      <c r="AM38" s="1"/>
      <c r="AN38" s="1"/>
      <c r="AO38" s="1"/>
      <c r="AP38" s="1"/>
      <c r="AQ38" s="1"/>
      <c r="AR38" s="1"/>
      <c r="AS38" s="1"/>
    </row>
    <row r="39" spans="1:45" ht="17.25" customHeight="1">
      <c r="A39" s="1"/>
      <c r="B39" s="701">
        <f>B36+1</f>
        <v>18</v>
      </c>
      <c r="C39" s="271" t="s">
        <v>593</v>
      </c>
      <c r="D39" s="266"/>
      <c r="E39" s="248">
        <f t="shared" ref="E39:P39" si="23">E16-E30</f>
        <v>632.12277139881189</v>
      </c>
      <c r="F39" s="248">
        <f t="shared" si="23"/>
        <v>518.1377101510825</v>
      </c>
      <c r="G39" s="248">
        <f t="shared" si="23"/>
        <v>622.23546178518154</v>
      </c>
      <c r="H39" s="248">
        <f t="shared" si="23"/>
        <v>416.2707635980496</v>
      </c>
      <c r="I39" s="248">
        <f t="shared" si="23"/>
        <v>782.53129312037709</v>
      </c>
      <c r="J39" s="248">
        <f t="shared" si="23"/>
        <v>400.20559699471414</v>
      </c>
      <c r="K39" s="248">
        <f t="shared" si="23"/>
        <v>255.42753615639049</v>
      </c>
      <c r="L39" s="248">
        <f t="shared" si="23"/>
        <v>149.66061456899297</v>
      </c>
      <c r="M39" s="248">
        <f t="shared" si="23"/>
        <v>50.477281196810509</v>
      </c>
      <c r="N39" s="248">
        <f t="shared" si="23"/>
        <v>-4.4058206088648149</v>
      </c>
      <c r="O39" s="248">
        <f t="shared" si="23"/>
        <v>-21.476260332630773</v>
      </c>
      <c r="P39" s="397">
        <f t="shared" si="23"/>
        <v>-54.566618995137105</v>
      </c>
      <c r="Q39"/>
      <c r="AD39" s="1"/>
      <c r="AE39" s="1"/>
      <c r="AF39" s="1"/>
      <c r="AG39" s="1"/>
      <c r="AH39" s="1"/>
      <c r="AI39" s="1"/>
      <c r="AJ39" s="1"/>
      <c r="AK39" s="1"/>
      <c r="AL39" s="1"/>
      <c r="AM39" s="1"/>
      <c r="AN39" s="1"/>
      <c r="AO39" s="1"/>
      <c r="AP39" s="1"/>
      <c r="AQ39" s="1"/>
      <c r="AR39" s="1"/>
      <c r="AS39" s="1"/>
    </row>
    <row r="40" spans="1:45" ht="17.25" customHeight="1">
      <c r="A40" s="1"/>
      <c r="B40" s="701">
        <f>B39+1</f>
        <v>19</v>
      </c>
      <c r="C40" s="271" t="s">
        <v>594</v>
      </c>
      <c r="D40" s="269"/>
      <c r="E40" s="248">
        <f t="shared" ref="E40:P40" si="24">E22-E34</f>
        <v>467.01318121346048</v>
      </c>
      <c r="F40" s="248">
        <f t="shared" si="24"/>
        <v>349.65546178518161</v>
      </c>
      <c r="G40" s="248">
        <f t="shared" si="24"/>
        <v>416.2707635980496</v>
      </c>
      <c r="H40" s="248">
        <f t="shared" si="24"/>
        <v>184.07379412037699</v>
      </c>
      <c r="I40" s="248">
        <f t="shared" si="24"/>
        <v>400.20559699471414</v>
      </c>
      <c r="J40" s="248">
        <f t="shared" si="24"/>
        <v>255.42753615639049</v>
      </c>
      <c r="K40" s="248">
        <f t="shared" si="24"/>
        <v>149.66061456899297</v>
      </c>
      <c r="L40" s="248">
        <f t="shared" si="24"/>
        <v>50.477281196810509</v>
      </c>
      <c r="M40" s="248">
        <f t="shared" si="24"/>
        <v>-4.4058206088648149</v>
      </c>
      <c r="N40" s="248">
        <f t="shared" si="24"/>
        <v>-21.476260332630773</v>
      </c>
      <c r="O40" s="248">
        <f t="shared" si="24"/>
        <v>-54.566618995137105</v>
      </c>
      <c r="P40" s="397">
        <f t="shared" si="24"/>
        <v>-108.03403962715674</v>
      </c>
      <c r="Q40"/>
      <c r="AD40" s="1"/>
      <c r="AE40" s="1"/>
      <c r="AF40" s="1"/>
      <c r="AG40" s="1"/>
      <c r="AH40" s="1"/>
      <c r="AI40" s="1"/>
      <c r="AJ40" s="1"/>
      <c r="AK40" s="1"/>
      <c r="AL40" s="1"/>
      <c r="AM40" s="1"/>
      <c r="AN40" s="1"/>
      <c r="AO40" s="1"/>
      <c r="AP40" s="1"/>
      <c r="AQ40" s="1"/>
      <c r="AR40" s="1"/>
      <c r="AS40" s="1"/>
    </row>
    <row r="41" spans="1:45" ht="17.25" customHeight="1">
      <c r="A41" s="1"/>
      <c r="B41" s="701"/>
      <c r="C41" s="271"/>
      <c r="D41" s="269"/>
      <c r="E41" s="248"/>
      <c r="F41" s="248"/>
      <c r="G41" s="248"/>
      <c r="H41" s="248"/>
      <c r="I41" s="248"/>
      <c r="J41" s="248"/>
      <c r="K41" s="248"/>
      <c r="L41" s="248"/>
      <c r="M41" s="248"/>
      <c r="N41" s="248"/>
      <c r="O41" s="248"/>
      <c r="P41" s="397"/>
      <c r="Q41"/>
      <c r="AD41" s="1"/>
      <c r="AE41" s="1"/>
      <c r="AF41" s="1"/>
      <c r="AG41" s="1"/>
      <c r="AH41" s="1"/>
      <c r="AI41" s="1"/>
      <c r="AJ41" s="1"/>
      <c r="AK41" s="1"/>
      <c r="AL41" s="1"/>
      <c r="AM41" s="1"/>
      <c r="AN41" s="1"/>
      <c r="AO41" s="1"/>
      <c r="AP41" s="1"/>
      <c r="AQ41" s="1"/>
      <c r="AR41" s="1"/>
      <c r="AS41" s="1"/>
    </row>
    <row r="42" spans="1:45" ht="17.100000000000001" customHeight="1">
      <c r="A42" s="1"/>
      <c r="B42" s="701">
        <f>B40+1</f>
        <v>20</v>
      </c>
      <c r="C42" s="271" t="s">
        <v>595</v>
      </c>
      <c r="D42" s="269"/>
      <c r="E42" s="248">
        <f t="shared" ref="E42:J42" si="25">(E39+E40)/2</f>
        <v>549.56797630613619</v>
      </c>
      <c r="F42" s="248">
        <f t="shared" si="25"/>
        <v>433.89658596813206</v>
      </c>
      <c r="G42" s="248">
        <f t="shared" si="25"/>
        <v>519.25311269161557</v>
      </c>
      <c r="H42" s="248">
        <f t="shared" si="25"/>
        <v>300.17227885921329</v>
      </c>
      <c r="I42" s="248">
        <f t="shared" si="25"/>
        <v>591.36844505754561</v>
      </c>
      <c r="J42" s="248">
        <f t="shared" si="25"/>
        <v>327.81656657555232</v>
      </c>
      <c r="K42" s="248">
        <f t="shared" ref="K42:O42" si="26">(K39+K40)/2</f>
        <v>202.54407536269173</v>
      </c>
      <c r="L42" s="248">
        <f t="shared" si="26"/>
        <v>100.06894788290174</v>
      </c>
      <c r="M42" s="248">
        <f t="shared" si="26"/>
        <v>23.035730293972847</v>
      </c>
      <c r="N42" s="248">
        <f t="shared" si="26"/>
        <v>-12.941040470747794</v>
      </c>
      <c r="O42" s="248">
        <f t="shared" si="26"/>
        <v>-38.021439663883939</v>
      </c>
      <c r="P42" s="397">
        <f t="shared" ref="P42" si="27">(P39+P40)/2</f>
        <v>-81.300329311146925</v>
      </c>
      <c r="Q42"/>
      <c r="AD42" s="1"/>
      <c r="AE42" s="1"/>
      <c r="AF42" s="1"/>
      <c r="AG42" s="1"/>
      <c r="AH42" s="1"/>
      <c r="AI42" s="1"/>
      <c r="AJ42" s="1"/>
      <c r="AK42" s="1"/>
      <c r="AL42" s="1"/>
      <c r="AM42" s="1"/>
      <c r="AN42" s="1"/>
      <c r="AO42" s="1"/>
      <c r="AP42" s="1"/>
      <c r="AQ42" s="1"/>
      <c r="AR42" s="1"/>
      <c r="AS42" s="1"/>
    </row>
    <row r="43" spans="1:45" ht="17.25" customHeight="1">
      <c r="A43" s="1"/>
      <c r="B43" s="701"/>
      <c r="C43" s="403"/>
      <c r="D43" s="269"/>
      <c r="E43" s="248"/>
      <c r="F43" s="248"/>
      <c r="G43" s="248"/>
      <c r="H43" s="248"/>
      <c r="I43" s="248"/>
      <c r="J43" s="248"/>
      <c r="K43" s="248"/>
      <c r="L43" s="248"/>
      <c r="M43" s="248"/>
      <c r="N43" s="248"/>
      <c r="O43" s="248"/>
      <c r="P43" s="397"/>
      <c r="Q43"/>
      <c r="AD43" s="1"/>
      <c r="AE43" s="1"/>
      <c r="AF43" s="1"/>
      <c r="AG43" s="1"/>
      <c r="AH43" s="1"/>
      <c r="AI43" s="1"/>
      <c r="AJ43" s="1"/>
      <c r="AK43" s="1"/>
      <c r="AL43" s="1"/>
      <c r="AM43" s="1"/>
      <c r="AN43" s="1"/>
      <c r="AO43" s="1"/>
      <c r="AP43" s="1"/>
      <c r="AQ43" s="1"/>
      <c r="AR43" s="1"/>
      <c r="AS43" s="1"/>
    </row>
    <row r="44" spans="1:45" ht="17.25" customHeight="1">
      <c r="A44" s="1"/>
      <c r="B44" s="701"/>
      <c r="C44" s="271" t="s">
        <v>596</v>
      </c>
      <c r="D44" s="269"/>
      <c r="E44" s="386"/>
      <c r="F44" s="386"/>
      <c r="G44" s="386"/>
      <c r="H44" s="386"/>
      <c r="I44" s="386"/>
      <c r="J44" s="386"/>
      <c r="K44" s="386"/>
      <c r="L44" s="386"/>
      <c r="M44" s="386"/>
      <c r="N44" s="386"/>
      <c r="O44" s="386"/>
      <c r="P44" s="392"/>
      <c r="Q44"/>
      <c r="AD44" s="1"/>
      <c r="AE44" s="1"/>
      <c r="AF44" s="1"/>
      <c r="AG44" s="1"/>
      <c r="AH44" s="1"/>
      <c r="AI44" s="1"/>
      <c r="AJ44" s="1"/>
      <c r="AK44" s="1"/>
      <c r="AL44" s="1"/>
      <c r="AM44" s="1"/>
      <c r="AN44" s="1"/>
      <c r="AO44" s="1"/>
      <c r="AP44" s="1"/>
      <c r="AQ44" s="1"/>
      <c r="AR44" s="1"/>
      <c r="AS44" s="1"/>
    </row>
    <row r="45" spans="1:45" ht="17.25" customHeight="1">
      <c r="A45" s="1"/>
      <c r="B45" s="701">
        <f>B42+1</f>
        <v>21</v>
      </c>
      <c r="C45" s="271" t="s">
        <v>578</v>
      </c>
      <c r="D45" s="269">
        <v>1</v>
      </c>
      <c r="E45" s="248">
        <v>447.37747999356725</v>
      </c>
      <c r="F45" s="248">
        <f>E50</f>
        <v>416.34726369118994</v>
      </c>
      <c r="G45" s="248">
        <f t="shared" ref="G45:J45" si="28">F50</f>
        <v>608.56283593118997</v>
      </c>
      <c r="H45" s="248">
        <f t="shared" si="28"/>
        <v>447.64935203118995</v>
      </c>
      <c r="I45" s="248">
        <f t="shared" si="28"/>
        <v>760.80485160315595</v>
      </c>
      <c r="J45" s="248">
        <f t="shared" si="28"/>
        <v>522.02061242751347</v>
      </c>
      <c r="K45" s="248">
        <f t="shared" ref="K45" si="29">J50</f>
        <v>510.67208720751347</v>
      </c>
      <c r="L45" s="248">
        <f t="shared" ref="L45" si="30">K50</f>
        <v>499.32356120751348</v>
      </c>
      <c r="M45" s="248">
        <f t="shared" ref="M45" si="31">L50</f>
        <v>487.97503516751345</v>
      </c>
      <c r="N45" s="248">
        <f t="shared" ref="N45" si="32">M50</f>
        <v>476.62651004751348</v>
      </c>
      <c r="O45" s="248">
        <f>N50</f>
        <v>465.27798354751349</v>
      </c>
      <c r="P45" s="397">
        <f>O50</f>
        <v>453.92945910751348</v>
      </c>
      <c r="Q45"/>
      <c r="AD45" s="1"/>
      <c r="AE45" s="1"/>
      <c r="AF45" s="1"/>
      <c r="AG45" s="1"/>
      <c r="AH45" s="1"/>
      <c r="AI45" s="1"/>
      <c r="AJ45" s="1"/>
      <c r="AK45" s="1"/>
      <c r="AL45" s="1"/>
      <c r="AM45" s="1"/>
      <c r="AN45" s="1"/>
      <c r="AO45" s="1"/>
      <c r="AP45" s="1"/>
      <c r="AQ45" s="1"/>
      <c r="AR45" s="1"/>
      <c r="AS45" s="1"/>
    </row>
    <row r="46" spans="1:45" ht="17.25" customHeight="1" thickBot="1">
      <c r="A46" s="1"/>
      <c r="B46" s="701">
        <f>B45+1</f>
        <v>22</v>
      </c>
      <c r="C46" s="404" t="s">
        <v>597</v>
      </c>
      <c r="D46" s="269"/>
      <c r="E46" s="405">
        <v>-82.154745240000011</v>
      </c>
      <c r="F46" s="405">
        <v>-80.364427759999984</v>
      </c>
      <c r="G46" s="405">
        <v>-160.91348390000002</v>
      </c>
      <c r="H46" s="405">
        <v>-160.91348390000002</v>
      </c>
      <c r="I46" s="405">
        <v>-238.78423917564251</v>
      </c>
      <c r="J46" s="405">
        <v>-11.348525219999999</v>
      </c>
      <c r="K46" s="405">
        <v>-11.348526</v>
      </c>
      <c r="L46" s="405">
        <v>-11.348526039999999</v>
      </c>
      <c r="M46" s="405">
        <v>-11.348525120000001</v>
      </c>
      <c r="N46" s="405">
        <v>-11.348526499999998</v>
      </c>
      <c r="O46" s="405">
        <v>-11.348524439999995</v>
      </c>
      <c r="P46" s="972">
        <v>-11.348526840000002</v>
      </c>
      <c r="Q46"/>
      <c r="AD46" s="1"/>
      <c r="AE46" s="1"/>
      <c r="AF46" s="1"/>
      <c r="AG46" s="1"/>
      <c r="AH46" s="1"/>
      <c r="AI46" s="1"/>
      <c r="AJ46" s="1"/>
      <c r="AK46" s="1"/>
      <c r="AL46" s="1"/>
      <c r="AM46" s="1"/>
      <c r="AN46" s="1"/>
      <c r="AO46" s="1"/>
      <c r="AP46" s="1"/>
      <c r="AQ46" s="1"/>
      <c r="AR46" s="1"/>
      <c r="AS46" s="1"/>
    </row>
    <row r="47" spans="1:45" ht="17.25" customHeight="1">
      <c r="A47" s="1"/>
      <c r="B47" s="701">
        <f>B46+1</f>
        <v>23</v>
      </c>
      <c r="C47" s="271" t="s">
        <v>598</v>
      </c>
      <c r="D47" s="957"/>
      <c r="E47" s="687">
        <f t="shared" ref="E47:J47" si="33">E45+E46</f>
        <v>365.22273475356724</v>
      </c>
      <c r="F47" s="687">
        <f t="shared" si="33"/>
        <v>335.98283593118992</v>
      </c>
      <c r="G47" s="687">
        <f t="shared" si="33"/>
        <v>447.64935203118995</v>
      </c>
      <c r="H47" s="687">
        <f t="shared" si="33"/>
        <v>286.73586813118993</v>
      </c>
      <c r="I47" s="687">
        <f t="shared" si="33"/>
        <v>522.02061242751347</v>
      </c>
      <c r="J47" s="283">
        <f t="shared" si="33"/>
        <v>510.67208720751347</v>
      </c>
      <c r="K47" s="283">
        <f t="shared" ref="K47:O47" si="34">K45+K46</f>
        <v>499.32356120751348</v>
      </c>
      <c r="L47" s="283">
        <f t="shared" si="34"/>
        <v>487.97503516751345</v>
      </c>
      <c r="M47" s="283">
        <f t="shared" si="34"/>
        <v>476.62651004751348</v>
      </c>
      <c r="N47" s="283">
        <f t="shared" si="34"/>
        <v>465.27798354751349</v>
      </c>
      <c r="O47" s="283">
        <f t="shared" si="34"/>
        <v>453.92945910751348</v>
      </c>
      <c r="P47" s="406">
        <f t="shared" ref="P47" si="35">P45+P46</f>
        <v>442.5809322675135</v>
      </c>
      <c r="Q47"/>
      <c r="AD47" s="1"/>
      <c r="AE47" s="1"/>
      <c r="AF47" s="1"/>
      <c r="AG47" s="1"/>
      <c r="AH47" s="1"/>
      <c r="AI47" s="1"/>
      <c r="AJ47" s="1"/>
      <c r="AK47" s="1"/>
      <c r="AL47" s="1"/>
      <c r="AM47" s="1"/>
      <c r="AN47" s="1"/>
      <c r="AO47" s="1"/>
      <c r="AP47" s="1"/>
      <c r="AQ47" s="1"/>
      <c r="AR47" s="1"/>
      <c r="AS47" s="1"/>
    </row>
    <row r="48" spans="1:45" ht="17.25" customHeight="1">
      <c r="A48" s="1"/>
      <c r="B48" s="701">
        <f>B47+1</f>
        <v>24</v>
      </c>
      <c r="C48" s="270" t="s">
        <v>599</v>
      </c>
      <c r="D48" s="686">
        <v>4</v>
      </c>
      <c r="E48" s="795">
        <f>E23</f>
        <v>0</v>
      </c>
      <c r="F48" s="1373">
        <v>272.58</v>
      </c>
      <c r="G48" s="248">
        <f>G23</f>
        <v>0</v>
      </c>
      <c r="H48" s="248">
        <f>H23</f>
        <v>0</v>
      </c>
      <c r="I48" s="248">
        <v>0</v>
      </c>
      <c r="J48" s="248">
        <v>0</v>
      </c>
      <c r="K48" s="248">
        <v>0</v>
      </c>
      <c r="L48" s="248">
        <v>0</v>
      </c>
      <c r="M48" s="248">
        <v>0</v>
      </c>
      <c r="N48" s="248">
        <v>0</v>
      </c>
      <c r="O48" s="248">
        <v>0</v>
      </c>
      <c r="P48" s="397">
        <v>0</v>
      </c>
      <c r="Q48"/>
      <c r="AD48" s="1"/>
      <c r="AE48" s="1"/>
      <c r="AF48" s="1"/>
      <c r="AG48" s="1"/>
      <c r="AH48" s="1"/>
      <c r="AI48" s="1"/>
      <c r="AJ48" s="1"/>
      <c r="AK48" s="1"/>
      <c r="AL48" s="1"/>
      <c r="AM48" s="1"/>
      <c r="AN48" s="1"/>
      <c r="AO48" s="1"/>
      <c r="AP48" s="1"/>
      <c r="AQ48" s="1"/>
      <c r="AR48" s="1"/>
      <c r="AS48" s="1"/>
    </row>
    <row r="49" spans="1:46" ht="17.25" customHeight="1" thickBot="1">
      <c r="A49" s="1"/>
      <c r="B49" s="701">
        <f t="shared" ref="B49:B50" si="36">B48+1</f>
        <v>25</v>
      </c>
      <c r="C49" s="688" t="s">
        <v>583</v>
      </c>
      <c r="D49" s="686">
        <v>5</v>
      </c>
      <c r="E49" s="405">
        <v>51.124528937622713</v>
      </c>
      <c r="F49" s="405">
        <f>F24</f>
        <v>0</v>
      </c>
      <c r="G49" s="405">
        <f>G24</f>
        <v>0</v>
      </c>
      <c r="H49" s="405">
        <v>474.06898347196602</v>
      </c>
      <c r="I49" s="405">
        <v>0</v>
      </c>
      <c r="J49" s="405">
        <v>0</v>
      </c>
      <c r="K49" s="405">
        <v>0</v>
      </c>
      <c r="L49" s="405">
        <v>0</v>
      </c>
      <c r="M49" s="405">
        <v>0</v>
      </c>
      <c r="N49" s="405">
        <v>0</v>
      </c>
      <c r="O49" s="405">
        <v>0</v>
      </c>
      <c r="P49" s="972">
        <v>0</v>
      </c>
      <c r="Q49"/>
      <c r="AD49" s="1"/>
      <c r="AE49" s="1"/>
      <c r="AF49" s="1"/>
      <c r="AG49" s="1"/>
      <c r="AH49" s="1"/>
      <c r="AI49" s="1"/>
      <c r="AJ49" s="1"/>
      <c r="AK49" s="1"/>
      <c r="AL49" s="1"/>
      <c r="AM49" s="1"/>
      <c r="AN49" s="1"/>
      <c r="AO49" s="1"/>
      <c r="AP49" s="1"/>
      <c r="AQ49" s="1"/>
      <c r="AR49" s="1"/>
      <c r="AS49" s="1"/>
    </row>
    <row r="50" spans="1:46" ht="17.25" customHeight="1">
      <c r="A50" s="1"/>
      <c r="B50" s="701">
        <f t="shared" si="36"/>
        <v>26</v>
      </c>
      <c r="C50" s="271" t="s">
        <v>600</v>
      </c>
      <c r="D50" s="269"/>
      <c r="E50" s="283">
        <f t="shared" ref="E50:P50" si="37">SUM(E47:E49)</f>
        <v>416.34726369118994</v>
      </c>
      <c r="F50" s="283">
        <f t="shared" si="37"/>
        <v>608.56283593118997</v>
      </c>
      <c r="G50" s="283">
        <f t="shared" si="37"/>
        <v>447.64935203118995</v>
      </c>
      <c r="H50" s="283">
        <f t="shared" si="37"/>
        <v>760.80485160315595</v>
      </c>
      <c r="I50" s="283">
        <f t="shared" si="37"/>
        <v>522.02061242751347</v>
      </c>
      <c r="J50" s="283">
        <f t="shared" si="37"/>
        <v>510.67208720751347</v>
      </c>
      <c r="K50" s="283">
        <f t="shared" si="37"/>
        <v>499.32356120751348</v>
      </c>
      <c r="L50" s="283">
        <f t="shared" si="37"/>
        <v>487.97503516751345</v>
      </c>
      <c r="M50" s="283">
        <f t="shared" si="37"/>
        <v>476.62651004751348</v>
      </c>
      <c r="N50" s="283">
        <f t="shared" si="37"/>
        <v>465.27798354751349</v>
      </c>
      <c r="O50" s="283">
        <f t="shared" si="37"/>
        <v>453.92945910751348</v>
      </c>
      <c r="P50" s="406">
        <f t="shared" si="37"/>
        <v>442.5809322675135</v>
      </c>
      <c r="Q50"/>
      <c r="AD50" s="1"/>
      <c r="AE50" s="1"/>
      <c r="AF50" s="1"/>
      <c r="AG50" s="1"/>
      <c r="AH50" s="1"/>
      <c r="AI50" s="1"/>
      <c r="AJ50" s="1"/>
      <c r="AK50" s="1"/>
      <c r="AL50" s="1"/>
      <c r="AM50" s="1"/>
      <c r="AN50" s="1"/>
      <c r="AO50" s="1"/>
      <c r="AP50" s="1"/>
      <c r="AQ50" s="1"/>
      <c r="AR50" s="1"/>
      <c r="AS50" s="1"/>
    </row>
    <row r="51" spans="1:46" ht="17.25" customHeight="1">
      <c r="A51" s="1"/>
      <c r="B51" s="701"/>
      <c r="C51" s="271"/>
      <c r="D51" s="269"/>
      <c r="E51" s="248"/>
      <c r="F51" s="248"/>
      <c r="G51" s="248"/>
      <c r="H51" s="248"/>
      <c r="I51" s="248"/>
      <c r="J51" s="248"/>
      <c r="K51" s="248"/>
      <c r="L51" s="248"/>
      <c r="M51" s="248"/>
      <c r="N51" s="248"/>
      <c r="O51" s="248"/>
      <c r="P51" s="397"/>
      <c r="Q51"/>
      <c r="AD51" s="1"/>
      <c r="AE51" s="1"/>
      <c r="AF51" s="1"/>
      <c r="AG51" s="1"/>
      <c r="AH51" s="1"/>
      <c r="AI51" s="1"/>
      <c r="AJ51" s="1"/>
      <c r="AK51" s="1"/>
      <c r="AL51" s="1"/>
      <c r="AM51" s="1"/>
      <c r="AN51" s="1"/>
      <c r="AO51" s="1"/>
      <c r="AP51" s="1"/>
      <c r="AQ51" s="1"/>
      <c r="AR51" s="1"/>
      <c r="AS51" s="1"/>
    </row>
    <row r="52" spans="1:46" ht="17.25" customHeight="1">
      <c r="A52" s="1"/>
      <c r="B52" s="701">
        <f>B50+1</f>
        <v>27</v>
      </c>
      <c r="C52" s="271" t="s">
        <v>601</v>
      </c>
      <c r="D52" s="269"/>
      <c r="E52" s="248">
        <f t="shared" ref="E52:O52" si="38">(E45+E47)/2</f>
        <v>406.30010737356724</v>
      </c>
      <c r="F52" s="248">
        <f t="shared" si="38"/>
        <v>376.16504981118993</v>
      </c>
      <c r="G52" s="248">
        <f t="shared" si="38"/>
        <v>528.10609398118993</v>
      </c>
      <c r="H52" s="248">
        <f t="shared" si="38"/>
        <v>367.19261008118997</v>
      </c>
      <c r="I52" s="248">
        <f t="shared" si="38"/>
        <v>641.41273201533477</v>
      </c>
      <c r="J52" s="248">
        <f t="shared" si="38"/>
        <v>516.34634981751344</v>
      </c>
      <c r="K52" s="248">
        <f t="shared" si="38"/>
        <v>504.99782420751347</v>
      </c>
      <c r="L52" s="248">
        <f t="shared" si="38"/>
        <v>493.64929818751347</v>
      </c>
      <c r="M52" s="248">
        <f t="shared" si="38"/>
        <v>482.30077260751347</v>
      </c>
      <c r="N52" s="248">
        <f t="shared" si="38"/>
        <v>470.95224679751345</v>
      </c>
      <c r="O52" s="248">
        <f t="shared" si="38"/>
        <v>459.60372132751348</v>
      </c>
      <c r="P52" s="397">
        <f t="shared" ref="P52" si="39">(P45+P47)/2</f>
        <v>448.25519568751349</v>
      </c>
      <c r="Q52"/>
      <c r="AD52" s="1"/>
      <c r="AE52" s="1"/>
      <c r="AF52" s="1"/>
      <c r="AG52" s="1"/>
      <c r="AH52" s="1"/>
      <c r="AI52" s="1"/>
      <c r="AJ52" s="1"/>
      <c r="AK52" s="1"/>
      <c r="AL52" s="1"/>
      <c r="AM52" s="1"/>
      <c r="AN52" s="1"/>
      <c r="AO52" s="1"/>
      <c r="AP52" s="1"/>
      <c r="AQ52" s="1"/>
      <c r="AR52" s="1"/>
      <c r="AS52" s="1"/>
    </row>
    <row r="53" spans="1:46" ht="17.25" customHeight="1">
      <c r="A53" s="1"/>
      <c r="B53" s="701"/>
      <c r="C53" s="403"/>
      <c r="D53" s="269"/>
      <c r="E53" s="248"/>
      <c r="F53" s="248"/>
      <c r="G53" s="248"/>
      <c r="H53" s="248"/>
      <c r="I53" s="248"/>
      <c r="J53" s="248"/>
      <c r="K53" s="248"/>
      <c r="L53" s="248"/>
      <c r="M53" s="248"/>
      <c r="N53" s="248"/>
      <c r="O53" s="248"/>
      <c r="P53" s="397"/>
      <c r="Q53"/>
      <c r="AD53" s="1"/>
      <c r="AE53" s="1"/>
      <c r="AF53" s="1"/>
      <c r="AG53" s="1"/>
      <c r="AH53" s="1"/>
      <c r="AI53" s="1"/>
      <c r="AJ53" s="1"/>
      <c r="AK53" s="1"/>
      <c r="AL53" s="1"/>
      <c r="AM53" s="1"/>
      <c r="AN53" s="1"/>
      <c r="AO53" s="1"/>
      <c r="AP53" s="1"/>
      <c r="AQ53" s="1"/>
      <c r="AR53" s="1"/>
      <c r="AS53" s="1"/>
    </row>
    <row r="54" spans="1:46" ht="24" customHeight="1" thickBot="1">
      <c r="A54" s="1"/>
      <c r="B54" s="703">
        <f>B52+1</f>
        <v>28</v>
      </c>
      <c r="C54" s="704" t="s">
        <v>602</v>
      </c>
      <c r="D54" s="705"/>
      <c r="E54" s="405">
        <f t="shared" ref="E54:J54" si="40">IF((E42&lt;E52),E42,E52)</f>
        <v>406.30010737356724</v>
      </c>
      <c r="F54" s="405">
        <f t="shared" si="40"/>
        <v>376.16504981118993</v>
      </c>
      <c r="G54" s="405">
        <f t="shared" si="40"/>
        <v>519.25311269161557</v>
      </c>
      <c r="H54" s="405">
        <f t="shared" si="40"/>
        <v>300.17227885921329</v>
      </c>
      <c r="I54" s="405">
        <f t="shared" si="40"/>
        <v>591.36844505754561</v>
      </c>
      <c r="J54" s="405">
        <f t="shared" si="40"/>
        <v>327.81656657555232</v>
      </c>
      <c r="K54" s="405">
        <f t="shared" ref="K54:P54" si="41">IF(K42&gt;0,MIN(K42,K52),0)</f>
        <v>202.54407536269173</v>
      </c>
      <c r="L54" s="405">
        <f t="shared" si="41"/>
        <v>100.06894788290174</v>
      </c>
      <c r="M54" s="405">
        <f t="shared" si="41"/>
        <v>23.035730293972847</v>
      </c>
      <c r="N54" s="405">
        <f t="shared" si="41"/>
        <v>0</v>
      </c>
      <c r="O54" s="405">
        <f t="shared" si="41"/>
        <v>0</v>
      </c>
      <c r="P54" s="972">
        <f t="shared" si="41"/>
        <v>0</v>
      </c>
      <c r="Q54"/>
      <c r="AD54" s="1"/>
      <c r="AE54" s="1"/>
      <c r="AF54" s="1"/>
      <c r="AG54" s="1"/>
      <c r="AH54" s="1"/>
      <c r="AI54" s="1"/>
      <c r="AJ54" s="1"/>
      <c r="AK54" s="1"/>
      <c r="AL54" s="1"/>
      <c r="AM54" s="1"/>
      <c r="AN54" s="1"/>
      <c r="AO54" s="1"/>
      <c r="AP54" s="1"/>
      <c r="AQ54" s="1"/>
      <c r="AR54" s="1"/>
      <c r="AS54" s="1"/>
    </row>
    <row r="55" spans="1:46" s="148" customFormat="1" ht="17.25" customHeight="1">
      <c r="A55" s="10"/>
      <c r="B55" s="29"/>
      <c r="C55" s="10"/>
      <c r="D55" s="173"/>
      <c r="E55" s="173"/>
      <c r="F55" s="174"/>
      <c r="G55" s="174"/>
      <c r="H55" s="174"/>
      <c r="I55" s="174"/>
      <c r="J55" s="174"/>
      <c r="K55" s="174"/>
      <c r="L55" s="174"/>
      <c r="M55" s="174"/>
      <c r="N55" s="174"/>
      <c r="O55" s="174"/>
      <c r="P55" s="174"/>
      <c r="Q55" s="174"/>
      <c r="R55"/>
      <c r="S55"/>
      <c r="T55"/>
      <c r="U55"/>
      <c r="V55"/>
      <c r="W55"/>
      <c r="X55"/>
      <c r="Y55"/>
      <c r="Z55"/>
      <c r="AA55"/>
      <c r="AB55"/>
      <c r="AC55"/>
      <c r="AD55" s="10"/>
      <c r="AE55" s="10"/>
      <c r="AF55" s="10"/>
      <c r="AG55" s="10"/>
      <c r="AH55" s="10"/>
      <c r="AI55" s="10"/>
      <c r="AJ55" s="10"/>
      <c r="AK55" s="10"/>
      <c r="AL55" s="10"/>
      <c r="AM55" s="10"/>
      <c r="AN55" s="10"/>
      <c r="AO55" s="10"/>
      <c r="AP55" s="10"/>
      <c r="AQ55" s="10"/>
      <c r="AR55" s="10"/>
      <c r="AS55" s="10"/>
      <c r="AT55" s="10"/>
    </row>
    <row r="56" spans="1:46" s="148" customFormat="1" ht="17.25" customHeight="1">
      <c r="A56" s="10"/>
      <c r="B56" s="29" t="s">
        <v>39</v>
      </c>
      <c r="C56" s="10"/>
      <c r="D56" s="173"/>
      <c r="E56" s="173"/>
      <c r="F56" s="175"/>
      <c r="G56" s="175"/>
      <c r="H56" s="175"/>
      <c r="I56" s="175"/>
      <c r="J56" s="175"/>
      <c r="K56" s="175"/>
      <c r="L56" s="175"/>
      <c r="M56" s="175"/>
      <c r="N56" s="175"/>
      <c r="O56" s="175"/>
      <c r="P56" s="175"/>
      <c r="Q56" s="175"/>
      <c r="R56"/>
      <c r="S56"/>
      <c r="T56"/>
      <c r="U56"/>
      <c r="V56"/>
      <c r="W56"/>
      <c r="X56"/>
      <c r="Y56"/>
      <c r="Z56"/>
      <c r="AA56"/>
      <c r="AB56"/>
      <c r="AC56"/>
      <c r="AD56" s="10"/>
      <c r="AE56" s="10"/>
      <c r="AF56" s="10"/>
      <c r="AG56" s="10"/>
      <c r="AH56" s="10"/>
      <c r="AI56" s="10"/>
      <c r="AJ56" s="10"/>
      <c r="AK56" s="10"/>
      <c r="AL56" s="10"/>
      <c r="AM56" s="10"/>
      <c r="AN56" s="10"/>
      <c r="AO56" s="10"/>
      <c r="AP56" s="10"/>
      <c r="AQ56" s="10"/>
      <c r="AR56" s="10"/>
      <c r="AS56" s="10"/>
      <c r="AT56" s="10"/>
    </row>
    <row r="57" spans="1:46" ht="17.25" customHeight="1">
      <c r="A57" s="1"/>
      <c r="B57" s="525">
        <v>1</v>
      </c>
      <c r="C57" s="1" t="s">
        <v>603</v>
      </c>
      <c r="D57" s="196"/>
      <c r="E57" s="196"/>
      <c r="F57" s="272"/>
      <c r="G57" s="272"/>
      <c r="H57" s="272"/>
      <c r="I57" s="272"/>
      <c r="J57" s="272"/>
      <c r="K57" s="272"/>
      <c r="L57" s="272"/>
      <c r="M57" s="272"/>
      <c r="N57" s="272"/>
      <c r="O57" s="272"/>
      <c r="P57" s="272"/>
      <c r="Q57" s="272"/>
      <c r="AD57" s="1"/>
      <c r="AE57" s="1"/>
      <c r="AF57" s="1"/>
      <c r="AG57" s="1"/>
      <c r="AH57" s="1"/>
      <c r="AI57" s="1"/>
      <c r="AJ57" s="1"/>
      <c r="AK57" s="1"/>
      <c r="AL57" s="1"/>
      <c r="AM57" s="1"/>
      <c r="AN57" s="1"/>
      <c r="AO57" s="1"/>
      <c r="AP57" s="1"/>
      <c r="AQ57" s="1"/>
      <c r="AR57" s="1"/>
      <c r="AS57" s="1"/>
      <c r="AT57" s="1"/>
    </row>
    <row r="58" spans="1:46" ht="17.25" customHeight="1">
      <c r="A58" s="1"/>
      <c r="B58" s="525">
        <v>2</v>
      </c>
      <c r="C58" s="1" t="s">
        <v>604</v>
      </c>
      <c r="D58" s="196"/>
      <c r="E58" s="196"/>
      <c r="F58" s="272"/>
      <c r="G58" s="272"/>
      <c r="H58" s="272"/>
      <c r="I58" s="272"/>
      <c r="J58" s="272"/>
      <c r="K58" s="272"/>
      <c r="L58" s="272"/>
      <c r="M58" s="272"/>
      <c r="N58" s="272"/>
      <c r="O58" s="272"/>
      <c r="P58" s="272"/>
      <c r="Q58" s="272"/>
      <c r="AD58" s="1"/>
      <c r="AE58" s="1"/>
      <c r="AF58" s="1"/>
      <c r="AG58" s="1"/>
      <c r="AH58" s="1"/>
      <c r="AI58" s="1"/>
      <c r="AJ58" s="1"/>
      <c r="AK58" s="1"/>
      <c r="AL58" s="1"/>
      <c r="AM58" s="1"/>
      <c r="AN58" s="1"/>
      <c r="AO58" s="1"/>
      <c r="AP58" s="1"/>
      <c r="AQ58" s="1"/>
      <c r="AR58" s="1"/>
      <c r="AS58" s="1"/>
      <c r="AT58" s="1"/>
    </row>
    <row r="59" spans="1:46" ht="17.25" customHeight="1">
      <c r="A59" s="1"/>
      <c r="B59" s="525">
        <v>3</v>
      </c>
      <c r="C59" s="1" t="s">
        <v>605</v>
      </c>
      <c r="D59" s="196"/>
      <c r="E59" s="196"/>
      <c r="F59" s="272"/>
      <c r="G59" s="272"/>
      <c r="H59" s="272"/>
      <c r="I59" s="272"/>
      <c r="J59" s="272"/>
      <c r="K59" s="272"/>
      <c r="L59" s="272"/>
      <c r="M59" s="272"/>
      <c r="N59" s="272"/>
      <c r="O59" s="272"/>
      <c r="P59" s="272"/>
      <c r="Q59" s="272"/>
      <c r="AD59" s="1"/>
      <c r="AE59" s="1"/>
      <c r="AF59" s="1"/>
      <c r="AG59" s="1"/>
      <c r="AH59" s="1"/>
      <c r="AI59" s="1"/>
      <c r="AJ59" s="1"/>
      <c r="AK59" s="1"/>
      <c r="AL59" s="1"/>
      <c r="AM59" s="1"/>
      <c r="AN59" s="1"/>
      <c r="AO59" s="1"/>
      <c r="AP59" s="1"/>
      <c r="AQ59" s="1"/>
      <c r="AR59" s="1"/>
      <c r="AS59" s="1"/>
      <c r="AT59" s="1"/>
    </row>
    <row r="60" spans="1:46" ht="17.25" customHeight="1">
      <c r="A60" s="1"/>
      <c r="B60" s="199">
        <v>4</v>
      </c>
      <c r="C60" s="1642" t="s">
        <v>606</v>
      </c>
      <c r="D60" s="1642"/>
      <c r="E60" s="1642"/>
      <c r="F60" s="1642"/>
      <c r="G60" s="1642"/>
      <c r="H60" s="1642"/>
      <c r="I60" s="1642"/>
      <c r="J60" s="1642"/>
      <c r="K60" s="1642"/>
      <c r="L60" s="1642"/>
      <c r="M60" s="1642"/>
      <c r="N60" s="1642"/>
      <c r="O60" s="1642"/>
      <c r="P60" s="1642"/>
      <c r="Q60" s="532"/>
      <c r="AD60" s="1"/>
      <c r="AE60" s="1"/>
      <c r="AF60" s="1"/>
      <c r="AG60" s="1"/>
      <c r="AH60" s="1"/>
      <c r="AI60" s="1"/>
      <c r="AJ60" s="1"/>
      <c r="AK60" s="1"/>
      <c r="AL60" s="1"/>
      <c r="AM60" s="1"/>
      <c r="AN60" s="1"/>
      <c r="AO60" s="1"/>
      <c r="AP60" s="1"/>
      <c r="AQ60" s="1"/>
      <c r="AR60" s="1"/>
      <c r="AS60" s="1"/>
      <c r="AT60" s="1"/>
    </row>
    <row r="61" spans="1:46" ht="33" customHeight="1">
      <c r="A61" s="1"/>
      <c r="B61" s="199">
        <v>5</v>
      </c>
      <c r="C61" s="1582" t="s">
        <v>607</v>
      </c>
      <c r="D61" s="1582"/>
      <c r="E61" s="1582"/>
      <c r="F61" s="1582"/>
      <c r="G61" s="1582"/>
      <c r="H61" s="1582"/>
      <c r="I61" s="1582"/>
      <c r="J61" s="1582"/>
      <c r="K61" s="1582"/>
      <c r="L61" s="1582"/>
      <c r="M61" s="1582"/>
      <c r="N61" s="1582"/>
      <c r="O61" s="1582"/>
      <c r="P61" s="1582"/>
      <c r="Q61" s="519"/>
      <c r="AD61" s="1"/>
      <c r="AE61" s="1"/>
      <c r="AF61" s="1"/>
      <c r="AG61" s="1"/>
      <c r="AH61" s="1"/>
      <c r="AI61" s="1"/>
      <c r="AJ61" s="1"/>
      <c r="AK61" s="1"/>
      <c r="AL61" s="1"/>
      <c r="AM61" s="1"/>
      <c r="AN61" s="1"/>
      <c r="AO61" s="1"/>
      <c r="AP61" s="1"/>
      <c r="AQ61" s="1"/>
      <c r="AR61" s="1"/>
      <c r="AS61" s="1"/>
      <c r="AT61" s="1"/>
    </row>
    <row r="62" spans="1:46" ht="17.25" customHeight="1">
      <c r="A62" s="1"/>
      <c r="B62" s="525">
        <v>6</v>
      </c>
      <c r="C62" s="272" t="s">
        <v>608</v>
      </c>
      <c r="D62" s="196"/>
      <c r="E62" s="196"/>
      <c r="F62" s="272"/>
      <c r="G62" s="272"/>
      <c r="H62" s="272"/>
      <c r="I62" s="272"/>
      <c r="J62" s="272"/>
      <c r="K62" s="272"/>
      <c r="L62" s="272"/>
      <c r="M62" s="272"/>
      <c r="N62" s="272"/>
      <c r="O62" s="272"/>
      <c r="P62" s="272"/>
      <c r="Q62" s="272"/>
      <c r="AD62" s="1"/>
      <c r="AE62" s="1"/>
      <c r="AF62" s="1"/>
      <c r="AG62" s="1"/>
      <c r="AH62" s="1"/>
      <c r="AI62" s="1"/>
      <c r="AJ62" s="1"/>
      <c r="AK62" s="1"/>
      <c r="AL62" s="1"/>
      <c r="AM62" s="1"/>
      <c r="AN62" s="1"/>
      <c r="AO62" s="1"/>
      <c r="AP62" s="1"/>
      <c r="AQ62" s="1"/>
      <c r="AR62" s="1"/>
      <c r="AS62" s="1"/>
      <c r="AT62" s="1"/>
    </row>
    <row r="63" spans="1:46" ht="15">
      <c r="A63" s="1"/>
      <c r="B63" s="525"/>
      <c r="C63" s="1"/>
      <c r="D63" s="196"/>
      <c r="E63" s="196"/>
      <c r="F63" s="272"/>
      <c r="G63" s="272"/>
      <c r="H63" s="272"/>
      <c r="I63" s="272"/>
      <c r="J63" s="272"/>
      <c r="K63" s="272"/>
      <c r="L63" s="272"/>
      <c r="M63" s="272"/>
      <c r="N63" s="272"/>
      <c r="O63" s="272"/>
      <c r="P63" s="272"/>
      <c r="Q63" s="272"/>
      <c r="AD63" s="1"/>
      <c r="AE63" s="1"/>
      <c r="AF63" s="1"/>
      <c r="AG63" s="1"/>
      <c r="AH63" s="1"/>
      <c r="AI63" s="1"/>
      <c r="AJ63" s="1"/>
      <c r="AK63" s="1"/>
      <c r="AL63" s="1"/>
      <c r="AM63" s="1"/>
      <c r="AN63" s="1"/>
      <c r="AO63" s="1"/>
      <c r="AP63" s="1"/>
      <c r="AQ63" s="1"/>
      <c r="AR63" s="1"/>
      <c r="AS63" s="1"/>
      <c r="AT63" s="1"/>
    </row>
    <row r="64" spans="1:46" ht="15">
      <c r="A64" s="1"/>
      <c r="B64" s="525"/>
      <c r="C64" s="1"/>
      <c r="D64" s="196"/>
      <c r="E64" s="196"/>
      <c r="F64" s="272"/>
      <c r="G64" s="272"/>
      <c r="H64" s="272"/>
      <c r="I64" s="272"/>
      <c r="J64" s="272"/>
      <c r="K64" s="272"/>
      <c r="L64" s="272"/>
      <c r="M64" s="272"/>
      <c r="N64" s="272"/>
      <c r="O64" s="272"/>
      <c r="P64" s="272"/>
      <c r="Q64" s="272"/>
      <c r="AD64" s="1"/>
      <c r="AE64" s="1"/>
      <c r="AF64" s="1"/>
      <c r="AG64" s="1"/>
      <c r="AH64" s="1"/>
      <c r="AI64" s="1"/>
      <c r="AJ64" s="1"/>
      <c r="AK64" s="1"/>
      <c r="AL64" s="1"/>
      <c r="AM64" s="1"/>
      <c r="AN64" s="1"/>
      <c r="AO64" s="1"/>
      <c r="AP64" s="1"/>
      <c r="AQ64" s="1"/>
      <c r="AR64" s="1"/>
      <c r="AS64" s="1"/>
      <c r="AT64" s="1"/>
    </row>
    <row r="65" spans="1:46" ht="15">
      <c r="A65" s="1"/>
      <c r="B65" s="525"/>
      <c r="C65" s="1"/>
      <c r="D65" s="196"/>
      <c r="E65" s="196"/>
      <c r="F65" s="272"/>
      <c r="G65" s="272"/>
      <c r="H65" s="272"/>
      <c r="I65" s="272"/>
      <c r="J65" s="272"/>
      <c r="K65" s="272"/>
      <c r="L65" s="272"/>
      <c r="M65" s="272"/>
      <c r="N65" s="272"/>
      <c r="O65" s="272"/>
      <c r="P65" s="272"/>
      <c r="Q65" s="272"/>
      <c r="AD65" s="1"/>
      <c r="AE65" s="1"/>
      <c r="AF65" s="1"/>
      <c r="AG65" s="1"/>
      <c r="AH65" s="1"/>
      <c r="AI65" s="1"/>
      <c r="AJ65" s="1"/>
      <c r="AK65" s="1"/>
      <c r="AL65" s="1"/>
      <c r="AM65" s="1"/>
      <c r="AN65" s="1"/>
      <c r="AO65" s="1"/>
      <c r="AP65" s="1"/>
      <c r="AQ65" s="1"/>
      <c r="AR65" s="1"/>
      <c r="AS65" s="1"/>
      <c r="AT65" s="1"/>
    </row>
    <row r="66" spans="1:46" ht="15">
      <c r="A66" s="1"/>
      <c r="B66" s="525"/>
      <c r="C66" s="1"/>
      <c r="D66" s="196"/>
      <c r="E66" s="196"/>
      <c r="F66" s="272"/>
      <c r="G66" s="272"/>
      <c r="H66" s="272"/>
      <c r="I66" s="272"/>
      <c r="J66" s="272"/>
      <c r="K66" s="272"/>
      <c r="L66" s="272"/>
      <c r="M66" s="272"/>
      <c r="N66" s="272"/>
      <c r="O66" s="272"/>
      <c r="P66" s="272"/>
      <c r="Q66" s="272"/>
      <c r="AD66" s="1"/>
      <c r="AE66" s="1"/>
      <c r="AF66" s="1"/>
      <c r="AG66" s="1"/>
      <c r="AH66" s="1"/>
      <c r="AI66" s="1"/>
      <c r="AJ66" s="1"/>
      <c r="AK66" s="1"/>
      <c r="AL66" s="1"/>
      <c r="AM66" s="1"/>
      <c r="AN66" s="1"/>
      <c r="AO66" s="1"/>
      <c r="AP66" s="1"/>
      <c r="AQ66" s="1"/>
      <c r="AR66" s="1"/>
      <c r="AS66" s="1"/>
      <c r="AT66" s="1"/>
    </row>
    <row r="67" spans="1:46" ht="15">
      <c r="A67" s="1"/>
      <c r="B67" s="525"/>
      <c r="C67" s="1"/>
      <c r="D67" s="196"/>
      <c r="E67" s="196"/>
      <c r="F67" s="272"/>
      <c r="G67" s="272"/>
      <c r="H67" s="272"/>
      <c r="I67" s="272"/>
      <c r="J67" s="272"/>
      <c r="K67" s="272"/>
      <c r="L67" s="272"/>
      <c r="M67" s="272"/>
      <c r="N67" s="272"/>
      <c r="O67" s="272"/>
      <c r="P67" s="272"/>
      <c r="Q67" s="272"/>
      <c r="AD67" s="1"/>
      <c r="AE67" s="1"/>
      <c r="AF67" s="1"/>
      <c r="AG67" s="1"/>
      <c r="AH67" s="1"/>
      <c r="AI67" s="1"/>
      <c r="AJ67" s="1"/>
      <c r="AK67" s="1"/>
      <c r="AL67" s="1"/>
      <c r="AM67" s="1"/>
      <c r="AN67" s="1"/>
      <c r="AO67" s="1"/>
      <c r="AP67" s="1"/>
      <c r="AQ67" s="1"/>
      <c r="AR67" s="1"/>
      <c r="AS67" s="1"/>
      <c r="AT67" s="1"/>
    </row>
    <row r="68" spans="1:46" ht="15">
      <c r="A68" s="1"/>
      <c r="B68" s="525"/>
      <c r="C68" s="1"/>
      <c r="D68" s="196"/>
      <c r="E68" s="196"/>
      <c r="F68" s="272"/>
      <c r="G68" s="272"/>
      <c r="H68" s="272"/>
      <c r="I68" s="272"/>
      <c r="J68" s="272"/>
      <c r="K68" s="272"/>
      <c r="L68" s="272"/>
      <c r="M68" s="272"/>
      <c r="N68" s="272"/>
      <c r="O68" s="272"/>
      <c r="P68" s="272"/>
      <c r="Q68" s="272"/>
      <c r="AD68" s="1"/>
      <c r="AE68" s="1"/>
      <c r="AF68" s="1"/>
      <c r="AG68" s="1"/>
      <c r="AH68" s="1"/>
      <c r="AI68" s="1"/>
      <c r="AJ68" s="1"/>
      <c r="AK68" s="1"/>
      <c r="AL68" s="1"/>
      <c r="AM68" s="1"/>
      <c r="AN68" s="1"/>
      <c r="AO68" s="1"/>
      <c r="AP68" s="1"/>
      <c r="AQ68" s="1"/>
      <c r="AR68" s="1"/>
      <c r="AS68" s="1"/>
      <c r="AT68" s="1"/>
    </row>
    <row r="69" spans="1:46" ht="15">
      <c r="A69" s="1"/>
      <c r="B69" s="525"/>
      <c r="C69" s="1"/>
      <c r="D69" s="196"/>
      <c r="E69" s="196"/>
      <c r="F69" s="272"/>
      <c r="G69" s="272"/>
      <c r="H69" s="272"/>
      <c r="I69" s="272"/>
      <c r="J69" s="272"/>
      <c r="K69" s="272"/>
      <c r="L69" s="272"/>
      <c r="M69" s="272"/>
      <c r="N69" s="272"/>
      <c r="O69" s="272"/>
      <c r="P69" s="272"/>
      <c r="Q69" s="272"/>
      <c r="AD69" s="1"/>
      <c r="AE69" s="1"/>
      <c r="AF69" s="1"/>
      <c r="AG69" s="1"/>
      <c r="AH69" s="1"/>
      <c r="AI69" s="1"/>
      <c r="AJ69" s="1"/>
      <c r="AK69" s="1"/>
      <c r="AL69" s="1"/>
      <c r="AM69" s="1"/>
      <c r="AN69" s="1"/>
      <c r="AO69" s="1"/>
      <c r="AP69" s="1"/>
      <c r="AQ69" s="1"/>
      <c r="AR69" s="1"/>
      <c r="AS69" s="1"/>
      <c r="AT69" s="1"/>
    </row>
    <row r="70" spans="1:46" ht="15">
      <c r="A70" s="1"/>
      <c r="B70" s="525"/>
      <c r="C70" s="1"/>
      <c r="D70" s="196"/>
      <c r="E70" s="196"/>
      <c r="F70" s="272"/>
      <c r="G70" s="272"/>
      <c r="H70" s="272"/>
      <c r="I70" s="272"/>
      <c r="J70" s="272"/>
      <c r="K70" s="272"/>
      <c r="L70" s="272"/>
      <c r="M70" s="272"/>
      <c r="N70" s="272"/>
      <c r="O70" s="272"/>
      <c r="P70" s="272"/>
      <c r="Q70" s="272"/>
      <c r="AD70" s="1"/>
      <c r="AE70" s="1"/>
      <c r="AF70" s="1"/>
      <c r="AG70" s="1"/>
      <c r="AH70" s="1"/>
      <c r="AI70" s="1"/>
      <c r="AJ70" s="1"/>
      <c r="AK70" s="1"/>
      <c r="AL70" s="1"/>
      <c r="AM70" s="1"/>
      <c r="AN70" s="1"/>
      <c r="AO70" s="1"/>
      <c r="AP70" s="1"/>
      <c r="AQ70" s="1"/>
      <c r="AR70" s="1"/>
      <c r="AS70" s="1"/>
      <c r="AT70" s="1"/>
    </row>
    <row r="71" spans="1:46" ht="15">
      <c r="A71" s="1"/>
      <c r="B71" s="525"/>
      <c r="C71" s="1"/>
      <c r="D71" s="196"/>
      <c r="E71" s="196"/>
      <c r="F71" s="272"/>
      <c r="G71" s="272"/>
      <c r="H71" s="272"/>
      <c r="I71" s="272"/>
      <c r="J71" s="272"/>
      <c r="K71" s="272"/>
      <c r="L71" s="272"/>
      <c r="M71" s="272"/>
      <c r="N71" s="272"/>
      <c r="O71" s="272"/>
      <c r="P71" s="272"/>
      <c r="Q71" s="272"/>
      <c r="AD71" s="1"/>
      <c r="AE71" s="1"/>
      <c r="AF71" s="1"/>
      <c r="AG71" s="1"/>
      <c r="AH71" s="1"/>
      <c r="AI71" s="1"/>
      <c r="AJ71" s="1"/>
      <c r="AK71" s="1"/>
      <c r="AL71" s="1"/>
      <c r="AM71" s="1"/>
      <c r="AN71" s="1"/>
      <c r="AO71" s="1"/>
      <c r="AP71" s="1"/>
      <c r="AQ71" s="1"/>
      <c r="AR71" s="1"/>
      <c r="AS71" s="1"/>
      <c r="AT71" s="1"/>
    </row>
    <row r="72" spans="1:46" ht="15">
      <c r="A72" s="1"/>
      <c r="B72" s="525"/>
      <c r="C72" s="1"/>
      <c r="D72" s="196"/>
      <c r="E72" s="196"/>
      <c r="F72" s="272"/>
      <c r="G72" s="272"/>
      <c r="H72" s="272"/>
      <c r="I72" s="272"/>
      <c r="J72" s="272"/>
      <c r="K72" s="272"/>
      <c r="L72" s="272"/>
      <c r="M72" s="272"/>
      <c r="N72" s="272"/>
      <c r="O72" s="272"/>
      <c r="P72" s="272"/>
      <c r="Q72" s="272"/>
      <c r="AD72" s="1"/>
      <c r="AE72" s="1"/>
      <c r="AF72" s="1"/>
      <c r="AG72" s="1"/>
      <c r="AH72" s="1"/>
      <c r="AI72" s="1"/>
      <c r="AJ72" s="1"/>
      <c r="AK72" s="1"/>
      <c r="AL72" s="1"/>
      <c r="AM72" s="1"/>
      <c r="AN72" s="1"/>
      <c r="AO72" s="1"/>
      <c r="AP72" s="1"/>
      <c r="AQ72" s="1"/>
      <c r="AR72" s="1"/>
      <c r="AS72" s="1"/>
      <c r="AT72" s="1"/>
    </row>
    <row r="73" spans="1:46" ht="15">
      <c r="A73" s="1"/>
      <c r="B73" s="525"/>
      <c r="C73" s="1"/>
      <c r="D73" s="196"/>
      <c r="E73" s="196"/>
      <c r="F73" s="272"/>
      <c r="G73" s="272"/>
      <c r="H73" s="272"/>
      <c r="I73" s="272"/>
      <c r="J73" s="272"/>
      <c r="K73" s="272"/>
      <c r="L73" s="272"/>
      <c r="M73" s="272"/>
      <c r="N73" s="272"/>
      <c r="O73" s="272"/>
      <c r="P73" s="272"/>
      <c r="Q73" s="272"/>
      <c r="AD73" s="1"/>
      <c r="AE73" s="1"/>
      <c r="AF73" s="1"/>
      <c r="AG73" s="1"/>
      <c r="AH73" s="1"/>
      <c r="AI73" s="1"/>
      <c r="AJ73" s="1"/>
      <c r="AK73" s="1"/>
      <c r="AL73" s="1"/>
      <c r="AM73" s="1"/>
      <c r="AN73" s="1"/>
      <c r="AO73" s="1"/>
      <c r="AP73" s="1"/>
      <c r="AQ73" s="1"/>
      <c r="AR73" s="1"/>
      <c r="AS73" s="1"/>
      <c r="AT73" s="1"/>
    </row>
    <row r="74" spans="1:46" ht="15">
      <c r="A74" s="1"/>
      <c r="B74" s="525"/>
      <c r="C74" s="1"/>
      <c r="D74" s="196"/>
      <c r="E74" s="196"/>
      <c r="F74" s="272"/>
      <c r="G74" s="272"/>
      <c r="H74" s="272"/>
      <c r="I74" s="272"/>
      <c r="J74" s="272"/>
      <c r="K74" s="272"/>
      <c r="L74" s="272"/>
      <c r="M74" s="272"/>
      <c r="N74" s="272"/>
      <c r="O74" s="272"/>
      <c r="P74" s="272"/>
      <c r="Q74" s="272"/>
      <c r="AD74" s="1"/>
      <c r="AE74" s="1"/>
      <c r="AF74" s="1"/>
      <c r="AG74" s="1"/>
      <c r="AH74" s="1"/>
      <c r="AI74" s="1"/>
      <c r="AJ74" s="1"/>
      <c r="AK74" s="1"/>
      <c r="AL74" s="1"/>
      <c r="AM74" s="1"/>
      <c r="AN74" s="1"/>
      <c r="AO74" s="1"/>
      <c r="AP74" s="1"/>
      <c r="AQ74" s="1"/>
      <c r="AR74" s="1"/>
      <c r="AS74" s="1"/>
      <c r="AT74" s="1"/>
    </row>
    <row r="75" spans="1:46" ht="15">
      <c r="A75" s="1"/>
      <c r="B75" s="525"/>
      <c r="C75" s="1"/>
      <c r="D75" s="196"/>
      <c r="E75" s="196"/>
      <c r="F75" s="272"/>
      <c r="G75" s="272"/>
      <c r="H75" s="272"/>
      <c r="I75" s="272"/>
      <c r="J75" s="272"/>
      <c r="K75" s="272"/>
      <c r="L75" s="272"/>
      <c r="M75" s="272"/>
      <c r="N75" s="272"/>
      <c r="O75" s="272"/>
      <c r="P75" s="272"/>
      <c r="Q75" s="272"/>
      <c r="AD75" s="1"/>
      <c r="AE75" s="1"/>
      <c r="AF75" s="1"/>
      <c r="AG75" s="1"/>
      <c r="AH75" s="1"/>
      <c r="AI75" s="1"/>
      <c r="AJ75" s="1"/>
      <c r="AK75" s="1"/>
      <c r="AL75" s="1"/>
      <c r="AM75" s="1"/>
      <c r="AN75" s="1"/>
      <c r="AO75" s="1"/>
      <c r="AP75" s="1"/>
      <c r="AQ75" s="1"/>
      <c r="AR75" s="1"/>
      <c r="AS75" s="1"/>
      <c r="AT75" s="1"/>
    </row>
    <row r="76" spans="1:46" ht="15">
      <c r="A76" s="1"/>
      <c r="B76" s="525"/>
      <c r="C76" s="1"/>
      <c r="D76" s="196"/>
      <c r="E76" s="196"/>
      <c r="F76" s="272"/>
      <c r="G76" s="272"/>
      <c r="H76" s="272"/>
      <c r="I76" s="272"/>
      <c r="J76" s="272"/>
      <c r="K76" s="272"/>
      <c r="L76" s="272"/>
      <c r="M76" s="272"/>
      <c r="N76" s="272"/>
      <c r="O76" s="272"/>
      <c r="P76" s="272"/>
      <c r="Q76" s="272"/>
      <c r="AD76" s="1"/>
      <c r="AE76" s="1"/>
      <c r="AF76" s="1"/>
      <c r="AG76" s="1"/>
      <c r="AH76" s="1"/>
      <c r="AI76" s="1"/>
      <c r="AJ76" s="1"/>
      <c r="AK76" s="1"/>
      <c r="AL76" s="1"/>
      <c r="AM76" s="1"/>
      <c r="AN76" s="1"/>
      <c r="AO76" s="1"/>
      <c r="AP76" s="1"/>
      <c r="AQ76" s="1"/>
      <c r="AR76" s="1"/>
      <c r="AS76" s="1"/>
      <c r="AT76" s="1"/>
    </row>
    <row r="77" spans="1:46" ht="15">
      <c r="A77" s="1"/>
      <c r="B77" s="525"/>
      <c r="C77" s="1"/>
      <c r="D77" s="196"/>
      <c r="E77" s="196"/>
      <c r="F77" s="272"/>
      <c r="G77" s="272"/>
      <c r="H77" s="272"/>
      <c r="I77" s="272"/>
      <c r="J77" s="272"/>
      <c r="K77" s="272"/>
      <c r="L77" s="272"/>
      <c r="M77" s="272"/>
      <c r="N77" s="272"/>
      <c r="O77" s="272"/>
      <c r="P77" s="272"/>
      <c r="Q77" s="272"/>
      <c r="AD77" s="1"/>
      <c r="AE77" s="1"/>
      <c r="AF77" s="1"/>
      <c r="AG77" s="1"/>
      <c r="AH77" s="1"/>
      <c r="AI77" s="1"/>
      <c r="AJ77" s="1"/>
      <c r="AK77" s="1"/>
      <c r="AL77" s="1"/>
      <c r="AM77" s="1"/>
      <c r="AN77" s="1"/>
      <c r="AO77" s="1"/>
      <c r="AP77" s="1"/>
      <c r="AQ77" s="1"/>
      <c r="AR77" s="1"/>
      <c r="AS77" s="1"/>
      <c r="AT77" s="1"/>
    </row>
    <row r="78" spans="1:46" ht="15">
      <c r="A78" s="1"/>
      <c r="B78" s="525"/>
      <c r="C78" s="1"/>
      <c r="D78" s="196"/>
      <c r="E78" s="196"/>
      <c r="F78" s="272"/>
      <c r="G78" s="272"/>
      <c r="H78" s="272"/>
      <c r="I78" s="272"/>
      <c r="J78" s="272"/>
      <c r="K78" s="272"/>
      <c r="L78" s="272"/>
      <c r="M78" s="272"/>
      <c r="N78" s="272"/>
      <c r="O78" s="272"/>
      <c r="P78" s="272"/>
      <c r="Q78" s="272"/>
      <c r="AD78" s="1"/>
      <c r="AE78" s="1"/>
      <c r="AF78" s="1"/>
      <c r="AG78" s="1"/>
      <c r="AH78" s="1"/>
      <c r="AI78" s="1"/>
      <c r="AJ78" s="1"/>
      <c r="AK78" s="1"/>
      <c r="AL78" s="1"/>
      <c r="AM78" s="1"/>
      <c r="AN78" s="1"/>
      <c r="AO78" s="1"/>
      <c r="AP78" s="1"/>
      <c r="AQ78" s="1"/>
      <c r="AR78" s="1"/>
      <c r="AS78" s="1"/>
      <c r="AT78" s="1"/>
    </row>
    <row r="79" spans="1:46" ht="15">
      <c r="A79" s="1"/>
      <c r="B79" s="525"/>
      <c r="C79" s="1"/>
      <c r="D79" s="196"/>
      <c r="E79" s="196"/>
      <c r="F79" s="272"/>
      <c r="G79" s="272"/>
      <c r="H79" s="272"/>
      <c r="I79" s="272"/>
      <c r="J79" s="272"/>
      <c r="K79" s="272"/>
      <c r="L79" s="272"/>
      <c r="M79" s="272"/>
      <c r="N79" s="272"/>
      <c r="O79" s="272"/>
      <c r="P79" s="272"/>
      <c r="Q79" s="272"/>
      <c r="AD79" s="1"/>
      <c r="AE79" s="1"/>
      <c r="AF79" s="1"/>
      <c r="AG79" s="1"/>
      <c r="AH79" s="1"/>
      <c r="AI79" s="1"/>
      <c r="AJ79" s="1"/>
      <c r="AK79" s="1"/>
      <c r="AL79" s="1"/>
      <c r="AM79" s="1"/>
      <c r="AN79" s="1"/>
      <c r="AO79" s="1"/>
      <c r="AP79" s="1"/>
      <c r="AQ79" s="1"/>
      <c r="AR79" s="1"/>
      <c r="AS79" s="1"/>
      <c r="AT79" s="1"/>
    </row>
    <row r="80" spans="1:46" ht="15">
      <c r="A80" s="1"/>
      <c r="B80" s="525"/>
      <c r="C80" s="1"/>
      <c r="D80" s="196"/>
      <c r="E80" s="196"/>
      <c r="F80" s="272"/>
      <c r="G80" s="272"/>
      <c r="H80" s="272"/>
      <c r="I80" s="272"/>
      <c r="J80" s="272"/>
      <c r="K80" s="272"/>
      <c r="L80" s="272"/>
      <c r="M80" s="272"/>
      <c r="N80" s="272"/>
      <c r="O80" s="272"/>
      <c r="P80" s="272"/>
      <c r="Q80" s="272"/>
      <c r="AD80" s="1"/>
      <c r="AE80" s="1"/>
      <c r="AF80" s="1"/>
      <c r="AG80" s="1"/>
      <c r="AH80" s="1"/>
      <c r="AI80" s="1"/>
      <c r="AJ80" s="1"/>
      <c r="AK80" s="1"/>
      <c r="AL80" s="1"/>
      <c r="AM80" s="1"/>
      <c r="AN80" s="1"/>
      <c r="AO80" s="1"/>
      <c r="AP80" s="1"/>
      <c r="AQ80" s="1"/>
      <c r="AR80" s="1"/>
      <c r="AS80" s="1"/>
      <c r="AT80" s="1"/>
    </row>
    <row r="81" spans="1:46" ht="15">
      <c r="A81" s="1"/>
      <c r="B81" s="525"/>
      <c r="C81" s="1"/>
      <c r="D81" s="196"/>
      <c r="E81" s="196"/>
      <c r="F81" s="272"/>
      <c r="G81" s="272"/>
      <c r="H81" s="272"/>
      <c r="I81" s="272"/>
      <c r="J81" s="272"/>
      <c r="K81" s="272"/>
      <c r="L81" s="272"/>
      <c r="M81" s="272"/>
      <c r="N81" s="272"/>
      <c r="O81" s="272"/>
      <c r="P81" s="272"/>
      <c r="Q81" s="272"/>
      <c r="AD81" s="1"/>
      <c r="AE81" s="1"/>
      <c r="AF81" s="1"/>
      <c r="AG81" s="1"/>
      <c r="AH81" s="1"/>
      <c r="AI81" s="1"/>
      <c r="AJ81" s="1"/>
      <c r="AK81" s="1"/>
      <c r="AL81" s="1"/>
      <c r="AM81" s="1"/>
      <c r="AN81" s="1"/>
      <c r="AO81" s="1"/>
      <c r="AP81" s="1"/>
      <c r="AQ81" s="1"/>
      <c r="AR81" s="1"/>
      <c r="AS81" s="1"/>
      <c r="AT81" s="1"/>
    </row>
    <row r="82" spans="1:46" ht="15">
      <c r="A82" s="1"/>
      <c r="B82" s="525"/>
      <c r="C82" s="1"/>
      <c r="D82" s="196"/>
      <c r="E82" s="196"/>
      <c r="F82" s="272"/>
      <c r="G82" s="272"/>
      <c r="H82" s="272"/>
      <c r="I82" s="272"/>
      <c r="J82" s="272"/>
      <c r="K82" s="272"/>
      <c r="L82" s="272"/>
      <c r="M82" s="272"/>
      <c r="N82" s="272"/>
      <c r="O82" s="272"/>
      <c r="P82" s="272"/>
      <c r="Q82" s="272"/>
      <c r="AD82" s="1"/>
      <c r="AE82" s="1"/>
      <c r="AF82" s="1"/>
      <c r="AG82" s="1"/>
      <c r="AH82" s="1"/>
      <c r="AI82" s="1"/>
      <c r="AJ82" s="1"/>
      <c r="AK82" s="1"/>
      <c r="AL82" s="1"/>
      <c r="AM82" s="1"/>
      <c r="AN82" s="1"/>
      <c r="AO82" s="1"/>
      <c r="AP82" s="1"/>
      <c r="AQ82" s="1"/>
      <c r="AR82" s="1"/>
      <c r="AS82" s="1"/>
      <c r="AT82" s="1"/>
    </row>
    <row r="83" spans="1:46" ht="15">
      <c r="A83" s="1"/>
      <c r="B83" s="525"/>
      <c r="C83" s="1"/>
      <c r="D83" s="196"/>
      <c r="E83" s="196"/>
      <c r="F83" s="272"/>
      <c r="G83" s="272"/>
      <c r="H83" s="272"/>
      <c r="I83" s="272"/>
      <c r="J83" s="272"/>
      <c r="K83" s="272"/>
      <c r="L83" s="272"/>
      <c r="M83" s="272"/>
      <c r="N83" s="272"/>
      <c r="O83" s="272"/>
      <c r="P83" s="272"/>
      <c r="Q83" s="272"/>
      <c r="AD83" s="1"/>
      <c r="AE83" s="1"/>
      <c r="AF83" s="1"/>
      <c r="AG83" s="1"/>
      <c r="AH83" s="1"/>
      <c r="AI83" s="1"/>
      <c r="AJ83" s="1"/>
      <c r="AK83" s="1"/>
      <c r="AL83" s="1"/>
      <c r="AM83" s="1"/>
      <c r="AN83" s="1"/>
      <c r="AO83" s="1"/>
      <c r="AP83" s="1"/>
      <c r="AQ83" s="1"/>
      <c r="AR83" s="1"/>
      <c r="AS83" s="1"/>
      <c r="AT83" s="1"/>
    </row>
    <row r="84" spans="1:46" ht="15">
      <c r="A84" s="1"/>
      <c r="B84" s="525"/>
      <c r="C84" s="1"/>
      <c r="D84" s="196"/>
      <c r="E84" s="196"/>
      <c r="F84" s="272"/>
      <c r="G84" s="272"/>
      <c r="H84" s="272"/>
      <c r="I84" s="272"/>
      <c r="J84" s="272"/>
      <c r="K84" s="272"/>
      <c r="L84" s="272"/>
      <c r="M84" s="272"/>
      <c r="N84" s="272"/>
      <c r="O84" s="272"/>
      <c r="P84" s="272"/>
      <c r="Q84" s="272"/>
      <c r="AD84" s="1"/>
      <c r="AE84" s="1"/>
      <c r="AF84" s="1"/>
      <c r="AG84" s="1"/>
      <c r="AH84" s="1"/>
      <c r="AI84" s="1"/>
      <c r="AJ84" s="1"/>
      <c r="AK84" s="1"/>
      <c r="AL84" s="1"/>
      <c r="AM84" s="1"/>
      <c r="AN84" s="1"/>
      <c r="AO84" s="1"/>
      <c r="AP84" s="1"/>
      <c r="AQ84" s="1"/>
      <c r="AR84" s="1"/>
      <c r="AS84" s="1"/>
      <c r="AT84" s="1"/>
    </row>
    <row r="85" spans="1:46" ht="15">
      <c r="A85" s="1"/>
      <c r="B85" s="525"/>
      <c r="C85" s="1"/>
      <c r="D85" s="196"/>
      <c r="E85" s="196"/>
      <c r="F85" s="272"/>
      <c r="G85" s="272"/>
      <c r="H85" s="272"/>
      <c r="I85" s="272"/>
      <c r="J85" s="272"/>
      <c r="K85" s="272"/>
      <c r="L85" s="272"/>
      <c r="M85" s="272"/>
      <c r="N85" s="272"/>
      <c r="O85" s="272"/>
      <c r="P85" s="272"/>
      <c r="Q85" s="272"/>
      <c r="AD85" s="1"/>
      <c r="AE85" s="1"/>
      <c r="AF85" s="1"/>
      <c r="AG85" s="1"/>
      <c r="AH85" s="1"/>
      <c r="AI85" s="1"/>
      <c r="AJ85" s="1"/>
      <c r="AK85" s="1"/>
      <c r="AL85" s="1"/>
      <c r="AM85" s="1"/>
      <c r="AN85" s="1"/>
      <c r="AO85" s="1"/>
      <c r="AP85" s="1"/>
      <c r="AQ85" s="1"/>
      <c r="AR85" s="1"/>
      <c r="AS85" s="1"/>
      <c r="AT85" s="1"/>
    </row>
    <row r="86" spans="1:46" ht="15">
      <c r="A86" s="1"/>
      <c r="B86" s="525"/>
      <c r="C86" s="1"/>
      <c r="D86" s="196"/>
      <c r="E86" s="196"/>
      <c r="F86" s="272"/>
      <c r="G86" s="272"/>
      <c r="H86" s="272"/>
      <c r="I86" s="272"/>
      <c r="J86" s="272"/>
      <c r="K86" s="272"/>
      <c r="L86" s="272"/>
      <c r="M86" s="272"/>
      <c r="N86" s="272"/>
      <c r="O86" s="272"/>
      <c r="P86" s="272"/>
      <c r="Q86" s="272"/>
      <c r="AD86" s="1"/>
      <c r="AE86" s="1"/>
      <c r="AF86" s="1"/>
      <c r="AG86" s="1"/>
      <c r="AH86" s="1"/>
      <c r="AI86" s="1"/>
      <c r="AJ86" s="1"/>
      <c r="AK86" s="1"/>
      <c r="AL86" s="1"/>
      <c r="AM86" s="1"/>
      <c r="AN86" s="1"/>
      <c r="AO86" s="1"/>
      <c r="AP86" s="1"/>
      <c r="AQ86" s="1"/>
      <c r="AR86" s="1"/>
      <c r="AS86" s="1"/>
      <c r="AT86" s="1"/>
    </row>
    <row r="87" spans="1:46" ht="15">
      <c r="A87" s="1"/>
      <c r="B87" s="525"/>
      <c r="C87" s="1"/>
      <c r="D87" s="196"/>
      <c r="E87" s="196"/>
      <c r="F87" s="272"/>
      <c r="G87" s="272"/>
      <c r="H87" s="272"/>
      <c r="I87" s="272"/>
      <c r="J87" s="272"/>
      <c r="K87" s="272"/>
      <c r="L87" s="272"/>
      <c r="M87" s="272"/>
      <c r="N87" s="272"/>
      <c r="O87" s="272"/>
      <c r="P87" s="272"/>
      <c r="Q87" s="272"/>
      <c r="AD87" s="1"/>
      <c r="AE87" s="1"/>
      <c r="AF87" s="1"/>
      <c r="AG87" s="1"/>
      <c r="AH87" s="1"/>
      <c r="AI87" s="1"/>
      <c r="AJ87" s="1"/>
      <c r="AK87" s="1"/>
      <c r="AL87" s="1"/>
      <c r="AM87" s="1"/>
      <c r="AN87" s="1"/>
      <c r="AO87" s="1"/>
      <c r="AP87" s="1"/>
      <c r="AQ87" s="1"/>
      <c r="AR87" s="1"/>
      <c r="AS87" s="1"/>
      <c r="AT87" s="1"/>
    </row>
    <row r="88" spans="1:46" ht="15">
      <c r="A88" s="1"/>
      <c r="B88" s="525"/>
      <c r="C88" s="1"/>
      <c r="D88" s="196"/>
      <c r="E88" s="196"/>
      <c r="F88" s="272"/>
      <c r="G88" s="272"/>
      <c r="H88" s="272"/>
      <c r="I88" s="272"/>
      <c r="J88" s="272"/>
      <c r="K88" s="272"/>
      <c r="L88" s="272"/>
      <c r="M88" s="272"/>
      <c r="N88" s="272"/>
      <c r="O88" s="272"/>
      <c r="P88" s="272"/>
      <c r="Q88" s="272"/>
      <c r="AD88" s="1"/>
      <c r="AE88" s="1"/>
      <c r="AF88" s="1"/>
      <c r="AG88" s="1"/>
      <c r="AH88" s="1"/>
      <c r="AI88" s="1"/>
      <c r="AJ88" s="1"/>
      <c r="AK88" s="1"/>
      <c r="AL88" s="1"/>
      <c r="AM88" s="1"/>
      <c r="AN88" s="1"/>
      <c r="AO88" s="1"/>
      <c r="AP88" s="1"/>
      <c r="AQ88" s="1"/>
      <c r="AR88" s="1"/>
      <c r="AS88" s="1"/>
      <c r="AT88" s="1"/>
    </row>
    <row r="89" spans="1:46" ht="15">
      <c r="A89" s="1"/>
      <c r="B89" s="525"/>
      <c r="C89" s="1"/>
      <c r="D89" s="196"/>
      <c r="E89" s="196"/>
      <c r="F89" s="272"/>
      <c r="G89" s="272"/>
      <c r="H89" s="272"/>
      <c r="I89" s="272"/>
      <c r="J89" s="272"/>
      <c r="K89" s="272"/>
      <c r="L89" s="272"/>
      <c r="M89" s="272"/>
      <c r="N89" s="272"/>
      <c r="O89" s="272"/>
      <c r="P89" s="272"/>
      <c r="Q89" s="272"/>
      <c r="AD89" s="1"/>
      <c r="AE89" s="1"/>
      <c r="AF89" s="1"/>
      <c r="AG89" s="1"/>
      <c r="AH89" s="1"/>
      <c r="AI89" s="1"/>
      <c r="AJ89" s="1"/>
      <c r="AK89" s="1"/>
      <c r="AL89" s="1"/>
      <c r="AM89" s="1"/>
      <c r="AN89" s="1"/>
      <c r="AO89" s="1"/>
      <c r="AP89" s="1"/>
      <c r="AQ89" s="1"/>
      <c r="AR89" s="1"/>
      <c r="AS89" s="1"/>
      <c r="AT89" s="1"/>
    </row>
    <row r="90" spans="1:46" ht="15">
      <c r="A90" s="1"/>
      <c r="B90" s="525"/>
      <c r="C90" s="1"/>
      <c r="D90" s="196"/>
      <c r="E90" s="196"/>
      <c r="F90" s="272"/>
      <c r="G90" s="272"/>
      <c r="H90" s="272"/>
      <c r="I90" s="272"/>
      <c r="J90" s="272"/>
      <c r="K90" s="272"/>
      <c r="L90" s="272"/>
      <c r="M90" s="272"/>
      <c r="N90" s="272"/>
      <c r="O90" s="272"/>
      <c r="P90" s="272"/>
      <c r="Q90" s="272"/>
      <c r="AD90" s="1"/>
      <c r="AE90" s="1"/>
      <c r="AF90" s="1"/>
      <c r="AG90" s="1"/>
      <c r="AH90" s="1"/>
      <c r="AI90" s="1"/>
      <c r="AJ90" s="1"/>
      <c r="AK90" s="1"/>
      <c r="AL90" s="1"/>
      <c r="AM90" s="1"/>
      <c r="AN90" s="1"/>
      <c r="AO90" s="1"/>
      <c r="AP90" s="1"/>
      <c r="AQ90" s="1"/>
      <c r="AR90" s="1"/>
      <c r="AS90" s="1"/>
      <c r="AT90" s="1"/>
    </row>
    <row r="91" spans="1:46" ht="15">
      <c r="A91" s="1"/>
      <c r="B91" s="525"/>
      <c r="C91" s="1"/>
      <c r="D91" s="196"/>
      <c r="E91" s="196"/>
      <c r="F91" s="272"/>
      <c r="G91" s="272"/>
      <c r="H91" s="272"/>
      <c r="I91" s="272"/>
      <c r="J91" s="272"/>
      <c r="K91" s="272"/>
      <c r="L91" s="272"/>
      <c r="M91" s="272"/>
      <c r="N91" s="272"/>
      <c r="O91" s="272"/>
      <c r="P91" s="272"/>
      <c r="Q91" s="272"/>
      <c r="AD91" s="1"/>
      <c r="AE91" s="1"/>
      <c r="AF91" s="1"/>
      <c r="AG91" s="1"/>
      <c r="AH91" s="1"/>
      <c r="AI91" s="1"/>
      <c r="AJ91" s="1"/>
      <c r="AK91" s="1"/>
      <c r="AL91" s="1"/>
      <c r="AM91" s="1"/>
      <c r="AN91" s="1"/>
      <c r="AO91" s="1"/>
      <c r="AP91" s="1"/>
      <c r="AQ91" s="1"/>
      <c r="AR91" s="1"/>
      <c r="AS91" s="1"/>
      <c r="AT91" s="1"/>
    </row>
    <row r="92" spans="1:46" ht="15">
      <c r="A92" s="1"/>
      <c r="B92" s="525"/>
      <c r="C92" s="1"/>
      <c r="D92" s="196"/>
      <c r="E92" s="196"/>
      <c r="F92" s="272"/>
      <c r="G92" s="272"/>
      <c r="H92" s="272"/>
      <c r="I92" s="272"/>
      <c r="J92" s="272"/>
      <c r="K92" s="272"/>
      <c r="L92" s="272"/>
      <c r="M92" s="272"/>
      <c r="N92" s="272"/>
      <c r="O92" s="272"/>
      <c r="P92" s="272"/>
      <c r="Q92" s="272"/>
      <c r="AD92" s="1"/>
      <c r="AE92" s="1"/>
      <c r="AF92" s="1"/>
      <c r="AG92" s="1"/>
      <c r="AH92" s="1"/>
      <c r="AI92" s="1"/>
      <c r="AJ92" s="1"/>
      <c r="AK92" s="1"/>
      <c r="AL92" s="1"/>
      <c r="AM92" s="1"/>
      <c r="AN92" s="1"/>
      <c r="AO92" s="1"/>
      <c r="AP92" s="1"/>
      <c r="AQ92" s="1"/>
      <c r="AR92" s="1"/>
      <c r="AS92" s="1"/>
      <c r="AT92" s="1"/>
    </row>
    <row r="93" spans="1:46" ht="15">
      <c r="A93" s="1"/>
      <c r="B93" s="525"/>
      <c r="C93" s="1"/>
      <c r="D93" s="196"/>
      <c r="E93" s="196"/>
      <c r="F93" s="272"/>
      <c r="G93" s="272"/>
      <c r="H93" s="272"/>
      <c r="I93" s="272"/>
      <c r="J93" s="272"/>
      <c r="K93" s="272"/>
      <c r="L93" s="272"/>
      <c r="M93" s="272"/>
      <c r="N93" s="272"/>
      <c r="O93" s="272"/>
      <c r="P93" s="272"/>
      <c r="Q93" s="272"/>
      <c r="AD93" s="1"/>
      <c r="AE93" s="1"/>
      <c r="AF93" s="1"/>
      <c r="AG93" s="1"/>
      <c r="AH93" s="1"/>
      <c r="AI93" s="1"/>
      <c r="AJ93" s="1"/>
      <c r="AK93" s="1"/>
      <c r="AL93" s="1"/>
      <c r="AM93" s="1"/>
      <c r="AN93" s="1"/>
      <c r="AO93" s="1"/>
      <c r="AP93" s="1"/>
      <c r="AQ93" s="1"/>
      <c r="AR93" s="1"/>
      <c r="AS93" s="1"/>
      <c r="AT93" s="1"/>
    </row>
    <row r="94" spans="1:46" ht="15">
      <c r="A94" s="1"/>
      <c r="B94" s="525"/>
      <c r="C94" s="1"/>
      <c r="D94" s="196"/>
      <c r="E94" s="196"/>
      <c r="F94" s="272"/>
      <c r="G94" s="272"/>
      <c r="H94" s="272"/>
      <c r="I94" s="272"/>
      <c r="J94" s="272"/>
      <c r="K94" s="272"/>
      <c r="L94" s="272"/>
      <c r="M94" s="272"/>
      <c r="N94" s="272"/>
      <c r="O94" s="272"/>
      <c r="P94" s="272"/>
      <c r="Q94" s="272"/>
      <c r="AD94" s="1"/>
      <c r="AE94" s="1"/>
      <c r="AF94" s="1"/>
      <c r="AG94" s="1"/>
      <c r="AH94" s="1"/>
      <c r="AI94" s="1"/>
      <c r="AJ94" s="1"/>
      <c r="AK94" s="1"/>
      <c r="AL94" s="1"/>
      <c r="AM94" s="1"/>
      <c r="AN94" s="1"/>
      <c r="AO94" s="1"/>
      <c r="AP94" s="1"/>
      <c r="AQ94" s="1"/>
      <c r="AR94" s="1"/>
      <c r="AS94" s="1"/>
      <c r="AT94" s="1"/>
    </row>
    <row r="95" spans="1:46" ht="15">
      <c r="A95" s="1"/>
      <c r="B95" s="525"/>
      <c r="C95" s="1"/>
      <c r="D95" s="196"/>
      <c r="E95" s="196"/>
      <c r="F95" s="272"/>
      <c r="G95" s="272"/>
      <c r="H95" s="272"/>
      <c r="I95" s="272"/>
      <c r="J95" s="272"/>
      <c r="K95" s="272"/>
      <c r="L95" s="272"/>
      <c r="M95" s="272"/>
      <c r="N95" s="272"/>
      <c r="O95" s="272"/>
      <c r="P95" s="272"/>
      <c r="Q95" s="272"/>
      <c r="AD95" s="1"/>
      <c r="AE95" s="1"/>
      <c r="AF95" s="1"/>
      <c r="AG95" s="1"/>
      <c r="AH95" s="1"/>
      <c r="AI95" s="1"/>
      <c r="AJ95" s="1"/>
      <c r="AK95" s="1"/>
      <c r="AL95" s="1"/>
      <c r="AM95" s="1"/>
      <c r="AN95" s="1"/>
      <c r="AO95" s="1"/>
      <c r="AP95" s="1"/>
      <c r="AQ95" s="1"/>
      <c r="AR95" s="1"/>
      <c r="AS95" s="1"/>
      <c r="AT95" s="1"/>
    </row>
    <row r="96" spans="1:46" ht="15">
      <c r="A96" s="1"/>
      <c r="B96" s="525"/>
      <c r="C96" s="1"/>
      <c r="D96" s="196"/>
      <c r="E96" s="196"/>
      <c r="F96" s="272"/>
      <c r="G96" s="272"/>
      <c r="H96" s="272"/>
      <c r="I96" s="272"/>
      <c r="J96" s="272"/>
      <c r="K96" s="272"/>
      <c r="L96" s="272"/>
      <c r="M96" s="272"/>
      <c r="N96" s="272"/>
      <c r="O96" s="272"/>
      <c r="P96" s="272"/>
      <c r="Q96" s="272"/>
      <c r="AD96" s="1"/>
      <c r="AE96" s="1"/>
      <c r="AF96" s="1"/>
      <c r="AG96" s="1"/>
      <c r="AH96" s="1"/>
      <c r="AI96" s="1"/>
      <c r="AJ96" s="1"/>
      <c r="AK96" s="1"/>
      <c r="AL96" s="1"/>
      <c r="AM96" s="1"/>
      <c r="AN96" s="1"/>
      <c r="AO96" s="1"/>
      <c r="AP96" s="1"/>
      <c r="AQ96" s="1"/>
      <c r="AR96" s="1"/>
      <c r="AS96" s="1"/>
      <c r="AT96" s="1"/>
    </row>
    <row r="97" spans="1:46" ht="15">
      <c r="A97" s="1"/>
      <c r="B97" s="525"/>
      <c r="C97" s="1"/>
      <c r="D97" s="196"/>
      <c r="E97" s="196"/>
      <c r="F97" s="272"/>
      <c r="G97" s="272"/>
      <c r="H97" s="272"/>
      <c r="I97" s="272"/>
      <c r="J97" s="272"/>
      <c r="K97" s="272"/>
      <c r="L97" s="272"/>
      <c r="M97" s="272"/>
      <c r="N97" s="272"/>
      <c r="O97" s="272"/>
      <c r="P97" s="272"/>
      <c r="Q97" s="272"/>
      <c r="AD97" s="1"/>
      <c r="AE97" s="1"/>
      <c r="AF97" s="1"/>
      <c r="AG97" s="1"/>
      <c r="AH97" s="1"/>
      <c r="AI97" s="1"/>
      <c r="AJ97" s="1"/>
      <c r="AK97" s="1"/>
      <c r="AL97" s="1"/>
      <c r="AM97" s="1"/>
      <c r="AN97" s="1"/>
      <c r="AO97" s="1"/>
      <c r="AP97" s="1"/>
      <c r="AQ97" s="1"/>
      <c r="AR97" s="1"/>
      <c r="AS97" s="1"/>
      <c r="AT97" s="1"/>
    </row>
    <row r="98" spans="1:46" ht="15">
      <c r="A98" s="1"/>
      <c r="B98" s="525"/>
      <c r="C98" s="1"/>
      <c r="D98" s="196"/>
      <c r="E98" s="196"/>
      <c r="F98" s="272"/>
      <c r="G98" s="272"/>
      <c r="H98" s="272"/>
      <c r="I98" s="272"/>
      <c r="J98" s="272"/>
      <c r="K98" s="272"/>
      <c r="L98" s="272"/>
      <c r="M98" s="272"/>
      <c r="N98" s="272"/>
      <c r="O98" s="272"/>
      <c r="P98" s="272"/>
      <c r="Q98" s="272"/>
      <c r="AD98" s="1"/>
      <c r="AE98" s="1"/>
      <c r="AF98" s="1"/>
      <c r="AG98" s="1"/>
      <c r="AH98" s="1"/>
      <c r="AI98" s="1"/>
      <c r="AJ98" s="1"/>
      <c r="AK98" s="1"/>
      <c r="AL98" s="1"/>
      <c r="AM98" s="1"/>
      <c r="AN98" s="1"/>
      <c r="AO98" s="1"/>
      <c r="AP98" s="1"/>
      <c r="AQ98" s="1"/>
      <c r="AR98" s="1"/>
      <c r="AS98" s="1"/>
      <c r="AT98" s="1"/>
    </row>
    <row r="99" spans="1:46" ht="15">
      <c r="A99" s="1"/>
      <c r="B99" s="525"/>
      <c r="C99" s="1"/>
      <c r="D99" s="196"/>
      <c r="E99" s="196"/>
      <c r="F99" s="272"/>
      <c r="G99" s="272"/>
      <c r="H99" s="272"/>
      <c r="I99" s="272"/>
      <c r="J99" s="272"/>
      <c r="K99" s="272"/>
      <c r="L99" s="272"/>
      <c r="M99" s="272"/>
      <c r="N99" s="272"/>
      <c r="O99" s="272"/>
      <c r="P99" s="272"/>
      <c r="Q99" s="272"/>
      <c r="AD99" s="1"/>
      <c r="AE99" s="1"/>
      <c r="AF99" s="1"/>
      <c r="AG99" s="1"/>
      <c r="AH99" s="1"/>
      <c r="AI99" s="1"/>
      <c r="AJ99" s="1"/>
      <c r="AK99" s="1"/>
      <c r="AL99" s="1"/>
      <c r="AM99" s="1"/>
      <c r="AN99" s="1"/>
      <c r="AO99" s="1"/>
      <c r="AP99" s="1"/>
      <c r="AQ99" s="1"/>
      <c r="AR99" s="1"/>
      <c r="AS99" s="1"/>
      <c r="AT99" s="1"/>
    </row>
    <row r="100" spans="1:46" ht="15">
      <c r="A100" s="1"/>
      <c r="B100" s="525"/>
      <c r="C100" s="1"/>
      <c r="D100" s="196"/>
      <c r="E100" s="196"/>
      <c r="F100" s="272"/>
      <c r="G100" s="272"/>
      <c r="H100" s="272"/>
      <c r="I100" s="272"/>
      <c r="J100" s="272"/>
      <c r="K100" s="272"/>
      <c r="L100" s="272"/>
      <c r="M100" s="272"/>
      <c r="N100" s="272"/>
      <c r="O100" s="272"/>
      <c r="P100" s="272"/>
      <c r="Q100" s="272"/>
      <c r="AD100" s="1"/>
      <c r="AE100" s="1"/>
      <c r="AF100" s="1"/>
      <c r="AG100" s="1"/>
      <c r="AH100" s="1"/>
      <c r="AI100" s="1"/>
      <c r="AJ100" s="1"/>
      <c r="AK100" s="1"/>
      <c r="AL100" s="1"/>
      <c r="AM100" s="1"/>
      <c r="AN100" s="1"/>
      <c r="AO100" s="1"/>
      <c r="AP100" s="1"/>
      <c r="AQ100" s="1"/>
      <c r="AR100" s="1"/>
      <c r="AS100" s="1"/>
      <c r="AT100" s="1"/>
    </row>
    <row r="101" spans="1:46" ht="15">
      <c r="A101" s="1"/>
      <c r="B101" s="525"/>
      <c r="C101" s="1"/>
      <c r="D101" s="196"/>
      <c r="E101" s="196"/>
      <c r="F101" s="272"/>
      <c r="G101" s="272"/>
      <c r="H101" s="272"/>
      <c r="I101" s="272"/>
      <c r="J101" s="272"/>
      <c r="K101" s="272"/>
      <c r="L101" s="272"/>
      <c r="M101" s="272"/>
      <c r="N101" s="272"/>
      <c r="O101" s="272"/>
      <c r="P101" s="272"/>
      <c r="Q101" s="272"/>
      <c r="AD101" s="1"/>
      <c r="AE101" s="1"/>
      <c r="AF101" s="1"/>
      <c r="AG101" s="1"/>
      <c r="AH101" s="1"/>
      <c r="AI101" s="1"/>
      <c r="AJ101" s="1"/>
      <c r="AK101" s="1"/>
      <c r="AL101" s="1"/>
      <c r="AM101" s="1"/>
      <c r="AN101" s="1"/>
      <c r="AO101" s="1"/>
      <c r="AP101" s="1"/>
      <c r="AQ101" s="1"/>
      <c r="AR101" s="1"/>
      <c r="AS101" s="1"/>
      <c r="AT101" s="1"/>
    </row>
    <row r="102" spans="1:46" ht="15">
      <c r="A102" s="1"/>
      <c r="B102" s="525"/>
      <c r="C102" s="1"/>
      <c r="D102" s="196"/>
      <c r="E102" s="196"/>
      <c r="F102" s="272"/>
      <c r="G102" s="272"/>
      <c r="H102" s="272"/>
      <c r="I102" s="272"/>
      <c r="J102" s="272"/>
      <c r="K102" s="272"/>
      <c r="L102" s="272"/>
      <c r="M102" s="272"/>
      <c r="N102" s="272"/>
      <c r="O102" s="272"/>
      <c r="P102" s="272"/>
      <c r="Q102" s="272"/>
      <c r="AD102" s="1"/>
      <c r="AE102" s="1"/>
      <c r="AF102" s="1"/>
      <c r="AG102" s="1"/>
      <c r="AH102" s="1"/>
      <c r="AI102" s="1"/>
      <c r="AJ102" s="1"/>
      <c r="AK102" s="1"/>
      <c r="AL102" s="1"/>
      <c r="AM102" s="1"/>
      <c r="AN102" s="1"/>
      <c r="AO102" s="1"/>
      <c r="AP102" s="1"/>
      <c r="AQ102" s="1"/>
      <c r="AR102" s="1"/>
      <c r="AS102" s="1"/>
      <c r="AT102" s="1"/>
    </row>
    <row r="103" spans="1:46" ht="15">
      <c r="A103" s="1"/>
      <c r="B103" s="525"/>
      <c r="C103" s="1"/>
      <c r="D103" s="196"/>
      <c r="E103" s="196"/>
      <c r="F103" s="272"/>
      <c r="G103" s="272"/>
      <c r="H103" s="272"/>
      <c r="I103" s="272"/>
      <c r="J103" s="272"/>
      <c r="K103" s="272"/>
      <c r="L103" s="272"/>
      <c r="M103" s="272"/>
      <c r="N103" s="272"/>
      <c r="O103" s="272"/>
      <c r="P103" s="272"/>
      <c r="Q103" s="272"/>
      <c r="AD103" s="1"/>
      <c r="AE103" s="1"/>
      <c r="AF103" s="1"/>
      <c r="AG103" s="1"/>
      <c r="AH103" s="1"/>
      <c r="AI103" s="1"/>
      <c r="AJ103" s="1"/>
      <c r="AK103" s="1"/>
      <c r="AL103" s="1"/>
      <c r="AM103" s="1"/>
      <c r="AN103" s="1"/>
      <c r="AO103" s="1"/>
      <c r="AP103" s="1"/>
      <c r="AQ103" s="1"/>
      <c r="AR103" s="1"/>
      <c r="AS103" s="1"/>
      <c r="AT103" s="1"/>
    </row>
    <row r="104" spans="1:46" ht="15">
      <c r="A104" s="1"/>
      <c r="B104" s="525"/>
      <c r="C104" s="1"/>
      <c r="D104" s="196"/>
      <c r="E104" s="196"/>
      <c r="F104" s="272"/>
      <c r="G104" s="272"/>
      <c r="H104" s="272"/>
      <c r="I104" s="272"/>
      <c r="J104" s="272"/>
      <c r="K104" s="272"/>
      <c r="L104" s="272"/>
      <c r="M104" s="272"/>
      <c r="N104" s="272"/>
      <c r="O104" s="272"/>
      <c r="P104" s="272"/>
      <c r="Q104" s="272"/>
      <c r="AD104" s="1"/>
      <c r="AE104" s="1"/>
      <c r="AF104" s="1"/>
      <c r="AG104" s="1"/>
      <c r="AH104" s="1"/>
      <c r="AI104" s="1"/>
      <c r="AJ104" s="1"/>
      <c r="AK104" s="1"/>
      <c r="AL104" s="1"/>
      <c r="AM104" s="1"/>
      <c r="AN104" s="1"/>
      <c r="AO104" s="1"/>
      <c r="AP104" s="1"/>
      <c r="AQ104" s="1"/>
      <c r="AR104" s="1"/>
      <c r="AS104" s="1"/>
      <c r="AT104" s="1"/>
    </row>
    <row r="105" spans="1:46" ht="15">
      <c r="A105" s="1"/>
      <c r="B105" s="525"/>
      <c r="C105" s="1"/>
      <c r="D105" s="196"/>
      <c r="E105" s="196"/>
      <c r="F105" s="272"/>
      <c r="G105" s="272"/>
      <c r="H105" s="272"/>
      <c r="I105" s="272"/>
      <c r="J105" s="272"/>
      <c r="K105" s="272"/>
      <c r="L105" s="272"/>
      <c r="M105" s="272"/>
      <c r="N105" s="272"/>
      <c r="O105" s="272"/>
      <c r="P105" s="272"/>
      <c r="Q105" s="272"/>
      <c r="AD105" s="1"/>
      <c r="AE105" s="1"/>
      <c r="AF105" s="1"/>
      <c r="AG105" s="1"/>
      <c r="AH105" s="1"/>
      <c r="AI105" s="1"/>
      <c r="AJ105" s="1"/>
      <c r="AK105" s="1"/>
      <c r="AL105" s="1"/>
      <c r="AM105" s="1"/>
      <c r="AN105" s="1"/>
      <c r="AO105" s="1"/>
      <c r="AP105" s="1"/>
      <c r="AQ105" s="1"/>
      <c r="AR105" s="1"/>
      <c r="AS105" s="1"/>
      <c r="AT105" s="1"/>
    </row>
    <row r="106" spans="1:46" ht="15">
      <c r="A106" s="1"/>
      <c r="B106" s="525"/>
      <c r="C106" s="1"/>
      <c r="D106" s="196"/>
      <c r="E106" s="196"/>
      <c r="F106" s="272"/>
      <c r="G106" s="272"/>
      <c r="H106" s="272"/>
      <c r="I106" s="272"/>
      <c r="J106" s="272"/>
      <c r="K106" s="272"/>
      <c r="L106" s="272"/>
      <c r="M106" s="272"/>
      <c r="N106" s="272"/>
      <c r="O106" s="272"/>
      <c r="P106" s="272"/>
      <c r="Q106" s="272"/>
      <c r="AD106" s="1"/>
      <c r="AE106" s="1"/>
      <c r="AF106" s="1"/>
      <c r="AG106" s="1"/>
      <c r="AH106" s="1"/>
      <c r="AI106" s="1"/>
      <c r="AJ106" s="1"/>
      <c r="AK106" s="1"/>
      <c r="AL106" s="1"/>
      <c r="AM106" s="1"/>
      <c r="AN106" s="1"/>
      <c r="AO106" s="1"/>
      <c r="AP106" s="1"/>
      <c r="AQ106" s="1"/>
      <c r="AR106" s="1"/>
      <c r="AS106" s="1"/>
      <c r="AT106" s="1"/>
    </row>
    <row r="107" spans="1:46" ht="15">
      <c r="A107" s="1"/>
      <c r="B107" s="525"/>
      <c r="C107" s="1"/>
      <c r="D107" s="196"/>
      <c r="E107" s="196"/>
      <c r="F107" s="272"/>
      <c r="G107" s="272"/>
      <c r="H107" s="272"/>
      <c r="I107" s="272"/>
      <c r="J107" s="272"/>
      <c r="K107" s="272"/>
      <c r="L107" s="272"/>
      <c r="M107" s="272"/>
      <c r="N107" s="272"/>
      <c r="O107" s="272"/>
      <c r="P107" s="272"/>
      <c r="Q107" s="272"/>
      <c r="AD107" s="1"/>
      <c r="AE107" s="1"/>
      <c r="AF107" s="1"/>
      <c r="AG107" s="1"/>
      <c r="AH107" s="1"/>
      <c r="AI107" s="1"/>
      <c r="AJ107" s="1"/>
      <c r="AK107" s="1"/>
      <c r="AL107" s="1"/>
      <c r="AM107" s="1"/>
      <c r="AN107" s="1"/>
      <c r="AO107" s="1"/>
      <c r="AP107" s="1"/>
      <c r="AQ107" s="1"/>
      <c r="AR107" s="1"/>
      <c r="AS107" s="1"/>
      <c r="AT107" s="1"/>
    </row>
    <row r="108" spans="1:46" ht="15">
      <c r="A108" s="1"/>
      <c r="B108" s="525"/>
      <c r="C108" s="1"/>
      <c r="D108" s="196"/>
      <c r="E108" s="196"/>
      <c r="F108" s="272"/>
      <c r="G108" s="272"/>
      <c r="H108" s="272"/>
      <c r="I108" s="272"/>
      <c r="J108" s="272"/>
      <c r="K108" s="272"/>
      <c r="L108" s="272"/>
      <c r="M108" s="272"/>
      <c r="N108" s="272"/>
      <c r="O108" s="272"/>
      <c r="P108" s="272"/>
      <c r="Q108" s="272"/>
      <c r="AD108" s="1"/>
      <c r="AE108" s="1"/>
      <c r="AF108" s="1"/>
      <c r="AG108" s="1"/>
      <c r="AH108" s="1"/>
      <c r="AI108" s="1"/>
      <c r="AJ108" s="1"/>
      <c r="AK108" s="1"/>
      <c r="AL108" s="1"/>
      <c r="AM108" s="1"/>
      <c r="AN108" s="1"/>
      <c r="AO108" s="1"/>
      <c r="AP108" s="1"/>
      <c r="AQ108" s="1"/>
      <c r="AR108" s="1"/>
      <c r="AS108" s="1"/>
      <c r="AT108" s="1"/>
    </row>
    <row r="109" spans="1:46" ht="15">
      <c r="A109" s="1"/>
      <c r="B109" s="525"/>
      <c r="C109" s="1"/>
      <c r="D109" s="196"/>
      <c r="E109" s="196"/>
      <c r="F109" s="272"/>
      <c r="G109" s="272"/>
      <c r="H109" s="272"/>
      <c r="I109" s="272"/>
      <c r="J109" s="272"/>
      <c r="K109" s="272"/>
      <c r="L109" s="272"/>
      <c r="M109" s="272"/>
      <c r="N109" s="272"/>
      <c r="O109" s="272"/>
      <c r="P109" s="272"/>
      <c r="Q109" s="272"/>
      <c r="AD109" s="1"/>
      <c r="AE109" s="1"/>
      <c r="AF109" s="1"/>
      <c r="AG109" s="1"/>
      <c r="AH109" s="1"/>
      <c r="AI109" s="1"/>
      <c r="AJ109" s="1"/>
      <c r="AK109" s="1"/>
      <c r="AL109" s="1"/>
      <c r="AM109" s="1"/>
      <c r="AN109" s="1"/>
      <c r="AO109" s="1"/>
      <c r="AP109" s="1"/>
      <c r="AQ109" s="1"/>
      <c r="AR109" s="1"/>
      <c r="AS109" s="1"/>
      <c r="AT109" s="1"/>
    </row>
    <row r="110" spans="1:46" ht="15">
      <c r="A110" s="1"/>
      <c r="B110" s="525"/>
      <c r="C110" s="1"/>
      <c r="D110" s="196"/>
      <c r="E110" s="196"/>
      <c r="F110" s="272"/>
      <c r="G110" s="272"/>
      <c r="H110" s="272"/>
      <c r="I110" s="272"/>
      <c r="J110" s="272"/>
      <c r="K110" s="272"/>
      <c r="L110" s="272"/>
      <c r="M110" s="272"/>
      <c r="N110" s="272"/>
      <c r="O110" s="272"/>
      <c r="P110" s="272"/>
      <c r="Q110" s="272"/>
      <c r="AD110" s="1"/>
      <c r="AE110" s="1"/>
      <c r="AF110" s="1"/>
      <c r="AG110" s="1"/>
      <c r="AH110" s="1"/>
      <c r="AI110" s="1"/>
      <c r="AJ110" s="1"/>
      <c r="AK110" s="1"/>
      <c r="AL110" s="1"/>
      <c r="AM110" s="1"/>
      <c r="AN110" s="1"/>
      <c r="AO110" s="1"/>
      <c r="AP110" s="1"/>
      <c r="AQ110" s="1"/>
      <c r="AR110" s="1"/>
      <c r="AS110" s="1"/>
      <c r="AT110" s="1"/>
    </row>
    <row r="111" spans="1:46" ht="15">
      <c r="A111" s="1"/>
      <c r="B111" s="525"/>
      <c r="C111" s="1"/>
      <c r="D111" s="196"/>
      <c r="E111" s="196"/>
      <c r="F111" s="272"/>
      <c r="G111" s="272"/>
      <c r="H111" s="272"/>
      <c r="I111" s="272"/>
      <c r="J111" s="272"/>
      <c r="K111" s="272"/>
      <c r="L111" s="272"/>
      <c r="M111" s="272"/>
      <c r="N111" s="272"/>
      <c r="O111" s="272"/>
      <c r="P111" s="272"/>
      <c r="Q111" s="272"/>
      <c r="AD111" s="1"/>
      <c r="AE111" s="1"/>
      <c r="AF111" s="1"/>
      <c r="AG111" s="1"/>
      <c r="AH111" s="1"/>
      <c r="AI111" s="1"/>
      <c r="AJ111" s="1"/>
      <c r="AK111" s="1"/>
      <c r="AL111" s="1"/>
      <c r="AM111" s="1"/>
      <c r="AN111" s="1"/>
      <c r="AO111" s="1"/>
      <c r="AP111" s="1"/>
      <c r="AQ111" s="1"/>
      <c r="AR111" s="1"/>
      <c r="AS111" s="1"/>
      <c r="AT111" s="1"/>
    </row>
    <row r="112" spans="1:46" ht="15">
      <c r="A112" s="1"/>
      <c r="B112" s="525"/>
      <c r="C112" s="1"/>
      <c r="D112" s="196"/>
      <c r="E112" s="196"/>
      <c r="F112" s="272"/>
      <c r="G112" s="272"/>
      <c r="H112" s="272"/>
      <c r="I112" s="272"/>
      <c r="J112" s="272"/>
      <c r="K112" s="272"/>
      <c r="L112" s="272"/>
      <c r="M112" s="272"/>
      <c r="N112" s="272"/>
      <c r="O112" s="272"/>
      <c r="P112" s="272"/>
      <c r="Q112" s="272"/>
      <c r="AD112" s="1"/>
      <c r="AE112" s="1"/>
      <c r="AF112" s="1"/>
      <c r="AG112" s="1"/>
      <c r="AH112" s="1"/>
      <c r="AI112" s="1"/>
      <c r="AJ112" s="1"/>
      <c r="AK112" s="1"/>
      <c r="AL112" s="1"/>
      <c r="AM112" s="1"/>
      <c r="AN112" s="1"/>
      <c r="AO112" s="1"/>
      <c r="AP112" s="1"/>
      <c r="AQ112" s="1"/>
      <c r="AR112" s="1"/>
      <c r="AS112" s="1"/>
      <c r="AT112" s="1"/>
    </row>
    <row r="113" spans="1:46" ht="15">
      <c r="A113" s="1"/>
      <c r="B113" s="525"/>
      <c r="C113" s="1"/>
      <c r="D113" s="196"/>
      <c r="E113" s="196"/>
      <c r="F113" s="272"/>
      <c r="G113" s="272"/>
      <c r="H113" s="272"/>
      <c r="I113" s="272"/>
      <c r="J113" s="272"/>
      <c r="K113" s="272"/>
      <c r="L113" s="272"/>
      <c r="M113" s="272"/>
      <c r="N113" s="272"/>
      <c r="O113" s="272"/>
      <c r="P113" s="272"/>
      <c r="Q113" s="272"/>
      <c r="AD113" s="1"/>
      <c r="AE113" s="1"/>
      <c r="AF113" s="1"/>
      <c r="AG113" s="1"/>
      <c r="AH113" s="1"/>
      <c r="AI113" s="1"/>
      <c r="AJ113" s="1"/>
      <c r="AK113" s="1"/>
      <c r="AL113" s="1"/>
      <c r="AM113" s="1"/>
      <c r="AN113" s="1"/>
      <c r="AO113" s="1"/>
      <c r="AP113" s="1"/>
      <c r="AQ113" s="1"/>
      <c r="AR113" s="1"/>
      <c r="AS113" s="1"/>
      <c r="AT113" s="1"/>
    </row>
    <row r="114" spans="1:46" ht="15">
      <c r="A114" s="1"/>
      <c r="B114" s="525"/>
      <c r="C114" s="1"/>
      <c r="D114" s="196"/>
      <c r="E114" s="196"/>
      <c r="F114" s="272"/>
      <c r="G114" s="272"/>
      <c r="H114" s="272"/>
      <c r="I114" s="272"/>
      <c r="J114" s="272"/>
      <c r="K114" s="272"/>
      <c r="L114" s="272"/>
      <c r="M114" s="272"/>
      <c r="N114" s="272"/>
      <c r="O114" s="272"/>
      <c r="P114" s="272"/>
      <c r="Q114" s="272"/>
      <c r="AD114" s="1"/>
      <c r="AE114" s="1"/>
      <c r="AF114" s="1"/>
      <c r="AG114" s="1"/>
      <c r="AH114" s="1"/>
      <c r="AI114" s="1"/>
      <c r="AJ114" s="1"/>
      <c r="AK114" s="1"/>
      <c r="AL114" s="1"/>
      <c r="AM114" s="1"/>
      <c r="AN114" s="1"/>
      <c r="AO114" s="1"/>
      <c r="AP114" s="1"/>
      <c r="AQ114" s="1"/>
      <c r="AR114" s="1"/>
      <c r="AS114" s="1"/>
      <c r="AT114" s="1"/>
    </row>
    <row r="115" spans="1:46" ht="15">
      <c r="A115" s="1"/>
      <c r="B115" s="525"/>
      <c r="C115" s="1"/>
      <c r="D115" s="196"/>
      <c r="E115" s="196"/>
      <c r="F115" s="272"/>
      <c r="G115" s="272"/>
      <c r="H115" s="272"/>
      <c r="I115" s="272"/>
      <c r="J115" s="272"/>
      <c r="K115" s="272"/>
      <c r="L115" s="272"/>
      <c r="M115" s="272"/>
      <c r="N115" s="272"/>
      <c r="O115" s="272"/>
      <c r="P115" s="272"/>
      <c r="Q115" s="272"/>
      <c r="AD115" s="1"/>
      <c r="AE115" s="1"/>
      <c r="AF115" s="1"/>
      <c r="AG115" s="1"/>
      <c r="AH115" s="1"/>
      <c r="AI115" s="1"/>
      <c r="AJ115" s="1"/>
      <c r="AK115" s="1"/>
      <c r="AL115" s="1"/>
      <c r="AM115" s="1"/>
      <c r="AN115" s="1"/>
      <c r="AO115" s="1"/>
      <c r="AP115" s="1"/>
      <c r="AQ115" s="1"/>
      <c r="AR115" s="1"/>
      <c r="AS115" s="1"/>
      <c r="AT115" s="1"/>
    </row>
    <row r="116" spans="1:46" ht="15">
      <c r="A116" s="1"/>
      <c r="B116" s="525"/>
      <c r="C116" s="1"/>
      <c r="D116" s="196"/>
      <c r="E116" s="196"/>
      <c r="F116" s="272"/>
      <c r="G116" s="272"/>
      <c r="H116" s="272"/>
      <c r="I116" s="272"/>
      <c r="J116" s="272"/>
      <c r="K116" s="272"/>
      <c r="L116" s="272"/>
      <c r="M116" s="272"/>
      <c r="N116" s="272"/>
      <c r="O116" s="272"/>
      <c r="P116" s="272"/>
      <c r="Q116" s="272"/>
      <c r="AD116" s="1"/>
      <c r="AE116" s="1"/>
      <c r="AF116" s="1"/>
      <c r="AG116" s="1"/>
      <c r="AH116" s="1"/>
      <c r="AI116" s="1"/>
      <c r="AJ116" s="1"/>
      <c r="AK116" s="1"/>
      <c r="AL116" s="1"/>
      <c r="AM116" s="1"/>
      <c r="AN116" s="1"/>
      <c r="AO116" s="1"/>
      <c r="AP116" s="1"/>
      <c r="AQ116" s="1"/>
      <c r="AR116" s="1"/>
      <c r="AS116" s="1"/>
      <c r="AT116" s="1"/>
    </row>
    <row r="117" spans="1:46" ht="15">
      <c r="A117" s="1"/>
      <c r="B117" s="525"/>
      <c r="C117" s="1"/>
      <c r="D117" s="196"/>
      <c r="E117" s="196"/>
      <c r="F117" s="272"/>
      <c r="G117" s="272"/>
      <c r="H117" s="272"/>
      <c r="I117" s="272"/>
      <c r="J117" s="272"/>
      <c r="K117" s="272"/>
      <c r="L117" s="272"/>
      <c r="M117" s="272"/>
      <c r="N117" s="272"/>
      <c r="O117" s="272"/>
      <c r="P117" s="272"/>
      <c r="Q117" s="272"/>
      <c r="AD117" s="1"/>
      <c r="AE117" s="1"/>
      <c r="AF117" s="1"/>
      <c r="AG117" s="1"/>
      <c r="AH117" s="1"/>
      <c r="AI117" s="1"/>
      <c r="AJ117" s="1"/>
      <c r="AK117" s="1"/>
      <c r="AL117" s="1"/>
      <c r="AM117" s="1"/>
      <c r="AN117" s="1"/>
      <c r="AO117" s="1"/>
      <c r="AP117" s="1"/>
      <c r="AQ117" s="1"/>
      <c r="AR117" s="1"/>
      <c r="AS117" s="1"/>
      <c r="AT117" s="1"/>
    </row>
    <row r="118" spans="1:46" ht="15">
      <c r="A118" s="1"/>
      <c r="B118" s="525"/>
      <c r="C118" s="1"/>
      <c r="D118" s="196"/>
      <c r="E118" s="196"/>
      <c r="F118" s="272"/>
      <c r="G118" s="272"/>
      <c r="H118" s="272"/>
      <c r="I118" s="272"/>
      <c r="J118" s="272"/>
      <c r="K118" s="272"/>
      <c r="L118" s="272"/>
      <c r="M118" s="272"/>
      <c r="N118" s="272"/>
      <c r="O118" s="272"/>
      <c r="P118" s="272"/>
      <c r="Q118" s="272"/>
      <c r="AD118" s="1"/>
      <c r="AE118" s="1"/>
      <c r="AF118" s="1"/>
      <c r="AG118" s="1"/>
      <c r="AH118" s="1"/>
      <c r="AI118" s="1"/>
      <c r="AJ118" s="1"/>
      <c r="AK118" s="1"/>
      <c r="AL118" s="1"/>
      <c r="AM118" s="1"/>
      <c r="AN118" s="1"/>
      <c r="AO118" s="1"/>
      <c r="AP118" s="1"/>
      <c r="AQ118" s="1"/>
      <c r="AR118" s="1"/>
      <c r="AS118" s="1"/>
      <c r="AT118" s="1"/>
    </row>
    <row r="119" spans="1:46" ht="15">
      <c r="A119" s="1"/>
      <c r="B119" s="525"/>
      <c r="C119" s="1"/>
      <c r="D119" s="196"/>
      <c r="E119" s="196"/>
      <c r="F119" s="272"/>
      <c r="G119" s="272"/>
      <c r="H119" s="272"/>
      <c r="I119" s="272"/>
      <c r="J119" s="272"/>
      <c r="K119" s="272"/>
      <c r="L119" s="272"/>
      <c r="M119" s="272"/>
      <c r="N119" s="272"/>
      <c r="O119" s="272"/>
      <c r="P119" s="272"/>
      <c r="Q119" s="272"/>
      <c r="AD119" s="1"/>
      <c r="AE119" s="1"/>
      <c r="AF119" s="1"/>
      <c r="AG119" s="1"/>
      <c r="AH119" s="1"/>
      <c r="AI119" s="1"/>
      <c r="AJ119" s="1"/>
      <c r="AK119" s="1"/>
      <c r="AL119" s="1"/>
      <c r="AM119" s="1"/>
      <c r="AN119" s="1"/>
      <c r="AO119" s="1"/>
      <c r="AP119" s="1"/>
      <c r="AQ119" s="1"/>
      <c r="AR119" s="1"/>
      <c r="AS119" s="1"/>
      <c r="AT119" s="1"/>
    </row>
    <row r="120" spans="1:46" ht="15">
      <c r="A120" s="1"/>
      <c r="B120" s="525"/>
      <c r="C120" s="1"/>
      <c r="D120" s="196"/>
      <c r="E120" s="196"/>
      <c r="F120" s="272"/>
      <c r="G120" s="272"/>
      <c r="H120" s="272"/>
      <c r="I120" s="272"/>
      <c r="J120" s="272"/>
      <c r="K120" s="272"/>
      <c r="L120" s="272"/>
      <c r="M120" s="272"/>
      <c r="N120" s="272"/>
      <c r="O120" s="272"/>
      <c r="P120" s="272"/>
      <c r="Q120" s="272"/>
      <c r="AD120" s="1"/>
      <c r="AE120" s="1"/>
      <c r="AF120" s="1"/>
      <c r="AG120" s="1"/>
      <c r="AH120" s="1"/>
      <c r="AI120" s="1"/>
      <c r="AJ120" s="1"/>
      <c r="AK120" s="1"/>
      <c r="AL120" s="1"/>
      <c r="AM120" s="1"/>
      <c r="AN120" s="1"/>
      <c r="AO120" s="1"/>
      <c r="AP120" s="1"/>
      <c r="AQ120" s="1"/>
      <c r="AR120" s="1"/>
      <c r="AS120" s="1"/>
      <c r="AT120" s="1"/>
    </row>
    <row r="121" spans="1:46" ht="15">
      <c r="A121" s="1"/>
      <c r="B121" s="525"/>
      <c r="C121" s="1"/>
      <c r="D121" s="196"/>
      <c r="E121" s="196"/>
      <c r="F121" s="272"/>
      <c r="G121" s="272"/>
      <c r="H121" s="272"/>
      <c r="I121" s="272"/>
      <c r="J121" s="272"/>
      <c r="K121" s="272"/>
      <c r="L121" s="272"/>
      <c r="M121" s="272"/>
      <c r="N121" s="272"/>
      <c r="O121" s="272"/>
      <c r="P121" s="272"/>
      <c r="Q121" s="272"/>
      <c r="AD121" s="1"/>
      <c r="AE121" s="1"/>
      <c r="AF121" s="1"/>
      <c r="AG121" s="1"/>
      <c r="AH121" s="1"/>
      <c r="AI121" s="1"/>
      <c r="AJ121" s="1"/>
      <c r="AK121" s="1"/>
      <c r="AL121" s="1"/>
      <c r="AM121" s="1"/>
      <c r="AN121" s="1"/>
      <c r="AO121" s="1"/>
      <c r="AP121" s="1"/>
      <c r="AQ121" s="1"/>
      <c r="AR121" s="1"/>
      <c r="AS121" s="1"/>
      <c r="AT121" s="1"/>
    </row>
    <row r="122" spans="1:46" ht="15">
      <c r="A122" s="1"/>
      <c r="B122" s="525"/>
      <c r="C122" s="1"/>
      <c r="D122" s="196"/>
      <c r="E122" s="196"/>
      <c r="F122" s="272"/>
      <c r="G122" s="272"/>
      <c r="H122" s="272"/>
      <c r="I122" s="272"/>
      <c r="J122" s="272"/>
      <c r="K122" s="272"/>
      <c r="L122" s="272"/>
      <c r="M122" s="272"/>
      <c r="N122" s="272"/>
      <c r="O122" s="272"/>
      <c r="P122" s="272"/>
      <c r="Q122" s="272"/>
      <c r="AD122" s="1"/>
      <c r="AE122" s="1"/>
      <c r="AF122" s="1"/>
      <c r="AG122" s="1"/>
      <c r="AH122" s="1"/>
      <c r="AI122" s="1"/>
      <c r="AJ122" s="1"/>
      <c r="AK122" s="1"/>
      <c r="AL122" s="1"/>
      <c r="AM122" s="1"/>
      <c r="AN122" s="1"/>
      <c r="AO122" s="1"/>
      <c r="AP122" s="1"/>
      <c r="AQ122" s="1"/>
      <c r="AR122" s="1"/>
      <c r="AS122" s="1"/>
      <c r="AT122" s="1"/>
    </row>
    <row r="123" spans="1:46" ht="15">
      <c r="A123" s="1"/>
      <c r="B123" s="525"/>
      <c r="C123" s="1"/>
      <c r="D123" s="196"/>
      <c r="E123" s="196"/>
      <c r="F123" s="272"/>
      <c r="G123" s="272"/>
      <c r="H123" s="272"/>
      <c r="I123" s="272"/>
      <c r="J123" s="272"/>
      <c r="K123" s="272"/>
      <c r="L123" s="272"/>
      <c r="M123" s="272"/>
      <c r="N123" s="272"/>
      <c r="O123" s="272"/>
      <c r="P123" s="272"/>
      <c r="Q123" s="272"/>
      <c r="AD123" s="1"/>
      <c r="AE123" s="1"/>
      <c r="AF123" s="1"/>
      <c r="AG123" s="1"/>
      <c r="AH123" s="1"/>
      <c r="AI123" s="1"/>
      <c r="AJ123" s="1"/>
      <c r="AK123" s="1"/>
      <c r="AL123" s="1"/>
      <c r="AM123" s="1"/>
      <c r="AN123" s="1"/>
      <c r="AO123" s="1"/>
      <c r="AP123" s="1"/>
      <c r="AQ123" s="1"/>
      <c r="AR123" s="1"/>
      <c r="AS123" s="1"/>
      <c r="AT123" s="1"/>
    </row>
    <row r="124" spans="1:46" ht="15">
      <c r="A124" s="1"/>
      <c r="B124" s="525"/>
      <c r="C124" s="1"/>
      <c r="D124" s="196"/>
      <c r="E124" s="196"/>
      <c r="F124" s="272"/>
      <c r="G124" s="272"/>
      <c r="H124" s="272"/>
      <c r="I124" s="272"/>
      <c r="J124" s="272"/>
      <c r="K124" s="272"/>
      <c r="L124" s="272"/>
      <c r="M124" s="272"/>
      <c r="N124" s="272"/>
      <c r="O124" s="272"/>
      <c r="P124" s="272"/>
      <c r="Q124" s="272"/>
      <c r="AD124" s="1"/>
      <c r="AE124" s="1"/>
      <c r="AF124" s="1"/>
      <c r="AG124" s="1"/>
      <c r="AH124" s="1"/>
      <c r="AI124" s="1"/>
      <c r="AJ124" s="1"/>
      <c r="AK124" s="1"/>
      <c r="AL124" s="1"/>
      <c r="AM124" s="1"/>
      <c r="AN124" s="1"/>
      <c r="AO124" s="1"/>
      <c r="AP124" s="1"/>
      <c r="AQ124" s="1"/>
      <c r="AR124" s="1"/>
      <c r="AS124" s="1"/>
      <c r="AT124" s="1"/>
    </row>
    <row r="125" spans="1:46" ht="15">
      <c r="A125" s="1"/>
      <c r="B125" s="525"/>
      <c r="C125" s="1"/>
      <c r="D125" s="196"/>
      <c r="E125" s="196"/>
      <c r="F125" s="272"/>
      <c r="G125" s="272"/>
      <c r="H125" s="272"/>
      <c r="I125" s="272"/>
      <c r="J125" s="272"/>
      <c r="K125" s="272"/>
      <c r="L125" s="272"/>
      <c r="M125" s="272"/>
      <c r="N125" s="272"/>
      <c r="O125" s="272"/>
      <c r="P125" s="272"/>
      <c r="Q125" s="272"/>
      <c r="AD125" s="1"/>
      <c r="AE125" s="1"/>
      <c r="AF125" s="1"/>
      <c r="AG125" s="1"/>
      <c r="AH125" s="1"/>
      <c r="AI125" s="1"/>
      <c r="AJ125" s="1"/>
      <c r="AK125" s="1"/>
      <c r="AL125" s="1"/>
      <c r="AM125" s="1"/>
      <c r="AN125" s="1"/>
      <c r="AO125" s="1"/>
      <c r="AP125" s="1"/>
      <c r="AQ125" s="1"/>
      <c r="AR125" s="1"/>
      <c r="AS125" s="1"/>
      <c r="AT125" s="1"/>
    </row>
    <row r="126" spans="1:46" ht="15">
      <c r="A126" s="1"/>
      <c r="B126" s="525"/>
      <c r="C126" s="1"/>
      <c r="D126" s="196"/>
      <c r="E126" s="196"/>
      <c r="F126" s="272"/>
      <c r="G126" s="272"/>
      <c r="H126" s="272"/>
      <c r="I126" s="272"/>
      <c r="J126" s="272"/>
      <c r="K126" s="272"/>
      <c r="L126" s="272"/>
      <c r="M126" s="272"/>
      <c r="N126" s="272"/>
      <c r="O126" s="272"/>
      <c r="P126" s="272"/>
      <c r="Q126" s="272"/>
      <c r="AD126" s="1"/>
      <c r="AE126" s="1"/>
      <c r="AF126" s="1"/>
      <c r="AG126" s="1"/>
      <c r="AH126" s="1"/>
      <c r="AI126" s="1"/>
      <c r="AJ126" s="1"/>
      <c r="AK126" s="1"/>
      <c r="AL126" s="1"/>
      <c r="AM126" s="1"/>
      <c r="AN126" s="1"/>
      <c r="AO126" s="1"/>
      <c r="AP126" s="1"/>
      <c r="AQ126" s="1"/>
      <c r="AR126" s="1"/>
      <c r="AS126" s="1"/>
      <c r="AT126" s="1"/>
    </row>
    <row r="127" spans="1:46" ht="15">
      <c r="A127" s="1"/>
      <c r="B127" s="525"/>
      <c r="C127" s="1"/>
      <c r="D127" s="196"/>
      <c r="E127" s="196"/>
      <c r="F127" s="272"/>
      <c r="G127" s="272"/>
      <c r="H127" s="272"/>
      <c r="I127" s="272"/>
      <c r="J127" s="272"/>
      <c r="K127" s="272"/>
      <c r="L127" s="272"/>
      <c r="M127" s="272"/>
      <c r="N127" s="272"/>
      <c r="O127" s="272"/>
      <c r="P127" s="272"/>
      <c r="Q127" s="272"/>
      <c r="AD127" s="1"/>
      <c r="AE127" s="1"/>
      <c r="AF127" s="1"/>
      <c r="AG127" s="1"/>
      <c r="AH127" s="1"/>
      <c r="AI127" s="1"/>
      <c r="AJ127" s="1"/>
      <c r="AK127" s="1"/>
      <c r="AL127" s="1"/>
      <c r="AM127" s="1"/>
      <c r="AN127" s="1"/>
      <c r="AO127" s="1"/>
      <c r="AP127" s="1"/>
      <c r="AQ127" s="1"/>
      <c r="AR127" s="1"/>
      <c r="AS127" s="1"/>
      <c r="AT127" s="1"/>
    </row>
    <row r="128" spans="1:46" ht="15">
      <c r="A128" s="1"/>
      <c r="B128" s="525"/>
      <c r="C128" s="1"/>
      <c r="D128" s="196"/>
      <c r="E128" s="196"/>
      <c r="F128" s="272"/>
      <c r="G128" s="272"/>
      <c r="H128" s="272"/>
      <c r="I128" s="272"/>
      <c r="J128" s="272"/>
      <c r="K128" s="272"/>
      <c r="L128" s="272"/>
      <c r="M128" s="272"/>
      <c r="N128" s="272"/>
      <c r="O128" s="272"/>
      <c r="P128" s="272"/>
      <c r="Q128" s="272"/>
      <c r="AD128" s="1"/>
      <c r="AE128" s="1"/>
      <c r="AF128" s="1"/>
      <c r="AG128" s="1"/>
      <c r="AH128" s="1"/>
      <c r="AI128" s="1"/>
      <c r="AJ128" s="1"/>
      <c r="AK128" s="1"/>
      <c r="AL128" s="1"/>
      <c r="AM128" s="1"/>
      <c r="AN128" s="1"/>
      <c r="AO128" s="1"/>
      <c r="AP128" s="1"/>
      <c r="AQ128" s="1"/>
      <c r="AR128" s="1"/>
      <c r="AS128" s="1"/>
      <c r="AT128" s="1"/>
    </row>
    <row r="129" spans="1:46" ht="15">
      <c r="A129" s="1"/>
      <c r="B129" s="525"/>
      <c r="C129" s="1"/>
      <c r="D129" s="196"/>
      <c r="E129" s="196"/>
      <c r="F129" s="272"/>
      <c r="G129" s="272"/>
      <c r="H129" s="272"/>
      <c r="I129" s="272"/>
      <c r="J129" s="272"/>
      <c r="K129" s="272"/>
      <c r="L129" s="272"/>
      <c r="M129" s="272"/>
      <c r="N129" s="272"/>
      <c r="O129" s="272"/>
      <c r="P129" s="272"/>
      <c r="Q129" s="272"/>
      <c r="AD129" s="1"/>
      <c r="AE129" s="1"/>
      <c r="AF129" s="1"/>
      <c r="AG129" s="1"/>
      <c r="AH129" s="1"/>
      <c r="AI129" s="1"/>
      <c r="AJ129" s="1"/>
      <c r="AK129" s="1"/>
      <c r="AL129" s="1"/>
      <c r="AM129" s="1"/>
      <c r="AN129" s="1"/>
      <c r="AO129" s="1"/>
      <c r="AP129" s="1"/>
      <c r="AQ129" s="1"/>
      <c r="AR129" s="1"/>
      <c r="AS129" s="1"/>
      <c r="AT129" s="1"/>
    </row>
    <row r="130" spans="1:46" ht="15">
      <c r="A130" s="1"/>
      <c r="B130" s="525"/>
      <c r="C130" s="1"/>
      <c r="D130" s="196"/>
      <c r="E130" s="196"/>
      <c r="F130" s="272"/>
      <c r="G130" s="272"/>
      <c r="H130" s="272"/>
      <c r="I130" s="272"/>
      <c r="J130" s="272"/>
      <c r="K130" s="272"/>
      <c r="L130" s="272"/>
      <c r="M130" s="272"/>
      <c r="N130" s="272"/>
      <c r="O130" s="272"/>
      <c r="P130" s="272"/>
      <c r="Q130" s="272"/>
      <c r="AD130" s="1"/>
      <c r="AE130" s="1"/>
      <c r="AF130" s="1"/>
      <c r="AG130" s="1"/>
      <c r="AH130" s="1"/>
      <c r="AI130" s="1"/>
      <c r="AJ130" s="1"/>
      <c r="AK130" s="1"/>
      <c r="AL130" s="1"/>
      <c r="AM130" s="1"/>
      <c r="AN130" s="1"/>
      <c r="AO130" s="1"/>
      <c r="AP130" s="1"/>
      <c r="AQ130" s="1"/>
      <c r="AR130" s="1"/>
      <c r="AS130" s="1"/>
      <c r="AT130" s="1"/>
    </row>
    <row r="131" spans="1:46" ht="15">
      <c r="A131" s="1"/>
      <c r="B131" s="525"/>
      <c r="C131" s="1"/>
      <c r="D131" s="196"/>
      <c r="E131" s="196"/>
      <c r="F131" s="272"/>
      <c r="G131" s="272"/>
      <c r="H131" s="272"/>
      <c r="I131" s="272"/>
      <c r="J131" s="272"/>
      <c r="K131" s="272"/>
      <c r="L131" s="272"/>
      <c r="M131" s="272"/>
      <c r="N131" s="272"/>
      <c r="O131" s="272"/>
      <c r="P131" s="272"/>
      <c r="Q131" s="272"/>
      <c r="AD131" s="1"/>
      <c r="AE131" s="1"/>
      <c r="AF131" s="1"/>
      <c r="AG131" s="1"/>
      <c r="AH131" s="1"/>
      <c r="AI131" s="1"/>
      <c r="AJ131" s="1"/>
      <c r="AK131" s="1"/>
      <c r="AL131" s="1"/>
      <c r="AM131" s="1"/>
      <c r="AN131" s="1"/>
      <c r="AO131" s="1"/>
      <c r="AP131" s="1"/>
      <c r="AQ131" s="1"/>
      <c r="AR131" s="1"/>
      <c r="AS131" s="1"/>
      <c r="AT131" s="1"/>
    </row>
    <row r="132" spans="1:46" ht="15">
      <c r="A132" s="1"/>
      <c r="B132" s="525"/>
      <c r="C132" s="1"/>
      <c r="D132" s="196"/>
      <c r="E132" s="196"/>
      <c r="F132" s="272"/>
      <c r="G132" s="272"/>
      <c r="H132" s="272"/>
      <c r="I132" s="272"/>
      <c r="J132" s="272"/>
      <c r="K132" s="272"/>
      <c r="L132" s="272"/>
      <c r="M132" s="272"/>
      <c r="N132" s="272"/>
      <c r="O132" s="272"/>
      <c r="P132" s="272"/>
      <c r="Q132" s="272"/>
      <c r="AD132" s="1"/>
      <c r="AE132" s="1"/>
      <c r="AF132" s="1"/>
      <c r="AG132" s="1"/>
      <c r="AH132" s="1"/>
      <c r="AI132" s="1"/>
      <c r="AJ132" s="1"/>
      <c r="AK132" s="1"/>
      <c r="AL132" s="1"/>
      <c r="AM132" s="1"/>
      <c r="AN132" s="1"/>
      <c r="AO132" s="1"/>
      <c r="AP132" s="1"/>
      <c r="AQ132" s="1"/>
      <c r="AR132" s="1"/>
      <c r="AS132" s="1"/>
      <c r="AT132" s="1"/>
    </row>
    <row r="133" spans="1:46" ht="15">
      <c r="A133" s="1"/>
      <c r="B133" s="525"/>
      <c r="C133" s="1"/>
      <c r="D133" s="196"/>
      <c r="E133" s="196"/>
      <c r="F133" s="272"/>
      <c r="G133" s="272"/>
      <c r="H133" s="272"/>
      <c r="I133" s="272"/>
      <c r="J133" s="272"/>
      <c r="K133" s="272"/>
      <c r="L133" s="272"/>
      <c r="M133" s="272"/>
      <c r="N133" s="272"/>
      <c r="O133" s="272"/>
      <c r="P133" s="272"/>
      <c r="Q133" s="272"/>
      <c r="AD133" s="1"/>
      <c r="AE133" s="1"/>
      <c r="AF133" s="1"/>
      <c r="AG133" s="1"/>
      <c r="AH133" s="1"/>
      <c r="AI133" s="1"/>
      <c r="AJ133" s="1"/>
      <c r="AK133" s="1"/>
      <c r="AL133" s="1"/>
      <c r="AM133" s="1"/>
      <c r="AN133" s="1"/>
      <c r="AO133" s="1"/>
      <c r="AP133" s="1"/>
      <c r="AQ133" s="1"/>
      <c r="AR133" s="1"/>
      <c r="AS133" s="1"/>
      <c r="AT133" s="1"/>
    </row>
    <row r="134" spans="1:46" ht="15">
      <c r="A134" s="1"/>
      <c r="B134" s="525"/>
      <c r="C134" s="1"/>
      <c r="D134" s="196"/>
      <c r="E134" s="196"/>
      <c r="F134" s="272"/>
      <c r="G134" s="272"/>
      <c r="H134" s="272"/>
      <c r="I134" s="272"/>
      <c r="J134" s="272"/>
      <c r="K134" s="272"/>
      <c r="L134" s="272"/>
      <c r="M134" s="272"/>
      <c r="N134" s="272"/>
      <c r="O134" s="272"/>
      <c r="P134" s="272"/>
      <c r="Q134" s="272"/>
      <c r="AD134" s="1"/>
      <c r="AE134" s="1"/>
      <c r="AF134" s="1"/>
      <c r="AG134" s="1"/>
      <c r="AH134" s="1"/>
      <c r="AI134" s="1"/>
      <c r="AJ134" s="1"/>
      <c r="AK134" s="1"/>
      <c r="AL134" s="1"/>
      <c r="AM134" s="1"/>
      <c r="AN134" s="1"/>
      <c r="AO134" s="1"/>
      <c r="AP134" s="1"/>
      <c r="AQ134" s="1"/>
      <c r="AR134" s="1"/>
      <c r="AS134" s="1"/>
      <c r="AT134" s="1"/>
    </row>
    <row r="135" spans="1:46" ht="15">
      <c r="A135" s="1"/>
      <c r="B135" s="525"/>
      <c r="C135" s="1"/>
      <c r="D135" s="196"/>
      <c r="E135" s="196"/>
      <c r="F135" s="272"/>
      <c r="G135" s="272"/>
      <c r="H135" s="272"/>
      <c r="I135" s="272"/>
      <c r="J135" s="272"/>
      <c r="K135" s="272"/>
      <c r="L135" s="272"/>
      <c r="M135" s="272"/>
      <c r="N135" s="272"/>
      <c r="O135" s="272"/>
      <c r="P135" s="272"/>
      <c r="Q135" s="272"/>
      <c r="AD135" s="1"/>
      <c r="AE135" s="1"/>
      <c r="AF135" s="1"/>
      <c r="AG135" s="1"/>
      <c r="AH135" s="1"/>
      <c r="AI135" s="1"/>
      <c r="AJ135" s="1"/>
      <c r="AK135" s="1"/>
      <c r="AL135" s="1"/>
      <c r="AM135" s="1"/>
      <c r="AN135" s="1"/>
      <c r="AO135" s="1"/>
      <c r="AP135" s="1"/>
      <c r="AQ135" s="1"/>
      <c r="AR135" s="1"/>
      <c r="AS135" s="1"/>
      <c r="AT135" s="1"/>
    </row>
    <row r="136" spans="1:46" ht="15">
      <c r="A136" s="1"/>
      <c r="B136" s="525"/>
      <c r="C136" s="1"/>
      <c r="D136" s="196"/>
      <c r="E136" s="196"/>
      <c r="F136" s="272"/>
      <c r="G136" s="272"/>
      <c r="H136" s="272"/>
      <c r="I136" s="272"/>
      <c r="J136" s="272"/>
      <c r="K136" s="272"/>
      <c r="L136" s="272"/>
      <c r="M136" s="272"/>
      <c r="N136" s="272"/>
      <c r="O136" s="272"/>
      <c r="P136" s="272"/>
      <c r="Q136" s="272"/>
      <c r="AD136" s="1"/>
      <c r="AE136" s="1"/>
      <c r="AF136" s="1"/>
      <c r="AG136" s="1"/>
      <c r="AH136" s="1"/>
      <c r="AI136" s="1"/>
      <c r="AJ136" s="1"/>
      <c r="AK136" s="1"/>
      <c r="AL136" s="1"/>
      <c r="AM136" s="1"/>
      <c r="AN136" s="1"/>
      <c r="AO136" s="1"/>
      <c r="AP136" s="1"/>
      <c r="AQ136" s="1"/>
      <c r="AR136" s="1"/>
      <c r="AS136" s="1"/>
      <c r="AT136" s="1"/>
    </row>
    <row r="137" spans="1:46" ht="15">
      <c r="A137" s="1"/>
      <c r="B137" s="525"/>
      <c r="C137" s="1"/>
      <c r="D137" s="196"/>
      <c r="E137" s="196"/>
      <c r="F137" s="272"/>
      <c r="G137" s="272"/>
      <c r="H137" s="272"/>
      <c r="I137" s="272"/>
      <c r="J137" s="272"/>
      <c r="K137" s="272"/>
      <c r="L137" s="272"/>
      <c r="M137" s="272"/>
      <c r="N137" s="272"/>
      <c r="O137" s="272"/>
      <c r="P137" s="272"/>
      <c r="Q137" s="272"/>
      <c r="AD137" s="1"/>
      <c r="AE137" s="1"/>
      <c r="AF137" s="1"/>
      <c r="AG137" s="1"/>
      <c r="AH137" s="1"/>
      <c r="AI137" s="1"/>
      <c r="AJ137" s="1"/>
      <c r="AK137" s="1"/>
      <c r="AL137" s="1"/>
      <c r="AM137" s="1"/>
      <c r="AN137" s="1"/>
      <c r="AO137" s="1"/>
      <c r="AP137" s="1"/>
      <c r="AQ137" s="1"/>
      <c r="AR137" s="1"/>
      <c r="AS137" s="1"/>
      <c r="AT137" s="1"/>
    </row>
    <row r="138" spans="1:46" ht="15">
      <c r="A138" s="1"/>
      <c r="B138" s="525"/>
      <c r="C138" s="1"/>
      <c r="D138" s="196"/>
      <c r="E138" s="196"/>
      <c r="F138" s="272"/>
      <c r="G138" s="272"/>
      <c r="H138" s="272"/>
      <c r="I138" s="272"/>
      <c r="J138" s="272"/>
      <c r="K138" s="272"/>
      <c r="L138" s="272"/>
      <c r="M138" s="272"/>
      <c r="N138" s="272"/>
      <c r="O138" s="272"/>
      <c r="P138" s="272"/>
      <c r="Q138" s="272"/>
      <c r="AD138" s="1"/>
      <c r="AE138" s="1"/>
      <c r="AF138" s="1"/>
      <c r="AG138" s="1"/>
      <c r="AH138" s="1"/>
      <c r="AI138" s="1"/>
      <c r="AJ138" s="1"/>
      <c r="AK138" s="1"/>
      <c r="AL138" s="1"/>
      <c r="AM138" s="1"/>
      <c r="AN138" s="1"/>
      <c r="AO138" s="1"/>
      <c r="AP138" s="1"/>
      <c r="AQ138" s="1"/>
      <c r="AR138" s="1"/>
      <c r="AS138" s="1"/>
      <c r="AT138" s="1"/>
    </row>
    <row r="139" spans="1:46" ht="15">
      <c r="A139" s="1"/>
      <c r="B139" s="525"/>
      <c r="C139" s="1"/>
      <c r="D139" s="196"/>
      <c r="E139" s="196"/>
      <c r="F139" s="272"/>
      <c r="G139" s="272"/>
      <c r="H139" s="272"/>
      <c r="I139" s="272"/>
      <c r="J139" s="272"/>
      <c r="K139" s="272"/>
      <c r="L139" s="272"/>
      <c r="M139" s="272"/>
      <c r="N139" s="272"/>
      <c r="O139" s="272"/>
      <c r="P139" s="272"/>
      <c r="Q139" s="272"/>
      <c r="AD139" s="1"/>
      <c r="AE139" s="1"/>
      <c r="AF139" s="1"/>
      <c r="AG139" s="1"/>
      <c r="AH139" s="1"/>
      <c r="AI139" s="1"/>
      <c r="AJ139" s="1"/>
      <c r="AK139" s="1"/>
      <c r="AL139" s="1"/>
      <c r="AM139" s="1"/>
      <c r="AN139" s="1"/>
      <c r="AO139" s="1"/>
      <c r="AP139" s="1"/>
      <c r="AQ139" s="1"/>
      <c r="AR139" s="1"/>
      <c r="AS139" s="1"/>
      <c r="AT139" s="1"/>
    </row>
    <row r="140" spans="1:46" ht="15">
      <c r="A140" s="1"/>
      <c r="B140" s="525"/>
      <c r="C140" s="1"/>
      <c r="D140" s="196"/>
      <c r="E140" s="196"/>
      <c r="F140" s="272"/>
      <c r="G140" s="272"/>
      <c r="H140" s="272"/>
      <c r="I140" s="272"/>
      <c r="J140" s="272"/>
      <c r="K140" s="272"/>
      <c r="L140" s="272"/>
      <c r="M140" s="272"/>
      <c r="N140" s="272"/>
      <c r="O140" s="272"/>
      <c r="P140" s="272"/>
      <c r="Q140" s="272"/>
      <c r="AD140" s="1"/>
      <c r="AE140" s="1"/>
      <c r="AF140" s="1"/>
      <c r="AG140" s="1"/>
      <c r="AH140" s="1"/>
      <c r="AI140" s="1"/>
      <c r="AJ140" s="1"/>
      <c r="AK140" s="1"/>
      <c r="AL140" s="1"/>
      <c r="AM140" s="1"/>
      <c r="AN140" s="1"/>
      <c r="AO140" s="1"/>
      <c r="AP140" s="1"/>
      <c r="AQ140" s="1"/>
      <c r="AR140" s="1"/>
      <c r="AS140" s="1"/>
      <c r="AT140" s="1"/>
    </row>
    <row r="141" spans="1:46" ht="15">
      <c r="A141" s="1"/>
      <c r="B141" s="525"/>
      <c r="C141" s="1"/>
      <c r="D141" s="196"/>
      <c r="E141" s="196"/>
      <c r="F141" s="272"/>
      <c r="G141" s="272"/>
      <c r="H141" s="272"/>
      <c r="I141" s="272"/>
      <c r="J141" s="272"/>
      <c r="K141" s="272"/>
      <c r="L141" s="272"/>
      <c r="M141" s="272"/>
      <c r="N141" s="272"/>
      <c r="O141" s="272"/>
      <c r="P141" s="272"/>
      <c r="Q141" s="272"/>
      <c r="AD141" s="1"/>
      <c r="AE141" s="1"/>
      <c r="AF141" s="1"/>
      <c r="AG141" s="1"/>
      <c r="AH141" s="1"/>
      <c r="AI141" s="1"/>
      <c r="AJ141" s="1"/>
      <c r="AK141" s="1"/>
      <c r="AL141" s="1"/>
      <c r="AM141" s="1"/>
      <c r="AN141" s="1"/>
      <c r="AO141" s="1"/>
      <c r="AP141" s="1"/>
      <c r="AQ141" s="1"/>
      <c r="AR141" s="1"/>
      <c r="AS141" s="1"/>
      <c r="AT141" s="1"/>
    </row>
    <row r="142" spans="1:46" ht="15">
      <c r="A142" s="1"/>
      <c r="B142" s="525"/>
      <c r="C142" s="1"/>
      <c r="D142" s="196"/>
      <c r="E142" s="196"/>
      <c r="F142" s="272"/>
      <c r="G142" s="272"/>
      <c r="H142" s="272"/>
      <c r="I142" s="272"/>
      <c r="J142" s="272"/>
      <c r="K142" s="272"/>
      <c r="L142" s="272"/>
      <c r="M142" s="272"/>
      <c r="N142" s="272"/>
      <c r="O142" s="272"/>
      <c r="P142" s="272"/>
      <c r="Q142" s="272"/>
      <c r="AD142" s="1"/>
      <c r="AE142" s="1"/>
      <c r="AF142" s="1"/>
      <c r="AG142" s="1"/>
      <c r="AH142" s="1"/>
      <c r="AI142" s="1"/>
      <c r="AJ142" s="1"/>
      <c r="AK142" s="1"/>
      <c r="AL142" s="1"/>
      <c r="AM142" s="1"/>
      <c r="AN142" s="1"/>
      <c r="AO142" s="1"/>
      <c r="AP142" s="1"/>
      <c r="AQ142" s="1"/>
      <c r="AR142" s="1"/>
      <c r="AS142" s="1"/>
      <c r="AT142" s="1"/>
    </row>
    <row r="143" spans="1:46" ht="15">
      <c r="A143" s="1"/>
      <c r="B143" s="525"/>
      <c r="C143" s="1"/>
      <c r="D143" s="196"/>
      <c r="E143" s="196"/>
      <c r="F143" s="272"/>
      <c r="G143" s="272"/>
      <c r="H143" s="272"/>
      <c r="I143" s="272"/>
      <c r="J143" s="272"/>
      <c r="K143" s="272"/>
      <c r="L143" s="272"/>
      <c r="M143" s="272"/>
      <c r="N143" s="272"/>
      <c r="O143" s="272"/>
      <c r="P143" s="272"/>
      <c r="Q143" s="272"/>
      <c r="AD143" s="1"/>
      <c r="AE143" s="1"/>
      <c r="AF143" s="1"/>
      <c r="AG143" s="1"/>
      <c r="AH143" s="1"/>
      <c r="AI143" s="1"/>
      <c r="AJ143" s="1"/>
      <c r="AK143" s="1"/>
      <c r="AL143" s="1"/>
      <c r="AM143" s="1"/>
      <c r="AN143" s="1"/>
      <c r="AO143" s="1"/>
      <c r="AP143" s="1"/>
      <c r="AQ143" s="1"/>
      <c r="AR143" s="1"/>
      <c r="AS143" s="1"/>
      <c r="AT143" s="1"/>
    </row>
    <row r="144" spans="1:46" ht="15">
      <c r="A144" s="1"/>
      <c r="B144" s="525"/>
      <c r="C144" s="1"/>
      <c r="D144" s="196"/>
      <c r="E144" s="196"/>
      <c r="F144" s="272"/>
      <c r="G144" s="272"/>
      <c r="H144" s="272"/>
      <c r="I144" s="272"/>
      <c r="J144" s="272"/>
      <c r="K144" s="272"/>
      <c r="L144" s="272"/>
      <c r="M144" s="272"/>
      <c r="N144" s="272"/>
      <c r="O144" s="272"/>
      <c r="P144" s="272"/>
      <c r="Q144" s="272"/>
      <c r="AD144" s="1"/>
      <c r="AE144" s="1"/>
      <c r="AF144" s="1"/>
      <c r="AG144" s="1"/>
      <c r="AH144" s="1"/>
      <c r="AI144" s="1"/>
      <c r="AJ144" s="1"/>
      <c r="AK144" s="1"/>
      <c r="AL144" s="1"/>
      <c r="AM144" s="1"/>
      <c r="AN144" s="1"/>
      <c r="AO144" s="1"/>
      <c r="AP144" s="1"/>
      <c r="AQ144" s="1"/>
      <c r="AR144" s="1"/>
      <c r="AS144" s="1"/>
      <c r="AT144" s="1"/>
    </row>
  </sheetData>
  <mergeCells count="5">
    <mergeCell ref="C60:P60"/>
    <mergeCell ref="B7:P7"/>
    <mergeCell ref="B8:P8"/>
    <mergeCell ref="B9:P9"/>
    <mergeCell ref="C61:P61"/>
  </mergeCells>
  <printOptions horizontalCentered="1"/>
  <pageMargins left="0.98425196850393704" right="0.51181102362204722" top="0.74803149606299213" bottom="0.23622047244094491" header="0" footer="0"/>
  <pageSetup scale="47" orientation="landscape" r:id="rId1"/>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34">
    <pageSetUpPr fitToPage="1"/>
  </sheetPr>
  <dimension ref="A1:AL80"/>
  <sheetViews>
    <sheetView view="pageBreakPreview" zoomScale="80" zoomScaleNormal="60" zoomScaleSheetLayoutView="80" workbookViewId="0">
      <selection activeCell="B7" sqref="B7:P7"/>
    </sheetView>
  </sheetViews>
  <sheetFormatPr defaultRowHeight="12.75"/>
  <cols>
    <col min="1" max="1" width="2.5703125" customWidth="1"/>
    <col min="2" max="2" width="6.42578125" customWidth="1"/>
    <col min="3" max="3" width="90.5703125" customWidth="1"/>
    <col min="4" max="4" width="6.5703125" customWidth="1"/>
    <col min="5" max="9" width="12.5703125" style="273" customWidth="1"/>
    <col min="10" max="10" width="16" style="273" customWidth="1"/>
    <col min="11" max="16" width="12.5703125" style="273" customWidth="1"/>
    <col min="17" max="17" width="2.5703125" customWidth="1"/>
    <col min="18" max="18" width="14" customWidth="1"/>
    <col min="20" max="20" width="10.42578125" bestFit="1" customWidth="1"/>
  </cols>
  <sheetData>
    <row r="1" spans="1:37" ht="17.25" customHeight="1">
      <c r="A1" s="1"/>
      <c r="B1" s="67" t="s">
        <v>0</v>
      </c>
      <c r="C1" s="1"/>
      <c r="D1" s="1"/>
      <c r="F1" s="272"/>
      <c r="G1" s="272"/>
      <c r="H1" s="272"/>
      <c r="I1" s="272"/>
      <c r="K1" s="186"/>
      <c r="L1" s="186"/>
      <c r="M1" s="186"/>
      <c r="N1" s="186"/>
      <c r="P1" s="186" t="s">
        <v>1</v>
      </c>
      <c r="Q1" s="1"/>
      <c r="AF1" s="1"/>
      <c r="AG1" s="1"/>
      <c r="AH1" s="1"/>
      <c r="AI1" s="1"/>
      <c r="AJ1" s="1"/>
      <c r="AK1" s="1"/>
    </row>
    <row r="2" spans="1:37" ht="17.25" customHeight="1">
      <c r="A2" s="1"/>
      <c r="B2" s="67"/>
      <c r="C2" s="1"/>
      <c r="D2" s="1"/>
      <c r="F2" s="272"/>
      <c r="G2" s="272"/>
      <c r="H2" s="272"/>
      <c r="I2" s="272"/>
      <c r="K2" s="292"/>
      <c r="L2" s="292"/>
      <c r="M2" s="292"/>
      <c r="N2" s="292"/>
      <c r="P2" s="3" t="s">
        <v>2</v>
      </c>
      <c r="Q2" s="1"/>
      <c r="AF2" s="1"/>
      <c r="AG2" s="1"/>
      <c r="AH2" s="1"/>
      <c r="AI2" s="1"/>
      <c r="AJ2" s="1"/>
      <c r="AK2" s="1"/>
    </row>
    <row r="3" spans="1:37" ht="17.25" customHeight="1">
      <c r="A3" s="1"/>
      <c r="B3" s="1"/>
      <c r="C3" s="1"/>
      <c r="D3" s="1"/>
      <c r="F3" s="272"/>
      <c r="G3" s="272"/>
      <c r="H3" s="272"/>
      <c r="I3" s="272"/>
      <c r="K3" s="292"/>
      <c r="L3" s="292"/>
      <c r="M3" s="292"/>
      <c r="N3" s="292"/>
      <c r="P3" s="292" t="s">
        <v>452</v>
      </c>
      <c r="Q3" s="1"/>
      <c r="AF3" s="1"/>
      <c r="AG3" s="1"/>
      <c r="AH3" s="1"/>
      <c r="AI3" s="1"/>
      <c r="AJ3" s="1"/>
      <c r="AK3" s="1"/>
    </row>
    <row r="4" spans="1:37" ht="17.25" customHeight="1">
      <c r="A4" s="1"/>
      <c r="B4" s="1"/>
      <c r="C4" s="1"/>
      <c r="D4" s="1"/>
      <c r="F4" s="272"/>
      <c r="G4" s="272"/>
      <c r="H4" s="272"/>
      <c r="I4" s="272"/>
      <c r="K4" s="292"/>
      <c r="L4" s="292"/>
      <c r="M4" s="292"/>
      <c r="N4" s="292"/>
      <c r="P4" s="292" t="s">
        <v>4</v>
      </c>
      <c r="Q4" s="1"/>
      <c r="AF4" s="1"/>
      <c r="AG4" s="1"/>
      <c r="AH4" s="1"/>
      <c r="AI4" s="1"/>
      <c r="AJ4" s="1"/>
      <c r="AK4" s="1"/>
    </row>
    <row r="5" spans="1:37" ht="17.25" customHeight="1">
      <c r="A5" s="1"/>
      <c r="B5" s="1"/>
      <c r="C5" s="1"/>
      <c r="D5" s="1"/>
      <c r="F5" s="272"/>
      <c r="G5" s="272"/>
      <c r="H5" s="272"/>
      <c r="I5" s="272"/>
      <c r="K5" s="292"/>
      <c r="L5" s="292"/>
      <c r="M5" s="292"/>
      <c r="N5" s="292"/>
      <c r="P5" s="292" t="s">
        <v>5</v>
      </c>
      <c r="Q5" s="1"/>
      <c r="AF5" s="1"/>
      <c r="AG5" s="1"/>
      <c r="AH5" s="1"/>
      <c r="AI5" s="1"/>
      <c r="AJ5" s="1"/>
      <c r="AK5" s="1"/>
    </row>
    <row r="6" spans="1:37" ht="17.25" customHeight="1">
      <c r="A6" s="1"/>
      <c r="B6" s="1"/>
      <c r="C6" s="1"/>
      <c r="D6" s="1"/>
      <c r="F6" s="272"/>
      <c r="G6" s="272"/>
      <c r="H6" s="272"/>
      <c r="I6" s="272"/>
      <c r="K6" s="292"/>
      <c r="L6" s="292"/>
      <c r="M6" s="292"/>
      <c r="N6" s="292"/>
      <c r="P6" s="292" t="s">
        <v>55</v>
      </c>
      <c r="Q6" s="1"/>
      <c r="AF6" s="1"/>
      <c r="AG6" s="1"/>
      <c r="AH6" s="1"/>
      <c r="AI6" s="1"/>
      <c r="AJ6" s="1"/>
      <c r="AK6" s="1"/>
    </row>
    <row r="7" spans="1:37" ht="17.25" customHeight="1">
      <c r="A7" s="1"/>
      <c r="B7" s="1627" t="s">
        <v>55</v>
      </c>
      <c r="C7" s="1627"/>
      <c r="D7" s="1627"/>
      <c r="E7" s="1627"/>
      <c r="F7" s="1627"/>
      <c r="G7" s="1627"/>
      <c r="H7" s="1627"/>
      <c r="I7" s="1627"/>
      <c r="J7" s="1627"/>
      <c r="K7" s="1627"/>
      <c r="L7" s="1627"/>
      <c r="M7" s="1627"/>
      <c r="N7" s="1627"/>
      <c r="O7" s="1627"/>
      <c r="P7" s="1627"/>
      <c r="Q7" s="1"/>
      <c r="AF7" s="1"/>
      <c r="AG7" s="1"/>
      <c r="AH7" s="1"/>
      <c r="AI7" s="1"/>
      <c r="AJ7" s="1"/>
      <c r="AK7" s="1"/>
    </row>
    <row r="8" spans="1:37" ht="17.25" customHeight="1">
      <c r="A8" s="1"/>
      <c r="B8" s="1627" t="s">
        <v>609</v>
      </c>
      <c r="C8" s="1627"/>
      <c r="D8" s="1627"/>
      <c r="E8" s="1627"/>
      <c r="F8" s="1627"/>
      <c r="G8" s="1627"/>
      <c r="H8" s="1627"/>
      <c r="I8" s="1627"/>
      <c r="J8" s="1627"/>
      <c r="K8" s="1627"/>
      <c r="L8" s="1627"/>
      <c r="M8" s="1627"/>
      <c r="N8" s="1627"/>
      <c r="O8" s="1627"/>
      <c r="P8" s="1627"/>
      <c r="Q8" s="1"/>
      <c r="AF8" s="1"/>
      <c r="AG8" s="1"/>
      <c r="AH8" s="1"/>
      <c r="AI8" s="1"/>
      <c r="AJ8" s="1"/>
      <c r="AK8" s="1"/>
    </row>
    <row r="9" spans="1:37" ht="17.25" customHeight="1">
      <c r="A9" s="1"/>
      <c r="B9" s="1584" t="s">
        <v>454</v>
      </c>
      <c r="C9" s="1584"/>
      <c r="D9" s="1584"/>
      <c r="E9" s="1584"/>
      <c r="F9" s="1584"/>
      <c r="G9" s="1584"/>
      <c r="H9" s="1584"/>
      <c r="I9" s="1584"/>
      <c r="J9" s="1584"/>
      <c r="K9" s="1584"/>
      <c r="L9" s="1584"/>
      <c r="M9" s="1584"/>
      <c r="N9" s="1584"/>
      <c r="O9" s="1584"/>
      <c r="P9" s="1584"/>
      <c r="Q9" s="1"/>
      <c r="AF9" s="1"/>
      <c r="AG9" s="1"/>
      <c r="AH9" s="1"/>
      <c r="AI9" s="1"/>
      <c r="AJ9" s="1"/>
      <c r="AK9" s="1"/>
    </row>
    <row r="10" spans="1:37" ht="17.25" customHeight="1" thickBot="1">
      <c r="A10" s="1"/>
      <c r="B10" s="150"/>
      <c r="C10" s="8"/>
      <c r="D10" s="525"/>
      <c r="E10" s="293"/>
      <c r="F10" s="272"/>
      <c r="G10" s="272"/>
      <c r="H10" s="272"/>
      <c r="I10" s="272"/>
      <c r="J10" s="272"/>
      <c r="K10" s="272"/>
      <c r="L10" s="272"/>
      <c r="M10" s="272"/>
      <c r="N10" s="272"/>
      <c r="O10" s="272"/>
      <c r="P10" s="272"/>
      <c r="Q10" s="1"/>
      <c r="AF10" s="1"/>
      <c r="AG10" s="1"/>
      <c r="AH10" s="1"/>
      <c r="AI10" s="1"/>
      <c r="AJ10" s="1"/>
      <c r="AK10" s="1"/>
    </row>
    <row r="11" spans="1:37" ht="17.25" customHeight="1">
      <c r="A11" s="1"/>
      <c r="B11" s="141" t="s">
        <v>10</v>
      </c>
      <c r="C11" s="142"/>
      <c r="D11" s="143"/>
      <c r="E11" s="274">
        <v>2020</v>
      </c>
      <c r="F11" s="275">
        <v>2021</v>
      </c>
      <c r="G11" s="276">
        <v>2022</v>
      </c>
      <c r="H11" s="276">
        <v>2023</v>
      </c>
      <c r="I11" s="276">
        <v>2024</v>
      </c>
      <c r="J11" s="276">
        <v>2025</v>
      </c>
      <c r="K11" s="276">
        <v>2026</v>
      </c>
      <c r="L11" s="276">
        <v>2027</v>
      </c>
      <c r="M11" s="276">
        <v>2028</v>
      </c>
      <c r="N11" s="276">
        <v>2029</v>
      </c>
      <c r="O11" s="276">
        <v>2030</v>
      </c>
      <c r="P11" s="277">
        <v>2031</v>
      </c>
      <c r="AF11" s="1"/>
      <c r="AG11" s="1"/>
      <c r="AH11" s="1"/>
      <c r="AI11" s="1"/>
      <c r="AJ11" s="1"/>
      <c r="AK11" s="1"/>
    </row>
    <row r="12" spans="1:37" ht="17.25" customHeight="1" thickBot="1">
      <c r="A12" s="1"/>
      <c r="B12" s="144" t="s">
        <v>15</v>
      </c>
      <c r="C12" s="145" t="s">
        <v>87</v>
      </c>
      <c r="D12" s="146" t="s">
        <v>17</v>
      </c>
      <c r="E12" s="437" t="s">
        <v>456</v>
      </c>
      <c r="F12" s="438" t="s">
        <v>456</v>
      </c>
      <c r="G12" s="278" t="s">
        <v>456</v>
      </c>
      <c r="H12" s="278" t="s">
        <v>456</v>
      </c>
      <c r="I12" s="278" t="s">
        <v>456</v>
      </c>
      <c r="J12" s="278" t="s">
        <v>457</v>
      </c>
      <c r="K12" s="278" t="s">
        <v>457</v>
      </c>
      <c r="L12" s="278" t="s">
        <v>458</v>
      </c>
      <c r="M12" s="278" t="s">
        <v>458</v>
      </c>
      <c r="N12" s="278" t="s">
        <v>458</v>
      </c>
      <c r="O12" s="278" t="s">
        <v>458</v>
      </c>
      <c r="P12" s="279" t="s">
        <v>458</v>
      </c>
      <c r="AF12" s="1"/>
      <c r="AG12" s="1"/>
      <c r="AH12" s="1"/>
      <c r="AI12" s="1"/>
      <c r="AJ12" s="1"/>
      <c r="AK12" s="1"/>
    </row>
    <row r="13" spans="1:37" ht="17.25" customHeight="1">
      <c r="A13" s="1"/>
      <c r="B13" s="284"/>
      <c r="C13" s="285"/>
      <c r="D13" s="286"/>
      <c r="E13" s="280" t="s">
        <v>21</v>
      </c>
      <c r="F13" s="280" t="s">
        <v>22</v>
      </c>
      <c r="G13" s="281" t="s">
        <v>23</v>
      </c>
      <c r="H13" s="281" t="s">
        <v>24</v>
      </c>
      <c r="I13" s="281" t="s">
        <v>145</v>
      </c>
      <c r="J13" s="281" t="s">
        <v>146</v>
      </c>
      <c r="K13" s="281" t="s">
        <v>435</v>
      </c>
      <c r="L13" s="281" t="s">
        <v>436</v>
      </c>
      <c r="M13" s="281" t="s">
        <v>437</v>
      </c>
      <c r="N13" s="281" t="s">
        <v>438</v>
      </c>
      <c r="O13" s="281" t="s">
        <v>439</v>
      </c>
      <c r="P13" s="282" t="s">
        <v>440</v>
      </c>
      <c r="AF13" s="1"/>
      <c r="AG13" s="1"/>
      <c r="AH13" s="1"/>
      <c r="AI13" s="1"/>
      <c r="AJ13" s="1"/>
      <c r="AK13" s="1"/>
    </row>
    <row r="14" spans="1:37" ht="17.25" customHeight="1">
      <c r="A14" s="1"/>
      <c r="B14" s="287"/>
      <c r="C14" s="288"/>
      <c r="D14" s="289"/>
      <c r="E14" s="1367"/>
      <c r="F14" s="1367"/>
      <c r="G14" s="1367"/>
      <c r="H14" s="1367"/>
      <c r="I14" s="1367"/>
      <c r="J14" s="1377"/>
      <c r="K14" s="1377"/>
      <c r="L14" s="1377"/>
      <c r="M14" s="1377"/>
      <c r="N14" s="1377"/>
      <c r="O14" s="1377"/>
      <c r="P14" s="1378"/>
      <c r="AF14" s="1"/>
      <c r="AG14" s="1"/>
      <c r="AH14" s="1"/>
      <c r="AI14" s="1"/>
      <c r="AJ14" s="1"/>
      <c r="AK14" s="1"/>
    </row>
    <row r="15" spans="1:37" ht="17.25" customHeight="1">
      <c r="A15" s="1"/>
      <c r="B15" s="410"/>
      <c r="C15" s="270" t="s">
        <v>577</v>
      </c>
      <c r="D15" s="411"/>
      <c r="E15" s="1367"/>
      <c r="F15" s="1367"/>
      <c r="G15" s="1367"/>
      <c r="H15" s="1367"/>
      <c r="I15" s="1367"/>
      <c r="J15" s="1379"/>
      <c r="K15" s="1379"/>
      <c r="L15" s="1379"/>
      <c r="M15" s="1379"/>
      <c r="N15" s="1379"/>
      <c r="O15" s="1379"/>
      <c r="P15" s="1380"/>
      <c r="AF15" s="1"/>
      <c r="AG15" s="1"/>
      <c r="AH15" s="1"/>
      <c r="AI15" s="1"/>
      <c r="AJ15" s="1"/>
      <c r="AK15" s="1"/>
    </row>
    <row r="16" spans="1:37" ht="17.25" customHeight="1">
      <c r="A16" s="1"/>
      <c r="B16" s="410">
        <v>1</v>
      </c>
      <c r="C16" s="270" t="s">
        <v>578</v>
      </c>
      <c r="D16" s="412">
        <v>1</v>
      </c>
      <c r="E16" s="294">
        <v>11361.35962270321</v>
      </c>
      <c r="F16" s="294">
        <f t="shared" ref="F16:J16" si="0">E25</f>
        <v>11766.663024149882</v>
      </c>
      <c r="G16" s="294">
        <f t="shared" si="0"/>
        <v>11610.957074322159</v>
      </c>
      <c r="H16" s="294">
        <f t="shared" si="0"/>
        <v>12068.084284123654</v>
      </c>
      <c r="I16" s="294">
        <f t="shared" si="0"/>
        <v>12110.422519965099</v>
      </c>
      <c r="J16" s="849">
        <f t="shared" si="0"/>
        <v>12472.329230702744</v>
      </c>
      <c r="K16" s="294">
        <f t="shared" ref="K16" si="1">J25</f>
        <v>12862.929230702743</v>
      </c>
      <c r="L16" s="294">
        <f t="shared" ref="L16" si="2">K25</f>
        <v>13223.629230702743</v>
      </c>
      <c r="M16" s="294">
        <f t="shared" ref="M16" si="3">L25</f>
        <v>13604.729230702744</v>
      </c>
      <c r="N16" s="294">
        <f t="shared" ref="N16" si="4">M25</f>
        <v>13986.929230702744</v>
      </c>
      <c r="O16" s="294">
        <f t="shared" ref="O16" si="5">N25</f>
        <v>14439.229230702746</v>
      </c>
      <c r="P16" s="408">
        <f>O25</f>
        <v>14910.329230702744</v>
      </c>
      <c r="AF16" s="1"/>
      <c r="AG16" s="1"/>
      <c r="AH16" s="1"/>
      <c r="AI16" s="1"/>
      <c r="AJ16" s="1"/>
      <c r="AK16" s="1"/>
    </row>
    <row r="17" spans="1:37" ht="17.25" customHeight="1">
      <c r="A17" s="1"/>
      <c r="B17" s="410">
        <f t="shared" ref="B17:B25" si="6">B16+1</f>
        <v>2</v>
      </c>
      <c r="C17" s="270" t="s">
        <v>462</v>
      </c>
      <c r="D17" s="412"/>
      <c r="E17" s="248">
        <v>60.060358000000001</v>
      </c>
      <c r="F17" s="248">
        <v>84.054255999999995</v>
      </c>
      <c r="G17" s="248">
        <v>86.941469999999995</v>
      </c>
      <c r="H17" s="248">
        <v>96.684728000000007</v>
      </c>
      <c r="I17" s="248">
        <v>58.977629999999998</v>
      </c>
      <c r="J17" s="294">
        <v>64.900000000000006</v>
      </c>
      <c r="K17" s="294">
        <v>57.2</v>
      </c>
      <c r="L17" s="294">
        <v>68.400000000000006</v>
      </c>
      <c r="M17" s="294">
        <v>61.1</v>
      </c>
      <c r="N17" s="294">
        <v>73.099999999999994</v>
      </c>
      <c r="O17" s="294">
        <v>69.400000000000006</v>
      </c>
      <c r="P17" s="1381">
        <v>77.7</v>
      </c>
      <c r="AF17" s="1"/>
      <c r="AG17" s="1"/>
      <c r="AH17" s="1"/>
      <c r="AI17" s="1"/>
      <c r="AJ17" s="1"/>
      <c r="AK17" s="1"/>
    </row>
    <row r="18" spans="1:37" ht="17.25" customHeight="1">
      <c r="A18" s="1"/>
      <c r="B18" s="410">
        <f t="shared" si="6"/>
        <v>3</v>
      </c>
      <c r="C18" s="291" t="s">
        <v>463</v>
      </c>
      <c r="D18" s="413">
        <v>4</v>
      </c>
      <c r="E18" s="248">
        <v>3.9542274697856281</v>
      </c>
      <c r="F18" s="248">
        <v>8.5723483563249445</v>
      </c>
      <c r="G18" s="248">
        <v>10.523179505113349</v>
      </c>
      <c r="H18" s="248">
        <v>11.328518686954528</v>
      </c>
      <c r="I18" s="248">
        <v>19.525209965882087</v>
      </c>
      <c r="J18" s="294">
        <v>18.8</v>
      </c>
      <c r="K18" s="294">
        <v>18.5</v>
      </c>
      <c r="L18" s="294">
        <v>18.7</v>
      </c>
      <c r="M18" s="294">
        <v>15.7</v>
      </c>
      <c r="N18" s="294">
        <v>9.1999999999999993</v>
      </c>
      <c r="O18" s="975">
        <v>6.8</v>
      </c>
      <c r="P18" s="408">
        <v>10.199999999999999</v>
      </c>
      <c r="AF18" s="1"/>
      <c r="AG18" s="1"/>
      <c r="AH18" s="1"/>
      <c r="AI18" s="1"/>
      <c r="AJ18" s="1"/>
      <c r="AK18" s="1"/>
    </row>
    <row r="19" spans="1:37" ht="17.25" customHeight="1">
      <c r="A19" s="1"/>
      <c r="B19" s="410">
        <f t="shared" si="6"/>
        <v>4</v>
      </c>
      <c r="C19" s="270" t="s">
        <v>473</v>
      </c>
      <c r="D19" s="413"/>
      <c r="E19" s="248">
        <v>504.05835711999998</v>
      </c>
      <c r="F19" s="248">
        <v>522.31816872000013</v>
      </c>
      <c r="G19" s="248">
        <v>513.60238248999997</v>
      </c>
      <c r="H19" s="248">
        <v>534.08862685999998</v>
      </c>
      <c r="I19" s="248">
        <v>535.68476155999997</v>
      </c>
      <c r="J19" s="294">
        <v>550.5</v>
      </c>
      <c r="K19" s="294">
        <v>567.29999999999995</v>
      </c>
      <c r="L19" s="294">
        <v>587.79999999999995</v>
      </c>
      <c r="M19" s="294">
        <v>607.6</v>
      </c>
      <c r="N19" s="294">
        <v>626.9</v>
      </c>
      <c r="O19" s="975">
        <v>649.5</v>
      </c>
      <c r="P19" s="408">
        <v>668.1</v>
      </c>
      <c r="AF19" s="1"/>
      <c r="AG19" s="1"/>
      <c r="AH19" s="1"/>
      <c r="AI19" s="1"/>
      <c r="AJ19" s="1"/>
      <c r="AK19" s="1"/>
    </row>
    <row r="20" spans="1:37" ht="17.25" customHeight="1">
      <c r="A20" s="1"/>
      <c r="B20" s="410">
        <f t="shared" si="6"/>
        <v>5</v>
      </c>
      <c r="C20" s="290" t="s">
        <v>579</v>
      </c>
      <c r="D20" s="412"/>
      <c r="E20" s="248">
        <v>-174.37993027497006</v>
      </c>
      <c r="F20" s="248">
        <v>-168.59822173404777</v>
      </c>
      <c r="G20" s="248">
        <v>-150.53564489653081</v>
      </c>
      <c r="H20" s="248">
        <v>-159.49454464328801</v>
      </c>
      <c r="I20" s="248">
        <v>-249.14639891977163</v>
      </c>
      <c r="J20" s="294">
        <v>-243.6</v>
      </c>
      <c r="K20" s="294">
        <v>-282.3</v>
      </c>
      <c r="L20" s="294">
        <v>-293.8</v>
      </c>
      <c r="M20" s="294">
        <v>-302.2</v>
      </c>
      <c r="N20" s="294">
        <v>-256.89999999999998</v>
      </c>
      <c r="O20" s="975">
        <v>-254.6</v>
      </c>
      <c r="P20" s="408">
        <v>-228.6</v>
      </c>
      <c r="AF20" s="1"/>
      <c r="AG20" s="1"/>
      <c r="AH20" s="1"/>
      <c r="AI20" s="1"/>
      <c r="AJ20" s="1"/>
      <c r="AK20" s="1"/>
    </row>
    <row r="21" spans="1:37" ht="17.25" customHeight="1" thickBot="1">
      <c r="A21" s="1"/>
      <c r="B21" s="410">
        <f t="shared" si="6"/>
        <v>6</v>
      </c>
      <c r="C21" s="290" t="s">
        <v>580</v>
      </c>
      <c r="D21" s="412"/>
      <c r="E21" s="405">
        <v>-1.3622080000000001</v>
      </c>
      <c r="F21" s="405">
        <v>-2.1335011700000002</v>
      </c>
      <c r="G21" s="405">
        <v>-3.4041772970894759</v>
      </c>
      <c r="H21" s="405">
        <v>-1.5327560622208454</v>
      </c>
      <c r="I21" s="405">
        <v>-3.1344918684671716</v>
      </c>
      <c r="J21" s="405">
        <v>0</v>
      </c>
      <c r="K21" s="405">
        <v>0</v>
      </c>
      <c r="L21" s="405">
        <v>0</v>
      </c>
      <c r="M21" s="405">
        <v>0</v>
      </c>
      <c r="N21" s="405">
        <v>0</v>
      </c>
      <c r="O21" s="1376">
        <v>0</v>
      </c>
      <c r="P21" s="972">
        <v>0</v>
      </c>
      <c r="AF21" s="1"/>
      <c r="AG21" s="1"/>
      <c r="AH21" s="1"/>
      <c r="AI21" s="1"/>
      <c r="AJ21" s="1"/>
      <c r="AK21" s="1"/>
    </row>
    <row r="22" spans="1:37" ht="17.25" customHeight="1">
      <c r="A22" s="1"/>
      <c r="B22" s="410">
        <f t="shared" si="6"/>
        <v>7</v>
      </c>
      <c r="C22" s="270" t="s">
        <v>581</v>
      </c>
      <c r="D22" s="412"/>
      <c r="E22" s="295">
        <f t="shared" ref="E22:J22" si="7">SUM(E16:E21)</f>
        <v>11753.690427018026</v>
      </c>
      <c r="F22" s="295">
        <f t="shared" si="7"/>
        <v>12210.876074322159</v>
      </c>
      <c r="G22" s="295">
        <f t="shared" si="7"/>
        <v>12068.084284123654</v>
      </c>
      <c r="H22" s="295">
        <f t="shared" si="7"/>
        <v>12549.158856965099</v>
      </c>
      <c r="I22" s="295">
        <f t="shared" si="7"/>
        <v>12472.329230702744</v>
      </c>
      <c r="J22" s="295">
        <f t="shared" si="7"/>
        <v>12862.929230702743</v>
      </c>
      <c r="K22" s="295">
        <f t="shared" ref="K22:P22" si="8">SUM(K16:K21)</f>
        <v>13223.629230702743</v>
      </c>
      <c r="L22" s="295">
        <f t="shared" si="8"/>
        <v>13604.729230702744</v>
      </c>
      <c r="M22" s="295">
        <f t="shared" si="8"/>
        <v>13986.929230702744</v>
      </c>
      <c r="N22" s="295">
        <f t="shared" si="8"/>
        <v>14439.229230702746</v>
      </c>
      <c r="O22" s="973">
        <f t="shared" si="8"/>
        <v>14910.329230702744</v>
      </c>
      <c r="P22" s="416">
        <f t="shared" si="8"/>
        <v>15437.729230702746</v>
      </c>
      <c r="AF22" s="1"/>
      <c r="AG22" s="1"/>
      <c r="AH22" s="1"/>
      <c r="AI22" s="1"/>
      <c r="AJ22" s="1"/>
      <c r="AK22" s="1"/>
    </row>
    <row r="23" spans="1:37" ht="17.25" customHeight="1">
      <c r="A23" s="1"/>
      <c r="B23" s="410">
        <f t="shared" si="6"/>
        <v>8</v>
      </c>
      <c r="C23" s="270" t="s">
        <v>599</v>
      </c>
      <c r="D23" s="412">
        <v>2</v>
      </c>
      <c r="E23" s="248">
        <v>0</v>
      </c>
      <c r="F23" s="248">
        <v>-599.9190000000001</v>
      </c>
      <c r="G23" s="248">
        <v>0</v>
      </c>
      <c r="H23" s="248">
        <v>0</v>
      </c>
      <c r="I23" s="248">
        <v>0</v>
      </c>
      <c r="J23" s="248">
        <v>0</v>
      </c>
      <c r="K23" s="248">
        <v>0</v>
      </c>
      <c r="L23" s="248">
        <v>0</v>
      </c>
      <c r="M23" s="248">
        <v>0</v>
      </c>
      <c r="N23" s="248">
        <v>0</v>
      </c>
      <c r="O23" s="249">
        <v>0</v>
      </c>
      <c r="P23" s="397">
        <v>0</v>
      </c>
      <c r="AF23" s="1"/>
      <c r="AG23" s="1"/>
      <c r="AH23" s="1"/>
      <c r="AI23" s="1"/>
      <c r="AJ23" s="1"/>
      <c r="AK23" s="1"/>
    </row>
    <row r="24" spans="1:37" ht="17.25" customHeight="1" thickBot="1">
      <c r="A24" s="1"/>
      <c r="B24" s="410">
        <f t="shared" si="6"/>
        <v>9</v>
      </c>
      <c r="C24" s="688" t="s">
        <v>583</v>
      </c>
      <c r="D24" s="412">
        <v>3</v>
      </c>
      <c r="E24" s="405">
        <v>12.97259713185737</v>
      </c>
      <c r="F24" s="405">
        <v>0</v>
      </c>
      <c r="G24" s="405">
        <v>0</v>
      </c>
      <c r="H24" s="405">
        <v>-438.73633699999999</v>
      </c>
      <c r="I24" s="405">
        <v>0</v>
      </c>
      <c r="J24" s="405">
        <v>0</v>
      </c>
      <c r="K24" s="405">
        <v>0</v>
      </c>
      <c r="L24" s="405">
        <v>0</v>
      </c>
      <c r="M24" s="405">
        <v>0</v>
      </c>
      <c r="N24" s="405">
        <v>0</v>
      </c>
      <c r="O24" s="1376">
        <v>0</v>
      </c>
      <c r="P24" s="972">
        <v>0</v>
      </c>
      <c r="AF24" s="1"/>
      <c r="AG24" s="1"/>
      <c r="AH24" s="1"/>
      <c r="AI24" s="1"/>
      <c r="AJ24" s="1"/>
      <c r="AK24" s="1"/>
    </row>
    <row r="25" spans="1:37" ht="17.25" customHeight="1">
      <c r="A25" s="1"/>
      <c r="B25" s="410">
        <f t="shared" si="6"/>
        <v>10</v>
      </c>
      <c r="C25" s="270" t="s">
        <v>610</v>
      </c>
      <c r="D25" s="283"/>
      <c r="E25" s="283">
        <f t="shared" ref="E25:P25" si="9">SUM(E22:E24)</f>
        <v>11766.663024149882</v>
      </c>
      <c r="F25" s="283">
        <f t="shared" si="9"/>
        <v>11610.957074322159</v>
      </c>
      <c r="G25" s="283">
        <f t="shared" si="9"/>
        <v>12068.084284123654</v>
      </c>
      <c r="H25" s="283">
        <f t="shared" si="9"/>
        <v>12110.422519965099</v>
      </c>
      <c r="I25" s="283">
        <f t="shared" si="9"/>
        <v>12472.329230702744</v>
      </c>
      <c r="J25" s="283">
        <f t="shared" si="9"/>
        <v>12862.929230702743</v>
      </c>
      <c r="K25" s="283">
        <f t="shared" si="9"/>
        <v>13223.629230702743</v>
      </c>
      <c r="L25" s="283">
        <f t="shared" si="9"/>
        <v>13604.729230702744</v>
      </c>
      <c r="M25" s="283">
        <f t="shared" si="9"/>
        <v>13986.929230702744</v>
      </c>
      <c r="N25" s="283">
        <f t="shared" si="9"/>
        <v>14439.229230702746</v>
      </c>
      <c r="O25" s="974">
        <f t="shared" si="9"/>
        <v>14910.329230702744</v>
      </c>
      <c r="P25" s="406">
        <f t="shared" si="9"/>
        <v>15437.729230702746</v>
      </c>
      <c r="AF25" s="1"/>
      <c r="AG25" s="1"/>
      <c r="AH25" s="1"/>
      <c r="AI25" s="1"/>
      <c r="AJ25" s="1"/>
      <c r="AK25" s="1"/>
    </row>
    <row r="26" spans="1:37" ht="17.25" customHeight="1">
      <c r="A26" s="1"/>
      <c r="B26" s="410"/>
      <c r="C26" s="270"/>
      <c r="D26" s="412"/>
      <c r="E26" s="1382"/>
      <c r="F26" s="1382"/>
      <c r="G26" s="1382"/>
      <c r="H26" s="1382"/>
      <c r="I26" s="1382"/>
      <c r="J26" s="1382"/>
      <c r="K26" s="1382"/>
      <c r="L26" s="1382"/>
      <c r="M26" s="1382"/>
      <c r="N26" s="1382"/>
      <c r="O26" s="1383"/>
      <c r="P26" s="1384"/>
      <c r="AF26" s="1"/>
      <c r="AG26" s="1"/>
      <c r="AH26" s="1"/>
      <c r="AI26" s="1"/>
      <c r="AJ26" s="1"/>
      <c r="AK26" s="1"/>
    </row>
    <row r="27" spans="1:37" ht="17.25" customHeight="1">
      <c r="A27" s="1"/>
      <c r="B27" s="410">
        <f>B25+1</f>
        <v>11</v>
      </c>
      <c r="C27" s="270" t="s">
        <v>585</v>
      </c>
      <c r="D27" s="412"/>
      <c r="E27" s="294">
        <f t="shared" ref="E27:P27" si="10">(E16+E22)/2</f>
        <v>11557.525024860617</v>
      </c>
      <c r="F27" s="294">
        <f t="shared" si="10"/>
        <v>11988.769549236022</v>
      </c>
      <c r="G27" s="294">
        <f t="shared" si="10"/>
        <v>11839.520679222907</v>
      </c>
      <c r="H27" s="294">
        <f t="shared" si="10"/>
        <v>12308.621570544376</v>
      </c>
      <c r="I27" s="294">
        <f t="shared" si="10"/>
        <v>12291.375875333921</v>
      </c>
      <c r="J27" s="294">
        <f t="shared" si="10"/>
        <v>12667.629230702743</v>
      </c>
      <c r="K27" s="294">
        <f t="shared" si="10"/>
        <v>13043.279230702743</v>
      </c>
      <c r="L27" s="294">
        <f t="shared" si="10"/>
        <v>13414.179230702743</v>
      </c>
      <c r="M27" s="294">
        <f t="shared" si="10"/>
        <v>13795.829230702744</v>
      </c>
      <c r="N27" s="294">
        <f t="shared" si="10"/>
        <v>14213.079230702744</v>
      </c>
      <c r="O27" s="975">
        <f t="shared" si="10"/>
        <v>14674.779230702745</v>
      </c>
      <c r="P27" s="408">
        <f t="shared" si="10"/>
        <v>15174.029230702745</v>
      </c>
      <c r="AF27" s="1"/>
      <c r="AG27" s="1"/>
      <c r="AH27" s="1"/>
      <c r="AI27" s="1"/>
      <c r="AJ27" s="1"/>
      <c r="AK27" s="1"/>
    </row>
    <row r="28" spans="1:37" ht="17.25" customHeight="1">
      <c r="A28" s="1"/>
      <c r="B28" s="410"/>
      <c r="C28" s="270"/>
      <c r="D28" s="412"/>
      <c r="E28" s="1382"/>
      <c r="F28" s="1382"/>
      <c r="G28" s="1382"/>
      <c r="H28" s="1382"/>
      <c r="I28" s="1382"/>
      <c r="J28" s="1382"/>
      <c r="K28" s="1382"/>
      <c r="L28" s="1382"/>
      <c r="M28" s="1382"/>
      <c r="N28" s="1382"/>
      <c r="O28" s="1383"/>
      <c r="P28" s="1384"/>
      <c r="AF28" s="1"/>
      <c r="AG28" s="1"/>
      <c r="AH28" s="1"/>
      <c r="AI28" s="1"/>
      <c r="AJ28" s="1"/>
      <c r="AK28" s="1"/>
    </row>
    <row r="29" spans="1:37" ht="17.25" customHeight="1">
      <c r="A29" s="1"/>
      <c r="B29" s="410"/>
      <c r="C29" s="270" t="s">
        <v>586</v>
      </c>
      <c r="D29" s="412"/>
      <c r="E29" s="1382"/>
      <c r="F29" s="1382"/>
      <c r="G29" s="1382"/>
      <c r="H29" s="1382"/>
      <c r="I29" s="1382"/>
      <c r="J29" s="1382"/>
      <c r="K29" s="1382"/>
      <c r="L29" s="1382"/>
      <c r="M29" s="1382"/>
      <c r="N29" s="1382"/>
      <c r="O29" s="1383"/>
      <c r="P29" s="1384"/>
      <c r="AF29" s="1"/>
      <c r="AG29" s="1"/>
      <c r="AH29" s="1"/>
      <c r="AI29" s="1"/>
      <c r="AJ29" s="1"/>
      <c r="AK29" s="1"/>
    </row>
    <row r="30" spans="1:37" ht="17.25" customHeight="1">
      <c r="A30" s="1"/>
      <c r="B30" s="410">
        <f>B27+1</f>
        <v>12</v>
      </c>
      <c r="C30" s="270" t="s">
        <v>578</v>
      </c>
      <c r="D30" s="412">
        <v>1</v>
      </c>
      <c r="E30" s="294">
        <v>8512.6144973615174</v>
      </c>
      <c r="F30" s="294">
        <f t="shared" ref="F30:J30" si="11">E34</f>
        <v>8776.3858409646637</v>
      </c>
      <c r="G30" s="294">
        <f t="shared" si="11"/>
        <v>9011.7777461042515</v>
      </c>
      <c r="H30" s="294">
        <f t="shared" si="11"/>
        <v>9181.0093969962072</v>
      </c>
      <c r="I30" s="294">
        <f t="shared" si="11"/>
        <v>9356.8985436233415</v>
      </c>
      <c r="J30" s="294">
        <f t="shared" si="11"/>
        <v>9535.6111509315269</v>
      </c>
      <c r="K30" s="294">
        <f t="shared" ref="K30" si="12">J34</f>
        <v>9676.3220782229982</v>
      </c>
      <c r="L30" s="294">
        <f t="shared" ref="L30" si="13">K34</f>
        <v>9952.7252864205257</v>
      </c>
      <c r="M30" s="294">
        <f t="shared" ref="M30" si="14">L34</f>
        <v>10257.401159670775</v>
      </c>
      <c r="N30" s="294">
        <f t="shared" ref="N30" si="15">M34</f>
        <v>10586.957127584552</v>
      </c>
      <c r="O30" s="975">
        <f t="shared" ref="O30:P30" si="16">N34</f>
        <v>11003.918311705867</v>
      </c>
      <c r="P30" s="408">
        <f t="shared" si="16"/>
        <v>11430.533361079979</v>
      </c>
      <c r="AF30" s="1"/>
      <c r="AG30" s="1"/>
      <c r="AH30" s="1"/>
      <c r="AI30" s="1"/>
      <c r="AJ30" s="1"/>
      <c r="AK30" s="1"/>
    </row>
    <row r="31" spans="1:37" ht="17.25" customHeight="1">
      <c r="A31" s="1"/>
      <c r="B31" s="410">
        <f>B30+1</f>
        <v>13</v>
      </c>
      <c r="C31" s="291" t="s">
        <v>587</v>
      </c>
      <c r="D31" s="412"/>
      <c r="E31" s="294">
        <v>438.9924240745305</v>
      </c>
      <c r="F31" s="294">
        <v>431.57700943566488</v>
      </c>
      <c r="G31" s="294">
        <v>471.30587604026749</v>
      </c>
      <c r="H31" s="294">
        <v>460.02046583305309</v>
      </c>
      <c r="I31" s="294">
        <v>473.77365262487433</v>
      </c>
      <c r="J31" s="294">
        <v>476.72485780269153</v>
      </c>
      <c r="K31" s="294">
        <v>486.08871825822013</v>
      </c>
      <c r="L31" s="294">
        <v>500.67588506034565</v>
      </c>
      <c r="M31" s="294">
        <v>516.59737656409766</v>
      </c>
      <c r="N31" s="294">
        <v>535.33763166027484</v>
      </c>
      <c r="O31" s="975">
        <v>556.51441743898044</v>
      </c>
      <c r="P31" s="408">
        <v>578.68743766425075</v>
      </c>
      <c r="AF31" s="1"/>
      <c r="AG31" s="1"/>
      <c r="AH31" s="1"/>
      <c r="AI31" s="1"/>
      <c r="AJ31" s="1"/>
      <c r="AK31" s="1"/>
    </row>
    <row r="32" spans="1:37" ht="17.25" customHeight="1">
      <c r="A32" s="1"/>
      <c r="B32" s="410">
        <f>B31+1</f>
        <v>14</v>
      </c>
      <c r="C32" s="271" t="s">
        <v>611</v>
      </c>
      <c r="D32" s="412"/>
      <c r="E32" s="294">
        <v>-102.50011290507068</v>
      </c>
      <c r="F32" s="294">
        <v>-102.50011280697237</v>
      </c>
      <c r="G32" s="294">
        <v>-200.08576110720276</v>
      </c>
      <c r="H32" s="294">
        <v>-200.08576055771161</v>
      </c>
      <c r="I32" s="294">
        <v>-200.08576055771161</v>
      </c>
      <c r="J32" s="248">
        <v>-116.39542345050883</v>
      </c>
      <c r="K32" s="248">
        <v>-39.212943450508831</v>
      </c>
      <c r="L32" s="248">
        <v>0</v>
      </c>
      <c r="M32" s="248">
        <v>0</v>
      </c>
      <c r="N32" s="248">
        <v>0</v>
      </c>
      <c r="O32" s="249">
        <v>0</v>
      </c>
      <c r="P32" s="397">
        <v>0</v>
      </c>
      <c r="AF32" s="1"/>
      <c r="AG32" s="1"/>
      <c r="AH32" s="1"/>
      <c r="AI32" s="1"/>
      <c r="AJ32" s="1"/>
      <c r="AK32" s="1"/>
    </row>
    <row r="33" spans="1:37" ht="17.25" customHeight="1" thickBot="1">
      <c r="A33" s="1"/>
      <c r="B33" s="410">
        <f>B32+1</f>
        <v>15</v>
      </c>
      <c r="C33" s="270" t="s">
        <v>589</v>
      </c>
      <c r="D33" s="412"/>
      <c r="E33" s="1385">
        <v>-72.720967566315025</v>
      </c>
      <c r="F33" s="1385">
        <v>-93.684991489104902</v>
      </c>
      <c r="G33" s="1385">
        <v>-101.98846404110867</v>
      </c>
      <c r="H33" s="1385">
        <v>-84.045558648207631</v>
      </c>
      <c r="I33" s="1385">
        <v>-94.975284758977267</v>
      </c>
      <c r="J33" s="405">
        <v>-219.61850706071215</v>
      </c>
      <c r="K33" s="405">
        <v>-170.47256661018358</v>
      </c>
      <c r="L33" s="405">
        <v>-196.00001181009617</v>
      </c>
      <c r="M33" s="405">
        <v>-187.04140865032079</v>
      </c>
      <c r="N33" s="405">
        <v>-118.37644753895896</v>
      </c>
      <c r="O33" s="1376">
        <v>-129.89936806486855</v>
      </c>
      <c r="P33" s="972">
        <v>-122.04130272492229</v>
      </c>
      <c r="AF33" s="1"/>
      <c r="AG33" s="1"/>
      <c r="AH33" s="1"/>
      <c r="AI33" s="1"/>
      <c r="AJ33" s="1"/>
      <c r="AK33" s="1"/>
    </row>
    <row r="34" spans="1:37" ht="17.25" customHeight="1">
      <c r="A34" s="1"/>
      <c r="B34" s="410">
        <f>B33+1</f>
        <v>16</v>
      </c>
      <c r="C34" s="270" t="s">
        <v>612</v>
      </c>
      <c r="D34" s="412"/>
      <c r="E34" s="295">
        <f t="shared" ref="E34:J34" si="17">SUM(E30:E33)</f>
        <v>8776.3858409646637</v>
      </c>
      <c r="F34" s="295">
        <f t="shared" si="17"/>
        <v>9011.7777461042515</v>
      </c>
      <c r="G34" s="295">
        <f t="shared" si="17"/>
        <v>9181.0093969962072</v>
      </c>
      <c r="H34" s="295">
        <f t="shared" si="17"/>
        <v>9356.8985436233415</v>
      </c>
      <c r="I34" s="295">
        <f t="shared" si="17"/>
        <v>9535.6111509315269</v>
      </c>
      <c r="J34" s="295">
        <f t="shared" si="17"/>
        <v>9676.3220782229982</v>
      </c>
      <c r="K34" s="295">
        <f t="shared" ref="K34:P34" si="18">SUM(K30:K33)</f>
        <v>9952.7252864205257</v>
      </c>
      <c r="L34" s="295">
        <f t="shared" si="18"/>
        <v>10257.401159670775</v>
      </c>
      <c r="M34" s="295">
        <f t="shared" si="18"/>
        <v>10586.957127584552</v>
      </c>
      <c r="N34" s="295">
        <f t="shared" si="18"/>
        <v>11003.918311705867</v>
      </c>
      <c r="O34" s="973">
        <f t="shared" si="18"/>
        <v>11430.533361079979</v>
      </c>
      <c r="P34" s="416">
        <f t="shared" si="18"/>
        <v>11887.179496019307</v>
      </c>
      <c r="AF34" s="1"/>
      <c r="AG34" s="1"/>
      <c r="AH34" s="1"/>
      <c r="AI34" s="1"/>
      <c r="AJ34" s="1"/>
      <c r="AK34" s="1"/>
    </row>
    <row r="35" spans="1:37" ht="17.25" customHeight="1">
      <c r="A35" s="1"/>
      <c r="B35" s="410"/>
      <c r="C35" s="270"/>
      <c r="D35" s="412"/>
      <c r="E35" s="1382"/>
      <c r="F35" s="1382"/>
      <c r="G35" s="1382"/>
      <c r="H35" s="1382"/>
      <c r="I35" s="1382"/>
      <c r="J35" s="1382"/>
      <c r="K35" s="1382"/>
      <c r="L35" s="1382"/>
      <c r="M35" s="1382"/>
      <c r="N35" s="1382"/>
      <c r="O35" s="1383"/>
      <c r="P35" s="1384"/>
      <c r="AF35" s="1"/>
      <c r="AG35" s="1"/>
      <c r="AH35" s="1"/>
      <c r="AI35" s="1"/>
      <c r="AJ35" s="1"/>
      <c r="AK35" s="1"/>
    </row>
    <row r="36" spans="1:37" ht="17.25" customHeight="1">
      <c r="A36" s="1"/>
      <c r="B36" s="410">
        <f>B34+1</f>
        <v>17</v>
      </c>
      <c r="C36" s="270" t="s">
        <v>613</v>
      </c>
      <c r="D36" s="412"/>
      <c r="E36" s="294">
        <f t="shared" ref="E36:J36" si="19">(E30+E34)/2</f>
        <v>8644.5001691630896</v>
      </c>
      <c r="F36" s="294">
        <f t="shared" si="19"/>
        <v>8894.0817935344567</v>
      </c>
      <c r="G36" s="294">
        <f t="shared" si="19"/>
        <v>9096.3935715502303</v>
      </c>
      <c r="H36" s="294">
        <f t="shared" si="19"/>
        <v>9268.9539703097744</v>
      </c>
      <c r="I36" s="294">
        <f t="shared" si="19"/>
        <v>9446.2548472774342</v>
      </c>
      <c r="J36" s="294">
        <f t="shared" si="19"/>
        <v>9605.9666145772626</v>
      </c>
      <c r="K36" s="294">
        <f t="shared" ref="K36:P36" si="20">(K30+K34)/2</f>
        <v>9814.523682321762</v>
      </c>
      <c r="L36" s="294">
        <f t="shared" si="20"/>
        <v>10105.06322304565</v>
      </c>
      <c r="M36" s="294">
        <f t="shared" si="20"/>
        <v>10422.179143627664</v>
      </c>
      <c r="N36" s="294">
        <f t="shared" si="20"/>
        <v>10795.43771964521</v>
      </c>
      <c r="O36" s="975">
        <f t="shared" si="20"/>
        <v>11217.225836392923</v>
      </c>
      <c r="P36" s="408">
        <f t="shared" si="20"/>
        <v>11658.856428549643</v>
      </c>
      <c r="AF36" s="1"/>
      <c r="AG36" s="1"/>
      <c r="AH36" s="1"/>
      <c r="AI36" s="1"/>
      <c r="AJ36" s="1"/>
      <c r="AK36" s="1"/>
    </row>
    <row r="37" spans="1:37" ht="17.25" customHeight="1">
      <c r="A37" s="1"/>
      <c r="B37" s="410"/>
      <c r="C37" s="270"/>
      <c r="D37" s="412"/>
      <c r="E37" s="1382"/>
      <c r="F37" s="1382"/>
      <c r="G37" s="1382"/>
      <c r="H37" s="1382"/>
      <c r="I37" s="1382"/>
      <c r="J37" s="1382"/>
      <c r="K37" s="1382"/>
      <c r="L37" s="1382"/>
      <c r="M37" s="1382"/>
      <c r="N37" s="1382"/>
      <c r="O37" s="1383"/>
      <c r="P37" s="1384"/>
      <c r="AF37" s="1"/>
      <c r="AG37" s="1"/>
      <c r="AH37" s="1"/>
      <c r="AI37" s="1"/>
      <c r="AJ37" s="1"/>
      <c r="AK37" s="1"/>
    </row>
    <row r="38" spans="1:37" ht="17.25" customHeight="1">
      <c r="A38" s="1"/>
      <c r="B38" s="410"/>
      <c r="C38" s="270" t="s">
        <v>596</v>
      </c>
      <c r="D38" s="412"/>
      <c r="E38" s="1382"/>
      <c r="F38" s="1382"/>
      <c r="G38" s="1382"/>
      <c r="H38" s="1382"/>
      <c r="I38" s="1382"/>
      <c r="J38" s="1382"/>
      <c r="K38" s="1382"/>
      <c r="L38" s="1382"/>
      <c r="M38" s="1382"/>
      <c r="N38" s="1382"/>
      <c r="O38" s="1383"/>
      <c r="P38" s="1384"/>
      <c r="AF38" s="1"/>
      <c r="AG38" s="1"/>
      <c r="AH38" s="1"/>
      <c r="AI38" s="1"/>
      <c r="AJ38" s="1"/>
      <c r="AK38" s="1"/>
    </row>
    <row r="39" spans="1:37" ht="17.25" customHeight="1">
      <c r="A39" s="1"/>
      <c r="B39" s="410">
        <f>B36+1</f>
        <v>18</v>
      </c>
      <c r="C39" s="270" t="s">
        <v>578</v>
      </c>
      <c r="D39" s="412">
        <v>1</v>
      </c>
      <c r="E39" s="294">
        <v>2815.9808530089131</v>
      </c>
      <c r="F39" s="294">
        <f t="shared" ref="F39:J39" si="21">E45</f>
        <v>2759.7169199107707</v>
      </c>
      <c r="G39" s="294">
        <f t="shared" si="21"/>
        <v>2090.3526072407703</v>
      </c>
      <c r="H39" s="294">
        <f t="shared" si="21"/>
        <v>2038.2908674607704</v>
      </c>
      <c r="I39" s="294">
        <f>H45</f>
        <v>1671.8813062088047</v>
      </c>
      <c r="J39" s="294">
        <f t="shared" si="21"/>
        <v>1627.8849769088047</v>
      </c>
      <c r="K39" s="294">
        <f t="shared" ref="K39" si="22">J45</f>
        <v>1583.8888358988047</v>
      </c>
      <c r="L39" s="294">
        <f t="shared" ref="L39" si="23">K45</f>
        <v>1539.8926935288048</v>
      </c>
      <c r="M39" s="294">
        <f t="shared" ref="M39" si="24">L45</f>
        <v>1495.8965528088047</v>
      </c>
      <c r="N39" s="294">
        <f t="shared" ref="N39" si="25">M45</f>
        <v>1451.9004103288048</v>
      </c>
      <c r="O39" s="975">
        <f t="shared" ref="O39:P39" si="26">N45</f>
        <v>1407.9042696688048</v>
      </c>
      <c r="P39" s="408">
        <f t="shared" si="26"/>
        <v>1363.9081270288048</v>
      </c>
      <c r="AF39" s="1"/>
      <c r="AG39" s="1"/>
      <c r="AH39" s="1"/>
      <c r="AI39" s="1"/>
      <c r="AJ39" s="1"/>
      <c r="AK39" s="1"/>
    </row>
    <row r="40" spans="1:37" ht="17.25" customHeight="1" thickBot="1">
      <c r="A40" s="1"/>
      <c r="B40" s="410">
        <f>B39+1</f>
        <v>19</v>
      </c>
      <c r="C40" s="291" t="s">
        <v>597</v>
      </c>
      <c r="D40" s="412"/>
      <c r="E40" s="1385">
        <v>-69.23653023</v>
      </c>
      <c r="F40" s="1385">
        <v>-69.445312670000007</v>
      </c>
      <c r="G40" s="1385">
        <v>-52.061739779999996</v>
      </c>
      <c r="H40" s="1385">
        <v>-52.061739779999996</v>
      </c>
      <c r="I40" s="1385">
        <v>-43.996329299999999</v>
      </c>
      <c r="J40" s="405">
        <v>-43.996141010000009</v>
      </c>
      <c r="K40" s="405">
        <v>-43.996142369999987</v>
      </c>
      <c r="L40" s="405">
        <v>-43.99614072</v>
      </c>
      <c r="M40" s="405">
        <v>-43.996142479999996</v>
      </c>
      <c r="N40" s="405">
        <v>-43.996140659999988</v>
      </c>
      <c r="O40" s="1376">
        <v>-43.996142640000002</v>
      </c>
      <c r="P40" s="972">
        <v>-43.996140499999989</v>
      </c>
      <c r="AF40" s="1"/>
      <c r="AG40" s="1"/>
      <c r="AH40" s="1"/>
      <c r="AI40" s="1"/>
      <c r="AJ40" s="1"/>
      <c r="AK40" s="1"/>
    </row>
    <row r="41" spans="1:37" ht="17.25" customHeight="1">
      <c r="A41" s="1"/>
      <c r="B41" s="410">
        <f>B40+1</f>
        <v>20</v>
      </c>
      <c r="C41" s="270" t="s">
        <v>614</v>
      </c>
      <c r="D41" s="412"/>
      <c r="E41" s="295">
        <f t="shared" ref="E41:P41" si="27">SUM(E39:E40)</f>
        <v>2746.7443227789131</v>
      </c>
      <c r="F41" s="295">
        <f t="shared" si="27"/>
        <v>2690.2716072407707</v>
      </c>
      <c r="G41" s="295">
        <f t="shared" si="27"/>
        <v>2038.2908674607704</v>
      </c>
      <c r="H41" s="295">
        <f t="shared" si="27"/>
        <v>1986.2291276807705</v>
      </c>
      <c r="I41" s="295">
        <f>SUM(I39:I40)</f>
        <v>1627.8849769088047</v>
      </c>
      <c r="J41" s="295">
        <f t="shared" si="27"/>
        <v>1583.8888358988047</v>
      </c>
      <c r="K41" s="295">
        <f t="shared" si="27"/>
        <v>1539.8926935288048</v>
      </c>
      <c r="L41" s="295">
        <f t="shared" si="27"/>
        <v>1495.8965528088047</v>
      </c>
      <c r="M41" s="295">
        <f t="shared" si="27"/>
        <v>1451.9004103288048</v>
      </c>
      <c r="N41" s="295">
        <f t="shared" si="27"/>
        <v>1407.9042696688048</v>
      </c>
      <c r="O41" s="973">
        <f t="shared" si="27"/>
        <v>1363.9081270288048</v>
      </c>
      <c r="P41" s="416">
        <f t="shared" si="27"/>
        <v>1319.9119865288048</v>
      </c>
      <c r="AF41" s="1"/>
      <c r="AG41" s="1"/>
      <c r="AH41" s="1"/>
      <c r="AI41" s="1"/>
      <c r="AJ41" s="1"/>
      <c r="AK41" s="1"/>
    </row>
    <row r="42" spans="1:37" ht="17.25" customHeight="1">
      <c r="A42" s="1"/>
      <c r="B42" s="410"/>
      <c r="C42" s="270"/>
      <c r="D42" s="412"/>
      <c r="E42" s="295"/>
      <c r="F42" s="295"/>
      <c r="G42" s="295"/>
      <c r="H42" s="295"/>
      <c r="I42" s="295"/>
      <c r="J42" s="295"/>
      <c r="K42" s="295"/>
      <c r="L42" s="295"/>
      <c r="M42" s="295"/>
      <c r="N42" s="295"/>
      <c r="O42" s="973"/>
      <c r="P42" s="416"/>
      <c r="AF42" s="1"/>
      <c r="AG42" s="1"/>
      <c r="AH42" s="1"/>
      <c r="AI42" s="1"/>
      <c r="AJ42" s="1"/>
      <c r="AK42" s="1"/>
    </row>
    <row r="43" spans="1:37" ht="17.25" customHeight="1">
      <c r="A43" s="1"/>
      <c r="B43" s="410">
        <f>B41+1</f>
        <v>21</v>
      </c>
      <c r="C43" s="270" t="s">
        <v>582</v>
      </c>
      <c r="D43" s="412">
        <v>2</v>
      </c>
      <c r="E43" s="294">
        <f>E23</f>
        <v>0</v>
      </c>
      <c r="F43" s="294">
        <f>F23</f>
        <v>-599.9190000000001</v>
      </c>
      <c r="G43" s="294">
        <f>G23</f>
        <v>0</v>
      </c>
      <c r="H43" s="294">
        <f>H23</f>
        <v>0</v>
      </c>
      <c r="I43" s="294">
        <v>0</v>
      </c>
      <c r="J43" s="294">
        <v>0</v>
      </c>
      <c r="K43" s="294">
        <v>0</v>
      </c>
      <c r="L43" s="294">
        <v>0</v>
      </c>
      <c r="M43" s="294">
        <v>0</v>
      </c>
      <c r="N43" s="294">
        <v>0</v>
      </c>
      <c r="O43" s="975">
        <v>0</v>
      </c>
      <c r="P43" s="408">
        <v>0</v>
      </c>
      <c r="AF43" s="1"/>
      <c r="AG43" s="1"/>
      <c r="AH43" s="1"/>
      <c r="AI43" s="1"/>
      <c r="AJ43" s="1"/>
      <c r="AK43" s="1"/>
    </row>
    <row r="44" spans="1:37" ht="17.25" customHeight="1" thickBot="1">
      <c r="A44" s="1"/>
      <c r="B44" s="410">
        <f>B43+1</f>
        <v>22</v>
      </c>
      <c r="C44" s="270" t="s">
        <v>583</v>
      </c>
      <c r="D44" s="412">
        <v>3</v>
      </c>
      <c r="E44" s="1385">
        <f>E24</f>
        <v>12.97259713185737</v>
      </c>
      <c r="F44" s="1385">
        <f>F24</f>
        <v>0</v>
      </c>
      <c r="G44" s="1385">
        <f>G24</f>
        <v>0</v>
      </c>
      <c r="H44" s="405">
        <v>-314.34782147196563</v>
      </c>
      <c r="I44" s="405">
        <v>0</v>
      </c>
      <c r="J44" s="405">
        <v>0</v>
      </c>
      <c r="K44" s="405">
        <v>0</v>
      </c>
      <c r="L44" s="405">
        <v>0</v>
      </c>
      <c r="M44" s="405">
        <v>0</v>
      </c>
      <c r="N44" s="405">
        <v>0</v>
      </c>
      <c r="O44" s="1376">
        <v>0</v>
      </c>
      <c r="P44" s="972">
        <v>0</v>
      </c>
      <c r="AF44" s="1"/>
      <c r="AG44" s="1"/>
      <c r="AH44" s="1"/>
      <c r="AI44" s="1"/>
      <c r="AJ44" s="1"/>
      <c r="AK44" s="1"/>
    </row>
    <row r="45" spans="1:37" ht="17.25" customHeight="1">
      <c r="A45" s="1"/>
      <c r="B45" s="410">
        <f>B44+1</f>
        <v>23</v>
      </c>
      <c r="C45" s="270" t="s">
        <v>615</v>
      </c>
      <c r="D45" s="412"/>
      <c r="E45" s="283">
        <f>E41+E43+E44</f>
        <v>2759.7169199107707</v>
      </c>
      <c r="F45" s="283">
        <f t="shared" ref="F45:O45" si="28">F41+F43+F44</f>
        <v>2090.3526072407703</v>
      </c>
      <c r="G45" s="283">
        <f t="shared" si="28"/>
        <v>2038.2908674607704</v>
      </c>
      <c r="H45" s="283">
        <f t="shared" si="28"/>
        <v>1671.8813062088047</v>
      </c>
      <c r="I45" s="283">
        <f t="shared" si="28"/>
        <v>1627.8849769088047</v>
      </c>
      <c r="J45" s="283">
        <f t="shared" si="28"/>
        <v>1583.8888358988047</v>
      </c>
      <c r="K45" s="283">
        <f t="shared" si="28"/>
        <v>1539.8926935288048</v>
      </c>
      <c r="L45" s="283">
        <f t="shared" si="28"/>
        <v>1495.8965528088047</v>
      </c>
      <c r="M45" s="283">
        <f t="shared" si="28"/>
        <v>1451.9004103288048</v>
      </c>
      <c r="N45" s="283">
        <f t="shared" si="28"/>
        <v>1407.9042696688048</v>
      </c>
      <c r="O45" s="974">
        <f t="shared" si="28"/>
        <v>1363.9081270288048</v>
      </c>
      <c r="P45" s="406">
        <f t="shared" ref="P45" si="29">P41+P43+P44</f>
        <v>1319.9119865288048</v>
      </c>
      <c r="AF45" s="1"/>
      <c r="AG45" s="1"/>
      <c r="AH45" s="1"/>
      <c r="AI45" s="1"/>
      <c r="AJ45" s="1"/>
      <c r="AK45" s="1"/>
    </row>
    <row r="46" spans="1:37" ht="17.25" customHeight="1">
      <c r="A46" s="1"/>
      <c r="B46" s="410"/>
      <c r="C46" s="270"/>
      <c r="D46" s="412"/>
      <c r="E46" s="1382"/>
      <c r="F46" s="1382"/>
      <c r="G46" s="1382"/>
      <c r="H46" s="1382"/>
      <c r="I46" s="1382"/>
      <c r="J46" s="1382"/>
      <c r="K46" s="1382"/>
      <c r="L46" s="1382"/>
      <c r="M46" s="1382"/>
      <c r="N46" s="1382"/>
      <c r="O46" s="1383"/>
      <c r="P46" s="1384"/>
      <c r="AF46" s="1"/>
      <c r="AG46" s="1"/>
      <c r="AH46" s="1"/>
      <c r="AI46" s="1"/>
      <c r="AJ46" s="1"/>
      <c r="AK46" s="1"/>
    </row>
    <row r="47" spans="1:37" ht="24" customHeight="1" thickBot="1">
      <c r="A47" s="1"/>
      <c r="B47" s="490">
        <f>B45+1</f>
        <v>24</v>
      </c>
      <c r="C47" s="415" t="s">
        <v>616</v>
      </c>
      <c r="D47" s="414"/>
      <c r="E47" s="409">
        <f t="shared" ref="E47:O47" si="30">(E39+E41)/2</f>
        <v>2781.3625878939129</v>
      </c>
      <c r="F47" s="409">
        <f t="shared" si="30"/>
        <v>2724.9942635757707</v>
      </c>
      <c r="G47" s="409">
        <f t="shared" si="30"/>
        <v>2064.3217373507705</v>
      </c>
      <c r="H47" s="409">
        <f t="shared" si="30"/>
        <v>2012.2599975707703</v>
      </c>
      <c r="I47" s="409">
        <f>(I39+I41)/2</f>
        <v>1649.8831415588047</v>
      </c>
      <c r="J47" s="409">
        <f t="shared" si="30"/>
        <v>1605.8869064038047</v>
      </c>
      <c r="K47" s="409">
        <f t="shared" si="30"/>
        <v>1561.8907647138049</v>
      </c>
      <c r="L47" s="409">
        <f t="shared" si="30"/>
        <v>1517.8946231688046</v>
      </c>
      <c r="M47" s="409">
        <f t="shared" si="30"/>
        <v>1473.8984815688048</v>
      </c>
      <c r="N47" s="409">
        <f t="shared" si="30"/>
        <v>1429.9023399988048</v>
      </c>
      <c r="O47" s="976">
        <f t="shared" si="30"/>
        <v>1385.9061983488048</v>
      </c>
      <c r="P47" s="417">
        <f t="shared" ref="P47" si="31">(P39+P41)/2</f>
        <v>1341.9100567788048</v>
      </c>
      <c r="AF47" s="1"/>
      <c r="AG47" s="1"/>
      <c r="AH47" s="1"/>
      <c r="AI47" s="1"/>
      <c r="AJ47" s="1"/>
      <c r="AK47" s="1"/>
    </row>
    <row r="48" spans="1:37" s="148" customFormat="1" ht="17.25" customHeight="1">
      <c r="A48" s="10"/>
      <c r="B48" s="29"/>
      <c r="C48" s="10"/>
      <c r="D48" s="29"/>
      <c r="E48" s="174"/>
      <c r="F48" s="174"/>
      <c r="G48" s="174"/>
      <c r="H48" s="174"/>
      <c r="I48" s="174"/>
      <c r="J48" s="174"/>
      <c r="K48" s="174"/>
      <c r="L48" s="174"/>
      <c r="M48" s="174"/>
      <c r="N48" s="174"/>
      <c r="O48" s="174"/>
      <c r="P48" s="174"/>
      <c r="Q48" s="10"/>
      <c r="R48"/>
      <c r="S48"/>
      <c r="T48"/>
      <c r="U48"/>
      <c r="V48"/>
      <c r="W48"/>
      <c r="X48"/>
      <c r="Y48"/>
      <c r="Z48"/>
      <c r="AA48"/>
      <c r="AB48"/>
      <c r="AC48"/>
      <c r="AD48"/>
      <c r="AE48"/>
      <c r="AF48" s="10"/>
      <c r="AG48" s="10"/>
      <c r="AH48" s="10"/>
      <c r="AI48" s="10"/>
      <c r="AJ48" s="10"/>
      <c r="AK48" s="10"/>
    </row>
    <row r="49" spans="1:38" s="148" customFormat="1" ht="17.25" customHeight="1">
      <c r="A49" s="10"/>
      <c r="B49" s="173" t="s">
        <v>39</v>
      </c>
      <c r="C49" s="174"/>
      <c r="D49" s="173"/>
      <c r="E49" s="174"/>
      <c r="F49" s="175"/>
      <c r="G49" s="175"/>
      <c r="H49" s="175"/>
      <c r="I49" s="175"/>
      <c r="J49" s="175"/>
      <c r="K49" s="175"/>
      <c r="L49" s="175"/>
      <c r="M49" s="175"/>
      <c r="N49" s="175"/>
      <c r="O49" s="175"/>
      <c r="P49" s="175"/>
      <c r="Q49" s="10"/>
      <c r="R49"/>
      <c r="S49"/>
      <c r="T49"/>
      <c r="U49"/>
      <c r="V49"/>
      <c r="W49"/>
      <c r="X49"/>
      <c r="Y49"/>
      <c r="Z49"/>
      <c r="AA49"/>
      <c r="AB49"/>
      <c r="AC49"/>
      <c r="AD49"/>
      <c r="AE49"/>
      <c r="AF49" s="10"/>
      <c r="AG49" s="10"/>
      <c r="AH49" s="10"/>
      <c r="AI49" s="10"/>
      <c r="AJ49" s="10"/>
      <c r="AK49" s="10"/>
    </row>
    <row r="50" spans="1:38" s="148" customFormat="1" ht="17.25" customHeight="1">
      <c r="A50" s="151"/>
      <c r="B50" s="176">
        <v>1</v>
      </c>
      <c r="C50" s="177" t="s">
        <v>617</v>
      </c>
      <c r="D50" s="176"/>
      <c r="E50" s="177"/>
      <c r="F50" s="177"/>
      <c r="G50" s="177"/>
      <c r="H50" s="177"/>
      <c r="I50" s="177"/>
      <c r="J50" s="177"/>
      <c r="K50" s="177"/>
      <c r="L50" s="177"/>
      <c r="M50" s="177"/>
      <c r="N50" s="177"/>
      <c r="O50" s="177"/>
      <c r="P50" s="177"/>
      <c r="Q50" s="151"/>
      <c r="R50"/>
      <c r="S50"/>
      <c r="T50"/>
      <c r="U50"/>
      <c r="V50"/>
      <c r="W50"/>
      <c r="X50"/>
      <c r="Y50"/>
      <c r="Z50"/>
      <c r="AA50"/>
      <c r="AB50"/>
      <c r="AC50"/>
      <c r="AD50"/>
      <c r="AE50"/>
      <c r="AF50" s="151"/>
      <c r="AG50" s="151"/>
      <c r="AH50" s="151"/>
      <c r="AI50" s="151"/>
      <c r="AJ50" s="151"/>
      <c r="AK50" s="151"/>
      <c r="AL50" s="151"/>
    </row>
    <row r="51" spans="1:38" s="148" customFormat="1" ht="22.35" customHeight="1">
      <c r="A51" s="151"/>
      <c r="B51" s="516">
        <v>2</v>
      </c>
      <c r="C51" s="1643" t="s">
        <v>618</v>
      </c>
      <c r="D51" s="1643"/>
      <c r="E51" s="1643"/>
      <c r="F51" s="1643"/>
      <c r="G51" s="1643"/>
      <c r="H51" s="1643"/>
      <c r="I51" s="1643"/>
      <c r="J51" s="1643"/>
      <c r="K51" s="1643"/>
      <c r="L51" s="1643"/>
      <c r="M51" s="1643"/>
      <c r="N51" s="1643"/>
      <c r="O51" s="1643"/>
      <c r="P51" s="533"/>
      <c r="Q51" s="151"/>
      <c r="R51"/>
      <c r="S51"/>
      <c r="T51"/>
      <c r="U51"/>
      <c r="V51"/>
      <c r="W51"/>
      <c r="X51"/>
      <c r="Y51"/>
      <c r="Z51"/>
      <c r="AA51"/>
      <c r="AB51"/>
      <c r="AC51"/>
      <c r="AD51"/>
      <c r="AE51"/>
      <c r="AF51" s="151"/>
      <c r="AG51" s="151"/>
      <c r="AH51" s="151"/>
      <c r="AI51" s="151"/>
      <c r="AJ51" s="151"/>
      <c r="AK51" s="151"/>
      <c r="AL51" s="151"/>
    </row>
    <row r="52" spans="1:38" s="148" customFormat="1" ht="17.25" customHeight="1">
      <c r="A52" s="151"/>
      <c r="B52" s="176">
        <v>3</v>
      </c>
      <c r="C52" s="1642" t="s">
        <v>619</v>
      </c>
      <c r="D52" s="1642"/>
      <c r="E52" s="1642"/>
      <c r="F52" s="1642"/>
      <c r="G52" s="1642"/>
      <c r="H52" s="1642"/>
      <c r="I52" s="1642"/>
      <c r="J52" s="1642"/>
      <c r="K52" s="1642"/>
      <c r="L52" s="1642"/>
      <c r="M52" s="1642"/>
      <c r="N52" s="1642"/>
      <c r="O52" s="1642"/>
      <c r="P52" s="1642"/>
      <c r="Q52" s="151"/>
      <c r="R52"/>
      <c r="S52"/>
      <c r="T52"/>
      <c r="U52"/>
      <c r="V52"/>
      <c r="W52"/>
      <c r="X52"/>
      <c r="Y52"/>
      <c r="Z52"/>
      <c r="AA52"/>
      <c r="AB52"/>
      <c r="AC52"/>
      <c r="AD52"/>
      <c r="AE52"/>
      <c r="AF52" s="151"/>
      <c r="AG52" s="151"/>
      <c r="AH52" s="151"/>
      <c r="AI52" s="151"/>
      <c r="AJ52" s="151"/>
      <c r="AK52" s="151"/>
      <c r="AL52" s="151"/>
    </row>
    <row r="53" spans="1:38" ht="15">
      <c r="A53" s="152"/>
      <c r="B53" s="200"/>
      <c r="C53" s="1642"/>
      <c r="D53" s="1642"/>
      <c r="E53" s="1642"/>
      <c r="F53" s="1642"/>
      <c r="G53" s="1642"/>
      <c r="H53" s="1642"/>
      <c r="I53" s="1642"/>
      <c r="J53" s="1642"/>
      <c r="K53" s="1642"/>
      <c r="L53" s="1642"/>
      <c r="M53" s="1642"/>
      <c r="N53" s="1642"/>
      <c r="O53" s="1642"/>
      <c r="P53" s="1642"/>
      <c r="Q53" s="152"/>
      <c r="AF53" s="152"/>
      <c r="AG53" s="152"/>
      <c r="AH53" s="152"/>
      <c r="AI53" s="152"/>
      <c r="AJ53" s="152"/>
      <c r="AK53" s="152"/>
      <c r="AL53" s="153"/>
    </row>
    <row r="54" spans="1:38" ht="18.600000000000001" customHeight="1">
      <c r="A54" s="1"/>
      <c r="B54" s="525">
        <v>4</v>
      </c>
      <c r="C54" s="1" t="s">
        <v>608</v>
      </c>
      <c r="D54" s="1"/>
      <c r="E54" s="272"/>
      <c r="F54" s="272"/>
      <c r="G54" s="272"/>
      <c r="H54" s="272"/>
      <c r="I54" s="272"/>
      <c r="J54" s="272"/>
      <c r="K54" s="272"/>
      <c r="L54" s="272"/>
      <c r="M54" s="272"/>
      <c r="N54" s="272"/>
      <c r="O54" s="272"/>
      <c r="P54" s="272"/>
      <c r="Q54" s="1"/>
      <c r="AF54" s="1"/>
      <c r="AG54" s="1"/>
      <c r="AH54" s="1"/>
      <c r="AI54" s="1"/>
      <c r="AJ54" s="1"/>
      <c r="AK54" s="1"/>
    </row>
    <row r="55" spans="1:38" ht="15">
      <c r="A55" s="1"/>
      <c r="B55" s="1"/>
      <c r="C55" s="1"/>
      <c r="D55" s="1"/>
      <c r="E55" s="272"/>
      <c r="F55" s="272"/>
      <c r="G55" s="272"/>
      <c r="H55" s="272"/>
      <c r="I55" s="272"/>
      <c r="J55" s="272"/>
      <c r="K55" s="272"/>
      <c r="L55" s="272"/>
      <c r="M55" s="272"/>
      <c r="N55" s="272"/>
      <c r="O55" s="272"/>
      <c r="P55" s="272"/>
      <c r="Q55" s="1"/>
      <c r="AF55" s="1"/>
      <c r="AG55" s="1"/>
      <c r="AH55" s="1"/>
      <c r="AI55" s="1"/>
      <c r="AJ55" s="1"/>
      <c r="AK55" s="1"/>
    </row>
    <row r="56" spans="1:38" ht="15">
      <c r="A56" s="1"/>
      <c r="B56" s="1"/>
      <c r="C56" s="1"/>
      <c r="D56" s="1"/>
      <c r="E56" s="272"/>
      <c r="F56" s="272"/>
      <c r="G56" s="272"/>
      <c r="H56" s="272"/>
      <c r="I56" s="272"/>
      <c r="J56" s="272"/>
      <c r="K56" s="272"/>
      <c r="L56" s="272"/>
      <c r="M56" s="272"/>
      <c r="N56" s="272"/>
      <c r="O56" s="272"/>
      <c r="P56" s="272"/>
      <c r="Q56" s="1"/>
      <c r="AF56" s="1"/>
      <c r="AG56" s="1"/>
      <c r="AH56" s="1"/>
      <c r="AI56" s="1"/>
      <c r="AJ56" s="1"/>
      <c r="AK56" s="1"/>
    </row>
    <row r="57" spans="1:38" ht="15">
      <c r="A57" s="1"/>
      <c r="B57" s="1"/>
      <c r="C57" s="1"/>
      <c r="D57" s="1"/>
      <c r="E57" s="272"/>
      <c r="F57" s="272"/>
      <c r="G57" s="272"/>
      <c r="H57" s="272"/>
      <c r="I57" s="272"/>
      <c r="J57" s="272"/>
      <c r="K57" s="272"/>
      <c r="L57" s="272"/>
      <c r="M57" s="272"/>
      <c r="N57" s="272"/>
      <c r="O57" s="272"/>
      <c r="P57" s="272"/>
      <c r="Q57" s="1"/>
      <c r="AF57" s="1"/>
      <c r="AG57" s="1"/>
      <c r="AH57" s="1"/>
      <c r="AI57" s="1"/>
      <c r="AJ57" s="1"/>
      <c r="AK57" s="1"/>
    </row>
    <row r="58" spans="1:38" ht="15">
      <c r="A58" s="1"/>
      <c r="B58" s="1"/>
      <c r="C58" s="1"/>
      <c r="D58" s="1"/>
      <c r="E58" s="272"/>
      <c r="F58" s="272"/>
      <c r="G58" s="272"/>
      <c r="H58" s="272"/>
      <c r="I58" s="272"/>
      <c r="J58" s="272"/>
      <c r="K58" s="272"/>
      <c r="L58" s="272"/>
      <c r="M58" s="272"/>
      <c r="N58" s="272"/>
      <c r="O58" s="272"/>
      <c r="P58" s="272"/>
      <c r="Q58" s="1"/>
      <c r="AF58" s="1"/>
      <c r="AG58" s="1"/>
      <c r="AH58" s="1"/>
      <c r="AI58" s="1"/>
      <c r="AJ58" s="1"/>
      <c r="AK58" s="1"/>
    </row>
    <row r="59" spans="1:38" ht="15">
      <c r="A59" s="1"/>
      <c r="B59" s="1"/>
      <c r="C59" s="1"/>
      <c r="D59" s="1"/>
      <c r="E59" s="272"/>
      <c r="F59" s="272"/>
      <c r="G59" s="272"/>
      <c r="H59" s="272"/>
      <c r="I59" s="272"/>
      <c r="J59" s="272"/>
      <c r="K59" s="272"/>
      <c r="L59" s="272"/>
      <c r="M59" s="272"/>
      <c r="N59" s="272"/>
      <c r="O59" s="272"/>
      <c r="P59" s="272"/>
      <c r="Q59" s="1"/>
      <c r="AF59" s="1"/>
      <c r="AG59" s="1"/>
      <c r="AH59" s="1"/>
      <c r="AI59" s="1"/>
      <c r="AJ59" s="1"/>
      <c r="AK59" s="1"/>
    </row>
    <row r="60" spans="1:38" ht="15">
      <c r="A60" s="1"/>
      <c r="B60" s="1"/>
      <c r="C60" s="1"/>
      <c r="D60" s="1"/>
      <c r="E60" s="272"/>
      <c r="F60" s="272"/>
      <c r="G60" s="272"/>
      <c r="H60" s="272"/>
      <c r="I60" s="272"/>
      <c r="J60" s="272"/>
      <c r="K60" s="272"/>
      <c r="L60" s="272"/>
      <c r="M60" s="272"/>
      <c r="N60" s="272"/>
      <c r="O60" s="272"/>
      <c r="P60" s="272"/>
      <c r="Q60" s="1"/>
      <c r="AF60" s="1"/>
      <c r="AG60" s="1"/>
      <c r="AH60" s="1"/>
      <c r="AI60" s="1"/>
      <c r="AJ60" s="1"/>
      <c r="AK60" s="1"/>
    </row>
    <row r="61" spans="1:38" ht="15">
      <c r="A61" s="1"/>
      <c r="B61" s="1"/>
      <c r="C61" s="1"/>
      <c r="D61" s="1"/>
      <c r="E61" s="272"/>
      <c r="F61" s="272"/>
      <c r="G61" s="272"/>
      <c r="H61" s="272"/>
      <c r="I61" s="272"/>
      <c r="J61" s="272"/>
      <c r="K61" s="272"/>
      <c r="L61" s="272"/>
      <c r="M61" s="272"/>
      <c r="N61" s="272"/>
      <c r="O61" s="272"/>
      <c r="P61" s="272"/>
      <c r="Q61" s="1"/>
      <c r="AF61" s="1"/>
      <c r="AG61" s="1"/>
      <c r="AH61" s="1"/>
      <c r="AI61" s="1"/>
      <c r="AJ61" s="1"/>
      <c r="AK61" s="1"/>
    </row>
    <row r="62" spans="1:38" ht="15">
      <c r="A62" s="1"/>
      <c r="B62" s="1"/>
      <c r="C62" s="1"/>
      <c r="D62" s="1"/>
      <c r="E62" s="272"/>
      <c r="F62" s="272"/>
      <c r="G62" s="272"/>
      <c r="H62" s="272"/>
      <c r="I62" s="272"/>
      <c r="J62" s="272"/>
      <c r="K62" s="272"/>
      <c r="L62" s="272"/>
      <c r="M62" s="272"/>
      <c r="N62" s="272"/>
      <c r="O62" s="272"/>
      <c r="P62" s="272"/>
      <c r="Q62" s="1"/>
      <c r="AF62" s="1"/>
      <c r="AG62" s="1"/>
      <c r="AH62" s="1"/>
      <c r="AI62" s="1"/>
      <c r="AJ62" s="1"/>
      <c r="AK62" s="1"/>
    </row>
    <row r="63" spans="1:38" ht="15">
      <c r="A63" s="1"/>
      <c r="B63" s="1"/>
      <c r="C63" s="1"/>
      <c r="D63" s="1"/>
      <c r="E63" s="272"/>
      <c r="F63" s="272"/>
      <c r="G63" s="272"/>
      <c r="H63" s="272"/>
      <c r="I63" s="272"/>
      <c r="J63" s="272"/>
      <c r="K63" s="272"/>
      <c r="L63" s="272"/>
      <c r="M63" s="272"/>
      <c r="N63" s="272"/>
      <c r="O63" s="272"/>
      <c r="P63" s="272"/>
      <c r="Q63" s="1"/>
      <c r="AF63" s="1"/>
      <c r="AG63" s="1"/>
      <c r="AH63" s="1"/>
      <c r="AI63" s="1"/>
      <c r="AJ63" s="1"/>
      <c r="AK63" s="1"/>
    </row>
    <row r="64" spans="1:38" ht="15">
      <c r="A64" s="1"/>
      <c r="B64" s="1"/>
      <c r="C64" s="1"/>
      <c r="D64" s="1"/>
      <c r="E64" s="272"/>
      <c r="F64" s="272"/>
      <c r="G64" s="272"/>
      <c r="H64" s="272"/>
      <c r="I64" s="272"/>
      <c r="J64" s="272"/>
      <c r="K64" s="272"/>
      <c r="L64" s="272"/>
      <c r="M64" s="272"/>
      <c r="N64" s="272"/>
      <c r="O64" s="272"/>
      <c r="P64" s="272"/>
      <c r="Q64" s="1"/>
      <c r="AF64" s="1"/>
      <c r="AG64" s="1"/>
      <c r="AH64" s="1"/>
      <c r="AI64" s="1"/>
      <c r="AJ64" s="1"/>
      <c r="AK64" s="1"/>
    </row>
    <row r="65" spans="1:37" ht="15">
      <c r="A65" s="1"/>
      <c r="B65" s="1"/>
      <c r="C65" s="1"/>
      <c r="D65" s="1"/>
      <c r="E65" s="272"/>
      <c r="F65" s="272"/>
      <c r="G65" s="272"/>
      <c r="H65" s="272"/>
      <c r="I65" s="272"/>
      <c r="J65" s="272"/>
      <c r="K65" s="272"/>
      <c r="L65" s="272"/>
      <c r="M65" s="272"/>
      <c r="N65" s="272"/>
      <c r="O65" s="272"/>
      <c r="P65" s="272"/>
      <c r="Q65" s="1"/>
      <c r="AF65" s="1"/>
      <c r="AG65" s="1"/>
      <c r="AH65" s="1"/>
      <c r="AI65" s="1"/>
      <c r="AJ65" s="1"/>
      <c r="AK65" s="1"/>
    </row>
    <row r="66" spans="1:37" ht="15">
      <c r="A66" s="1"/>
      <c r="B66" s="1"/>
      <c r="C66" s="1"/>
      <c r="D66" s="1"/>
      <c r="E66" s="272"/>
      <c r="F66" s="272"/>
      <c r="G66" s="272"/>
      <c r="H66" s="272"/>
      <c r="I66" s="272"/>
      <c r="J66" s="272"/>
      <c r="K66" s="272"/>
      <c r="L66" s="272"/>
      <c r="M66" s="272"/>
      <c r="N66" s="272"/>
      <c r="O66" s="272"/>
      <c r="P66" s="272"/>
      <c r="Q66" s="1"/>
      <c r="AF66" s="1"/>
      <c r="AG66" s="1"/>
      <c r="AH66" s="1"/>
      <c r="AI66" s="1"/>
      <c r="AJ66" s="1"/>
      <c r="AK66" s="1"/>
    </row>
    <row r="67" spans="1:37" ht="15">
      <c r="A67" s="1"/>
      <c r="B67" s="1"/>
      <c r="C67" s="1"/>
      <c r="D67" s="1"/>
      <c r="E67" s="272"/>
      <c r="F67" s="272"/>
      <c r="G67" s="272"/>
      <c r="H67" s="272"/>
      <c r="I67" s="272"/>
      <c r="J67" s="272"/>
      <c r="K67" s="272"/>
      <c r="L67" s="272"/>
      <c r="M67" s="272"/>
      <c r="N67" s="272"/>
      <c r="O67" s="272"/>
      <c r="P67" s="272"/>
      <c r="Q67" s="1"/>
      <c r="AF67" s="1"/>
      <c r="AG67" s="1"/>
      <c r="AH67" s="1"/>
      <c r="AI67" s="1"/>
      <c r="AJ67" s="1"/>
      <c r="AK67" s="1"/>
    </row>
    <row r="68" spans="1:37" ht="15">
      <c r="A68" s="1"/>
      <c r="B68" s="1"/>
      <c r="C68" s="1"/>
      <c r="D68" s="1"/>
      <c r="E68" s="272"/>
      <c r="F68" s="272"/>
      <c r="G68" s="272"/>
      <c r="H68" s="272"/>
      <c r="I68" s="272"/>
      <c r="J68" s="272"/>
      <c r="K68" s="272"/>
      <c r="L68" s="272"/>
      <c r="M68" s="272"/>
      <c r="N68" s="272"/>
      <c r="O68" s="272"/>
      <c r="P68" s="272"/>
      <c r="Q68" s="1"/>
      <c r="AF68" s="1"/>
      <c r="AG68" s="1"/>
      <c r="AH68" s="1"/>
      <c r="AI68" s="1"/>
      <c r="AJ68" s="1"/>
      <c r="AK68" s="1"/>
    </row>
    <row r="69" spans="1:37" ht="15">
      <c r="A69" s="1"/>
      <c r="B69" s="1"/>
      <c r="C69" s="1"/>
      <c r="D69" s="1"/>
      <c r="E69" s="272"/>
      <c r="F69" s="272"/>
      <c r="G69" s="272"/>
      <c r="H69" s="272"/>
      <c r="I69" s="272"/>
      <c r="J69" s="272"/>
      <c r="K69" s="272"/>
      <c r="L69" s="272"/>
      <c r="M69" s="272"/>
      <c r="N69" s="272"/>
      <c r="O69" s="272"/>
      <c r="P69" s="272"/>
      <c r="Q69" s="1"/>
      <c r="AF69" s="1"/>
      <c r="AG69" s="1"/>
      <c r="AH69" s="1"/>
      <c r="AI69" s="1"/>
      <c r="AJ69" s="1"/>
      <c r="AK69" s="1"/>
    </row>
    <row r="70" spans="1:37" ht="15">
      <c r="A70" s="1"/>
      <c r="B70" s="1"/>
      <c r="C70" s="1"/>
      <c r="D70" s="1"/>
      <c r="E70" s="272"/>
      <c r="F70" s="272"/>
      <c r="G70" s="272"/>
      <c r="H70" s="272"/>
      <c r="I70" s="272"/>
      <c r="J70" s="272"/>
      <c r="K70" s="272"/>
      <c r="L70" s="272"/>
      <c r="M70" s="272"/>
      <c r="N70" s="272"/>
      <c r="O70" s="272"/>
      <c r="P70" s="272"/>
      <c r="Q70" s="1"/>
      <c r="AF70" s="1"/>
      <c r="AG70" s="1"/>
      <c r="AH70" s="1"/>
      <c r="AI70" s="1"/>
      <c r="AJ70" s="1"/>
      <c r="AK70" s="1"/>
    </row>
    <row r="71" spans="1:37" ht="15">
      <c r="A71" s="1"/>
      <c r="B71" s="1"/>
      <c r="C71" s="1"/>
      <c r="D71" s="1"/>
      <c r="E71" s="272"/>
      <c r="F71" s="272"/>
      <c r="G71" s="272"/>
      <c r="H71" s="272"/>
      <c r="I71" s="272"/>
      <c r="J71" s="272"/>
      <c r="K71" s="272"/>
      <c r="L71" s="272"/>
      <c r="M71" s="272"/>
      <c r="N71" s="272"/>
      <c r="O71" s="272"/>
      <c r="P71" s="272"/>
      <c r="Q71" s="1"/>
      <c r="AF71" s="1"/>
      <c r="AG71" s="1"/>
      <c r="AH71" s="1"/>
      <c r="AI71" s="1"/>
      <c r="AJ71" s="1"/>
      <c r="AK71" s="1"/>
    </row>
    <row r="72" spans="1:37" ht="15">
      <c r="A72" s="1"/>
      <c r="B72" s="1"/>
      <c r="C72" s="1"/>
      <c r="D72" s="1"/>
      <c r="E72" s="272"/>
      <c r="F72" s="272"/>
      <c r="G72" s="272"/>
      <c r="H72" s="272"/>
      <c r="I72" s="272"/>
      <c r="J72" s="272"/>
      <c r="K72" s="272"/>
      <c r="L72" s="272"/>
      <c r="M72" s="272"/>
      <c r="N72" s="272"/>
      <c r="O72" s="272"/>
      <c r="P72" s="272"/>
      <c r="Q72" s="1"/>
      <c r="AF72" s="1"/>
      <c r="AG72" s="1"/>
      <c r="AH72" s="1"/>
      <c r="AI72" s="1"/>
      <c r="AJ72" s="1"/>
      <c r="AK72" s="1"/>
    </row>
    <row r="73" spans="1:37" ht="15">
      <c r="A73" s="1"/>
      <c r="B73" s="1"/>
      <c r="C73" s="1"/>
      <c r="D73" s="1"/>
      <c r="E73" s="272"/>
      <c r="F73" s="272"/>
      <c r="G73" s="272"/>
      <c r="H73" s="272"/>
      <c r="I73" s="272"/>
      <c r="J73" s="272"/>
      <c r="K73" s="272"/>
      <c r="L73" s="272"/>
      <c r="M73" s="272"/>
      <c r="N73" s="272"/>
      <c r="O73" s="272"/>
      <c r="P73" s="272"/>
      <c r="Q73" s="1"/>
      <c r="AF73" s="1"/>
      <c r="AG73" s="1"/>
      <c r="AH73" s="1"/>
      <c r="AI73" s="1"/>
      <c r="AJ73" s="1"/>
      <c r="AK73" s="1"/>
    </row>
    <row r="74" spans="1:37" ht="15">
      <c r="A74" s="1"/>
      <c r="B74" s="1"/>
      <c r="C74" s="1"/>
      <c r="D74" s="1"/>
      <c r="E74" s="272"/>
      <c r="F74" s="272"/>
      <c r="G74" s="272"/>
      <c r="H74" s="272"/>
      <c r="I74" s="272"/>
      <c r="J74" s="272"/>
      <c r="K74" s="272"/>
      <c r="L74" s="272"/>
      <c r="M74" s="272"/>
      <c r="N74" s="272"/>
      <c r="O74" s="272"/>
      <c r="P74" s="272"/>
      <c r="Q74" s="1"/>
      <c r="AF74" s="1"/>
      <c r="AG74" s="1"/>
      <c r="AH74" s="1"/>
      <c r="AI74" s="1"/>
      <c r="AJ74" s="1"/>
      <c r="AK74" s="1"/>
    </row>
    <row r="75" spans="1:37" ht="15">
      <c r="A75" s="1"/>
      <c r="B75" s="1"/>
      <c r="C75" s="1"/>
      <c r="D75" s="1"/>
      <c r="E75" s="272"/>
      <c r="F75" s="272"/>
      <c r="G75" s="272"/>
      <c r="H75" s="272"/>
      <c r="I75" s="272"/>
      <c r="J75" s="272"/>
      <c r="K75" s="272"/>
      <c r="L75" s="272"/>
      <c r="M75" s="272"/>
      <c r="N75" s="272"/>
      <c r="O75" s="272"/>
      <c r="P75" s="272"/>
      <c r="Q75" s="1"/>
      <c r="AF75" s="1"/>
      <c r="AG75" s="1"/>
      <c r="AH75" s="1"/>
      <c r="AI75" s="1"/>
      <c r="AJ75" s="1"/>
      <c r="AK75" s="1"/>
    </row>
    <row r="76" spans="1:37" ht="15">
      <c r="A76" s="1"/>
      <c r="B76" s="1"/>
      <c r="C76" s="1"/>
      <c r="D76" s="1"/>
      <c r="E76" s="272"/>
      <c r="F76" s="272"/>
      <c r="G76" s="272"/>
      <c r="H76" s="272"/>
      <c r="I76" s="272"/>
      <c r="J76" s="272"/>
      <c r="K76" s="272"/>
      <c r="L76" s="272"/>
      <c r="M76" s="272"/>
      <c r="N76" s="272"/>
      <c r="O76" s="272"/>
      <c r="P76" s="272"/>
      <c r="Q76" s="1"/>
      <c r="AF76" s="1"/>
      <c r="AG76" s="1"/>
      <c r="AH76" s="1"/>
      <c r="AI76" s="1"/>
      <c r="AJ76" s="1"/>
      <c r="AK76" s="1"/>
    </row>
    <row r="77" spans="1:37" ht="15">
      <c r="A77" s="1"/>
      <c r="B77" s="1"/>
      <c r="C77" s="1"/>
      <c r="D77" s="1"/>
      <c r="E77" s="272"/>
      <c r="F77" s="272"/>
      <c r="G77" s="272"/>
      <c r="H77" s="272"/>
      <c r="I77" s="272"/>
      <c r="J77" s="272"/>
      <c r="K77" s="272"/>
      <c r="L77" s="272"/>
      <c r="M77" s="272"/>
      <c r="N77" s="272"/>
      <c r="O77" s="272"/>
      <c r="P77" s="272"/>
      <c r="Q77" s="1"/>
      <c r="AF77" s="1"/>
      <c r="AG77" s="1"/>
      <c r="AH77" s="1"/>
      <c r="AI77" s="1"/>
      <c r="AJ77" s="1"/>
      <c r="AK77" s="1"/>
    </row>
    <row r="78" spans="1:37" ht="15">
      <c r="A78" s="1"/>
      <c r="B78" s="1"/>
      <c r="C78" s="1"/>
      <c r="D78" s="1"/>
      <c r="E78" s="272"/>
      <c r="F78" s="272"/>
      <c r="G78" s="272"/>
      <c r="H78" s="272"/>
      <c r="I78" s="272"/>
      <c r="J78" s="272"/>
      <c r="K78" s="272"/>
      <c r="L78" s="272"/>
      <c r="M78" s="272"/>
      <c r="N78" s="272"/>
      <c r="O78" s="272"/>
      <c r="P78" s="272"/>
      <c r="Q78" s="1"/>
      <c r="AF78" s="1"/>
      <c r="AG78" s="1"/>
      <c r="AH78" s="1"/>
      <c r="AI78" s="1"/>
      <c r="AJ78" s="1"/>
      <c r="AK78" s="1"/>
    </row>
    <row r="79" spans="1:37" ht="15">
      <c r="A79" s="1"/>
      <c r="B79" s="1"/>
      <c r="C79" s="1"/>
      <c r="D79" s="1"/>
      <c r="E79" s="272"/>
      <c r="F79" s="272"/>
      <c r="G79" s="272"/>
      <c r="H79" s="272"/>
      <c r="I79" s="272"/>
      <c r="J79" s="272"/>
      <c r="K79" s="272"/>
      <c r="L79" s="272"/>
      <c r="M79" s="272"/>
      <c r="N79" s="272"/>
      <c r="O79" s="272"/>
      <c r="P79" s="272"/>
      <c r="Q79" s="1"/>
      <c r="AF79" s="1"/>
      <c r="AG79" s="1"/>
      <c r="AH79" s="1"/>
      <c r="AI79" s="1"/>
      <c r="AJ79" s="1"/>
      <c r="AK79" s="1"/>
    </row>
    <row r="80" spans="1:37" ht="15">
      <c r="A80" s="1"/>
      <c r="B80" s="1"/>
      <c r="C80" s="1"/>
      <c r="D80" s="1"/>
      <c r="E80" s="272"/>
      <c r="F80" s="272"/>
      <c r="G80" s="272"/>
      <c r="H80" s="272"/>
      <c r="I80" s="272"/>
      <c r="J80" s="272"/>
      <c r="K80" s="272"/>
      <c r="L80" s="272"/>
      <c r="M80" s="272"/>
      <c r="N80" s="272"/>
      <c r="O80" s="272"/>
      <c r="P80" s="272"/>
      <c r="Q80" s="1"/>
      <c r="AF80" s="1"/>
      <c r="AG80" s="1"/>
      <c r="AH80" s="1"/>
      <c r="AI80" s="1"/>
      <c r="AJ80" s="1"/>
      <c r="AK80" s="1"/>
    </row>
  </sheetData>
  <mergeCells count="5">
    <mergeCell ref="C51:O51"/>
    <mergeCell ref="C52:P53"/>
    <mergeCell ref="B9:P9"/>
    <mergeCell ref="B8:P8"/>
    <mergeCell ref="B7:P7"/>
  </mergeCells>
  <printOptions horizontalCentered="1"/>
  <pageMargins left="0.98425196850393704" right="0.51181102362204722" top="0.74803149606299213" bottom="0.23622047244094491" header="0" footer="0"/>
  <pageSetup scale="47" orientation="landscape"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35">
    <pageSetUpPr fitToPage="1"/>
  </sheetPr>
  <dimension ref="A1:AD103"/>
  <sheetViews>
    <sheetView view="pageBreakPreview" zoomScale="80" zoomScaleNormal="100" zoomScaleSheetLayoutView="80" zoomScalePageLayoutView="50" workbookViewId="0">
      <selection activeCell="B8" sqref="B8:K8"/>
    </sheetView>
  </sheetViews>
  <sheetFormatPr defaultColWidth="9.42578125" defaultRowHeight="15"/>
  <cols>
    <col min="1" max="1" width="2.5703125" style="155" customWidth="1"/>
    <col min="2" max="2" width="8" style="155" customWidth="1"/>
    <col min="3" max="3" width="71.42578125" style="155" customWidth="1"/>
    <col min="4" max="4" width="19.42578125" style="155" customWidth="1"/>
    <col min="5" max="5" width="16.42578125" style="155" customWidth="1"/>
    <col min="6" max="7" width="18.5703125" style="155" customWidth="1"/>
    <col min="8" max="8" width="16.42578125" style="155" customWidth="1"/>
    <col min="9" max="9" width="17.5703125" style="155" customWidth="1"/>
    <col min="10" max="10" width="16.5703125" style="155" customWidth="1"/>
    <col min="11" max="11" width="12.42578125" style="155" customWidth="1"/>
    <col min="12" max="12" width="2.5703125" style="155" customWidth="1"/>
    <col min="13" max="13" width="9.42578125" style="155" customWidth="1"/>
    <col min="14" max="16384" width="9.42578125" style="155"/>
  </cols>
  <sheetData>
    <row r="1" spans="1:30" ht="17.25" customHeight="1">
      <c r="A1" s="154"/>
      <c r="B1" s="67" t="s">
        <v>0</v>
      </c>
      <c r="C1" s="154"/>
      <c r="D1" s="154"/>
      <c r="E1" s="154"/>
      <c r="F1" s="154"/>
      <c r="G1" s="154"/>
      <c r="H1" s="154"/>
      <c r="I1" s="154"/>
      <c r="J1" s="154"/>
      <c r="K1" s="3" t="s">
        <v>1</v>
      </c>
      <c r="L1" s="154"/>
      <c r="M1" s="154"/>
      <c r="N1" s="154"/>
      <c r="O1" s="154"/>
      <c r="P1" s="154"/>
      <c r="Q1" s="154"/>
      <c r="R1" s="154"/>
      <c r="S1" s="154"/>
      <c r="T1" s="154"/>
      <c r="U1" s="154"/>
      <c r="V1" s="154"/>
      <c r="W1" s="154"/>
      <c r="X1" s="154"/>
      <c r="Y1" s="154"/>
      <c r="Z1" s="154"/>
      <c r="AA1" s="154"/>
      <c r="AB1" s="154"/>
      <c r="AC1" s="154"/>
      <c r="AD1" s="154"/>
    </row>
    <row r="2" spans="1:30" ht="17.25" customHeight="1">
      <c r="A2" s="154"/>
      <c r="B2" s="67"/>
      <c r="C2" s="154"/>
      <c r="D2" s="154"/>
      <c r="E2" s="154"/>
      <c r="F2" s="154"/>
      <c r="G2" s="154"/>
      <c r="H2" s="154"/>
      <c r="I2" s="154"/>
      <c r="J2" s="154"/>
      <c r="K2" s="3" t="s">
        <v>2</v>
      </c>
      <c r="L2" s="154"/>
      <c r="M2" s="154"/>
      <c r="N2" s="154"/>
      <c r="O2" s="154"/>
      <c r="P2" s="154"/>
      <c r="Q2" s="154"/>
      <c r="R2" s="154"/>
      <c r="S2" s="154"/>
      <c r="T2" s="154"/>
      <c r="U2" s="154"/>
      <c r="V2" s="154"/>
      <c r="W2" s="154"/>
      <c r="X2" s="154"/>
      <c r="Y2" s="154"/>
      <c r="Z2" s="154"/>
      <c r="AA2" s="154"/>
      <c r="AB2" s="154"/>
      <c r="AC2" s="154"/>
      <c r="AD2" s="154"/>
    </row>
    <row r="3" spans="1:30" ht="17.25" customHeight="1">
      <c r="A3" s="154"/>
      <c r="B3" s="156"/>
      <c r="C3" s="154"/>
      <c r="D3" s="154"/>
      <c r="E3" s="154"/>
      <c r="F3" s="154"/>
      <c r="G3" s="154"/>
      <c r="H3" s="154"/>
      <c r="I3" s="154"/>
      <c r="J3" s="154"/>
      <c r="K3" s="68" t="s">
        <v>452</v>
      </c>
      <c r="L3" s="154"/>
      <c r="M3" s="154"/>
      <c r="N3" s="154"/>
      <c r="O3" s="154"/>
      <c r="P3" s="154"/>
      <c r="Q3" s="154"/>
      <c r="R3" s="154"/>
      <c r="S3" s="154"/>
      <c r="T3" s="154"/>
      <c r="U3" s="154"/>
      <c r="V3" s="154"/>
      <c r="W3" s="154"/>
      <c r="X3" s="154"/>
      <c r="Y3" s="154"/>
      <c r="Z3" s="154"/>
      <c r="AA3" s="154"/>
      <c r="AB3" s="154"/>
      <c r="AC3" s="154"/>
      <c r="AD3" s="154"/>
    </row>
    <row r="4" spans="1:30" ht="17.25" customHeight="1">
      <c r="A4" s="154"/>
      <c r="B4" s="154"/>
      <c r="C4" s="154"/>
      <c r="D4" s="154"/>
      <c r="E4" s="154"/>
      <c r="F4" s="154"/>
      <c r="G4" s="154"/>
      <c r="H4" s="154"/>
      <c r="I4" s="154"/>
      <c r="J4" s="154"/>
      <c r="K4" s="68" t="s">
        <v>4</v>
      </c>
      <c r="L4" s="154"/>
      <c r="M4" s="154"/>
      <c r="N4" s="154"/>
      <c r="O4" s="154"/>
      <c r="P4" s="154"/>
      <c r="Q4" s="154"/>
      <c r="R4" s="154"/>
      <c r="S4" s="154"/>
      <c r="T4" s="154"/>
      <c r="U4" s="154"/>
      <c r="V4" s="154"/>
      <c r="W4" s="154"/>
      <c r="X4" s="154"/>
      <c r="Y4" s="154"/>
      <c r="Z4" s="154"/>
      <c r="AA4" s="154"/>
      <c r="AB4" s="154"/>
      <c r="AC4" s="154"/>
      <c r="AD4" s="154"/>
    </row>
    <row r="5" spans="1:30" ht="17.25" customHeight="1">
      <c r="A5" s="154"/>
      <c r="B5" s="154"/>
      <c r="C5" s="154"/>
      <c r="D5" s="154"/>
      <c r="E5" s="154"/>
      <c r="F5" s="154"/>
      <c r="G5" s="154"/>
      <c r="H5" s="154"/>
      <c r="I5" s="154"/>
      <c r="J5" s="154"/>
      <c r="K5" s="68" t="s">
        <v>5</v>
      </c>
      <c r="L5" s="154"/>
      <c r="M5" s="154"/>
      <c r="N5" s="154"/>
      <c r="O5" s="154"/>
      <c r="P5" s="154"/>
      <c r="Q5" s="154"/>
      <c r="R5" s="154"/>
      <c r="S5" s="154"/>
      <c r="T5" s="154"/>
      <c r="U5" s="154"/>
      <c r="V5" s="154"/>
      <c r="W5" s="154"/>
      <c r="X5" s="154"/>
      <c r="Y5" s="154"/>
      <c r="Z5" s="154"/>
      <c r="AA5" s="154"/>
      <c r="AB5" s="154"/>
      <c r="AC5" s="154"/>
      <c r="AD5" s="154"/>
    </row>
    <row r="6" spans="1:30" ht="17.25" customHeight="1">
      <c r="A6" s="154"/>
      <c r="B6" s="154"/>
      <c r="C6" s="154"/>
      <c r="D6" s="154"/>
      <c r="E6" s="154"/>
      <c r="F6" s="154"/>
      <c r="G6" s="154"/>
      <c r="H6" s="154"/>
      <c r="I6" s="154"/>
      <c r="J6" s="154"/>
      <c r="K6" s="68" t="s">
        <v>59</v>
      </c>
      <c r="L6" s="154"/>
      <c r="M6" s="154"/>
      <c r="N6" s="154"/>
      <c r="O6" s="154"/>
      <c r="P6" s="154"/>
      <c r="Q6" s="154"/>
      <c r="R6" s="154"/>
      <c r="S6" s="154"/>
      <c r="T6" s="154"/>
      <c r="U6" s="154"/>
      <c r="V6" s="154"/>
      <c r="W6" s="154"/>
      <c r="X6" s="154"/>
      <c r="Y6" s="154"/>
      <c r="Z6" s="154"/>
      <c r="AA6" s="154"/>
      <c r="AB6" s="154"/>
      <c r="AC6" s="154"/>
      <c r="AD6" s="154"/>
    </row>
    <row r="7" spans="1:30" ht="17.25" customHeight="1">
      <c r="A7" s="154"/>
      <c r="B7" s="154"/>
      <c r="C7" s="154"/>
      <c r="D7" s="154"/>
      <c r="E7" s="154"/>
      <c r="F7" s="154"/>
      <c r="G7" s="154"/>
      <c r="H7" s="154"/>
      <c r="I7" s="154"/>
      <c r="J7" s="154"/>
      <c r="L7" s="154"/>
      <c r="M7" s="154"/>
      <c r="N7" s="154"/>
      <c r="O7" s="154"/>
      <c r="P7" s="154"/>
      <c r="Q7" s="154"/>
      <c r="R7" s="154"/>
      <c r="S7" s="154"/>
      <c r="T7" s="154"/>
      <c r="U7" s="154"/>
      <c r="V7" s="154"/>
      <c r="W7" s="154"/>
      <c r="X7" s="154"/>
      <c r="Y7" s="154"/>
      <c r="Z7" s="154"/>
      <c r="AA7" s="154"/>
      <c r="AB7" s="154"/>
      <c r="AC7" s="154"/>
      <c r="AD7" s="154"/>
    </row>
    <row r="8" spans="1:30" ht="17.25" customHeight="1">
      <c r="A8" s="154"/>
      <c r="B8" s="1646" t="s">
        <v>59</v>
      </c>
      <c r="C8" s="1646"/>
      <c r="D8" s="1646"/>
      <c r="E8" s="1646"/>
      <c r="F8" s="1646"/>
      <c r="G8" s="1646"/>
      <c r="H8" s="1646"/>
      <c r="I8" s="1646"/>
      <c r="J8" s="1646"/>
      <c r="K8" s="1646"/>
      <c r="L8" s="154"/>
      <c r="M8" s="154"/>
      <c r="N8" s="154"/>
      <c r="O8" s="154"/>
      <c r="P8" s="154"/>
      <c r="Q8" s="154"/>
      <c r="R8" s="154"/>
      <c r="S8" s="154"/>
      <c r="T8" s="154"/>
      <c r="U8" s="154"/>
      <c r="V8" s="154"/>
      <c r="W8" s="154"/>
      <c r="X8" s="154"/>
      <c r="Y8" s="154"/>
      <c r="Z8" s="154"/>
      <c r="AA8" s="154"/>
      <c r="AB8" s="154"/>
      <c r="AC8" s="154"/>
      <c r="AD8" s="154"/>
    </row>
    <row r="9" spans="1:30" ht="17.25" customHeight="1">
      <c r="A9" s="154"/>
      <c r="B9" s="1647" t="s">
        <v>620</v>
      </c>
      <c r="C9" s="1647"/>
      <c r="D9" s="1647"/>
      <c r="E9" s="1647"/>
      <c r="F9" s="1647"/>
      <c r="G9" s="1647"/>
      <c r="H9" s="1647"/>
      <c r="I9" s="1647"/>
      <c r="J9" s="1647"/>
      <c r="K9" s="1647"/>
      <c r="L9" s="154"/>
      <c r="M9" s="154"/>
      <c r="N9" s="154"/>
      <c r="O9" s="154"/>
      <c r="P9" s="154"/>
      <c r="Q9" s="154"/>
      <c r="R9" s="154"/>
      <c r="S9" s="154"/>
      <c r="T9" s="154"/>
      <c r="U9" s="154"/>
      <c r="V9" s="154"/>
      <c r="W9" s="154"/>
      <c r="X9" s="154"/>
      <c r="Y9" s="154"/>
      <c r="Z9" s="154"/>
      <c r="AA9" s="154"/>
      <c r="AB9" s="154"/>
      <c r="AC9" s="154"/>
      <c r="AD9" s="154"/>
    </row>
    <row r="10" spans="1:30" ht="17.25" customHeight="1" thickBot="1">
      <c r="A10" s="154"/>
      <c r="B10" s="157"/>
      <c r="C10" s="157"/>
      <c r="D10" s="157"/>
      <c r="E10" s="157"/>
      <c r="F10" s="157"/>
      <c r="G10" s="157"/>
      <c r="H10" s="157"/>
      <c r="I10" s="157"/>
      <c r="J10" s="157"/>
      <c r="K10" s="157"/>
      <c r="L10" s="154"/>
      <c r="M10" s="154"/>
      <c r="N10" s="154"/>
      <c r="O10" s="154"/>
      <c r="P10" s="154"/>
      <c r="Q10" s="154"/>
      <c r="R10" s="154"/>
      <c r="S10" s="154"/>
      <c r="T10" s="154"/>
      <c r="U10" s="154"/>
      <c r="V10" s="154"/>
      <c r="W10" s="154"/>
      <c r="X10" s="154"/>
      <c r="Y10" s="154"/>
      <c r="Z10" s="154"/>
      <c r="AA10" s="154"/>
      <c r="AB10" s="154"/>
      <c r="AC10" s="154"/>
      <c r="AD10" s="154"/>
    </row>
    <row r="11" spans="1:30" s="470" customFormat="1" ht="15.75">
      <c r="A11" s="469"/>
      <c r="B11" s="491"/>
      <c r="C11" s="492"/>
      <c r="D11" s="492"/>
      <c r="E11" s="492"/>
      <c r="F11" s="492"/>
      <c r="G11" s="577" t="s">
        <v>621</v>
      </c>
      <c r="H11" s="492"/>
      <c r="I11" s="492"/>
      <c r="J11" s="577" t="s">
        <v>622</v>
      </c>
      <c r="K11" s="493"/>
      <c r="L11" s="469"/>
      <c r="M11" s="469"/>
      <c r="N11" s="469"/>
      <c r="O11" s="469"/>
      <c r="P11" s="469"/>
      <c r="Q11" s="469"/>
      <c r="R11" s="469"/>
      <c r="S11" s="469"/>
      <c r="T11" s="469"/>
      <c r="U11" s="469"/>
      <c r="V11" s="469"/>
      <c r="W11" s="469"/>
      <c r="X11" s="469"/>
      <c r="Y11" s="469"/>
      <c r="Z11" s="469"/>
      <c r="AA11" s="469"/>
      <c r="AB11" s="469"/>
      <c r="AC11" s="469"/>
      <c r="AD11" s="469"/>
    </row>
    <row r="12" spans="1:30" s="470" customFormat="1" ht="15.75">
      <c r="A12" s="469"/>
      <c r="B12" s="494" t="s">
        <v>10</v>
      </c>
      <c r="C12" s="495"/>
      <c r="D12" s="495" t="s">
        <v>623</v>
      </c>
      <c r="E12" s="495" t="s">
        <v>623</v>
      </c>
      <c r="F12" s="495"/>
      <c r="G12" s="495" t="s">
        <v>624</v>
      </c>
      <c r="H12" s="495"/>
      <c r="I12" s="495"/>
      <c r="J12" s="495" t="s">
        <v>625</v>
      </c>
      <c r="K12" s="578" t="s">
        <v>626</v>
      </c>
      <c r="L12" s="469"/>
      <c r="M12" s="469"/>
      <c r="N12" s="469"/>
      <c r="O12" s="469"/>
      <c r="P12" s="469"/>
      <c r="Q12" s="469"/>
      <c r="R12" s="469"/>
      <c r="S12" s="469"/>
      <c r="T12" s="469"/>
      <c r="U12" s="469"/>
      <c r="V12" s="469"/>
      <c r="W12" s="469"/>
      <c r="X12" s="469"/>
      <c r="Y12" s="469"/>
      <c r="Z12" s="469"/>
      <c r="AA12" s="469"/>
      <c r="AB12" s="469"/>
      <c r="AC12" s="469"/>
      <c r="AD12" s="469"/>
    </row>
    <row r="13" spans="1:30" s="470" customFormat="1" ht="16.5" thickBot="1">
      <c r="A13" s="469"/>
      <c r="B13" s="496" t="s">
        <v>15</v>
      </c>
      <c r="C13" s="497" t="s">
        <v>627</v>
      </c>
      <c r="D13" s="497" t="s">
        <v>628</v>
      </c>
      <c r="E13" s="497" t="s">
        <v>629</v>
      </c>
      <c r="F13" s="497" t="s">
        <v>155</v>
      </c>
      <c r="G13" s="497" t="s">
        <v>630</v>
      </c>
      <c r="H13" s="497" t="s">
        <v>631</v>
      </c>
      <c r="I13" s="497" t="s">
        <v>632</v>
      </c>
      <c r="J13" s="497" t="s">
        <v>90</v>
      </c>
      <c r="K13" s="498" t="s">
        <v>633</v>
      </c>
      <c r="L13" s="469"/>
      <c r="M13" s="469"/>
      <c r="N13" s="469"/>
      <c r="O13" s="469"/>
      <c r="P13" s="469"/>
      <c r="Q13" s="469"/>
      <c r="R13" s="469"/>
      <c r="S13" s="469"/>
      <c r="T13" s="469"/>
      <c r="U13" s="469"/>
      <c r="V13" s="469"/>
      <c r="W13" s="469"/>
      <c r="X13" s="469"/>
      <c r="Y13" s="469"/>
      <c r="Z13" s="469"/>
      <c r="AA13" s="469"/>
      <c r="AB13" s="469"/>
      <c r="AC13" s="469"/>
      <c r="AD13" s="469"/>
    </row>
    <row r="14" spans="1:30" s="470" customFormat="1" ht="15.75">
      <c r="A14" s="469"/>
      <c r="B14" s="418"/>
      <c r="C14" s="419"/>
      <c r="D14" s="422" t="s">
        <v>21</v>
      </c>
      <c r="E14" s="422" t="s">
        <v>22</v>
      </c>
      <c r="F14" s="422" t="s">
        <v>23</v>
      </c>
      <c r="G14" s="422" t="s">
        <v>24</v>
      </c>
      <c r="H14" s="422" t="s">
        <v>145</v>
      </c>
      <c r="I14" s="422" t="s">
        <v>146</v>
      </c>
      <c r="J14" s="422" t="s">
        <v>435</v>
      </c>
      <c r="K14" s="423" t="s">
        <v>436</v>
      </c>
      <c r="L14" s="469"/>
      <c r="M14" s="469"/>
      <c r="N14" s="469"/>
      <c r="O14" s="469"/>
      <c r="P14" s="469"/>
      <c r="Q14" s="469"/>
      <c r="R14" s="469"/>
      <c r="S14" s="469"/>
      <c r="T14" s="469"/>
      <c r="U14" s="469"/>
      <c r="V14" s="469"/>
      <c r="W14" s="469"/>
      <c r="X14" s="469"/>
      <c r="Y14" s="469"/>
      <c r="Z14" s="469"/>
      <c r="AA14" s="469"/>
      <c r="AB14" s="469"/>
      <c r="AC14" s="469"/>
      <c r="AD14" s="469"/>
    </row>
    <row r="15" spans="1:30" s="470" customFormat="1" ht="15.75">
      <c r="A15" s="469"/>
      <c r="B15" s="420"/>
      <c r="C15" s="421"/>
      <c r="D15" s="424"/>
      <c r="E15" s="424"/>
      <c r="F15" s="424"/>
      <c r="G15" s="424"/>
      <c r="H15" s="424"/>
      <c r="I15" s="424"/>
      <c r="J15" s="424"/>
      <c r="K15" s="425"/>
      <c r="L15" s="469"/>
      <c r="M15" s="469"/>
      <c r="N15" s="469"/>
      <c r="O15" s="469"/>
      <c r="P15" s="469"/>
      <c r="Q15" s="469"/>
      <c r="R15" s="469"/>
      <c r="S15" s="469"/>
      <c r="T15" s="469"/>
      <c r="U15" s="469"/>
      <c r="V15" s="469"/>
      <c r="W15" s="469"/>
      <c r="X15" s="469"/>
      <c r="Y15" s="469"/>
      <c r="Z15" s="469"/>
      <c r="AA15" s="469"/>
      <c r="AB15" s="469"/>
      <c r="AC15" s="469"/>
      <c r="AD15" s="469"/>
    </row>
    <row r="16" spans="1:30" s="470" customFormat="1" ht="15.75">
      <c r="A16" s="469"/>
      <c r="B16" s="515"/>
      <c r="C16" s="440" t="s">
        <v>634</v>
      </c>
      <c r="D16" s="426"/>
      <c r="E16" s="426"/>
      <c r="F16" s="426"/>
      <c r="G16" s="426"/>
      <c r="H16" s="426"/>
      <c r="I16" s="426"/>
      <c r="J16" s="426"/>
      <c r="K16" s="427"/>
      <c r="L16" s="469"/>
      <c r="M16" s="469"/>
      <c r="N16" s="469"/>
      <c r="O16" s="469"/>
      <c r="P16" s="469"/>
      <c r="Q16" s="469"/>
      <c r="R16" s="469"/>
      <c r="S16" s="469"/>
      <c r="T16" s="469"/>
      <c r="U16" s="469"/>
      <c r="V16" s="469"/>
      <c r="W16" s="469"/>
      <c r="X16" s="469"/>
      <c r="Y16" s="469"/>
      <c r="Z16" s="469"/>
      <c r="AA16" s="469"/>
      <c r="AB16" s="469"/>
      <c r="AC16" s="469"/>
      <c r="AD16" s="469"/>
    </row>
    <row r="17" spans="1:30" s="470" customFormat="1" ht="15.75">
      <c r="A17" s="469"/>
      <c r="B17" s="1386">
        <v>1</v>
      </c>
      <c r="C17" s="1387" t="s">
        <v>635</v>
      </c>
      <c r="D17" s="428">
        <v>-5.7469175378757988</v>
      </c>
      <c r="E17" s="428">
        <v>1.9590547416169484</v>
      </c>
      <c r="F17" s="428">
        <v>1.2345667658807393</v>
      </c>
      <c r="G17" s="428">
        <f>SUM(D17:F17)</f>
        <v>-2.5532960303781111</v>
      </c>
      <c r="H17" s="428">
        <v>0.14790926904693552</v>
      </c>
      <c r="I17" s="428">
        <v>0.18569788493583708</v>
      </c>
      <c r="J17" s="433">
        <f t="shared" ref="J17" si="0">H17+I17</f>
        <v>0.33360715398277263</v>
      </c>
      <c r="K17" s="1388">
        <f>G17+J17</f>
        <v>-2.2196888763953386</v>
      </c>
      <c r="L17" s="469"/>
      <c r="M17" s="469"/>
      <c r="N17" s="469"/>
      <c r="O17" s="469"/>
      <c r="P17" s="469"/>
      <c r="Q17" s="469"/>
      <c r="R17" s="469"/>
      <c r="S17" s="469"/>
      <c r="T17" s="469"/>
      <c r="U17" s="469"/>
      <c r="V17" s="469"/>
      <c r="W17" s="469"/>
      <c r="X17" s="469"/>
      <c r="Y17" s="469"/>
      <c r="Z17" s="469"/>
      <c r="AA17" s="469"/>
      <c r="AB17" s="469"/>
      <c r="AC17" s="469"/>
      <c r="AD17" s="469"/>
    </row>
    <row r="18" spans="1:30" s="470" customFormat="1" ht="15.75">
      <c r="A18" s="469"/>
      <c r="B18" s="1386">
        <f>B17+1</f>
        <v>2</v>
      </c>
      <c r="C18" s="1387" t="s">
        <v>636</v>
      </c>
      <c r="D18" s="428">
        <v>2.0985268879525467</v>
      </c>
      <c r="E18" s="428">
        <v>-3.5037656901578447</v>
      </c>
      <c r="F18" s="428">
        <v>-12.11597875040993</v>
      </c>
      <c r="G18" s="428">
        <f t="shared" ref="G18:G21" si="1">SUM(D18:F18)</f>
        <v>-13.521217552615228</v>
      </c>
      <c r="H18" s="428">
        <v>-1.7670531393767122</v>
      </c>
      <c r="I18" s="428">
        <v>-1.0185412741825044</v>
      </c>
      <c r="J18" s="433">
        <f>H18+I18</f>
        <v>-2.7855944135592168</v>
      </c>
      <c r="K18" s="1388">
        <f t="shared" ref="K18:K19" si="2">G18+J18</f>
        <v>-16.306811966174443</v>
      </c>
      <c r="L18" s="469"/>
      <c r="M18" s="469"/>
      <c r="N18" s="469"/>
      <c r="O18" s="469"/>
      <c r="P18" s="469"/>
      <c r="Q18" s="469"/>
      <c r="R18" s="469"/>
      <c r="S18" s="469"/>
      <c r="T18" s="469"/>
      <c r="U18" s="469"/>
      <c r="V18" s="469"/>
      <c r="W18" s="469"/>
      <c r="X18" s="469"/>
      <c r="Y18" s="469"/>
      <c r="Z18" s="469"/>
      <c r="AA18" s="469"/>
      <c r="AB18" s="469"/>
      <c r="AC18" s="469"/>
      <c r="AD18" s="469"/>
    </row>
    <row r="19" spans="1:30" s="470" customFormat="1" ht="15.75">
      <c r="A19" s="469"/>
      <c r="B19" s="1386">
        <f>B18+1</f>
        <v>3</v>
      </c>
      <c r="C19" s="1387" t="s">
        <v>637</v>
      </c>
      <c r="D19" s="428">
        <v>9.0218484272548221</v>
      </c>
      <c r="E19" s="428">
        <v>5.5994662142505982</v>
      </c>
      <c r="F19" s="428">
        <v>-4.1299119597507667</v>
      </c>
      <c r="G19" s="428">
        <f t="shared" si="1"/>
        <v>10.491402681754654</v>
      </c>
      <c r="H19" s="428">
        <v>-4.7053659472296125</v>
      </c>
      <c r="I19" s="428">
        <v>-5.5909947789389411</v>
      </c>
      <c r="J19" s="433">
        <f t="shared" ref="J19:J21" si="3">H19+I19</f>
        <v>-10.296360726168555</v>
      </c>
      <c r="K19" s="1388">
        <f t="shared" si="2"/>
        <v>0.19504195558609894</v>
      </c>
      <c r="L19" s="469"/>
      <c r="M19" s="469"/>
      <c r="N19" s="469"/>
      <c r="O19" s="469"/>
      <c r="P19" s="469"/>
      <c r="Q19" s="469"/>
      <c r="R19" s="469"/>
      <c r="S19" s="469"/>
      <c r="T19" s="469"/>
      <c r="U19" s="469"/>
      <c r="V19" s="469"/>
      <c r="W19" s="469"/>
      <c r="X19" s="469"/>
      <c r="Y19" s="469"/>
      <c r="Z19" s="469"/>
      <c r="AA19" s="469"/>
      <c r="AB19" s="469"/>
      <c r="AC19" s="469"/>
      <c r="AD19" s="469"/>
    </row>
    <row r="20" spans="1:30" s="470" customFormat="1" ht="15.75">
      <c r="A20" s="469"/>
      <c r="B20" s="1386">
        <f t="shared" ref="B20:B22" si="4">B19+1</f>
        <v>4</v>
      </c>
      <c r="C20" s="1387" t="s">
        <v>638</v>
      </c>
      <c r="D20" s="428">
        <v>65.099694413402801</v>
      </c>
      <c r="E20" s="428">
        <v>12.498873472220208</v>
      </c>
      <c r="F20" s="428">
        <v>13.483485608953936</v>
      </c>
      <c r="G20" s="428">
        <f t="shared" si="1"/>
        <v>91.082053494576954</v>
      </c>
      <c r="H20" s="428">
        <v>-14.007335659501678</v>
      </c>
      <c r="I20" s="428">
        <v>31.453538172798726</v>
      </c>
      <c r="J20" s="433">
        <f>H20+I20</f>
        <v>17.446202513297049</v>
      </c>
      <c r="K20" s="1388">
        <f>G20+J20</f>
        <v>108.52825600787401</v>
      </c>
      <c r="L20" s="469"/>
      <c r="M20" s="469"/>
      <c r="N20" s="469"/>
      <c r="O20" s="469"/>
      <c r="P20" s="469"/>
      <c r="Q20" s="469"/>
      <c r="R20" s="469"/>
      <c r="S20" s="469"/>
      <c r="T20" s="469"/>
      <c r="U20" s="469"/>
      <c r="V20" s="469"/>
      <c r="W20" s="469"/>
      <c r="X20" s="469"/>
      <c r="Y20" s="469"/>
      <c r="Z20" s="469"/>
      <c r="AA20" s="469"/>
      <c r="AB20" s="469"/>
      <c r="AC20" s="469"/>
      <c r="AD20" s="469"/>
    </row>
    <row r="21" spans="1:30" s="470" customFormat="1" ht="16.5" thickBot="1">
      <c r="A21" s="469"/>
      <c r="B21" s="1386">
        <f t="shared" si="4"/>
        <v>5</v>
      </c>
      <c r="C21" s="1387" t="s">
        <v>639</v>
      </c>
      <c r="D21" s="429">
        <v>-20.122854662829859</v>
      </c>
      <c r="E21" s="429">
        <v>-10.956469902445402</v>
      </c>
      <c r="F21" s="429">
        <v>-3.2950890904402841</v>
      </c>
      <c r="G21" s="429">
        <f t="shared" si="1"/>
        <v>-34.374413655715543</v>
      </c>
      <c r="H21" s="429">
        <v>4.6432044541891138</v>
      </c>
      <c r="I21" s="429">
        <v>3.6315381501162038</v>
      </c>
      <c r="J21" s="434">
        <f t="shared" si="3"/>
        <v>8.2747426043053167</v>
      </c>
      <c r="K21" s="1389">
        <f>G21+J21</f>
        <v>-26.099671051410226</v>
      </c>
      <c r="L21" s="469"/>
      <c r="M21" s="469"/>
      <c r="N21" s="469"/>
      <c r="O21" s="469"/>
      <c r="P21" s="469"/>
      <c r="Q21" s="469"/>
      <c r="R21" s="469"/>
      <c r="S21" s="469"/>
      <c r="T21" s="469"/>
      <c r="U21" s="469"/>
      <c r="V21" s="469"/>
      <c r="W21" s="469"/>
      <c r="X21" s="469"/>
      <c r="Y21" s="469"/>
      <c r="Z21" s="469"/>
      <c r="AA21" s="469"/>
      <c r="AB21" s="469"/>
      <c r="AC21" s="469"/>
      <c r="AD21" s="469"/>
    </row>
    <row r="22" spans="1:30" s="470" customFormat="1" ht="15.75">
      <c r="A22" s="469"/>
      <c r="B22" s="1386">
        <f t="shared" si="4"/>
        <v>6</v>
      </c>
      <c r="C22" s="1390" t="s">
        <v>640</v>
      </c>
      <c r="D22" s="1391">
        <f>SUM(D17:D21)</f>
        <v>50.350297527904509</v>
      </c>
      <c r="E22" s="1391">
        <f>SUM(E17:E21)</f>
        <v>5.5971588354845068</v>
      </c>
      <c r="F22" s="1391">
        <f>SUM(F17:F21)</f>
        <v>-4.8229274257663057</v>
      </c>
      <c r="G22" s="430">
        <f>SUM(D22:F22)</f>
        <v>51.124528937622713</v>
      </c>
      <c r="H22" s="1391">
        <f>SUM(H17:H21)</f>
        <v>-15.688641022871952</v>
      </c>
      <c r="I22" s="1391">
        <f>SUM(I17:I21)</f>
        <v>28.661238154729322</v>
      </c>
      <c r="J22" s="430">
        <f>H22+I22</f>
        <v>12.97259713185737</v>
      </c>
      <c r="K22" s="1392">
        <f>G22+J22</f>
        <v>64.097126069480083</v>
      </c>
      <c r="L22" s="469"/>
      <c r="M22" s="469"/>
      <c r="N22" s="469"/>
      <c r="O22" s="469"/>
      <c r="P22" s="469"/>
      <c r="Q22" s="469"/>
      <c r="R22" s="469"/>
      <c r="S22" s="469"/>
      <c r="T22" s="469"/>
      <c r="U22" s="469"/>
      <c r="V22" s="469"/>
      <c r="W22" s="469"/>
      <c r="X22" s="469"/>
      <c r="Y22" s="469"/>
      <c r="Z22" s="469"/>
      <c r="AA22" s="469"/>
      <c r="AB22" s="469"/>
      <c r="AC22" s="469"/>
      <c r="AD22" s="469"/>
    </row>
    <row r="23" spans="1:30" s="470" customFormat="1" ht="16.5" thickBot="1">
      <c r="A23" s="469"/>
      <c r="B23" s="1386"/>
      <c r="C23" s="1387"/>
      <c r="D23" s="431"/>
      <c r="E23" s="431"/>
      <c r="F23" s="431"/>
      <c r="G23" s="429"/>
      <c r="H23" s="431"/>
      <c r="I23" s="431"/>
      <c r="J23" s="431"/>
      <c r="K23" s="1393"/>
      <c r="L23" s="469"/>
      <c r="M23" s="469"/>
      <c r="N23" s="469"/>
      <c r="O23" s="469"/>
      <c r="P23" s="469"/>
      <c r="Q23" s="469"/>
      <c r="R23" s="469"/>
      <c r="S23" s="469"/>
      <c r="T23" s="469"/>
      <c r="U23" s="469"/>
      <c r="V23" s="469"/>
      <c r="W23" s="469"/>
      <c r="X23" s="469"/>
      <c r="Y23" s="469"/>
      <c r="Z23" s="469"/>
      <c r="AA23" s="469"/>
      <c r="AB23" s="469"/>
      <c r="AC23" s="469"/>
      <c r="AD23" s="469"/>
    </row>
    <row r="24" spans="1:30" s="470" customFormat="1" ht="16.5" thickBot="1">
      <c r="A24" s="469"/>
      <c r="B24" s="1394">
        <f>B22+1</f>
        <v>7</v>
      </c>
      <c r="C24" s="1395" t="s">
        <v>641</v>
      </c>
      <c r="D24" s="1396">
        <f>D22</f>
        <v>50.350297527904509</v>
      </c>
      <c r="E24" s="1396">
        <f>E22</f>
        <v>5.5971588354845068</v>
      </c>
      <c r="F24" s="1396">
        <f>F22</f>
        <v>-4.8229274257663057</v>
      </c>
      <c r="G24" s="432">
        <f>SUM(D24:F24)</f>
        <v>51.124528937622713</v>
      </c>
      <c r="H24" s="1396">
        <f>H22</f>
        <v>-15.688641022871952</v>
      </c>
      <c r="I24" s="1396">
        <f>I22</f>
        <v>28.661238154729322</v>
      </c>
      <c r="J24" s="1396">
        <f>J22</f>
        <v>12.97259713185737</v>
      </c>
      <c r="K24" s="1397">
        <f>G24+J24</f>
        <v>64.097126069480083</v>
      </c>
      <c r="L24" s="469"/>
      <c r="M24" s="469"/>
      <c r="N24" s="469"/>
      <c r="O24" s="469"/>
      <c r="P24" s="469"/>
      <c r="Q24" s="469"/>
      <c r="R24" s="469"/>
      <c r="S24" s="469"/>
      <c r="T24" s="469"/>
      <c r="U24" s="469"/>
      <c r="V24" s="469"/>
      <c r="W24" s="469"/>
      <c r="X24" s="469"/>
      <c r="Y24" s="469"/>
      <c r="Z24" s="469"/>
      <c r="AA24" s="469"/>
      <c r="AB24" s="469"/>
      <c r="AC24" s="469"/>
      <c r="AD24" s="469"/>
    </row>
    <row r="25" spans="1:30" s="470" customFormat="1" ht="15.75">
      <c r="A25" s="469"/>
      <c r="B25" s="1398" t="s">
        <v>39</v>
      </c>
      <c r="C25" s="1399"/>
      <c r="D25" s="1400"/>
      <c r="E25" s="1400"/>
      <c r="F25" s="1400"/>
      <c r="G25" s="575"/>
      <c r="H25" s="1400"/>
      <c r="I25" s="1400"/>
      <c r="J25" s="1400"/>
      <c r="K25" s="1400"/>
      <c r="L25" s="469"/>
      <c r="M25" s="469"/>
      <c r="N25" s="469"/>
      <c r="O25" s="469"/>
      <c r="P25" s="469"/>
      <c r="Q25" s="469"/>
      <c r="R25" s="469"/>
      <c r="S25" s="469"/>
      <c r="T25" s="469"/>
      <c r="U25" s="469"/>
      <c r="V25" s="469"/>
      <c r="W25" s="469"/>
      <c r="X25" s="469"/>
      <c r="Y25" s="469"/>
      <c r="Z25" s="469"/>
      <c r="AA25" s="469"/>
      <c r="AB25" s="469"/>
      <c r="AC25" s="469"/>
      <c r="AD25" s="469"/>
    </row>
    <row r="26" spans="1:30" s="470" customFormat="1" ht="15.75">
      <c r="A26" s="469"/>
      <c r="B26" s="1398">
        <v>1</v>
      </c>
      <c r="C26" s="1401" t="s">
        <v>642</v>
      </c>
      <c r="D26" s="1400"/>
      <c r="E26" s="1400"/>
      <c r="F26" s="1400"/>
      <c r="G26" s="575"/>
      <c r="H26" s="1400"/>
      <c r="I26" s="1400"/>
      <c r="J26" s="1400"/>
      <c r="K26" s="1400"/>
      <c r="L26" s="469"/>
      <c r="M26" s="469"/>
      <c r="N26" s="469"/>
      <c r="O26" s="469"/>
      <c r="P26" s="469"/>
      <c r="Q26" s="469"/>
      <c r="R26" s="469"/>
      <c r="S26" s="469"/>
      <c r="T26" s="469"/>
      <c r="U26" s="469"/>
      <c r="V26" s="469"/>
      <c r="W26" s="469"/>
      <c r="X26" s="469"/>
      <c r="Y26" s="469"/>
      <c r="Z26" s="469"/>
      <c r="AA26" s="469"/>
      <c r="AB26" s="469"/>
      <c r="AC26" s="469"/>
      <c r="AD26" s="469"/>
    </row>
    <row r="27" spans="1:30" s="470" customFormat="1" ht="15.75">
      <c r="A27" s="469"/>
      <c r="B27" s="1648"/>
      <c r="C27" s="1648"/>
      <c r="D27" s="1648"/>
      <c r="E27" s="1648"/>
      <c r="F27" s="1648"/>
      <c r="G27" s="1648"/>
      <c r="H27" s="1648"/>
      <c r="I27" s="1648"/>
      <c r="J27" s="1648"/>
      <c r="K27" s="1648"/>
      <c r="L27" s="469"/>
      <c r="M27" s="469"/>
      <c r="N27" s="469"/>
      <c r="O27" s="469"/>
      <c r="P27" s="469"/>
      <c r="Q27" s="469"/>
      <c r="R27" s="469"/>
      <c r="S27" s="469"/>
      <c r="T27" s="469"/>
      <c r="U27" s="469"/>
      <c r="V27" s="469"/>
      <c r="W27" s="469"/>
      <c r="X27" s="469"/>
      <c r="Y27" s="469"/>
      <c r="Z27" s="469"/>
      <c r="AA27" s="469"/>
      <c r="AB27" s="469"/>
      <c r="AC27" s="469"/>
      <c r="AD27" s="469"/>
    </row>
    <row r="28" spans="1:30" ht="18.75">
      <c r="A28" s="154"/>
      <c r="B28" s="1644" t="s">
        <v>643</v>
      </c>
      <c r="C28" s="1644"/>
      <c r="D28" s="1644"/>
      <c r="E28" s="1644"/>
      <c r="F28" s="1644"/>
      <c r="G28" s="1644"/>
      <c r="H28" s="1644"/>
      <c r="I28" s="1644"/>
      <c r="J28" s="1644"/>
      <c r="K28" s="1644"/>
      <c r="L28" s="154"/>
      <c r="M28" s="154"/>
      <c r="N28" s="469"/>
      <c r="O28" s="469"/>
      <c r="P28" s="469"/>
      <c r="Q28" s="469"/>
      <c r="R28" s="469"/>
      <c r="S28" s="469"/>
      <c r="T28" s="469"/>
      <c r="U28" s="469"/>
      <c r="V28" s="154"/>
      <c r="W28" s="154"/>
      <c r="X28" s="154"/>
      <c r="Y28" s="154"/>
      <c r="Z28" s="154"/>
      <c r="AA28" s="154"/>
      <c r="AB28" s="154"/>
      <c r="AC28" s="154"/>
      <c r="AD28" s="154"/>
    </row>
    <row r="29" spans="1:30" ht="16.5" thickBot="1">
      <c r="A29" s="154"/>
      <c r="B29" s="1402"/>
      <c r="C29" s="1402"/>
      <c r="D29" s="1402"/>
      <c r="E29" s="1402"/>
      <c r="F29" s="1402"/>
      <c r="G29" s="1402"/>
      <c r="H29" s="1402"/>
      <c r="I29" s="1402"/>
      <c r="J29" s="1402"/>
      <c r="K29" s="1402"/>
      <c r="L29" s="154"/>
      <c r="M29" s="154"/>
      <c r="N29" s="469"/>
      <c r="O29" s="469"/>
      <c r="P29" s="469"/>
      <c r="Q29" s="469"/>
      <c r="R29" s="469"/>
      <c r="S29" s="469"/>
      <c r="T29" s="469"/>
      <c r="U29" s="469"/>
      <c r="V29" s="154"/>
      <c r="W29" s="154"/>
      <c r="X29" s="154"/>
      <c r="Y29" s="154"/>
      <c r="Z29" s="154"/>
      <c r="AA29" s="154"/>
      <c r="AB29" s="154"/>
      <c r="AC29" s="154"/>
      <c r="AD29" s="154"/>
    </row>
    <row r="30" spans="1:30" ht="15.75">
      <c r="A30" s="154"/>
      <c r="B30" s="1403"/>
      <c r="C30" s="1404"/>
      <c r="D30" s="1404"/>
      <c r="E30" s="1404"/>
      <c r="F30" s="1404"/>
      <c r="G30" s="1404" t="s">
        <v>644</v>
      </c>
      <c r="H30" s="1404"/>
      <c r="I30" s="1404"/>
      <c r="J30" s="1404" t="s">
        <v>645</v>
      </c>
      <c r="K30" s="1405" t="s">
        <v>646</v>
      </c>
      <c r="L30" s="154"/>
      <c r="M30" s="154"/>
      <c r="N30" s="469"/>
      <c r="O30" s="469"/>
      <c r="P30" s="469"/>
      <c r="Q30" s="469"/>
      <c r="R30" s="469"/>
      <c r="S30" s="469"/>
      <c r="T30" s="469"/>
      <c r="U30" s="469"/>
      <c r="V30" s="154"/>
      <c r="W30" s="154"/>
      <c r="X30" s="154"/>
      <c r="Y30" s="154"/>
      <c r="Z30" s="154"/>
      <c r="AA30" s="154"/>
      <c r="AB30" s="154"/>
      <c r="AC30" s="154"/>
      <c r="AD30" s="154"/>
    </row>
    <row r="31" spans="1:30" ht="15.75">
      <c r="A31" s="154"/>
      <c r="B31" s="1406"/>
      <c r="C31" s="1407"/>
      <c r="D31" s="1407"/>
      <c r="E31" s="1407"/>
      <c r="F31" s="1407"/>
      <c r="G31" s="1407" t="s">
        <v>624</v>
      </c>
      <c r="H31" s="1407"/>
      <c r="I31" s="1407"/>
      <c r="J31" s="1407" t="s">
        <v>647</v>
      </c>
      <c r="K31" s="1408"/>
      <c r="L31" s="154"/>
      <c r="M31" s="154"/>
      <c r="N31" s="469"/>
      <c r="O31" s="469"/>
      <c r="P31" s="469"/>
      <c r="Q31" s="469"/>
      <c r="R31" s="469"/>
      <c r="S31" s="469"/>
      <c r="T31" s="469"/>
      <c r="U31" s="469"/>
      <c r="V31" s="154"/>
      <c r="W31" s="154"/>
      <c r="X31" s="154"/>
      <c r="Y31" s="154"/>
      <c r="Z31" s="154"/>
      <c r="AA31" s="154"/>
      <c r="AB31" s="154"/>
      <c r="AC31" s="154"/>
      <c r="AD31" s="154"/>
    </row>
    <row r="32" spans="1:30" ht="15.75">
      <c r="A32" s="154"/>
      <c r="B32" s="1406" t="s">
        <v>10</v>
      </c>
      <c r="C32" s="1407"/>
      <c r="D32" s="1407" t="s">
        <v>648</v>
      </c>
      <c r="E32" s="1407" t="s">
        <v>648</v>
      </c>
      <c r="F32" s="1407"/>
      <c r="G32" s="1407" t="s">
        <v>649</v>
      </c>
      <c r="H32" s="1407"/>
      <c r="I32" s="1407"/>
      <c r="J32" s="1407" t="s">
        <v>649</v>
      </c>
      <c r="K32" s="1408" t="s">
        <v>650</v>
      </c>
      <c r="L32" s="154"/>
      <c r="M32" s="154"/>
      <c r="N32" s="469"/>
      <c r="O32" s="469"/>
      <c r="P32" s="469"/>
      <c r="Q32" s="469"/>
      <c r="R32" s="469"/>
      <c r="S32" s="469"/>
      <c r="T32" s="469"/>
      <c r="U32" s="469"/>
      <c r="V32" s="154"/>
      <c r="W32" s="154"/>
      <c r="X32" s="154"/>
      <c r="Y32" s="154"/>
      <c r="Z32" s="154"/>
      <c r="AA32" s="154"/>
      <c r="AB32" s="154"/>
      <c r="AC32" s="154"/>
      <c r="AD32" s="154"/>
    </row>
    <row r="33" spans="1:30" ht="16.5" thickBot="1">
      <c r="A33" s="154"/>
      <c r="B33" s="1409" t="s">
        <v>15</v>
      </c>
      <c r="C33" s="1410" t="s">
        <v>651</v>
      </c>
      <c r="D33" s="1410" t="s">
        <v>652</v>
      </c>
      <c r="E33" s="1410" t="s">
        <v>653</v>
      </c>
      <c r="F33" s="1410" t="s">
        <v>155</v>
      </c>
      <c r="G33" s="1410" t="s">
        <v>90</v>
      </c>
      <c r="H33" s="1410" t="s">
        <v>631</v>
      </c>
      <c r="I33" s="1410" t="s">
        <v>632</v>
      </c>
      <c r="J33" s="1410" t="s">
        <v>90</v>
      </c>
      <c r="K33" s="1411" t="s">
        <v>90</v>
      </c>
      <c r="L33" s="154"/>
      <c r="M33" s="154"/>
      <c r="N33" s="469"/>
      <c r="O33" s="469"/>
      <c r="P33" s="469"/>
      <c r="Q33" s="469"/>
      <c r="R33" s="469"/>
      <c r="S33" s="469"/>
      <c r="T33" s="469"/>
      <c r="U33" s="469"/>
      <c r="V33" s="154"/>
      <c r="W33" s="154"/>
      <c r="X33" s="154"/>
      <c r="Y33" s="154"/>
      <c r="Z33" s="154"/>
      <c r="AA33" s="154"/>
      <c r="AB33" s="154"/>
      <c r="AC33" s="154"/>
      <c r="AD33" s="154"/>
    </row>
    <row r="34" spans="1:30" ht="15.75">
      <c r="A34" s="154"/>
      <c r="B34" s="418"/>
      <c r="C34" s="419"/>
      <c r="D34" s="422" t="s">
        <v>21</v>
      </c>
      <c r="E34" s="422" t="s">
        <v>22</v>
      </c>
      <c r="F34" s="422" t="s">
        <v>23</v>
      </c>
      <c r="G34" s="422" t="s">
        <v>24</v>
      </c>
      <c r="H34" s="422" t="s">
        <v>145</v>
      </c>
      <c r="I34" s="422" t="s">
        <v>146</v>
      </c>
      <c r="J34" s="422" t="s">
        <v>435</v>
      </c>
      <c r="K34" s="423" t="s">
        <v>436</v>
      </c>
      <c r="L34" s="154"/>
      <c r="M34" s="154"/>
      <c r="N34" s="469"/>
      <c r="O34" s="469"/>
      <c r="P34" s="469"/>
      <c r="Q34" s="469"/>
      <c r="R34" s="469"/>
      <c r="S34" s="469"/>
      <c r="T34" s="469"/>
      <c r="U34" s="469"/>
      <c r="V34" s="154"/>
      <c r="W34" s="154"/>
      <c r="X34" s="154"/>
      <c r="Y34" s="154"/>
      <c r="Z34" s="154"/>
      <c r="AA34" s="154"/>
      <c r="AB34" s="154"/>
      <c r="AC34" s="154"/>
      <c r="AD34" s="154"/>
    </row>
    <row r="35" spans="1:30" ht="15.75">
      <c r="A35" s="154"/>
      <c r="B35" s="420"/>
      <c r="C35" s="421"/>
      <c r="D35" s="424"/>
      <c r="E35" s="424"/>
      <c r="F35" s="424"/>
      <c r="G35" s="424"/>
      <c r="H35" s="424"/>
      <c r="I35" s="424"/>
      <c r="J35" s="424"/>
      <c r="K35" s="425"/>
      <c r="L35" s="154"/>
      <c r="M35" s="154"/>
      <c r="N35" s="469"/>
      <c r="O35" s="469"/>
      <c r="P35" s="469"/>
      <c r="Q35" s="469"/>
      <c r="R35" s="469"/>
      <c r="S35" s="469"/>
      <c r="T35" s="469"/>
      <c r="U35" s="469"/>
      <c r="V35" s="154"/>
      <c r="W35" s="154"/>
      <c r="X35" s="154"/>
      <c r="Y35" s="154"/>
      <c r="Z35" s="154"/>
      <c r="AA35" s="154"/>
      <c r="AB35" s="154"/>
      <c r="AC35" s="154"/>
      <c r="AD35" s="154"/>
    </row>
    <row r="36" spans="1:30" ht="15.75">
      <c r="A36" s="154"/>
      <c r="B36" s="1412"/>
      <c r="C36" s="440" t="s">
        <v>654</v>
      </c>
      <c r="D36" s="426"/>
      <c r="E36" s="426"/>
      <c r="F36" s="426"/>
      <c r="G36" s="426"/>
      <c r="H36" s="426"/>
      <c r="I36" s="426"/>
      <c r="J36" s="426"/>
      <c r="K36" s="427"/>
      <c r="L36" s="154"/>
      <c r="M36" s="154"/>
      <c r="N36" s="469"/>
      <c r="O36" s="469"/>
      <c r="P36" s="469"/>
      <c r="Q36" s="469"/>
      <c r="R36" s="469"/>
      <c r="S36" s="469"/>
      <c r="T36" s="469"/>
      <c r="U36" s="469"/>
      <c r="V36" s="154"/>
      <c r="W36" s="154"/>
      <c r="X36" s="154"/>
      <c r="Y36" s="154"/>
      <c r="Z36" s="154"/>
      <c r="AA36" s="154"/>
      <c r="AB36" s="154"/>
      <c r="AC36" s="154"/>
      <c r="AD36" s="154"/>
    </row>
    <row r="37" spans="1:30" ht="15.75">
      <c r="A37" s="154"/>
      <c r="B37" s="1386">
        <f>B24+1</f>
        <v>8</v>
      </c>
      <c r="C37" s="1387" t="s">
        <v>635</v>
      </c>
      <c r="D37" s="428">
        <v>318.72699999999998</v>
      </c>
      <c r="E37" s="428">
        <v>151.78100000000001</v>
      </c>
      <c r="F37" s="428">
        <v>53.137</v>
      </c>
      <c r="G37" s="428">
        <f>SUM(D37:F37)</f>
        <v>523.64499999999998</v>
      </c>
      <c r="H37" s="428">
        <v>-13.663</v>
      </c>
      <c r="I37" s="428">
        <v>-5.8010000000000002</v>
      </c>
      <c r="J37" s="433">
        <f t="shared" ref="J37:J42" si="5">H37+I37</f>
        <v>-19.463999999999999</v>
      </c>
      <c r="K37" s="1388">
        <f>G37+J37</f>
        <v>504.18099999999998</v>
      </c>
      <c r="L37" s="154"/>
      <c r="M37" s="154"/>
      <c r="N37" s="469"/>
      <c r="O37" s="469"/>
      <c r="P37" s="469"/>
      <c r="Q37" s="469"/>
      <c r="R37" s="469"/>
      <c r="S37" s="469"/>
      <c r="T37" s="469"/>
      <c r="U37" s="469"/>
      <c r="V37" s="154"/>
      <c r="W37" s="154"/>
      <c r="X37" s="154"/>
      <c r="Y37" s="154"/>
      <c r="Z37" s="154"/>
      <c r="AA37" s="154"/>
      <c r="AB37" s="154"/>
      <c r="AC37" s="154"/>
      <c r="AD37" s="154"/>
    </row>
    <row r="38" spans="1:30" ht="15.75">
      <c r="A38" s="154"/>
      <c r="B38" s="1386">
        <f>B37+1</f>
        <v>9</v>
      </c>
      <c r="C38" s="1387" t="s">
        <v>636</v>
      </c>
      <c r="D38" s="428">
        <v>61.258000000000003</v>
      </c>
      <c r="E38" s="428">
        <v>55.347999999999999</v>
      </c>
      <c r="F38" s="428">
        <v>103.85299999999999</v>
      </c>
      <c r="G38" s="428">
        <f t="shared" ref="G38:G41" si="6">SUM(D38:F38)</f>
        <v>220.459</v>
      </c>
      <c r="H38" s="428">
        <v>48.223999999999997</v>
      </c>
      <c r="I38" s="428">
        <v>-7.875</v>
      </c>
      <c r="J38" s="433">
        <f t="shared" si="5"/>
        <v>40.348999999999997</v>
      </c>
      <c r="K38" s="1388">
        <f t="shared" ref="K38:K42" si="7">G38+J38</f>
        <v>260.80799999999999</v>
      </c>
      <c r="L38" s="154"/>
      <c r="M38" s="154"/>
      <c r="N38" s="469"/>
      <c r="O38" s="469"/>
      <c r="P38" s="469"/>
      <c r="Q38" s="469"/>
      <c r="R38" s="469"/>
      <c r="S38" s="469"/>
      <c r="T38" s="469"/>
      <c r="U38" s="469"/>
      <c r="V38" s="154"/>
      <c r="W38" s="154"/>
      <c r="X38" s="154"/>
      <c r="Y38" s="154"/>
      <c r="Z38" s="154"/>
      <c r="AA38" s="154"/>
      <c r="AB38" s="154"/>
      <c r="AC38" s="154"/>
      <c r="AD38" s="154"/>
    </row>
    <row r="39" spans="1:30" ht="15.75">
      <c r="A39" s="154"/>
      <c r="B39" s="1386">
        <f t="shared" ref="B39:B42" si="8">B38+1</f>
        <v>10</v>
      </c>
      <c r="C39" s="1387" t="s">
        <v>637</v>
      </c>
      <c r="D39" s="428">
        <v>-113.873</v>
      </c>
      <c r="E39" s="428">
        <v>-186.11600000000001</v>
      </c>
      <c r="F39" s="428">
        <v>-112.361</v>
      </c>
      <c r="G39" s="428">
        <f t="shared" si="6"/>
        <v>-412.35</v>
      </c>
      <c r="H39" s="428">
        <v>-204.58199999999999</v>
      </c>
      <c r="I39" s="428">
        <v>-114.13800000000001</v>
      </c>
      <c r="J39" s="433">
        <f t="shared" si="5"/>
        <v>-318.72000000000003</v>
      </c>
      <c r="K39" s="1388">
        <f t="shared" si="7"/>
        <v>-731.07</v>
      </c>
      <c r="L39" s="154"/>
      <c r="M39" s="154"/>
      <c r="N39" s="469"/>
      <c r="O39" s="469"/>
      <c r="P39" s="469"/>
      <c r="Q39" s="469"/>
      <c r="R39" s="469"/>
      <c r="S39" s="469"/>
      <c r="T39" s="469"/>
      <c r="U39" s="469"/>
      <c r="V39" s="154"/>
      <c r="W39" s="154"/>
      <c r="X39" s="154"/>
      <c r="Y39" s="154"/>
      <c r="Z39" s="154"/>
      <c r="AA39" s="154"/>
      <c r="AB39" s="154"/>
      <c r="AC39" s="154"/>
      <c r="AD39" s="154"/>
    </row>
    <row r="40" spans="1:30" ht="15.75">
      <c r="A40" s="154"/>
      <c r="B40" s="1386">
        <f t="shared" si="8"/>
        <v>11</v>
      </c>
      <c r="C40" s="1387" t="s">
        <v>638</v>
      </c>
      <c r="D40" s="428">
        <v>-34.451000000000001</v>
      </c>
      <c r="E40" s="428">
        <v>-51.362000000000002</v>
      </c>
      <c r="F40" s="428">
        <v>-129.20400000000001</v>
      </c>
      <c r="G40" s="428">
        <f t="shared" si="6"/>
        <v>-215.017</v>
      </c>
      <c r="H40" s="428">
        <v>-193.61500000000001</v>
      </c>
      <c r="I40" s="428">
        <v>-174.45500000000001</v>
      </c>
      <c r="J40" s="433">
        <f t="shared" si="5"/>
        <v>-368.07000000000005</v>
      </c>
      <c r="K40" s="1388">
        <f t="shared" si="7"/>
        <v>-583.08699999999999</v>
      </c>
      <c r="L40" s="154"/>
      <c r="M40" s="154"/>
      <c r="N40" s="469"/>
      <c r="O40" s="469"/>
      <c r="P40" s="469"/>
      <c r="Q40" s="469"/>
      <c r="R40" s="469"/>
      <c r="S40" s="469"/>
      <c r="T40" s="469"/>
      <c r="U40" s="469"/>
      <c r="V40" s="154"/>
      <c r="W40" s="154"/>
      <c r="X40" s="154"/>
      <c r="Y40" s="154"/>
      <c r="Z40" s="154"/>
      <c r="AA40" s="154"/>
      <c r="AB40" s="154"/>
      <c r="AC40" s="154"/>
      <c r="AD40" s="154"/>
    </row>
    <row r="41" spans="1:30" ht="16.5" thickBot="1">
      <c r="A41" s="154"/>
      <c r="B41" s="1386">
        <f t="shared" si="8"/>
        <v>12</v>
      </c>
      <c r="C41" s="1387" t="s">
        <v>639</v>
      </c>
      <c r="D41" s="429">
        <v>23.128</v>
      </c>
      <c r="E41" s="429">
        <v>13.891</v>
      </c>
      <c r="F41" s="429">
        <v>118.824</v>
      </c>
      <c r="G41" s="429">
        <f t="shared" si="6"/>
        <v>155.84299999999999</v>
      </c>
      <c r="H41" s="429">
        <v>34.954000000000001</v>
      </c>
      <c r="I41" s="429">
        <v>31.032</v>
      </c>
      <c r="J41" s="434">
        <f t="shared" si="5"/>
        <v>65.986000000000004</v>
      </c>
      <c r="K41" s="1389">
        <f t="shared" si="7"/>
        <v>221.82900000000001</v>
      </c>
      <c r="L41" s="154"/>
      <c r="M41" s="154"/>
      <c r="N41" s="469"/>
      <c r="O41" s="469"/>
      <c r="P41" s="469"/>
      <c r="Q41" s="469"/>
      <c r="R41" s="469"/>
      <c r="S41" s="469"/>
      <c r="T41" s="469"/>
      <c r="U41" s="469"/>
      <c r="V41" s="154"/>
      <c r="W41" s="154"/>
      <c r="X41" s="154"/>
      <c r="Y41" s="154"/>
      <c r="Z41" s="154"/>
      <c r="AA41" s="154"/>
      <c r="AB41" s="154"/>
      <c r="AC41" s="154"/>
      <c r="AD41" s="154"/>
    </row>
    <row r="42" spans="1:30" ht="15.75">
      <c r="A42" s="154"/>
      <c r="B42" s="1386">
        <f t="shared" si="8"/>
        <v>13</v>
      </c>
      <c r="C42" s="1390" t="s">
        <v>640</v>
      </c>
      <c r="D42" s="1391">
        <f>SUM(D37:D41)</f>
        <v>254.78899999999999</v>
      </c>
      <c r="E42" s="1391">
        <f>SUM(E37:E41)</f>
        <v>-16.457999999999998</v>
      </c>
      <c r="F42" s="1391">
        <f>SUM(F37:F41)</f>
        <v>34.248999999999995</v>
      </c>
      <c r="G42" s="430">
        <f t="shared" ref="G42" si="9">SUM(D42:F42)</f>
        <v>272.58</v>
      </c>
      <c r="H42" s="1391">
        <f>SUM(H37:H41)</f>
        <v>-328.68200000000002</v>
      </c>
      <c r="I42" s="1391">
        <f>SUM(I37:I41)</f>
        <v>-271.23700000000002</v>
      </c>
      <c r="J42" s="430">
        <f t="shared" si="5"/>
        <v>-599.9190000000001</v>
      </c>
      <c r="K42" s="1392">
        <f t="shared" si="7"/>
        <v>-327.33900000000011</v>
      </c>
      <c r="L42" s="154"/>
      <c r="M42" s="154"/>
      <c r="N42" s="469"/>
      <c r="O42" s="469"/>
      <c r="P42" s="469"/>
      <c r="Q42" s="469"/>
      <c r="R42" s="469"/>
      <c r="S42" s="469"/>
      <c r="T42" s="469"/>
      <c r="U42" s="469"/>
      <c r="V42" s="154"/>
      <c r="W42" s="154"/>
      <c r="X42" s="154"/>
      <c r="Y42" s="154"/>
      <c r="Z42" s="154"/>
      <c r="AA42" s="154"/>
      <c r="AB42" s="154"/>
      <c r="AC42" s="154"/>
      <c r="AD42" s="154"/>
    </row>
    <row r="43" spans="1:30" ht="16.5" thickBot="1">
      <c r="A43" s="154"/>
      <c r="B43" s="1386"/>
      <c r="C43" s="1387"/>
      <c r="D43" s="431"/>
      <c r="E43" s="431"/>
      <c r="F43" s="431"/>
      <c r="G43" s="429"/>
      <c r="H43" s="431"/>
      <c r="I43" s="431"/>
      <c r="J43" s="431"/>
      <c r="K43" s="1393"/>
      <c r="L43" s="154"/>
      <c r="M43" s="154"/>
      <c r="N43" s="469"/>
      <c r="O43" s="469"/>
      <c r="P43" s="469"/>
      <c r="Q43" s="469"/>
      <c r="R43" s="469"/>
      <c r="S43" s="469"/>
      <c r="T43" s="469"/>
      <c r="U43" s="469"/>
      <c r="V43" s="154"/>
      <c r="W43" s="154"/>
      <c r="X43" s="154"/>
      <c r="Y43" s="154"/>
      <c r="Z43" s="154"/>
      <c r="AA43" s="154"/>
      <c r="AB43" s="154"/>
      <c r="AC43" s="154"/>
      <c r="AD43" s="154"/>
    </row>
    <row r="44" spans="1:30" ht="16.5" thickBot="1">
      <c r="A44" s="154"/>
      <c r="B44" s="1394">
        <f>B42+1</f>
        <v>14</v>
      </c>
      <c r="C44" s="1395" t="s">
        <v>641</v>
      </c>
      <c r="D44" s="1396">
        <f>D42</f>
        <v>254.78899999999999</v>
      </c>
      <c r="E44" s="1396">
        <f>E42</f>
        <v>-16.457999999999998</v>
      </c>
      <c r="F44" s="1396">
        <f>F42</f>
        <v>34.248999999999995</v>
      </c>
      <c r="G44" s="432">
        <f>SUM(D44:F44)</f>
        <v>272.58</v>
      </c>
      <c r="H44" s="1396">
        <f>H42</f>
        <v>-328.68200000000002</v>
      </c>
      <c r="I44" s="1396">
        <f>I42</f>
        <v>-271.23700000000002</v>
      </c>
      <c r="J44" s="1396">
        <f>J42</f>
        <v>-599.9190000000001</v>
      </c>
      <c r="K44" s="1397">
        <f>G44+J44</f>
        <v>-327.33900000000011</v>
      </c>
      <c r="L44" s="154"/>
      <c r="M44" s="154"/>
      <c r="N44" s="469"/>
      <c r="O44" s="469"/>
      <c r="P44" s="469"/>
      <c r="Q44" s="469"/>
      <c r="R44" s="469"/>
      <c r="S44" s="469"/>
      <c r="T44" s="469"/>
      <c r="U44" s="469"/>
      <c r="V44" s="154"/>
      <c r="W44" s="154"/>
      <c r="X44" s="154"/>
      <c r="Y44" s="154"/>
      <c r="Z44" s="154"/>
      <c r="AA44" s="154"/>
      <c r="AB44" s="154"/>
      <c r="AC44" s="154"/>
      <c r="AD44" s="154"/>
    </row>
    <row r="45" spans="1:30" ht="15.75">
      <c r="A45" s="154"/>
      <c r="B45" s="1398" t="s">
        <v>39</v>
      </c>
      <c r="C45" s="1399"/>
      <c r="D45" s="1400"/>
      <c r="E45" s="1400"/>
      <c r="F45" s="1400"/>
      <c r="G45" s="575"/>
      <c r="H45" s="1400"/>
      <c r="I45" s="1400"/>
      <c r="J45" s="1400"/>
      <c r="K45" s="1400"/>
      <c r="L45" s="154"/>
      <c r="M45" s="154"/>
      <c r="N45" s="469"/>
      <c r="O45" s="469"/>
      <c r="P45" s="469"/>
      <c r="Q45" s="469"/>
      <c r="R45" s="469"/>
      <c r="S45" s="469"/>
      <c r="T45" s="469"/>
      <c r="U45" s="469"/>
      <c r="V45" s="154"/>
      <c r="W45" s="154"/>
      <c r="X45" s="154"/>
      <c r="Y45" s="154"/>
      <c r="Z45" s="154"/>
      <c r="AA45" s="154"/>
      <c r="AB45" s="154"/>
      <c r="AC45" s="154"/>
      <c r="AD45" s="154"/>
    </row>
    <row r="46" spans="1:30" ht="15.75">
      <c r="A46" s="154"/>
      <c r="B46" s="1398">
        <v>2</v>
      </c>
      <c r="C46" s="1401" t="s">
        <v>655</v>
      </c>
      <c r="D46" s="1400"/>
      <c r="E46" s="1400"/>
      <c r="F46" s="1400"/>
      <c r="G46" s="575"/>
      <c r="H46" s="1400"/>
      <c r="I46" s="1400"/>
      <c r="J46" s="1400"/>
      <c r="K46" s="1400"/>
      <c r="L46" s="154"/>
      <c r="M46" s="154"/>
      <c r="N46" s="469"/>
      <c r="O46" s="469"/>
      <c r="P46" s="469"/>
      <c r="Q46" s="469"/>
      <c r="R46" s="469"/>
      <c r="S46" s="469"/>
      <c r="T46" s="469"/>
      <c r="U46" s="469"/>
      <c r="V46" s="154"/>
      <c r="W46" s="154"/>
      <c r="X46" s="154"/>
      <c r="Y46" s="154"/>
      <c r="Z46" s="154"/>
      <c r="AA46" s="154"/>
      <c r="AB46" s="154"/>
      <c r="AC46" s="154"/>
      <c r="AD46" s="154"/>
    </row>
    <row r="47" spans="1:30" ht="15.75">
      <c r="A47" s="154"/>
      <c r="B47" s="1648"/>
      <c r="C47" s="1648"/>
      <c r="D47" s="1648"/>
      <c r="E47" s="1648"/>
      <c r="F47" s="1648"/>
      <c r="G47" s="1648"/>
      <c r="H47" s="1648"/>
      <c r="I47" s="1648"/>
      <c r="J47" s="1648"/>
      <c r="K47" s="1648"/>
      <c r="L47" s="154"/>
      <c r="M47" s="154"/>
      <c r="N47" s="469"/>
      <c r="O47" s="469"/>
      <c r="P47" s="469"/>
      <c r="Q47" s="469"/>
      <c r="R47" s="469"/>
      <c r="S47" s="469"/>
      <c r="T47" s="469"/>
      <c r="U47" s="469"/>
      <c r="V47" s="154"/>
      <c r="W47" s="154"/>
      <c r="X47" s="154"/>
      <c r="Y47" s="154"/>
      <c r="Z47" s="154"/>
      <c r="AA47" s="154"/>
      <c r="AB47" s="154"/>
      <c r="AC47" s="154"/>
      <c r="AD47" s="154"/>
    </row>
    <row r="48" spans="1:30" ht="15.75">
      <c r="A48" s="154"/>
      <c r="B48" s="1644" t="s">
        <v>656</v>
      </c>
      <c r="C48" s="1644"/>
      <c r="D48" s="1644"/>
      <c r="E48" s="1644"/>
      <c r="F48" s="1644"/>
      <c r="G48" s="1644"/>
      <c r="H48" s="1644"/>
      <c r="I48" s="1644"/>
      <c r="J48" s="1644"/>
      <c r="K48" s="1644"/>
      <c r="L48" s="154"/>
      <c r="M48" s="154"/>
      <c r="N48" s="469"/>
      <c r="O48" s="469"/>
      <c r="P48" s="469"/>
      <c r="Q48" s="469"/>
      <c r="R48" s="469"/>
      <c r="S48" s="469"/>
      <c r="T48" s="469"/>
      <c r="U48" s="469"/>
      <c r="V48" s="154"/>
      <c r="W48" s="154"/>
      <c r="X48" s="154"/>
      <c r="Y48" s="154"/>
      <c r="Z48" s="154"/>
      <c r="AA48" s="154"/>
      <c r="AB48" s="154"/>
      <c r="AC48" s="154"/>
      <c r="AD48" s="154"/>
    </row>
    <row r="49" spans="1:30" ht="16.5" thickBot="1">
      <c r="A49" s="154"/>
      <c r="B49" s="1402"/>
      <c r="C49" s="1402"/>
      <c r="D49" s="1402"/>
      <c r="E49" s="1402"/>
      <c r="F49" s="1402"/>
      <c r="G49" s="1402"/>
      <c r="H49" s="1402"/>
      <c r="I49" s="1402"/>
      <c r="J49" s="1402"/>
      <c r="K49" s="1402"/>
      <c r="L49" s="154"/>
      <c r="M49" s="154"/>
      <c r="N49" s="469"/>
      <c r="O49" s="469"/>
      <c r="P49" s="469"/>
      <c r="Q49" s="469"/>
      <c r="R49" s="469"/>
      <c r="S49" s="469"/>
      <c r="T49" s="469"/>
      <c r="U49" s="469"/>
      <c r="V49" s="154"/>
      <c r="W49" s="154"/>
      <c r="X49" s="154"/>
      <c r="Y49" s="154"/>
      <c r="Z49" s="154"/>
      <c r="AA49" s="154"/>
      <c r="AB49" s="154"/>
      <c r="AC49" s="154"/>
      <c r="AD49" s="154"/>
    </row>
    <row r="50" spans="1:30" ht="15.75">
      <c r="A50" s="154"/>
      <c r="B50" s="1403"/>
      <c r="C50" s="1404"/>
      <c r="D50" s="1404"/>
      <c r="E50" s="1404"/>
      <c r="F50" s="1404"/>
      <c r="G50" s="1404" t="s">
        <v>644</v>
      </c>
      <c r="H50" s="1404"/>
      <c r="I50" s="1404"/>
      <c r="J50" s="1404" t="s">
        <v>645</v>
      </c>
      <c r="K50" s="1405" t="s">
        <v>646</v>
      </c>
      <c r="L50" s="154"/>
      <c r="M50" s="154"/>
      <c r="N50" s="469"/>
      <c r="O50" s="469"/>
      <c r="P50" s="469"/>
      <c r="Q50" s="469"/>
      <c r="R50" s="469"/>
      <c r="S50" s="469"/>
      <c r="T50" s="469"/>
      <c r="U50" s="469"/>
      <c r="V50" s="154"/>
      <c r="W50" s="154"/>
      <c r="X50" s="154"/>
      <c r="Y50" s="154"/>
      <c r="Z50" s="154"/>
      <c r="AA50" s="154"/>
      <c r="AB50" s="154"/>
      <c r="AC50" s="154"/>
      <c r="AD50" s="154"/>
    </row>
    <row r="51" spans="1:30" ht="15.75">
      <c r="A51" s="154"/>
      <c r="B51" s="1406"/>
      <c r="C51" s="1407"/>
      <c r="D51" s="1407"/>
      <c r="E51" s="1407"/>
      <c r="F51" s="1407"/>
      <c r="G51" s="1407" t="s">
        <v>624</v>
      </c>
      <c r="H51" s="1407"/>
      <c r="I51" s="1407"/>
      <c r="J51" s="1407" t="s">
        <v>647</v>
      </c>
      <c r="K51" s="1408"/>
      <c r="L51" s="154"/>
      <c r="M51" s="154"/>
      <c r="N51" s="469"/>
      <c r="O51" s="469"/>
      <c r="P51" s="469"/>
      <c r="Q51" s="469"/>
      <c r="R51" s="469"/>
      <c r="S51" s="469"/>
      <c r="T51" s="469"/>
      <c r="U51" s="469"/>
      <c r="V51" s="154"/>
      <c r="W51" s="154"/>
      <c r="X51" s="154"/>
      <c r="Y51" s="154"/>
      <c r="Z51" s="154"/>
      <c r="AA51" s="154"/>
      <c r="AB51" s="154"/>
      <c r="AC51" s="154"/>
      <c r="AD51" s="154"/>
    </row>
    <row r="52" spans="1:30" ht="15.75">
      <c r="A52" s="154"/>
      <c r="B52" s="1406" t="s">
        <v>10</v>
      </c>
      <c r="C52" s="1407"/>
      <c r="D52" s="1407" t="s">
        <v>648</v>
      </c>
      <c r="E52" s="1407" t="s">
        <v>648</v>
      </c>
      <c r="F52" s="1407"/>
      <c r="G52" s="1407" t="s">
        <v>649</v>
      </c>
      <c r="H52" s="1407"/>
      <c r="I52" s="1407"/>
      <c r="J52" s="1407" t="s">
        <v>649</v>
      </c>
      <c r="K52" s="1408" t="s">
        <v>650</v>
      </c>
      <c r="L52" s="154"/>
      <c r="M52" s="154"/>
      <c r="N52" s="469"/>
      <c r="O52" s="469"/>
      <c r="P52" s="469"/>
      <c r="Q52" s="469"/>
      <c r="R52" s="469"/>
      <c r="S52" s="469"/>
      <c r="T52" s="469"/>
      <c r="U52" s="469"/>
      <c r="V52" s="154"/>
      <c r="W52" s="154"/>
      <c r="X52" s="154"/>
      <c r="Y52" s="154"/>
      <c r="Z52" s="154"/>
      <c r="AA52" s="154"/>
      <c r="AB52" s="154"/>
      <c r="AC52" s="154"/>
      <c r="AD52" s="154"/>
    </row>
    <row r="53" spans="1:30" ht="16.5" thickBot="1">
      <c r="A53" s="154"/>
      <c r="B53" s="1409" t="s">
        <v>15</v>
      </c>
      <c r="C53" s="1413" t="s">
        <v>627</v>
      </c>
      <c r="D53" s="1410" t="s">
        <v>652</v>
      </c>
      <c r="E53" s="1410" t="s">
        <v>653</v>
      </c>
      <c r="F53" s="1410" t="s">
        <v>155</v>
      </c>
      <c r="G53" s="1410" t="s">
        <v>90</v>
      </c>
      <c r="H53" s="1410" t="s">
        <v>631</v>
      </c>
      <c r="I53" s="1410" t="s">
        <v>632</v>
      </c>
      <c r="J53" s="1410" t="s">
        <v>90</v>
      </c>
      <c r="K53" s="1411" t="s">
        <v>90</v>
      </c>
      <c r="L53" s="154"/>
      <c r="M53" s="154"/>
      <c r="N53" s="469"/>
      <c r="O53" s="469"/>
      <c r="P53" s="469"/>
      <c r="Q53" s="469"/>
      <c r="R53" s="469"/>
      <c r="S53" s="469"/>
      <c r="T53" s="469"/>
      <c r="U53" s="469"/>
      <c r="V53" s="154"/>
      <c r="W53" s="154"/>
      <c r="X53" s="154"/>
      <c r="Y53" s="154"/>
      <c r="Z53" s="154"/>
      <c r="AA53" s="154"/>
      <c r="AB53" s="154"/>
      <c r="AC53" s="154"/>
      <c r="AD53" s="154"/>
    </row>
    <row r="54" spans="1:30" ht="15.75">
      <c r="A54" s="154"/>
      <c r="B54" s="418"/>
      <c r="C54" s="1414"/>
      <c r="D54" s="422" t="s">
        <v>21</v>
      </c>
      <c r="E54" s="422" t="s">
        <v>22</v>
      </c>
      <c r="F54" s="422" t="s">
        <v>23</v>
      </c>
      <c r="G54" s="422" t="s">
        <v>24</v>
      </c>
      <c r="H54" s="422" t="s">
        <v>145</v>
      </c>
      <c r="I54" s="422" t="s">
        <v>146</v>
      </c>
      <c r="J54" s="422" t="s">
        <v>435</v>
      </c>
      <c r="K54" s="423" t="s">
        <v>436</v>
      </c>
      <c r="L54" s="154"/>
      <c r="M54" s="154"/>
      <c r="N54" s="469"/>
      <c r="O54" s="469"/>
      <c r="P54" s="469"/>
      <c r="Q54" s="469"/>
      <c r="R54" s="469"/>
      <c r="S54" s="469"/>
      <c r="T54" s="469"/>
      <c r="U54" s="469"/>
      <c r="V54" s="154"/>
      <c r="W54" s="154"/>
      <c r="X54" s="154"/>
      <c r="Y54" s="154"/>
      <c r="Z54" s="154"/>
      <c r="AA54" s="154"/>
      <c r="AB54" s="154"/>
      <c r="AC54" s="154"/>
      <c r="AD54" s="154"/>
    </row>
    <row r="55" spans="1:30" ht="15.75">
      <c r="A55" s="154"/>
      <c r="B55" s="420"/>
      <c r="C55" s="1415"/>
      <c r="D55" s="424"/>
      <c r="E55" s="424"/>
      <c r="F55" s="424"/>
      <c r="G55" s="424"/>
      <c r="H55" s="424"/>
      <c r="I55" s="424"/>
      <c r="J55" s="424"/>
      <c r="K55" s="425"/>
      <c r="L55" s="154"/>
      <c r="M55" s="154"/>
      <c r="N55" s="469"/>
      <c r="O55" s="469"/>
      <c r="P55" s="469"/>
      <c r="Q55" s="469"/>
      <c r="R55" s="469"/>
      <c r="S55" s="469"/>
      <c r="T55" s="469"/>
      <c r="U55" s="469"/>
      <c r="V55" s="154"/>
      <c r="W55" s="154"/>
      <c r="X55" s="154"/>
      <c r="Y55" s="154"/>
      <c r="Z55" s="154"/>
      <c r="AA55" s="154"/>
      <c r="AB55" s="154"/>
      <c r="AC55" s="154"/>
      <c r="AD55" s="154"/>
    </row>
    <row r="56" spans="1:30" ht="15.75">
      <c r="A56" s="154"/>
      <c r="B56" s="1412"/>
      <c r="C56" s="1416" t="s">
        <v>657</v>
      </c>
      <c r="D56" s="426"/>
      <c r="E56" s="426"/>
      <c r="F56" s="426"/>
      <c r="G56" s="426"/>
      <c r="H56" s="426"/>
      <c r="I56" s="426"/>
      <c r="J56" s="426"/>
      <c r="K56" s="427"/>
      <c r="L56" s="154"/>
      <c r="M56" s="154"/>
      <c r="N56" s="469"/>
      <c r="O56" s="469"/>
      <c r="P56" s="469"/>
      <c r="Q56" s="469"/>
      <c r="R56" s="469"/>
      <c r="S56" s="469"/>
      <c r="T56" s="469"/>
      <c r="U56" s="469"/>
      <c r="V56" s="154"/>
      <c r="W56" s="154"/>
      <c r="X56" s="154"/>
      <c r="Y56" s="154"/>
      <c r="Z56" s="154"/>
      <c r="AA56" s="154"/>
      <c r="AB56" s="154"/>
      <c r="AC56" s="154"/>
      <c r="AD56" s="154"/>
    </row>
    <row r="57" spans="1:30" ht="15.75">
      <c r="A57" s="154"/>
      <c r="B57" s="1417">
        <f>B44+1</f>
        <v>15</v>
      </c>
      <c r="C57" s="1418" t="s">
        <v>635</v>
      </c>
      <c r="D57" s="580">
        <v>195.24852000000001</v>
      </c>
      <c r="E57" s="580">
        <v>-1013.4204089999999</v>
      </c>
      <c r="F57" s="580">
        <v>-14.234351999999999</v>
      </c>
      <c r="G57" s="579">
        <f>SUM(D57:F57)</f>
        <v>-832.40624099999991</v>
      </c>
      <c r="H57" s="580">
        <v>-11.399858999999999</v>
      </c>
      <c r="I57" s="580">
        <v>-12.812251</v>
      </c>
      <c r="J57" s="580">
        <f>SUM(H57:I57)</f>
        <v>-24.212109999999999</v>
      </c>
      <c r="K57" s="581">
        <f>SUM(G57,J57)</f>
        <v>-856.61835099999996</v>
      </c>
      <c r="L57" s="154"/>
      <c r="M57" s="154"/>
      <c r="N57" s="154"/>
      <c r="O57" s="154"/>
      <c r="P57" s="154"/>
      <c r="Q57" s="154"/>
      <c r="R57" s="154"/>
      <c r="S57" s="154"/>
      <c r="T57" s="154"/>
      <c r="U57" s="154"/>
      <c r="V57" s="154"/>
      <c r="W57" s="154"/>
      <c r="X57" s="154"/>
      <c r="Y57" s="154"/>
      <c r="Z57" s="154"/>
      <c r="AA57" s="154"/>
      <c r="AB57" s="154"/>
      <c r="AC57" s="154"/>
      <c r="AD57" s="154"/>
    </row>
    <row r="58" spans="1:30" ht="15.75">
      <c r="A58" s="154"/>
      <c r="B58" s="1417">
        <f>B57+1</f>
        <v>16</v>
      </c>
      <c r="C58" s="1418" t="s">
        <v>636</v>
      </c>
      <c r="D58" s="580">
        <v>4.8789249999999997</v>
      </c>
      <c r="E58" s="580">
        <v>179.25725600000001</v>
      </c>
      <c r="F58" s="580">
        <v>9.9509939999999997</v>
      </c>
      <c r="G58" s="579">
        <f t="shared" ref="G58:G60" si="10">SUM(D58:F58)</f>
        <v>194.08717500000003</v>
      </c>
      <c r="H58" s="580">
        <v>6.4389279999999998</v>
      </c>
      <c r="I58" s="580">
        <v>4.948423</v>
      </c>
      <c r="J58" s="580">
        <f t="shared" ref="J58:J61" si="11">SUM(H58:I58)</f>
        <v>11.387350999999999</v>
      </c>
      <c r="K58" s="581">
        <f t="shared" ref="K58:K61" si="12">SUM(G58,J58)</f>
        <v>205.47452600000003</v>
      </c>
      <c r="L58" s="154"/>
      <c r="M58" s="154"/>
      <c r="N58" s="154"/>
      <c r="O58" s="154"/>
      <c r="P58" s="154"/>
      <c r="Q58" s="154"/>
      <c r="R58" s="154"/>
      <c r="S58" s="154"/>
      <c r="T58" s="154"/>
      <c r="U58" s="154"/>
      <c r="V58" s="154"/>
      <c r="W58" s="154"/>
      <c r="X58" s="154"/>
      <c r="Y58" s="154"/>
      <c r="Z58" s="154"/>
      <c r="AA58" s="154"/>
      <c r="AB58" s="154"/>
      <c r="AC58" s="154"/>
      <c r="AD58" s="154"/>
    </row>
    <row r="59" spans="1:30" ht="15.75">
      <c r="A59" s="154"/>
      <c r="B59" s="1417">
        <f t="shared" ref="B59:B64" si="13">B58+1</f>
        <v>17</v>
      </c>
      <c r="C59" s="1418" t="s">
        <v>637</v>
      </c>
      <c r="D59" s="580">
        <v>-4.1695919999999997</v>
      </c>
      <c r="E59" s="580">
        <v>124.777722</v>
      </c>
      <c r="F59" s="580">
        <v>7.8570359999999999</v>
      </c>
      <c r="G59" s="579">
        <f t="shared" si="10"/>
        <v>128.46516600000001</v>
      </c>
      <c r="H59" s="580">
        <v>-28.263645</v>
      </c>
      <c r="I59" s="580">
        <v>-8.4780660000000001</v>
      </c>
      <c r="J59" s="580">
        <f t="shared" si="11"/>
        <v>-36.741711000000002</v>
      </c>
      <c r="K59" s="581">
        <f t="shared" si="12"/>
        <v>91.723455000000001</v>
      </c>
      <c r="L59" s="154"/>
      <c r="M59" s="154"/>
      <c r="N59" s="154"/>
      <c r="O59" s="154"/>
      <c r="P59" s="154"/>
      <c r="Q59" s="154"/>
      <c r="R59" s="154"/>
      <c r="S59" s="154"/>
      <c r="T59" s="154"/>
      <c r="U59" s="154"/>
      <c r="V59" s="154"/>
      <c r="W59" s="154"/>
      <c r="X59" s="154"/>
      <c r="Y59" s="154"/>
      <c r="Z59" s="154"/>
      <c r="AA59" s="154"/>
      <c r="AB59" s="154"/>
      <c r="AC59" s="154"/>
      <c r="AD59" s="154"/>
    </row>
    <row r="60" spans="1:30" ht="15.75">
      <c r="A60" s="154"/>
      <c r="B60" s="1417">
        <f t="shared" si="13"/>
        <v>18</v>
      </c>
      <c r="C60" s="1418" t="s">
        <v>638</v>
      </c>
      <c r="D60" s="580">
        <v>-23.902398000000002</v>
      </c>
      <c r="E60" s="580">
        <v>1301.1845020000001</v>
      </c>
      <c r="F60" s="580">
        <v>-135.20250899999999</v>
      </c>
      <c r="G60" s="579">
        <f t="shared" si="10"/>
        <v>1142.0795950000002</v>
      </c>
      <c r="H60" s="580">
        <v>-165.353891</v>
      </c>
      <c r="I60" s="580">
        <v>-237.35453699999999</v>
      </c>
      <c r="J60" s="580">
        <f t="shared" si="11"/>
        <v>-402.70842800000003</v>
      </c>
      <c r="K60" s="581">
        <f t="shared" si="12"/>
        <v>739.37116700000013</v>
      </c>
      <c r="L60" s="154"/>
      <c r="M60" s="154"/>
      <c r="N60" s="154"/>
      <c r="O60" s="154"/>
      <c r="P60" s="154"/>
      <c r="Q60" s="154"/>
      <c r="R60" s="154"/>
      <c r="S60" s="154"/>
      <c r="T60" s="154"/>
      <c r="U60" s="154"/>
      <c r="V60" s="154"/>
      <c r="W60" s="154"/>
      <c r="X60" s="154"/>
      <c r="Y60" s="154"/>
      <c r="Z60" s="154"/>
      <c r="AA60" s="154"/>
      <c r="AB60" s="154"/>
      <c r="AC60" s="154"/>
      <c r="AD60" s="154"/>
    </row>
    <row r="61" spans="1:30" ht="16.5" thickBot="1">
      <c r="A61" s="154"/>
      <c r="B61" s="1417">
        <f t="shared" si="13"/>
        <v>19</v>
      </c>
      <c r="C61" s="1418" t="s">
        <v>639</v>
      </c>
      <c r="D61" s="585">
        <v>-6.7646230000000003</v>
      </c>
      <c r="E61" s="585">
        <v>-38.263748999999997</v>
      </c>
      <c r="F61" s="585">
        <v>11.260176</v>
      </c>
      <c r="G61" s="582">
        <f>SUM(D61:F61)</f>
        <v>-33.768195999999996</v>
      </c>
      <c r="H61" s="585">
        <v>2.405767</v>
      </c>
      <c r="I61" s="585">
        <v>11.132794000000001</v>
      </c>
      <c r="J61" s="585">
        <f t="shared" si="11"/>
        <v>13.538561000000001</v>
      </c>
      <c r="K61" s="586">
        <f t="shared" si="12"/>
        <v>-20.229634999999995</v>
      </c>
      <c r="L61" s="154"/>
      <c r="M61" s="154"/>
      <c r="N61" s="154"/>
      <c r="O61" s="154"/>
      <c r="P61" s="154"/>
      <c r="Q61" s="154"/>
      <c r="R61" s="154"/>
      <c r="S61" s="154"/>
      <c r="T61" s="154"/>
      <c r="U61" s="154"/>
      <c r="V61" s="154"/>
      <c r="W61" s="154"/>
      <c r="X61" s="154"/>
      <c r="Y61" s="154"/>
      <c r="Z61" s="154"/>
      <c r="AA61" s="154"/>
      <c r="AB61" s="154"/>
      <c r="AC61" s="154"/>
      <c r="AD61" s="154"/>
    </row>
    <row r="62" spans="1:30" ht="15.75">
      <c r="A62" s="154"/>
      <c r="B62" s="1417">
        <f t="shared" si="13"/>
        <v>20</v>
      </c>
      <c r="C62" s="1419" t="s">
        <v>640</v>
      </c>
      <c r="D62" s="1420">
        <f>SUM(D57:D61)</f>
        <v>165.29083200000002</v>
      </c>
      <c r="E62" s="1420">
        <f t="shared" ref="E62:F62" si="14">SUM(E57:E61)</f>
        <v>553.53532200000018</v>
      </c>
      <c r="F62" s="1420">
        <f t="shared" si="14"/>
        <v>-120.36865499999999</v>
      </c>
      <c r="G62" s="1420">
        <f>SUM(G57:G61)</f>
        <v>598.45749900000033</v>
      </c>
      <c r="H62" s="1420">
        <f>SUM(H57:H61)</f>
        <v>-196.17269999999999</v>
      </c>
      <c r="I62" s="1420">
        <f t="shared" ref="I62" si="15">SUM(I57:I61)</f>
        <v>-242.563637</v>
      </c>
      <c r="J62" s="1420">
        <f>SUM(J57:J61)</f>
        <v>-438.73633699999999</v>
      </c>
      <c r="K62" s="1421">
        <f>G62+J62</f>
        <v>159.72116200000033</v>
      </c>
      <c r="L62" s="154"/>
      <c r="M62" s="154"/>
      <c r="N62" s="154"/>
      <c r="O62" s="154"/>
      <c r="P62" s="154"/>
      <c r="Q62" s="154"/>
      <c r="R62" s="154"/>
      <c r="S62" s="154"/>
      <c r="T62" s="154"/>
      <c r="U62" s="154"/>
      <c r="V62" s="154"/>
      <c r="W62" s="154"/>
      <c r="X62" s="154"/>
      <c r="Y62" s="154"/>
      <c r="Z62" s="154"/>
      <c r="AA62" s="154"/>
      <c r="AB62" s="154"/>
      <c r="AC62" s="154"/>
      <c r="AD62" s="154"/>
    </row>
    <row r="63" spans="1:30" ht="18">
      <c r="A63" s="154"/>
      <c r="B63" s="1417">
        <f>B62+1</f>
        <v>21</v>
      </c>
      <c r="C63" s="1422" t="s">
        <v>658</v>
      </c>
      <c r="D63" s="585">
        <v>-50.958809404320284</v>
      </c>
      <c r="E63" s="585">
        <v>-62.866380953714007</v>
      </c>
      <c r="F63" s="585">
        <v>-10.56332517000002</v>
      </c>
      <c r="G63" s="585">
        <f>SUM(D63:F63)</f>
        <v>-124.3885155280343</v>
      </c>
      <c r="H63" s="585">
        <v>221.50652288999999</v>
      </c>
      <c r="I63" s="585">
        <v>-97.118007361965624</v>
      </c>
      <c r="J63" s="585">
        <f>SUM(H63:I63)</f>
        <v>124.38851552803436</v>
      </c>
      <c r="K63" s="1423">
        <f t="shared" ref="K63" si="16">G63+J63</f>
        <v>0</v>
      </c>
      <c r="L63" s="154"/>
      <c r="M63" s="154"/>
      <c r="N63" s="154"/>
      <c r="O63" s="154"/>
      <c r="P63" s="154"/>
      <c r="Q63" s="154"/>
      <c r="R63" s="154"/>
      <c r="S63" s="154"/>
      <c r="T63" s="154"/>
      <c r="U63" s="154"/>
      <c r="V63" s="154"/>
      <c r="W63" s="154"/>
      <c r="X63" s="154"/>
      <c r="Y63" s="154"/>
      <c r="Z63" s="154"/>
      <c r="AA63" s="154"/>
      <c r="AB63" s="154"/>
      <c r="AC63" s="154"/>
      <c r="AD63" s="154"/>
    </row>
    <row r="64" spans="1:30" ht="16.5" thickBot="1">
      <c r="A64" s="154"/>
      <c r="B64" s="1424">
        <f t="shared" si="13"/>
        <v>22</v>
      </c>
      <c r="C64" s="1425" t="s">
        <v>641</v>
      </c>
      <c r="D64" s="1426">
        <f t="shared" ref="D64:J64" si="17">SUM(D62:D63)</f>
        <v>114.33202259567975</v>
      </c>
      <c r="E64" s="1426">
        <f t="shared" si="17"/>
        <v>490.66894104628619</v>
      </c>
      <c r="F64" s="1426">
        <f t="shared" si="17"/>
        <v>-130.93198017</v>
      </c>
      <c r="G64" s="1426">
        <f t="shared" si="17"/>
        <v>474.06898347196602</v>
      </c>
      <c r="H64" s="1426">
        <f t="shared" si="17"/>
        <v>25.333822889999993</v>
      </c>
      <c r="I64" s="1426">
        <f t="shared" si="17"/>
        <v>-339.6816443619656</v>
      </c>
      <c r="J64" s="1426">
        <f t="shared" si="17"/>
        <v>-314.34782147196563</v>
      </c>
      <c r="K64" s="583">
        <f>SUM(G64,J64)</f>
        <v>159.72116200000039</v>
      </c>
      <c r="L64" s="154"/>
      <c r="M64" s="154"/>
      <c r="N64" s="154"/>
      <c r="O64" s="154"/>
      <c r="P64" s="154"/>
      <c r="Q64" s="154"/>
      <c r="R64" s="154"/>
      <c r="S64" s="154"/>
      <c r="T64" s="154"/>
      <c r="U64" s="154"/>
      <c r="V64" s="154"/>
      <c r="W64" s="154"/>
      <c r="X64" s="154"/>
      <c r="Y64" s="154"/>
      <c r="Z64" s="154"/>
      <c r="AA64" s="154"/>
      <c r="AB64" s="154"/>
      <c r="AC64" s="154"/>
      <c r="AD64" s="154"/>
    </row>
    <row r="65" spans="1:30" ht="15.75">
      <c r="A65" s="154"/>
      <c r="B65" s="977"/>
      <c r="C65" s="978"/>
      <c r="D65" s="979"/>
      <c r="E65" s="979"/>
      <c r="F65" s="979"/>
      <c r="G65" s="979"/>
      <c r="H65" s="979"/>
      <c r="I65" s="979"/>
      <c r="J65" s="979"/>
      <c r="K65" s="980"/>
      <c r="L65" s="154"/>
      <c r="M65" s="154"/>
      <c r="N65" s="154"/>
      <c r="O65" s="154"/>
      <c r="P65" s="154"/>
      <c r="Q65" s="154"/>
      <c r="R65" s="154"/>
      <c r="S65" s="154"/>
      <c r="T65" s="154"/>
      <c r="U65" s="154"/>
      <c r="V65" s="154"/>
      <c r="W65" s="154"/>
      <c r="X65" s="154"/>
      <c r="Y65" s="154"/>
      <c r="Z65" s="154"/>
      <c r="AA65" s="154"/>
      <c r="AB65" s="154"/>
      <c r="AC65" s="154"/>
      <c r="AD65" s="154"/>
    </row>
    <row r="66" spans="1:30" ht="15.75">
      <c r="A66" s="154"/>
      <c r="B66" s="576" t="s">
        <v>39</v>
      </c>
      <c r="C66" s="584"/>
      <c r="D66" s="584"/>
      <c r="E66" s="584"/>
      <c r="F66" s="584"/>
      <c r="G66" s="584"/>
      <c r="H66" s="584"/>
      <c r="I66" s="584"/>
      <c r="J66" s="584"/>
      <c r="K66" s="584"/>
      <c r="L66" s="154"/>
      <c r="M66" s="154"/>
      <c r="N66" s="154"/>
      <c r="O66" s="154"/>
      <c r="P66" s="154"/>
      <c r="Q66" s="154"/>
      <c r="R66" s="154"/>
      <c r="S66" s="154"/>
      <c r="T66" s="154"/>
      <c r="U66" s="154"/>
      <c r="V66" s="154"/>
      <c r="W66" s="154"/>
      <c r="X66" s="154"/>
      <c r="Y66" s="154"/>
      <c r="Z66" s="154"/>
      <c r="AA66" s="154"/>
      <c r="AB66" s="154"/>
      <c r="AC66" s="154"/>
      <c r="AD66" s="154"/>
    </row>
    <row r="67" spans="1:30" ht="15.75">
      <c r="A67" s="154"/>
      <c r="B67" s="176">
        <v>3</v>
      </c>
      <c r="C67" s="1645" t="s">
        <v>659</v>
      </c>
      <c r="D67" s="1645"/>
      <c r="E67" s="1645"/>
      <c r="F67" s="1645"/>
      <c r="G67" s="1645"/>
      <c r="H67" s="1645"/>
      <c r="I67" s="1645"/>
      <c r="J67" s="1645"/>
      <c r="K67" s="1645"/>
      <c r="L67" s="154"/>
      <c r="M67" s="154"/>
      <c r="N67" s="154"/>
      <c r="O67" s="154"/>
      <c r="P67" s="154"/>
      <c r="Q67" s="154"/>
      <c r="R67" s="154"/>
      <c r="S67" s="154"/>
      <c r="T67" s="154"/>
      <c r="U67" s="154"/>
      <c r="V67" s="154"/>
      <c r="W67" s="154"/>
      <c r="X67" s="154"/>
      <c r="Y67" s="154"/>
      <c r="Z67" s="154"/>
      <c r="AA67" s="154"/>
      <c r="AB67" s="154"/>
      <c r="AC67" s="154"/>
      <c r="AD67" s="154"/>
    </row>
    <row r="68" spans="1:30" ht="15.75">
      <c r="A68" s="154"/>
      <c r="B68" s="176"/>
      <c r="C68" s="1645"/>
      <c r="D68" s="1645"/>
      <c r="E68" s="1645"/>
      <c r="F68" s="1645"/>
      <c r="G68" s="1645"/>
      <c r="H68" s="1645"/>
      <c r="I68" s="1645"/>
      <c r="J68" s="1645"/>
      <c r="K68" s="1645"/>
      <c r="L68" s="154"/>
      <c r="M68" s="154"/>
      <c r="N68" s="154"/>
      <c r="O68" s="154"/>
      <c r="P68" s="154"/>
      <c r="Q68" s="154"/>
      <c r="R68" s="154"/>
      <c r="S68" s="154"/>
      <c r="T68" s="154"/>
      <c r="U68" s="154"/>
      <c r="V68" s="154"/>
      <c r="W68" s="154"/>
      <c r="X68" s="154"/>
      <c r="Y68" s="154"/>
      <c r="Z68" s="154"/>
      <c r="AA68" s="154"/>
      <c r="AB68" s="154"/>
      <c r="AC68" s="154"/>
      <c r="AD68" s="154"/>
    </row>
    <row r="69" spans="1:30" ht="34.35" customHeight="1">
      <c r="A69" s="154"/>
      <c r="B69" s="176"/>
      <c r="C69" s="1645"/>
      <c r="D69" s="1645"/>
      <c r="E69" s="1645"/>
      <c r="F69" s="1645"/>
      <c r="G69" s="1645"/>
      <c r="H69" s="1645"/>
      <c r="I69" s="1645"/>
      <c r="J69" s="1645"/>
      <c r="K69" s="1645"/>
      <c r="L69" s="154"/>
      <c r="M69" s="154"/>
      <c r="N69" s="154"/>
      <c r="O69" s="154"/>
      <c r="P69" s="154"/>
      <c r="Q69" s="154"/>
      <c r="R69" s="154"/>
      <c r="S69" s="154"/>
      <c r="T69" s="154"/>
      <c r="U69" s="154"/>
      <c r="V69" s="154"/>
      <c r="W69" s="154"/>
      <c r="X69" s="154"/>
      <c r="Y69" s="154"/>
      <c r="Z69" s="154"/>
      <c r="AA69" s="154"/>
      <c r="AB69" s="154"/>
      <c r="AC69" s="154"/>
      <c r="AD69" s="154"/>
    </row>
    <row r="70" spans="1:30" ht="16.350000000000001" hidden="1" customHeight="1">
      <c r="A70" s="154"/>
      <c r="B70" s="200"/>
      <c r="C70" s="1645"/>
      <c r="D70" s="1645"/>
      <c r="E70" s="1645"/>
      <c r="F70" s="1645"/>
      <c r="G70" s="1645"/>
      <c r="H70" s="1645"/>
      <c r="I70" s="1645"/>
      <c r="J70" s="1645"/>
      <c r="K70" s="1645"/>
      <c r="L70" s="154"/>
      <c r="M70" s="154"/>
      <c r="N70" s="154"/>
      <c r="O70" s="154"/>
      <c r="P70" s="154"/>
      <c r="Q70" s="154"/>
      <c r="R70" s="154"/>
      <c r="S70" s="154"/>
      <c r="T70" s="154"/>
      <c r="U70" s="154"/>
      <c r="V70" s="154"/>
      <c r="W70" s="154"/>
      <c r="X70" s="154"/>
      <c r="Y70" s="154"/>
      <c r="Z70" s="154"/>
      <c r="AA70" s="154"/>
      <c r="AB70" s="154"/>
      <c r="AC70" s="154"/>
      <c r="AD70" s="154"/>
    </row>
    <row r="71" spans="1:30" ht="15.75">
      <c r="A71" s="154"/>
      <c r="B71" s="154"/>
      <c r="C71" s="154"/>
      <c r="D71" s="154"/>
      <c r="E71" s="154"/>
      <c r="F71" s="154"/>
      <c r="G71" s="154"/>
      <c r="H71" s="154"/>
      <c r="I71" s="154"/>
      <c r="J71" s="154"/>
      <c r="K71" s="154"/>
      <c r="L71" s="154"/>
      <c r="M71" s="154"/>
      <c r="N71" s="154"/>
      <c r="O71" s="154"/>
      <c r="P71" s="154"/>
      <c r="Q71" s="154"/>
      <c r="R71" s="154"/>
      <c r="S71" s="154"/>
      <c r="T71" s="154"/>
      <c r="U71" s="154"/>
      <c r="V71" s="154"/>
      <c r="W71" s="154"/>
      <c r="X71" s="154"/>
      <c r="Y71" s="154"/>
      <c r="Z71" s="154"/>
      <c r="AA71" s="154"/>
      <c r="AB71" s="154"/>
      <c r="AC71" s="154"/>
      <c r="AD71" s="154"/>
    </row>
    <row r="72" spans="1:30" ht="15.75">
      <c r="A72" s="154"/>
      <c r="B72" s="154"/>
      <c r="C72" s="154"/>
      <c r="D72" s="154"/>
      <c r="E72" s="154"/>
      <c r="F72" s="154"/>
      <c r="G72" s="154"/>
      <c r="H72" s="154"/>
      <c r="I72" s="154"/>
      <c r="J72" s="154"/>
      <c r="K72" s="154"/>
      <c r="L72" s="154"/>
      <c r="M72" s="154"/>
      <c r="N72" s="154"/>
      <c r="O72" s="154"/>
      <c r="P72" s="154"/>
      <c r="Q72" s="154"/>
      <c r="R72" s="154"/>
      <c r="S72" s="154"/>
      <c r="T72" s="154"/>
      <c r="U72" s="154"/>
      <c r="V72" s="154"/>
      <c r="W72" s="154"/>
      <c r="X72" s="154"/>
      <c r="Y72" s="154"/>
      <c r="Z72" s="154"/>
      <c r="AA72" s="154"/>
      <c r="AB72" s="154"/>
      <c r="AC72" s="154"/>
      <c r="AD72" s="154"/>
    </row>
    <row r="73" spans="1:30" ht="15.75">
      <c r="A73" s="154"/>
      <c r="B73" s="154"/>
      <c r="C73" s="154"/>
      <c r="D73" s="154"/>
      <c r="E73" s="154"/>
      <c r="F73" s="154"/>
      <c r="G73" s="154"/>
      <c r="H73" s="154"/>
      <c r="I73" s="154"/>
      <c r="J73" s="154"/>
      <c r="K73" s="154"/>
      <c r="L73" s="154"/>
      <c r="M73" s="154"/>
      <c r="N73" s="154"/>
      <c r="O73" s="154"/>
      <c r="P73" s="154"/>
      <c r="Q73" s="154"/>
      <c r="R73" s="154"/>
      <c r="S73" s="154"/>
      <c r="T73" s="154"/>
      <c r="U73" s="154"/>
      <c r="V73" s="154"/>
      <c r="W73" s="154"/>
      <c r="X73" s="154"/>
      <c r="Y73" s="154"/>
      <c r="Z73" s="154"/>
      <c r="AA73" s="154"/>
      <c r="AB73" s="154"/>
      <c r="AC73" s="154"/>
      <c r="AD73" s="154"/>
    </row>
    <row r="74" spans="1:30" ht="15.75">
      <c r="A74" s="154"/>
      <c r="B74" s="154"/>
      <c r="C74" s="154"/>
      <c r="D74" s="154"/>
      <c r="E74" s="154"/>
      <c r="F74" s="154"/>
      <c r="G74" s="154"/>
      <c r="H74" s="154"/>
      <c r="I74" s="154"/>
      <c r="J74" s="154"/>
      <c r="K74" s="154"/>
      <c r="L74" s="154"/>
      <c r="M74" s="154"/>
      <c r="N74" s="154"/>
      <c r="O74" s="154"/>
      <c r="P74" s="154"/>
      <c r="Q74" s="154"/>
      <c r="R74" s="154"/>
      <c r="S74" s="154"/>
      <c r="T74" s="154"/>
      <c r="U74" s="154"/>
      <c r="V74" s="154"/>
      <c r="W74" s="154"/>
      <c r="X74" s="154"/>
      <c r="Y74" s="154"/>
      <c r="Z74" s="154"/>
      <c r="AA74" s="154"/>
      <c r="AB74" s="154"/>
      <c r="AC74" s="154"/>
      <c r="AD74" s="154"/>
    </row>
    <row r="75" spans="1:30" ht="15.75">
      <c r="A75" s="154"/>
      <c r="B75" s="154"/>
      <c r="C75" s="154"/>
      <c r="D75" s="154" t="s">
        <v>660</v>
      </c>
      <c r="E75" s="154"/>
      <c r="F75" s="154"/>
      <c r="G75" s="154"/>
      <c r="H75" s="154"/>
      <c r="I75" s="154"/>
      <c r="J75" s="154"/>
      <c r="K75" s="154"/>
      <c r="L75" s="154"/>
      <c r="M75" s="154"/>
      <c r="N75" s="154"/>
      <c r="O75" s="154"/>
      <c r="P75" s="154"/>
      <c r="Q75" s="154"/>
      <c r="R75" s="154"/>
      <c r="S75" s="154"/>
      <c r="T75" s="154"/>
      <c r="U75" s="154"/>
      <c r="V75" s="154"/>
      <c r="W75" s="154"/>
      <c r="X75" s="154"/>
      <c r="Y75" s="154"/>
      <c r="Z75" s="154"/>
      <c r="AA75" s="154"/>
      <c r="AB75" s="154"/>
      <c r="AC75" s="154"/>
      <c r="AD75" s="154"/>
    </row>
    <row r="76" spans="1:30" ht="15.75">
      <c r="A76" s="154"/>
      <c r="B76" s="154"/>
      <c r="C76" s="154"/>
      <c r="D76" s="154"/>
      <c r="E76" s="154"/>
      <c r="F76" s="154"/>
      <c r="G76" s="154"/>
      <c r="H76" s="154"/>
      <c r="I76" s="154"/>
      <c r="J76" s="154"/>
      <c r="K76" s="154"/>
      <c r="L76" s="154"/>
      <c r="M76" s="154"/>
      <c r="N76" s="154"/>
      <c r="O76" s="154"/>
      <c r="P76" s="154"/>
      <c r="Q76" s="154"/>
      <c r="R76" s="154"/>
      <c r="S76" s="154"/>
      <c r="T76" s="154"/>
      <c r="U76" s="154"/>
      <c r="V76" s="154"/>
      <c r="W76" s="154"/>
      <c r="X76" s="154"/>
      <c r="Y76" s="154"/>
      <c r="Z76" s="154"/>
      <c r="AA76" s="154"/>
      <c r="AB76" s="154"/>
      <c r="AC76" s="154"/>
      <c r="AD76" s="154"/>
    </row>
    <row r="77" spans="1:30" ht="15.75">
      <c r="A77" s="154"/>
      <c r="B77" s="154"/>
      <c r="C77" s="154"/>
      <c r="D77" s="154"/>
      <c r="E77" s="154"/>
      <c r="F77" s="154"/>
      <c r="G77" s="154"/>
      <c r="H77" s="154"/>
      <c r="I77" s="154"/>
      <c r="J77" s="154"/>
      <c r="K77" s="154"/>
      <c r="L77" s="154"/>
      <c r="M77" s="154"/>
      <c r="N77" s="154"/>
      <c r="O77" s="154"/>
      <c r="P77" s="154"/>
      <c r="Q77" s="154"/>
      <c r="R77" s="154"/>
      <c r="S77" s="154"/>
      <c r="T77" s="154"/>
      <c r="U77" s="154"/>
      <c r="V77" s="154"/>
      <c r="W77" s="154"/>
      <c r="X77" s="154"/>
      <c r="Y77" s="154"/>
      <c r="Z77" s="154"/>
      <c r="AA77" s="154"/>
      <c r="AB77" s="154"/>
      <c r="AC77" s="154"/>
      <c r="AD77" s="154"/>
    </row>
    <row r="78" spans="1:30" ht="15.75">
      <c r="A78" s="154"/>
      <c r="B78" s="154"/>
      <c r="C78" s="154"/>
      <c r="D78" s="154"/>
      <c r="E78" s="154"/>
      <c r="F78" s="154"/>
      <c r="G78" s="154"/>
      <c r="H78" s="154"/>
      <c r="I78" s="154"/>
      <c r="J78" s="154"/>
      <c r="K78" s="154"/>
      <c r="L78" s="154"/>
      <c r="M78" s="154"/>
      <c r="N78" s="154"/>
      <c r="O78" s="154"/>
      <c r="P78" s="154"/>
      <c r="Q78" s="154"/>
      <c r="R78" s="154"/>
      <c r="S78" s="154"/>
      <c r="T78" s="154"/>
      <c r="U78" s="154"/>
      <c r="V78" s="154"/>
      <c r="W78" s="154"/>
      <c r="X78" s="154"/>
      <c r="Y78" s="154"/>
      <c r="Z78" s="154"/>
      <c r="AA78" s="154"/>
      <c r="AB78" s="154"/>
      <c r="AC78" s="154"/>
      <c r="AD78" s="154"/>
    </row>
    <row r="79" spans="1:30" ht="15.75">
      <c r="A79" s="154"/>
      <c r="B79" s="154"/>
      <c r="C79" s="154"/>
      <c r="D79" s="154"/>
      <c r="E79" s="154"/>
      <c r="F79" s="154"/>
      <c r="G79" s="154"/>
      <c r="H79" s="154"/>
      <c r="I79" s="154"/>
      <c r="J79" s="154"/>
      <c r="K79" s="154"/>
      <c r="L79" s="154"/>
      <c r="M79" s="154"/>
      <c r="N79" s="154"/>
      <c r="O79" s="154"/>
      <c r="P79" s="154"/>
      <c r="Q79" s="154"/>
      <c r="R79" s="154"/>
      <c r="S79" s="154"/>
      <c r="T79" s="154"/>
      <c r="U79" s="154"/>
      <c r="V79" s="154"/>
      <c r="W79" s="154"/>
      <c r="X79" s="154"/>
      <c r="Y79" s="154"/>
      <c r="Z79" s="154"/>
      <c r="AA79" s="154"/>
      <c r="AB79" s="154"/>
      <c r="AC79" s="154"/>
      <c r="AD79" s="154"/>
    </row>
    <row r="80" spans="1:30" ht="15.75">
      <c r="A80" s="154"/>
      <c r="B80" s="154"/>
      <c r="C80" s="154"/>
      <c r="D80" s="154"/>
      <c r="E80" s="154"/>
      <c r="F80" s="154"/>
      <c r="G80" s="154"/>
      <c r="H80" s="154"/>
      <c r="I80" s="154"/>
      <c r="J80" s="154"/>
      <c r="K80" s="154"/>
      <c r="L80" s="154"/>
      <c r="M80" s="154"/>
      <c r="N80" s="154"/>
      <c r="O80" s="154"/>
      <c r="P80" s="154"/>
      <c r="Q80" s="154"/>
      <c r="R80" s="154"/>
      <c r="S80" s="154"/>
      <c r="T80" s="154"/>
      <c r="U80" s="154"/>
      <c r="V80" s="154"/>
      <c r="W80" s="154"/>
      <c r="X80" s="154"/>
      <c r="Y80" s="154"/>
      <c r="Z80" s="154"/>
      <c r="AA80" s="154"/>
      <c r="AB80" s="154"/>
      <c r="AC80" s="154"/>
      <c r="AD80" s="154"/>
    </row>
    <row r="81" spans="1:30" ht="15.75">
      <c r="A81" s="154"/>
      <c r="B81" s="154"/>
      <c r="C81" s="154"/>
      <c r="D81" s="154"/>
      <c r="E81" s="154"/>
      <c r="F81" s="154"/>
      <c r="G81" s="154"/>
      <c r="H81" s="154"/>
      <c r="I81" s="154"/>
      <c r="J81" s="154"/>
      <c r="K81" s="154"/>
      <c r="L81" s="154"/>
      <c r="M81" s="154"/>
      <c r="N81" s="154"/>
      <c r="O81" s="154"/>
      <c r="P81" s="154"/>
      <c r="Q81" s="154"/>
      <c r="R81" s="154"/>
      <c r="S81" s="154"/>
      <c r="T81" s="154"/>
      <c r="U81" s="154"/>
      <c r="V81" s="154"/>
      <c r="W81" s="154"/>
      <c r="X81" s="154"/>
      <c r="Y81" s="154"/>
      <c r="Z81" s="154"/>
      <c r="AA81" s="154"/>
      <c r="AB81" s="154"/>
      <c r="AC81" s="154"/>
      <c r="AD81" s="154"/>
    </row>
    <row r="82" spans="1:30" ht="15.75">
      <c r="A82" s="154"/>
      <c r="B82" s="154"/>
      <c r="C82" s="154"/>
      <c r="D82" s="154"/>
      <c r="E82" s="154"/>
      <c r="F82" s="154"/>
      <c r="G82" s="154"/>
      <c r="H82" s="154"/>
      <c r="I82" s="154"/>
      <c r="J82" s="154"/>
      <c r="K82" s="154"/>
      <c r="L82" s="154"/>
      <c r="M82" s="154"/>
      <c r="N82" s="154"/>
      <c r="O82" s="154"/>
      <c r="P82" s="154"/>
      <c r="Q82" s="154"/>
      <c r="R82" s="154"/>
      <c r="S82" s="154"/>
      <c r="T82" s="154"/>
      <c r="U82" s="154"/>
      <c r="V82" s="154"/>
      <c r="W82" s="154"/>
      <c r="X82" s="154"/>
      <c r="Y82" s="154"/>
      <c r="Z82" s="154"/>
      <c r="AA82" s="154"/>
      <c r="AB82" s="154"/>
      <c r="AC82" s="154"/>
      <c r="AD82" s="154"/>
    </row>
    <row r="83" spans="1:30" ht="15.75">
      <c r="A83" s="154"/>
      <c r="B83" s="154"/>
      <c r="C83" s="154"/>
      <c r="D83" s="154"/>
      <c r="E83" s="154"/>
      <c r="F83" s="154"/>
      <c r="G83" s="154"/>
      <c r="H83" s="154"/>
      <c r="I83" s="154"/>
      <c r="J83" s="154"/>
      <c r="K83" s="154"/>
      <c r="L83" s="154"/>
      <c r="M83" s="154"/>
      <c r="N83" s="154"/>
      <c r="O83" s="154"/>
      <c r="P83" s="154"/>
      <c r="Q83" s="154"/>
      <c r="R83" s="154"/>
      <c r="S83" s="154"/>
      <c r="T83" s="154"/>
      <c r="U83" s="154"/>
      <c r="V83" s="154"/>
      <c r="W83" s="154"/>
      <c r="X83" s="154"/>
      <c r="Y83" s="154"/>
      <c r="Z83" s="154"/>
      <c r="AA83" s="154"/>
      <c r="AB83" s="154"/>
      <c r="AC83" s="154"/>
      <c r="AD83" s="154"/>
    </row>
    <row r="84" spans="1:30" ht="15.75">
      <c r="A84" s="154"/>
      <c r="B84" s="154"/>
      <c r="C84" s="154"/>
      <c r="D84" s="154"/>
      <c r="E84" s="154"/>
      <c r="F84" s="154"/>
      <c r="G84" s="154"/>
      <c r="H84" s="154"/>
      <c r="I84" s="154"/>
      <c r="J84" s="154"/>
      <c r="K84" s="154"/>
      <c r="L84" s="154"/>
      <c r="M84" s="154"/>
      <c r="N84" s="154"/>
      <c r="O84" s="154"/>
      <c r="P84" s="154"/>
      <c r="Q84" s="154"/>
      <c r="R84" s="154"/>
      <c r="S84" s="154"/>
      <c r="T84" s="154"/>
      <c r="U84" s="154"/>
      <c r="V84" s="154"/>
      <c r="W84" s="154"/>
      <c r="X84" s="154"/>
      <c r="Y84" s="154"/>
      <c r="Z84" s="154"/>
      <c r="AA84" s="154"/>
      <c r="AB84" s="154"/>
      <c r="AC84" s="154"/>
      <c r="AD84" s="154"/>
    </row>
    <row r="85" spans="1:30" ht="15.75">
      <c r="A85" s="154"/>
      <c r="B85" s="154"/>
      <c r="C85" s="154"/>
      <c r="D85" s="154"/>
      <c r="E85" s="154"/>
      <c r="F85" s="154"/>
      <c r="G85" s="154"/>
      <c r="H85" s="154"/>
      <c r="I85" s="154"/>
      <c r="J85" s="154"/>
      <c r="K85" s="154"/>
      <c r="L85" s="154"/>
      <c r="M85" s="154"/>
      <c r="N85" s="154"/>
      <c r="O85" s="154"/>
      <c r="P85" s="154"/>
      <c r="Q85" s="154"/>
      <c r="R85" s="154"/>
      <c r="S85" s="154"/>
      <c r="T85" s="154"/>
      <c r="U85" s="154"/>
      <c r="V85" s="154"/>
      <c r="W85" s="154"/>
      <c r="X85" s="154"/>
      <c r="Y85" s="154"/>
      <c r="Z85" s="154"/>
      <c r="AA85" s="154"/>
      <c r="AB85" s="154"/>
      <c r="AC85" s="154"/>
      <c r="AD85" s="154"/>
    </row>
    <row r="86" spans="1:30" ht="15.75">
      <c r="A86" s="154"/>
      <c r="B86" s="154"/>
      <c r="C86" s="154"/>
      <c r="D86" s="154"/>
      <c r="E86" s="154"/>
      <c r="F86" s="154"/>
      <c r="G86" s="154"/>
      <c r="H86" s="154"/>
      <c r="I86" s="154"/>
      <c r="J86" s="154"/>
      <c r="K86" s="154"/>
      <c r="L86" s="154"/>
      <c r="M86" s="154"/>
      <c r="N86" s="154"/>
      <c r="O86" s="154"/>
      <c r="P86" s="154"/>
      <c r="Q86" s="154"/>
      <c r="R86" s="154"/>
      <c r="S86" s="154"/>
      <c r="T86" s="154"/>
      <c r="U86" s="154"/>
      <c r="V86" s="154"/>
      <c r="W86" s="154"/>
      <c r="X86" s="154"/>
      <c r="Y86" s="154"/>
      <c r="Z86" s="154"/>
      <c r="AA86" s="154"/>
      <c r="AB86" s="154"/>
      <c r="AC86" s="154"/>
      <c r="AD86" s="154"/>
    </row>
    <row r="87" spans="1:30" ht="15.75">
      <c r="A87" s="154"/>
      <c r="B87" s="154"/>
      <c r="C87" s="154"/>
      <c r="D87" s="154"/>
      <c r="E87" s="154"/>
      <c r="F87" s="154"/>
      <c r="G87" s="154"/>
      <c r="H87" s="154"/>
      <c r="I87" s="154"/>
      <c r="J87" s="154"/>
      <c r="K87" s="154"/>
      <c r="L87" s="154"/>
      <c r="M87" s="154"/>
      <c r="N87" s="154"/>
      <c r="O87" s="154"/>
      <c r="P87" s="154"/>
      <c r="Q87" s="154"/>
      <c r="R87" s="154"/>
      <c r="S87" s="154"/>
      <c r="T87" s="154"/>
      <c r="U87" s="154"/>
      <c r="V87" s="154"/>
      <c r="W87" s="154"/>
      <c r="X87" s="154"/>
      <c r="Y87" s="154"/>
      <c r="Z87" s="154"/>
      <c r="AA87" s="154"/>
      <c r="AB87" s="154"/>
      <c r="AC87" s="154"/>
      <c r="AD87" s="154"/>
    </row>
    <row r="88" spans="1:30" ht="15.75">
      <c r="A88" s="154"/>
      <c r="B88" s="154"/>
      <c r="C88" s="154"/>
      <c r="D88" s="154"/>
      <c r="E88" s="154"/>
      <c r="F88" s="154"/>
      <c r="G88" s="154"/>
      <c r="H88" s="154"/>
      <c r="I88" s="154"/>
      <c r="J88" s="154"/>
      <c r="K88" s="154"/>
      <c r="L88" s="154"/>
      <c r="M88" s="154"/>
      <c r="N88" s="154"/>
      <c r="O88" s="154"/>
      <c r="P88" s="154"/>
      <c r="Q88" s="154"/>
      <c r="R88" s="154"/>
      <c r="S88" s="154"/>
      <c r="T88" s="154"/>
      <c r="U88" s="154"/>
      <c r="V88" s="154"/>
      <c r="W88" s="154"/>
      <c r="X88" s="154"/>
      <c r="Y88" s="154"/>
      <c r="Z88" s="154"/>
      <c r="AA88" s="154"/>
      <c r="AB88" s="154"/>
      <c r="AC88" s="154"/>
      <c r="AD88" s="154"/>
    </row>
    <row r="89" spans="1:30" ht="15.75">
      <c r="A89" s="154"/>
      <c r="B89" s="154"/>
      <c r="C89" s="154"/>
      <c r="D89" s="154"/>
      <c r="E89" s="154"/>
      <c r="F89" s="154"/>
      <c r="G89" s="154"/>
      <c r="H89" s="154"/>
      <c r="I89" s="154"/>
      <c r="J89" s="154"/>
      <c r="K89" s="154"/>
      <c r="L89" s="154"/>
      <c r="M89" s="154"/>
      <c r="N89" s="154"/>
      <c r="O89" s="154"/>
      <c r="P89" s="154"/>
      <c r="Q89" s="154"/>
      <c r="R89" s="154"/>
      <c r="S89" s="154"/>
      <c r="T89" s="154"/>
      <c r="U89" s="154"/>
      <c r="V89" s="154"/>
      <c r="W89" s="154"/>
      <c r="X89" s="154"/>
      <c r="Y89" s="154"/>
      <c r="Z89" s="154"/>
      <c r="AA89" s="154"/>
      <c r="AB89" s="154"/>
      <c r="AC89" s="154"/>
      <c r="AD89" s="154"/>
    </row>
    <row r="90" spans="1:30" ht="15.75">
      <c r="A90" s="154"/>
      <c r="B90" s="154"/>
      <c r="C90" s="154"/>
      <c r="D90" s="154"/>
      <c r="E90" s="154"/>
      <c r="F90" s="154"/>
      <c r="G90" s="154"/>
      <c r="H90" s="154"/>
      <c r="I90" s="154"/>
      <c r="J90" s="154"/>
      <c r="K90" s="154"/>
      <c r="L90" s="154"/>
      <c r="M90" s="154"/>
      <c r="N90" s="154"/>
      <c r="O90" s="154"/>
      <c r="P90" s="154"/>
      <c r="Q90" s="154"/>
      <c r="R90" s="154"/>
      <c r="S90" s="154"/>
      <c r="T90" s="154"/>
      <c r="U90" s="154"/>
      <c r="V90" s="154"/>
      <c r="W90" s="154"/>
      <c r="X90" s="154"/>
      <c r="Y90" s="154"/>
      <c r="Z90" s="154"/>
      <c r="AA90" s="154"/>
      <c r="AB90" s="154"/>
      <c r="AC90" s="154"/>
      <c r="AD90" s="154"/>
    </row>
    <row r="91" spans="1:30" ht="15.75">
      <c r="A91" s="154"/>
      <c r="B91" s="154"/>
      <c r="C91" s="154"/>
      <c r="D91" s="154"/>
      <c r="E91" s="154"/>
      <c r="F91" s="154"/>
      <c r="G91" s="154"/>
      <c r="H91" s="154"/>
      <c r="I91" s="154"/>
      <c r="J91" s="154"/>
      <c r="K91" s="154"/>
      <c r="L91" s="154"/>
      <c r="M91" s="154"/>
      <c r="N91" s="154"/>
      <c r="O91" s="154"/>
      <c r="P91" s="154"/>
      <c r="Q91" s="154"/>
      <c r="R91" s="154"/>
      <c r="S91" s="154"/>
      <c r="T91" s="154"/>
      <c r="U91" s="154"/>
      <c r="V91" s="154"/>
      <c r="W91" s="154"/>
      <c r="X91" s="154"/>
      <c r="Y91" s="154"/>
      <c r="Z91" s="154"/>
      <c r="AA91" s="154"/>
      <c r="AB91" s="154"/>
      <c r="AC91" s="154"/>
      <c r="AD91" s="154"/>
    </row>
    <row r="92" spans="1:30" ht="15.75">
      <c r="A92" s="154"/>
      <c r="B92" s="154"/>
      <c r="C92" s="154"/>
      <c r="D92" s="154"/>
      <c r="E92" s="154"/>
      <c r="F92" s="154"/>
      <c r="G92" s="154"/>
      <c r="H92" s="154"/>
      <c r="I92" s="154"/>
      <c r="J92" s="154"/>
      <c r="K92" s="154"/>
      <c r="L92" s="154"/>
      <c r="M92" s="154"/>
      <c r="N92" s="154"/>
      <c r="O92" s="154"/>
      <c r="P92" s="154"/>
      <c r="Q92" s="154"/>
      <c r="R92" s="154"/>
      <c r="S92" s="154"/>
      <c r="T92" s="154"/>
      <c r="U92" s="154"/>
      <c r="V92" s="154"/>
      <c r="W92" s="154"/>
      <c r="X92" s="154"/>
      <c r="Y92" s="154"/>
      <c r="Z92" s="154"/>
      <c r="AA92" s="154"/>
      <c r="AB92" s="154"/>
      <c r="AC92" s="154"/>
      <c r="AD92" s="154"/>
    </row>
    <row r="93" spans="1:30" ht="15.75">
      <c r="A93" s="154"/>
      <c r="B93" s="154"/>
      <c r="C93" s="154"/>
      <c r="D93" s="154"/>
      <c r="E93" s="154"/>
      <c r="F93" s="154"/>
      <c r="G93" s="154"/>
      <c r="H93" s="154"/>
      <c r="I93" s="154"/>
      <c r="J93" s="154"/>
      <c r="K93" s="154"/>
      <c r="L93" s="154"/>
      <c r="M93" s="154"/>
      <c r="N93" s="154"/>
      <c r="O93" s="154"/>
      <c r="P93" s="154"/>
      <c r="Q93" s="154"/>
      <c r="R93" s="154"/>
      <c r="S93" s="154"/>
      <c r="T93" s="154"/>
      <c r="U93" s="154"/>
      <c r="V93" s="154"/>
      <c r="W93" s="154"/>
      <c r="X93" s="154"/>
      <c r="Y93" s="154"/>
      <c r="Z93" s="154"/>
      <c r="AA93" s="154"/>
      <c r="AB93" s="154"/>
      <c r="AC93" s="154"/>
      <c r="AD93" s="154"/>
    </row>
    <row r="94" spans="1:30" ht="15.75">
      <c r="A94" s="154"/>
      <c r="B94" s="154"/>
      <c r="C94" s="154"/>
      <c r="D94" s="154"/>
      <c r="E94" s="154"/>
      <c r="F94" s="154"/>
      <c r="G94" s="154"/>
      <c r="H94" s="154"/>
      <c r="I94" s="154"/>
      <c r="J94" s="154"/>
      <c r="K94" s="154"/>
      <c r="L94" s="154"/>
      <c r="M94" s="154"/>
      <c r="N94" s="154"/>
      <c r="O94" s="154"/>
      <c r="P94" s="154"/>
      <c r="Q94" s="154"/>
      <c r="R94" s="154"/>
      <c r="S94" s="154"/>
      <c r="T94" s="154"/>
      <c r="U94" s="154"/>
      <c r="V94" s="154"/>
      <c r="W94" s="154"/>
      <c r="X94" s="154"/>
      <c r="Y94" s="154"/>
      <c r="Z94" s="154"/>
      <c r="AA94" s="154"/>
      <c r="AB94" s="154"/>
      <c r="AC94" s="154"/>
      <c r="AD94" s="154"/>
    </row>
    <row r="95" spans="1:30" ht="15.75">
      <c r="A95" s="154"/>
      <c r="B95" s="154"/>
      <c r="C95" s="154"/>
      <c r="D95" s="154"/>
      <c r="E95" s="154"/>
      <c r="F95" s="154"/>
      <c r="G95" s="154"/>
      <c r="H95" s="154"/>
      <c r="I95" s="154"/>
      <c r="J95" s="154"/>
      <c r="K95" s="154"/>
      <c r="L95" s="154"/>
      <c r="M95" s="154"/>
      <c r="N95" s="154"/>
      <c r="O95" s="154"/>
      <c r="P95" s="154"/>
      <c r="Q95" s="154"/>
      <c r="R95" s="154"/>
      <c r="S95" s="154"/>
      <c r="T95" s="154"/>
      <c r="U95" s="154"/>
      <c r="V95" s="154"/>
      <c r="W95" s="154"/>
      <c r="X95" s="154"/>
      <c r="Y95" s="154"/>
      <c r="Z95" s="154"/>
      <c r="AA95" s="154"/>
      <c r="AB95" s="154"/>
      <c r="AC95" s="154"/>
      <c r="AD95" s="154"/>
    </row>
    <row r="96" spans="1:30" ht="15.75">
      <c r="A96" s="154"/>
      <c r="B96" s="154"/>
      <c r="C96" s="154"/>
      <c r="D96" s="154"/>
      <c r="E96" s="154"/>
      <c r="F96" s="154"/>
      <c r="G96" s="154"/>
      <c r="H96" s="154"/>
      <c r="I96" s="154"/>
      <c r="J96" s="154"/>
      <c r="K96" s="154"/>
      <c r="L96" s="154"/>
      <c r="M96" s="154"/>
      <c r="N96" s="154"/>
      <c r="O96" s="154"/>
      <c r="P96" s="154"/>
      <c r="Q96" s="154"/>
      <c r="R96" s="154"/>
      <c r="S96" s="154"/>
      <c r="T96" s="154"/>
      <c r="U96" s="154"/>
      <c r="V96" s="154"/>
      <c r="W96" s="154"/>
      <c r="X96" s="154"/>
      <c r="Y96" s="154"/>
      <c r="Z96" s="154"/>
      <c r="AA96" s="154"/>
      <c r="AB96" s="154"/>
      <c r="AC96" s="154"/>
      <c r="AD96" s="154"/>
    </row>
    <row r="97" spans="1:30" ht="15.75">
      <c r="A97" s="154"/>
      <c r="B97" s="154"/>
      <c r="C97" s="154"/>
      <c r="D97" s="154"/>
      <c r="E97" s="154"/>
      <c r="F97" s="154"/>
      <c r="G97" s="154"/>
      <c r="H97" s="154"/>
      <c r="I97" s="154"/>
      <c r="J97" s="154"/>
      <c r="K97" s="154"/>
      <c r="L97" s="154"/>
      <c r="M97" s="154"/>
      <c r="N97" s="154"/>
      <c r="O97" s="154"/>
      <c r="P97" s="154"/>
      <c r="Q97" s="154"/>
      <c r="R97" s="154"/>
      <c r="S97" s="154"/>
      <c r="T97" s="154"/>
      <c r="U97" s="154"/>
      <c r="V97" s="154"/>
      <c r="W97" s="154"/>
      <c r="X97" s="154"/>
      <c r="Y97" s="154"/>
      <c r="Z97" s="154"/>
      <c r="AA97" s="154"/>
      <c r="AB97" s="154"/>
      <c r="AC97" s="154"/>
      <c r="AD97" s="154"/>
    </row>
    <row r="98" spans="1:30" ht="15.75">
      <c r="A98" s="154"/>
      <c r="B98" s="154"/>
      <c r="C98" s="154"/>
      <c r="D98" s="154"/>
      <c r="E98" s="154"/>
      <c r="F98" s="154"/>
      <c r="G98" s="154"/>
      <c r="H98" s="154"/>
      <c r="I98" s="154"/>
      <c r="J98" s="154"/>
      <c r="K98" s="154"/>
      <c r="L98" s="154"/>
      <c r="M98" s="154"/>
      <c r="N98" s="154"/>
      <c r="O98" s="154"/>
      <c r="P98" s="154"/>
      <c r="Q98" s="154"/>
      <c r="R98" s="154"/>
      <c r="S98" s="154"/>
      <c r="T98" s="154"/>
      <c r="U98" s="154"/>
      <c r="V98" s="154"/>
      <c r="W98" s="154"/>
      <c r="X98" s="154"/>
      <c r="Y98" s="154"/>
      <c r="Z98" s="154"/>
      <c r="AA98" s="154"/>
      <c r="AB98" s="154"/>
      <c r="AC98" s="154"/>
      <c r="AD98" s="154"/>
    </row>
    <row r="99" spans="1:30" ht="15.75">
      <c r="A99" s="154"/>
      <c r="B99" s="154"/>
      <c r="C99" s="154"/>
      <c r="D99" s="154"/>
      <c r="E99" s="154"/>
      <c r="F99" s="154"/>
      <c r="G99" s="154"/>
      <c r="H99" s="154"/>
      <c r="I99" s="154"/>
      <c r="J99" s="154"/>
      <c r="K99" s="154"/>
      <c r="L99" s="154"/>
      <c r="M99" s="154"/>
      <c r="N99" s="154"/>
      <c r="O99" s="154"/>
      <c r="P99" s="154"/>
      <c r="Q99" s="154"/>
      <c r="R99" s="154"/>
      <c r="S99" s="154"/>
      <c r="T99" s="154"/>
      <c r="U99" s="154"/>
      <c r="V99" s="154"/>
      <c r="W99" s="154"/>
      <c r="X99" s="154"/>
      <c r="Y99" s="154"/>
      <c r="Z99" s="154"/>
      <c r="AA99" s="154"/>
      <c r="AB99" s="154"/>
      <c r="AC99" s="154"/>
      <c r="AD99" s="154"/>
    </row>
    <row r="100" spans="1:30" ht="15.75">
      <c r="B100" s="154"/>
      <c r="C100" s="154"/>
      <c r="D100" s="154"/>
      <c r="E100" s="154"/>
      <c r="F100" s="154"/>
      <c r="G100" s="154"/>
      <c r="H100" s="154"/>
      <c r="I100" s="154"/>
      <c r="J100" s="154"/>
      <c r="K100" s="154"/>
    </row>
    <row r="101" spans="1:30" ht="15.75">
      <c r="B101" s="154"/>
      <c r="C101" s="154"/>
      <c r="D101" s="154"/>
      <c r="E101" s="154"/>
      <c r="F101" s="154"/>
      <c r="G101" s="154"/>
      <c r="H101" s="154"/>
      <c r="I101" s="154"/>
      <c r="J101" s="154"/>
      <c r="K101" s="154"/>
    </row>
    <row r="102" spans="1:30" ht="15.75">
      <c r="B102" s="154"/>
      <c r="C102" s="154"/>
      <c r="D102" s="154"/>
      <c r="E102" s="154"/>
      <c r="F102" s="154"/>
      <c r="G102" s="154"/>
      <c r="H102" s="154"/>
      <c r="I102" s="154"/>
      <c r="J102" s="154"/>
      <c r="K102" s="154"/>
    </row>
    <row r="103" spans="1:30" ht="15.75">
      <c r="B103" s="154"/>
      <c r="C103" s="154"/>
      <c r="D103" s="154"/>
      <c r="E103" s="154"/>
      <c r="F103" s="154"/>
      <c r="G103" s="154"/>
      <c r="H103" s="154"/>
      <c r="I103" s="154"/>
      <c r="J103" s="154"/>
      <c r="K103" s="154"/>
    </row>
  </sheetData>
  <mergeCells count="7">
    <mergeCell ref="B48:K48"/>
    <mergeCell ref="C67:K70"/>
    <mergeCell ref="B8:K8"/>
    <mergeCell ref="B9:K9"/>
    <mergeCell ref="B27:K27"/>
    <mergeCell ref="B28:K28"/>
    <mergeCell ref="B47:K47"/>
  </mergeCells>
  <printOptions horizontalCentered="1"/>
  <pageMargins left="0.98425196850393704" right="0.51181102362204722" top="0.74803149606299213" bottom="0.23622047244094491" header="0" footer="0"/>
  <pageSetup scale="49" orientation="landscape" r:id="rId1"/>
  <headerFooter alignWithMargins="0"/>
  <ignoredErrors>
    <ignoredError sqref="B22:K62" formula="1"/>
  </ignoredError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06FF6F-E565-49EA-84A0-2BB6BA4752E2}">
  <sheetPr codeName="Sheet99">
    <tabColor rgb="FF0070C0"/>
    <pageSetUpPr fitToPage="1"/>
  </sheetPr>
  <dimension ref="A1:BC173"/>
  <sheetViews>
    <sheetView view="pageBreakPreview" zoomScale="80" zoomScaleNormal="70" zoomScaleSheetLayoutView="80" zoomScalePageLayoutView="60" workbookViewId="0">
      <selection activeCell="B7" sqref="B7:Q7"/>
    </sheetView>
  </sheetViews>
  <sheetFormatPr defaultColWidth="8.5703125" defaultRowHeight="14.25"/>
  <cols>
    <col min="1" max="1" width="2.5703125" style="1086" customWidth="1"/>
    <col min="2" max="2" width="6.42578125" style="1086" customWidth="1"/>
    <col min="3" max="3" width="53" style="1086" customWidth="1"/>
    <col min="4" max="4" width="32.28515625" style="1086" customWidth="1"/>
    <col min="5" max="5" width="20.5703125" style="1086" bestFit="1" customWidth="1"/>
    <col min="6" max="10" width="12" style="1086" bestFit="1" customWidth="1"/>
    <col min="11" max="11" width="20.42578125" style="1086" customWidth="1"/>
    <col min="12" max="16" width="12" style="1086" bestFit="1" customWidth="1"/>
    <col min="17" max="17" width="28.5703125" style="1086" customWidth="1"/>
    <col min="18" max="18" width="2.5703125" style="1086" customWidth="1"/>
    <col min="19" max="19" width="2.7109375" style="1086" customWidth="1"/>
    <col min="20" max="20" width="9.5703125" style="1086" bestFit="1" customWidth="1"/>
    <col min="21" max="21" width="9.42578125" style="1086" customWidth="1"/>
    <col min="22" max="16384" width="8.5703125" style="1086"/>
  </cols>
  <sheetData>
    <row r="1" spans="1:55" ht="15">
      <c r="A1" s="1089"/>
      <c r="B1" s="1090" t="s">
        <v>0</v>
      </c>
      <c r="C1" s="1089"/>
      <c r="D1" s="1089"/>
      <c r="E1" s="1089"/>
      <c r="F1" s="1089"/>
      <c r="G1" s="1089"/>
      <c r="H1" s="1089"/>
      <c r="I1" s="1089"/>
      <c r="J1" s="1089"/>
      <c r="K1" s="1089"/>
      <c r="L1" s="1089"/>
      <c r="M1" s="1089"/>
      <c r="N1" s="1089"/>
      <c r="O1" s="1089"/>
      <c r="P1" s="1089"/>
      <c r="Q1" s="3" t="s">
        <v>537</v>
      </c>
      <c r="R1" s="1089"/>
      <c r="S1" s="1089"/>
      <c r="T1" s="1089"/>
      <c r="U1" s="1089"/>
      <c r="V1" s="1089"/>
      <c r="W1" s="1089"/>
      <c r="X1" s="1089"/>
      <c r="Y1" s="1089"/>
      <c r="Z1" s="1089"/>
      <c r="AA1" s="1089"/>
      <c r="AB1" s="1089"/>
      <c r="AC1" s="1089"/>
      <c r="AD1" s="1089"/>
      <c r="AE1" s="1089"/>
      <c r="AF1" s="1089"/>
      <c r="AG1" s="1089"/>
      <c r="AH1" s="1089"/>
      <c r="AI1" s="1089"/>
      <c r="AJ1" s="1089"/>
      <c r="AK1" s="1089"/>
      <c r="AL1" s="1089"/>
      <c r="AM1" s="1089"/>
      <c r="AN1" s="1089"/>
      <c r="AO1" s="1089"/>
      <c r="AP1" s="1089"/>
      <c r="AQ1" s="1089"/>
      <c r="AR1" s="1089"/>
      <c r="AS1" s="1089"/>
      <c r="AT1" s="1089"/>
      <c r="AU1" s="1089"/>
      <c r="AV1" s="1089"/>
      <c r="AW1" s="1089"/>
      <c r="AX1" s="1089"/>
      <c r="AY1" s="1089"/>
      <c r="AZ1" s="1089"/>
      <c r="BA1" s="1089"/>
      <c r="BB1" s="1089"/>
      <c r="BC1" s="1089"/>
    </row>
    <row r="2" spans="1:55" ht="15">
      <c r="A2" s="1089"/>
      <c r="B2" s="1090"/>
      <c r="C2" s="1089"/>
      <c r="D2" s="1089"/>
      <c r="E2" s="1089"/>
      <c r="F2" s="1089"/>
      <c r="G2" s="1089"/>
      <c r="H2" s="1089"/>
      <c r="I2" s="1089"/>
      <c r="J2" s="1089"/>
      <c r="K2" s="1089"/>
      <c r="L2" s="1089"/>
      <c r="M2" s="1089"/>
      <c r="N2" s="1089"/>
      <c r="O2" s="1089"/>
      <c r="P2" s="1089"/>
      <c r="Q2" s="3" t="s">
        <v>2</v>
      </c>
      <c r="R2" s="1089"/>
      <c r="S2" s="1089"/>
      <c r="T2" s="1089"/>
      <c r="U2" s="1089"/>
      <c r="V2" s="1089"/>
      <c r="W2" s="1089"/>
      <c r="X2" s="1089"/>
      <c r="Y2" s="1089"/>
      <c r="Z2" s="1089"/>
      <c r="AA2" s="1089"/>
      <c r="AB2" s="1089"/>
      <c r="AC2" s="1089"/>
      <c r="AD2" s="1089"/>
      <c r="AE2" s="1089"/>
      <c r="AF2" s="1089"/>
      <c r="AG2" s="1089"/>
      <c r="AH2" s="1089"/>
      <c r="AI2" s="1089"/>
      <c r="AJ2" s="1089"/>
      <c r="AK2" s="1089"/>
      <c r="AL2" s="1089"/>
      <c r="AM2" s="1089"/>
      <c r="AN2" s="1089"/>
      <c r="AO2" s="1089"/>
      <c r="AP2" s="1089"/>
      <c r="AQ2" s="1089"/>
      <c r="AR2" s="1089"/>
      <c r="AS2" s="1089"/>
      <c r="AT2" s="1089"/>
      <c r="AU2" s="1089"/>
      <c r="AV2" s="1089"/>
      <c r="AW2" s="1089"/>
      <c r="AX2" s="1089"/>
      <c r="AY2" s="1089"/>
      <c r="AZ2" s="1089"/>
      <c r="BA2" s="1089"/>
      <c r="BB2" s="1089"/>
      <c r="BC2" s="1089"/>
    </row>
    <row r="3" spans="1:55" ht="15.75">
      <c r="A3" s="1089"/>
      <c r="B3" s="1091"/>
      <c r="C3" s="1089"/>
      <c r="D3" s="1089"/>
      <c r="E3" s="1089"/>
      <c r="F3" s="1089"/>
      <c r="G3" s="1089"/>
      <c r="H3" s="1089"/>
      <c r="I3" s="1089"/>
      <c r="J3" s="1089"/>
      <c r="K3" s="1089"/>
      <c r="L3" s="1089"/>
      <c r="M3" s="1089"/>
      <c r="N3" s="1089"/>
      <c r="O3" s="1089"/>
      <c r="P3" s="1089"/>
      <c r="Q3" s="1231" t="s">
        <v>452</v>
      </c>
      <c r="R3" s="1089"/>
      <c r="S3" s="1089"/>
      <c r="T3" s="1089"/>
      <c r="U3" s="1089"/>
      <c r="V3" s="1089"/>
      <c r="W3" s="1089"/>
      <c r="X3" s="1089"/>
      <c r="Y3" s="1089"/>
      <c r="Z3" s="1089"/>
      <c r="AA3" s="1089"/>
      <c r="AB3" s="1089"/>
      <c r="AC3" s="1089"/>
      <c r="AD3" s="1089"/>
      <c r="AE3" s="1089"/>
      <c r="AF3" s="1089"/>
      <c r="AG3" s="1089"/>
      <c r="AH3" s="1089"/>
      <c r="AI3" s="1089"/>
      <c r="AJ3" s="1089"/>
      <c r="AK3" s="1089"/>
      <c r="AL3" s="1089"/>
      <c r="AM3" s="1089"/>
      <c r="AN3" s="1089"/>
      <c r="AO3" s="1089"/>
      <c r="AP3" s="1089"/>
      <c r="AQ3" s="1089"/>
      <c r="AR3" s="1089"/>
      <c r="AS3" s="1089"/>
      <c r="AT3" s="1089"/>
      <c r="AU3" s="1089"/>
      <c r="AV3" s="1089"/>
      <c r="AW3" s="1089"/>
      <c r="AX3" s="1089"/>
      <c r="AY3" s="1089"/>
      <c r="AZ3" s="1089"/>
      <c r="BA3" s="1089"/>
      <c r="BB3" s="1089"/>
      <c r="BC3" s="1089"/>
    </row>
    <row r="4" spans="1:55" ht="15">
      <c r="A4" s="1089"/>
      <c r="B4" s="1089"/>
      <c r="C4" s="1089"/>
      <c r="D4" s="1089"/>
      <c r="E4" s="1089"/>
      <c r="F4" s="1089"/>
      <c r="G4" s="1089"/>
      <c r="H4" s="1089"/>
      <c r="I4" s="1089"/>
      <c r="J4" s="1089"/>
      <c r="K4" s="1089"/>
      <c r="L4" s="1089"/>
      <c r="M4" s="1089"/>
      <c r="N4" s="1089"/>
      <c r="O4" s="1089"/>
      <c r="P4" s="1089"/>
      <c r="Q4" s="1231" t="s">
        <v>4</v>
      </c>
      <c r="R4" s="1089"/>
      <c r="S4" s="1089"/>
      <c r="T4" s="1089"/>
      <c r="U4" s="1089"/>
      <c r="V4" s="1089"/>
      <c r="W4" s="1089"/>
      <c r="X4" s="1089"/>
      <c r="Y4" s="1089"/>
      <c r="Z4" s="1089"/>
      <c r="AA4" s="1089"/>
      <c r="AB4" s="1089"/>
      <c r="AC4" s="1089"/>
      <c r="AD4" s="1089"/>
      <c r="AE4" s="1089"/>
      <c r="AF4" s="1089"/>
      <c r="AG4" s="1089"/>
      <c r="AH4" s="1089"/>
      <c r="AI4" s="1089"/>
      <c r="AJ4" s="1089"/>
      <c r="AK4" s="1089"/>
      <c r="AL4" s="1089"/>
      <c r="AM4" s="1089"/>
      <c r="AN4" s="1089"/>
      <c r="AO4" s="1089"/>
      <c r="AP4" s="1089"/>
      <c r="AQ4" s="1089"/>
      <c r="AR4" s="1089"/>
      <c r="AS4" s="1089"/>
      <c r="AT4" s="1089"/>
      <c r="AU4" s="1089"/>
      <c r="AV4" s="1089"/>
      <c r="AW4" s="1089"/>
      <c r="AX4" s="1089"/>
      <c r="AY4" s="1089"/>
      <c r="AZ4" s="1089"/>
      <c r="BA4" s="1089"/>
      <c r="BB4" s="1089"/>
      <c r="BC4" s="1089"/>
    </row>
    <row r="5" spans="1:55" ht="15">
      <c r="A5" s="1089"/>
      <c r="B5" s="1089"/>
      <c r="C5" s="1089"/>
      <c r="D5" s="1089"/>
      <c r="E5" s="1089"/>
      <c r="F5" s="1089"/>
      <c r="G5" s="1089"/>
      <c r="H5" s="1089"/>
      <c r="I5" s="1089"/>
      <c r="J5" s="1092"/>
      <c r="K5" s="1089"/>
      <c r="L5" s="1089"/>
      <c r="M5" s="1089"/>
      <c r="N5" s="1089"/>
      <c r="O5" s="1089"/>
      <c r="P5" s="1089"/>
      <c r="Q5" s="1231" t="s">
        <v>5</v>
      </c>
      <c r="R5" s="1089"/>
      <c r="S5" s="1089"/>
      <c r="T5" s="1089"/>
      <c r="U5" s="1089"/>
      <c r="V5" s="1089"/>
      <c r="W5" s="1089"/>
      <c r="X5" s="1089"/>
      <c r="Y5" s="1089"/>
      <c r="Z5" s="1089"/>
      <c r="AA5" s="1089"/>
      <c r="AB5" s="1089"/>
      <c r="AC5" s="1089"/>
      <c r="AD5" s="1089"/>
      <c r="AE5" s="1089"/>
      <c r="AF5" s="1089"/>
      <c r="AG5" s="1089"/>
      <c r="AH5" s="1089"/>
      <c r="AI5" s="1089"/>
      <c r="AJ5" s="1089"/>
      <c r="AK5" s="1089"/>
      <c r="AL5" s="1089"/>
      <c r="AM5" s="1089"/>
      <c r="AN5" s="1089"/>
      <c r="AO5" s="1089"/>
      <c r="AP5" s="1089"/>
      <c r="AQ5" s="1089"/>
      <c r="AR5" s="1089"/>
      <c r="AS5" s="1089"/>
      <c r="AT5" s="1089"/>
      <c r="AU5" s="1089"/>
      <c r="AV5" s="1089"/>
      <c r="AW5" s="1089"/>
      <c r="AX5" s="1089"/>
      <c r="AY5" s="1089"/>
      <c r="AZ5" s="1089"/>
      <c r="BA5" s="1089"/>
      <c r="BB5" s="1089"/>
      <c r="BC5" s="1089"/>
    </row>
    <row r="6" spans="1:55" ht="15">
      <c r="A6" s="1089"/>
      <c r="C6" s="1093"/>
      <c r="D6" s="1093"/>
      <c r="E6" s="1093"/>
      <c r="F6" s="1093"/>
      <c r="G6" s="1093"/>
      <c r="H6" s="1093"/>
      <c r="I6" s="1093"/>
      <c r="J6" s="1093"/>
      <c r="K6" s="1093"/>
      <c r="L6" s="1093"/>
      <c r="M6" s="1093"/>
      <c r="N6" s="1093"/>
      <c r="O6" s="1093"/>
      <c r="P6" s="1089"/>
      <c r="Q6" s="1231" t="s">
        <v>64</v>
      </c>
      <c r="R6" s="1089"/>
      <c r="S6" s="1089"/>
      <c r="T6" s="1089"/>
      <c r="U6" s="1089"/>
      <c r="V6" s="1089"/>
      <c r="W6" s="1089"/>
      <c r="X6" s="1089"/>
      <c r="Y6" s="1089"/>
      <c r="Z6" s="1089"/>
      <c r="AA6" s="1089"/>
      <c r="AB6" s="1089"/>
      <c r="AC6" s="1089"/>
      <c r="AD6" s="1089"/>
      <c r="AE6" s="1089"/>
      <c r="AF6" s="1089"/>
      <c r="AG6" s="1089"/>
      <c r="AH6" s="1089"/>
      <c r="AI6" s="1089"/>
      <c r="AJ6" s="1089"/>
      <c r="AK6" s="1089"/>
      <c r="AL6" s="1089"/>
      <c r="AM6" s="1089"/>
      <c r="AN6" s="1089"/>
      <c r="AO6" s="1089"/>
      <c r="AP6" s="1089"/>
      <c r="AQ6" s="1089"/>
      <c r="AR6" s="1089"/>
      <c r="AS6" s="1089"/>
      <c r="AT6" s="1089"/>
      <c r="AU6" s="1089"/>
      <c r="AV6" s="1089"/>
      <c r="AW6" s="1089"/>
      <c r="AX6" s="1089"/>
      <c r="AY6" s="1089"/>
      <c r="AZ6" s="1089"/>
      <c r="BA6" s="1089"/>
      <c r="BB6" s="1089"/>
      <c r="BC6" s="1089"/>
    </row>
    <row r="7" spans="1:55" ht="15">
      <c r="A7" s="1089"/>
      <c r="B7" s="1654" t="s">
        <v>64</v>
      </c>
      <c r="C7" s="1654"/>
      <c r="D7" s="1654"/>
      <c r="E7" s="1654"/>
      <c r="F7" s="1654"/>
      <c r="G7" s="1654"/>
      <c r="H7" s="1654"/>
      <c r="I7" s="1654"/>
      <c r="J7" s="1654"/>
      <c r="K7" s="1654"/>
      <c r="L7" s="1654"/>
      <c r="M7" s="1654"/>
      <c r="N7" s="1654"/>
      <c r="O7" s="1654"/>
      <c r="P7" s="1654"/>
      <c r="Q7" s="1654"/>
      <c r="R7" s="1089"/>
      <c r="S7" s="1089"/>
      <c r="T7" s="1089"/>
      <c r="U7" s="1089"/>
      <c r="V7" s="1089"/>
      <c r="W7" s="1089"/>
      <c r="X7" s="1089"/>
      <c r="Y7" s="1089"/>
      <c r="Z7" s="1089"/>
      <c r="AA7" s="1089"/>
      <c r="AB7" s="1089"/>
      <c r="AC7" s="1089"/>
      <c r="AD7" s="1089"/>
      <c r="AE7" s="1089"/>
      <c r="AF7" s="1089"/>
      <c r="AG7" s="1089"/>
      <c r="AH7" s="1089"/>
      <c r="AI7" s="1089"/>
      <c r="AJ7" s="1089"/>
      <c r="AK7" s="1089"/>
      <c r="AL7" s="1089"/>
      <c r="AM7" s="1089"/>
      <c r="AN7" s="1089"/>
      <c r="AO7" s="1089"/>
      <c r="AP7" s="1089"/>
      <c r="AQ7" s="1089"/>
      <c r="AR7" s="1089"/>
      <c r="AS7" s="1089"/>
      <c r="AT7" s="1089"/>
      <c r="AU7" s="1089"/>
      <c r="AV7" s="1089"/>
      <c r="AW7" s="1089"/>
      <c r="AX7" s="1089"/>
      <c r="AY7" s="1089"/>
      <c r="AZ7" s="1089"/>
      <c r="BA7" s="1089"/>
      <c r="BB7" s="1089"/>
      <c r="BC7" s="1089"/>
    </row>
    <row r="8" spans="1:55" ht="15">
      <c r="A8" s="1089"/>
      <c r="B8" s="1654" t="s">
        <v>661</v>
      </c>
      <c r="C8" s="1654"/>
      <c r="D8" s="1654"/>
      <c r="E8" s="1654"/>
      <c r="F8" s="1654"/>
      <c r="G8" s="1654"/>
      <c r="H8" s="1654"/>
      <c r="I8" s="1654"/>
      <c r="J8" s="1654"/>
      <c r="K8" s="1654"/>
      <c r="L8" s="1654"/>
      <c r="M8" s="1654"/>
      <c r="N8" s="1654"/>
      <c r="O8" s="1654"/>
      <c r="P8" s="1654"/>
      <c r="Q8" s="1654"/>
      <c r="R8" s="1089"/>
      <c r="S8" s="1089"/>
      <c r="T8" s="1089"/>
      <c r="U8" s="1089"/>
      <c r="V8" s="1089"/>
      <c r="W8" s="1089"/>
      <c r="X8" s="1089"/>
      <c r="Y8" s="1089"/>
      <c r="Z8" s="1089"/>
      <c r="AA8" s="1089"/>
      <c r="AB8" s="1089"/>
      <c r="AC8" s="1089"/>
      <c r="AD8" s="1089"/>
      <c r="AE8" s="1089"/>
      <c r="AF8" s="1089"/>
      <c r="AG8" s="1089"/>
      <c r="AH8" s="1089"/>
      <c r="AI8" s="1089"/>
      <c r="AJ8" s="1089"/>
      <c r="AK8" s="1089"/>
      <c r="AL8" s="1089"/>
      <c r="AM8" s="1089"/>
      <c r="AN8" s="1089"/>
      <c r="AO8" s="1089"/>
      <c r="AP8" s="1089"/>
      <c r="AQ8" s="1089"/>
      <c r="AR8" s="1089"/>
      <c r="AS8" s="1089"/>
      <c r="AT8" s="1089"/>
      <c r="AU8" s="1089"/>
      <c r="AV8" s="1089"/>
      <c r="AW8" s="1089"/>
      <c r="AX8" s="1089"/>
      <c r="AY8" s="1089"/>
      <c r="AZ8" s="1089"/>
      <c r="BA8" s="1089"/>
      <c r="BB8" s="1089"/>
      <c r="BC8" s="1089"/>
    </row>
    <row r="9" spans="1:55" ht="15">
      <c r="A9" s="1089"/>
      <c r="B9" s="1655" t="s">
        <v>151</v>
      </c>
      <c r="C9" s="1655"/>
      <c r="D9" s="1655"/>
      <c r="E9" s="1655"/>
      <c r="F9" s="1655"/>
      <c r="G9" s="1655"/>
      <c r="H9" s="1655"/>
      <c r="I9" s="1655"/>
      <c r="J9" s="1655"/>
      <c r="K9" s="1655"/>
      <c r="L9" s="1655"/>
      <c r="M9" s="1655"/>
      <c r="N9" s="1655"/>
      <c r="O9" s="1655"/>
      <c r="P9" s="1655"/>
      <c r="Q9" s="1655"/>
      <c r="R9" s="1089"/>
      <c r="S9" s="1089"/>
      <c r="T9" s="1089"/>
      <c r="U9" s="1089"/>
      <c r="V9" s="1089"/>
      <c r="W9" s="1089"/>
      <c r="X9" s="1089"/>
      <c r="Y9" s="1089"/>
      <c r="Z9" s="1089"/>
      <c r="AA9" s="1089"/>
      <c r="AB9" s="1089"/>
      <c r="AC9" s="1089"/>
      <c r="AD9" s="1089"/>
      <c r="AE9" s="1089"/>
      <c r="AF9" s="1089"/>
      <c r="AG9" s="1089"/>
      <c r="AH9" s="1089"/>
      <c r="AI9" s="1089"/>
      <c r="AJ9" s="1089"/>
      <c r="AK9" s="1089"/>
      <c r="AL9" s="1089"/>
      <c r="AM9" s="1089"/>
      <c r="AN9" s="1089"/>
      <c r="AO9" s="1089"/>
      <c r="AP9" s="1089"/>
      <c r="AQ9" s="1089"/>
      <c r="AR9" s="1089"/>
      <c r="AS9" s="1089"/>
      <c r="AT9" s="1089"/>
      <c r="AU9" s="1089"/>
      <c r="AV9" s="1089"/>
      <c r="AW9" s="1089"/>
      <c r="AX9" s="1089"/>
      <c r="AY9" s="1089"/>
      <c r="AZ9" s="1089"/>
      <c r="BA9" s="1089"/>
      <c r="BB9" s="1089"/>
      <c r="BC9" s="1089"/>
    </row>
    <row r="10" spans="1:55" ht="15.75" thickBot="1">
      <c r="A10" s="1089"/>
      <c r="B10" s="1089"/>
      <c r="C10" s="1089"/>
      <c r="D10" s="1089"/>
      <c r="E10" s="1089"/>
      <c r="F10" s="1089"/>
      <c r="G10" s="1089"/>
      <c r="H10" s="1089"/>
      <c r="I10" s="1089"/>
      <c r="J10" s="1089"/>
      <c r="K10" s="1089"/>
      <c r="L10" s="1089"/>
      <c r="M10" s="1089"/>
      <c r="N10" s="1089"/>
      <c r="O10" s="1089"/>
      <c r="P10" s="1089"/>
      <c r="Q10" s="1089"/>
      <c r="R10" s="1089"/>
      <c r="S10" s="1089"/>
      <c r="T10" s="1089"/>
      <c r="U10" s="1089"/>
      <c r="V10" s="1089"/>
      <c r="W10" s="1089"/>
      <c r="X10" s="1089"/>
      <c r="Y10" s="1089"/>
      <c r="Z10" s="1089"/>
      <c r="AA10" s="1089"/>
      <c r="AB10" s="1089"/>
      <c r="AC10" s="1089"/>
      <c r="AD10" s="1089"/>
      <c r="AE10" s="1089"/>
      <c r="AF10" s="1089"/>
      <c r="AG10" s="1089"/>
      <c r="AH10" s="1089"/>
      <c r="AI10" s="1089"/>
      <c r="AJ10" s="1089"/>
      <c r="AK10" s="1089"/>
      <c r="AL10" s="1089"/>
      <c r="AM10" s="1089"/>
      <c r="AN10" s="1089"/>
      <c r="AO10" s="1089"/>
      <c r="AP10" s="1089"/>
      <c r="AQ10" s="1089"/>
      <c r="AR10" s="1089"/>
      <c r="AS10" s="1089"/>
      <c r="AT10" s="1089"/>
      <c r="AU10" s="1089"/>
      <c r="AV10" s="1089"/>
      <c r="AW10" s="1089"/>
      <c r="AX10" s="1089"/>
      <c r="AY10" s="1089"/>
      <c r="AZ10" s="1089"/>
      <c r="BA10" s="1089"/>
      <c r="BB10" s="1089"/>
      <c r="BC10" s="1089"/>
    </row>
    <row r="11" spans="1:55" ht="15.75">
      <c r="A11" s="1089"/>
      <c r="B11" s="1094"/>
      <c r="C11" s="1095"/>
      <c r="D11" s="1096"/>
      <c r="E11" s="1097"/>
      <c r="F11" s="1095"/>
      <c r="G11" s="1098"/>
      <c r="H11" s="1098"/>
      <c r="I11" s="1099"/>
      <c r="J11" s="1100"/>
      <c r="K11" s="1097"/>
      <c r="L11" s="1095"/>
      <c r="M11" s="1098"/>
      <c r="N11" s="1098"/>
      <c r="O11" s="1099"/>
      <c r="P11" s="1100"/>
      <c r="Q11" s="1333" t="s">
        <v>662</v>
      </c>
      <c r="R11" s="1089"/>
      <c r="S11" s="1089"/>
      <c r="T11" s="1089"/>
      <c r="U11" s="1089"/>
      <c r="V11" s="1089"/>
      <c r="W11" s="1089"/>
      <c r="X11" s="1089"/>
      <c r="Y11" s="1089"/>
      <c r="Z11" s="1089"/>
      <c r="AA11" s="1089"/>
      <c r="AB11" s="1089"/>
      <c r="AC11" s="1089"/>
      <c r="AD11" s="1089"/>
      <c r="AE11" s="1089"/>
      <c r="AF11" s="1089"/>
      <c r="AG11" s="1089"/>
      <c r="AH11" s="1089"/>
      <c r="AI11" s="1089"/>
      <c r="AJ11" s="1089"/>
      <c r="AK11" s="1089"/>
      <c r="AL11" s="1089"/>
      <c r="AM11" s="1089"/>
      <c r="AN11" s="1089"/>
      <c r="AO11" s="1089"/>
      <c r="AP11" s="1089"/>
      <c r="AQ11" s="1089"/>
      <c r="AR11" s="1089"/>
      <c r="AS11" s="1089"/>
      <c r="AT11" s="1089"/>
      <c r="AU11" s="1089"/>
      <c r="AV11" s="1089"/>
      <c r="AW11" s="1089"/>
      <c r="AX11" s="1089"/>
      <c r="AY11" s="1089"/>
      <c r="AZ11" s="1089"/>
      <c r="BA11" s="1089"/>
      <c r="BB11" s="1089"/>
      <c r="BC11" s="1089"/>
    </row>
    <row r="12" spans="1:55" ht="15.75">
      <c r="A12" s="1089"/>
      <c r="B12" s="1101"/>
      <c r="C12" s="1102"/>
      <c r="D12" s="1103"/>
      <c r="E12" s="1104" t="s">
        <v>455</v>
      </c>
      <c r="F12" s="1652"/>
      <c r="G12" s="1652"/>
      <c r="H12" s="1652"/>
      <c r="I12" s="1652"/>
      <c r="J12" s="1652"/>
      <c r="K12" s="1104" t="s">
        <v>455</v>
      </c>
      <c r="L12" s="1102"/>
      <c r="M12" s="1105"/>
      <c r="N12" s="1105"/>
      <c r="O12" s="1656"/>
      <c r="P12" s="1656"/>
      <c r="Q12" s="1106" t="s">
        <v>663</v>
      </c>
      <c r="R12" s="1089"/>
      <c r="S12" s="1089"/>
      <c r="T12" s="1089"/>
      <c r="U12" s="1089"/>
      <c r="V12" s="1089"/>
      <c r="W12" s="1089"/>
      <c r="X12" s="1089"/>
      <c r="Y12" s="1089"/>
      <c r="Z12" s="1089"/>
      <c r="AA12" s="1089"/>
      <c r="AB12" s="1089"/>
      <c r="AC12" s="1089"/>
      <c r="AD12" s="1089"/>
      <c r="AE12" s="1089"/>
      <c r="AF12" s="1089"/>
      <c r="AG12" s="1089"/>
      <c r="AH12" s="1089"/>
      <c r="AI12" s="1089"/>
      <c r="AJ12" s="1089"/>
      <c r="AK12" s="1089"/>
      <c r="AL12" s="1089"/>
      <c r="AM12" s="1089"/>
      <c r="AN12" s="1089"/>
      <c r="AO12" s="1089"/>
      <c r="AP12" s="1089"/>
      <c r="AQ12" s="1089"/>
      <c r="AR12" s="1089"/>
      <c r="AS12" s="1089"/>
      <c r="AT12" s="1089"/>
      <c r="AU12" s="1089"/>
      <c r="AV12" s="1089"/>
      <c r="AW12" s="1089"/>
      <c r="AX12" s="1089"/>
      <c r="AY12" s="1089"/>
      <c r="AZ12" s="1089"/>
      <c r="BA12" s="1089"/>
      <c r="BB12" s="1089"/>
      <c r="BC12" s="1089"/>
    </row>
    <row r="13" spans="1:55" ht="18.75">
      <c r="A13" s="1089"/>
      <c r="B13" s="1101" t="s">
        <v>10</v>
      </c>
      <c r="C13" s="1652"/>
      <c r="D13" s="1652"/>
      <c r="E13" s="1104" t="s">
        <v>149</v>
      </c>
      <c r="F13" s="1653" t="s">
        <v>664</v>
      </c>
      <c r="G13" s="1653"/>
      <c r="H13" s="1653"/>
      <c r="I13" s="1653"/>
      <c r="J13" s="1653"/>
      <c r="K13" s="1104" t="s">
        <v>149</v>
      </c>
      <c r="L13" s="1653" t="s">
        <v>665</v>
      </c>
      <c r="M13" s="1653"/>
      <c r="N13" s="1653"/>
      <c r="O13" s="1653"/>
      <c r="P13" s="1653"/>
      <c r="Q13" s="1106"/>
      <c r="R13" s="1089"/>
      <c r="S13" s="1089"/>
      <c r="T13" s="1089"/>
      <c r="U13" s="1089"/>
      <c r="V13" s="1089"/>
      <c r="W13" s="1089"/>
      <c r="X13" s="1089"/>
      <c r="Y13" s="1089"/>
      <c r="Z13" s="1089"/>
      <c r="AA13" s="1089"/>
      <c r="AB13" s="1089"/>
      <c r="AC13" s="1089"/>
      <c r="AD13" s="1089"/>
      <c r="AE13" s="1089"/>
      <c r="AF13" s="1089"/>
      <c r="AG13" s="1089"/>
      <c r="AH13" s="1089"/>
      <c r="AI13" s="1089"/>
      <c r="AJ13" s="1089"/>
      <c r="AK13" s="1089"/>
      <c r="AL13" s="1089"/>
      <c r="AM13" s="1089"/>
      <c r="AN13" s="1089"/>
      <c r="AO13" s="1089"/>
      <c r="AP13" s="1089"/>
      <c r="AQ13" s="1089"/>
      <c r="AR13" s="1089"/>
      <c r="AS13" s="1089"/>
      <c r="AT13" s="1089"/>
      <c r="AU13" s="1089"/>
      <c r="AV13" s="1089"/>
      <c r="AW13" s="1089"/>
      <c r="AX13" s="1089"/>
      <c r="AY13" s="1089"/>
      <c r="AZ13" s="1089"/>
      <c r="BA13" s="1089"/>
      <c r="BB13" s="1089"/>
      <c r="BC13" s="1089"/>
    </row>
    <row r="14" spans="1:55" s="1087" customFormat="1" ht="32.25" thickBot="1">
      <c r="A14" s="1107"/>
      <c r="B14" s="1108" t="s">
        <v>15</v>
      </c>
      <c r="C14" s="1650" t="s">
        <v>87</v>
      </c>
      <c r="D14" s="1650"/>
      <c r="E14" s="1109" t="s">
        <v>666</v>
      </c>
      <c r="F14" s="1110" t="s">
        <v>667</v>
      </c>
      <c r="G14" s="1110" t="s">
        <v>668</v>
      </c>
      <c r="H14" s="1110" t="s">
        <v>669</v>
      </c>
      <c r="I14" s="1110" t="s">
        <v>670</v>
      </c>
      <c r="J14" s="1110" t="s">
        <v>671</v>
      </c>
      <c r="K14" s="1109" t="s">
        <v>672</v>
      </c>
      <c r="L14" s="1110" t="str">
        <f>F14</f>
        <v>2027 
Plan</v>
      </c>
      <c r="M14" s="1110" t="str">
        <f>G14</f>
        <v>2028 
Plan</v>
      </c>
      <c r="N14" s="1110" t="str">
        <f>H14</f>
        <v>2029 
Plan</v>
      </c>
      <c r="O14" s="1110" t="str">
        <f>I14</f>
        <v>2030 
Plan</v>
      </c>
      <c r="P14" s="1110" t="str">
        <f>J14</f>
        <v>2031 
Plan</v>
      </c>
      <c r="Q14" s="1111" t="s">
        <v>673</v>
      </c>
      <c r="R14" s="1107"/>
      <c r="S14" s="1107"/>
      <c r="T14" s="1107"/>
      <c r="U14" s="1107"/>
      <c r="V14" s="1107"/>
      <c r="W14" s="1107"/>
      <c r="X14" s="1107"/>
      <c r="Y14" s="1107"/>
      <c r="Z14" s="1107"/>
      <c r="AA14" s="1107"/>
      <c r="AB14" s="1107"/>
      <c r="AC14" s="1107"/>
      <c r="AD14" s="1107"/>
      <c r="AE14" s="1107"/>
      <c r="AF14" s="1107"/>
      <c r="AG14" s="1107"/>
      <c r="AH14" s="1107"/>
      <c r="AI14" s="1107"/>
      <c r="AJ14" s="1107"/>
      <c r="AK14" s="1107"/>
      <c r="AL14" s="1107"/>
      <c r="AM14" s="1107"/>
      <c r="AN14" s="1107"/>
      <c r="AO14" s="1107"/>
      <c r="AP14" s="1107"/>
      <c r="AQ14" s="1107"/>
      <c r="AR14" s="1107"/>
      <c r="AS14" s="1107"/>
      <c r="AT14" s="1107"/>
      <c r="AU14" s="1107"/>
      <c r="AV14" s="1107"/>
      <c r="AW14" s="1107"/>
      <c r="AX14" s="1107"/>
      <c r="AY14" s="1107"/>
      <c r="AZ14" s="1107"/>
      <c r="BA14" s="1107"/>
      <c r="BB14" s="1107"/>
      <c r="BC14" s="1107"/>
    </row>
    <row r="15" spans="1:55" ht="15">
      <c r="A15" s="1089"/>
      <c r="B15" s="1112"/>
      <c r="C15" s="1113"/>
      <c r="D15" s="1114"/>
      <c r="E15" s="1115"/>
      <c r="F15" s="1115" t="s">
        <v>21</v>
      </c>
      <c r="G15" s="1115" t="s">
        <v>22</v>
      </c>
      <c r="H15" s="1115" t="s">
        <v>23</v>
      </c>
      <c r="I15" s="1115" t="s">
        <v>24</v>
      </c>
      <c r="J15" s="1115" t="s">
        <v>145</v>
      </c>
      <c r="K15" s="1116"/>
      <c r="L15" s="1115" t="s">
        <v>146</v>
      </c>
      <c r="M15" s="1115" t="s">
        <v>435</v>
      </c>
      <c r="N15" s="1115" t="s">
        <v>436</v>
      </c>
      <c r="O15" s="1115" t="s">
        <v>437</v>
      </c>
      <c r="P15" s="1115" t="s">
        <v>438</v>
      </c>
      <c r="Q15" s="1117" t="s">
        <v>439</v>
      </c>
      <c r="R15" s="1089"/>
      <c r="S15" s="1089"/>
      <c r="T15" s="1089"/>
      <c r="U15" s="1089"/>
      <c r="V15" s="1089"/>
      <c r="W15" s="1089"/>
      <c r="X15" s="1089"/>
      <c r="Y15" s="1089"/>
      <c r="Z15" s="1089"/>
      <c r="AA15" s="1089"/>
      <c r="AB15" s="1089"/>
      <c r="AC15" s="1089"/>
      <c r="AD15" s="1089"/>
      <c r="AE15" s="1089"/>
      <c r="AF15" s="1089"/>
      <c r="AG15" s="1089"/>
      <c r="AH15" s="1089"/>
      <c r="AI15" s="1089"/>
      <c r="AJ15" s="1089"/>
      <c r="AK15" s="1089"/>
      <c r="AL15" s="1089"/>
      <c r="AM15" s="1089"/>
      <c r="AN15" s="1089"/>
      <c r="AO15" s="1089"/>
      <c r="AP15" s="1089"/>
      <c r="AQ15" s="1089"/>
      <c r="AR15" s="1089"/>
      <c r="AS15" s="1089"/>
      <c r="AT15" s="1089"/>
      <c r="AU15" s="1089"/>
      <c r="AV15" s="1089"/>
      <c r="AW15" s="1089"/>
      <c r="AX15" s="1089"/>
      <c r="AY15" s="1089"/>
      <c r="AZ15" s="1089"/>
      <c r="BA15" s="1089"/>
      <c r="BB15" s="1089"/>
      <c r="BC15" s="1089"/>
    </row>
    <row r="16" spans="1:55" ht="15">
      <c r="A16" s="1089"/>
      <c r="B16" s="1118"/>
      <c r="C16" s="1119"/>
      <c r="D16" s="1120"/>
      <c r="E16" s="1121"/>
      <c r="F16" s="1121"/>
      <c r="G16" s="1121"/>
      <c r="H16" s="1121"/>
      <c r="I16" s="1122"/>
      <c r="J16" s="1122"/>
      <c r="K16" s="1123"/>
      <c r="L16" s="1123"/>
      <c r="M16" s="1123"/>
      <c r="N16" s="1123"/>
      <c r="O16" s="1122"/>
      <c r="P16" s="1122"/>
      <c r="Q16" s="1124"/>
      <c r="R16" s="1089"/>
      <c r="S16" s="1089"/>
      <c r="T16" s="1089"/>
      <c r="U16" s="1089"/>
      <c r="V16" s="1089"/>
      <c r="W16" s="1089"/>
      <c r="X16" s="1089"/>
      <c r="Y16" s="1089"/>
      <c r="Z16" s="1089"/>
      <c r="AA16" s="1089"/>
      <c r="AB16" s="1089"/>
      <c r="AC16" s="1089"/>
      <c r="AD16" s="1089"/>
      <c r="AE16" s="1089"/>
      <c r="AF16" s="1089"/>
      <c r="AG16" s="1089"/>
      <c r="AH16" s="1089"/>
      <c r="AI16" s="1089"/>
      <c r="AJ16" s="1089"/>
      <c r="AK16" s="1089"/>
      <c r="AL16" s="1089"/>
      <c r="AM16" s="1089"/>
      <c r="AN16" s="1089"/>
      <c r="AO16" s="1089"/>
      <c r="AP16" s="1089"/>
      <c r="AQ16" s="1089"/>
      <c r="AR16" s="1089"/>
      <c r="AS16" s="1089"/>
      <c r="AT16" s="1089"/>
      <c r="AU16" s="1089"/>
      <c r="AV16" s="1089"/>
      <c r="AW16" s="1089"/>
      <c r="AX16" s="1089"/>
      <c r="AY16" s="1089"/>
      <c r="AZ16" s="1089"/>
      <c r="BA16" s="1089"/>
      <c r="BB16" s="1089"/>
      <c r="BC16" s="1089"/>
    </row>
    <row r="17" spans="1:55" ht="15.75">
      <c r="A17" s="1089"/>
      <c r="B17" s="1118"/>
      <c r="C17" s="1125" t="s">
        <v>459</v>
      </c>
      <c r="D17" s="1126"/>
      <c r="E17" s="1121"/>
      <c r="F17" s="1121"/>
      <c r="G17" s="1121"/>
      <c r="H17" s="1121"/>
      <c r="I17" s="1122"/>
      <c r="J17" s="1122"/>
      <c r="K17" s="1123"/>
      <c r="L17" s="1123"/>
      <c r="M17" s="1123"/>
      <c r="N17" s="1123"/>
      <c r="O17" s="1122"/>
      <c r="P17" s="1122"/>
      <c r="Q17" s="1124"/>
      <c r="R17" s="1089"/>
      <c r="S17" s="1089"/>
      <c r="T17" s="1089"/>
      <c r="U17" s="1089"/>
      <c r="V17" s="1089"/>
      <c r="W17" s="1089"/>
      <c r="X17" s="1089"/>
      <c r="Y17" s="1089"/>
      <c r="Z17" s="1089"/>
      <c r="AA17" s="1089"/>
      <c r="AB17" s="1089"/>
      <c r="AC17" s="1089"/>
      <c r="AD17" s="1089"/>
      <c r="AE17" s="1089"/>
      <c r="AF17" s="1089"/>
      <c r="AG17" s="1089"/>
      <c r="AH17" s="1089"/>
      <c r="AI17" s="1089"/>
      <c r="AJ17" s="1089"/>
      <c r="AK17" s="1089"/>
      <c r="AL17" s="1089"/>
      <c r="AM17" s="1089"/>
      <c r="AN17" s="1089"/>
      <c r="AO17" s="1089"/>
      <c r="AP17" s="1089"/>
      <c r="AQ17" s="1089"/>
      <c r="AR17" s="1089"/>
      <c r="AS17" s="1089"/>
      <c r="AT17" s="1089"/>
      <c r="AU17" s="1089"/>
      <c r="AV17" s="1089"/>
      <c r="AW17" s="1089"/>
      <c r="AX17" s="1089"/>
      <c r="AY17" s="1089"/>
      <c r="AZ17" s="1089"/>
      <c r="BA17" s="1089"/>
      <c r="BB17" s="1089"/>
      <c r="BC17" s="1089"/>
    </row>
    <row r="18" spans="1:55" ht="15.75">
      <c r="A18" s="1089"/>
      <c r="B18" s="1118">
        <v>1</v>
      </c>
      <c r="C18" s="1125" t="s">
        <v>460</v>
      </c>
      <c r="D18" s="1126"/>
      <c r="E18" s="1121" t="s">
        <v>674</v>
      </c>
      <c r="F18" s="1122">
        <v>11.348526039999999</v>
      </c>
      <c r="G18" s="1122">
        <v>11.348525120000001</v>
      </c>
      <c r="H18" s="1122">
        <v>11.348526499999998</v>
      </c>
      <c r="I18" s="1122">
        <v>11.348524439999995</v>
      </c>
      <c r="J18" s="1122">
        <v>11.348526840000002</v>
      </c>
      <c r="K18" s="1128" t="s">
        <v>148</v>
      </c>
      <c r="L18" s="514">
        <v>4.5148960000000002</v>
      </c>
      <c r="M18" s="514">
        <v>4.5148960000000002</v>
      </c>
      <c r="N18" s="514">
        <v>4.5148960000000002</v>
      </c>
      <c r="O18" s="514">
        <v>4.5148960000000002</v>
      </c>
      <c r="P18" s="514">
        <v>4.5148960000000002</v>
      </c>
      <c r="Q18" s="1124">
        <f>SUM(F18:J18)-SUM(L18:P18)</f>
        <v>34.168148940000002</v>
      </c>
      <c r="R18" s="1089"/>
      <c r="S18" s="1089"/>
      <c r="T18" s="1089"/>
      <c r="U18" s="1089"/>
      <c r="V18" s="1089"/>
      <c r="W18" s="1089"/>
      <c r="X18" s="1089"/>
      <c r="Y18" s="1089"/>
      <c r="Z18" s="1089"/>
      <c r="AA18" s="1089"/>
      <c r="AB18" s="1089"/>
      <c r="AC18" s="1089"/>
      <c r="AD18" s="1089"/>
      <c r="AE18" s="1089"/>
      <c r="AF18" s="1089"/>
      <c r="AG18" s="1089"/>
      <c r="AH18" s="1089"/>
      <c r="AI18" s="1089"/>
      <c r="AJ18" s="1089"/>
      <c r="AK18" s="1089"/>
      <c r="AL18" s="1089"/>
      <c r="AM18" s="1089"/>
      <c r="AN18" s="1089"/>
      <c r="AO18" s="1089"/>
      <c r="AP18" s="1089"/>
      <c r="AQ18" s="1089"/>
      <c r="AR18" s="1089"/>
      <c r="AS18" s="1089"/>
      <c r="AT18" s="1089"/>
      <c r="AU18" s="1089"/>
      <c r="AV18" s="1089"/>
      <c r="AW18" s="1089"/>
      <c r="AX18" s="1089"/>
      <c r="AY18" s="1089"/>
      <c r="AZ18" s="1089"/>
      <c r="BA18" s="1089"/>
      <c r="BB18" s="1089"/>
      <c r="BC18" s="1089"/>
    </row>
    <row r="19" spans="1:55" ht="15.75">
      <c r="A19" s="1089"/>
      <c r="B19" s="1118">
        <v>2</v>
      </c>
      <c r="C19" s="1129" t="s">
        <v>462</v>
      </c>
      <c r="D19" s="1130"/>
      <c r="E19" s="1121" t="s">
        <v>674</v>
      </c>
      <c r="F19" s="1122">
        <v>26.8</v>
      </c>
      <c r="G19" s="1122">
        <v>38.5</v>
      </c>
      <c r="H19" s="1122">
        <v>38</v>
      </c>
      <c r="I19" s="1122">
        <v>50.2</v>
      </c>
      <c r="J19" s="1122">
        <v>54.2</v>
      </c>
      <c r="K19" s="1128" t="s">
        <v>279</v>
      </c>
      <c r="L19" s="1127">
        <v>41.869736792746764</v>
      </c>
      <c r="M19" s="1127">
        <v>59.37261831389732</v>
      </c>
      <c r="N19" s="1127">
        <v>57.680963230813816</v>
      </c>
      <c r="O19" s="1127">
        <v>74.80395998287706</v>
      </c>
      <c r="P19" s="1127">
        <v>79.541483851560415</v>
      </c>
      <c r="Q19" s="1124">
        <f>SUM(F19:J19)-SUM(L19:P19)</f>
        <v>-105.5687621718954</v>
      </c>
      <c r="R19" s="1089"/>
      <c r="S19" s="1089"/>
      <c r="T19" s="1089"/>
      <c r="U19" s="1089"/>
      <c r="V19" s="1089"/>
      <c r="W19" s="1089"/>
      <c r="X19" s="1089"/>
      <c r="Y19" s="1089"/>
      <c r="Z19" s="1089"/>
      <c r="AA19" s="1089"/>
      <c r="AB19" s="1089"/>
      <c r="AC19" s="1089"/>
      <c r="AD19" s="1089"/>
      <c r="AE19" s="1089"/>
      <c r="AF19" s="1089"/>
      <c r="AG19" s="1089"/>
      <c r="AH19" s="1089"/>
      <c r="AI19" s="1089"/>
      <c r="AJ19" s="1089"/>
      <c r="AK19" s="1089"/>
      <c r="AL19" s="1089"/>
      <c r="AM19" s="1089"/>
      <c r="AN19" s="1089"/>
      <c r="AO19" s="1089"/>
      <c r="AP19" s="1089"/>
      <c r="AQ19" s="1089"/>
      <c r="AR19" s="1089"/>
      <c r="AS19" s="1089"/>
      <c r="AT19" s="1089"/>
      <c r="AU19" s="1089"/>
      <c r="AV19" s="1089"/>
      <c r="AW19" s="1089"/>
      <c r="AX19" s="1089"/>
      <c r="AY19" s="1089"/>
      <c r="AZ19" s="1089"/>
      <c r="BA19" s="1089"/>
      <c r="BB19" s="1089"/>
      <c r="BC19" s="1089"/>
    </row>
    <row r="20" spans="1:55" ht="15.75">
      <c r="A20" s="1089"/>
      <c r="B20" s="1118">
        <v>3</v>
      </c>
      <c r="C20" s="1651" t="s">
        <v>463</v>
      </c>
      <c r="D20" s="1651"/>
      <c r="E20" s="1121" t="s">
        <v>674</v>
      </c>
      <c r="F20" s="1122">
        <v>3.6</v>
      </c>
      <c r="G20" s="1122">
        <v>8.6999999999999993</v>
      </c>
      <c r="H20" s="1122">
        <v>20.9</v>
      </c>
      <c r="I20" s="1122">
        <v>22.7</v>
      </c>
      <c r="J20" s="1122">
        <v>24.9</v>
      </c>
      <c r="K20" s="1128" t="s">
        <v>279</v>
      </c>
      <c r="L20" s="1127">
        <v>4.7379198788532175</v>
      </c>
      <c r="M20" s="1127">
        <v>10.966935231519622</v>
      </c>
      <c r="N20" s="1127">
        <v>27.976734976188062</v>
      </c>
      <c r="O20" s="1127">
        <v>29.858272536186853</v>
      </c>
      <c r="P20" s="1127">
        <v>32.297984903085137</v>
      </c>
      <c r="Q20" s="1124">
        <f>SUM(F20:J20)-SUM(L20:P20)</f>
        <v>-25.037847525832916</v>
      </c>
      <c r="R20" s="1089"/>
      <c r="S20" s="1089"/>
      <c r="T20" s="1089"/>
      <c r="U20" s="1089"/>
      <c r="V20" s="1089"/>
      <c r="W20" s="1089"/>
      <c r="X20" s="1089"/>
      <c r="Y20" s="1089"/>
      <c r="Z20" s="1089"/>
      <c r="AA20" s="1089"/>
      <c r="AB20" s="1089"/>
      <c r="AC20" s="1089"/>
      <c r="AD20" s="1089"/>
      <c r="AE20" s="1089"/>
      <c r="AF20" s="1089"/>
      <c r="AG20" s="1089"/>
      <c r="AH20" s="1089"/>
      <c r="AI20" s="1089"/>
      <c r="AJ20" s="1089"/>
      <c r="AK20" s="1089"/>
      <c r="AL20" s="1089"/>
      <c r="AM20" s="1089"/>
      <c r="AN20" s="1089"/>
      <c r="AO20" s="1089"/>
      <c r="AP20" s="1089"/>
      <c r="AQ20" s="1089"/>
      <c r="AR20" s="1089"/>
      <c r="AS20" s="1089"/>
      <c r="AT20" s="1089"/>
      <c r="AU20" s="1089"/>
      <c r="AV20" s="1089"/>
      <c r="AW20" s="1089"/>
      <c r="AX20" s="1089"/>
      <c r="AY20" s="1089"/>
      <c r="AZ20" s="1089"/>
      <c r="BA20" s="1089"/>
      <c r="BB20" s="1089"/>
      <c r="BC20" s="1089"/>
    </row>
    <row r="21" spans="1:55" ht="15.75">
      <c r="A21" s="1089"/>
      <c r="B21" s="1118"/>
      <c r="C21" s="1125" t="s">
        <v>675</v>
      </c>
      <c r="D21" s="1126"/>
      <c r="E21" s="1121"/>
      <c r="F21" s="1230"/>
      <c r="G21" s="1230"/>
      <c r="H21" s="1230"/>
      <c r="I21" s="1230"/>
      <c r="J21" s="1230"/>
      <c r="K21" s="1128"/>
      <c r="L21" s="1127"/>
      <c r="M21" s="1127"/>
      <c r="N21" s="1127"/>
      <c r="O21" s="1127"/>
      <c r="P21" s="1127"/>
      <c r="Q21" s="1124"/>
      <c r="R21" s="1089"/>
      <c r="S21" s="1089"/>
      <c r="T21" s="1089"/>
      <c r="U21" s="1089"/>
      <c r="V21" s="1089"/>
      <c r="W21" s="1089"/>
      <c r="X21" s="1089"/>
      <c r="Y21" s="1089"/>
      <c r="Z21" s="1089"/>
      <c r="AA21" s="1089"/>
      <c r="AB21" s="1089"/>
      <c r="AC21" s="1089"/>
      <c r="AD21" s="1089"/>
      <c r="AE21" s="1089"/>
      <c r="AF21" s="1089"/>
      <c r="AG21" s="1089"/>
      <c r="AH21" s="1089"/>
      <c r="AI21" s="1089"/>
      <c r="AJ21" s="1089"/>
      <c r="AK21" s="1089"/>
      <c r="AL21" s="1089"/>
      <c r="AM21" s="1089"/>
      <c r="AN21" s="1089"/>
      <c r="AO21" s="1089"/>
      <c r="AP21" s="1089"/>
      <c r="AQ21" s="1089"/>
      <c r="AR21" s="1089"/>
      <c r="AS21" s="1089"/>
      <c r="AT21" s="1089"/>
      <c r="AU21" s="1089"/>
      <c r="AV21" s="1089"/>
      <c r="AW21" s="1089"/>
      <c r="AX21" s="1089"/>
      <c r="AY21" s="1089"/>
      <c r="AZ21" s="1089"/>
      <c r="BA21" s="1089"/>
      <c r="BB21" s="1089"/>
      <c r="BC21" s="1089"/>
    </row>
    <row r="22" spans="1:55" ht="15.75">
      <c r="A22" s="1089"/>
      <c r="B22" s="1118">
        <v>4</v>
      </c>
      <c r="C22" s="1125" t="s">
        <v>465</v>
      </c>
      <c r="D22" s="1126"/>
      <c r="E22" s="1121" t="s">
        <v>674</v>
      </c>
      <c r="F22" s="1137">
        <v>4.7271250126412561</v>
      </c>
      <c r="G22" s="1137">
        <v>1.0881774932271762</v>
      </c>
      <c r="H22" s="1137">
        <v>0</v>
      </c>
      <c r="I22" s="1137">
        <v>0</v>
      </c>
      <c r="J22" s="1137">
        <v>0</v>
      </c>
      <c r="K22" s="1128" t="s">
        <v>153</v>
      </c>
      <c r="L22" s="1246">
        <v>0</v>
      </c>
      <c r="M22" s="1246">
        <v>0</v>
      </c>
      <c r="N22" s="1246">
        <v>0</v>
      </c>
      <c r="O22" s="1246">
        <v>0</v>
      </c>
      <c r="P22" s="1246">
        <v>0</v>
      </c>
      <c r="Q22" s="1124">
        <f>SUM(F22:J22)-SUM(L22:P22)</f>
        <v>5.8153025058684324</v>
      </c>
      <c r="R22" s="1089"/>
      <c r="S22" s="1089"/>
      <c r="T22" s="1089"/>
      <c r="U22" s="1089"/>
      <c r="V22" s="1089"/>
      <c r="W22" s="1089"/>
      <c r="X22" s="1089"/>
      <c r="Y22" s="1089"/>
      <c r="Z22" s="1089"/>
      <c r="AA22" s="1089"/>
      <c r="AB22" s="1089"/>
      <c r="AC22" s="1089"/>
      <c r="AD22" s="1089"/>
      <c r="AE22" s="1089"/>
      <c r="AF22" s="1089"/>
      <c r="AG22" s="1089"/>
      <c r="AH22" s="1089"/>
      <c r="AI22" s="1089"/>
      <c r="AJ22" s="1089"/>
      <c r="AK22" s="1089"/>
      <c r="AL22" s="1089"/>
      <c r="AM22" s="1089"/>
      <c r="AN22" s="1089"/>
      <c r="AO22" s="1089"/>
      <c r="AP22" s="1089"/>
      <c r="AQ22" s="1089"/>
      <c r="AR22" s="1089"/>
      <c r="AS22" s="1089"/>
      <c r="AT22" s="1089"/>
      <c r="AU22" s="1089"/>
      <c r="AV22" s="1089"/>
      <c r="AW22" s="1089"/>
      <c r="AX22" s="1089"/>
      <c r="AY22" s="1089"/>
      <c r="AZ22" s="1089"/>
      <c r="BA22" s="1089"/>
      <c r="BB22" s="1089"/>
      <c r="BC22" s="1089"/>
    </row>
    <row r="23" spans="1:55" ht="16.5" thickBot="1">
      <c r="A23" s="1089"/>
      <c r="B23" s="1118">
        <v>5</v>
      </c>
      <c r="C23" s="1125" t="s">
        <v>467</v>
      </c>
      <c r="D23" s="1126"/>
      <c r="E23" s="1121" t="s">
        <v>674</v>
      </c>
      <c r="F23" s="1139">
        <v>27.273020767523601</v>
      </c>
      <c r="G23" s="1139">
        <v>32.246873718986933</v>
      </c>
      <c r="H23" s="1139">
        <v>33.341250747033833</v>
      </c>
      <c r="I23" s="1139">
        <v>32.670894250788024</v>
      </c>
      <c r="J23" s="1139">
        <v>31.920934490815871</v>
      </c>
      <c r="K23" s="1128" t="s">
        <v>153</v>
      </c>
      <c r="L23" s="1139">
        <v>7.9366751028371958</v>
      </c>
      <c r="M23" s="1139">
        <v>7.7249708215777622</v>
      </c>
      <c r="N23" s="1139">
        <v>7.4692931774177547</v>
      </c>
      <c r="O23" s="1139">
        <v>7.1788986093018545</v>
      </c>
      <c r="P23" s="1139">
        <v>6.8701714285346762</v>
      </c>
      <c r="Q23" s="1241">
        <f>SUM(F23:J23)-SUM(L23:P23)</f>
        <v>120.27296483547903</v>
      </c>
      <c r="R23" s="1089"/>
      <c r="S23" s="1089"/>
      <c r="T23" s="1089"/>
      <c r="U23" s="1089"/>
      <c r="V23" s="1089"/>
      <c r="W23" s="1089"/>
      <c r="X23" s="1089"/>
      <c r="Y23" s="1089"/>
      <c r="Z23" s="1089"/>
      <c r="AA23" s="1089"/>
      <c r="AB23" s="1089"/>
      <c r="AC23" s="1089"/>
      <c r="AD23" s="1089"/>
      <c r="AE23" s="1089"/>
      <c r="AF23" s="1089"/>
      <c r="AG23" s="1089"/>
      <c r="AH23" s="1089"/>
      <c r="AI23" s="1089"/>
      <c r="AJ23" s="1089"/>
      <c r="AK23" s="1089"/>
      <c r="AL23" s="1089"/>
      <c r="AM23" s="1089"/>
      <c r="AN23" s="1089"/>
      <c r="AO23" s="1089"/>
      <c r="AP23" s="1089"/>
      <c r="AQ23" s="1089"/>
      <c r="AR23" s="1089"/>
      <c r="AS23" s="1089"/>
      <c r="AT23" s="1089"/>
      <c r="AU23" s="1089"/>
      <c r="AV23" s="1089"/>
      <c r="AW23" s="1089"/>
      <c r="AX23" s="1089"/>
      <c r="AY23" s="1089"/>
      <c r="AZ23" s="1089"/>
      <c r="BA23" s="1089"/>
      <c r="BB23" s="1089"/>
      <c r="BC23" s="1089"/>
    </row>
    <row r="24" spans="1:55" ht="15.75">
      <c r="A24" s="1089"/>
      <c r="B24" s="1118">
        <v>6</v>
      </c>
      <c r="C24" s="1125" t="s">
        <v>468</v>
      </c>
      <c r="D24" s="1126"/>
      <c r="E24" s="1121"/>
      <c r="F24" s="1131">
        <f>SUM(F18:F20,F22:F23)</f>
        <v>73.748671820164859</v>
      </c>
      <c r="G24" s="1131">
        <f>SUM(G18:G20,G22:G23)</f>
        <v>91.883576332214119</v>
      </c>
      <c r="H24" s="1131">
        <f>SUM(H18:H20,H22:H23)</f>
        <v>103.58977724703382</v>
      </c>
      <c r="I24" s="1131">
        <f>SUM(I18:I20,I22:I23)</f>
        <v>116.91941869078802</v>
      </c>
      <c r="J24" s="1131">
        <f>SUM(J18:J20,J22:J23)</f>
        <v>122.36946133081587</v>
      </c>
      <c r="K24" s="1132"/>
      <c r="L24" s="1131">
        <f t="shared" ref="L24:Q24" si="0">SUM(L18:L20,L22:L23)</f>
        <v>59.059227774437176</v>
      </c>
      <c r="M24" s="1131">
        <f t="shared" si="0"/>
        <v>82.579420366994697</v>
      </c>
      <c r="N24" s="1131">
        <f t="shared" si="0"/>
        <v>97.641887384419633</v>
      </c>
      <c r="O24" s="1131">
        <f t="shared" si="0"/>
        <v>116.35602712836578</v>
      </c>
      <c r="P24" s="1131">
        <f t="shared" si="0"/>
        <v>123.22453618318023</v>
      </c>
      <c r="Q24" s="1240">
        <f t="shared" si="0"/>
        <v>29.649806583619153</v>
      </c>
      <c r="R24" s="1089"/>
      <c r="S24" s="1089"/>
      <c r="T24" s="1089"/>
      <c r="U24" s="1089"/>
      <c r="V24" s="1089"/>
      <c r="W24" s="1089"/>
      <c r="X24" s="1089"/>
      <c r="Y24" s="1089"/>
      <c r="Z24" s="1089"/>
      <c r="AA24" s="1089"/>
      <c r="AB24" s="1089"/>
      <c r="AC24" s="1089"/>
      <c r="AD24" s="1089"/>
      <c r="AE24" s="1089"/>
      <c r="AF24" s="1089"/>
      <c r="AG24" s="1089"/>
      <c r="AH24" s="1089"/>
      <c r="AI24" s="1089"/>
      <c r="AJ24" s="1089"/>
      <c r="AK24" s="1089"/>
      <c r="AL24" s="1089"/>
      <c r="AM24" s="1089"/>
      <c r="AN24" s="1089"/>
      <c r="AO24" s="1089"/>
      <c r="AP24" s="1089"/>
      <c r="AQ24" s="1089"/>
      <c r="AR24" s="1089"/>
      <c r="AS24" s="1089"/>
      <c r="AT24" s="1089"/>
      <c r="AU24" s="1089"/>
      <c r="AV24" s="1089"/>
      <c r="AW24" s="1089"/>
      <c r="AX24" s="1089"/>
      <c r="AY24" s="1089"/>
      <c r="AZ24" s="1089"/>
      <c r="BA24" s="1089"/>
      <c r="BB24" s="1089"/>
      <c r="BC24" s="1089"/>
    </row>
    <row r="25" spans="1:55" ht="15.75">
      <c r="A25" s="1089"/>
      <c r="B25" s="1118"/>
      <c r="C25" s="1125"/>
      <c r="D25" s="1126"/>
      <c r="E25" s="1121"/>
      <c r="F25" s="1127"/>
      <c r="G25" s="1127"/>
      <c r="H25" s="1127"/>
      <c r="I25" s="1127"/>
      <c r="J25" s="1127"/>
      <c r="K25" s="1132"/>
      <c r="L25" s="1132"/>
      <c r="M25" s="1132"/>
      <c r="N25" s="1132"/>
      <c r="O25" s="1132"/>
      <c r="P25" s="1132"/>
      <c r="Q25" s="1124"/>
      <c r="R25" s="1089"/>
      <c r="S25" s="1089"/>
      <c r="T25" s="1089"/>
      <c r="U25" s="1089"/>
      <c r="V25" s="1089"/>
      <c r="W25" s="1089"/>
      <c r="X25" s="1089"/>
      <c r="Y25" s="1089"/>
      <c r="Z25" s="1089"/>
      <c r="AA25" s="1089"/>
      <c r="AB25" s="1089"/>
      <c r="AC25" s="1089"/>
      <c r="AD25" s="1089"/>
      <c r="AE25" s="1089"/>
      <c r="AF25" s="1089"/>
      <c r="AG25" s="1089"/>
      <c r="AH25" s="1089"/>
      <c r="AI25" s="1089"/>
      <c r="AJ25" s="1089"/>
      <c r="AK25" s="1089"/>
      <c r="AL25" s="1089"/>
      <c r="AM25" s="1089"/>
      <c r="AN25" s="1089"/>
      <c r="AO25" s="1089"/>
      <c r="AP25" s="1089"/>
      <c r="AQ25" s="1089"/>
      <c r="AR25" s="1089"/>
      <c r="AS25" s="1089"/>
      <c r="AT25" s="1089"/>
      <c r="AU25" s="1089"/>
      <c r="AV25" s="1089"/>
      <c r="AW25" s="1089"/>
      <c r="AX25" s="1089"/>
      <c r="AY25" s="1089"/>
      <c r="AZ25" s="1089"/>
      <c r="BA25" s="1089"/>
      <c r="BB25" s="1089"/>
      <c r="BC25" s="1089"/>
    </row>
    <row r="26" spans="1:55" ht="15.75">
      <c r="A26" s="1089"/>
      <c r="B26" s="1118">
        <v>7</v>
      </c>
      <c r="C26" s="1125" t="s">
        <v>469</v>
      </c>
      <c r="D26" s="1126"/>
      <c r="E26" s="1121" t="s">
        <v>674</v>
      </c>
      <c r="F26" s="1133">
        <v>-21.801729671991513</v>
      </c>
      <c r="G26" s="1133">
        <v>-9.0349325192065262</v>
      </c>
      <c r="H26" s="1133">
        <v>4.304096618262899</v>
      </c>
      <c r="I26" s="1133">
        <v>9.9510841339129755E-2</v>
      </c>
      <c r="J26" s="1133">
        <v>-2.5933731493608243</v>
      </c>
      <c r="K26" s="1128" t="s">
        <v>198</v>
      </c>
      <c r="L26" s="1133">
        <v>-26.698211020567403</v>
      </c>
      <c r="M26" s="1133">
        <v>-12.136317840946353</v>
      </c>
      <c r="N26" s="1133">
        <v>2.3214666640581831</v>
      </c>
      <c r="O26" s="1133">
        <v>-8.828634613494539E-2</v>
      </c>
      <c r="P26" s="1133">
        <v>-2.3083481985726926</v>
      </c>
      <c r="Q26" s="1124">
        <f>SUM(F26:J26)-SUM(L26:P26)</f>
        <v>9.8832688612063713</v>
      </c>
      <c r="R26" s="1089"/>
      <c r="S26" s="1089"/>
      <c r="T26" s="1089"/>
      <c r="U26" s="1089"/>
      <c r="V26" s="1089"/>
      <c r="W26" s="1089"/>
      <c r="X26" s="1089"/>
      <c r="Y26" s="1089"/>
      <c r="Z26" s="1089"/>
      <c r="AA26" s="1089"/>
      <c r="AB26" s="1089"/>
      <c r="AC26" s="1089"/>
      <c r="AD26" s="1089"/>
      <c r="AE26" s="1089"/>
      <c r="AF26" s="1089"/>
      <c r="AG26" s="1089"/>
      <c r="AH26" s="1089"/>
      <c r="AI26" s="1089"/>
      <c r="AJ26" s="1089"/>
      <c r="AK26" s="1089"/>
      <c r="AL26" s="1089"/>
      <c r="AM26" s="1089"/>
      <c r="AN26" s="1089"/>
      <c r="AO26" s="1089"/>
      <c r="AP26" s="1089"/>
      <c r="AQ26" s="1089"/>
      <c r="AR26" s="1089"/>
      <c r="AS26" s="1089"/>
      <c r="AT26" s="1089"/>
      <c r="AU26" s="1089"/>
      <c r="AV26" s="1089"/>
      <c r="AW26" s="1089"/>
      <c r="AX26" s="1089"/>
      <c r="AY26" s="1089"/>
      <c r="AZ26" s="1089"/>
      <c r="BA26" s="1089"/>
      <c r="BB26" s="1089"/>
      <c r="BC26" s="1089"/>
    </row>
    <row r="27" spans="1:55" ht="16.5" thickBot="1">
      <c r="A27" s="1089"/>
      <c r="B27" s="1118"/>
      <c r="C27" s="1134"/>
      <c r="D27" s="1135"/>
      <c r="E27" s="1121"/>
      <c r="F27" s="1136"/>
      <c r="G27" s="1136"/>
      <c r="H27" s="1136"/>
      <c r="I27" s="1136"/>
      <c r="J27" s="1136"/>
      <c r="K27" s="1137"/>
      <c r="L27" s="1138"/>
      <c r="M27" s="1138"/>
      <c r="N27" s="1139"/>
      <c r="O27" s="1138"/>
      <c r="P27" s="1138"/>
      <c r="Q27" s="1241"/>
      <c r="R27" s="1089"/>
      <c r="S27" s="1089"/>
      <c r="T27" s="1089"/>
      <c r="U27" s="1089"/>
      <c r="V27" s="1089"/>
      <c r="W27" s="1089"/>
      <c r="X27" s="1089"/>
      <c r="Y27" s="1089"/>
      <c r="Z27" s="1089"/>
      <c r="AA27" s="1089"/>
      <c r="AB27" s="1089"/>
      <c r="AC27" s="1089"/>
      <c r="AD27" s="1089"/>
      <c r="AE27" s="1089"/>
      <c r="AF27" s="1089"/>
      <c r="AG27" s="1089"/>
      <c r="AH27" s="1089"/>
      <c r="AI27" s="1089"/>
      <c r="AJ27" s="1089"/>
      <c r="AK27" s="1089"/>
      <c r="AL27" s="1089"/>
      <c r="AM27" s="1089"/>
      <c r="AN27" s="1089"/>
      <c r="AO27" s="1089"/>
      <c r="AP27" s="1089"/>
      <c r="AQ27" s="1089"/>
      <c r="AR27" s="1089"/>
      <c r="AS27" s="1089"/>
      <c r="AT27" s="1089"/>
      <c r="AU27" s="1089"/>
      <c r="AV27" s="1089"/>
      <c r="AW27" s="1089"/>
      <c r="AX27" s="1089"/>
      <c r="AY27" s="1089"/>
      <c r="AZ27" s="1089"/>
      <c r="BA27" s="1089"/>
      <c r="BB27" s="1089"/>
      <c r="BC27" s="1089"/>
    </row>
    <row r="28" spans="1:55" ht="15.75">
      <c r="A28" s="1089"/>
      <c r="B28" s="1118">
        <v>8</v>
      </c>
      <c r="C28" s="1649" t="s">
        <v>676</v>
      </c>
      <c r="D28" s="1649"/>
      <c r="E28" s="1121"/>
      <c r="F28" s="1131">
        <f>F24+F26</f>
        <v>51.946942148173349</v>
      </c>
      <c r="G28" s="1131">
        <f>G24+G26</f>
        <v>82.848643813007598</v>
      </c>
      <c r="H28" s="1131">
        <f>H24+H26</f>
        <v>107.89387386529673</v>
      </c>
      <c r="I28" s="1131">
        <f>I24+I26</f>
        <v>117.01892953212715</v>
      </c>
      <c r="J28" s="1131">
        <f>J24+J26</f>
        <v>119.77608818145504</v>
      </c>
      <c r="K28" s="1137"/>
      <c r="L28" s="1140">
        <f t="shared" ref="L28:Q28" si="1">L24+L26</f>
        <v>32.361016753869777</v>
      </c>
      <c r="M28" s="1140">
        <f t="shared" si="1"/>
        <v>70.443102526048349</v>
      </c>
      <c r="N28" s="1140">
        <f t="shared" si="1"/>
        <v>99.963354048477811</v>
      </c>
      <c r="O28" s="1140">
        <f t="shared" si="1"/>
        <v>116.26774078223083</v>
      </c>
      <c r="P28" s="1140">
        <f t="shared" si="1"/>
        <v>120.91618798460755</v>
      </c>
      <c r="Q28" s="1240">
        <f t="shared" si="1"/>
        <v>39.533075444825528</v>
      </c>
      <c r="R28" s="1089"/>
      <c r="S28" s="1089"/>
      <c r="T28" s="1141"/>
      <c r="U28" s="1089"/>
      <c r="V28" s="1089"/>
      <c r="W28" s="1089"/>
      <c r="X28" s="1089"/>
      <c r="Y28" s="1089"/>
      <c r="Z28" s="1089"/>
      <c r="AA28" s="1089"/>
      <c r="AB28" s="1089"/>
      <c r="AC28" s="1089"/>
      <c r="AD28" s="1089"/>
      <c r="AE28" s="1089"/>
      <c r="AF28" s="1089"/>
      <c r="AG28" s="1089"/>
      <c r="AH28" s="1089"/>
      <c r="AI28" s="1089"/>
      <c r="AJ28" s="1089"/>
      <c r="AK28" s="1089"/>
      <c r="AL28" s="1089"/>
      <c r="AM28" s="1089"/>
      <c r="AN28" s="1089"/>
      <c r="AO28" s="1089"/>
      <c r="AP28" s="1089"/>
      <c r="AQ28" s="1089"/>
      <c r="AR28" s="1089"/>
      <c r="AS28" s="1089"/>
      <c r="AT28" s="1089"/>
      <c r="AU28" s="1089"/>
      <c r="AV28" s="1089"/>
      <c r="AW28" s="1089"/>
      <c r="AX28" s="1089"/>
      <c r="AY28" s="1089"/>
      <c r="AZ28" s="1089"/>
      <c r="BA28" s="1089"/>
      <c r="BB28" s="1089"/>
      <c r="BC28" s="1089"/>
    </row>
    <row r="29" spans="1:55" ht="15">
      <c r="A29" s="1089"/>
      <c r="B29" s="1118"/>
      <c r="C29" s="1119"/>
      <c r="D29" s="1120"/>
      <c r="E29" s="1121"/>
      <c r="F29" s="1128"/>
      <c r="G29" s="1128"/>
      <c r="H29" s="1128"/>
      <c r="I29" s="1122"/>
      <c r="J29" s="1137"/>
      <c r="K29" s="1137"/>
      <c r="L29" s="1137"/>
      <c r="M29" s="1137"/>
      <c r="N29" s="1137"/>
      <c r="O29" s="1122"/>
      <c r="P29" s="1122"/>
      <c r="Q29" s="1124"/>
      <c r="R29" s="1089"/>
      <c r="S29" s="1089"/>
      <c r="T29" s="1089"/>
      <c r="U29" s="1089"/>
      <c r="V29" s="1089"/>
      <c r="W29" s="1089"/>
      <c r="X29" s="1089"/>
      <c r="Y29" s="1089"/>
      <c r="Z29" s="1089"/>
      <c r="AA29" s="1089"/>
      <c r="AB29" s="1089"/>
      <c r="AC29" s="1089"/>
      <c r="AD29" s="1089"/>
      <c r="AE29" s="1089"/>
      <c r="AF29" s="1089"/>
      <c r="AG29" s="1089"/>
      <c r="AH29" s="1089"/>
      <c r="AI29" s="1089"/>
      <c r="AJ29" s="1089"/>
      <c r="AK29" s="1089"/>
      <c r="AL29" s="1089"/>
      <c r="AM29" s="1089"/>
      <c r="AN29" s="1089"/>
      <c r="AO29" s="1089"/>
      <c r="AP29" s="1089"/>
      <c r="AQ29" s="1089"/>
      <c r="AR29" s="1089"/>
      <c r="AS29" s="1089"/>
      <c r="AT29" s="1089"/>
      <c r="AU29" s="1089"/>
      <c r="AV29" s="1089"/>
      <c r="AW29" s="1089"/>
      <c r="AX29" s="1089"/>
      <c r="AY29" s="1089"/>
      <c r="AZ29" s="1089"/>
      <c r="BA29" s="1089"/>
      <c r="BB29" s="1089"/>
      <c r="BC29" s="1089"/>
    </row>
    <row r="30" spans="1:55" ht="15.75">
      <c r="A30" s="1089"/>
      <c r="B30" s="1118"/>
      <c r="C30" s="1125" t="s">
        <v>471</v>
      </c>
      <c r="D30" s="1126"/>
      <c r="E30" s="1121"/>
      <c r="F30" s="1128"/>
      <c r="G30" s="1128"/>
      <c r="H30" s="1128"/>
      <c r="I30" s="1122"/>
      <c r="J30" s="1137"/>
      <c r="K30" s="1137"/>
      <c r="L30" s="1137"/>
      <c r="M30" s="1137"/>
      <c r="N30" s="1137"/>
      <c r="O30" s="1122"/>
      <c r="P30" s="1122"/>
      <c r="Q30" s="1124"/>
      <c r="R30" s="1089"/>
      <c r="S30" s="1089"/>
      <c r="T30" s="1089"/>
      <c r="U30" s="1089"/>
      <c r="V30" s="1089"/>
      <c r="W30" s="1089"/>
      <c r="X30" s="1089"/>
      <c r="Y30" s="1089"/>
      <c r="Z30" s="1089"/>
      <c r="AA30" s="1089"/>
      <c r="AB30" s="1089"/>
      <c r="AC30" s="1089"/>
      <c r="AD30" s="1089"/>
      <c r="AE30" s="1089"/>
      <c r="AF30" s="1089"/>
      <c r="AG30" s="1089"/>
      <c r="AH30" s="1089"/>
      <c r="AI30" s="1089"/>
      <c r="AJ30" s="1089"/>
      <c r="AK30" s="1089"/>
      <c r="AL30" s="1089"/>
      <c r="AM30" s="1089"/>
      <c r="AN30" s="1089"/>
      <c r="AO30" s="1089"/>
      <c r="AP30" s="1089"/>
      <c r="AQ30" s="1089"/>
      <c r="AR30" s="1089"/>
      <c r="AS30" s="1089"/>
      <c r="AT30" s="1089"/>
      <c r="AU30" s="1089"/>
      <c r="AV30" s="1089"/>
      <c r="AW30" s="1089"/>
      <c r="AX30" s="1089"/>
      <c r="AY30" s="1089"/>
      <c r="AZ30" s="1089"/>
      <c r="BA30" s="1089"/>
      <c r="BB30" s="1089"/>
      <c r="BC30" s="1089"/>
    </row>
    <row r="31" spans="1:55" ht="15.75">
      <c r="A31" s="1089"/>
      <c r="B31" s="1118">
        <v>9</v>
      </c>
      <c r="C31" s="1125" t="s">
        <v>460</v>
      </c>
      <c r="D31" s="1126"/>
      <c r="E31" s="1121" t="s">
        <v>674</v>
      </c>
      <c r="F31" s="1127">
        <v>43.99614072</v>
      </c>
      <c r="G31" s="1127">
        <v>43.996142479999996</v>
      </c>
      <c r="H31" s="1127">
        <v>43.996140659999988</v>
      </c>
      <c r="I31" s="1127">
        <v>43.996142640000002</v>
      </c>
      <c r="J31" s="1127">
        <v>43.996140499999989</v>
      </c>
      <c r="K31" s="1128" t="s">
        <v>199</v>
      </c>
      <c r="L31" s="1127">
        <v>52.061739779999996</v>
      </c>
      <c r="M31" s="1127">
        <v>52.061739779999996</v>
      </c>
      <c r="N31" s="1127">
        <v>52.061739779999996</v>
      </c>
      <c r="O31" s="1127">
        <v>52.061739779999996</v>
      </c>
      <c r="P31" s="1127">
        <v>52.061739779999996</v>
      </c>
      <c r="Q31" s="1124">
        <f t="shared" ref="Q31:Q37" si="2">SUM(F31:J31)-SUM(L31:P31)</f>
        <v>-40.327991900000001</v>
      </c>
      <c r="R31" s="1089"/>
      <c r="S31" s="1089"/>
      <c r="T31" s="1278"/>
      <c r="U31" s="1089"/>
      <c r="V31" s="1089"/>
      <c r="W31" s="1089"/>
      <c r="X31" s="1089"/>
      <c r="Y31" s="1089"/>
      <c r="Z31" s="1089"/>
      <c r="AA31" s="1089"/>
      <c r="AB31" s="1089"/>
      <c r="AC31" s="1089"/>
      <c r="AD31" s="1089"/>
      <c r="AE31" s="1089"/>
      <c r="AF31" s="1089"/>
      <c r="AG31" s="1089"/>
      <c r="AH31" s="1089"/>
      <c r="AI31" s="1089"/>
      <c r="AJ31" s="1089"/>
      <c r="AK31" s="1089"/>
      <c r="AL31" s="1089"/>
      <c r="AM31" s="1089"/>
      <c r="AN31" s="1089"/>
      <c r="AO31" s="1089"/>
      <c r="AP31" s="1089"/>
      <c r="AQ31" s="1089"/>
      <c r="AR31" s="1089"/>
      <c r="AS31" s="1089"/>
      <c r="AT31" s="1089"/>
      <c r="AU31" s="1089"/>
      <c r="AV31" s="1089"/>
      <c r="AW31" s="1089"/>
      <c r="AX31" s="1089"/>
      <c r="AY31" s="1089"/>
      <c r="AZ31" s="1089"/>
      <c r="BA31" s="1089"/>
      <c r="BB31" s="1089"/>
      <c r="BC31" s="1089"/>
    </row>
    <row r="32" spans="1:55" ht="15.75">
      <c r="A32" s="1089"/>
      <c r="B32" s="1118">
        <v>10</v>
      </c>
      <c r="C32" s="1129" t="s">
        <v>462</v>
      </c>
      <c r="D32" s="1130"/>
      <c r="E32" s="1121" t="s">
        <v>674</v>
      </c>
      <c r="F32" s="1127">
        <v>68.400000000000006</v>
      </c>
      <c r="G32" s="1127">
        <v>61.1</v>
      </c>
      <c r="H32" s="1127">
        <v>73.099999999999994</v>
      </c>
      <c r="I32" s="1127">
        <v>69.400000000000006</v>
      </c>
      <c r="J32" s="1127">
        <v>77.7</v>
      </c>
      <c r="K32" s="1128" t="s">
        <v>279</v>
      </c>
      <c r="L32" s="1127">
        <v>107.99620552179066</v>
      </c>
      <c r="M32" s="1127">
        <v>95.190607122361456</v>
      </c>
      <c r="N32" s="1127">
        <v>112.24187342821861</v>
      </c>
      <c r="O32" s="1127">
        <v>105.00864428599465</v>
      </c>
      <c r="P32" s="1127">
        <v>115.91064171227261</v>
      </c>
      <c r="Q32" s="1124">
        <f t="shared" si="2"/>
        <v>-186.64797207063799</v>
      </c>
      <c r="R32" s="1089"/>
      <c r="S32" s="1089"/>
      <c r="T32" s="1278"/>
      <c r="U32" s="1089"/>
      <c r="V32" s="1089"/>
      <c r="W32" s="1089"/>
      <c r="X32" s="1089"/>
      <c r="Y32" s="1089"/>
      <c r="Z32" s="1089"/>
      <c r="AA32" s="1089"/>
      <c r="AB32" s="1089"/>
      <c r="AC32" s="1089"/>
      <c r="AD32" s="1089"/>
      <c r="AE32" s="1089"/>
      <c r="AF32" s="1089"/>
      <c r="AG32" s="1089"/>
      <c r="AH32" s="1089"/>
      <c r="AI32" s="1089"/>
      <c r="AJ32" s="1089"/>
      <c r="AK32" s="1089"/>
      <c r="AL32" s="1089"/>
      <c r="AM32" s="1089"/>
      <c r="AN32" s="1089"/>
      <c r="AO32" s="1089"/>
      <c r="AP32" s="1089"/>
      <c r="AQ32" s="1089"/>
      <c r="AR32" s="1089"/>
      <c r="AS32" s="1089"/>
      <c r="AT32" s="1089"/>
      <c r="AU32" s="1089"/>
      <c r="AV32" s="1089"/>
      <c r="AW32" s="1089"/>
      <c r="AX32" s="1089"/>
      <c r="AY32" s="1089"/>
      <c r="AZ32" s="1089"/>
      <c r="BA32" s="1089"/>
      <c r="BB32" s="1089"/>
      <c r="BC32" s="1089"/>
    </row>
    <row r="33" spans="1:55" ht="15.75">
      <c r="A33" s="1089"/>
      <c r="B33" s="1118">
        <v>11</v>
      </c>
      <c r="C33" s="1651" t="s">
        <v>463</v>
      </c>
      <c r="D33" s="1651"/>
      <c r="E33" s="1121" t="s">
        <v>674</v>
      </c>
      <c r="F33" s="1127">
        <v>18.7</v>
      </c>
      <c r="G33" s="1127">
        <v>15.7</v>
      </c>
      <c r="H33" s="1127">
        <v>9.1999999999999993</v>
      </c>
      <c r="I33" s="1127">
        <v>6.8</v>
      </c>
      <c r="J33" s="1127">
        <v>10.199999999999999</v>
      </c>
      <c r="K33" s="1128" t="s">
        <v>279</v>
      </c>
      <c r="L33" s="1127">
        <v>26.655766261122032</v>
      </c>
      <c r="M33" s="1127">
        <v>21.437130419844024</v>
      </c>
      <c r="N33" s="1127">
        <v>12.027393978965542</v>
      </c>
      <c r="O33" s="1127">
        <v>8.9489377517359046</v>
      </c>
      <c r="P33" s="1127">
        <v>12.927280548783271</v>
      </c>
      <c r="Q33" s="1124">
        <f t="shared" si="2"/>
        <v>-21.396508960450774</v>
      </c>
      <c r="R33" s="1089"/>
      <c r="S33" s="1580"/>
      <c r="T33" s="1278"/>
      <c r="U33" s="1089"/>
      <c r="V33" s="1089"/>
      <c r="W33" s="1089"/>
      <c r="X33" s="1089"/>
      <c r="Y33" s="1089"/>
      <c r="Z33" s="1089"/>
      <c r="AA33" s="1089"/>
      <c r="AB33" s="1089"/>
      <c r="AC33" s="1089"/>
      <c r="AD33" s="1089"/>
      <c r="AE33" s="1089"/>
      <c r="AF33" s="1089"/>
      <c r="AG33" s="1089"/>
      <c r="AH33" s="1089"/>
      <c r="AI33" s="1089"/>
      <c r="AJ33" s="1089"/>
      <c r="AK33" s="1089"/>
      <c r="AL33" s="1089"/>
      <c r="AM33" s="1089"/>
      <c r="AN33" s="1089"/>
      <c r="AO33" s="1089"/>
      <c r="AP33" s="1089"/>
      <c r="AQ33" s="1089"/>
      <c r="AR33" s="1089"/>
      <c r="AS33" s="1089"/>
      <c r="AT33" s="1089"/>
      <c r="AU33" s="1089"/>
      <c r="AV33" s="1089"/>
      <c r="AW33" s="1089"/>
      <c r="AX33" s="1089"/>
      <c r="AY33" s="1089"/>
      <c r="AZ33" s="1089"/>
      <c r="BA33" s="1089"/>
      <c r="BB33" s="1089"/>
      <c r="BC33" s="1089"/>
    </row>
    <row r="34" spans="1:55" ht="15.75">
      <c r="A34" s="1089"/>
      <c r="B34" s="1118">
        <v>12</v>
      </c>
      <c r="C34" s="1125" t="s">
        <v>677</v>
      </c>
      <c r="D34" s="1126"/>
      <c r="E34" s="1121" t="s">
        <v>674</v>
      </c>
      <c r="F34" s="1127">
        <v>587.79999999999995</v>
      </c>
      <c r="G34" s="1127">
        <v>607.6</v>
      </c>
      <c r="H34" s="1127">
        <v>626.9</v>
      </c>
      <c r="I34" s="1127">
        <v>649.5</v>
      </c>
      <c r="J34" s="1127">
        <v>668.1</v>
      </c>
      <c r="K34" s="1128"/>
      <c r="L34" s="1127">
        <v>600.74352388857324</v>
      </c>
      <c r="M34" s="1127">
        <v>620.7015610542478</v>
      </c>
      <c r="N34" s="1127">
        <v>640.75526829099772</v>
      </c>
      <c r="O34" s="1127">
        <v>664.87084043063373</v>
      </c>
      <c r="P34" s="1127">
        <v>685.23117504648451</v>
      </c>
      <c r="Q34" s="1124">
        <f t="shared" si="2"/>
        <v>-72.402368710937026</v>
      </c>
      <c r="R34" s="1089"/>
      <c r="S34" s="1089"/>
      <c r="T34" s="1278"/>
      <c r="U34" s="1089"/>
      <c r="V34" s="1089"/>
      <c r="W34" s="1089"/>
      <c r="X34" s="1089"/>
      <c r="Y34" s="1089"/>
      <c r="Z34" s="1089"/>
      <c r="AA34" s="1089"/>
      <c r="AB34" s="1089"/>
      <c r="AC34" s="1089"/>
      <c r="AD34" s="1089"/>
      <c r="AE34" s="1089"/>
      <c r="AF34" s="1089"/>
      <c r="AG34" s="1089"/>
      <c r="AH34" s="1089"/>
      <c r="AI34" s="1089"/>
      <c r="AJ34" s="1089"/>
      <c r="AK34" s="1089"/>
      <c r="AL34" s="1089"/>
      <c r="AM34" s="1089"/>
      <c r="AN34" s="1089"/>
      <c r="AO34" s="1089"/>
      <c r="AP34" s="1089"/>
      <c r="AQ34" s="1089"/>
      <c r="AR34" s="1089"/>
      <c r="AS34" s="1089"/>
      <c r="AT34" s="1089"/>
      <c r="AU34" s="1089"/>
      <c r="AV34" s="1089"/>
      <c r="AW34" s="1089"/>
      <c r="AX34" s="1089"/>
      <c r="AY34" s="1089"/>
      <c r="AZ34" s="1089"/>
      <c r="BA34" s="1089"/>
      <c r="BB34" s="1089"/>
      <c r="BC34" s="1089"/>
    </row>
    <row r="35" spans="1:55" ht="15.75">
      <c r="A35" s="1089"/>
      <c r="B35" s="1118">
        <v>13</v>
      </c>
      <c r="C35" s="1651" t="s">
        <v>474</v>
      </c>
      <c r="D35" s="1651"/>
      <c r="E35" s="1121" t="s">
        <v>674</v>
      </c>
      <c r="F35" s="1234">
        <v>500.67588506034565</v>
      </c>
      <c r="G35" s="1234">
        <v>516.59737656409766</v>
      </c>
      <c r="H35" s="1234">
        <v>535.33763166027484</v>
      </c>
      <c r="I35" s="1234">
        <v>556.51441743898044</v>
      </c>
      <c r="J35" s="1234">
        <v>578.68743766425075</v>
      </c>
      <c r="K35" s="1128"/>
      <c r="L35" s="1127">
        <f>F35</f>
        <v>500.67588506034565</v>
      </c>
      <c r="M35" s="1127">
        <f>G35</f>
        <v>516.59737656409766</v>
      </c>
      <c r="N35" s="1127">
        <f>H35</f>
        <v>535.33763166027484</v>
      </c>
      <c r="O35" s="1127">
        <f>I35</f>
        <v>556.51441743898044</v>
      </c>
      <c r="P35" s="1127">
        <f>J35</f>
        <v>578.68743766425075</v>
      </c>
      <c r="Q35" s="1124">
        <f t="shared" si="2"/>
        <v>0</v>
      </c>
      <c r="R35" s="1089"/>
      <c r="S35" s="1580"/>
      <c r="T35" s="1278"/>
      <c r="U35" s="1089"/>
      <c r="V35" s="1089"/>
      <c r="W35" s="1089"/>
      <c r="X35" s="1089"/>
      <c r="Y35" s="1089"/>
      <c r="Z35" s="1089"/>
      <c r="AA35" s="1089"/>
      <c r="AB35" s="1089"/>
      <c r="AC35" s="1089"/>
      <c r="AD35" s="1089"/>
      <c r="AE35" s="1089"/>
      <c r="AF35" s="1089"/>
      <c r="AG35" s="1089"/>
      <c r="AH35" s="1089"/>
      <c r="AI35" s="1089"/>
      <c r="AJ35" s="1089"/>
      <c r="AK35" s="1089"/>
      <c r="AL35" s="1089"/>
      <c r="AM35" s="1089"/>
      <c r="AN35" s="1089"/>
      <c r="AO35" s="1089"/>
      <c r="AP35" s="1089"/>
      <c r="AQ35" s="1089"/>
      <c r="AR35" s="1089"/>
      <c r="AS35" s="1089"/>
      <c r="AT35" s="1089"/>
      <c r="AU35" s="1089"/>
      <c r="AV35" s="1089"/>
      <c r="AW35" s="1089"/>
      <c r="AX35" s="1089"/>
      <c r="AY35" s="1089"/>
      <c r="AZ35" s="1089"/>
      <c r="BA35" s="1089"/>
      <c r="BB35" s="1089"/>
      <c r="BC35" s="1089"/>
    </row>
    <row r="36" spans="1:55" ht="16.5" thickBot="1">
      <c r="A36" s="1089"/>
      <c r="B36" s="1118">
        <v>14</v>
      </c>
      <c r="C36" s="1125" t="s">
        <v>475</v>
      </c>
      <c r="D36" s="1126"/>
      <c r="E36" s="1232"/>
      <c r="F36" s="1235">
        <v>-54.555063914913575</v>
      </c>
      <c r="G36" s="1235">
        <v>-52.949691478975581</v>
      </c>
      <c r="H36" s="1235">
        <v>-54.464627249931283</v>
      </c>
      <c r="I36" s="1235">
        <v>-53.295431300254904</v>
      </c>
      <c r="J36" s="1235">
        <v>-55.327175708937318</v>
      </c>
      <c r="K36" s="1233" t="s">
        <v>277</v>
      </c>
      <c r="L36" s="1143">
        <v>-71.695337597785084</v>
      </c>
      <c r="M36" s="1143">
        <v>-68.198415453088899</v>
      </c>
      <c r="N36" s="1143">
        <v>-70.437160954476752</v>
      </c>
      <c r="O36" s="1143">
        <v>-68.593936202345958</v>
      </c>
      <c r="P36" s="1143">
        <v>-71.860849855822408</v>
      </c>
      <c r="Q36" s="1241">
        <f t="shared" si="2"/>
        <v>80.193710410506469</v>
      </c>
      <c r="R36" s="1089"/>
      <c r="S36" s="1581"/>
      <c r="T36" s="780"/>
      <c r="U36" s="1089"/>
      <c r="V36" s="1089"/>
      <c r="W36" s="1089"/>
      <c r="X36" s="1089"/>
      <c r="Y36" s="1089"/>
      <c r="Z36" s="1089"/>
      <c r="AA36" s="1089"/>
      <c r="AB36" s="1089"/>
      <c r="AC36" s="1089"/>
      <c r="AD36" s="1089"/>
      <c r="AE36" s="1089"/>
      <c r="AF36" s="1089"/>
      <c r="AG36" s="1089"/>
      <c r="AH36" s="1089"/>
      <c r="AI36" s="1089"/>
      <c r="AJ36" s="1089"/>
      <c r="AK36" s="1089"/>
      <c r="AL36" s="1089"/>
      <c r="AM36" s="1089"/>
      <c r="AN36" s="1089"/>
      <c r="AO36" s="1089"/>
      <c r="AP36" s="1089"/>
      <c r="AQ36" s="1089"/>
      <c r="AR36" s="1089"/>
      <c r="AS36" s="1089"/>
      <c r="AT36" s="1089"/>
      <c r="AU36" s="1089"/>
      <c r="AV36" s="1089"/>
      <c r="AW36" s="1089"/>
      <c r="AX36" s="1089"/>
      <c r="AY36" s="1089"/>
      <c r="AZ36" s="1089"/>
      <c r="BA36" s="1089"/>
      <c r="BB36" s="1089"/>
      <c r="BC36" s="1089"/>
    </row>
    <row r="37" spans="1:55" ht="15.75">
      <c r="A37" s="1089"/>
      <c r="B37" s="1118">
        <v>15</v>
      </c>
      <c r="C37" s="1125" t="s">
        <v>678</v>
      </c>
      <c r="D37" s="1126"/>
      <c r="E37" s="1121"/>
      <c r="F37" s="1131">
        <f>F31+F32+F33+F34-F35+F36</f>
        <v>163.66519174474072</v>
      </c>
      <c r="G37" s="1131">
        <f>G31+G32+G33+G34-G35+G36</f>
        <v>158.84907443692674</v>
      </c>
      <c r="H37" s="1131">
        <f>H31+H32+H33+H34-H35+H36</f>
        <v>163.39388174979385</v>
      </c>
      <c r="I37" s="1131">
        <f>I31+I32+I33+I34-I35+I36</f>
        <v>159.88629390076471</v>
      </c>
      <c r="J37" s="1131">
        <f>J31+J32+J33+J34-J35+J36</f>
        <v>165.98152712681195</v>
      </c>
      <c r="K37" s="1132"/>
      <c r="L37" s="1131">
        <f>L31+L32+L33+L34-L35+L36</f>
        <v>215.08601279335525</v>
      </c>
      <c r="M37" s="1131">
        <f>M31+M32+M33+M34-M35+M36</f>
        <v>204.5952463592667</v>
      </c>
      <c r="N37" s="1131">
        <f>N31+N32+N33+N34-N35+N36</f>
        <v>211.31148286343026</v>
      </c>
      <c r="O37" s="1131">
        <f>O31+O32+O33+O34-O35+O36</f>
        <v>205.78180860703787</v>
      </c>
      <c r="P37" s="1131">
        <f>P31+P32+P33+P34-P35+P36</f>
        <v>215.58254956746723</v>
      </c>
      <c r="Q37" s="1240">
        <f t="shared" si="2"/>
        <v>-240.58113123151929</v>
      </c>
      <c r="R37" s="1089"/>
      <c r="S37" s="1089"/>
      <c r="T37" s="1278"/>
      <c r="U37" s="1089"/>
      <c r="V37" s="1089"/>
      <c r="W37" s="1089"/>
      <c r="X37" s="1089"/>
      <c r="Y37" s="1089"/>
      <c r="Z37" s="1089"/>
      <c r="AA37" s="1089"/>
      <c r="AB37" s="1089"/>
      <c r="AC37" s="1089"/>
      <c r="AD37" s="1089"/>
      <c r="AE37" s="1089"/>
      <c r="AF37" s="1089"/>
      <c r="AG37" s="1089"/>
      <c r="AH37" s="1089"/>
      <c r="AI37" s="1089"/>
      <c r="AJ37" s="1089"/>
      <c r="AK37" s="1089"/>
      <c r="AL37" s="1089"/>
      <c r="AM37" s="1089"/>
      <c r="AN37" s="1089"/>
      <c r="AO37" s="1089"/>
      <c r="AP37" s="1089"/>
      <c r="AQ37" s="1089"/>
      <c r="AR37" s="1089"/>
      <c r="AS37" s="1089"/>
      <c r="AT37" s="1089"/>
      <c r="AU37" s="1089"/>
      <c r="AV37" s="1089"/>
      <c r="AW37" s="1089"/>
      <c r="AX37" s="1089"/>
      <c r="AY37" s="1089"/>
      <c r="AZ37" s="1089"/>
      <c r="BA37" s="1089"/>
      <c r="BB37" s="1089"/>
      <c r="BC37" s="1089"/>
    </row>
    <row r="38" spans="1:55" ht="15.75">
      <c r="A38" s="1089"/>
      <c r="B38" s="1118"/>
      <c r="C38" s="1125"/>
      <c r="D38" s="1126"/>
      <c r="E38" s="1121"/>
      <c r="F38" s="1127"/>
      <c r="G38" s="1127"/>
      <c r="H38" s="1127"/>
      <c r="I38" s="1127"/>
      <c r="J38" s="1127"/>
      <c r="K38" s="1132"/>
      <c r="L38" s="1132"/>
      <c r="M38" s="1132"/>
      <c r="N38" s="1132"/>
      <c r="O38" s="1132"/>
      <c r="P38" s="1132"/>
      <c r="Q38" s="1142"/>
      <c r="R38" s="1089"/>
      <c r="S38" s="1089"/>
      <c r="T38" s="1278"/>
      <c r="U38" s="1089"/>
      <c r="V38" s="1089"/>
      <c r="W38" s="1089"/>
      <c r="X38" s="1089"/>
      <c r="Y38" s="1089"/>
      <c r="Z38" s="1089"/>
      <c r="AA38" s="1089"/>
      <c r="AB38" s="1089"/>
      <c r="AC38" s="1089"/>
      <c r="AD38" s="1089"/>
      <c r="AE38" s="1089"/>
      <c r="AF38" s="1089"/>
      <c r="AG38" s="1089"/>
      <c r="AH38" s="1089"/>
      <c r="AI38" s="1089"/>
      <c r="AJ38" s="1089"/>
      <c r="AK38" s="1089"/>
      <c r="AL38" s="1089"/>
      <c r="AM38" s="1089"/>
      <c r="AN38" s="1089"/>
      <c r="AO38" s="1089"/>
      <c r="AP38" s="1089"/>
      <c r="AQ38" s="1089"/>
      <c r="AR38" s="1089"/>
      <c r="AS38" s="1089"/>
      <c r="AT38" s="1089"/>
      <c r="AU38" s="1089"/>
      <c r="AV38" s="1089"/>
      <c r="AW38" s="1089"/>
      <c r="AX38" s="1089"/>
      <c r="AY38" s="1089"/>
      <c r="AZ38" s="1089"/>
      <c r="BA38" s="1089"/>
      <c r="BB38" s="1089"/>
      <c r="BC38" s="1089"/>
    </row>
    <row r="39" spans="1:55" ht="15.75">
      <c r="A39" s="1089"/>
      <c r="B39" s="1118">
        <v>16</v>
      </c>
      <c r="C39" s="1125" t="s">
        <v>469</v>
      </c>
      <c r="D39" s="1126"/>
      <c r="E39" s="1121" t="s">
        <v>674</v>
      </c>
      <c r="F39" s="1133">
        <v>54.555063914913575</v>
      </c>
      <c r="G39" s="1133">
        <v>52.949691478975581</v>
      </c>
      <c r="H39" s="1133">
        <v>54.464627249931283</v>
      </c>
      <c r="I39" s="1133">
        <v>53.295431300254904</v>
      </c>
      <c r="J39" s="1133">
        <v>55.327175708937318</v>
      </c>
      <c r="K39" s="1128" t="s">
        <v>278</v>
      </c>
      <c r="L39" s="1133">
        <f>-L36</f>
        <v>71.695337597785084</v>
      </c>
      <c r="M39" s="1133">
        <f>-M36</f>
        <v>68.198415453088899</v>
      </c>
      <c r="N39" s="1133">
        <f>-N36</f>
        <v>70.437160954476752</v>
      </c>
      <c r="O39" s="1133">
        <f>-O36</f>
        <v>68.593936202345958</v>
      </c>
      <c r="P39" s="1133">
        <f>-P36</f>
        <v>71.860849855822408</v>
      </c>
      <c r="Q39" s="1124">
        <f>SUM(F39:J39)-SUM(L39:P39)</f>
        <v>-80.193710410506469</v>
      </c>
      <c r="R39" s="1089"/>
      <c r="S39" s="1089"/>
      <c r="T39" s="1278"/>
      <c r="U39" s="1089"/>
      <c r="V39" s="1089"/>
      <c r="W39" s="1089"/>
      <c r="X39" s="1089"/>
      <c r="Y39" s="1089"/>
      <c r="Z39" s="1089"/>
      <c r="AA39" s="1089"/>
      <c r="AB39" s="1089"/>
      <c r="AC39" s="1089"/>
      <c r="AD39" s="1089"/>
      <c r="AE39" s="1089"/>
      <c r="AF39" s="1089"/>
      <c r="AG39" s="1089"/>
      <c r="AH39" s="1089"/>
      <c r="AI39" s="1089"/>
      <c r="AJ39" s="1089"/>
      <c r="AK39" s="1089"/>
      <c r="AL39" s="1089"/>
      <c r="AM39" s="1089"/>
      <c r="AN39" s="1089"/>
      <c r="AO39" s="1089"/>
      <c r="AP39" s="1089"/>
      <c r="AQ39" s="1089"/>
      <c r="AR39" s="1089"/>
      <c r="AS39" s="1089"/>
      <c r="AT39" s="1089"/>
      <c r="AU39" s="1089"/>
      <c r="AV39" s="1089"/>
      <c r="AW39" s="1089"/>
      <c r="AX39" s="1089"/>
      <c r="AY39" s="1089"/>
      <c r="AZ39" s="1089"/>
      <c r="BA39" s="1089"/>
      <c r="BB39" s="1089"/>
      <c r="BC39" s="1089"/>
    </row>
    <row r="40" spans="1:55" ht="15.75" thickBot="1">
      <c r="A40" s="1089"/>
      <c r="B40" s="1118"/>
      <c r="C40" s="1119"/>
      <c r="D40" s="1120"/>
      <c r="E40" s="1144"/>
      <c r="F40" s="1136"/>
      <c r="G40" s="1136"/>
      <c r="H40" s="1136"/>
      <c r="I40" s="1136"/>
      <c r="J40" s="1136"/>
      <c r="K40" s="1137"/>
      <c r="L40" s="1139"/>
      <c r="M40" s="1138"/>
      <c r="N40" s="1139"/>
      <c r="O40" s="1139"/>
      <c r="P40" s="1138"/>
      <c r="Q40" s="1241"/>
      <c r="R40" s="1089"/>
      <c r="S40" s="1089"/>
      <c r="T40" s="1278"/>
      <c r="U40" s="1089"/>
      <c r="V40" s="1089"/>
      <c r="W40" s="1089"/>
      <c r="X40" s="1089"/>
      <c r="Y40" s="1089"/>
      <c r="Z40" s="1089"/>
      <c r="AA40" s="1089"/>
      <c r="AB40" s="1089"/>
      <c r="AC40" s="1089"/>
      <c r="AD40" s="1089"/>
      <c r="AE40" s="1089"/>
      <c r="AF40" s="1089"/>
      <c r="AG40" s="1089"/>
      <c r="AH40" s="1089"/>
      <c r="AI40" s="1089"/>
      <c r="AJ40" s="1089"/>
      <c r="AK40" s="1089"/>
      <c r="AL40" s="1089"/>
      <c r="AM40" s="1089"/>
      <c r="AN40" s="1089"/>
      <c r="AO40" s="1089"/>
      <c r="AP40" s="1089"/>
      <c r="AQ40" s="1089"/>
      <c r="AR40" s="1089"/>
      <c r="AS40" s="1089"/>
      <c r="AT40" s="1089"/>
      <c r="AU40" s="1089"/>
      <c r="AV40" s="1089"/>
      <c r="AW40" s="1089"/>
      <c r="AX40" s="1089"/>
      <c r="AY40" s="1089"/>
      <c r="AZ40" s="1089"/>
      <c r="BA40" s="1089"/>
      <c r="BB40" s="1089"/>
      <c r="BC40" s="1089"/>
    </row>
    <row r="41" spans="1:55" ht="15.75">
      <c r="A41" s="1089"/>
      <c r="B41" s="1118">
        <v>17</v>
      </c>
      <c r="C41" s="1649" t="s">
        <v>679</v>
      </c>
      <c r="D41" s="1649"/>
      <c r="E41" s="1121"/>
      <c r="F41" s="1131">
        <f>F37+F39</f>
        <v>218.2202556596543</v>
      </c>
      <c r="G41" s="1131">
        <f>G37+G39</f>
        <v>211.79876591590232</v>
      </c>
      <c r="H41" s="1131">
        <f>H37+H39</f>
        <v>217.85850899972513</v>
      </c>
      <c r="I41" s="1131">
        <f>I37+I39</f>
        <v>213.18172520101962</v>
      </c>
      <c r="J41" s="1131">
        <f>J37+J39</f>
        <v>221.30870283574927</v>
      </c>
      <c r="K41" s="1137"/>
      <c r="L41" s="1131">
        <f>L37+L39</f>
        <v>286.78135039114034</v>
      </c>
      <c r="M41" s="1131">
        <f>M37+M39</f>
        <v>272.79366181235559</v>
      </c>
      <c r="N41" s="1131">
        <f>N37+N39</f>
        <v>281.74864381790701</v>
      </c>
      <c r="O41" s="1131">
        <f>O37+O39</f>
        <v>274.37574480938383</v>
      </c>
      <c r="P41" s="1131">
        <f>P37+P39</f>
        <v>287.44339942328963</v>
      </c>
      <c r="Q41" s="1240">
        <f>SUM(F41:J41)-SUM(L41:P41)</f>
        <v>-320.77484164202588</v>
      </c>
      <c r="R41" s="1089"/>
      <c r="S41" s="1089"/>
      <c r="T41" s="1278"/>
      <c r="U41" s="1089"/>
      <c r="V41" s="1089"/>
      <c r="W41" s="1089"/>
      <c r="X41" s="1089"/>
      <c r="Y41" s="1089"/>
      <c r="Z41" s="1089"/>
      <c r="AA41" s="1089"/>
      <c r="AB41" s="1089"/>
      <c r="AC41" s="1089"/>
      <c r="AD41" s="1089"/>
      <c r="AE41" s="1089"/>
      <c r="AF41" s="1089"/>
      <c r="AG41" s="1089"/>
      <c r="AH41" s="1089"/>
      <c r="AI41" s="1089"/>
      <c r="AJ41" s="1089"/>
      <c r="AK41" s="1089"/>
      <c r="AL41" s="1089"/>
      <c r="AM41" s="1089"/>
      <c r="AN41" s="1089"/>
      <c r="AO41" s="1089"/>
      <c r="AP41" s="1089"/>
      <c r="AQ41" s="1089"/>
      <c r="AR41" s="1089"/>
      <c r="AS41" s="1089"/>
      <c r="AT41" s="1089"/>
      <c r="AU41" s="1089"/>
      <c r="AV41" s="1089"/>
      <c r="AW41" s="1089"/>
      <c r="AX41" s="1089"/>
      <c r="AY41" s="1089"/>
      <c r="AZ41" s="1089"/>
      <c r="BA41" s="1089"/>
      <c r="BB41" s="1089"/>
      <c r="BC41" s="1089"/>
    </row>
    <row r="42" spans="1:55" ht="15.75">
      <c r="A42" s="1089"/>
      <c r="B42" s="1118"/>
      <c r="C42" s="1119"/>
      <c r="D42" s="1126"/>
      <c r="E42" s="1121"/>
      <c r="F42" s="1128"/>
      <c r="G42" s="1128"/>
      <c r="H42" s="1128"/>
      <c r="I42" s="1122"/>
      <c r="J42" s="1137"/>
      <c r="K42" s="1122"/>
      <c r="L42" s="1137"/>
      <c r="M42" s="1137"/>
      <c r="N42" s="1137"/>
      <c r="O42" s="1137"/>
      <c r="P42" s="1122"/>
      <c r="Q42" s="1124"/>
      <c r="R42" s="1089"/>
      <c r="S42" s="1089"/>
      <c r="T42" s="1278"/>
      <c r="U42" s="1089"/>
      <c r="V42" s="1089"/>
      <c r="W42" s="1089"/>
      <c r="X42" s="1089"/>
      <c r="Y42" s="1089"/>
      <c r="Z42" s="1089"/>
      <c r="AA42" s="1089"/>
      <c r="AB42" s="1089"/>
      <c r="AC42" s="1089"/>
      <c r="AD42" s="1089"/>
      <c r="AE42" s="1089"/>
      <c r="AF42" s="1089"/>
      <c r="AG42" s="1089"/>
      <c r="AH42" s="1089"/>
      <c r="AI42" s="1089"/>
      <c r="AJ42" s="1089"/>
      <c r="AK42" s="1089"/>
      <c r="AL42" s="1089"/>
      <c r="AM42" s="1089"/>
      <c r="AN42" s="1089"/>
      <c r="AO42" s="1089"/>
      <c r="AP42" s="1089"/>
      <c r="AQ42" s="1089"/>
      <c r="AR42" s="1089"/>
      <c r="AS42" s="1089"/>
      <c r="AT42" s="1089"/>
      <c r="AU42" s="1089"/>
      <c r="AV42" s="1089"/>
      <c r="AW42" s="1089"/>
      <c r="AX42" s="1089"/>
      <c r="AY42" s="1089"/>
      <c r="AZ42" s="1089"/>
      <c r="BA42" s="1089"/>
      <c r="BB42" s="1089"/>
      <c r="BC42" s="1089"/>
    </row>
    <row r="43" spans="1:55" ht="15.75">
      <c r="A43" s="1089"/>
      <c r="B43" s="1118">
        <v>18</v>
      </c>
      <c r="C43" s="1649" t="s">
        <v>479</v>
      </c>
      <c r="D43" s="1649"/>
      <c r="E43" s="1121"/>
      <c r="F43" s="1127">
        <f>F41+F28</f>
        <v>270.16719780782762</v>
      </c>
      <c r="G43" s="1127">
        <f>G41+G28</f>
        <v>294.64740972890991</v>
      </c>
      <c r="H43" s="1127">
        <f>H41+H28</f>
        <v>325.75238286502184</v>
      </c>
      <c r="I43" s="1127">
        <f>I41+I28</f>
        <v>330.20065473314673</v>
      </c>
      <c r="J43" s="1127">
        <f>J41+J28</f>
        <v>341.08479101720434</v>
      </c>
      <c r="K43" s="1137"/>
      <c r="L43" s="1127">
        <f>L41+L28</f>
        <v>319.1423671450101</v>
      </c>
      <c r="M43" s="1127">
        <f>M41+M28</f>
        <v>343.23676433840393</v>
      </c>
      <c r="N43" s="1127">
        <f>N41+N28</f>
        <v>381.71199786638482</v>
      </c>
      <c r="O43" s="1127">
        <f>O41+O28</f>
        <v>390.64348559161465</v>
      </c>
      <c r="P43" s="1127">
        <f>P41+P28</f>
        <v>408.35958740789715</v>
      </c>
      <c r="Q43" s="1124">
        <f>SUM(F43:J43)-SUM(L43:P43)</f>
        <v>-281.24176619720015</v>
      </c>
      <c r="R43" s="1089"/>
      <c r="S43" s="1089"/>
      <c r="T43" s="1278"/>
      <c r="U43" s="1089"/>
      <c r="V43" s="1089"/>
      <c r="W43" s="1089"/>
      <c r="X43" s="1089"/>
      <c r="Y43" s="1089"/>
      <c r="Z43" s="1089"/>
      <c r="AA43" s="1089"/>
      <c r="AB43" s="1089"/>
      <c r="AC43" s="1089"/>
      <c r="AD43" s="1089"/>
      <c r="AE43" s="1089"/>
      <c r="AF43" s="1089"/>
      <c r="AG43" s="1089"/>
      <c r="AH43" s="1089"/>
      <c r="AI43" s="1089"/>
      <c r="AJ43" s="1089"/>
      <c r="AK43" s="1089"/>
      <c r="AL43" s="1089"/>
      <c r="AM43" s="1089"/>
      <c r="AN43" s="1089"/>
      <c r="AO43" s="1089"/>
      <c r="AP43" s="1089"/>
      <c r="AQ43" s="1089"/>
      <c r="AR43" s="1089"/>
      <c r="AS43" s="1089"/>
      <c r="AT43" s="1089"/>
      <c r="AU43" s="1089"/>
      <c r="AV43" s="1089"/>
      <c r="AW43" s="1089"/>
      <c r="AX43" s="1089"/>
      <c r="AY43" s="1089"/>
      <c r="AZ43" s="1089"/>
      <c r="BA43" s="1089"/>
      <c r="BB43" s="1089"/>
      <c r="BC43" s="1089"/>
    </row>
    <row r="44" spans="1:55" ht="16.5" thickBot="1">
      <c r="A44" s="1089"/>
      <c r="B44" s="1145"/>
      <c r="C44" s="1146" t="s">
        <v>480</v>
      </c>
      <c r="D44" s="1147"/>
      <c r="E44" s="1148"/>
      <c r="F44" s="1148"/>
      <c r="G44" s="1148"/>
      <c r="H44" s="1148"/>
      <c r="I44" s="1149"/>
      <c r="J44" s="1150"/>
      <c r="K44" s="1151"/>
      <c r="L44" s="1151"/>
      <c r="M44" s="1151"/>
      <c r="N44" s="1151"/>
      <c r="O44" s="1151"/>
      <c r="P44" s="1152"/>
      <c r="Q44" s="1153"/>
      <c r="R44" s="1089"/>
      <c r="S44" s="1089"/>
      <c r="T44" s="1089"/>
      <c r="U44" s="1089"/>
      <c r="V44" s="1089"/>
      <c r="W44" s="1089"/>
      <c r="X44" s="1089"/>
      <c r="Y44" s="1089"/>
      <c r="Z44" s="1089"/>
      <c r="AA44" s="1089"/>
      <c r="AB44" s="1089"/>
      <c r="AC44" s="1089"/>
      <c r="AD44" s="1089"/>
      <c r="AE44" s="1089"/>
      <c r="AF44" s="1089"/>
      <c r="AG44" s="1089"/>
      <c r="AH44" s="1089"/>
      <c r="AI44" s="1089"/>
      <c r="AJ44" s="1089"/>
      <c r="AK44" s="1089"/>
      <c r="AL44" s="1089"/>
      <c r="AM44" s="1089"/>
      <c r="AN44" s="1089"/>
      <c r="AO44" s="1089"/>
      <c r="AP44" s="1089"/>
      <c r="AQ44" s="1089"/>
      <c r="AR44" s="1089"/>
      <c r="AS44" s="1089"/>
      <c r="AT44" s="1089"/>
      <c r="AU44" s="1089"/>
      <c r="AV44" s="1089"/>
      <c r="AW44" s="1089"/>
      <c r="AX44" s="1089"/>
      <c r="AY44" s="1089"/>
      <c r="AZ44" s="1089"/>
      <c r="BA44" s="1089"/>
      <c r="BB44" s="1089"/>
      <c r="BC44" s="1089"/>
    </row>
    <row r="45" spans="1:55" s="1088" customFormat="1" ht="15">
      <c r="A45" s="1154"/>
      <c r="B45" s="1154"/>
      <c r="C45" s="1154"/>
      <c r="D45" s="1154"/>
      <c r="E45" s="1154"/>
      <c r="F45" s="1154"/>
      <c r="G45" s="1154"/>
      <c r="H45" s="1154"/>
      <c r="I45" s="1154"/>
      <c r="J45" s="1154"/>
      <c r="K45" s="1154"/>
      <c r="L45" s="1154"/>
      <c r="M45" s="1154"/>
      <c r="N45" s="1154"/>
      <c r="O45" s="1154"/>
      <c r="P45" s="1154"/>
      <c r="Q45" s="1154"/>
      <c r="R45" s="1154"/>
      <c r="S45" s="1154"/>
      <c r="T45" s="1154"/>
      <c r="U45" s="1154"/>
      <c r="V45" s="1154"/>
      <c r="W45" s="1154"/>
      <c r="X45" s="1154"/>
      <c r="Y45" s="1154"/>
      <c r="Z45" s="1154"/>
      <c r="AA45" s="1154"/>
      <c r="AB45" s="1154"/>
      <c r="AC45" s="1154"/>
      <c r="AD45" s="1154"/>
      <c r="AE45" s="1154"/>
      <c r="AF45" s="1154"/>
      <c r="AG45" s="1154"/>
      <c r="AH45" s="1154"/>
      <c r="AI45" s="1154"/>
      <c r="AJ45" s="1154"/>
      <c r="AK45" s="1154"/>
      <c r="AL45" s="1154"/>
      <c r="AM45" s="1154"/>
      <c r="AN45" s="1154"/>
      <c r="AO45" s="1154"/>
      <c r="AP45" s="1154"/>
      <c r="AQ45" s="1154"/>
      <c r="AR45" s="1154"/>
      <c r="AS45" s="1154"/>
      <c r="AT45" s="1154"/>
      <c r="AU45" s="1154"/>
      <c r="AV45" s="1154"/>
      <c r="AW45" s="1154"/>
      <c r="AX45" s="1154"/>
      <c r="AY45" s="1154"/>
      <c r="AZ45" s="1154"/>
      <c r="BA45" s="1154"/>
      <c r="BB45" s="1154"/>
      <c r="BC45" s="1154"/>
    </row>
    <row r="46" spans="1:55" s="1088" customFormat="1" ht="15">
      <c r="A46" s="1154"/>
      <c r="B46" s="1155" t="s">
        <v>680</v>
      </c>
      <c r="C46" s="1154"/>
      <c r="D46" s="1154"/>
      <c r="E46" s="1154"/>
      <c r="F46" s="1154"/>
      <c r="G46" s="1154"/>
      <c r="H46" s="1154"/>
      <c r="I46" s="1154"/>
      <c r="J46" s="1154"/>
      <c r="K46" s="1154"/>
      <c r="L46" s="1154"/>
      <c r="M46" s="1154"/>
      <c r="N46" s="1154"/>
      <c r="O46" s="1154"/>
      <c r="P46" s="1154"/>
      <c r="Q46" s="1332"/>
      <c r="R46" s="1154"/>
      <c r="S46" s="1154"/>
      <c r="T46" s="1154"/>
      <c r="U46" s="1154"/>
      <c r="V46" s="1154"/>
      <c r="W46" s="1154"/>
      <c r="X46" s="1154"/>
      <c r="Y46" s="1154"/>
      <c r="Z46" s="1154"/>
      <c r="AA46" s="1154"/>
      <c r="AB46" s="1154"/>
      <c r="AC46" s="1154"/>
      <c r="AD46" s="1154"/>
      <c r="AE46" s="1154"/>
      <c r="AF46" s="1154"/>
      <c r="AG46" s="1154"/>
      <c r="AH46" s="1154"/>
      <c r="AI46" s="1154"/>
      <c r="AJ46" s="1154"/>
      <c r="AK46" s="1154"/>
      <c r="AL46" s="1154"/>
      <c r="AM46" s="1154"/>
      <c r="AN46" s="1154"/>
      <c r="AO46" s="1154"/>
      <c r="AP46" s="1154"/>
      <c r="AQ46" s="1154"/>
      <c r="AR46" s="1154"/>
      <c r="AS46" s="1154"/>
      <c r="AT46" s="1154"/>
      <c r="AU46" s="1154"/>
      <c r="AV46" s="1154"/>
      <c r="AW46" s="1154"/>
      <c r="AX46" s="1154"/>
      <c r="AY46" s="1154"/>
      <c r="AZ46" s="1154"/>
      <c r="BA46" s="1154"/>
      <c r="BB46" s="1154"/>
      <c r="BC46" s="1154"/>
    </row>
    <row r="47" spans="1:55" s="1088" customFormat="1" ht="15">
      <c r="A47" s="1154"/>
      <c r="C47" s="1155" t="s">
        <v>681</v>
      </c>
      <c r="R47" s="1154"/>
      <c r="S47" s="1154"/>
      <c r="T47" s="1154"/>
      <c r="U47" s="1154"/>
      <c r="V47" s="1154"/>
      <c r="W47" s="1154"/>
      <c r="X47" s="1154"/>
      <c r="Y47" s="1154"/>
      <c r="Z47" s="1154"/>
      <c r="AA47" s="1154"/>
      <c r="AB47" s="1154"/>
      <c r="AC47" s="1154"/>
      <c r="AD47" s="1154"/>
      <c r="AE47" s="1154"/>
      <c r="AF47" s="1154"/>
      <c r="AG47" s="1154"/>
      <c r="AH47" s="1154"/>
      <c r="AI47" s="1154"/>
      <c r="AJ47" s="1154"/>
      <c r="AK47" s="1154"/>
      <c r="AL47" s="1154"/>
      <c r="AM47" s="1154"/>
      <c r="AN47" s="1154"/>
      <c r="AO47" s="1154"/>
      <c r="AP47" s="1154"/>
      <c r="AQ47" s="1154"/>
      <c r="AR47" s="1154"/>
      <c r="AS47" s="1154"/>
      <c r="AT47" s="1154"/>
      <c r="AU47" s="1154"/>
      <c r="AV47" s="1154"/>
      <c r="AW47" s="1154"/>
      <c r="AX47" s="1154"/>
      <c r="AY47" s="1154"/>
      <c r="AZ47" s="1154"/>
      <c r="BA47" s="1154"/>
      <c r="BB47" s="1154"/>
      <c r="BC47" s="1154"/>
    </row>
    <row r="48" spans="1:55" s="1088" customFormat="1" ht="15">
      <c r="A48" s="1154"/>
      <c r="C48" s="1155"/>
      <c r="R48" s="1154"/>
      <c r="S48" s="1154"/>
      <c r="T48" s="1154"/>
      <c r="U48" s="1154"/>
      <c r="V48" s="1154"/>
      <c r="W48" s="1154"/>
      <c r="X48" s="1154"/>
      <c r="Y48" s="1154"/>
      <c r="Z48" s="1154"/>
      <c r="AA48" s="1154"/>
      <c r="AB48" s="1154"/>
      <c r="AC48" s="1154"/>
      <c r="AD48" s="1154"/>
      <c r="AE48" s="1154"/>
      <c r="AF48" s="1154"/>
      <c r="AG48" s="1154"/>
      <c r="AH48" s="1154"/>
      <c r="AI48" s="1154"/>
      <c r="AJ48" s="1154"/>
      <c r="AK48" s="1154"/>
      <c r="AL48" s="1154"/>
      <c r="AM48" s="1154"/>
      <c r="AN48" s="1154"/>
      <c r="AO48" s="1154"/>
      <c r="AP48" s="1154"/>
      <c r="AQ48" s="1154"/>
      <c r="AR48" s="1154"/>
      <c r="AS48" s="1154"/>
      <c r="AT48" s="1154"/>
      <c r="AU48" s="1154"/>
      <c r="AV48" s="1154"/>
      <c r="AW48" s="1154"/>
      <c r="AX48" s="1154"/>
      <c r="AY48" s="1154"/>
      <c r="AZ48" s="1154"/>
      <c r="BA48" s="1154"/>
      <c r="BB48" s="1154"/>
      <c r="BC48" s="1154"/>
    </row>
    <row r="49" spans="1:55" s="1088" customFormat="1" ht="15">
      <c r="A49" s="1154"/>
      <c r="C49" s="1155"/>
      <c r="R49" s="1154"/>
      <c r="S49" s="1154"/>
      <c r="T49" s="1154"/>
      <c r="U49" s="1154"/>
      <c r="V49" s="1154"/>
      <c r="W49" s="1154"/>
      <c r="X49" s="1154"/>
      <c r="Y49" s="1154"/>
      <c r="Z49" s="1154"/>
      <c r="AA49" s="1154"/>
      <c r="AB49" s="1154"/>
      <c r="AC49" s="1154"/>
      <c r="AD49" s="1154"/>
      <c r="AE49" s="1154"/>
      <c r="AF49" s="1154"/>
      <c r="AG49" s="1154"/>
      <c r="AH49" s="1154"/>
      <c r="AI49" s="1154"/>
      <c r="AJ49" s="1154"/>
      <c r="AK49" s="1154"/>
      <c r="AL49" s="1154"/>
      <c r="AM49" s="1154"/>
      <c r="AN49" s="1154"/>
      <c r="AO49" s="1154"/>
      <c r="AP49" s="1154"/>
      <c r="AQ49" s="1154"/>
      <c r="AR49" s="1154"/>
      <c r="AS49" s="1154"/>
      <c r="AT49" s="1154"/>
      <c r="AU49" s="1154"/>
      <c r="AV49" s="1154"/>
      <c r="AW49" s="1154"/>
      <c r="AX49" s="1154"/>
      <c r="AY49" s="1154"/>
      <c r="AZ49" s="1154"/>
      <c r="BA49" s="1154"/>
      <c r="BB49" s="1154"/>
      <c r="BC49" s="1154"/>
    </row>
    <row r="50" spans="1:55" s="1088" customFormat="1" ht="15">
      <c r="A50" s="1154"/>
      <c r="C50" s="1155"/>
      <c r="R50" s="1154"/>
      <c r="S50" s="1154"/>
      <c r="T50" s="1154"/>
      <c r="U50" s="1154"/>
      <c r="V50" s="1154"/>
      <c r="W50" s="1154"/>
      <c r="X50" s="1154"/>
      <c r="Y50" s="1154"/>
      <c r="Z50" s="1154"/>
      <c r="AA50" s="1154"/>
      <c r="AB50" s="1154"/>
      <c r="AC50" s="1154"/>
      <c r="AD50" s="1154"/>
      <c r="AE50" s="1154"/>
      <c r="AF50" s="1154"/>
      <c r="AG50" s="1154"/>
      <c r="AH50" s="1154"/>
      <c r="AI50" s="1154"/>
      <c r="AJ50" s="1154"/>
      <c r="AK50" s="1154"/>
      <c r="AL50" s="1154"/>
      <c r="AM50" s="1154"/>
      <c r="AN50" s="1154"/>
      <c r="AO50" s="1154"/>
      <c r="AP50" s="1154"/>
      <c r="AQ50" s="1154"/>
      <c r="AR50" s="1154"/>
      <c r="AS50" s="1154"/>
      <c r="AT50" s="1154"/>
      <c r="AU50" s="1154"/>
      <c r="AV50" s="1154"/>
      <c r="AW50" s="1154"/>
      <c r="AX50" s="1154"/>
      <c r="AY50" s="1154"/>
      <c r="AZ50" s="1154"/>
      <c r="BA50" s="1154"/>
      <c r="BB50" s="1154"/>
      <c r="BC50" s="1154"/>
    </row>
    <row r="51" spans="1:55" s="1088" customFormat="1" ht="15">
      <c r="A51" s="1154"/>
      <c r="C51" s="1155"/>
      <c r="R51" s="1154"/>
      <c r="S51" s="1154"/>
      <c r="T51" s="1154"/>
      <c r="U51" s="1154"/>
      <c r="V51" s="1154"/>
      <c r="W51" s="1154"/>
      <c r="X51" s="1154"/>
      <c r="Y51" s="1154"/>
      <c r="Z51" s="1154"/>
      <c r="AA51" s="1154"/>
      <c r="AB51" s="1154"/>
      <c r="AC51" s="1154"/>
      <c r="AD51" s="1154"/>
      <c r="AE51" s="1154"/>
      <c r="AF51" s="1154"/>
      <c r="AG51" s="1154"/>
      <c r="AH51" s="1154"/>
      <c r="AI51" s="1154"/>
      <c r="AJ51" s="1154"/>
      <c r="AK51" s="1154"/>
      <c r="AL51" s="1154"/>
      <c r="AM51" s="1154"/>
      <c r="AN51" s="1154"/>
      <c r="AO51" s="1154"/>
      <c r="AP51" s="1154"/>
      <c r="AQ51" s="1154"/>
      <c r="AR51" s="1154"/>
      <c r="AS51" s="1154"/>
      <c r="AT51" s="1154"/>
      <c r="AU51" s="1154"/>
      <c r="AV51" s="1154"/>
      <c r="AW51" s="1154"/>
      <c r="AX51" s="1154"/>
      <c r="AY51" s="1154"/>
      <c r="AZ51" s="1154"/>
      <c r="BA51" s="1154"/>
      <c r="BB51" s="1154"/>
      <c r="BC51" s="1154"/>
    </row>
    <row r="52" spans="1:55" s="1088" customFormat="1" ht="15">
      <c r="A52" s="1154"/>
      <c r="C52" s="1155"/>
      <c r="R52" s="1154"/>
      <c r="S52" s="1154"/>
      <c r="T52" s="1154"/>
      <c r="U52" s="1154"/>
      <c r="V52" s="1154"/>
      <c r="W52" s="1154"/>
      <c r="X52" s="1154"/>
      <c r="Y52" s="1154"/>
      <c r="Z52" s="1154"/>
      <c r="AA52" s="1154"/>
      <c r="AB52" s="1154"/>
      <c r="AC52" s="1154"/>
      <c r="AD52" s="1154"/>
      <c r="AE52" s="1154"/>
      <c r="AF52" s="1154"/>
      <c r="AG52" s="1154"/>
      <c r="AH52" s="1154"/>
      <c r="AI52" s="1154"/>
      <c r="AJ52" s="1154"/>
      <c r="AK52" s="1154"/>
      <c r="AL52" s="1154"/>
      <c r="AM52" s="1154"/>
      <c r="AN52" s="1154"/>
      <c r="AO52" s="1154"/>
      <c r="AP52" s="1154"/>
      <c r="AQ52" s="1154"/>
      <c r="AR52" s="1154"/>
      <c r="AS52" s="1154"/>
      <c r="AT52" s="1154"/>
      <c r="AU52" s="1154"/>
      <c r="AV52" s="1154"/>
      <c r="AW52" s="1154"/>
      <c r="AX52" s="1154"/>
      <c r="AY52" s="1154"/>
      <c r="AZ52" s="1154"/>
      <c r="BA52" s="1154"/>
      <c r="BB52" s="1154"/>
      <c r="BC52" s="1154"/>
    </row>
    <row r="53" spans="1:55" s="1088" customFormat="1" ht="15">
      <c r="A53" s="1154"/>
      <c r="T53" s="1154"/>
      <c r="U53" s="1154"/>
      <c r="V53" s="1154"/>
      <c r="W53" s="1154"/>
      <c r="X53" s="1154"/>
      <c r="Y53" s="1154"/>
      <c r="Z53" s="1154"/>
      <c r="AA53" s="1154"/>
      <c r="AB53" s="1154"/>
      <c r="AC53" s="1154"/>
      <c r="AD53" s="1154"/>
      <c r="AE53" s="1154"/>
      <c r="AF53" s="1154"/>
      <c r="AG53" s="1154"/>
      <c r="AH53" s="1154"/>
      <c r="AI53" s="1154"/>
      <c r="AJ53" s="1154"/>
      <c r="AK53" s="1154"/>
      <c r="AL53" s="1154"/>
      <c r="AM53" s="1154"/>
      <c r="AN53" s="1154"/>
      <c r="AO53" s="1154"/>
      <c r="AP53" s="1154"/>
      <c r="AQ53" s="1154"/>
      <c r="AR53" s="1154"/>
      <c r="AS53" s="1154"/>
      <c r="AT53" s="1154"/>
      <c r="AU53" s="1154"/>
      <c r="AV53" s="1154"/>
      <c r="AW53" s="1154"/>
      <c r="AX53" s="1154"/>
      <c r="AY53" s="1154"/>
      <c r="AZ53" s="1154"/>
      <c r="BA53" s="1154"/>
      <c r="BB53" s="1154"/>
      <c r="BC53" s="1154"/>
    </row>
    <row r="54" spans="1:55" s="1088" customFormat="1" ht="15">
      <c r="A54" s="1154"/>
      <c r="T54" s="1154"/>
      <c r="U54" s="1154"/>
      <c r="V54" s="1154"/>
      <c r="W54" s="1154"/>
      <c r="X54" s="1154"/>
      <c r="Y54" s="1154"/>
      <c r="Z54" s="1154"/>
      <c r="AA54" s="1154"/>
      <c r="AB54" s="1154"/>
      <c r="AC54" s="1154"/>
      <c r="AD54" s="1154"/>
      <c r="AE54" s="1154"/>
      <c r="AF54" s="1154"/>
      <c r="AG54" s="1154"/>
      <c r="AH54" s="1154"/>
      <c r="AI54" s="1154"/>
      <c r="AJ54" s="1154"/>
      <c r="AK54" s="1154"/>
      <c r="AL54" s="1154"/>
      <c r="AM54" s="1154"/>
      <c r="AN54" s="1154"/>
      <c r="AO54" s="1154"/>
      <c r="AP54" s="1154"/>
      <c r="AQ54" s="1154"/>
      <c r="AR54" s="1154"/>
      <c r="AS54" s="1154"/>
      <c r="AT54" s="1154"/>
      <c r="AU54" s="1154"/>
      <c r="AV54" s="1154"/>
      <c r="AW54" s="1154"/>
      <c r="AX54" s="1154"/>
      <c r="AY54" s="1154"/>
      <c r="AZ54" s="1154"/>
      <c r="BA54" s="1154"/>
      <c r="BB54" s="1154"/>
      <c r="BC54" s="1154"/>
    </row>
    <row r="55" spans="1:55" s="1088" customFormat="1" ht="15">
      <c r="A55" s="1154"/>
      <c r="T55" s="1154"/>
      <c r="U55" s="1154"/>
      <c r="V55" s="1154"/>
      <c r="W55" s="1154"/>
      <c r="X55" s="1154"/>
      <c r="Y55" s="1154"/>
      <c r="Z55" s="1154"/>
      <c r="AA55" s="1154"/>
      <c r="AB55" s="1154"/>
      <c r="AC55" s="1154"/>
      <c r="AD55" s="1154"/>
      <c r="AE55" s="1154"/>
      <c r="AF55" s="1154"/>
      <c r="AG55" s="1154"/>
      <c r="AH55" s="1154"/>
      <c r="AI55" s="1154"/>
      <c r="AJ55" s="1154"/>
      <c r="AK55" s="1154"/>
      <c r="AL55" s="1154"/>
      <c r="AM55" s="1154"/>
      <c r="AN55" s="1154"/>
      <c r="AO55" s="1154"/>
      <c r="AP55" s="1154"/>
      <c r="AQ55" s="1154"/>
      <c r="AR55" s="1154"/>
      <c r="AS55" s="1154"/>
      <c r="AT55" s="1154"/>
      <c r="AU55" s="1154"/>
      <c r="AV55" s="1154"/>
      <c r="AW55" s="1154"/>
      <c r="AX55" s="1154"/>
      <c r="AY55" s="1154"/>
      <c r="AZ55" s="1154"/>
      <c r="BA55" s="1154"/>
      <c r="BB55" s="1154"/>
      <c r="BC55" s="1154"/>
    </row>
    <row r="56" spans="1:55" s="1088" customFormat="1" ht="15">
      <c r="A56" s="1154"/>
      <c r="T56" s="1154"/>
      <c r="U56" s="1154"/>
      <c r="V56" s="1154"/>
      <c r="W56" s="1154"/>
      <c r="X56" s="1154"/>
      <c r="Y56" s="1154"/>
      <c r="Z56" s="1154"/>
      <c r="AA56" s="1154"/>
      <c r="AB56" s="1154"/>
      <c r="AC56" s="1154"/>
      <c r="AD56" s="1154"/>
      <c r="AE56" s="1154"/>
      <c r="AF56" s="1154"/>
      <c r="AG56" s="1154"/>
      <c r="AH56" s="1154"/>
      <c r="AI56" s="1154"/>
      <c r="AJ56" s="1154"/>
      <c r="AK56" s="1154"/>
      <c r="AL56" s="1154"/>
      <c r="AM56" s="1154"/>
      <c r="AN56" s="1154"/>
      <c r="AO56" s="1154"/>
      <c r="AP56" s="1154"/>
      <c r="AQ56" s="1154"/>
      <c r="AR56" s="1154"/>
      <c r="AS56" s="1154"/>
      <c r="AT56" s="1154"/>
      <c r="AU56" s="1154"/>
      <c r="AV56" s="1154"/>
      <c r="AW56" s="1154"/>
      <c r="AX56" s="1154"/>
      <c r="AY56" s="1154"/>
      <c r="AZ56" s="1154"/>
      <c r="BA56" s="1154"/>
      <c r="BB56" s="1154"/>
      <c r="BC56" s="1154"/>
    </row>
    <row r="57" spans="1:55" s="1088" customFormat="1" ht="15">
      <c r="A57" s="1154"/>
      <c r="T57" s="1154"/>
      <c r="U57" s="1154"/>
      <c r="V57" s="1154"/>
      <c r="W57" s="1154"/>
      <c r="X57" s="1154"/>
      <c r="Y57" s="1154"/>
      <c r="Z57" s="1154"/>
      <c r="AA57" s="1154"/>
      <c r="AB57" s="1154"/>
      <c r="AC57" s="1154"/>
      <c r="AD57" s="1154"/>
      <c r="AE57" s="1154"/>
      <c r="AF57" s="1154"/>
      <c r="AG57" s="1154"/>
      <c r="AH57" s="1154"/>
      <c r="AI57" s="1154"/>
      <c r="AJ57" s="1154"/>
      <c r="AK57" s="1154"/>
      <c r="AL57" s="1154"/>
      <c r="AM57" s="1154"/>
      <c r="AN57" s="1154"/>
      <c r="AO57" s="1154"/>
      <c r="AP57" s="1154"/>
      <c r="AQ57" s="1154"/>
      <c r="AR57" s="1154"/>
      <c r="AS57" s="1154"/>
      <c r="AT57" s="1154"/>
      <c r="AU57" s="1154"/>
      <c r="AV57" s="1154"/>
      <c r="AW57" s="1154"/>
      <c r="AX57" s="1154"/>
      <c r="AY57" s="1154"/>
      <c r="AZ57" s="1154"/>
      <c r="BA57" s="1154"/>
      <c r="BB57" s="1154"/>
      <c r="BC57" s="1154"/>
    </row>
    <row r="58" spans="1:55" s="1088" customFormat="1" ht="15">
      <c r="A58" s="1154"/>
      <c r="T58" s="1154"/>
      <c r="U58" s="1154"/>
      <c r="V58" s="1154"/>
      <c r="W58" s="1154"/>
      <c r="X58" s="1154"/>
      <c r="Y58" s="1154"/>
      <c r="Z58" s="1154"/>
      <c r="AA58" s="1154"/>
      <c r="AB58" s="1154"/>
      <c r="AC58" s="1154"/>
      <c r="AD58" s="1154"/>
      <c r="AE58" s="1154"/>
      <c r="AF58" s="1154"/>
      <c r="AG58" s="1154"/>
      <c r="AH58" s="1154"/>
      <c r="AI58" s="1154"/>
      <c r="AJ58" s="1154"/>
      <c r="AK58" s="1154"/>
      <c r="AL58" s="1154"/>
      <c r="AM58" s="1154"/>
      <c r="AN58" s="1154"/>
      <c r="AO58" s="1154"/>
      <c r="AP58" s="1154"/>
      <c r="AQ58" s="1154"/>
      <c r="AR58" s="1154"/>
      <c r="AS58" s="1154"/>
      <c r="AT58" s="1154"/>
      <c r="AU58" s="1154"/>
      <c r="AV58" s="1154"/>
      <c r="AW58" s="1154"/>
      <c r="AX58" s="1154"/>
      <c r="AY58" s="1154"/>
      <c r="AZ58" s="1154"/>
      <c r="BA58" s="1154"/>
      <c r="BB58" s="1154"/>
      <c r="BC58" s="1154"/>
    </row>
    <row r="59" spans="1:55" s="1088" customFormat="1" ht="15">
      <c r="A59" s="1154"/>
      <c r="T59" s="1154"/>
      <c r="U59" s="1154"/>
      <c r="V59" s="1154"/>
      <c r="W59" s="1154"/>
      <c r="X59" s="1154"/>
      <c r="Y59" s="1154"/>
      <c r="Z59" s="1154"/>
      <c r="AA59" s="1154"/>
      <c r="AB59" s="1154"/>
      <c r="AC59" s="1154"/>
      <c r="AD59" s="1154"/>
      <c r="AE59" s="1154"/>
      <c r="AF59" s="1154"/>
      <c r="AG59" s="1154"/>
      <c r="AH59" s="1154"/>
      <c r="AI59" s="1154"/>
      <c r="AJ59" s="1154"/>
      <c r="AK59" s="1154"/>
      <c r="AL59" s="1154"/>
      <c r="AM59" s="1154"/>
      <c r="AN59" s="1154"/>
      <c r="AO59" s="1154"/>
      <c r="AP59" s="1154"/>
      <c r="AQ59" s="1154"/>
      <c r="AR59" s="1154"/>
      <c r="AS59" s="1154"/>
      <c r="AT59" s="1154"/>
      <c r="AU59" s="1154"/>
      <c r="AV59" s="1154"/>
      <c r="AW59" s="1154"/>
      <c r="AX59" s="1154"/>
      <c r="AY59" s="1154"/>
      <c r="AZ59" s="1154"/>
      <c r="BA59" s="1154"/>
      <c r="BB59" s="1154"/>
      <c r="BC59" s="1154"/>
    </row>
    <row r="60" spans="1:55" s="1088" customFormat="1" ht="15">
      <c r="A60" s="1154"/>
      <c r="T60" s="1154"/>
      <c r="U60" s="1154"/>
      <c r="V60" s="1154"/>
      <c r="W60" s="1154"/>
      <c r="X60" s="1154"/>
      <c r="Y60" s="1154"/>
      <c r="Z60" s="1154"/>
      <c r="AA60" s="1154"/>
      <c r="AB60" s="1154"/>
      <c r="AC60" s="1154"/>
      <c r="AD60" s="1154"/>
      <c r="AE60" s="1154"/>
      <c r="AF60" s="1154"/>
      <c r="AG60" s="1154"/>
      <c r="AH60" s="1154"/>
      <c r="AI60" s="1154"/>
      <c r="AJ60" s="1154"/>
      <c r="AK60" s="1154"/>
      <c r="AL60" s="1154"/>
      <c r="AM60" s="1154"/>
      <c r="AN60" s="1154"/>
      <c r="AO60" s="1154"/>
      <c r="AP60" s="1154"/>
      <c r="AQ60" s="1154"/>
      <c r="AR60" s="1154"/>
      <c r="AS60" s="1154"/>
      <c r="AT60" s="1154"/>
      <c r="AU60" s="1154"/>
      <c r="AV60" s="1154"/>
      <c r="AW60" s="1154"/>
      <c r="AX60" s="1154"/>
      <c r="AY60" s="1154"/>
      <c r="AZ60" s="1154"/>
      <c r="BA60" s="1154"/>
      <c r="BB60" s="1154"/>
      <c r="BC60" s="1154"/>
    </row>
    <row r="61" spans="1:55" s="1088" customFormat="1" ht="15">
      <c r="A61" s="1154"/>
      <c r="T61" s="1154"/>
      <c r="U61" s="1154"/>
      <c r="V61" s="1154"/>
      <c r="W61" s="1154"/>
      <c r="X61" s="1154"/>
      <c r="Y61" s="1154"/>
      <c r="Z61" s="1154"/>
      <c r="AA61" s="1154"/>
      <c r="AB61" s="1154"/>
      <c r="AC61" s="1154"/>
      <c r="AD61" s="1154"/>
      <c r="AE61" s="1154"/>
      <c r="AF61" s="1154"/>
      <c r="AG61" s="1154"/>
      <c r="AH61" s="1154"/>
      <c r="AI61" s="1154"/>
      <c r="AJ61" s="1154"/>
      <c r="AK61" s="1154"/>
      <c r="AL61" s="1154"/>
      <c r="AM61" s="1154"/>
      <c r="AN61" s="1154"/>
      <c r="AO61" s="1154"/>
      <c r="AP61" s="1154"/>
      <c r="AQ61" s="1154"/>
      <c r="AR61" s="1154"/>
      <c r="AS61" s="1154"/>
      <c r="AT61" s="1154"/>
      <c r="AU61" s="1154"/>
      <c r="AV61" s="1154"/>
      <c r="AW61" s="1154"/>
      <c r="AX61" s="1154"/>
      <c r="AY61" s="1154"/>
      <c r="AZ61" s="1154"/>
      <c r="BA61" s="1154"/>
      <c r="BB61" s="1154"/>
      <c r="BC61" s="1154"/>
    </row>
    <row r="62" spans="1:55" s="1088" customFormat="1" ht="15">
      <c r="A62" s="1154"/>
      <c r="T62" s="1154"/>
      <c r="U62" s="1154"/>
      <c r="V62" s="1154"/>
      <c r="W62" s="1154"/>
      <c r="X62" s="1154"/>
      <c r="Y62" s="1154"/>
      <c r="Z62" s="1154"/>
      <c r="AA62" s="1154"/>
      <c r="AB62" s="1154"/>
      <c r="AC62" s="1154"/>
      <c r="AD62" s="1154"/>
      <c r="AE62" s="1154"/>
      <c r="AF62" s="1154"/>
      <c r="AG62" s="1154"/>
      <c r="AH62" s="1154"/>
      <c r="AI62" s="1154"/>
      <c r="AJ62" s="1154"/>
      <c r="AK62" s="1154"/>
      <c r="AL62" s="1154"/>
      <c r="AM62" s="1154"/>
      <c r="AN62" s="1154"/>
      <c r="AO62" s="1154"/>
      <c r="AP62" s="1154"/>
      <c r="AQ62" s="1154"/>
      <c r="AR62" s="1154"/>
      <c r="AS62" s="1154"/>
      <c r="AT62" s="1154"/>
      <c r="AU62" s="1154"/>
      <c r="AV62" s="1154"/>
      <c r="AW62" s="1154"/>
      <c r="AX62" s="1154"/>
      <c r="AY62" s="1154"/>
      <c r="AZ62" s="1154"/>
      <c r="BA62" s="1154"/>
      <c r="BB62" s="1154"/>
      <c r="BC62" s="1154"/>
    </row>
    <row r="63" spans="1:55" s="1088" customFormat="1" ht="15">
      <c r="A63" s="1154"/>
      <c r="S63" s="1154"/>
      <c r="T63" s="1154"/>
      <c r="U63" s="1154"/>
      <c r="V63" s="1154"/>
      <c r="W63" s="1154"/>
      <c r="X63" s="1154"/>
      <c r="Y63" s="1154"/>
      <c r="Z63" s="1154"/>
      <c r="AA63" s="1154"/>
      <c r="AB63" s="1154"/>
      <c r="AC63" s="1154"/>
      <c r="AD63" s="1154"/>
      <c r="AE63" s="1154"/>
      <c r="AF63" s="1154"/>
      <c r="AG63" s="1154"/>
      <c r="AH63" s="1154"/>
      <c r="AI63" s="1154"/>
      <c r="AJ63" s="1154"/>
      <c r="AK63" s="1154"/>
      <c r="AL63" s="1154"/>
      <c r="AM63" s="1154"/>
      <c r="AN63" s="1154"/>
      <c r="AO63" s="1154"/>
      <c r="AP63" s="1154"/>
      <c r="AQ63" s="1154"/>
      <c r="AR63" s="1154"/>
      <c r="AS63" s="1154"/>
      <c r="AT63" s="1154"/>
      <c r="AU63" s="1154"/>
      <c r="AV63" s="1154"/>
      <c r="AW63" s="1154"/>
      <c r="AX63" s="1154"/>
      <c r="AY63" s="1154"/>
      <c r="AZ63" s="1154"/>
      <c r="BA63" s="1154"/>
      <c r="BB63" s="1154"/>
      <c r="BC63" s="1154"/>
    </row>
    <row r="64" spans="1:55" ht="15">
      <c r="A64" s="1089"/>
      <c r="R64" s="1089"/>
      <c r="S64" s="1089"/>
      <c r="T64" s="1089"/>
      <c r="U64" s="1089"/>
      <c r="V64" s="1089"/>
      <c r="W64" s="1089"/>
      <c r="X64" s="1089"/>
      <c r="Y64" s="1089"/>
      <c r="Z64" s="1089"/>
      <c r="AA64" s="1089"/>
      <c r="AB64" s="1089"/>
      <c r="AC64" s="1089"/>
      <c r="AD64" s="1089"/>
      <c r="AE64" s="1089"/>
      <c r="AF64" s="1089"/>
      <c r="AG64" s="1089"/>
      <c r="AH64" s="1089"/>
      <c r="AI64" s="1089"/>
      <c r="AJ64" s="1089"/>
      <c r="AK64" s="1089"/>
      <c r="AL64" s="1089"/>
      <c r="AM64" s="1089"/>
      <c r="AN64" s="1089"/>
      <c r="AO64" s="1089"/>
      <c r="AP64" s="1089"/>
      <c r="AQ64" s="1089"/>
      <c r="AR64" s="1089"/>
      <c r="AS64" s="1089"/>
      <c r="AT64" s="1089"/>
      <c r="AU64" s="1089"/>
      <c r="AV64" s="1089"/>
      <c r="AW64" s="1089"/>
      <c r="AX64" s="1089"/>
      <c r="AY64" s="1089"/>
      <c r="AZ64" s="1089"/>
      <c r="BA64" s="1089"/>
      <c r="BB64" s="1089"/>
      <c r="BC64" s="1089"/>
    </row>
    <row r="65" spans="1:55" ht="15">
      <c r="A65" s="1089"/>
      <c r="B65" s="1154"/>
      <c r="C65" s="1154"/>
      <c r="D65" s="1154"/>
      <c r="E65" s="1154"/>
      <c r="F65" s="1154"/>
      <c r="G65" s="1154"/>
      <c r="H65" s="1154"/>
      <c r="I65" s="1154"/>
      <c r="J65" s="1154"/>
      <c r="K65" s="1154"/>
      <c r="L65" s="1154"/>
      <c r="M65" s="1154"/>
      <c r="N65" s="1154"/>
      <c r="O65" s="1154"/>
      <c r="P65" s="1154"/>
      <c r="Q65" s="1154"/>
      <c r="R65" s="1089"/>
      <c r="S65" s="1089"/>
      <c r="T65" s="1089"/>
      <c r="U65" s="1089"/>
      <c r="V65" s="1089"/>
      <c r="W65" s="1089"/>
      <c r="X65" s="1089"/>
      <c r="Y65" s="1089"/>
      <c r="Z65" s="1089"/>
      <c r="AA65" s="1089"/>
      <c r="AB65" s="1089"/>
      <c r="AC65" s="1089"/>
      <c r="AD65" s="1089"/>
      <c r="AE65" s="1089"/>
      <c r="AF65" s="1089"/>
      <c r="AG65" s="1089"/>
      <c r="AH65" s="1089"/>
      <c r="AI65" s="1089"/>
      <c r="AJ65" s="1089"/>
      <c r="AK65" s="1089"/>
      <c r="AL65" s="1089"/>
      <c r="AM65" s="1089"/>
      <c r="AN65" s="1089"/>
      <c r="AO65" s="1089"/>
      <c r="AP65" s="1089"/>
      <c r="AQ65" s="1089"/>
      <c r="AR65" s="1089"/>
      <c r="AS65" s="1089"/>
      <c r="AT65" s="1089"/>
      <c r="AU65" s="1089"/>
      <c r="AV65" s="1089"/>
      <c r="AW65" s="1089"/>
      <c r="AX65" s="1089"/>
      <c r="AY65" s="1089"/>
      <c r="AZ65" s="1089"/>
      <c r="BA65" s="1089"/>
      <c r="BB65" s="1089"/>
      <c r="BC65" s="1089"/>
    </row>
    <row r="66" spans="1:55" ht="15">
      <c r="A66" s="1089"/>
      <c r="B66" s="1154"/>
      <c r="C66" s="1088"/>
      <c r="D66" s="1154"/>
      <c r="E66" s="1154"/>
      <c r="F66" s="1154"/>
      <c r="G66" s="1154"/>
      <c r="H66" s="1154"/>
      <c r="I66" s="1154"/>
      <c r="J66" s="1154"/>
      <c r="K66" s="1154"/>
      <c r="L66" s="1154"/>
      <c r="M66" s="1154"/>
      <c r="N66" s="1154"/>
      <c r="O66" s="1154"/>
      <c r="P66" s="1154"/>
      <c r="Q66" s="1154"/>
      <c r="R66" s="1089"/>
      <c r="S66" s="1089"/>
      <c r="T66" s="1089"/>
      <c r="U66" s="1089"/>
      <c r="V66" s="1089"/>
      <c r="W66" s="1089"/>
      <c r="X66" s="1089"/>
      <c r="Y66" s="1089"/>
      <c r="Z66" s="1089"/>
      <c r="AA66" s="1089"/>
      <c r="AB66" s="1089"/>
      <c r="AC66" s="1089"/>
      <c r="AD66" s="1089"/>
      <c r="AE66" s="1089"/>
      <c r="AF66" s="1089"/>
      <c r="AG66" s="1089"/>
      <c r="AH66" s="1089"/>
      <c r="AI66" s="1089"/>
      <c r="AJ66" s="1089"/>
      <c r="AK66" s="1089"/>
      <c r="AL66" s="1089"/>
      <c r="AM66" s="1089"/>
      <c r="AN66" s="1089"/>
      <c r="AO66" s="1089"/>
      <c r="AP66" s="1089"/>
      <c r="AQ66" s="1089"/>
      <c r="AR66" s="1089"/>
      <c r="AS66" s="1089"/>
      <c r="AT66" s="1089"/>
      <c r="AU66" s="1089"/>
      <c r="AV66" s="1089"/>
      <c r="AW66" s="1089"/>
      <c r="AX66" s="1089"/>
      <c r="AY66" s="1089"/>
      <c r="AZ66" s="1089"/>
      <c r="BA66" s="1089"/>
      <c r="BB66" s="1089"/>
      <c r="BC66" s="1089"/>
    </row>
    <row r="67" spans="1:55" ht="15">
      <c r="A67" s="1089"/>
      <c r="B67" s="1089"/>
      <c r="C67" s="1089"/>
      <c r="D67" s="1089"/>
      <c r="E67" s="1089"/>
      <c r="F67" s="1089"/>
      <c r="G67" s="1089"/>
      <c r="H67" s="1089"/>
      <c r="I67" s="1089"/>
      <c r="J67" s="1089"/>
      <c r="K67" s="1089"/>
      <c r="L67" s="1089"/>
      <c r="M67" s="1089"/>
      <c r="N67" s="1089"/>
      <c r="O67" s="1089"/>
      <c r="P67" s="1089"/>
      <c r="Q67" s="1089"/>
      <c r="R67" s="1089"/>
      <c r="S67" s="1089"/>
      <c r="T67" s="1089"/>
      <c r="U67" s="1089"/>
      <c r="V67" s="1089"/>
      <c r="W67" s="1089"/>
      <c r="X67" s="1089"/>
      <c r="Y67" s="1089"/>
      <c r="Z67" s="1089"/>
      <c r="AA67" s="1089"/>
      <c r="AB67" s="1089"/>
      <c r="AC67" s="1089"/>
      <c r="AD67" s="1089"/>
      <c r="AE67" s="1089"/>
      <c r="AF67" s="1089"/>
      <c r="AG67" s="1089"/>
      <c r="AH67" s="1089"/>
      <c r="AI67" s="1089"/>
      <c r="AJ67" s="1089"/>
      <c r="AK67" s="1089"/>
      <c r="AL67" s="1089"/>
      <c r="AM67" s="1089"/>
      <c r="AN67" s="1089"/>
      <c r="AO67" s="1089"/>
      <c r="AP67" s="1089"/>
      <c r="AQ67" s="1089"/>
      <c r="AR67" s="1089"/>
      <c r="AS67" s="1089"/>
      <c r="AT67" s="1089"/>
      <c r="AU67" s="1089"/>
      <c r="AV67" s="1089"/>
      <c r="AW67" s="1089"/>
      <c r="AX67" s="1089"/>
      <c r="AY67" s="1089"/>
      <c r="AZ67" s="1089"/>
      <c r="BA67" s="1089"/>
      <c r="BB67" s="1089"/>
      <c r="BC67" s="1089"/>
    </row>
    <row r="68" spans="1:55" ht="15">
      <c r="A68" s="1089"/>
      <c r="B68" s="1089"/>
      <c r="C68" s="1089"/>
      <c r="D68" s="1089"/>
      <c r="E68" s="1089"/>
      <c r="F68" s="1089"/>
      <c r="G68" s="1089"/>
      <c r="H68" s="1089"/>
      <c r="I68" s="1089"/>
      <c r="J68" s="1089"/>
      <c r="K68" s="1089"/>
      <c r="L68" s="1089"/>
      <c r="M68" s="1089"/>
      <c r="N68" s="1089"/>
      <c r="O68" s="1089"/>
      <c r="P68" s="1089"/>
      <c r="Q68" s="1089"/>
      <c r="R68" s="1089"/>
      <c r="S68" s="1089"/>
      <c r="T68" s="1089"/>
      <c r="U68" s="1089"/>
      <c r="V68" s="1089"/>
      <c r="W68" s="1089"/>
      <c r="X68" s="1089"/>
      <c r="Y68" s="1089"/>
      <c r="Z68" s="1089"/>
      <c r="AA68" s="1089"/>
      <c r="AB68" s="1089"/>
      <c r="AC68" s="1089"/>
      <c r="AD68" s="1089"/>
      <c r="AE68" s="1089"/>
      <c r="AF68" s="1089"/>
      <c r="AG68" s="1089"/>
      <c r="AH68" s="1089"/>
      <c r="AI68" s="1089"/>
      <c r="AJ68" s="1089"/>
      <c r="AK68" s="1089"/>
      <c r="AL68" s="1089"/>
      <c r="AM68" s="1089"/>
      <c r="AN68" s="1089"/>
      <c r="AO68" s="1089"/>
      <c r="AP68" s="1089"/>
      <c r="AQ68" s="1089"/>
      <c r="AR68" s="1089"/>
      <c r="AS68" s="1089"/>
      <c r="AT68" s="1089"/>
      <c r="AU68" s="1089"/>
      <c r="AV68" s="1089"/>
      <c r="AW68" s="1089"/>
      <c r="AX68" s="1089"/>
      <c r="AY68" s="1089"/>
      <c r="AZ68" s="1089"/>
      <c r="BA68" s="1089"/>
      <c r="BB68" s="1089"/>
      <c r="BC68" s="1089"/>
    </row>
    <row r="69" spans="1:55" ht="15">
      <c r="A69" s="1089"/>
      <c r="B69" s="1089"/>
      <c r="C69" s="1089"/>
      <c r="D69" s="1089"/>
      <c r="E69" s="1089"/>
      <c r="F69" s="1089"/>
      <c r="G69" s="1089"/>
      <c r="H69" s="1089"/>
      <c r="I69" s="1089"/>
      <c r="J69" s="1089"/>
      <c r="K69" s="1089"/>
      <c r="L69" s="1089"/>
      <c r="M69" s="1089"/>
      <c r="N69" s="1089"/>
      <c r="O69" s="1089"/>
      <c r="P69" s="1089"/>
      <c r="Q69" s="1089"/>
      <c r="R69" s="1089"/>
      <c r="S69" s="1089"/>
      <c r="T69" s="1089"/>
      <c r="U69" s="1089"/>
      <c r="V69" s="1089"/>
      <c r="W69" s="1089"/>
      <c r="X69" s="1089"/>
      <c r="Y69" s="1089"/>
      <c r="Z69" s="1089"/>
      <c r="AA69" s="1089"/>
      <c r="AB69" s="1089"/>
      <c r="AC69" s="1089"/>
      <c r="AD69" s="1089"/>
      <c r="AE69" s="1089"/>
      <c r="AF69" s="1089"/>
      <c r="AG69" s="1089"/>
      <c r="AH69" s="1089"/>
      <c r="AI69" s="1089"/>
      <c r="AJ69" s="1089"/>
      <c r="AK69" s="1089"/>
      <c r="AL69" s="1089"/>
      <c r="AM69" s="1089"/>
      <c r="AN69" s="1089"/>
      <c r="AO69" s="1089"/>
      <c r="AP69" s="1089"/>
      <c r="AQ69" s="1089"/>
      <c r="AR69" s="1089"/>
      <c r="AS69" s="1089"/>
      <c r="AT69" s="1089"/>
      <c r="AU69" s="1089"/>
      <c r="AV69" s="1089"/>
      <c r="AW69" s="1089"/>
      <c r="AX69" s="1089"/>
      <c r="AY69" s="1089"/>
      <c r="AZ69" s="1089"/>
      <c r="BA69" s="1089"/>
      <c r="BB69" s="1089"/>
      <c r="BC69" s="1089"/>
    </row>
    <row r="70" spans="1:55" ht="15">
      <c r="A70" s="1089"/>
      <c r="B70" s="1089"/>
      <c r="C70" s="1089"/>
      <c r="D70" s="1089"/>
      <c r="E70" s="1089"/>
      <c r="F70" s="1089"/>
      <c r="G70" s="1089"/>
      <c r="H70" s="1089"/>
      <c r="I70" s="1089"/>
      <c r="J70" s="1089"/>
      <c r="K70" s="1089"/>
      <c r="L70" s="1089"/>
      <c r="M70" s="1089"/>
      <c r="N70" s="1089"/>
      <c r="O70" s="1089"/>
      <c r="P70" s="1089"/>
      <c r="Q70" s="1089"/>
      <c r="R70" s="1089"/>
      <c r="S70" s="1089"/>
      <c r="T70" s="1089"/>
      <c r="U70" s="1089"/>
      <c r="V70" s="1089"/>
      <c r="W70" s="1089"/>
      <c r="X70" s="1089"/>
      <c r="Y70" s="1089"/>
      <c r="Z70" s="1089"/>
      <c r="AA70" s="1089"/>
      <c r="AB70" s="1089"/>
      <c r="AC70" s="1089"/>
      <c r="AD70" s="1089"/>
      <c r="AE70" s="1089"/>
      <c r="AF70" s="1089"/>
      <c r="AG70" s="1089"/>
      <c r="AH70" s="1089"/>
      <c r="AI70" s="1089"/>
      <c r="AJ70" s="1089"/>
      <c r="AK70" s="1089"/>
      <c r="AL70" s="1089"/>
      <c r="AM70" s="1089"/>
      <c r="AN70" s="1089"/>
      <c r="AO70" s="1089"/>
      <c r="AP70" s="1089"/>
      <c r="AQ70" s="1089"/>
      <c r="AR70" s="1089"/>
      <c r="AS70" s="1089"/>
      <c r="AT70" s="1089"/>
      <c r="AU70" s="1089"/>
      <c r="AV70" s="1089"/>
      <c r="AW70" s="1089"/>
      <c r="AX70" s="1089"/>
      <c r="AY70" s="1089"/>
      <c r="AZ70" s="1089"/>
      <c r="BA70" s="1089"/>
      <c r="BB70" s="1089"/>
      <c r="BC70" s="1089"/>
    </row>
    <row r="71" spans="1:55" ht="15">
      <c r="A71" s="1089"/>
      <c r="B71" s="1089"/>
      <c r="C71" s="1089"/>
      <c r="D71" s="1089"/>
      <c r="E71" s="1089"/>
      <c r="F71" s="1089"/>
      <c r="G71" s="1089"/>
      <c r="H71" s="1089"/>
      <c r="I71" s="1089"/>
      <c r="J71" s="1089"/>
      <c r="K71" s="1089"/>
      <c r="L71" s="1089"/>
      <c r="M71" s="1089"/>
      <c r="N71" s="1089"/>
      <c r="O71" s="1089"/>
      <c r="P71" s="1089"/>
      <c r="Q71" s="1089"/>
      <c r="R71" s="1089"/>
      <c r="S71" s="1089"/>
      <c r="T71" s="1089"/>
      <c r="U71" s="1089"/>
      <c r="V71" s="1089"/>
      <c r="W71" s="1089"/>
      <c r="X71" s="1089"/>
      <c r="Y71" s="1089"/>
      <c r="Z71" s="1089"/>
      <c r="AA71" s="1089"/>
      <c r="AB71" s="1089"/>
      <c r="AC71" s="1089"/>
      <c r="AD71" s="1089"/>
      <c r="AE71" s="1089"/>
      <c r="AF71" s="1089"/>
      <c r="AG71" s="1089"/>
      <c r="AH71" s="1089"/>
      <c r="AI71" s="1089"/>
      <c r="AJ71" s="1089"/>
      <c r="AK71" s="1089"/>
      <c r="AL71" s="1089"/>
      <c r="AM71" s="1089"/>
      <c r="AN71" s="1089"/>
      <c r="AO71" s="1089"/>
      <c r="AP71" s="1089"/>
      <c r="AQ71" s="1089"/>
      <c r="AR71" s="1089"/>
      <c r="AS71" s="1089"/>
      <c r="AT71" s="1089"/>
      <c r="AU71" s="1089"/>
      <c r="AV71" s="1089"/>
      <c r="AW71" s="1089"/>
      <c r="AX71" s="1089"/>
      <c r="AY71" s="1089"/>
      <c r="AZ71" s="1089"/>
      <c r="BA71" s="1089"/>
      <c r="BB71" s="1089"/>
      <c r="BC71" s="1089"/>
    </row>
    <row r="72" spans="1:55" ht="15">
      <c r="A72" s="1089"/>
      <c r="B72" s="1089"/>
      <c r="C72" s="1089"/>
      <c r="D72" s="1089"/>
      <c r="E72" s="1089"/>
      <c r="F72" s="1089"/>
      <c r="G72" s="1089"/>
      <c r="H72" s="1089"/>
      <c r="I72" s="1089"/>
      <c r="J72" s="1089"/>
      <c r="K72" s="1089"/>
      <c r="L72" s="1089"/>
      <c r="M72" s="1089"/>
      <c r="N72" s="1089"/>
      <c r="O72" s="1089"/>
      <c r="P72" s="1089"/>
      <c r="Q72" s="1089"/>
      <c r="R72" s="1089"/>
      <c r="S72" s="1089"/>
      <c r="T72" s="1089"/>
      <c r="U72" s="1089"/>
      <c r="V72" s="1089"/>
      <c r="W72" s="1089"/>
      <c r="X72" s="1089"/>
      <c r="Y72" s="1089"/>
      <c r="Z72" s="1089"/>
      <c r="AA72" s="1089"/>
      <c r="AB72" s="1089"/>
      <c r="AC72" s="1089"/>
      <c r="AD72" s="1089"/>
      <c r="AE72" s="1089"/>
      <c r="AF72" s="1089"/>
      <c r="AG72" s="1089"/>
      <c r="AH72" s="1089"/>
      <c r="AI72" s="1089"/>
      <c r="AJ72" s="1089"/>
      <c r="AK72" s="1089"/>
      <c r="AL72" s="1089"/>
      <c r="AM72" s="1089"/>
      <c r="AN72" s="1089"/>
      <c r="AO72" s="1089"/>
      <c r="AP72" s="1089"/>
      <c r="AQ72" s="1089"/>
      <c r="AR72" s="1089"/>
      <c r="AS72" s="1089"/>
      <c r="AT72" s="1089"/>
      <c r="AU72" s="1089"/>
      <c r="AV72" s="1089"/>
      <c r="AW72" s="1089"/>
      <c r="AX72" s="1089"/>
      <c r="AY72" s="1089"/>
      <c r="AZ72" s="1089"/>
      <c r="BA72" s="1089"/>
      <c r="BB72" s="1089"/>
      <c r="BC72" s="1089"/>
    </row>
    <row r="73" spans="1:55" ht="15">
      <c r="A73" s="1089"/>
      <c r="B73" s="1089"/>
      <c r="C73" s="1089"/>
      <c r="D73" s="1089"/>
      <c r="E73" s="1089"/>
      <c r="F73" s="1089"/>
      <c r="G73" s="1089"/>
      <c r="H73" s="1089"/>
      <c r="I73" s="1089"/>
      <c r="J73" s="1089"/>
      <c r="K73" s="1089"/>
      <c r="L73" s="1089"/>
      <c r="M73" s="1089"/>
      <c r="N73" s="1089"/>
      <c r="O73" s="1089"/>
      <c r="P73" s="1089"/>
      <c r="Q73" s="1089"/>
      <c r="R73" s="1089"/>
      <c r="S73" s="1089"/>
      <c r="T73" s="1089"/>
      <c r="U73" s="1089"/>
      <c r="V73" s="1089"/>
      <c r="W73" s="1089"/>
      <c r="X73" s="1089"/>
      <c r="Y73" s="1089"/>
      <c r="Z73" s="1089"/>
      <c r="AA73" s="1089"/>
      <c r="AB73" s="1089"/>
      <c r="AC73" s="1089"/>
      <c r="AD73" s="1089"/>
      <c r="AE73" s="1089"/>
      <c r="AF73" s="1089"/>
      <c r="AG73" s="1089"/>
      <c r="AH73" s="1089"/>
      <c r="AI73" s="1089"/>
      <c r="AJ73" s="1089"/>
      <c r="AK73" s="1089"/>
      <c r="AL73" s="1089"/>
      <c r="AM73" s="1089"/>
      <c r="AN73" s="1089"/>
      <c r="AO73" s="1089"/>
      <c r="AP73" s="1089"/>
      <c r="AQ73" s="1089"/>
      <c r="AR73" s="1089"/>
      <c r="AS73" s="1089"/>
      <c r="AT73" s="1089"/>
      <c r="AU73" s="1089"/>
      <c r="AV73" s="1089"/>
      <c r="AW73" s="1089"/>
      <c r="AX73" s="1089"/>
      <c r="AY73" s="1089"/>
      <c r="AZ73" s="1089"/>
      <c r="BA73" s="1089"/>
      <c r="BB73" s="1089"/>
      <c r="BC73" s="1089"/>
    </row>
    <row r="74" spans="1:55" ht="15">
      <c r="A74" s="1089"/>
      <c r="B74" s="1089"/>
      <c r="C74" s="1089"/>
      <c r="D74" s="1089"/>
      <c r="E74" s="1089"/>
      <c r="F74" s="1089"/>
      <c r="G74" s="1089"/>
      <c r="H74" s="1089"/>
      <c r="I74" s="1089"/>
      <c r="J74" s="1089"/>
      <c r="K74" s="1089"/>
      <c r="L74" s="1089"/>
      <c r="M74" s="1089"/>
      <c r="N74" s="1089"/>
      <c r="O74" s="1089"/>
      <c r="P74" s="1089"/>
      <c r="Q74" s="1089"/>
      <c r="R74" s="1089"/>
      <c r="S74" s="1089"/>
      <c r="T74" s="1089"/>
      <c r="U74" s="1089"/>
      <c r="V74" s="1089"/>
      <c r="W74" s="1089"/>
      <c r="X74" s="1089"/>
      <c r="Y74" s="1089"/>
      <c r="Z74" s="1089"/>
      <c r="AA74" s="1089"/>
      <c r="AB74" s="1089"/>
      <c r="AC74" s="1089"/>
      <c r="AD74" s="1089"/>
      <c r="AE74" s="1089"/>
      <c r="AF74" s="1089"/>
      <c r="AG74" s="1089"/>
      <c r="AH74" s="1089"/>
      <c r="AI74" s="1089"/>
      <c r="AJ74" s="1089"/>
      <c r="AK74" s="1089"/>
      <c r="AL74" s="1089"/>
      <c r="AM74" s="1089"/>
      <c r="AN74" s="1089"/>
      <c r="AO74" s="1089"/>
      <c r="AP74" s="1089"/>
      <c r="AQ74" s="1089"/>
      <c r="AR74" s="1089"/>
      <c r="AS74" s="1089"/>
      <c r="AT74" s="1089"/>
      <c r="AU74" s="1089"/>
      <c r="AV74" s="1089"/>
      <c r="AW74" s="1089"/>
      <c r="AX74" s="1089"/>
      <c r="AY74" s="1089"/>
      <c r="AZ74" s="1089"/>
      <c r="BA74" s="1089"/>
      <c r="BB74" s="1089"/>
      <c r="BC74" s="1089"/>
    </row>
    <row r="75" spans="1:55" ht="15">
      <c r="A75" s="1089"/>
      <c r="B75" s="1089"/>
      <c r="C75" s="1089"/>
      <c r="D75" s="1089"/>
      <c r="E75" s="1089"/>
      <c r="F75" s="1089"/>
      <c r="G75" s="1089"/>
      <c r="H75" s="1089"/>
      <c r="I75" s="1089"/>
      <c r="J75" s="1089"/>
      <c r="K75" s="1089"/>
      <c r="L75" s="1089"/>
      <c r="M75" s="1089"/>
      <c r="N75" s="1089"/>
      <c r="O75" s="1089"/>
      <c r="P75" s="1089"/>
      <c r="Q75" s="1089"/>
      <c r="R75" s="1089"/>
      <c r="S75" s="1089"/>
      <c r="T75" s="1089"/>
      <c r="U75" s="1089"/>
      <c r="V75" s="1089"/>
      <c r="W75" s="1089"/>
      <c r="X75" s="1089"/>
      <c r="Y75" s="1089"/>
      <c r="Z75" s="1089"/>
      <c r="AA75" s="1089"/>
      <c r="AB75" s="1089"/>
      <c r="AC75" s="1089"/>
      <c r="AD75" s="1089"/>
      <c r="AE75" s="1089"/>
      <c r="AF75" s="1089"/>
      <c r="AG75" s="1089"/>
      <c r="AH75" s="1089"/>
      <c r="AI75" s="1089"/>
      <c r="AJ75" s="1089"/>
      <c r="AK75" s="1089"/>
      <c r="AL75" s="1089"/>
      <c r="AM75" s="1089"/>
      <c r="AN75" s="1089"/>
      <c r="AO75" s="1089"/>
      <c r="AP75" s="1089"/>
      <c r="AQ75" s="1089"/>
      <c r="AR75" s="1089"/>
      <c r="AS75" s="1089"/>
      <c r="AT75" s="1089"/>
      <c r="AU75" s="1089"/>
      <c r="AV75" s="1089"/>
      <c r="AW75" s="1089"/>
      <c r="AX75" s="1089"/>
      <c r="AY75" s="1089"/>
      <c r="AZ75" s="1089"/>
      <c r="BA75" s="1089"/>
      <c r="BB75" s="1089"/>
      <c r="BC75" s="1089"/>
    </row>
    <row r="76" spans="1:55" ht="15">
      <c r="A76" s="1089"/>
      <c r="B76" s="1089"/>
      <c r="C76" s="1089"/>
      <c r="D76" s="1089"/>
      <c r="E76" s="1089"/>
      <c r="F76" s="1089"/>
      <c r="G76" s="1089"/>
      <c r="H76" s="1089"/>
      <c r="I76" s="1089"/>
      <c r="J76" s="1089"/>
      <c r="K76" s="1089"/>
      <c r="L76" s="1089"/>
      <c r="M76" s="1089"/>
      <c r="N76" s="1089"/>
      <c r="O76" s="1089"/>
      <c r="P76" s="1089"/>
      <c r="Q76" s="1089"/>
      <c r="R76" s="1089"/>
      <c r="S76" s="1089"/>
      <c r="T76" s="1089"/>
      <c r="U76" s="1089"/>
      <c r="V76" s="1089"/>
      <c r="W76" s="1089"/>
      <c r="X76" s="1089"/>
      <c r="Y76" s="1089"/>
      <c r="Z76" s="1089"/>
      <c r="AA76" s="1089"/>
      <c r="AB76" s="1089"/>
      <c r="AC76" s="1089"/>
      <c r="AD76" s="1089"/>
      <c r="AE76" s="1089"/>
      <c r="AF76" s="1089"/>
      <c r="AG76" s="1089"/>
      <c r="AH76" s="1089"/>
      <c r="AI76" s="1089"/>
      <c r="AJ76" s="1089"/>
      <c r="AK76" s="1089"/>
      <c r="AL76" s="1089"/>
      <c r="AM76" s="1089"/>
      <c r="AN76" s="1089"/>
      <c r="AO76" s="1089"/>
      <c r="AP76" s="1089"/>
      <c r="AQ76" s="1089"/>
      <c r="AR76" s="1089"/>
      <c r="AS76" s="1089"/>
      <c r="AT76" s="1089"/>
      <c r="AU76" s="1089"/>
      <c r="AV76" s="1089"/>
      <c r="AW76" s="1089"/>
      <c r="AX76" s="1089"/>
      <c r="AY76" s="1089"/>
      <c r="AZ76" s="1089"/>
      <c r="BA76" s="1089"/>
      <c r="BB76" s="1089"/>
      <c r="BC76" s="1089"/>
    </row>
    <row r="77" spans="1:55" ht="15">
      <c r="A77" s="1089"/>
      <c r="B77" s="1089"/>
      <c r="C77" s="1089"/>
      <c r="D77" s="1089"/>
      <c r="E77" s="1089"/>
      <c r="F77" s="1089"/>
      <c r="G77" s="1089"/>
      <c r="H77" s="1089"/>
      <c r="I77" s="1089"/>
      <c r="J77" s="1089"/>
      <c r="K77" s="1089"/>
      <c r="L77" s="1089"/>
      <c r="M77" s="1089"/>
      <c r="N77" s="1089"/>
      <c r="O77" s="1089"/>
      <c r="P77" s="1089"/>
      <c r="Q77" s="1089"/>
      <c r="R77" s="1089"/>
      <c r="S77" s="1089"/>
      <c r="T77" s="1089"/>
      <c r="U77" s="1089"/>
      <c r="V77" s="1089"/>
      <c r="W77" s="1089"/>
      <c r="X77" s="1089"/>
      <c r="Y77" s="1089"/>
      <c r="Z77" s="1089"/>
      <c r="AA77" s="1089"/>
      <c r="AB77" s="1089"/>
      <c r="AC77" s="1089"/>
      <c r="AD77" s="1089"/>
      <c r="AE77" s="1089"/>
      <c r="AF77" s="1089"/>
      <c r="AG77" s="1089"/>
      <c r="AH77" s="1089"/>
      <c r="AI77" s="1089"/>
      <c r="AJ77" s="1089"/>
      <c r="AK77" s="1089"/>
      <c r="AL77" s="1089"/>
      <c r="AM77" s="1089"/>
      <c r="AN77" s="1089"/>
      <c r="AO77" s="1089"/>
      <c r="AP77" s="1089"/>
      <c r="AQ77" s="1089"/>
      <c r="AR77" s="1089"/>
      <c r="AS77" s="1089"/>
      <c r="AT77" s="1089"/>
      <c r="AU77" s="1089"/>
      <c r="AV77" s="1089"/>
      <c r="AW77" s="1089"/>
      <c r="AX77" s="1089"/>
      <c r="AY77" s="1089"/>
      <c r="AZ77" s="1089"/>
      <c r="BA77" s="1089"/>
      <c r="BB77" s="1089"/>
      <c r="BC77" s="1089"/>
    </row>
    <row r="78" spans="1:55" ht="15">
      <c r="A78" s="1089"/>
      <c r="B78" s="1089"/>
      <c r="C78" s="1089"/>
      <c r="D78" s="1089"/>
      <c r="E78" s="1089"/>
      <c r="F78" s="1089"/>
      <c r="G78" s="1089"/>
      <c r="H78" s="1089"/>
      <c r="I78" s="1089"/>
      <c r="J78" s="1089"/>
      <c r="K78" s="1089"/>
      <c r="L78" s="1089"/>
      <c r="M78" s="1089"/>
      <c r="N78" s="1089"/>
      <c r="O78" s="1089"/>
      <c r="P78" s="1089"/>
      <c r="Q78" s="1089"/>
      <c r="R78" s="1089"/>
      <c r="S78" s="1089"/>
      <c r="T78" s="1089"/>
      <c r="U78" s="1089"/>
      <c r="V78" s="1089"/>
      <c r="W78" s="1089"/>
      <c r="X78" s="1089"/>
      <c r="Y78" s="1089"/>
      <c r="Z78" s="1089"/>
      <c r="AA78" s="1089"/>
      <c r="AB78" s="1089"/>
      <c r="AC78" s="1089"/>
      <c r="AD78" s="1089"/>
      <c r="AE78" s="1089"/>
      <c r="AF78" s="1089"/>
      <c r="AG78" s="1089"/>
      <c r="AH78" s="1089"/>
      <c r="AI78" s="1089"/>
      <c r="AJ78" s="1089"/>
      <c r="AK78" s="1089"/>
      <c r="AL78" s="1089"/>
      <c r="AM78" s="1089"/>
      <c r="AN78" s="1089"/>
      <c r="AO78" s="1089"/>
      <c r="AP78" s="1089"/>
      <c r="AQ78" s="1089"/>
      <c r="AR78" s="1089"/>
      <c r="AS78" s="1089"/>
      <c r="AT78" s="1089"/>
      <c r="AU78" s="1089"/>
      <c r="AV78" s="1089"/>
      <c r="AW78" s="1089"/>
      <c r="AX78" s="1089"/>
      <c r="AY78" s="1089"/>
      <c r="AZ78" s="1089"/>
      <c r="BA78" s="1089"/>
      <c r="BB78" s="1089"/>
      <c r="BC78" s="1089"/>
    </row>
    <row r="79" spans="1:55" ht="15">
      <c r="A79" s="1089"/>
      <c r="B79" s="1089"/>
      <c r="C79" s="1089"/>
      <c r="D79" s="1089"/>
      <c r="E79" s="1089"/>
      <c r="F79" s="1089"/>
      <c r="G79" s="1089"/>
      <c r="H79" s="1089"/>
      <c r="I79" s="1089"/>
      <c r="J79" s="1089"/>
      <c r="K79" s="1089"/>
      <c r="L79" s="1089"/>
      <c r="M79" s="1089"/>
      <c r="N79" s="1089"/>
      <c r="O79" s="1089"/>
      <c r="P79" s="1089"/>
      <c r="Q79" s="1089"/>
      <c r="R79" s="1089"/>
      <c r="S79" s="1089"/>
      <c r="T79" s="1089"/>
      <c r="U79" s="1089"/>
      <c r="V79" s="1089"/>
      <c r="W79" s="1089"/>
      <c r="X79" s="1089"/>
      <c r="Y79" s="1089"/>
      <c r="Z79" s="1089"/>
      <c r="AA79" s="1089"/>
      <c r="AB79" s="1089"/>
      <c r="AC79" s="1089"/>
      <c r="AD79" s="1089"/>
      <c r="AE79" s="1089"/>
      <c r="AF79" s="1089"/>
      <c r="AG79" s="1089"/>
      <c r="AH79" s="1089"/>
      <c r="AI79" s="1089"/>
      <c r="AJ79" s="1089"/>
      <c r="AK79" s="1089"/>
      <c r="AL79" s="1089"/>
      <c r="AM79" s="1089"/>
      <c r="AN79" s="1089"/>
      <c r="AO79" s="1089"/>
      <c r="AP79" s="1089"/>
      <c r="AQ79" s="1089"/>
      <c r="AR79" s="1089"/>
      <c r="AS79" s="1089"/>
      <c r="AT79" s="1089"/>
      <c r="AU79" s="1089"/>
      <c r="AV79" s="1089"/>
      <c r="AW79" s="1089"/>
      <c r="AX79" s="1089"/>
      <c r="AY79" s="1089"/>
      <c r="AZ79" s="1089"/>
      <c r="BA79" s="1089"/>
      <c r="BB79" s="1089"/>
      <c r="BC79" s="1089"/>
    </row>
    <row r="80" spans="1:55" ht="15">
      <c r="A80" s="1089"/>
      <c r="B80" s="1089"/>
      <c r="C80" s="1089"/>
      <c r="D80" s="1089"/>
      <c r="E80" s="1089"/>
      <c r="F80" s="1089"/>
      <c r="G80" s="1089"/>
      <c r="H80" s="1089"/>
      <c r="I80" s="1089"/>
      <c r="J80" s="1089"/>
      <c r="K80" s="1089"/>
      <c r="L80" s="1089"/>
      <c r="M80" s="1089"/>
      <c r="N80" s="1089"/>
      <c r="O80" s="1089"/>
      <c r="P80" s="1089"/>
      <c r="Q80" s="1089"/>
      <c r="R80" s="1089"/>
      <c r="S80" s="1089"/>
      <c r="T80" s="1089"/>
      <c r="U80" s="1089"/>
      <c r="V80" s="1089"/>
      <c r="W80" s="1089"/>
      <c r="X80" s="1089"/>
      <c r="Y80" s="1089"/>
      <c r="Z80" s="1089"/>
      <c r="AA80" s="1089"/>
      <c r="AB80" s="1089"/>
      <c r="AC80" s="1089"/>
      <c r="AD80" s="1089"/>
      <c r="AE80" s="1089"/>
      <c r="AF80" s="1089"/>
      <c r="AG80" s="1089"/>
      <c r="AH80" s="1089"/>
      <c r="AI80" s="1089"/>
      <c r="AJ80" s="1089"/>
      <c r="AK80" s="1089"/>
      <c r="AL80" s="1089"/>
      <c r="AM80" s="1089"/>
      <c r="AN80" s="1089"/>
      <c r="AO80" s="1089"/>
      <c r="AP80" s="1089"/>
      <c r="AQ80" s="1089"/>
      <c r="AR80" s="1089"/>
      <c r="AS80" s="1089"/>
      <c r="AT80" s="1089"/>
      <c r="AU80" s="1089"/>
      <c r="AV80" s="1089"/>
      <c r="AW80" s="1089"/>
      <c r="AX80" s="1089"/>
      <c r="AY80" s="1089"/>
      <c r="AZ80" s="1089"/>
      <c r="BA80" s="1089"/>
      <c r="BB80" s="1089"/>
      <c r="BC80" s="1089"/>
    </row>
    <row r="81" spans="1:55" ht="15">
      <c r="A81" s="1089"/>
      <c r="B81" s="1089"/>
      <c r="C81" s="1089"/>
      <c r="D81" s="1089"/>
      <c r="E81" s="1089"/>
      <c r="F81" s="1089"/>
      <c r="G81" s="1089"/>
      <c r="H81" s="1089"/>
      <c r="I81" s="1089"/>
      <c r="J81" s="1089"/>
      <c r="K81" s="1089"/>
      <c r="L81" s="1089"/>
      <c r="M81" s="1089"/>
      <c r="N81" s="1089"/>
      <c r="O81" s="1089"/>
      <c r="P81" s="1089"/>
      <c r="Q81" s="1089"/>
      <c r="R81" s="1089"/>
      <c r="S81" s="1089"/>
      <c r="T81" s="1089"/>
      <c r="U81" s="1089"/>
      <c r="V81" s="1089"/>
      <c r="W81" s="1089"/>
      <c r="X81" s="1089"/>
      <c r="Y81" s="1089"/>
      <c r="Z81" s="1089"/>
      <c r="AA81" s="1089"/>
      <c r="AB81" s="1089"/>
      <c r="AC81" s="1089"/>
      <c r="AD81" s="1089"/>
      <c r="AE81" s="1089"/>
      <c r="AF81" s="1089"/>
      <c r="AG81" s="1089"/>
      <c r="AH81" s="1089"/>
      <c r="AI81" s="1089"/>
      <c r="AJ81" s="1089"/>
      <c r="AK81" s="1089"/>
      <c r="AL81" s="1089"/>
      <c r="AM81" s="1089"/>
      <c r="AN81" s="1089"/>
      <c r="AO81" s="1089"/>
      <c r="AP81" s="1089"/>
      <c r="AQ81" s="1089"/>
      <c r="AR81" s="1089"/>
      <c r="AS81" s="1089"/>
      <c r="AT81" s="1089"/>
      <c r="AU81" s="1089"/>
      <c r="AV81" s="1089"/>
      <c r="AW81" s="1089"/>
      <c r="AX81" s="1089"/>
      <c r="AY81" s="1089"/>
      <c r="AZ81" s="1089"/>
      <c r="BA81" s="1089"/>
      <c r="BB81" s="1089"/>
      <c r="BC81" s="1089"/>
    </row>
    <row r="82" spans="1:55" ht="15">
      <c r="A82" s="1089"/>
      <c r="B82" s="1089"/>
      <c r="C82" s="1089"/>
      <c r="D82" s="1089"/>
      <c r="E82" s="1089"/>
      <c r="F82" s="1089"/>
      <c r="G82" s="1089"/>
      <c r="H82" s="1089"/>
      <c r="I82" s="1089"/>
      <c r="J82" s="1089"/>
      <c r="K82" s="1089"/>
      <c r="L82" s="1089"/>
      <c r="M82" s="1089"/>
      <c r="N82" s="1089"/>
      <c r="O82" s="1089"/>
      <c r="P82" s="1089"/>
      <c r="Q82" s="1089"/>
      <c r="R82" s="1089"/>
      <c r="S82" s="1089"/>
      <c r="T82" s="1089"/>
      <c r="U82" s="1089"/>
      <c r="V82" s="1089"/>
      <c r="W82" s="1089"/>
      <c r="X82" s="1089"/>
      <c r="Y82" s="1089"/>
      <c r="Z82" s="1089"/>
      <c r="AA82" s="1089"/>
      <c r="AB82" s="1089"/>
      <c r="AC82" s="1089"/>
      <c r="AD82" s="1089"/>
      <c r="AE82" s="1089"/>
      <c r="AF82" s="1089"/>
      <c r="AG82" s="1089"/>
      <c r="AH82" s="1089"/>
      <c r="AI82" s="1089"/>
      <c r="AJ82" s="1089"/>
      <c r="AK82" s="1089"/>
      <c r="AL82" s="1089"/>
      <c r="AM82" s="1089"/>
      <c r="AN82" s="1089"/>
      <c r="AO82" s="1089"/>
      <c r="AP82" s="1089"/>
      <c r="AQ82" s="1089"/>
      <c r="AR82" s="1089"/>
      <c r="AS82" s="1089"/>
      <c r="AT82" s="1089"/>
      <c r="AU82" s="1089"/>
      <c r="AV82" s="1089"/>
      <c r="AW82" s="1089"/>
      <c r="AX82" s="1089"/>
      <c r="AY82" s="1089"/>
      <c r="AZ82" s="1089"/>
      <c r="BA82" s="1089"/>
      <c r="BB82" s="1089"/>
      <c r="BC82" s="1089"/>
    </row>
    <row r="83" spans="1:55" ht="15">
      <c r="A83" s="1089"/>
      <c r="B83" s="1089"/>
      <c r="C83" s="1089"/>
      <c r="D83" s="1089"/>
      <c r="E83" s="1089"/>
      <c r="F83" s="1089"/>
      <c r="G83" s="1089"/>
      <c r="H83" s="1089"/>
      <c r="I83" s="1089"/>
      <c r="J83" s="1089"/>
      <c r="K83" s="1089"/>
      <c r="L83" s="1089"/>
      <c r="M83" s="1089"/>
      <c r="N83" s="1089"/>
      <c r="O83" s="1089"/>
      <c r="P83" s="1089"/>
      <c r="Q83" s="1089"/>
      <c r="R83" s="1089"/>
      <c r="S83" s="1089"/>
      <c r="T83" s="1089"/>
      <c r="U83" s="1089"/>
      <c r="V83" s="1089"/>
      <c r="W83" s="1089"/>
      <c r="X83" s="1089"/>
      <c r="Y83" s="1089"/>
      <c r="Z83" s="1089"/>
      <c r="AA83" s="1089"/>
      <c r="AB83" s="1089"/>
      <c r="AC83" s="1089"/>
      <c r="AD83" s="1089"/>
      <c r="AE83" s="1089"/>
      <c r="AF83" s="1089"/>
      <c r="AG83" s="1089"/>
      <c r="AH83" s="1089"/>
      <c r="AI83" s="1089"/>
      <c r="AJ83" s="1089"/>
      <c r="AK83" s="1089"/>
      <c r="AL83" s="1089"/>
      <c r="AM83" s="1089"/>
      <c r="AN83" s="1089"/>
      <c r="AO83" s="1089"/>
      <c r="AP83" s="1089"/>
      <c r="AQ83" s="1089"/>
      <c r="AR83" s="1089"/>
      <c r="AS83" s="1089"/>
      <c r="AT83" s="1089"/>
      <c r="AU83" s="1089"/>
      <c r="AV83" s="1089"/>
      <c r="AW83" s="1089"/>
      <c r="AX83" s="1089"/>
      <c r="AY83" s="1089"/>
      <c r="AZ83" s="1089"/>
      <c r="BA83" s="1089"/>
      <c r="BB83" s="1089"/>
      <c r="BC83" s="1089"/>
    </row>
    <row r="84" spans="1:55" ht="15">
      <c r="A84" s="1089"/>
      <c r="B84" s="1089"/>
      <c r="C84" s="1089"/>
      <c r="D84" s="1089"/>
      <c r="E84" s="1089"/>
      <c r="F84" s="1089"/>
      <c r="G84" s="1089"/>
      <c r="H84" s="1089"/>
      <c r="I84" s="1089"/>
      <c r="J84" s="1089"/>
      <c r="K84" s="1089"/>
      <c r="L84" s="1089"/>
      <c r="M84" s="1089"/>
      <c r="N84" s="1089"/>
      <c r="O84" s="1089"/>
      <c r="P84" s="1089"/>
      <c r="Q84" s="1089"/>
      <c r="R84" s="1089"/>
      <c r="S84" s="1089"/>
      <c r="T84" s="1089"/>
      <c r="U84" s="1089"/>
      <c r="V84" s="1089"/>
      <c r="W84" s="1089"/>
      <c r="X84" s="1089"/>
      <c r="Y84" s="1089"/>
      <c r="Z84" s="1089"/>
      <c r="AA84" s="1089"/>
      <c r="AB84" s="1089"/>
      <c r="AC84" s="1089"/>
      <c r="AD84" s="1089"/>
      <c r="AE84" s="1089"/>
      <c r="AF84" s="1089"/>
      <c r="AG84" s="1089"/>
      <c r="AH84" s="1089"/>
      <c r="AI84" s="1089"/>
      <c r="AJ84" s="1089"/>
      <c r="AK84" s="1089"/>
      <c r="AL84" s="1089"/>
      <c r="AM84" s="1089"/>
      <c r="AN84" s="1089"/>
      <c r="AO84" s="1089"/>
      <c r="AP84" s="1089"/>
      <c r="AQ84" s="1089"/>
      <c r="AR84" s="1089"/>
      <c r="AS84" s="1089"/>
      <c r="AT84" s="1089"/>
      <c r="AU84" s="1089"/>
      <c r="AV84" s="1089"/>
      <c r="AW84" s="1089"/>
      <c r="AX84" s="1089"/>
      <c r="AY84" s="1089"/>
      <c r="AZ84" s="1089"/>
      <c r="BA84" s="1089"/>
      <c r="BB84" s="1089"/>
      <c r="BC84" s="1089"/>
    </row>
    <row r="85" spans="1:55" ht="15">
      <c r="A85" s="1089"/>
      <c r="B85" s="1089"/>
      <c r="C85" s="1089"/>
      <c r="D85" s="1089"/>
      <c r="E85" s="1089"/>
      <c r="F85" s="1089"/>
      <c r="G85" s="1089"/>
      <c r="H85" s="1089"/>
      <c r="I85" s="1089"/>
      <c r="J85" s="1089"/>
      <c r="K85" s="1089"/>
      <c r="L85" s="1089"/>
      <c r="M85" s="1089"/>
      <c r="N85" s="1089"/>
      <c r="O85" s="1089"/>
      <c r="P85" s="1089"/>
      <c r="Q85" s="1089"/>
      <c r="R85" s="1089"/>
      <c r="S85" s="1089"/>
      <c r="T85" s="1089"/>
      <c r="U85" s="1089"/>
      <c r="V85" s="1089"/>
      <c r="W85" s="1089"/>
      <c r="X85" s="1089"/>
      <c r="Y85" s="1089"/>
      <c r="Z85" s="1089"/>
      <c r="AA85" s="1089"/>
      <c r="AB85" s="1089"/>
      <c r="AC85" s="1089"/>
      <c r="AD85" s="1089"/>
      <c r="AE85" s="1089"/>
      <c r="AF85" s="1089"/>
      <c r="AG85" s="1089"/>
      <c r="AH85" s="1089"/>
      <c r="AI85" s="1089"/>
      <c r="AJ85" s="1089"/>
      <c r="AK85" s="1089"/>
      <c r="AL85" s="1089"/>
      <c r="AM85" s="1089"/>
      <c r="AN85" s="1089"/>
      <c r="AO85" s="1089"/>
      <c r="AP85" s="1089"/>
      <c r="AQ85" s="1089"/>
      <c r="AR85" s="1089"/>
      <c r="AS85" s="1089"/>
      <c r="AT85" s="1089"/>
      <c r="AU85" s="1089"/>
      <c r="AV85" s="1089"/>
      <c r="AW85" s="1089"/>
      <c r="AX85" s="1089"/>
      <c r="AY85" s="1089"/>
      <c r="AZ85" s="1089"/>
      <c r="BA85" s="1089"/>
      <c r="BB85" s="1089"/>
      <c r="BC85" s="1089"/>
    </row>
    <row r="86" spans="1:55" ht="15">
      <c r="A86" s="1089"/>
      <c r="B86" s="1089"/>
      <c r="C86" s="1089"/>
      <c r="D86" s="1089"/>
      <c r="E86" s="1089"/>
      <c r="F86" s="1089"/>
      <c r="G86" s="1089"/>
      <c r="H86" s="1089"/>
      <c r="I86" s="1089"/>
      <c r="J86" s="1089"/>
      <c r="K86" s="1089"/>
      <c r="L86" s="1089"/>
      <c r="M86" s="1089"/>
      <c r="N86" s="1089"/>
      <c r="O86" s="1089"/>
      <c r="P86" s="1089"/>
      <c r="Q86" s="1089"/>
      <c r="R86" s="1089"/>
      <c r="S86" s="1089"/>
      <c r="T86" s="1089"/>
      <c r="U86" s="1089"/>
      <c r="V86" s="1089"/>
      <c r="W86" s="1089"/>
      <c r="X86" s="1089"/>
      <c r="Y86" s="1089"/>
      <c r="Z86" s="1089"/>
      <c r="AA86" s="1089"/>
      <c r="AB86" s="1089"/>
      <c r="AC86" s="1089"/>
      <c r="AD86" s="1089"/>
      <c r="AE86" s="1089"/>
      <c r="AF86" s="1089"/>
      <c r="AG86" s="1089"/>
      <c r="AH86" s="1089"/>
      <c r="AI86" s="1089"/>
      <c r="AJ86" s="1089"/>
      <c r="AK86" s="1089"/>
      <c r="AL86" s="1089"/>
      <c r="AM86" s="1089"/>
      <c r="AN86" s="1089"/>
      <c r="AO86" s="1089"/>
      <c r="AP86" s="1089"/>
      <c r="AQ86" s="1089"/>
      <c r="AR86" s="1089"/>
      <c r="AS86" s="1089"/>
      <c r="AT86" s="1089"/>
      <c r="AU86" s="1089"/>
      <c r="AV86" s="1089"/>
      <c r="AW86" s="1089"/>
      <c r="AX86" s="1089"/>
      <c r="AY86" s="1089"/>
      <c r="AZ86" s="1089"/>
      <c r="BA86" s="1089"/>
      <c r="BB86" s="1089"/>
      <c r="BC86" s="1089"/>
    </row>
    <row r="87" spans="1:55" ht="15">
      <c r="A87" s="1089"/>
      <c r="B87" s="1089"/>
      <c r="C87" s="1089"/>
      <c r="D87" s="1089"/>
      <c r="E87" s="1089"/>
      <c r="F87" s="1089"/>
      <c r="G87" s="1089"/>
      <c r="H87" s="1089"/>
      <c r="I87" s="1089"/>
      <c r="J87" s="1089"/>
      <c r="K87" s="1089"/>
      <c r="L87" s="1089"/>
      <c r="M87" s="1089"/>
      <c r="N87" s="1089"/>
      <c r="O87" s="1089"/>
      <c r="P87" s="1089"/>
      <c r="Q87" s="1089"/>
      <c r="R87" s="1089"/>
      <c r="S87" s="1089"/>
      <c r="T87" s="1089"/>
      <c r="U87" s="1089"/>
      <c r="V87" s="1089"/>
      <c r="W87" s="1089"/>
      <c r="X87" s="1089"/>
      <c r="Y87" s="1089"/>
      <c r="Z87" s="1089"/>
      <c r="AA87" s="1089"/>
      <c r="AB87" s="1089"/>
      <c r="AC87" s="1089"/>
      <c r="AD87" s="1089"/>
      <c r="AE87" s="1089"/>
      <c r="AF87" s="1089"/>
      <c r="AG87" s="1089"/>
      <c r="AH87" s="1089"/>
      <c r="AI87" s="1089"/>
      <c r="AJ87" s="1089"/>
      <c r="AK87" s="1089"/>
      <c r="AL87" s="1089"/>
      <c r="AM87" s="1089"/>
      <c r="AN87" s="1089"/>
      <c r="AO87" s="1089"/>
      <c r="AP87" s="1089"/>
      <c r="AQ87" s="1089"/>
      <c r="AR87" s="1089"/>
      <c r="AS87" s="1089"/>
      <c r="AT87" s="1089"/>
      <c r="AU87" s="1089"/>
      <c r="AV87" s="1089"/>
      <c r="AW87" s="1089"/>
      <c r="AX87" s="1089"/>
      <c r="AY87" s="1089"/>
      <c r="AZ87" s="1089"/>
      <c r="BA87" s="1089"/>
      <c r="BB87" s="1089"/>
      <c r="BC87" s="1089"/>
    </row>
    <row r="88" spans="1:55" ht="15">
      <c r="A88" s="1089"/>
      <c r="B88" s="1089"/>
      <c r="C88" s="1089"/>
      <c r="D88" s="1089"/>
      <c r="E88" s="1089"/>
      <c r="F88" s="1089"/>
      <c r="G88" s="1089"/>
      <c r="H88" s="1089"/>
      <c r="I88" s="1089"/>
      <c r="J88" s="1089"/>
      <c r="K88" s="1089"/>
      <c r="L88" s="1089"/>
      <c r="M88" s="1089"/>
      <c r="N88" s="1089"/>
      <c r="O88" s="1089"/>
      <c r="P88" s="1089"/>
      <c r="Q88" s="1089"/>
      <c r="R88" s="1089"/>
      <c r="S88" s="1089"/>
      <c r="T88" s="1089"/>
      <c r="U88" s="1089"/>
      <c r="V88" s="1089"/>
      <c r="W88" s="1089"/>
      <c r="X88" s="1089"/>
      <c r="Y88" s="1089"/>
      <c r="Z88" s="1089"/>
      <c r="AA88" s="1089"/>
      <c r="AB88" s="1089"/>
      <c r="AC88" s="1089"/>
      <c r="AD88" s="1089"/>
      <c r="AE88" s="1089"/>
      <c r="AF88" s="1089"/>
      <c r="AG88" s="1089"/>
      <c r="AH88" s="1089"/>
      <c r="AI88" s="1089"/>
      <c r="AJ88" s="1089"/>
      <c r="AK88" s="1089"/>
      <c r="AL88" s="1089"/>
      <c r="AM88" s="1089"/>
      <c r="AN88" s="1089"/>
      <c r="AO88" s="1089"/>
      <c r="AP88" s="1089"/>
      <c r="AQ88" s="1089"/>
      <c r="AR88" s="1089"/>
      <c r="AS88" s="1089"/>
      <c r="AT88" s="1089"/>
      <c r="AU88" s="1089"/>
      <c r="AV88" s="1089"/>
      <c r="AW88" s="1089"/>
      <c r="AX88" s="1089"/>
      <c r="AY88" s="1089"/>
      <c r="AZ88" s="1089"/>
      <c r="BA88" s="1089"/>
      <c r="BB88" s="1089"/>
      <c r="BC88" s="1089"/>
    </row>
    <row r="89" spans="1:55" ht="15">
      <c r="A89" s="1089"/>
      <c r="B89" s="1089"/>
      <c r="C89" s="1089"/>
      <c r="D89" s="1089"/>
      <c r="E89" s="1089"/>
      <c r="F89" s="1089"/>
      <c r="G89" s="1089"/>
      <c r="H89" s="1089"/>
      <c r="I89" s="1089"/>
      <c r="J89" s="1089"/>
      <c r="K89" s="1089"/>
      <c r="L89" s="1089"/>
      <c r="M89" s="1089"/>
      <c r="N89" s="1089"/>
      <c r="O89" s="1089"/>
      <c r="P89" s="1089"/>
      <c r="Q89" s="1089"/>
      <c r="R89" s="1089"/>
      <c r="S89" s="1089"/>
      <c r="T89" s="1089"/>
      <c r="U89" s="1089"/>
      <c r="V89" s="1089"/>
      <c r="W89" s="1089"/>
      <c r="X89" s="1089"/>
      <c r="Y89" s="1089"/>
      <c r="Z89" s="1089"/>
      <c r="AA89" s="1089"/>
      <c r="AB89" s="1089"/>
      <c r="AC89" s="1089"/>
      <c r="AD89" s="1089"/>
      <c r="AE89" s="1089"/>
      <c r="AF89" s="1089"/>
      <c r="AG89" s="1089"/>
      <c r="AH89" s="1089"/>
      <c r="AI89" s="1089"/>
      <c r="AJ89" s="1089"/>
      <c r="AK89" s="1089"/>
      <c r="AL89" s="1089"/>
      <c r="AM89" s="1089"/>
      <c r="AN89" s="1089"/>
      <c r="AO89" s="1089"/>
      <c r="AP89" s="1089"/>
      <c r="AQ89" s="1089"/>
      <c r="AR89" s="1089"/>
      <c r="AS89" s="1089"/>
      <c r="AT89" s="1089"/>
      <c r="AU89" s="1089"/>
      <c r="AV89" s="1089"/>
      <c r="AW89" s="1089"/>
      <c r="AX89" s="1089"/>
      <c r="AY89" s="1089"/>
      <c r="AZ89" s="1089"/>
      <c r="BA89" s="1089"/>
      <c r="BB89" s="1089"/>
      <c r="BC89" s="1089"/>
    </row>
    <row r="90" spans="1:55" ht="15">
      <c r="A90" s="1089"/>
      <c r="B90" s="1089"/>
      <c r="C90" s="1089"/>
      <c r="D90" s="1089"/>
      <c r="E90" s="1089"/>
      <c r="F90" s="1089"/>
      <c r="G90" s="1089"/>
      <c r="H90" s="1089"/>
      <c r="I90" s="1089"/>
      <c r="J90" s="1089"/>
      <c r="K90" s="1089"/>
      <c r="L90" s="1089"/>
      <c r="M90" s="1089"/>
      <c r="N90" s="1089"/>
      <c r="O90" s="1089"/>
      <c r="P90" s="1089"/>
      <c r="Q90" s="1089"/>
      <c r="R90" s="1089"/>
      <c r="S90" s="1089"/>
      <c r="T90" s="1089"/>
      <c r="U90" s="1089"/>
      <c r="V90" s="1089"/>
      <c r="W90" s="1089"/>
      <c r="X90" s="1089"/>
      <c r="Y90" s="1089"/>
      <c r="Z90" s="1089"/>
      <c r="AA90" s="1089"/>
      <c r="AB90" s="1089"/>
      <c r="AC90" s="1089"/>
      <c r="AD90" s="1089"/>
      <c r="AE90" s="1089"/>
      <c r="AF90" s="1089"/>
      <c r="AG90" s="1089"/>
      <c r="AH90" s="1089"/>
      <c r="AI90" s="1089"/>
      <c r="AJ90" s="1089"/>
      <c r="AK90" s="1089"/>
      <c r="AL90" s="1089"/>
      <c r="AM90" s="1089"/>
      <c r="AN90" s="1089"/>
      <c r="AO90" s="1089"/>
      <c r="AP90" s="1089"/>
      <c r="AQ90" s="1089"/>
      <c r="AR90" s="1089"/>
      <c r="AS90" s="1089"/>
      <c r="AT90" s="1089"/>
      <c r="AU90" s="1089"/>
      <c r="AV90" s="1089"/>
      <c r="AW90" s="1089"/>
      <c r="AX90" s="1089"/>
      <c r="AY90" s="1089"/>
      <c r="AZ90" s="1089"/>
      <c r="BA90" s="1089"/>
      <c r="BB90" s="1089"/>
      <c r="BC90" s="1089"/>
    </row>
    <row r="91" spans="1:55" ht="15">
      <c r="A91" s="1089"/>
      <c r="B91" s="1089"/>
      <c r="C91" s="1089"/>
      <c r="D91" s="1089"/>
      <c r="E91" s="1089"/>
      <c r="F91" s="1089"/>
      <c r="G91" s="1089"/>
      <c r="H91" s="1089"/>
      <c r="I91" s="1089"/>
      <c r="J91" s="1089"/>
      <c r="K91" s="1089"/>
      <c r="L91" s="1089"/>
      <c r="M91" s="1089"/>
      <c r="N91" s="1089"/>
      <c r="O91" s="1089"/>
      <c r="P91" s="1089"/>
      <c r="Q91" s="1089"/>
      <c r="R91" s="1089"/>
      <c r="S91" s="1089"/>
      <c r="T91" s="1089"/>
      <c r="U91" s="1089"/>
      <c r="V91" s="1089"/>
      <c r="W91" s="1089"/>
      <c r="X91" s="1089"/>
      <c r="Y91" s="1089"/>
      <c r="Z91" s="1089"/>
      <c r="AA91" s="1089"/>
      <c r="AB91" s="1089"/>
      <c r="AC91" s="1089"/>
      <c r="AD91" s="1089"/>
      <c r="AE91" s="1089"/>
      <c r="AF91" s="1089"/>
      <c r="AG91" s="1089"/>
      <c r="AH91" s="1089"/>
      <c r="AI91" s="1089"/>
      <c r="AJ91" s="1089"/>
      <c r="AK91" s="1089"/>
      <c r="AL91" s="1089"/>
      <c r="AM91" s="1089"/>
      <c r="AN91" s="1089"/>
      <c r="AO91" s="1089"/>
      <c r="AP91" s="1089"/>
      <c r="AQ91" s="1089"/>
      <c r="AR91" s="1089"/>
      <c r="AS91" s="1089"/>
      <c r="AT91" s="1089"/>
      <c r="AU91" s="1089"/>
      <c r="AV91" s="1089"/>
      <c r="AW91" s="1089"/>
      <c r="AX91" s="1089"/>
      <c r="AY91" s="1089"/>
      <c r="AZ91" s="1089"/>
      <c r="BA91" s="1089"/>
      <c r="BB91" s="1089"/>
      <c r="BC91" s="1089"/>
    </row>
    <row r="92" spans="1:55" ht="15">
      <c r="A92" s="1089"/>
      <c r="B92" s="1089"/>
      <c r="C92" s="1089"/>
      <c r="D92" s="1089"/>
      <c r="E92" s="1089"/>
      <c r="F92" s="1089"/>
      <c r="G92" s="1089"/>
      <c r="H92" s="1089"/>
      <c r="I92" s="1089"/>
      <c r="J92" s="1089"/>
      <c r="K92" s="1089"/>
      <c r="L92" s="1089"/>
      <c r="M92" s="1089"/>
      <c r="N92" s="1089"/>
      <c r="O92" s="1089"/>
      <c r="P92" s="1089"/>
      <c r="Q92" s="1089"/>
      <c r="R92" s="1089"/>
      <c r="S92" s="1089"/>
      <c r="T92" s="1089"/>
      <c r="U92" s="1089"/>
      <c r="V92" s="1089"/>
      <c r="W92" s="1089"/>
      <c r="X92" s="1089"/>
      <c r="Y92" s="1089"/>
      <c r="Z92" s="1089"/>
      <c r="AA92" s="1089"/>
      <c r="AB92" s="1089"/>
      <c r="AC92" s="1089"/>
      <c r="AD92" s="1089"/>
      <c r="AE92" s="1089"/>
      <c r="AF92" s="1089"/>
      <c r="AG92" s="1089"/>
      <c r="AH92" s="1089"/>
      <c r="AI92" s="1089"/>
      <c r="AJ92" s="1089"/>
      <c r="AK92" s="1089"/>
      <c r="AL92" s="1089"/>
      <c r="AM92" s="1089"/>
      <c r="AN92" s="1089"/>
      <c r="AO92" s="1089"/>
      <c r="AP92" s="1089"/>
      <c r="AQ92" s="1089"/>
      <c r="AR92" s="1089"/>
      <c r="AS92" s="1089"/>
      <c r="AT92" s="1089"/>
      <c r="AU92" s="1089"/>
      <c r="AV92" s="1089"/>
      <c r="AW92" s="1089"/>
      <c r="AX92" s="1089"/>
      <c r="AY92" s="1089"/>
      <c r="AZ92" s="1089"/>
      <c r="BA92" s="1089"/>
      <c r="BB92" s="1089"/>
      <c r="BC92" s="1089"/>
    </row>
    <row r="93" spans="1:55" ht="15">
      <c r="A93" s="1089"/>
      <c r="B93" s="1089"/>
      <c r="C93" s="1089"/>
      <c r="D93" s="1089"/>
      <c r="E93" s="1089"/>
      <c r="F93" s="1089"/>
      <c r="G93" s="1089"/>
      <c r="H93" s="1089"/>
      <c r="I93" s="1089"/>
      <c r="J93" s="1089"/>
      <c r="K93" s="1089"/>
      <c r="L93" s="1089"/>
      <c r="M93" s="1089"/>
      <c r="N93" s="1089"/>
      <c r="O93" s="1089"/>
      <c r="P93" s="1089"/>
      <c r="Q93" s="1089"/>
      <c r="R93" s="1089"/>
      <c r="S93" s="1089"/>
      <c r="T93" s="1089"/>
      <c r="U93" s="1089"/>
      <c r="V93" s="1089"/>
      <c r="W93" s="1089"/>
      <c r="X93" s="1089"/>
      <c r="Y93" s="1089"/>
      <c r="Z93" s="1089"/>
      <c r="AA93" s="1089"/>
      <c r="AB93" s="1089"/>
      <c r="AC93" s="1089"/>
      <c r="AD93" s="1089"/>
      <c r="AE93" s="1089"/>
      <c r="AF93" s="1089"/>
      <c r="AG93" s="1089"/>
      <c r="AH93" s="1089"/>
      <c r="AI93" s="1089"/>
      <c r="AJ93" s="1089"/>
      <c r="AK93" s="1089"/>
      <c r="AL93" s="1089"/>
      <c r="AM93" s="1089"/>
      <c r="AN93" s="1089"/>
      <c r="AO93" s="1089"/>
      <c r="AP93" s="1089"/>
      <c r="AQ93" s="1089"/>
      <c r="AR93" s="1089"/>
      <c r="AS93" s="1089"/>
      <c r="AT93" s="1089"/>
      <c r="AU93" s="1089"/>
      <c r="AV93" s="1089"/>
      <c r="AW93" s="1089"/>
      <c r="AX93" s="1089"/>
      <c r="AY93" s="1089"/>
      <c r="AZ93" s="1089"/>
      <c r="BA93" s="1089"/>
      <c r="BB93" s="1089"/>
      <c r="BC93" s="1089"/>
    </row>
    <row r="94" spans="1:55" ht="15">
      <c r="A94" s="1089"/>
      <c r="B94" s="1089"/>
      <c r="C94" s="1089"/>
      <c r="D94" s="1089"/>
      <c r="E94" s="1089"/>
      <c r="F94" s="1089"/>
      <c r="G94" s="1089"/>
      <c r="H94" s="1089"/>
      <c r="I94" s="1089"/>
      <c r="J94" s="1089"/>
      <c r="K94" s="1089"/>
      <c r="L94" s="1089"/>
      <c r="M94" s="1089"/>
      <c r="N94" s="1089"/>
      <c r="O94" s="1089"/>
      <c r="P94" s="1089"/>
      <c r="Q94" s="1089"/>
      <c r="R94" s="1089"/>
      <c r="S94" s="1089"/>
      <c r="T94" s="1089"/>
      <c r="U94" s="1089"/>
      <c r="V94" s="1089"/>
      <c r="W94" s="1089"/>
      <c r="X94" s="1089"/>
      <c r="Y94" s="1089"/>
      <c r="Z94" s="1089"/>
      <c r="AA94" s="1089"/>
      <c r="AB94" s="1089"/>
      <c r="AC94" s="1089"/>
      <c r="AD94" s="1089"/>
      <c r="AE94" s="1089"/>
      <c r="AF94" s="1089"/>
      <c r="AG94" s="1089"/>
      <c r="AH94" s="1089"/>
      <c r="AI94" s="1089"/>
      <c r="AJ94" s="1089"/>
      <c r="AK94" s="1089"/>
      <c r="AL94" s="1089"/>
      <c r="AM94" s="1089"/>
      <c r="AN94" s="1089"/>
      <c r="AO94" s="1089"/>
      <c r="AP94" s="1089"/>
      <c r="AQ94" s="1089"/>
      <c r="AR94" s="1089"/>
      <c r="AS94" s="1089"/>
      <c r="AT94" s="1089"/>
      <c r="AU94" s="1089"/>
      <c r="AV94" s="1089"/>
      <c r="AW94" s="1089"/>
      <c r="AX94" s="1089"/>
      <c r="AY94" s="1089"/>
      <c r="AZ94" s="1089"/>
      <c r="BA94" s="1089"/>
      <c r="BB94" s="1089"/>
      <c r="BC94" s="1089"/>
    </row>
    <row r="95" spans="1:55" ht="15">
      <c r="A95" s="1089"/>
      <c r="B95" s="1089"/>
      <c r="C95" s="1089"/>
      <c r="D95" s="1089"/>
      <c r="E95" s="1089"/>
      <c r="F95" s="1089"/>
      <c r="G95" s="1089"/>
      <c r="H95" s="1089"/>
      <c r="I95" s="1089"/>
      <c r="J95" s="1089"/>
      <c r="K95" s="1089"/>
      <c r="L95" s="1089"/>
      <c r="M95" s="1089"/>
      <c r="N95" s="1089"/>
      <c r="O95" s="1089"/>
      <c r="P95" s="1089"/>
      <c r="Q95" s="1089"/>
      <c r="R95" s="1089"/>
      <c r="S95" s="1089"/>
      <c r="T95" s="1089"/>
      <c r="U95" s="1089"/>
      <c r="V95" s="1089"/>
      <c r="W95" s="1089"/>
      <c r="X95" s="1089"/>
      <c r="Y95" s="1089"/>
      <c r="Z95" s="1089"/>
      <c r="AA95" s="1089"/>
      <c r="AB95" s="1089"/>
      <c r="AC95" s="1089"/>
      <c r="AD95" s="1089"/>
      <c r="AE95" s="1089"/>
      <c r="AF95" s="1089"/>
      <c r="AG95" s="1089"/>
      <c r="AH95" s="1089"/>
      <c r="AI95" s="1089"/>
      <c r="AJ95" s="1089"/>
      <c r="AK95" s="1089"/>
      <c r="AL95" s="1089"/>
      <c r="AM95" s="1089"/>
      <c r="AN95" s="1089"/>
      <c r="AO95" s="1089"/>
      <c r="AP95" s="1089"/>
      <c r="AQ95" s="1089"/>
      <c r="AR95" s="1089"/>
      <c r="AS95" s="1089"/>
      <c r="AT95" s="1089"/>
      <c r="AU95" s="1089"/>
      <c r="AV95" s="1089"/>
      <c r="AW95" s="1089"/>
      <c r="AX95" s="1089"/>
      <c r="AY95" s="1089"/>
      <c r="AZ95" s="1089"/>
      <c r="BA95" s="1089"/>
      <c r="BB95" s="1089"/>
      <c r="BC95" s="1089"/>
    </row>
    <row r="96" spans="1:55" ht="15">
      <c r="A96" s="1089"/>
      <c r="B96" s="1089"/>
      <c r="C96" s="1089"/>
      <c r="D96" s="1089"/>
      <c r="E96" s="1089"/>
      <c r="F96" s="1089"/>
      <c r="G96" s="1089"/>
      <c r="H96" s="1089"/>
      <c r="I96" s="1089"/>
      <c r="J96" s="1089"/>
      <c r="K96" s="1089"/>
      <c r="L96" s="1089"/>
      <c r="M96" s="1089"/>
      <c r="N96" s="1089"/>
      <c r="O96" s="1089"/>
      <c r="P96" s="1089"/>
      <c r="Q96" s="1089"/>
      <c r="R96" s="1089"/>
      <c r="S96" s="1089"/>
      <c r="T96" s="1089"/>
      <c r="U96" s="1089"/>
      <c r="V96" s="1089"/>
      <c r="W96" s="1089"/>
      <c r="X96" s="1089"/>
      <c r="Y96" s="1089"/>
      <c r="Z96" s="1089"/>
      <c r="AA96" s="1089"/>
      <c r="AB96" s="1089"/>
      <c r="AC96" s="1089"/>
      <c r="AD96" s="1089"/>
      <c r="AE96" s="1089"/>
      <c r="AF96" s="1089"/>
      <c r="AG96" s="1089"/>
      <c r="AH96" s="1089"/>
      <c r="AI96" s="1089"/>
      <c r="AJ96" s="1089"/>
      <c r="AK96" s="1089"/>
      <c r="AL96" s="1089"/>
      <c r="AM96" s="1089"/>
      <c r="AN96" s="1089"/>
      <c r="AO96" s="1089"/>
      <c r="AP96" s="1089"/>
      <c r="AQ96" s="1089"/>
      <c r="AR96" s="1089"/>
      <c r="AS96" s="1089"/>
      <c r="AT96" s="1089"/>
      <c r="AU96" s="1089"/>
      <c r="AV96" s="1089"/>
      <c r="AW96" s="1089"/>
      <c r="AX96" s="1089"/>
      <c r="AY96" s="1089"/>
      <c r="AZ96" s="1089"/>
      <c r="BA96" s="1089"/>
      <c r="BB96" s="1089"/>
      <c r="BC96" s="1089"/>
    </row>
    <row r="97" spans="1:55" ht="15">
      <c r="A97" s="1089"/>
      <c r="B97" s="1089"/>
      <c r="C97" s="1089"/>
      <c r="D97" s="1089"/>
      <c r="E97" s="1089"/>
      <c r="F97" s="1089"/>
      <c r="G97" s="1089"/>
      <c r="H97" s="1089"/>
      <c r="I97" s="1089"/>
      <c r="J97" s="1089"/>
      <c r="K97" s="1089"/>
      <c r="L97" s="1089"/>
      <c r="M97" s="1089"/>
      <c r="N97" s="1089"/>
      <c r="O97" s="1089"/>
      <c r="P97" s="1089"/>
      <c r="Q97" s="1089"/>
      <c r="R97" s="1089"/>
      <c r="S97" s="1089"/>
      <c r="T97" s="1089"/>
      <c r="U97" s="1089"/>
      <c r="V97" s="1089"/>
      <c r="W97" s="1089"/>
      <c r="X97" s="1089"/>
      <c r="Y97" s="1089"/>
      <c r="Z97" s="1089"/>
      <c r="AA97" s="1089"/>
      <c r="AB97" s="1089"/>
      <c r="AC97" s="1089"/>
      <c r="AD97" s="1089"/>
      <c r="AE97" s="1089"/>
      <c r="AF97" s="1089"/>
      <c r="AG97" s="1089"/>
      <c r="AH97" s="1089"/>
      <c r="AI97" s="1089"/>
      <c r="AJ97" s="1089"/>
      <c r="AK97" s="1089"/>
      <c r="AL97" s="1089"/>
      <c r="AM97" s="1089"/>
      <c r="AN97" s="1089"/>
      <c r="AO97" s="1089"/>
      <c r="AP97" s="1089"/>
      <c r="AQ97" s="1089"/>
      <c r="AR97" s="1089"/>
      <c r="AS97" s="1089"/>
      <c r="AT97" s="1089"/>
      <c r="AU97" s="1089"/>
      <c r="AV97" s="1089"/>
      <c r="AW97" s="1089"/>
      <c r="AX97" s="1089"/>
      <c r="AY97" s="1089"/>
      <c r="AZ97" s="1089"/>
      <c r="BA97" s="1089"/>
      <c r="BB97" s="1089"/>
      <c r="BC97" s="1089"/>
    </row>
    <row r="98" spans="1:55" ht="15">
      <c r="A98" s="1089"/>
      <c r="B98" s="1089"/>
      <c r="C98" s="1089"/>
      <c r="D98" s="1089"/>
      <c r="E98" s="1089"/>
      <c r="F98" s="1089"/>
      <c r="G98" s="1089"/>
      <c r="H98" s="1089"/>
      <c r="I98" s="1089"/>
      <c r="J98" s="1089"/>
      <c r="K98" s="1089"/>
      <c r="L98" s="1089"/>
      <c r="M98" s="1089"/>
      <c r="N98" s="1089"/>
      <c r="O98" s="1089"/>
      <c r="P98" s="1089"/>
      <c r="Q98" s="1089"/>
      <c r="R98" s="1089"/>
      <c r="S98" s="1089"/>
      <c r="T98" s="1089"/>
      <c r="U98" s="1089"/>
      <c r="V98" s="1089"/>
      <c r="W98" s="1089"/>
      <c r="X98" s="1089"/>
      <c r="Y98" s="1089"/>
      <c r="Z98" s="1089"/>
      <c r="AA98" s="1089"/>
      <c r="AB98" s="1089"/>
      <c r="AC98" s="1089"/>
      <c r="AD98" s="1089"/>
      <c r="AE98" s="1089"/>
      <c r="AF98" s="1089"/>
      <c r="AG98" s="1089"/>
      <c r="AH98" s="1089"/>
      <c r="AI98" s="1089"/>
      <c r="AJ98" s="1089"/>
      <c r="AK98" s="1089"/>
      <c r="AL98" s="1089"/>
      <c r="AM98" s="1089"/>
      <c r="AN98" s="1089"/>
      <c r="AO98" s="1089"/>
      <c r="AP98" s="1089"/>
      <c r="AQ98" s="1089"/>
      <c r="AR98" s="1089"/>
      <c r="AS98" s="1089"/>
      <c r="AT98" s="1089"/>
      <c r="AU98" s="1089"/>
      <c r="AV98" s="1089"/>
      <c r="AW98" s="1089"/>
      <c r="AX98" s="1089"/>
      <c r="AY98" s="1089"/>
      <c r="AZ98" s="1089"/>
      <c r="BA98" s="1089"/>
      <c r="BB98" s="1089"/>
      <c r="BC98" s="1089"/>
    </row>
    <row r="99" spans="1:55" ht="15">
      <c r="A99" s="1089"/>
      <c r="B99" s="1089"/>
      <c r="C99" s="1089"/>
      <c r="D99" s="1089"/>
      <c r="E99" s="1089"/>
      <c r="F99" s="1089"/>
      <c r="G99" s="1089"/>
      <c r="H99" s="1089"/>
      <c r="I99" s="1089"/>
      <c r="J99" s="1089"/>
      <c r="K99" s="1089"/>
      <c r="L99" s="1089"/>
      <c r="M99" s="1089"/>
      <c r="N99" s="1089"/>
      <c r="O99" s="1089"/>
      <c r="P99" s="1089"/>
      <c r="Q99" s="1089"/>
      <c r="R99" s="1089"/>
      <c r="S99" s="1089"/>
      <c r="T99" s="1089"/>
      <c r="U99" s="1089"/>
      <c r="V99" s="1089"/>
      <c r="W99" s="1089"/>
      <c r="X99" s="1089"/>
      <c r="Y99" s="1089"/>
      <c r="Z99" s="1089"/>
      <c r="AA99" s="1089"/>
      <c r="AB99" s="1089"/>
      <c r="AC99" s="1089"/>
      <c r="AD99" s="1089"/>
      <c r="AE99" s="1089"/>
      <c r="AF99" s="1089"/>
      <c r="AG99" s="1089"/>
      <c r="AH99" s="1089"/>
      <c r="AI99" s="1089"/>
      <c r="AJ99" s="1089"/>
      <c r="AK99" s="1089"/>
      <c r="AL99" s="1089"/>
      <c r="AM99" s="1089"/>
      <c r="AN99" s="1089"/>
      <c r="AO99" s="1089"/>
      <c r="AP99" s="1089"/>
      <c r="AQ99" s="1089"/>
      <c r="AR99" s="1089"/>
      <c r="AS99" s="1089"/>
      <c r="AT99" s="1089"/>
      <c r="AU99" s="1089"/>
      <c r="AV99" s="1089"/>
      <c r="AW99" s="1089"/>
      <c r="AX99" s="1089"/>
      <c r="AY99" s="1089"/>
      <c r="AZ99" s="1089"/>
      <c r="BA99" s="1089"/>
      <c r="BB99" s="1089"/>
      <c r="BC99" s="1089"/>
    </row>
    <row r="100" spans="1:55" ht="15">
      <c r="A100" s="1089"/>
      <c r="B100" s="1089"/>
      <c r="C100" s="1089"/>
      <c r="D100" s="1089"/>
      <c r="E100" s="1089"/>
      <c r="F100" s="1089"/>
      <c r="G100" s="1089"/>
      <c r="H100" s="1089"/>
      <c r="I100" s="1089"/>
      <c r="J100" s="1089"/>
      <c r="K100" s="1089"/>
      <c r="L100" s="1089"/>
      <c r="M100" s="1089"/>
      <c r="N100" s="1089"/>
      <c r="O100" s="1089"/>
      <c r="P100" s="1089"/>
      <c r="Q100" s="1089"/>
      <c r="R100" s="1089"/>
      <c r="S100" s="1089"/>
      <c r="T100" s="1089"/>
      <c r="U100" s="1089"/>
      <c r="V100" s="1089"/>
      <c r="W100" s="1089"/>
      <c r="X100" s="1089"/>
      <c r="Y100" s="1089"/>
      <c r="Z100" s="1089"/>
      <c r="AA100" s="1089"/>
      <c r="AB100" s="1089"/>
      <c r="AC100" s="1089"/>
      <c r="AD100" s="1089"/>
      <c r="AE100" s="1089"/>
      <c r="AF100" s="1089"/>
      <c r="AG100" s="1089"/>
      <c r="AH100" s="1089"/>
      <c r="AI100" s="1089"/>
      <c r="AJ100" s="1089"/>
      <c r="AK100" s="1089"/>
      <c r="AL100" s="1089"/>
      <c r="AM100" s="1089"/>
      <c r="AN100" s="1089"/>
      <c r="AO100" s="1089"/>
      <c r="AP100" s="1089"/>
      <c r="AQ100" s="1089"/>
      <c r="AR100" s="1089"/>
      <c r="AS100" s="1089"/>
      <c r="AT100" s="1089"/>
      <c r="AU100" s="1089"/>
      <c r="AV100" s="1089"/>
      <c r="AW100" s="1089"/>
      <c r="AX100" s="1089"/>
      <c r="AY100" s="1089"/>
      <c r="AZ100" s="1089"/>
      <c r="BA100" s="1089"/>
      <c r="BB100" s="1089"/>
      <c r="BC100" s="1089"/>
    </row>
    <row r="101" spans="1:55" ht="15">
      <c r="A101" s="1089"/>
      <c r="B101" s="1089"/>
      <c r="C101" s="1089"/>
      <c r="D101" s="1089"/>
      <c r="E101" s="1089"/>
      <c r="F101" s="1089"/>
      <c r="G101" s="1089"/>
      <c r="H101" s="1089"/>
      <c r="I101" s="1089"/>
      <c r="J101" s="1089"/>
      <c r="K101" s="1089"/>
      <c r="L101" s="1089"/>
      <c r="M101" s="1089"/>
      <c r="N101" s="1089"/>
      <c r="O101" s="1089"/>
      <c r="P101" s="1089"/>
      <c r="Q101" s="1089"/>
      <c r="R101" s="1089"/>
      <c r="S101" s="1089"/>
      <c r="T101" s="1089"/>
      <c r="U101" s="1089"/>
      <c r="V101" s="1089"/>
      <c r="W101" s="1089"/>
      <c r="X101" s="1089"/>
      <c r="Y101" s="1089"/>
      <c r="Z101" s="1089"/>
      <c r="AA101" s="1089"/>
      <c r="AB101" s="1089"/>
      <c r="AC101" s="1089"/>
      <c r="AD101" s="1089"/>
      <c r="AE101" s="1089"/>
      <c r="AF101" s="1089"/>
      <c r="AG101" s="1089"/>
      <c r="AH101" s="1089"/>
      <c r="AI101" s="1089"/>
      <c r="AJ101" s="1089"/>
      <c r="AK101" s="1089"/>
      <c r="AL101" s="1089"/>
      <c r="AM101" s="1089"/>
      <c r="AN101" s="1089"/>
      <c r="AO101" s="1089"/>
      <c r="AP101" s="1089"/>
      <c r="AQ101" s="1089"/>
      <c r="AR101" s="1089"/>
      <c r="AS101" s="1089"/>
      <c r="AT101" s="1089"/>
      <c r="AU101" s="1089"/>
      <c r="AV101" s="1089"/>
      <c r="AW101" s="1089"/>
      <c r="AX101" s="1089"/>
      <c r="AY101" s="1089"/>
      <c r="AZ101" s="1089"/>
      <c r="BA101" s="1089"/>
      <c r="BB101" s="1089"/>
      <c r="BC101" s="1089"/>
    </row>
    <row r="102" spans="1:55" ht="15">
      <c r="A102" s="1089"/>
      <c r="B102" s="1089"/>
      <c r="C102" s="1089"/>
      <c r="D102" s="1089"/>
      <c r="E102" s="1089"/>
      <c r="F102" s="1089"/>
      <c r="G102" s="1089"/>
      <c r="H102" s="1089"/>
      <c r="I102" s="1089"/>
      <c r="J102" s="1089"/>
      <c r="K102" s="1089"/>
      <c r="L102" s="1089"/>
      <c r="M102" s="1089"/>
      <c r="N102" s="1089"/>
      <c r="O102" s="1089"/>
      <c r="P102" s="1089"/>
      <c r="Q102" s="1089"/>
      <c r="R102" s="1089"/>
      <c r="S102" s="1089"/>
      <c r="T102" s="1089"/>
      <c r="U102" s="1089"/>
      <c r="V102" s="1089"/>
      <c r="W102" s="1089"/>
      <c r="X102" s="1089"/>
      <c r="Y102" s="1089"/>
      <c r="Z102" s="1089"/>
      <c r="AA102" s="1089"/>
      <c r="AB102" s="1089"/>
      <c r="AC102" s="1089"/>
      <c r="AD102" s="1089"/>
      <c r="AE102" s="1089"/>
      <c r="AF102" s="1089"/>
      <c r="AG102" s="1089"/>
      <c r="AH102" s="1089"/>
      <c r="AI102" s="1089"/>
      <c r="AJ102" s="1089"/>
      <c r="AK102" s="1089"/>
      <c r="AL102" s="1089"/>
      <c r="AM102" s="1089"/>
      <c r="AN102" s="1089"/>
      <c r="AO102" s="1089"/>
      <c r="AP102" s="1089"/>
      <c r="AQ102" s="1089"/>
      <c r="AR102" s="1089"/>
      <c r="AS102" s="1089"/>
      <c r="AT102" s="1089"/>
      <c r="AU102" s="1089"/>
      <c r="AV102" s="1089"/>
      <c r="AW102" s="1089"/>
      <c r="AX102" s="1089"/>
      <c r="AY102" s="1089"/>
      <c r="AZ102" s="1089"/>
      <c r="BA102" s="1089"/>
      <c r="BB102" s="1089"/>
      <c r="BC102" s="1089"/>
    </row>
    <row r="103" spans="1:55" ht="15">
      <c r="A103" s="1089"/>
      <c r="B103" s="1089"/>
      <c r="C103" s="1089"/>
      <c r="D103" s="1089"/>
      <c r="E103" s="1089"/>
      <c r="F103" s="1089"/>
      <c r="G103" s="1089"/>
      <c r="H103" s="1089"/>
      <c r="I103" s="1089"/>
      <c r="J103" s="1089"/>
      <c r="K103" s="1089"/>
      <c r="L103" s="1089"/>
      <c r="M103" s="1089"/>
      <c r="N103" s="1089"/>
      <c r="O103" s="1089"/>
      <c r="P103" s="1089"/>
      <c r="Q103" s="1089"/>
      <c r="R103" s="1089"/>
      <c r="S103" s="1089"/>
      <c r="T103" s="1089"/>
      <c r="U103" s="1089"/>
      <c r="V103" s="1089"/>
      <c r="W103" s="1089"/>
      <c r="X103" s="1089"/>
      <c r="Y103" s="1089"/>
      <c r="Z103" s="1089"/>
      <c r="AA103" s="1089"/>
      <c r="AB103" s="1089"/>
      <c r="AC103" s="1089"/>
      <c r="AD103" s="1089"/>
      <c r="AE103" s="1089"/>
      <c r="AF103" s="1089"/>
      <c r="AG103" s="1089"/>
      <c r="AH103" s="1089"/>
      <c r="AI103" s="1089"/>
      <c r="AJ103" s="1089"/>
      <c r="AK103" s="1089"/>
      <c r="AL103" s="1089"/>
      <c r="AM103" s="1089"/>
      <c r="AN103" s="1089"/>
      <c r="AO103" s="1089"/>
      <c r="AP103" s="1089"/>
      <c r="AQ103" s="1089"/>
      <c r="AR103" s="1089"/>
      <c r="AS103" s="1089"/>
      <c r="AT103" s="1089"/>
      <c r="AU103" s="1089"/>
      <c r="AV103" s="1089"/>
      <c r="AW103" s="1089"/>
      <c r="AX103" s="1089"/>
      <c r="AY103" s="1089"/>
      <c r="AZ103" s="1089"/>
      <c r="BA103" s="1089"/>
      <c r="BB103" s="1089"/>
      <c r="BC103" s="1089"/>
    </row>
    <row r="104" spans="1:55" ht="15">
      <c r="A104" s="1089"/>
      <c r="B104" s="1089"/>
      <c r="C104" s="1089"/>
      <c r="D104" s="1089"/>
      <c r="E104" s="1089"/>
      <c r="F104" s="1089"/>
      <c r="G104" s="1089"/>
      <c r="H104" s="1089"/>
      <c r="I104" s="1089"/>
      <c r="J104" s="1089"/>
      <c r="K104" s="1089"/>
      <c r="L104" s="1089"/>
      <c r="M104" s="1089"/>
      <c r="N104" s="1089"/>
      <c r="O104" s="1089"/>
      <c r="P104" s="1089"/>
      <c r="Q104" s="1089"/>
      <c r="R104" s="1089"/>
      <c r="S104" s="1089"/>
      <c r="T104" s="1089"/>
      <c r="U104" s="1089"/>
      <c r="V104" s="1089"/>
      <c r="W104" s="1089"/>
      <c r="X104" s="1089"/>
      <c r="Y104" s="1089"/>
      <c r="Z104" s="1089"/>
      <c r="AA104" s="1089"/>
      <c r="AB104" s="1089"/>
      <c r="AC104" s="1089"/>
      <c r="AD104" s="1089"/>
      <c r="AE104" s="1089"/>
      <c r="AF104" s="1089"/>
      <c r="AG104" s="1089"/>
      <c r="AH104" s="1089"/>
      <c r="AI104" s="1089"/>
      <c r="AJ104" s="1089"/>
      <c r="AK104" s="1089"/>
      <c r="AL104" s="1089"/>
      <c r="AM104" s="1089"/>
      <c r="AN104" s="1089"/>
      <c r="AO104" s="1089"/>
      <c r="AP104" s="1089"/>
      <c r="AQ104" s="1089"/>
      <c r="AR104" s="1089"/>
      <c r="AS104" s="1089"/>
      <c r="AT104" s="1089"/>
      <c r="AU104" s="1089"/>
      <c r="AV104" s="1089"/>
      <c r="AW104" s="1089"/>
      <c r="AX104" s="1089"/>
      <c r="AY104" s="1089"/>
      <c r="AZ104" s="1089"/>
      <c r="BA104" s="1089"/>
      <c r="BB104" s="1089"/>
      <c r="BC104" s="1089"/>
    </row>
    <row r="105" spans="1:55" ht="15">
      <c r="A105" s="1089"/>
      <c r="B105" s="1089"/>
      <c r="C105" s="1089"/>
      <c r="D105" s="1089"/>
      <c r="E105" s="1089"/>
      <c r="F105" s="1089"/>
      <c r="G105" s="1089"/>
      <c r="H105" s="1089"/>
      <c r="I105" s="1089"/>
      <c r="J105" s="1089"/>
      <c r="K105" s="1089"/>
      <c r="L105" s="1089"/>
      <c r="M105" s="1089"/>
      <c r="N105" s="1089"/>
      <c r="O105" s="1089"/>
      <c r="P105" s="1089"/>
      <c r="Q105" s="1089"/>
      <c r="R105" s="1089"/>
      <c r="S105" s="1089"/>
      <c r="T105" s="1089"/>
      <c r="U105" s="1089"/>
      <c r="V105" s="1089"/>
      <c r="W105" s="1089"/>
      <c r="X105" s="1089"/>
      <c r="Y105" s="1089"/>
      <c r="Z105" s="1089"/>
      <c r="AA105" s="1089"/>
      <c r="AB105" s="1089"/>
      <c r="AC105" s="1089"/>
      <c r="AD105" s="1089"/>
      <c r="AE105" s="1089"/>
      <c r="AF105" s="1089"/>
      <c r="AG105" s="1089"/>
      <c r="AH105" s="1089"/>
      <c r="AI105" s="1089"/>
      <c r="AJ105" s="1089"/>
      <c r="AK105" s="1089"/>
      <c r="AL105" s="1089"/>
      <c r="AM105" s="1089"/>
      <c r="AN105" s="1089"/>
      <c r="AO105" s="1089"/>
      <c r="AP105" s="1089"/>
      <c r="AQ105" s="1089"/>
      <c r="AR105" s="1089"/>
      <c r="AS105" s="1089"/>
      <c r="AT105" s="1089"/>
      <c r="AU105" s="1089"/>
      <c r="AV105" s="1089"/>
      <c r="AW105" s="1089"/>
      <c r="AX105" s="1089"/>
      <c r="AY105" s="1089"/>
      <c r="AZ105" s="1089"/>
      <c r="BA105" s="1089"/>
      <c r="BB105" s="1089"/>
      <c r="BC105" s="1089"/>
    </row>
    <row r="106" spans="1:55" ht="15">
      <c r="A106" s="1089"/>
      <c r="B106" s="1089"/>
      <c r="C106" s="1089"/>
      <c r="D106" s="1089"/>
      <c r="E106" s="1089"/>
      <c r="F106" s="1089"/>
      <c r="G106" s="1089"/>
      <c r="H106" s="1089"/>
      <c r="I106" s="1089"/>
      <c r="J106" s="1089"/>
      <c r="K106" s="1089"/>
      <c r="L106" s="1089"/>
      <c r="M106" s="1089"/>
      <c r="N106" s="1089"/>
      <c r="O106" s="1089"/>
      <c r="P106" s="1089"/>
      <c r="Q106" s="1089"/>
      <c r="R106" s="1089"/>
      <c r="S106" s="1089"/>
      <c r="T106" s="1089"/>
      <c r="U106" s="1089"/>
      <c r="V106" s="1089"/>
      <c r="W106" s="1089"/>
      <c r="X106" s="1089"/>
      <c r="Y106" s="1089"/>
      <c r="Z106" s="1089"/>
      <c r="AA106" s="1089"/>
      <c r="AB106" s="1089"/>
      <c r="AC106" s="1089"/>
      <c r="AD106" s="1089"/>
      <c r="AE106" s="1089"/>
      <c r="AF106" s="1089"/>
      <c r="AG106" s="1089"/>
      <c r="AH106" s="1089"/>
      <c r="AI106" s="1089"/>
      <c r="AJ106" s="1089"/>
      <c r="AK106" s="1089"/>
      <c r="AL106" s="1089"/>
      <c r="AM106" s="1089"/>
      <c r="AN106" s="1089"/>
      <c r="AO106" s="1089"/>
      <c r="AP106" s="1089"/>
      <c r="AQ106" s="1089"/>
      <c r="AR106" s="1089"/>
      <c r="AS106" s="1089"/>
      <c r="AT106" s="1089"/>
      <c r="AU106" s="1089"/>
      <c r="AV106" s="1089"/>
      <c r="AW106" s="1089"/>
      <c r="AX106" s="1089"/>
      <c r="AY106" s="1089"/>
      <c r="AZ106" s="1089"/>
      <c r="BA106" s="1089"/>
      <c r="BB106" s="1089"/>
      <c r="BC106" s="1089"/>
    </row>
    <row r="107" spans="1:55" ht="15">
      <c r="A107" s="1089"/>
      <c r="B107" s="1089"/>
      <c r="C107" s="1089"/>
      <c r="D107" s="1089"/>
      <c r="E107" s="1089"/>
      <c r="F107" s="1089"/>
      <c r="G107" s="1089"/>
      <c r="H107" s="1089"/>
      <c r="I107" s="1089"/>
      <c r="J107" s="1089"/>
      <c r="K107" s="1089"/>
      <c r="L107" s="1089"/>
      <c r="M107" s="1089"/>
      <c r="N107" s="1089"/>
      <c r="O107" s="1089"/>
      <c r="P107" s="1089"/>
      <c r="Q107" s="1089"/>
      <c r="R107" s="1089"/>
      <c r="S107" s="1089"/>
      <c r="T107" s="1089"/>
      <c r="U107" s="1089"/>
      <c r="V107" s="1089"/>
      <c r="W107" s="1089"/>
      <c r="X107" s="1089"/>
      <c r="Y107" s="1089"/>
      <c r="Z107" s="1089"/>
      <c r="AA107" s="1089"/>
      <c r="AB107" s="1089"/>
      <c r="AC107" s="1089"/>
      <c r="AD107" s="1089"/>
      <c r="AE107" s="1089"/>
      <c r="AF107" s="1089"/>
      <c r="AG107" s="1089"/>
      <c r="AH107" s="1089"/>
      <c r="AI107" s="1089"/>
      <c r="AJ107" s="1089"/>
      <c r="AK107" s="1089"/>
      <c r="AL107" s="1089"/>
      <c r="AM107" s="1089"/>
      <c r="AN107" s="1089"/>
      <c r="AO107" s="1089"/>
      <c r="AP107" s="1089"/>
      <c r="AQ107" s="1089"/>
      <c r="AR107" s="1089"/>
      <c r="AS107" s="1089"/>
      <c r="AT107" s="1089"/>
      <c r="AU107" s="1089"/>
      <c r="AV107" s="1089"/>
      <c r="AW107" s="1089"/>
      <c r="AX107" s="1089"/>
      <c r="AY107" s="1089"/>
      <c r="AZ107" s="1089"/>
      <c r="BA107" s="1089"/>
      <c r="BB107" s="1089"/>
      <c r="BC107" s="1089"/>
    </row>
    <row r="108" spans="1:55" ht="15">
      <c r="A108" s="1089"/>
      <c r="B108" s="1089"/>
      <c r="C108" s="1089"/>
      <c r="D108" s="1089"/>
      <c r="E108" s="1089"/>
      <c r="F108" s="1089"/>
      <c r="G108" s="1089"/>
      <c r="H108" s="1089"/>
      <c r="I108" s="1089"/>
      <c r="J108" s="1089"/>
      <c r="K108" s="1089"/>
      <c r="L108" s="1089"/>
      <c r="M108" s="1089"/>
      <c r="N108" s="1089"/>
      <c r="O108" s="1089"/>
      <c r="P108" s="1089"/>
      <c r="Q108" s="1089"/>
      <c r="R108" s="1089"/>
      <c r="S108" s="1089"/>
      <c r="T108" s="1089"/>
      <c r="U108" s="1089"/>
      <c r="V108" s="1089"/>
      <c r="W108" s="1089"/>
      <c r="X108" s="1089"/>
      <c r="Y108" s="1089"/>
      <c r="Z108" s="1089"/>
      <c r="AA108" s="1089"/>
      <c r="AB108" s="1089"/>
      <c r="AC108" s="1089"/>
      <c r="AD108" s="1089"/>
      <c r="AE108" s="1089"/>
      <c r="AF108" s="1089"/>
      <c r="AG108" s="1089"/>
      <c r="AH108" s="1089"/>
      <c r="AI108" s="1089"/>
      <c r="AJ108" s="1089"/>
      <c r="AK108" s="1089"/>
      <c r="AL108" s="1089"/>
      <c r="AM108" s="1089"/>
      <c r="AN108" s="1089"/>
      <c r="AO108" s="1089"/>
      <c r="AP108" s="1089"/>
      <c r="AQ108" s="1089"/>
      <c r="AR108" s="1089"/>
      <c r="AS108" s="1089"/>
      <c r="AT108" s="1089"/>
      <c r="AU108" s="1089"/>
      <c r="AV108" s="1089"/>
      <c r="AW108" s="1089"/>
      <c r="AX108" s="1089"/>
      <c r="AY108" s="1089"/>
      <c r="AZ108" s="1089"/>
      <c r="BA108" s="1089"/>
      <c r="BB108" s="1089"/>
      <c r="BC108" s="1089"/>
    </row>
    <row r="109" spans="1:55" ht="15">
      <c r="A109" s="1089"/>
      <c r="B109" s="1089"/>
      <c r="C109" s="1089"/>
      <c r="D109" s="1089"/>
      <c r="E109" s="1089"/>
      <c r="F109" s="1089"/>
      <c r="G109" s="1089"/>
      <c r="H109" s="1089"/>
      <c r="I109" s="1089"/>
      <c r="J109" s="1089"/>
      <c r="K109" s="1089"/>
      <c r="L109" s="1089"/>
      <c r="M109" s="1089"/>
      <c r="N109" s="1089"/>
      <c r="O109" s="1089"/>
      <c r="P109" s="1089"/>
      <c r="Q109" s="1089"/>
      <c r="R109" s="1089"/>
      <c r="S109" s="1089"/>
      <c r="T109" s="1089"/>
      <c r="U109" s="1089"/>
      <c r="V109" s="1089"/>
      <c r="W109" s="1089"/>
      <c r="X109" s="1089"/>
      <c r="Y109" s="1089"/>
      <c r="Z109" s="1089"/>
      <c r="AA109" s="1089"/>
      <c r="AB109" s="1089"/>
      <c r="AC109" s="1089"/>
      <c r="AD109" s="1089"/>
      <c r="AE109" s="1089"/>
      <c r="AF109" s="1089"/>
      <c r="AG109" s="1089"/>
      <c r="AH109" s="1089"/>
      <c r="AI109" s="1089"/>
      <c r="AJ109" s="1089"/>
      <c r="AK109" s="1089"/>
      <c r="AL109" s="1089"/>
      <c r="AM109" s="1089"/>
      <c r="AN109" s="1089"/>
      <c r="AO109" s="1089"/>
      <c r="AP109" s="1089"/>
      <c r="AQ109" s="1089"/>
      <c r="AR109" s="1089"/>
      <c r="AS109" s="1089"/>
      <c r="AT109" s="1089"/>
      <c r="AU109" s="1089"/>
      <c r="AV109" s="1089"/>
      <c r="AW109" s="1089"/>
      <c r="AX109" s="1089"/>
      <c r="AY109" s="1089"/>
      <c r="AZ109" s="1089"/>
      <c r="BA109" s="1089"/>
      <c r="BB109" s="1089"/>
      <c r="BC109" s="1089"/>
    </row>
    <row r="110" spans="1:55" ht="15">
      <c r="A110" s="1089"/>
      <c r="B110" s="1089"/>
      <c r="C110" s="1089"/>
      <c r="D110" s="1089"/>
      <c r="E110" s="1089"/>
      <c r="F110" s="1089"/>
      <c r="G110" s="1089"/>
      <c r="H110" s="1089"/>
      <c r="I110" s="1089"/>
      <c r="J110" s="1089"/>
      <c r="K110" s="1089"/>
      <c r="L110" s="1089"/>
      <c r="M110" s="1089"/>
      <c r="N110" s="1089"/>
      <c r="O110" s="1089"/>
      <c r="P110" s="1089"/>
      <c r="Q110" s="1089"/>
      <c r="R110" s="1089"/>
      <c r="S110" s="1089"/>
      <c r="T110" s="1089"/>
      <c r="U110" s="1089"/>
      <c r="V110" s="1089"/>
      <c r="W110" s="1089"/>
      <c r="X110" s="1089"/>
      <c r="Y110" s="1089"/>
      <c r="Z110" s="1089"/>
      <c r="AA110" s="1089"/>
      <c r="AB110" s="1089"/>
      <c r="AC110" s="1089"/>
      <c r="AD110" s="1089"/>
      <c r="AE110" s="1089"/>
      <c r="AF110" s="1089"/>
      <c r="AG110" s="1089"/>
      <c r="AH110" s="1089"/>
      <c r="AI110" s="1089"/>
      <c r="AJ110" s="1089"/>
      <c r="AK110" s="1089"/>
      <c r="AL110" s="1089"/>
      <c r="AM110" s="1089"/>
      <c r="AN110" s="1089"/>
      <c r="AO110" s="1089"/>
      <c r="AP110" s="1089"/>
      <c r="AQ110" s="1089"/>
      <c r="AR110" s="1089"/>
      <c r="AS110" s="1089"/>
      <c r="AT110" s="1089"/>
      <c r="AU110" s="1089"/>
      <c r="AV110" s="1089"/>
      <c r="AW110" s="1089"/>
      <c r="AX110" s="1089"/>
      <c r="AY110" s="1089"/>
      <c r="AZ110" s="1089"/>
      <c r="BA110" s="1089"/>
      <c r="BB110" s="1089"/>
      <c r="BC110" s="1089"/>
    </row>
    <row r="111" spans="1:55" ht="15">
      <c r="A111" s="1089"/>
      <c r="B111" s="1089"/>
      <c r="C111" s="1089"/>
      <c r="D111" s="1089"/>
      <c r="E111" s="1089"/>
      <c r="F111" s="1089"/>
      <c r="G111" s="1089"/>
      <c r="H111" s="1089"/>
      <c r="I111" s="1089"/>
      <c r="J111" s="1089"/>
      <c r="K111" s="1089"/>
      <c r="L111" s="1089"/>
      <c r="M111" s="1089"/>
      <c r="N111" s="1089"/>
      <c r="O111" s="1089"/>
      <c r="P111" s="1089"/>
      <c r="Q111" s="1089"/>
      <c r="R111" s="1089"/>
      <c r="S111" s="1089"/>
      <c r="T111" s="1089"/>
      <c r="U111" s="1089"/>
      <c r="V111" s="1089"/>
      <c r="W111" s="1089"/>
      <c r="X111" s="1089"/>
      <c r="Y111" s="1089"/>
      <c r="Z111" s="1089"/>
      <c r="AA111" s="1089"/>
      <c r="AB111" s="1089"/>
      <c r="AC111" s="1089"/>
      <c r="AD111" s="1089"/>
      <c r="AE111" s="1089"/>
      <c r="AF111" s="1089"/>
      <c r="AG111" s="1089"/>
      <c r="AH111" s="1089"/>
      <c r="AI111" s="1089"/>
      <c r="AJ111" s="1089"/>
      <c r="AK111" s="1089"/>
      <c r="AL111" s="1089"/>
      <c r="AM111" s="1089"/>
      <c r="AN111" s="1089"/>
      <c r="AO111" s="1089"/>
      <c r="AP111" s="1089"/>
      <c r="AQ111" s="1089"/>
      <c r="AR111" s="1089"/>
      <c r="AS111" s="1089"/>
      <c r="AT111" s="1089"/>
      <c r="AU111" s="1089"/>
      <c r="AV111" s="1089"/>
      <c r="AW111" s="1089"/>
      <c r="AX111" s="1089"/>
      <c r="AY111" s="1089"/>
      <c r="AZ111" s="1089"/>
      <c r="BA111" s="1089"/>
      <c r="BB111" s="1089"/>
      <c r="BC111" s="1089"/>
    </row>
    <row r="112" spans="1:55" ht="15">
      <c r="A112" s="1089"/>
      <c r="B112" s="1089"/>
      <c r="C112" s="1089"/>
      <c r="D112" s="1089"/>
      <c r="E112" s="1089"/>
      <c r="F112" s="1089"/>
      <c r="G112" s="1089"/>
      <c r="H112" s="1089"/>
      <c r="I112" s="1089"/>
      <c r="J112" s="1089"/>
      <c r="K112" s="1089"/>
      <c r="L112" s="1089"/>
      <c r="M112" s="1089"/>
      <c r="N112" s="1089"/>
      <c r="O112" s="1089"/>
      <c r="P112" s="1089"/>
      <c r="Q112" s="1089"/>
      <c r="R112" s="1089"/>
      <c r="S112" s="1089"/>
      <c r="T112" s="1089"/>
      <c r="U112" s="1089"/>
      <c r="V112" s="1089"/>
      <c r="W112" s="1089"/>
      <c r="X112" s="1089"/>
      <c r="Y112" s="1089"/>
      <c r="Z112" s="1089"/>
      <c r="AA112" s="1089"/>
      <c r="AB112" s="1089"/>
      <c r="AC112" s="1089"/>
      <c r="AD112" s="1089"/>
      <c r="AE112" s="1089"/>
      <c r="AF112" s="1089"/>
      <c r="AG112" s="1089"/>
      <c r="AH112" s="1089"/>
      <c r="AI112" s="1089"/>
      <c r="AJ112" s="1089"/>
      <c r="AK112" s="1089"/>
      <c r="AL112" s="1089"/>
      <c r="AM112" s="1089"/>
      <c r="AN112" s="1089"/>
      <c r="AO112" s="1089"/>
      <c r="AP112" s="1089"/>
      <c r="AQ112" s="1089"/>
      <c r="AR112" s="1089"/>
      <c r="AS112" s="1089"/>
      <c r="AT112" s="1089"/>
      <c r="AU112" s="1089"/>
      <c r="AV112" s="1089"/>
      <c r="AW112" s="1089"/>
      <c r="AX112" s="1089"/>
      <c r="AY112" s="1089"/>
      <c r="AZ112" s="1089"/>
      <c r="BA112" s="1089"/>
      <c r="BB112" s="1089"/>
      <c r="BC112" s="1089"/>
    </row>
    <row r="113" spans="1:55" ht="15">
      <c r="A113" s="1089"/>
      <c r="B113" s="1089"/>
      <c r="C113" s="1089"/>
      <c r="D113" s="1089"/>
      <c r="E113" s="1089"/>
      <c r="F113" s="1089"/>
      <c r="G113" s="1089"/>
      <c r="H113" s="1089"/>
      <c r="I113" s="1089"/>
      <c r="J113" s="1089"/>
      <c r="K113" s="1089"/>
      <c r="L113" s="1089"/>
      <c r="M113" s="1089"/>
      <c r="N113" s="1089"/>
      <c r="O113" s="1089"/>
      <c r="P113" s="1089"/>
      <c r="Q113" s="1089"/>
      <c r="R113" s="1089"/>
      <c r="S113" s="1089"/>
      <c r="T113" s="1089"/>
      <c r="U113" s="1089"/>
      <c r="V113" s="1089"/>
      <c r="W113" s="1089"/>
      <c r="X113" s="1089"/>
      <c r="Y113" s="1089"/>
      <c r="Z113" s="1089"/>
      <c r="AA113" s="1089"/>
      <c r="AB113" s="1089"/>
      <c r="AC113" s="1089"/>
      <c r="AD113" s="1089"/>
      <c r="AE113" s="1089"/>
      <c r="AF113" s="1089"/>
      <c r="AG113" s="1089"/>
      <c r="AH113" s="1089"/>
      <c r="AI113" s="1089"/>
      <c r="AJ113" s="1089"/>
      <c r="AK113" s="1089"/>
      <c r="AL113" s="1089"/>
      <c r="AM113" s="1089"/>
      <c r="AN113" s="1089"/>
      <c r="AO113" s="1089"/>
      <c r="AP113" s="1089"/>
      <c r="AQ113" s="1089"/>
      <c r="AR113" s="1089"/>
      <c r="AS113" s="1089"/>
      <c r="AT113" s="1089"/>
      <c r="AU113" s="1089"/>
      <c r="AV113" s="1089"/>
      <c r="AW113" s="1089"/>
      <c r="AX113" s="1089"/>
      <c r="AY113" s="1089"/>
      <c r="AZ113" s="1089"/>
      <c r="BA113" s="1089"/>
      <c r="BB113" s="1089"/>
      <c r="BC113" s="1089"/>
    </row>
    <row r="114" spans="1:55" ht="15">
      <c r="A114" s="1089"/>
      <c r="B114" s="1089"/>
      <c r="C114" s="1089"/>
      <c r="D114" s="1089"/>
      <c r="E114" s="1089"/>
      <c r="F114" s="1089"/>
      <c r="G114" s="1089"/>
      <c r="H114" s="1089"/>
      <c r="I114" s="1089"/>
      <c r="J114" s="1089"/>
      <c r="K114" s="1089"/>
      <c r="L114" s="1089"/>
      <c r="M114" s="1089"/>
      <c r="N114" s="1089"/>
      <c r="O114" s="1089"/>
      <c r="P114" s="1089"/>
      <c r="Q114" s="1089"/>
      <c r="R114" s="1089"/>
      <c r="S114" s="1089"/>
      <c r="T114" s="1089"/>
      <c r="U114" s="1089"/>
      <c r="V114" s="1089"/>
      <c r="W114" s="1089"/>
      <c r="X114" s="1089"/>
      <c r="Y114" s="1089"/>
      <c r="Z114" s="1089"/>
      <c r="AA114" s="1089"/>
      <c r="AB114" s="1089"/>
      <c r="AC114" s="1089"/>
      <c r="AD114" s="1089"/>
      <c r="AE114" s="1089"/>
      <c r="AF114" s="1089"/>
      <c r="AG114" s="1089"/>
      <c r="AH114" s="1089"/>
      <c r="AI114" s="1089"/>
      <c r="AJ114" s="1089"/>
      <c r="AK114" s="1089"/>
      <c r="AL114" s="1089"/>
      <c r="AM114" s="1089"/>
      <c r="AN114" s="1089"/>
      <c r="AO114" s="1089"/>
      <c r="AP114" s="1089"/>
      <c r="AQ114" s="1089"/>
      <c r="AR114" s="1089"/>
      <c r="AS114" s="1089"/>
      <c r="AT114" s="1089"/>
      <c r="AU114" s="1089"/>
      <c r="AV114" s="1089"/>
      <c r="AW114" s="1089"/>
      <c r="AX114" s="1089"/>
      <c r="AY114" s="1089"/>
      <c r="AZ114" s="1089"/>
      <c r="BA114" s="1089"/>
      <c r="BB114" s="1089"/>
      <c r="BC114" s="1089"/>
    </row>
    <row r="115" spans="1:55" ht="15">
      <c r="A115" s="1089"/>
      <c r="B115" s="1089"/>
      <c r="C115" s="1089"/>
      <c r="D115" s="1089"/>
      <c r="E115" s="1089"/>
      <c r="F115" s="1089"/>
      <c r="G115" s="1089"/>
      <c r="H115" s="1089"/>
      <c r="I115" s="1089"/>
      <c r="J115" s="1089"/>
      <c r="K115" s="1089"/>
      <c r="L115" s="1089"/>
      <c r="M115" s="1089"/>
      <c r="N115" s="1089"/>
      <c r="O115" s="1089"/>
      <c r="P115" s="1089"/>
      <c r="Q115" s="1089"/>
      <c r="R115" s="1089"/>
      <c r="S115" s="1089"/>
      <c r="T115" s="1089"/>
      <c r="U115" s="1089"/>
      <c r="V115" s="1089"/>
      <c r="W115" s="1089"/>
      <c r="X115" s="1089"/>
      <c r="Y115" s="1089"/>
      <c r="Z115" s="1089"/>
      <c r="AA115" s="1089"/>
      <c r="AB115" s="1089"/>
      <c r="AC115" s="1089"/>
      <c r="AD115" s="1089"/>
      <c r="AE115" s="1089"/>
      <c r="AF115" s="1089"/>
      <c r="AG115" s="1089"/>
      <c r="AH115" s="1089"/>
      <c r="AI115" s="1089"/>
      <c r="AJ115" s="1089"/>
      <c r="AK115" s="1089"/>
      <c r="AL115" s="1089"/>
      <c r="AM115" s="1089"/>
      <c r="AN115" s="1089"/>
      <c r="AO115" s="1089"/>
      <c r="AP115" s="1089"/>
      <c r="AQ115" s="1089"/>
      <c r="AR115" s="1089"/>
      <c r="AS115" s="1089"/>
      <c r="AT115" s="1089"/>
      <c r="AU115" s="1089"/>
      <c r="AV115" s="1089"/>
      <c r="AW115" s="1089"/>
      <c r="AX115" s="1089"/>
      <c r="AY115" s="1089"/>
      <c r="AZ115" s="1089"/>
      <c r="BA115" s="1089"/>
      <c r="BB115" s="1089"/>
      <c r="BC115" s="1089"/>
    </row>
    <row r="116" spans="1:55" ht="15">
      <c r="A116" s="1089"/>
      <c r="B116" s="1089"/>
      <c r="C116" s="1089"/>
      <c r="D116" s="1089"/>
      <c r="E116" s="1089"/>
      <c r="F116" s="1089"/>
      <c r="G116" s="1089"/>
      <c r="H116" s="1089"/>
      <c r="I116" s="1089"/>
      <c r="J116" s="1089"/>
      <c r="K116" s="1089"/>
      <c r="L116" s="1089"/>
      <c r="M116" s="1089"/>
      <c r="N116" s="1089"/>
      <c r="O116" s="1089"/>
      <c r="P116" s="1089"/>
      <c r="Q116" s="1089"/>
      <c r="R116" s="1089"/>
      <c r="S116" s="1089"/>
      <c r="T116" s="1089"/>
      <c r="U116" s="1089"/>
      <c r="V116" s="1089"/>
      <c r="W116" s="1089"/>
      <c r="X116" s="1089"/>
      <c r="Y116" s="1089"/>
      <c r="Z116" s="1089"/>
      <c r="AA116" s="1089"/>
      <c r="AB116" s="1089"/>
      <c r="AC116" s="1089"/>
      <c r="AD116" s="1089"/>
      <c r="AE116" s="1089"/>
      <c r="AF116" s="1089"/>
      <c r="AG116" s="1089"/>
      <c r="AH116" s="1089"/>
      <c r="AI116" s="1089"/>
      <c r="AJ116" s="1089"/>
      <c r="AK116" s="1089"/>
      <c r="AL116" s="1089"/>
      <c r="AM116" s="1089"/>
      <c r="AN116" s="1089"/>
      <c r="AO116" s="1089"/>
      <c r="AP116" s="1089"/>
      <c r="AQ116" s="1089"/>
      <c r="AR116" s="1089"/>
      <c r="AS116" s="1089"/>
      <c r="AT116" s="1089"/>
      <c r="AU116" s="1089"/>
      <c r="AV116" s="1089"/>
      <c r="AW116" s="1089"/>
      <c r="AX116" s="1089"/>
      <c r="AY116" s="1089"/>
      <c r="AZ116" s="1089"/>
      <c r="BA116" s="1089"/>
      <c r="BB116" s="1089"/>
      <c r="BC116" s="1089"/>
    </row>
    <row r="117" spans="1:55" ht="15">
      <c r="A117" s="1089"/>
      <c r="B117" s="1089"/>
      <c r="C117" s="1089"/>
      <c r="D117" s="1089"/>
      <c r="E117" s="1089"/>
      <c r="F117" s="1089"/>
      <c r="G117" s="1089"/>
      <c r="H117" s="1089"/>
      <c r="I117" s="1089"/>
      <c r="J117" s="1089"/>
      <c r="K117" s="1089"/>
      <c r="L117" s="1089"/>
      <c r="M117" s="1089"/>
      <c r="N117" s="1089"/>
      <c r="O117" s="1089"/>
      <c r="P117" s="1089"/>
      <c r="Q117" s="1089"/>
      <c r="R117" s="1089"/>
      <c r="S117" s="1089"/>
      <c r="T117" s="1089"/>
      <c r="U117" s="1089"/>
      <c r="V117" s="1089"/>
      <c r="W117" s="1089"/>
      <c r="X117" s="1089"/>
      <c r="Y117" s="1089"/>
      <c r="Z117" s="1089"/>
      <c r="AA117" s="1089"/>
      <c r="AB117" s="1089"/>
      <c r="AC117" s="1089"/>
      <c r="AD117" s="1089"/>
      <c r="AE117" s="1089"/>
      <c r="AF117" s="1089"/>
      <c r="AG117" s="1089"/>
      <c r="AH117" s="1089"/>
      <c r="AI117" s="1089"/>
      <c r="AJ117" s="1089"/>
      <c r="AK117" s="1089"/>
      <c r="AL117" s="1089"/>
      <c r="AM117" s="1089"/>
      <c r="AN117" s="1089"/>
      <c r="AO117" s="1089"/>
      <c r="AP117" s="1089"/>
      <c r="AQ117" s="1089"/>
      <c r="AR117" s="1089"/>
      <c r="AS117" s="1089"/>
      <c r="AT117" s="1089"/>
      <c r="AU117" s="1089"/>
      <c r="AV117" s="1089"/>
      <c r="AW117" s="1089"/>
      <c r="AX117" s="1089"/>
      <c r="AY117" s="1089"/>
      <c r="AZ117" s="1089"/>
      <c r="BA117" s="1089"/>
      <c r="BB117" s="1089"/>
      <c r="BC117" s="1089"/>
    </row>
    <row r="118" spans="1:55" ht="15">
      <c r="A118" s="1089"/>
      <c r="B118" s="1089"/>
      <c r="C118" s="1089"/>
      <c r="D118" s="1089"/>
      <c r="E118" s="1089"/>
      <c r="F118" s="1089"/>
      <c r="G118" s="1089"/>
      <c r="H118" s="1089"/>
      <c r="I118" s="1089"/>
      <c r="J118" s="1089"/>
      <c r="K118" s="1089"/>
      <c r="L118" s="1089"/>
      <c r="M118" s="1089"/>
      <c r="N118" s="1089"/>
      <c r="O118" s="1089"/>
      <c r="P118" s="1089"/>
      <c r="Q118" s="1089"/>
      <c r="R118" s="1089"/>
      <c r="S118" s="1089"/>
      <c r="T118" s="1089"/>
      <c r="U118" s="1089"/>
      <c r="V118" s="1089"/>
      <c r="W118" s="1089"/>
      <c r="X118" s="1089"/>
      <c r="Y118" s="1089"/>
      <c r="Z118" s="1089"/>
      <c r="AA118" s="1089"/>
      <c r="AB118" s="1089"/>
      <c r="AC118" s="1089"/>
      <c r="AD118" s="1089"/>
      <c r="AE118" s="1089"/>
      <c r="AF118" s="1089"/>
      <c r="AG118" s="1089"/>
      <c r="AH118" s="1089"/>
      <c r="AI118" s="1089"/>
      <c r="AJ118" s="1089"/>
      <c r="AK118" s="1089"/>
      <c r="AL118" s="1089"/>
      <c r="AM118" s="1089"/>
      <c r="AN118" s="1089"/>
      <c r="AO118" s="1089"/>
      <c r="AP118" s="1089"/>
      <c r="AQ118" s="1089"/>
      <c r="AR118" s="1089"/>
      <c r="AS118" s="1089"/>
      <c r="AT118" s="1089"/>
      <c r="AU118" s="1089"/>
      <c r="AV118" s="1089"/>
      <c r="AW118" s="1089"/>
      <c r="AX118" s="1089"/>
      <c r="AY118" s="1089"/>
      <c r="AZ118" s="1089"/>
      <c r="BA118" s="1089"/>
      <c r="BB118" s="1089"/>
      <c r="BC118" s="1089"/>
    </row>
    <row r="119" spans="1:55" ht="15">
      <c r="A119" s="1089"/>
      <c r="B119" s="1089"/>
      <c r="C119" s="1089"/>
      <c r="D119" s="1089"/>
      <c r="E119" s="1089"/>
      <c r="F119" s="1089"/>
      <c r="G119" s="1089"/>
      <c r="H119" s="1089"/>
      <c r="I119" s="1089"/>
      <c r="J119" s="1089"/>
      <c r="K119" s="1089"/>
      <c r="L119" s="1089"/>
      <c r="M119" s="1089"/>
      <c r="N119" s="1089"/>
      <c r="O119" s="1089"/>
      <c r="P119" s="1089"/>
      <c r="Q119" s="1089"/>
      <c r="R119" s="1089"/>
      <c r="S119" s="1089"/>
      <c r="T119" s="1089"/>
      <c r="U119" s="1089"/>
      <c r="V119" s="1089"/>
      <c r="W119" s="1089"/>
      <c r="X119" s="1089"/>
      <c r="Y119" s="1089"/>
      <c r="Z119" s="1089"/>
      <c r="AA119" s="1089"/>
      <c r="AB119" s="1089"/>
      <c r="AC119" s="1089"/>
      <c r="AD119" s="1089"/>
      <c r="AE119" s="1089"/>
      <c r="AF119" s="1089"/>
      <c r="AG119" s="1089"/>
      <c r="AH119" s="1089"/>
      <c r="AI119" s="1089"/>
      <c r="AJ119" s="1089"/>
      <c r="AK119" s="1089"/>
      <c r="AL119" s="1089"/>
      <c r="AM119" s="1089"/>
      <c r="AN119" s="1089"/>
      <c r="AO119" s="1089"/>
      <c r="AP119" s="1089"/>
      <c r="AQ119" s="1089"/>
      <c r="AR119" s="1089"/>
      <c r="AS119" s="1089"/>
      <c r="AT119" s="1089"/>
      <c r="AU119" s="1089"/>
      <c r="AV119" s="1089"/>
      <c r="AW119" s="1089"/>
      <c r="AX119" s="1089"/>
      <c r="AY119" s="1089"/>
      <c r="AZ119" s="1089"/>
      <c r="BA119" s="1089"/>
      <c r="BB119" s="1089"/>
      <c r="BC119" s="1089"/>
    </row>
    <row r="120" spans="1:55" ht="15">
      <c r="A120" s="1089"/>
      <c r="B120" s="1089"/>
      <c r="C120" s="1089"/>
      <c r="D120" s="1089"/>
      <c r="E120" s="1089"/>
      <c r="F120" s="1089"/>
      <c r="G120" s="1089"/>
      <c r="H120" s="1089"/>
      <c r="I120" s="1089"/>
      <c r="J120" s="1089"/>
      <c r="K120" s="1089"/>
      <c r="L120" s="1089"/>
      <c r="M120" s="1089"/>
      <c r="N120" s="1089"/>
      <c r="O120" s="1089"/>
      <c r="P120" s="1089"/>
      <c r="Q120" s="1089"/>
      <c r="R120" s="1089"/>
      <c r="S120" s="1089"/>
      <c r="T120" s="1089"/>
      <c r="U120" s="1089"/>
      <c r="V120" s="1089"/>
      <c r="W120" s="1089"/>
      <c r="X120" s="1089"/>
      <c r="Y120" s="1089"/>
      <c r="Z120" s="1089"/>
      <c r="AA120" s="1089"/>
      <c r="AB120" s="1089"/>
      <c r="AC120" s="1089"/>
      <c r="AD120" s="1089"/>
      <c r="AE120" s="1089"/>
      <c r="AF120" s="1089"/>
      <c r="AG120" s="1089"/>
      <c r="AH120" s="1089"/>
      <c r="AI120" s="1089"/>
      <c r="AJ120" s="1089"/>
      <c r="AK120" s="1089"/>
      <c r="AL120" s="1089"/>
      <c r="AM120" s="1089"/>
      <c r="AN120" s="1089"/>
      <c r="AO120" s="1089"/>
      <c r="AP120" s="1089"/>
      <c r="AQ120" s="1089"/>
      <c r="AR120" s="1089"/>
      <c r="AS120" s="1089"/>
      <c r="AT120" s="1089"/>
      <c r="AU120" s="1089"/>
      <c r="AV120" s="1089"/>
      <c r="AW120" s="1089"/>
      <c r="AX120" s="1089"/>
      <c r="AY120" s="1089"/>
      <c r="AZ120" s="1089"/>
      <c r="BA120" s="1089"/>
      <c r="BB120" s="1089"/>
      <c r="BC120" s="1089"/>
    </row>
    <row r="121" spans="1:55" ht="15">
      <c r="A121" s="1089"/>
      <c r="B121" s="1089"/>
      <c r="C121" s="1089"/>
      <c r="D121" s="1089"/>
      <c r="E121" s="1089"/>
      <c r="F121" s="1089"/>
      <c r="G121" s="1089"/>
      <c r="H121" s="1089"/>
      <c r="I121" s="1089"/>
      <c r="J121" s="1089"/>
      <c r="K121" s="1089"/>
      <c r="L121" s="1089"/>
      <c r="M121" s="1089"/>
      <c r="N121" s="1089"/>
      <c r="O121" s="1089"/>
      <c r="P121" s="1089"/>
      <c r="Q121" s="1089"/>
      <c r="R121" s="1089"/>
      <c r="S121" s="1089"/>
      <c r="T121" s="1089"/>
      <c r="U121" s="1089"/>
      <c r="V121" s="1089"/>
      <c r="W121" s="1089"/>
      <c r="X121" s="1089"/>
      <c r="Y121" s="1089"/>
      <c r="Z121" s="1089"/>
      <c r="AA121" s="1089"/>
      <c r="AB121" s="1089"/>
      <c r="AC121" s="1089"/>
      <c r="AD121" s="1089"/>
      <c r="AE121" s="1089"/>
      <c r="AF121" s="1089"/>
      <c r="AG121" s="1089"/>
      <c r="AH121" s="1089"/>
      <c r="AI121" s="1089"/>
      <c r="AJ121" s="1089"/>
      <c r="AK121" s="1089"/>
      <c r="AL121" s="1089"/>
      <c r="AM121" s="1089"/>
      <c r="AN121" s="1089"/>
      <c r="AO121" s="1089"/>
      <c r="AP121" s="1089"/>
      <c r="AQ121" s="1089"/>
      <c r="AR121" s="1089"/>
      <c r="AS121" s="1089"/>
      <c r="AT121" s="1089"/>
      <c r="AU121" s="1089"/>
      <c r="AV121" s="1089"/>
      <c r="AW121" s="1089"/>
      <c r="AX121" s="1089"/>
      <c r="AY121" s="1089"/>
      <c r="AZ121" s="1089"/>
      <c r="BA121" s="1089"/>
      <c r="BB121" s="1089"/>
      <c r="BC121" s="1089"/>
    </row>
    <row r="122" spans="1:55" ht="15">
      <c r="A122" s="1089"/>
      <c r="B122" s="1089"/>
      <c r="C122" s="1089"/>
      <c r="D122" s="1089"/>
      <c r="E122" s="1089"/>
      <c r="F122" s="1089"/>
      <c r="G122" s="1089"/>
      <c r="H122" s="1089"/>
      <c r="I122" s="1089"/>
      <c r="J122" s="1089"/>
      <c r="K122" s="1089"/>
      <c r="L122" s="1089"/>
      <c r="M122" s="1089"/>
      <c r="N122" s="1089"/>
      <c r="O122" s="1089"/>
      <c r="P122" s="1089"/>
      <c r="Q122" s="1089"/>
      <c r="R122" s="1089"/>
      <c r="S122" s="1089"/>
      <c r="T122" s="1089"/>
      <c r="U122" s="1089"/>
      <c r="V122" s="1089"/>
      <c r="W122" s="1089"/>
      <c r="X122" s="1089"/>
      <c r="Y122" s="1089"/>
      <c r="Z122" s="1089"/>
      <c r="AA122" s="1089"/>
      <c r="AB122" s="1089"/>
      <c r="AC122" s="1089"/>
      <c r="AD122" s="1089"/>
      <c r="AE122" s="1089"/>
      <c r="AF122" s="1089"/>
      <c r="AG122" s="1089"/>
      <c r="AH122" s="1089"/>
      <c r="AI122" s="1089"/>
      <c r="AJ122" s="1089"/>
      <c r="AK122" s="1089"/>
      <c r="AL122" s="1089"/>
      <c r="AM122" s="1089"/>
      <c r="AN122" s="1089"/>
      <c r="AO122" s="1089"/>
      <c r="AP122" s="1089"/>
      <c r="AQ122" s="1089"/>
      <c r="AR122" s="1089"/>
      <c r="AS122" s="1089"/>
      <c r="AT122" s="1089"/>
      <c r="AU122" s="1089"/>
      <c r="AV122" s="1089"/>
      <c r="AW122" s="1089"/>
      <c r="AX122" s="1089"/>
      <c r="AY122" s="1089"/>
      <c r="AZ122" s="1089"/>
      <c r="BA122" s="1089"/>
      <c r="BB122" s="1089"/>
      <c r="BC122" s="1089"/>
    </row>
    <row r="123" spans="1:55" ht="15">
      <c r="A123" s="1089"/>
      <c r="B123" s="1089"/>
      <c r="C123" s="1089"/>
      <c r="D123" s="1089"/>
      <c r="E123" s="1089"/>
      <c r="F123" s="1089"/>
      <c r="G123" s="1089"/>
      <c r="H123" s="1089"/>
      <c r="I123" s="1089"/>
      <c r="J123" s="1089"/>
      <c r="K123" s="1089"/>
      <c r="L123" s="1089"/>
      <c r="M123" s="1089"/>
      <c r="N123" s="1089"/>
      <c r="O123" s="1089"/>
      <c r="P123" s="1089"/>
      <c r="Q123" s="1089"/>
      <c r="R123" s="1089"/>
      <c r="S123" s="1089"/>
      <c r="T123" s="1089"/>
      <c r="U123" s="1089"/>
      <c r="V123" s="1089"/>
      <c r="W123" s="1089"/>
      <c r="X123" s="1089"/>
      <c r="Y123" s="1089"/>
      <c r="Z123" s="1089"/>
      <c r="AA123" s="1089"/>
      <c r="AB123" s="1089"/>
      <c r="AC123" s="1089"/>
      <c r="AD123" s="1089"/>
      <c r="AE123" s="1089"/>
      <c r="AF123" s="1089"/>
      <c r="AG123" s="1089"/>
      <c r="AH123" s="1089"/>
      <c r="AI123" s="1089"/>
      <c r="AJ123" s="1089"/>
      <c r="AK123" s="1089"/>
      <c r="AL123" s="1089"/>
      <c r="AM123" s="1089"/>
      <c r="AN123" s="1089"/>
      <c r="AO123" s="1089"/>
      <c r="AP123" s="1089"/>
      <c r="AQ123" s="1089"/>
      <c r="AR123" s="1089"/>
      <c r="AS123" s="1089"/>
      <c r="AT123" s="1089"/>
      <c r="AU123" s="1089"/>
      <c r="AV123" s="1089"/>
      <c r="AW123" s="1089"/>
      <c r="AX123" s="1089"/>
      <c r="AY123" s="1089"/>
      <c r="AZ123" s="1089"/>
      <c r="BA123" s="1089"/>
      <c r="BB123" s="1089"/>
      <c r="BC123" s="1089"/>
    </row>
    <row r="124" spans="1:55" ht="15">
      <c r="A124" s="1089"/>
      <c r="B124" s="1089"/>
      <c r="C124" s="1089"/>
      <c r="D124" s="1089"/>
      <c r="E124" s="1089"/>
      <c r="F124" s="1089"/>
      <c r="G124" s="1089"/>
      <c r="H124" s="1089"/>
      <c r="I124" s="1089"/>
      <c r="J124" s="1089"/>
      <c r="K124" s="1089"/>
      <c r="L124" s="1089"/>
      <c r="M124" s="1089"/>
      <c r="N124" s="1089"/>
      <c r="O124" s="1089"/>
      <c r="P124" s="1089"/>
      <c r="Q124" s="1089"/>
      <c r="R124" s="1089"/>
      <c r="S124" s="1089"/>
      <c r="T124" s="1089"/>
      <c r="U124" s="1089"/>
      <c r="V124" s="1089"/>
      <c r="W124" s="1089"/>
      <c r="X124" s="1089"/>
      <c r="Y124" s="1089"/>
      <c r="Z124" s="1089"/>
      <c r="AA124" s="1089"/>
      <c r="AB124" s="1089"/>
      <c r="AC124" s="1089"/>
      <c r="AD124" s="1089"/>
      <c r="AE124" s="1089"/>
      <c r="AF124" s="1089"/>
      <c r="AG124" s="1089"/>
      <c r="AH124" s="1089"/>
      <c r="AI124" s="1089"/>
      <c r="AJ124" s="1089"/>
      <c r="AK124" s="1089"/>
      <c r="AL124" s="1089"/>
      <c r="AM124" s="1089"/>
      <c r="AN124" s="1089"/>
      <c r="AO124" s="1089"/>
      <c r="AP124" s="1089"/>
      <c r="AQ124" s="1089"/>
      <c r="AR124" s="1089"/>
      <c r="AS124" s="1089"/>
      <c r="AT124" s="1089"/>
      <c r="AU124" s="1089"/>
      <c r="AV124" s="1089"/>
      <c r="AW124" s="1089"/>
      <c r="AX124" s="1089"/>
      <c r="AY124" s="1089"/>
      <c r="AZ124" s="1089"/>
      <c r="BA124" s="1089"/>
      <c r="BB124" s="1089"/>
      <c r="BC124" s="1089"/>
    </row>
    <row r="125" spans="1:55" ht="15">
      <c r="A125" s="1089"/>
      <c r="B125" s="1089"/>
      <c r="C125" s="1089"/>
      <c r="D125" s="1089"/>
      <c r="E125" s="1089"/>
      <c r="F125" s="1089"/>
      <c r="G125" s="1089"/>
      <c r="H125" s="1089"/>
      <c r="I125" s="1089"/>
      <c r="J125" s="1089"/>
      <c r="K125" s="1089"/>
      <c r="L125" s="1089"/>
      <c r="M125" s="1089"/>
      <c r="N125" s="1089"/>
      <c r="O125" s="1089"/>
      <c r="P125" s="1089"/>
      <c r="Q125" s="1089"/>
      <c r="R125" s="1089"/>
      <c r="S125" s="1089"/>
      <c r="T125" s="1089"/>
      <c r="U125" s="1089"/>
      <c r="V125" s="1089"/>
      <c r="W125" s="1089"/>
      <c r="X125" s="1089"/>
      <c r="Y125" s="1089"/>
      <c r="Z125" s="1089"/>
      <c r="AA125" s="1089"/>
      <c r="AB125" s="1089"/>
      <c r="AC125" s="1089"/>
      <c r="AD125" s="1089"/>
      <c r="AE125" s="1089"/>
      <c r="AF125" s="1089"/>
      <c r="AG125" s="1089"/>
      <c r="AH125" s="1089"/>
      <c r="AI125" s="1089"/>
      <c r="AJ125" s="1089"/>
      <c r="AK125" s="1089"/>
      <c r="AL125" s="1089"/>
      <c r="AM125" s="1089"/>
      <c r="AN125" s="1089"/>
      <c r="AO125" s="1089"/>
      <c r="AP125" s="1089"/>
      <c r="AQ125" s="1089"/>
      <c r="AR125" s="1089"/>
      <c r="AS125" s="1089"/>
      <c r="AT125" s="1089"/>
      <c r="AU125" s="1089"/>
      <c r="AV125" s="1089"/>
      <c r="AW125" s="1089"/>
      <c r="AX125" s="1089"/>
      <c r="AY125" s="1089"/>
      <c r="AZ125" s="1089"/>
      <c r="BA125" s="1089"/>
      <c r="BB125" s="1089"/>
      <c r="BC125" s="1089"/>
    </row>
    <row r="126" spans="1:55" ht="15">
      <c r="A126" s="1089"/>
      <c r="B126" s="1089"/>
      <c r="C126" s="1089"/>
      <c r="D126" s="1089"/>
      <c r="E126" s="1089"/>
      <c r="F126" s="1089"/>
      <c r="G126" s="1089"/>
      <c r="H126" s="1089"/>
      <c r="I126" s="1089"/>
      <c r="J126" s="1089"/>
      <c r="K126" s="1089"/>
      <c r="L126" s="1089"/>
      <c r="M126" s="1089"/>
      <c r="N126" s="1089"/>
      <c r="O126" s="1089"/>
      <c r="P126" s="1089"/>
      <c r="Q126" s="1089"/>
      <c r="R126" s="1089"/>
      <c r="S126" s="1089"/>
      <c r="T126" s="1089"/>
      <c r="U126" s="1089"/>
      <c r="V126" s="1089"/>
      <c r="W126" s="1089"/>
      <c r="X126" s="1089"/>
      <c r="Y126" s="1089"/>
      <c r="Z126" s="1089"/>
      <c r="AA126" s="1089"/>
      <c r="AB126" s="1089"/>
      <c r="AC126" s="1089"/>
      <c r="AD126" s="1089"/>
      <c r="AE126" s="1089"/>
      <c r="AF126" s="1089"/>
      <c r="AG126" s="1089"/>
      <c r="AH126" s="1089"/>
      <c r="AI126" s="1089"/>
      <c r="AJ126" s="1089"/>
      <c r="AK126" s="1089"/>
      <c r="AL126" s="1089"/>
      <c r="AM126" s="1089"/>
      <c r="AN126" s="1089"/>
      <c r="AO126" s="1089"/>
      <c r="AP126" s="1089"/>
      <c r="AQ126" s="1089"/>
      <c r="AR126" s="1089"/>
      <c r="AS126" s="1089"/>
      <c r="AT126" s="1089"/>
      <c r="AU126" s="1089"/>
      <c r="AV126" s="1089"/>
      <c r="AW126" s="1089"/>
      <c r="AX126" s="1089"/>
      <c r="AY126" s="1089"/>
      <c r="AZ126" s="1089"/>
      <c r="BA126" s="1089"/>
      <c r="BB126" s="1089"/>
      <c r="BC126" s="1089"/>
    </row>
    <row r="127" spans="1:55" ht="15">
      <c r="A127" s="1089"/>
      <c r="B127" s="1089"/>
      <c r="C127" s="1089"/>
      <c r="D127" s="1089"/>
      <c r="E127" s="1089"/>
      <c r="F127" s="1089"/>
      <c r="G127" s="1089"/>
      <c r="H127" s="1089"/>
      <c r="I127" s="1089"/>
      <c r="J127" s="1089"/>
      <c r="K127" s="1089"/>
      <c r="L127" s="1089"/>
      <c r="M127" s="1089"/>
      <c r="N127" s="1089"/>
      <c r="O127" s="1089"/>
      <c r="P127" s="1089"/>
      <c r="Q127" s="1089"/>
      <c r="R127" s="1089"/>
      <c r="S127" s="1089"/>
      <c r="T127" s="1089"/>
      <c r="U127" s="1089"/>
      <c r="V127" s="1089"/>
      <c r="W127" s="1089"/>
      <c r="X127" s="1089"/>
      <c r="Y127" s="1089"/>
      <c r="Z127" s="1089"/>
      <c r="AA127" s="1089"/>
      <c r="AB127" s="1089"/>
      <c r="AC127" s="1089"/>
      <c r="AD127" s="1089"/>
      <c r="AE127" s="1089"/>
      <c r="AF127" s="1089"/>
      <c r="AG127" s="1089"/>
      <c r="AH127" s="1089"/>
      <c r="AI127" s="1089"/>
      <c r="AJ127" s="1089"/>
      <c r="AK127" s="1089"/>
      <c r="AL127" s="1089"/>
      <c r="AM127" s="1089"/>
      <c r="AN127" s="1089"/>
      <c r="AO127" s="1089"/>
      <c r="AP127" s="1089"/>
      <c r="AQ127" s="1089"/>
      <c r="AR127" s="1089"/>
      <c r="AS127" s="1089"/>
      <c r="AT127" s="1089"/>
      <c r="AU127" s="1089"/>
      <c r="AV127" s="1089"/>
      <c r="AW127" s="1089"/>
      <c r="AX127" s="1089"/>
      <c r="AY127" s="1089"/>
      <c r="AZ127" s="1089"/>
      <c r="BA127" s="1089"/>
      <c r="BB127" s="1089"/>
      <c r="BC127" s="1089"/>
    </row>
    <row r="128" spans="1:55" ht="15">
      <c r="A128" s="1089"/>
      <c r="B128" s="1089"/>
      <c r="C128" s="1089"/>
      <c r="D128" s="1089"/>
      <c r="E128" s="1089"/>
      <c r="F128" s="1089"/>
      <c r="G128" s="1089"/>
      <c r="H128" s="1089"/>
      <c r="I128" s="1089"/>
      <c r="J128" s="1089"/>
      <c r="K128" s="1089"/>
      <c r="L128" s="1089"/>
      <c r="M128" s="1089"/>
      <c r="N128" s="1089"/>
      <c r="O128" s="1089"/>
      <c r="P128" s="1089"/>
      <c r="Q128" s="1089"/>
      <c r="R128" s="1089"/>
      <c r="S128" s="1089"/>
      <c r="T128" s="1089"/>
      <c r="U128" s="1089"/>
      <c r="V128" s="1089"/>
      <c r="W128" s="1089"/>
      <c r="X128" s="1089"/>
      <c r="Y128" s="1089"/>
      <c r="Z128" s="1089"/>
      <c r="AA128" s="1089"/>
      <c r="AB128" s="1089"/>
      <c r="AC128" s="1089"/>
      <c r="AD128" s="1089"/>
      <c r="AE128" s="1089"/>
      <c r="AF128" s="1089"/>
      <c r="AG128" s="1089"/>
      <c r="AH128" s="1089"/>
      <c r="AI128" s="1089"/>
      <c r="AJ128" s="1089"/>
      <c r="AK128" s="1089"/>
      <c r="AL128" s="1089"/>
      <c r="AM128" s="1089"/>
      <c r="AN128" s="1089"/>
      <c r="AO128" s="1089"/>
      <c r="AP128" s="1089"/>
      <c r="AQ128" s="1089"/>
      <c r="AR128" s="1089"/>
      <c r="AS128" s="1089"/>
      <c r="AT128" s="1089"/>
      <c r="AU128" s="1089"/>
      <c r="AV128" s="1089"/>
      <c r="AW128" s="1089"/>
      <c r="AX128" s="1089"/>
      <c r="AY128" s="1089"/>
      <c r="AZ128" s="1089"/>
      <c r="BA128" s="1089"/>
      <c r="BB128" s="1089"/>
      <c r="BC128" s="1089"/>
    </row>
    <row r="129" spans="1:55" ht="15">
      <c r="A129" s="1089"/>
      <c r="B129" s="1089"/>
      <c r="C129" s="1089"/>
      <c r="D129" s="1089"/>
      <c r="E129" s="1089"/>
      <c r="F129" s="1089"/>
      <c r="G129" s="1089"/>
      <c r="H129" s="1089"/>
      <c r="I129" s="1089"/>
      <c r="J129" s="1089"/>
      <c r="K129" s="1089"/>
      <c r="L129" s="1089"/>
      <c r="M129" s="1089"/>
      <c r="N129" s="1089"/>
      <c r="O129" s="1089"/>
      <c r="P129" s="1089"/>
      <c r="Q129" s="1089"/>
      <c r="R129" s="1089"/>
      <c r="S129" s="1089"/>
      <c r="T129" s="1089"/>
      <c r="U129" s="1089"/>
      <c r="V129" s="1089"/>
      <c r="W129" s="1089"/>
      <c r="X129" s="1089"/>
      <c r="Y129" s="1089"/>
      <c r="Z129" s="1089"/>
      <c r="AA129" s="1089"/>
      <c r="AB129" s="1089"/>
      <c r="AC129" s="1089"/>
      <c r="AD129" s="1089"/>
      <c r="AE129" s="1089"/>
      <c r="AF129" s="1089"/>
      <c r="AG129" s="1089"/>
      <c r="AH129" s="1089"/>
      <c r="AI129" s="1089"/>
      <c r="AJ129" s="1089"/>
      <c r="AK129" s="1089"/>
      <c r="AL129" s="1089"/>
      <c r="AM129" s="1089"/>
      <c r="AN129" s="1089"/>
      <c r="AO129" s="1089"/>
      <c r="AP129" s="1089"/>
      <c r="AQ129" s="1089"/>
      <c r="AR129" s="1089"/>
      <c r="AS129" s="1089"/>
      <c r="AT129" s="1089"/>
      <c r="AU129" s="1089"/>
      <c r="AV129" s="1089"/>
      <c r="AW129" s="1089"/>
      <c r="AX129" s="1089"/>
      <c r="AY129" s="1089"/>
      <c r="AZ129" s="1089"/>
      <c r="BA129" s="1089"/>
      <c r="BB129" s="1089"/>
      <c r="BC129" s="1089"/>
    </row>
    <row r="130" spans="1:55" ht="15">
      <c r="A130" s="1089"/>
      <c r="B130" s="1089"/>
      <c r="C130" s="1089"/>
      <c r="D130" s="1089"/>
      <c r="E130" s="1089"/>
      <c r="F130" s="1089"/>
      <c r="G130" s="1089"/>
      <c r="H130" s="1089"/>
      <c r="I130" s="1089"/>
      <c r="J130" s="1089"/>
      <c r="K130" s="1089"/>
      <c r="L130" s="1089"/>
      <c r="M130" s="1089"/>
      <c r="N130" s="1089"/>
      <c r="O130" s="1089"/>
      <c r="P130" s="1089"/>
      <c r="Q130" s="1089"/>
      <c r="R130" s="1089"/>
      <c r="S130" s="1089"/>
      <c r="T130" s="1089"/>
      <c r="U130" s="1089"/>
      <c r="V130" s="1089"/>
      <c r="W130" s="1089"/>
      <c r="X130" s="1089"/>
      <c r="Y130" s="1089"/>
      <c r="Z130" s="1089"/>
      <c r="AA130" s="1089"/>
      <c r="AB130" s="1089"/>
      <c r="AC130" s="1089"/>
      <c r="AD130" s="1089"/>
      <c r="AE130" s="1089"/>
      <c r="AF130" s="1089"/>
      <c r="AG130" s="1089"/>
      <c r="AH130" s="1089"/>
      <c r="AI130" s="1089"/>
      <c r="AJ130" s="1089"/>
      <c r="AK130" s="1089"/>
      <c r="AL130" s="1089"/>
      <c r="AM130" s="1089"/>
      <c r="AN130" s="1089"/>
      <c r="AO130" s="1089"/>
      <c r="AP130" s="1089"/>
      <c r="AQ130" s="1089"/>
      <c r="AR130" s="1089"/>
      <c r="AS130" s="1089"/>
      <c r="AT130" s="1089"/>
      <c r="AU130" s="1089"/>
      <c r="AV130" s="1089"/>
      <c r="AW130" s="1089"/>
      <c r="AX130" s="1089"/>
      <c r="AY130" s="1089"/>
      <c r="AZ130" s="1089"/>
      <c r="BA130" s="1089"/>
      <c r="BB130" s="1089"/>
      <c r="BC130" s="1089"/>
    </row>
    <row r="131" spans="1:55" ht="15">
      <c r="A131" s="1089"/>
      <c r="B131" s="1089"/>
      <c r="C131" s="1089"/>
      <c r="D131" s="1089"/>
      <c r="E131" s="1089"/>
      <c r="F131" s="1089"/>
      <c r="G131" s="1089"/>
      <c r="H131" s="1089"/>
      <c r="I131" s="1089"/>
      <c r="J131" s="1089"/>
      <c r="K131" s="1089"/>
      <c r="L131" s="1089"/>
      <c r="M131" s="1089"/>
      <c r="N131" s="1089"/>
      <c r="O131" s="1089"/>
      <c r="P131" s="1089"/>
      <c r="Q131" s="1089"/>
      <c r="R131" s="1089"/>
      <c r="S131" s="1089"/>
      <c r="T131" s="1089"/>
      <c r="U131" s="1089"/>
      <c r="V131" s="1089"/>
      <c r="W131" s="1089"/>
      <c r="X131" s="1089"/>
      <c r="Y131" s="1089"/>
      <c r="Z131" s="1089"/>
      <c r="AA131" s="1089"/>
      <c r="AB131" s="1089"/>
      <c r="AC131" s="1089"/>
      <c r="AD131" s="1089"/>
      <c r="AE131" s="1089"/>
      <c r="AF131" s="1089"/>
      <c r="AG131" s="1089"/>
      <c r="AH131" s="1089"/>
      <c r="AI131" s="1089"/>
      <c r="AJ131" s="1089"/>
      <c r="AK131" s="1089"/>
      <c r="AL131" s="1089"/>
      <c r="AM131" s="1089"/>
      <c r="AN131" s="1089"/>
      <c r="AO131" s="1089"/>
      <c r="AP131" s="1089"/>
      <c r="AQ131" s="1089"/>
      <c r="AR131" s="1089"/>
      <c r="AS131" s="1089"/>
      <c r="AT131" s="1089"/>
      <c r="AU131" s="1089"/>
      <c r="AV131" s="1089"/>
      <c r="AW131" s="1089"/>
      <c r="AX131" s="1089"/>
      <c r="AY131" s="1089"/>
      <c r="AZ131" s="1089"/>
      <c r="BA131" s="1089"/>
      <c r="BB131" s="1089"/>
      <c r="BC131" s="1089"/>
    </row>
    <row r="132" spans="1:55" ht="15">
      <c r="A132" s="1089"/>
      <c r="B132" s="1089"/>
      <c r="C132" s="1089"/>
      <c r="D132" s="1089"/>
      <c r="E132" s="1089"/>
      <c r="F132" s="1089"/>
      <c r="G132" s="1089"/>
      <c r="H132" s="1089"/>
      <c r="I132" s="1089"/>
      <c r="J132" s="1089"/>
      <c r="K132" s="1089"/>
      <c r="L132" s="1089"/>
      <c r="M132" s="1089"/>
      <c r="N132" s="1089"/>
      <c r="O132" s="1089"/>
      <c r="P132" s="1089"/>
      <c r="Q132" s="1089"/>
      <c r="R132" s="1089"/>
      <c r="S132" s="1089"/>
      <c r="T132" s="1089"/>
      <c r="U132" s="1089"/>
      <c r="V132" s="1089"/>
      <c r="W132" s="1089"/>
      <c r="X132" s="1089"/>
      <c r="Y132" s="1089"/>
      <c r="Z132" s="1089"/>
      <c r="AA132" s="1089"/>
      <c r="AB132" s="1089"/>
      <c r="AC132" s="1089"/>
      <c r="AD132" s="1089"/>
      <c r="AE132" s="1089"/>
      <c r="AF132" s="1089"/>
      <c r="AG132" s="1089"/>
      <c r="AH132" s="1089"/>
      <c r="AI132" s="1089"/>
      <c r="AJ132" s="1089"/>
      <c r="AK132" s="1089"/>
      <c r="AL132" s="1089"/>
      <c r="AM132" s="1089"/>
      <c r="AN132" s="1089"/>
      <c r="AO132" s="1089"/>
      <c r="AP132" s="1089"/>
      <c r="AQ132" s="1089"/>
      <c r="AR132" s="1089"/>
      <c r="AS132" s="1089"/>
      <c r="AT132" s="1089"/>
      <c r="AU132" s="1089"/>
      <c r="AV132" s="1089"/>
      <c r="AW132" s="1089"/>
      <c r="AX132" s="1089"/>
      <c r="AY132" s="1089"/>
      <c r="AZ132" s="1089"/>
      <c r="BA132" s="1089"/>
      <c r="BB132" s="1089"/>
      <c r="BC132" s="1089"/>
    </row>
    <row r="133" spans="1:55" ht="15">
      <c r="A133" s="1089"/>
      <c r="B133" s="1089"/>
      <c r="C133" s="1089"/>
      <c r="D133" s="1089"/>
      <c r="E133" s="1089"/>
      <c r="F133" s="1089"/>
      <c r="G133" s="1089"/>
      <c r="H133" s="1089"/>
      <c r="I133" s="1089"/>
      <c r="J133" s="1089"/>
      <c r="K133" s="1089"/>
      <c r="L133" s="1089"/>
      <c r="M133" s="1089"/>
      <c r="N133" s="1089"/>
      <c r="O133" s="1089"/>
      <c r="P133" s="1089"/>
      <c r="Q133" s="1089"/>
      <c r="R133" s="1089"/>
      <c r="S133" s="1089"/>
      <c r="T133" s="1089"/>
      <c r="U133" s="1089"/>
      <c r="V133" s="1089"/>
      <c r="W133" s="1089"/>
      <c r="X133" s="1089"/>
      <c r="Y133" s="1089"/>
      <c r="Z133" s="1089"/>
      <c r="AA133" s="1089"/>
      <c r="AB133" s="1089"/>
      <c r="AC133" s="1089"/>
      <c r="AD133" s="1089"/>
      <c r="AE133" s="1089"/>
      <c r="AF133" s="1089"/>
      <c r="AG133" s="1089"/>
      <c r="AH133" s="1089"/>
      <c r="AI133" s="1089"/>
      <c r="AJ133" s="1089"/>
      <c r="AK133" s="1089"/>
      <c r="AL133" s="1089"/>
      <c r="AM133" s="1089"/>
      <c r="AN133" s="1089"/>
      <c r="AO133" s="1089"/>
      <c r="AP133" s="1089"/>
      <c r="AQ133" s="1089"/>
      <c r="AR133" s="1089"/>
      <c r="AS133" s="1089"/>
      <c r="AT133" s="1089"/>
      <c r="AU133" s="1089"/>
      <c r="AV133" s="1089"/>
      <c r="AW133" s="1089"/>
      <c r="AX133" s="1089"/>
      <c r="AY133" s="1089"/>
      <c r="AZ133" s="1089"/>
      <c r="BA133" s="1089"/>
      <c r="BB133" s="1089"/>
      <c r="BC133" s="1089"/>
    </row>
    <row r="134" spans="1:55" ht="15">
      <c r="A134" s="1089"/>
      <c r="B134" s="1089"/>
      <c r="C134" s="1089"/>
      <c r="D134" s="1089"/>
      <c r="E134" s="1089"/>
      <c r="F134" s="1089"/>
      <c r="G134" s="1089"/>
      <c r="H134" s="1089"/>
      <c r="I134" s="1089"/>
      <c r="J134" s="1089"/>
      <c r="K134" s="1089"/>
      <c r="L134" s="1089"/>
      <c r="M134" s="1089"/>
      <c r="N134" s="1089"/>
      <c r="O134" s="1089"/>
      <c r="P134" s="1089"/>
      <c r="Q134" s="1089"/>
      <c r="R134" s="1089"/>
      <c r="S134" s="1089"/>
      <c r="T134" s="1089"/>
      <c r="U134" s="1089"/>
      <c r="V134" s="1089"/>
      <c r="W134" s="1089"/>
      <c r="X134" s="1089"/>
      <c r="Y134" s="1089"/>
      <c r="Z134" s="1089"/>
      <c r="AA134" s="1089"/>
      <c r="AB134" s="1089"/>
      <c r="AC134" s="1089"/>
      <c r="AD134" s="1089"/>
      <c r="AE134" s="1089"/>
      <c r="AF134" s="1089"/>
      <c r="AG134" s="1089"/>
      <c r="AH134" s="1089"/>
      <c r="AI134" s="1089"/>
      <c r="AJ134" s="1089"/>
      <c r="AK134" s="1089"/>
      <c r="AL134" s="1089"/>
      <c r="AM134" s="1089"/>
      <c r="AN134" s="1089"/>
      <c r="AO134" s="1089"/>
      <c r="AP134" s="1089"/>
      <c r="AQ134" s="1089"/>
      <c r="AR134" s="1089"/>
      <c r="AS134" s="1089"/>
      <c r="AT134" s="1089"/>
      <c r="AU134" s="1089"/>
      <c r="AV134" s="1089"/>
      <c r="AW134" s="1089"/>
      <c r="AX134" s="1089"/>
      <c r="AY134" s="1089"/>
      <c r="AZ134" s="1089"/>
      <c r="BA134" s="1089"/>
      <c r="BB134" s="1089"/>
      <c r="BC134" s="1089"/>
    </row>
    <row r="135" spans="1:55" ht="15">
      <c r="A135" s="1089"/>
      <c r="B135" s="1089"/>
      <c r="C135" s="1089"/>
      <c r="D135" s="1089"/>
      <c r="E135" s="1089"/>
      <c r="F135" s="1089"/>
      <c r="G135" s="1089"/>
      <c r="H135" s="1089"/>
      <c r="I135" s="1089"/>
      <c r="J135" s="1089"/>
      <c r="K135" s="1089"/>
      <c r="L135" s="1089"/>
      <c r="M135" s="1089"/>
      <c r="N135" s="1089"/>
      <c r="O135" s="1089"/>
      <c r="P135" s="1089"/>
      <c r="Q135" s="1089"/>
      <c r="R135" s="1089"/>
      <c r="S135" s="1089"/>
      <c r="T135" s="1089"/>
      <c r="U135" s="1089"/>
      <c r="V135" s="1089"/>
      <c r="W135" s="1089"/>
      <c r="X135" s="1089"/>
      <c r="Y135" s="1089"/>
      <c r="Z135" s="1089"/>
      <c r="AA135" s="1089"/>
      <c r="AB135" s="1089"/>
      <c r="AC135" s="1089"/>
      <c r="AD135" s="1089"/>
      <c r="AE135" s="1089"/>
      <c r="AF135" s="1089"/>
      <c r="AG135" s="1089"/>
      <c r="AH135" s="1089"/>
      <c r="AI135" s="1089"/>
      <c r="AJ135" s="1089"/>
      <c r="AK135" s="1089"/>
      <c r="AL135" s="1089"/>
      <c r="AM135" s="1089"/>
      <c r="AN135" s="1089"/>
      <c r="AO135" s="1089"/>
      <c r="AP135" s="1089"/>
      <c r="AQ135" s="1089"/>
      <c r="AR135" s="1089"/>
      <c r="AS135" s="1089"/>
      <c r="AT135" s="1089"/>
      <c r="AU135" s="1089"/>
      <c r="AV135" s="1089"/>
      <c r="AW135" s="1089"/>
      <c r="AX135" s="1089"/>
      <c r="AY135" s="1089"/>
      <c r="AZ135" s="1089"/>
      <c r="BA135" s="1089"/>
      <c r="BB135" s="1089"/>
      <c r="BC135" s="1089"/>
    </row>
    <row r="136" spans="1:55" ht="15">
      <c r="A136" s="1089"/>
      <c r="B136" s="1089"/>
      <c r="C136" s="1089"/>
      <c r="D136" s="1089"/>
      <c r="E136" s="1089"/>
      <c r="F136" s="1089"/>
      <c r="G136" s="1089"/>
      <c r="H136" s="1089"/>
      <c r="I136" s="1089"/>
      <c r="J136" s="1089"/>
      <c r="K136" s="1089"/>
      <c r="L136" s="1089"/>
      <c r="M136" s="1089"/>
      <c r="N136" s="1089"/>
      <c r="O136" s="1089"/>
      <c r="P136" s="1089"/>
      <c r="Q136" s="1089"/>
      <c r="R136" s="1089"/>
      <c r="S136" s="1089"/>
      <c r="T136" s="1089"/>
      <c r="U136" s="1089"/>
      <c r="V136" s="1089"/>
      <c r="W136" s="1089"/>
      <c r="X136" s="1089"/>
      <c r="Y136" s="1089"/>
      <c r="Z136" s="1089"/>
      <c r="AA136" s="1089"/>
      <c r="AB136" s="1089"/>
      <c r="AC136" s="1089"/>
      <c r="AD136" s="1089"/>
      <c r="AE136" s="1089"/>
      <c r="AF136" s="1089"/>
      <c r="AG136" s="1089"/>
      <c r="AH136" s="1089"/>
      <c r="AI136" s="1089"/>
      <c r="AJ136" s="1089"/>
      <c r="AK136" s="1089"/>
      <c r="AL136" s="1089"/>
      <c r="AM136" s="1089"/>
      <c r="AN136" s="1089"/>
      <c r="AO136" s="1089"/>
      <c r="AP136" s="1089"/>
      <c r="AQ136" s="1089"/>
      <c r="AR136" s="1089"/>
      <c r="AS136" s="1089"/>
      <c r="AT136" s="1089"/>
      <c r="AU136" s="1089"/>
      <c r="AV136" s="1089"/>
      <c r="AW136" s="1089"/>
      <c r="AX136" s="1089"/>
      <c r="AY136" s="1089"/>
      <c r="AZ136" s="1089"/>
      <c r="BA136" s="1089"/>
      <c r="BB136" s="1089"/>
      <c r="BC136" s="1089"/>
    </row>
    <row r="137" spans="1:55" ht="15">
      <c r="A137" s="1089"/>
      <c r="B137" s="1089"/>
      <c r="C137" s="1089"/>
      <c r="D137" s="1089"/>
      <c r="E137" s="1089"/>
      <c r="F137" s="1089"/>
      <c r="G137" s="1089"/>
      <c r="H137" s="1089"/>
      <c r="I137" s="1089"/>
      <c r="J137" s="1089"/>
      <c r="K137" s="1089"/>
      <c r="L137" s="1089"/>
      <c r="M137" s="1089"/>
      <c r="N137" s="1089"/>
      <c r="O137" s="1089"/>
      <c r="P137" s="1089"/>
      <c r="Q137" s="1089"/>
      <c r="R137" s="1089"/>
      <c r="S137" s="1089"/>
      <c r="T137" s="1089"/>
      <c r="U137" s="1089"/>
      <c r="V137" s="1089"/>
      <c r="W137" s="1089"/>
      <c r="X137" s="1089"/>
      <c r="Y137" s="1089"/>
      <c r="Z137" s="1089"/>
      <c r="AA137" s="1089"/>
      <c r="AB137" s="1089"/>
      <c r="AC137" s="1089"/>
      <c r="AD137" s="1089"/>
      <c r="AE137" s="1089"/>
      <c r="AF137" s="1089"/>
      <c r="AG137" s="1089"/>
      <c r="AH137" s="1089"/>
      <c r="AI137" s="1089"/>
      <c r="AJ137" s="1089"/>
      <c r="AK137" s="1089"/>
      <c r="AL137" s="1089"/>
      <c r="AM137" s="1089"/>
      <c r="AN137" s="1089"/>
      <c r="AO137" s="1089"/>
      <c r="AP137" s="1089"/>
      <c r="AQ137" s="1089"/>
      <c r="AR137" s="1089"/>
      <c r="AS137" s="1089"/>
      <c r="AT137" s="1089"/>
      <c r="AU137" s="1089"/>
      <c r="AV137" s="1089"/>
      <c r="AW137" s="1089"/>
      <c r="AX137" s="1089"/>
      <c r="AY137" s="1089"/>
      <c r="AZ137" s="1089"/>
      <c r="BA137" s="1089"/>
      <c r="BB137" s="1089"/>
      <c r="BC137" s="1089"/>
    </row>
    <row r="138" spans="1:55" ht="15">
      <c r="A138" s="1089"/>
      <c r="B138" s="1089"/>
      <c r="C138" s="1089"/>
      <c r="D138" s="1089"/>
      <c r="E138" s="1089"/>
      <c r="F138" s="1089"/>
      <c r="G138" s="1089"/>
      <c r="H138" s="1089"/>
      <c r="I138" s="1089"/>
      <c r="J138" s="1089"/>
      <c r="K138" s="1089"/>
      <c r="L138" s="1089"/>
      <c r="M138" s="1089"/>
      <c r="N138" s="1089"/>
      <c r="O138" s="1089"/>
      <c r="P138" s="1089"/>
      <c r="Q138" s="1089"/>
      <c r="R138" s="1089"/>
      <c r="S138" s="1089"/>
      <c r="T138" s="1089"/>
      <c r="U138" s="1089"/>
      <c r="V138" s="1089"/>
      <c r="W138" s="1089"/>
      <c r="X138" s="1089"/>
      <c r="Y138" s="1089"/>
      <c r="Z138" s="1089"/>
      <c r="AA138" s="1089"/>
      <c r="AB138" s="1089"/>
      <c r="AC138" s="1089"/>
      <c r="AD138" s="1089"/>
      <c r="AE138" s="1089"/>
      <c r="AF138" s="1089"/>
      <c r="AG138" s="1089"/>
      <c r="AH138" s="1089"/>
      <c r="AI138" s="1089"/>
      <c r="AJ138" s="1089"/>
      <c r="AK138" s="1089"/>
      <c r="AL138" s="1089"/>
      <c r="AM138" s="1089"/>
      <c r="AN138" s="1089"/>
      <c r="AO138" s="1089"/>
      <c r="AP138" s="1089"/>
      <c r="AQ138" s="1089"/>
      <c r="AR138" s="1089"/>
      <c r="AS138" s="1089"/>
      <c r="AT138" s="1089"/>
      <c r="AU138" s="1089"/>
      <c r="AV138" s="1089"/>
      <c r="AW138" s="1089"/>
      <c r="AX138" s="1089"/>
      <c r="AY138" s="1089"/>
      <c r="AZ138" s="1089"/>
      <c r="BA138" s="1089"/>
      <c r="BB138" s="1089"/>
      <c r="BC138" s="1089"/>
    </row>
    <row r="139" spans="1:55" ht="15">
      <c r="A139" s="1089"/>
      <c r="B139" s="1089"/>
      <c r="C139" s="1089"/>
      <c r="D139" s="1089"/>
      <c r="E139" s="1089"/>
      <c r="F139" s="1089"/>
      <c r="G139" s="1089"/>
      <c r="H139" s="1089"/>
      <c r="I139" s="1089"/>
      <c r="J139" s="1089"/>
      <c r="K139" s="1089"/>
      <c r="L139" s="1089"/>
      <c r="M139" s="1089"/>
      <c r="N139" s="1089"/>
      <c r="O139" s="1089"/>
      <c r="P139" s="1089"/>
      <c r="Q139" s="1089"/>
      <c r="R139" s="1089"/>
      <c r="S139" s="1089"/>
      <c r="T139" s="1089"/>
      <c r="U139" s="1089"/>
      <c r="V139" s="1089"/>
      <c r="W139" s="1089"/>
      <c r="X139" s="1089"/>
      <c r="Y139" s="1089"/>
      <c r="Z139" s="1089"/>
      <c r="AA139" s="1089"/>
      <c r="AB139" s="1089"/>
      <c r="AC139" s="1089"/>
      <c r="AD139" s="1089"/>
      <c r="AE139" s="1089"/>
      <c r="AF139" s="1089"/>
      <c r="AG139" s="1089"/>
      <c r="AH139" s="1089"/>
      <c r="AI139" s="1089"/>
      <c r="AJ139" s="1089"/>
      <c r="AK139" s="1089"/>
      <c r="AL139" s="1089"/>
      <c r="AM139" s="1089"/>
      <c r="AN139" s="1089"/>
      <c r="AO139" s="1089"/>
      <c r="AP139" s="1089"/>
      <c r="AQ139" s="1089"/>
      <c r="AR139" s="1089"/>
      <c r="AS139" s="1089"/>
      <c r="AT139" s="1089"/>
      <c r="AU139" s="1089"/>
      <c r="AV139" s="1089"/>
      <c r="AW139" s="1089"/>
      <c r="AX139" s="1089"/>
      <c r="AY139" s="1089"/>
      <c r="AZ139" s="1089"/>
      <c r="BA139" s="1089"/>
      <c r="BB139" s="1089"/>
      <c r="BC139" s="1089"/>
    </row>
    <row r="140" spans="1:55" ht="15">
      <c r="A140" s="1089"/>
      <c r="B140" s="1089"/>
      <c r="C140" s="1089"/>
      <c r="D140" s="1089"/>
      <c r="E140" s="1089"/>
      <c r="F140" s="1089"/>
      <c r="G140" s="1089"/>
      <c r="H140" s="1089"/>
      <c r="I140" s="1089"/>
      <c r="J140" s="1089"/>
      <c r="K140" s="1089"/>
      <c r="L140" s="1089"/>
      <c r="M140" s="1089"/>
      <c r="N140" s="1089"/>
      <c r="O140" s="1089"/>
      <c r="P140" s="1089"/>
      <c r="Q140" s="1089"/>
      <c r="R140" s="1089"/>
      <c r="S140" s="1089"/>
      <c r="T140" s="1089"/>
      <c r="U140" s="1089"/>
      <c r="V140" s="1089"/>
      <c r="W140" s="1089"/>
      <c r="X140" s="1089"/>
      <c r="Y140" s="1089"/>
      <c r="Z140" s="1089"/>
      <c r="AA140" s="1089"/>
      <c r="AB140" s="1089"/>
      <c r="AC140" s="1089"/>
      <c r="AD140" s="1089"/>
      <c r="AE140" s="1089"/>
      <c r="AF140" s="1089"/>
      <c r="AG140" s="1089"/>
      <c r="AH140" s="1089"/>
      <c r="AI140" s="1089"/>
      <c r="AJ140" s="1089"/>
      <c r="AK140" s="1089"/>
      <c r="AL140" s="1089"/>
      <c r="AM140" s="1089"/>
      <c r="AN140" s="1089"/>
      <c r="AO140" s="1089"/>
      <c r="AP140" s="1089"/>
      <c r="AQ140" s="1089"/>
      <c r="AR140" s="1089"/>
      <c r="AS140" s="1089"/>
      <c r="AT140" s="1089"/>
      <c r="AU140" s="1089"/>
      <c r="AV140" s="1089"/>
      <c r="AW140" s="1089"/>
      <c r="AX140" s="1089"/>
      <c r="AY140" s="1089"/>
      <c r="AZ140" s="1089"/>
      <c r="BA140" s="1089"/>
      <c r="BB140" s="1089"/>
      <c r="BC140" s="1089"/>
    </row>
    <row r="141" spans="1:55" ht="15">
      <c r="A141" s="1089"/>
      <c r="B141" s="1089"/>
      <c r="C141" s="1089"/>
      <c r="D141" s="1089"/>
      <c r="E141" s="1089"/>
      <c r="F141" s="1089"/>
      <c r="G141" s="1089"/>
      <c r="H141" s="1089"/>
      <c r="I141" s="1089"/>
      <c r="J141" s="1089"/>
      <c r="K141" s="1089"/>
      <c r="L141" s="1089"/>
      <c r="M141" s="1089"/>
      <c r="N141" s="1089"/>
      <c r="O141" s="1089"/>
      <c r="P141" s="1089"/>
      <c r="Q141" s="1089"/>
      <c r="R141" s="1089"/>
      <c r="S141" s="1089"/>
      <c r="T141" s="1089"/>
      <c r="U141" s="1089"/>
      <c r="V141" s="1089"/>
      <c r="W141" s="1089"/>
      <c r="X141" s="1089"/>
      <c r="Y141" s="1089"/>
      <c r="Z141" s="1089"/>
      <c r="AA141" s="1089"/>
      <c r="AB141" s="1089"/>
      <c r="AC141" s="1089"/>
      <c r="AD141" s="1089"/>
      <c r="AE141" s="1089"/>
      <c r="AF141" s="1089"/>
      <c r="AG141" s="1089"/>
      <c r="AH141" s="1089"/>
      <c r="AI141" s="1089"/>
      <c r="AJ141" s="1089"/>
      <c r="AK141" s="1089"/>
      <c r="AL141" s="1089"/>
      <c r="AM141" s="1089"/>
      <c r="AN141" s="1089"/>
      <c r="AO141" s="1089"/>
      <c r="AP141" s="1089"/>
      <c r="AQ141" s="1089"/>
      <c r="AR141" s="1089"/>
      <c r="AS141" s="1089"/>
      <c r="AT141" s="1089"/>
      <c r="AU141" s="1089"/>
      <c r="AV141" s="1089"/>
      <c r="AW141" s="1089"/>
      <c r="AX141" s="1089"/>
      <c r="AY141" s="1089"/>
      <c r="AZ141" s="1089"/>
      <c r="BA141" s="1089"/>
      <c r="BB141" s="1089"/>
      <c r="BC141" s="1089"/>
    </row>
    <row r="142" spans="1:55" ht="15">
      <c r="A142" s="1089"/>
      <c r="B142" s="1089"/>
      <c r="C142" s="1089"/>
      <c r="D142" s="1089"/>
      <c r="E142" s="1089"/>
      <c r="F142" s="1089"/>
      <c r="G142" s="1089"/>
      <c r="H142" s="1089"/>
      <c r="I142" s="1089"/>
      <c r="J142" s="1089"/>
      <c r="K142" s="1089"/>
      <c r="L142" s="1089"/>
      <c r="M142" s="1089"/>
      <c r="N142" s="1089"/>
      <c r="O142" s="1089"/>
      <c r="P142" s="1089"/>
      <c r="Q142" s="1089"/>
      <c r="R142" s="1089"/>
      <c r="S142" s="1089"/>
      <c r="T142" s="1089"/>
      <c r="U142" s="1089"/>
      <c r="V142" s="1089"/>
      <c r="W142" s="1089"/>
      <c r="X142" s="1089"/>
      <c r="Y142" s="1089"/>
      <c r="Z142" s="1089"/>
      <c r="AA142" s="1089"/>
      <c r="AB142" s="1089"/>
      <c r="AC142" s="1089"/>
      <c r="AD142" s="1089"/>
      <c r="AE142" s="1089"/>
      <c r="AF142" s="1089"/>
      <c r="AG142" s="1089"/>
      <c r="AH142" s="1089"/>
      <c r="AI142" s="1089"/>
      <c r="AJ142" s="1089"/>
      <c r="AK142" s="1089"/>
      <c r="AL142" s="1089"/>
      <c r="AM142" s="1089"/>
      <c r="AN142" s="1089"/>
      <c r="AO142" s="1089"/>
      <c r="AP142" s="1089"/>
      <c r="AQ142" s="1089"/>
      <c r="AR142" s="1089"/>
      <c r="AS142" s="1089"/>
      <c r="AT142" s="1089"/>
      <c r="AU142" s="1089"/>
      <c r="AV142" s="1089"/>
      <c r="AW142" s="1089"/>
      <c r="AX142" s="1089"/>
      <c r="AY142" s="1089"/>
      <c r="AZ142" s="1089"/>
      <c r="BA142" s="1089"/>
      <c r="BB142" s="1089"/>
      <c r="BC142" s="1089"/>
    </row>
    <row r="143" spans="1:55" ht="15">
      <c r="A143" s="1089"/>
      <c r="B143" s="1089"/>
      <c r="C143" s="1089"/>
      <c r="D143" s="1089"/>
      <c r="E143" s="1089"/>
      <c r="F143" s="1089"/>
      <c r="G143" s="1089"/>
      <c r="H143" s="1089"/>
      <c r="I143" s="1089"/>
      <c r="J143" s="1089"/>
      <c r="K143" s="1089"/>
      <c r="L143" s="1089"/>
      <c r="M143" s="1089"/>
      <c r="N143" s="1089"/>
      <c r="O143" s="1089"/>
      <c r="P143" s="1089"/>
      <c r="Q143" s="1089"/>
      <c r="R143" s="1089"/>
      <c r="S143" s="1089"/>
      <c r="T143" s="1089"/>
      <c r="U143" s="1089"/>
      <c r="V143" s="1089"/>
      <c r="W143" s="1089"/>
      <c r="X143" s="1089"/>
      <c r="Y143" s="1089"/>
      <c r="Z143" s="1089"/>
      <c r="AA143" s="1089"/>
      <c r="AB143" s="1089"/>
      <c r="AC143" s="1089"/>
      <c r="AD143" s="1089"/>
      <c r="AE143" s="1089"/>
      <c r="AF143" s="1089"/>
      <c r="AG143" s="1089"/>
      <c r="AH143" s="1089"/>
      <c r="AI143" s="1089"/>
      <c r="AJ143" s="1089"/>
      <c r="AK143" s="1089"/>
      <c r="AL143" s="1089"/>
      <c r="AM143" s="1089"/>
      <c r="AN143" s="1089"/>
      <c r="AO143" s="1089"/>
      <c r="AP143" s="1089"/>
      <c r="AQ143" s="1089"/>
      <c r="AR143" s="1089"/>
      <c r="AS143" s="1089"/>
      <c r="AT143" s="1089"/>
      <c r="AU143" s="1089"/>
      <c r="AV143" s="1089"/>
      <c r="AW143" s="1089"/>
      <c r="AX143" s="1089"/>
      <c r="AY143" s="1089"/>
      <c r="AZ143" s="1089"/>
      <c r="BA143" s="1089"/>
      <c r="BB143" s="1089"/>
      <c r="BC143" s="1089"/>
    </row>
    <row r="144" spans="1:55" ht="15">
      <c r="A144" s="1089"/>
      <c r="B144" s="1089"/>
      <c r="C144" s="1089"/>
      <c r="D144" s="1089"/>
      <c r="E144" s="1089"/>
      <c r="F144" s="1089"/>
      <c r="G144" s="1089"/>
      <c r="H144" s="1089"/>
      <c r="I144" s="1089"/>
      <c r="J144" s="1089"/>
      <c r="K144" s="1089"/>
      <c r="L144" s="1089"/>
      <c r="M144" s="1089"/>
      <c r="N144" s="1089"/>
      <c r="O144" s="1089"/>
      <c r="P144" s="1089"/>
      <c r="Q144" s="1089"/>
      <c r="R144" s="1089"/>
      <c r="S144" s="1089"/>
      <c r="T144" s="1089"/>
      <c r="U144" s="1089"/>
      <c r="V144" s="1089"/>
      <c r="W144" s="1089"/>
      <c r="X144" s="1089"/>
      <c r="Y144" s="1089"/>
      <c r="Z144" s="1089"/>
      <c r="AA144" s="1089"/>
      <c r="AB144" s="1089"/>
      <c r="AC144" s="1089"/>
      <c r="AD144" s="1089"/>
      <c r="AE144" s="1089"/>
      <c r="AF144" s="1089"/>
      <c r="AG144" s="1089"/>
      <c r="AH144" s="1089"/>
      <c r="AI144" s="1089"/>
      <c r="AJ144" s="1089"/>
      <c r="AK144" s="1089"/>
      <c r="AL144" s="1089"/>
      <c r="AM144" s="1089"/>
      <c r="AN144" s="1089"/>
      <c r="AO144" s="1089"/>
      <c r="AP144" s="1089"/>
      <c r="AQ144" s="1089"/>
      <c r="AR144" s="1089"/>
      <c r="AS144" s="1089"/>
      <c r="AT144" s="1089"/>
      <c r="AU144" s="1089"/>
      <c r="AV144" s="1089"/>
      <c r="AW144" s="1089"/>
      <c r="AX144" s="1089"/>
      <c r="AY144" s="1089"/>
      <c r="AZ144" s="1089"/>
      <c r="BA144" s="1089"/>
      <c r="BB144" s="1089"/>
      <c r="BC144" s="1089"/>
    </row>
    <row r="145" spans="1:55" ht="15">
      <c r="A145" s="1089"/>
      <c r="B145" s="1089"/>
      <c r="C145" s="1089"/>
      <c r="D145" s="1089"/>
      <c r="E145" s="1089"/>
      <c r="F145" s="1089"/>
      <c r="G145" s="1089"/>
      <c r="H145" s="1089"/>
      <c r="I145" s="1089"/>
      <c r="J145" s="1089"/>
      <c r="K145" s="1089"/>
      <c r="L145" s="1089"/>
      <c r="M145" s="1089"/>
      <c r="N145" s="1089"/>
      <c r="O145" s="1089"/>
      <c r="P145" s="1089"/>
      <c r="Q145" s="1089"/>
      <c r="R145" s="1089"/>
      <c r="S145" s="1089"/>
      <c r="T145" s="1089"/>
      <c r="U145" s="1089"/>
      <c r="V145" s="1089"/>
      <c r="W145" s="1089"/>
      <c r="X145" s="1089"/>
      <c r="Y145" s="1089"/>
      <c r="Z145" s="1089"/>
      <c r="AA145" s="1089"/>
      <c r="AB145" s="1089"/>
      <c r="AC145" s="1089"/>
      <c r="AD145" s="1089"/>
      <c r="AE145" s="1089"/>
      <c r="AF145" s="1089"/>
      <c r="AG145" s="1089"/>
      <c r="AH145" s="1089"/>
      <c r="AI145" s="1089"/>
      <c r="AJ145" s="1089"/>
      <c r="AK145" s="1089"/>
      <c r="AL145" s="1089"/>
      <c r="AM145" s="1089"/>
      <c r="AN145" s="1089"/>
      <c r="AO145" s="1089"/>
      <c r="AP145" s="1089"/>
      <c r="AQ145" s="1089"/>
      <c r="AR145" s="1089"/>
      <c r="AS145" s="1089"/>
      <c r="AT145" s="1089"/>
      <c r="AU145" s="1089"/>
      <c r="AV145" s="1089"/>
      <c r="AW145" s="1089"/>
      <c r="AX145" s="1089"/>
      <c r="AY145" s="1089"/>
      <c r="AZ145" s="1089"/>
      <c r="BA145" s="1089"/>
      <c r="BB145" s="1089"/>
      <c r="BC145" s="1089"/>
    </row>
    <row r="146" spans="1:55" ht="15">
      <c r="A146" s="1089"/>
      <c r="B146" s="1089"/>
      <c r="C146" s="1089"/>
      <c r="D146" s="1089"/>
      <c r="E146" s="1089"/>
      <c r="F146" s="1089"/>
      <c r="G146" s="1089"/>
      <c r="H146" s="1089"/>
      <c r="I146" s="1089"/>
      <c r="J146" s="1089"/>
      <c r="K146" s="1089"/>
      <c r="L146" s="1089"/>
      <c r="M146" s="1089"/>
      <c r="N146" s="1089"/>
      <c r="O146" s="1089"/>
      <c r="P146" s="1089"/>
      <c r="Q146" s="1089"/>
      <c r="R146" s="1089"/>
      <c r="S146" s="1089"/>
      <c r="T146" s="1089"/>
      <c r="U146" s="1089"/>
      <c r="V146" s="1089"/>
      <c r="W146" s="1089"/>
      <c r="X146" s="1089"/>
      <c r="Y146" s="1089"/>
      <c r="Z146" s="1089"/>
      <c r="AA146" s="1089"/>
      <c r="AB146" s="1089"/>
      <c r="AC146" s="1089"/>
      <c r="AD146" s="1089"/>
      <c r="AE146" s="1089"/>
      <c r="AF146" s="1089"/>
      <c r="AG146" s="1089"/>
      <c r="AH146" s="1089"/>
      <c r="AI146" s="1089"/>
      <c r="AJ146" s="1089"/>
      <c r="AK146" s="1089"/>
      <c r="AL146" s="1089"/>
      <c r="AM146" s="1089"/>
      <c r="AN146" s="1089"/>
      <c r="AO146" s="1089"/>
      <c r="AP146" s="1089"/>
      <c r="AQ146" s="1089"/>
      <c r="AR146" s="1089"/>
      <c r="AS146" s="1089"/>
      <c r="AT146" s="1089"/>
      <c r="AU146" s="1089"/>
      <c r="AV146" s="1089"/>
      <c r="AW146" s="1089"/>
      <c r="AX146" s="1089"/>
      <c r="AY146" s="1089"/>
      <c r="AZ146" s="1089"/>
      <c r="BA146" s="1089"/>
      <c r="BB146" s="1089"/>
      <c r="BC146" s="1089"/>
    </row>
    <row r="147" spans="1:55" ht="15">
      <c r="A147" s="1089"/>
      <c r="B147" s="1089"/>
      <c r="C147" s="1089"/>
      <c r="D147" s="1089"/>
      <c r="E147" s="1089"/>
      <c r="F147" s="1089"/>
      <c r="G147" s="1089"/>
      <c r="H147" s="1089"/>
      <c r="I147" s="1089"/>
      <c r="J147" s="1089"/>
      <c r="K147" s="1089"/>
      <c r="L147" s="1089"/>
      <c r="M147" s="1089"/>
      <c r="N147" s="1089"/>
      <c r="O147" s="1089"/>
      <c r="P147" s="1089"/>
      <c r="Q147" s="1089"/>
      <c r="R147" s="1089"/>
      <c r="S147" s="1089"/>
      <c r="T147" s="1089"/>
      <c r="U147" s="1089"/>
      <c r="V147" s="1089"/>
      <c r="W147" s="1089"/>
      <c r="X147" s="1089"/>
      <c r="Y147" s="1089"/>
      <c r="Z147" s="1089"/>
      <c r="AA147" s="1089"/>
      <c r="AB147" s="1089"/>
      <c r="AC147" s="1089"/>
      <c r="AD147" s="1089"/>
      <c r="AE147" s="1089"/>
      <c r="AF147" s="1089"/>
      <c r="AG147" s="1089"/>
      <c r="AH147" s="1089"/>
      <c r="AI147" s="1089"/>
      <c r="AJ147" s="1089"/>
      <c r="AK147" s="1089"/>
      <c r="AL147" s="1089"/>
      <c r="AM147" s="1089"/>
      <c r="AN147" s="1089"/>
      <c r="AO147" s="1089"/>
      <c r="AP147" s="1089"/>
      <c r="AQ147" s="1089"/>
      <c r="AR147" s="1089"/>
      <c r="AS147" s="1089"/>
      <c r="AT147" s="1089"/>
      <c r="AU147" s="1089"/>
      <c r="AV147" s="1089"/>
      <c r="AW147" s="1089"/>
      <c r="AX147" s="1089"/>
      <c r="AY147" s="1089"/>
      <c r="AZ147" s="1089"/>
      <c r="BA147" s="1089"/>
      <c r="BB147" s="1089"/>
      <c r="BC147" s="1089"/>
    </row>
    <row r="148" spans="1:55" ht="15">
      <c r="A148" s="1089"/>
      <c r="B148" s="1089"/>
      <c r="C148" s="1089"/>
      <c r="D148" s="1089"/>
      <c r="E148" s="1089"/>
      <c r="F148" s="1089"/>
      <c r="G148" s="1089"/>
      <c r="H148" s="1089"/>
      <c r="I148" s="1089"/>
      <c r="J148" s="1089"/>
      <c r="K148" s="1089"/>
      <c r="L148" s="1089"/>
      <c r="M148" s="1089"/>
      <c r="N148" s="1089"/>
      <c r="O148" s="1089"/>
      <c r="P148" s="1089"/>
      <c r="Q148" s="1089"/>
      <c r="R148" s="1089"/>
      <c r="S148" s="1089"/>
      <c r="T148" s="1089"/>
      <c r="U148" s="1089"/>
      <c r="V148" s="1089"/>
      <c r="W148" s="1089"/>
      <c r="X148" s="1089"/>
      <c r="Y148" s="1089"/>
      <c r="Z148" s="1089"/>
      <c r="AA148" s="1089"/>
      <c r="AB148" s="1089"/>
      <c r="AC148" s="1089"/>
      <c r="AD148" s="1089"/>
      <c r="AE148" s="1089"/>
      <c r="AF148" s="1089"/>
      <c r="AG148" s="1089"/>
      <c r="AH148" s="1089"/>
      <c r="AI148" s="1089"/>
      <c r="AJ148" s="1089"/>
      <c r="AK148" s="1089"/>
      <c r="AL148" s="1089"/>
      <c r="AM148" s="1089"/>
      <c r="AN148" s="1089"/>
      <c r="AO148" s="1089"/>
      <c r="AP148" s="1089"/>
      <c r="AQ148" s="1089"/>
      <c r="AR148" s="1089"/>
      <c r="AS148" s="1089"/>
      <c r="AT148" s="1089"/>
      <c r="AU148" s="1089"/>
      <c r="AV148" s="1089"/>
      <c r="AW148" s="1089"/>
      <c r="AX148" s="1089"/>
      <c r="AY148" s="1089"/>
      <c r="AZ148" s="1089"/>
      <c r="BA148" s="1089"/>
      <c r="BB148" s="1089"/>
      <c r="BC148" s="1089"/>
    </row>
    <row r="149" spans="1:55" ht="15">
      <c r="A149" s="1089"/>
      <c r="B149" s="1089"/>
      <c r="C149" s="1089"/>
      <c r="D149" s="1089"/>
      <c r="E149" s="1089"/>
      <c r="F149" s="1089"/>
      <c r="G149" s="1089"/>
      <c r="H149" s="1089"/>
      <c r="I149" s="1089"/>
      <c r="J149" s="1089"/>
      <c r="K149" s="1089"/>
      <c r="L149" s="1089"/>
      <c r="M149" s="1089"/>
      <c r="N149" s="1089"/>
      <c r="O149" s="1089"/>
      <c r="P149" s="1089"/>
      <c r="Q149" s="1089"/>
      <c r="R149" s="1089"/>
      <c r="S149" s="1089"/>
      <c r="T149" s="1089"/>
      <c r="U149" s="1089"/>
      <c r="V149" s="1089"/>
      <c r="W149" s="1089"/>
      <c r="X149" s="1089"/>
      <c r="Y149" s="1089"/>
      <c r="Z149" s="1089"/>
      <c r="AA149" s="1089"/>
      <c r="AB149" s="1089"/>
      <c r="AC149" s="1089"/>
      <c r="AD149" s="1089"/>
      <c r="AE149" s="1089"/>
      <c r="AF149" s="1089"/>
      <c r="AG149" s="1089"/>
      <c r="AH149" s="1089"/>
      <c r="AI149" s="1089"/>
      <c r="AJ149" s="1089"/>
      <c r="AK149" s="1089"/>
      <c r="AL149" s="1089"/>
      <c r="AM149" s="1089"/>
      <c r="AN149" s="1089"/>
      <c r="AO149" s="1089"/>
      <c r="AP149" s="1089"/>
      <c r="AQ149" s="1089"/>
      <c r="AR149" s="1089"/>
      <c r="AS149" s="1089"/>
      <c r="AT149" s="1089"/>
      <c r="AU149" s="1089"/>
      <c r="AV149" s="1089"/>
      <c r="AW149" s="1089"/>
      <c r="AX149" s="1089"/>
      <c r="AY149" s="1089"/>
      <c r="AZ149" s="1089"/>
      <c r="BA149" s="1089"/>
      <c r="BB149" s="1089"/>
      <c r="BC149" s="1089"/>
    </row>
    <row r="150" spans="1:55" ht="15">
      <c r="A150" s="1089"/>
      <c r="B150" s="1089"/>
      <c r="C150" s="1089"/>
      <c r="D150" s="1089"/>
      <c r="E150" s="1089"/>
      <c r="F150" s="1089"/>
      <c r="G150" s="1089"/>
      <c r="H150" s="1089"/>
      <c r="I150" s="1089"/>
      <c r="J150" s="1089"/>
      <c r="K150" s="1089"/>
      <c r="L150" s="1089"/>
      <c r="M150" s="1089"/>
      <c r="N150" s="1089"/>
      <c r="O150" s="1089"/>
      <c r="P150" s="1089"/>
      <c r="Q150" s="1089"/>
      <c r="R150" s="1089"/>
      <c r="S150" s="1089"/>
      <c r="T150" s="1089"/>
      <c r="U150" s="1089"/>
      <c r="V150" s="1089"/>
      <c r="W150" s="1089"/>
      <c r="X150" s="1089"/>
      <c r="Y150" s="1089"/>
      <c r="Z150" s="1089"/>
      <c r="AA150" s="1089"/>
      <c r="AB150" s="1089"/>
      <c r="AC150" s="1089"/>
      <c r="AD150" s="1089"/>
      <c r="AE150" s="1089"/>
      <c r="AF150" s="1089"/>
      <c r="AG150" s="1089"/>
      <c r="AH150" s="1089"/>
      <c r="AI150" s="1089"/>
      <c r="AJ150" s="1089"/>
      <c r="AK150" s="1089"/>
      <c r="AL150" s="1089"/>
      <c r="AM150" s="1089"/>
      <c r="AN150" s="1089"/>
      <c r="AO150" s="1089"/>
      <c r="AP150" s="1089"/>
      <c r="AQ150" s="1089"/>
      <c r="AR150" s="1089"/>
      <c r="AS150" s="1089"/>
      <c r="AT150" s="1089"/>
      <c r="AU150" s="1089"/>
      <c r="AV150" s="1089"/>
      <c r="AW150" s="1089"/>
      <c r="AX150" s="1089"/>
      <c r="AY150" s="1089"/>
      <c r="AZ150" s="1089"/>
      <c r="BA150" s="1089"/>
      <c r="BB150" s="1089"/>
      <c r="BC150" s="1089"/>
    </row>
    <row r="151" spans="1:55" ht="15">
      <c r="A151" s="1089"/>
      <c r="B151" s="1089"/>
      <c r="C151" s="1089"/>
      <c r="D151" s="1089"/>
      <c r="E151" s="1089"/>
      <c r="F151" s="1089"/>
      <c r="G151" s="1089"/>
      <c r="H151" s="1089"/>
      <c r="I151" s="1089"/>
      <c r="J151" s="1089"/>
      <c r="K151" s="1089"/>
      <c r="L151" s="1089"/>
      <c r="M151" s="1089"/>
      <c r="N151" s="1089"/>
      <c r="O151" s="1089"/>
      <c r="P151" s="1089"/>
      <c r="Q151" s="1089"/>
      <c r="R151" s="1089"/>
      <c r="S151" s="1089"/>
      <c r="T151" s="1089"/>
      <c r="U151" s="1089"/>
      <c r="V151" s="1089"/>
      <c r="W151" s="1089"/>
      <c r="X151" s="1089"/>
      <c r="Y151" s="1089"/>
      <c r="Z151" s="1089"/>
      <c r="AA151" s="1089"/>
      <c r="AB151" s="1089"/>
      <c r="AC151" s="1089"/>
      <c r="AD151" s="1089"/>
      <c r="AE151" s="1089"/>
      <c r="AF151" s="1089"/>
      <c r="AG151" s="1089"/>
      <c r="AH151" s="1089"/>
      <c r="AI151" s="1089"/>
      <c r="AJ151" s="1089"/>
      <c r="AK151" s="1089"/>
      <c r="AL151" s="1089"/>
      <c r="AM151" s="1089"/>
      <c r="AN151" s="1089"/>
      <c r="AO151" s="1089"/>
      <c r="AP151" s="1089"/>
      <c r="AQ151" s="1089"/>
      <c r="AR151" s="1089"/>
      <c r="AS151" s="1089"/>
      <c r="AT151" s="1089"/>
      <c r="AU151" s="1089"/>
      <c r="AV151" s="1089"/>
      <c r="AW151" s="1089"/>
      <c r="AX151" s="1089"/>
      <c r="AY151" s="1089"/>
      <c r="AZ151" s="1089"/>
      <c r="BA151" s="1089"/>
      <c r="BB151" s="1089"/>
      <c r="BC151" s="1089"/>
    </row>
    <row r="152" spans="1:55" ht="15">
      <c r="A152" s="1089"/>
      <c r="B152" s="1089"/>
      <c r="C152" s="1089"/>
      <c r="D152" s="1089"/>
      <c r="E152" s="1089"/>
      <c r="F152" s="1089"/>
      <c r="G152" s="1089"/>
      <c r="H152" s="1089"/>
      <c r="I152" s="1089"/>
      <c r="J152" s="1089"/>
      <c r="K152" s="1089"/>
      <c r="L152" s="1089"/>
      <c r="M152" s="1089"/>
      <c r="N152" s="1089"/>
      <c r="O152" s="1089"/>
      <c r="P152" s="1089"/>
      <c r="Q152" s="1089"/>
      <c r="R152" s="1089"/>
      <c r="S152" s="1089"/>
      <c r="T152" s="1089"/>
      <c r="U152" s="1089"/>
      <c r="V152" s="1089"/>
      <c r="W152" s="1089"/>
      <c r="X152" s="1089"/>
      <c r="Y152" s="1089"/>
      <c r="Z152" s="1089"/>
      <c r="AA152" s="1089"/>
      <c r="AB152" s="1089"/>
      <c r="AC152" s="1089"/>
      <c r="AD152" s="1089"/>
      <c r="AE152" s="1089"/>
      <c r="AF152" s="1089"/>
      <c r="AG152" s="1089"/>
      <c r="AH152" s="1089"/>
      <c r="AI152" s="1089"/>
      <c r="AJ152" s="1089"/>
      <c r="AK152" s="1089"/>
      <c r="AL152" s="1089"/>
      <c r="AM152" s="1089"/>
      <c r="AN152" s="1089"/>
      <c r="AO152" s="1089"/>
      <c r="AP152" s="1089"/>
      <c r="AQ152" s="1089"/>
      <c r="AR152" s="1089"/>
      <c r="AS152" s="1089"/>
      <c r="AT152" s="1089"/>
      <c r="AU152" s="1089"/>
      <c r="AV152" s="1089"/>
      <c r="AW152" s="1089"/>
      <c r="AX152" s="1089"/>
      <c r="AY152" s="1089"/>
      <c r="AZ152" s="1089"/>
      <c r="BA152" s="1089"/>
      <c r="BB152" s="1089"/>
      <c r="BC152" s="1089"/>
    </row>
    <row r="153" spans="1:55" ht="15">
      <c r="A153" s="1089"/>
      <c r="B153" s="1089"/>
      <c r="C153" s="1089"/>
      <c r="D153" s="1089"/>
      <c r="E153" s="1089"/>
      <c r="F153" s="1089"/>
      <c r="G153" s="1089"/>
      <c r="H153" s="1089"/>
      <c r="I153" s="1089"/>
      <c r="J153" s="1089"/>
      <c r="K153" s="1089"/>
      <c r="L153" s="1089"/>
      <c r="M153" s="1089"/>
      <c r="N153" s="1089"/>
      <c r="O153" s="1089"/>
      <c r="P153" s="1089"/>
      <c r="Q153" s="1089"/>
      <c r="R153" s="1089"/>
      <c r="S153" s="1089"/>
      <c r="T153" s="1089"/>
      <c r="U153" s="1089"/>
      <c r="V153" s="1089"/>
      <c r="W153" s="1089"/>
      <c r="X153" s="1089"/>
      <c r="Y153" s="1089"/>
      <c r="Z153" s="1089"/>
      <c r="AA153" s="1089"/>
      <c r="AB153" s="1089"/>
      <c r="AC153" s="1089"/>
      <c r="AD153" s="1089"/>
      <c r="AE153" s="1089"/>
      <c r="AF153" s="1089"/>
      <c r="AG153" s="1089"/>
      <c r="AH153" s="1089"/>
      <c r="AI153" s="1089"/>
      <c r="AJ153" s="1089"/>
      <c r="AK153" s="1089"/>
      <c r="AL153" s="1089"/>
      <c r="AM153" s="1089"/>
      <c r="AN153" s="1089"/>
      <c r="AO153" s="1089"/>
      <c r="AP153" s="1089"/>
      <c r="AQ153" s="1089"/>
      <c r="AR153" s="1089"/>
      <c r="AS153" s="1089"/>
      <c r="AT153" s="1089"/>
      <c r="AU153" s="1089"/>
      <c r="AV153" s="1089"/>
      <c r="AW153" s="1089"/>
      <c r="AX153" s="1089"/>
      <c r="AY153" s="1089"/>
      <c r="AZ153" s="1089"/>
      <c r="BA153" s="1089"/>
      <c r="BB153" s="1089"/>
      <c r="BC153" s="1089"/>
    </row>
    <row r="154" spans="1:55" ht="15">
      <c r="A154" s="1089"/>
      <c r="B154" s="1089"/>
      <c r="C154" s="1089"/>
      <c r="D154" s="1089"/>
      <c r="E154" s="1089"/>
      <c r="F154" s="1089"/>
      <c r="G154" s="1089"/>
      <c r="H154" s="1089"/>
      <c r="I154" s="1089"/>
      <c r="J154" s="1089"/>
      <c r="K154" s="1089"/>
      <c r="L154" s="1089"/>
      <c r="M154" s="1089"/>
      <c r="N154" s="1089"/>
      <c r="O154" s="1089"/>
      <c r="P154" s="1089"/>
      <c r="Q154" s="1089"/>
      <c r="R154" s="1089"/>
      <c r="S154" s="1089"/>
      <c r="T154" s="1089"/>
      <c r="U154" s="1089"/>
      <c r="V154" s="1089"/>
      <c r="W154" s="1089"/>
      <c r="X154" s="1089"/>
      <c r="Y154" s="1089"/>
      <c r="Z154" s="1089"/>
      <c r="AA154" s="1089"/>
      <c r="AB154" s="1089"/>
      <c r="AC154" s="1089"/>
      <c r="AD154" s="1089"/>
      <c r="AE154" s="1089"/>
      <c r="AF154" s="1089"/>
      <c r="AG154" s="1089"/>
      <c r="AH154" s="1089"/>
      <c r="AI154" s="1089"/>
      <c r="AJ154" s="1089"/>
      <c r="AK154" s="1089"/>
      <c r="AL154" s="1089"/>
      <c r="AM154" s="1089"/>
      <c r="AN154" s="1089"/>
      <c r="AO154" s="1089"/>
      <c r="AP154" s="1089"/>
      <c r="AQ154" s="1089"/>
      <c r="AR154" s="1089"/>
      <c r="AS154" s="1089"/>
      <c r="AT154" s="1089"/>
      <c r="AU154" s="1089"/>
      <c r="AV154" s="1089"/>
      <c r="AW154" s="1089"/>
      <c r="AX154" s="1089"/>
      <c r="AY154" s="1089"/>
      <c r="AZ154" s="1089"/>
      <c r="BA154" s="1089"/>
      <c r="BB154" s="1089"/>
      <c r="BC154" s="1089"/>
    </row>
    <row r="155" spans="1:55" ht="15">
      <c r="A155" s="1089"/>
      <c r="B155" s="1089"/>
      <c r="C155" s="1089"/>
      <c r="D155" s="1089"/>
      <c r="E155" s="1089"/>
      <c r="F155" s="1089"/>
      <c r="G155" s="1089"/>
      <c r="H155" s="1089"/>
      <c r="I155" s="1089"/>
      <c r="J155" s="1089"/>
      <c r="K155" s="1089"/>
      <c r="L155" s="1089"/>
      <c r="M155" s="1089"/>
      <c r="N155" s="1089"/>
      <c r="O155" s="1089"/>
      <c r="P155" s="1089"/>
      <c r="Q155" s="1089"/>
      <c r="R155" s="1089"/>
      <c r="S155" s="1089"/>
      <c r="T155" s="1089"/>
      <c r="U155" s="1089"/>
      <c r="V155" s="1089"/>
      <c r="W155" s="1089"/>
      <c r="X155" s="1089"/>
      <c r="Y155" s="1089"/>
      <c r="Z155" s="1089"/>
      <c r="AA155" s="1089"/>
      <c r="AB155" s="1089"/>
      <c r="AC155" s="1089"/>
      <c r="AD155" s="1089"/>
      <c r="AE155" s="1089"/>
      <c r="AF155" s="1089"/>
      <c r="AG155" s="1089"/>
      <c r="AH155" s="1089"/>
      <c r="AI155" s="1089"/>
      <c r="AJ155" s="1089"/>
      <c r="AK155" s="1089"/>
      <c r="AL155" s="1089"/>
      <c r="AM155" s="1089"/>
      <c r="AN155" s="1089"/>
      <c r="AO155" s="1089"/>
      <c r="AP155" s="1089"/>
      <c r="AQ155" s="1089"/>
      <c r="AR155" s="1089"/>
      <c r="AS155" s="1089"/>
      <c r="AT155" s="1089"/>
      <c r="AU155" s="1089"/>
      <c r="AV155" s="1089"/>
      <c r="AW155" s="1089"/>
      <c r="AX155" s="1089"/>
      <c r="AY155" s="1089"/>
      <c r="AZ155" s="1089"/>
      <c r="BA155" s="1089"/>
      <c r="BB155" s="1089"/>
      <c r="BC155" s="1089"/>
    </row>
    <row r="156" spans="1:55" ht="15">
      <c r="A156" s="1089"/>
      <c r="B156" s="1089"/>
      <c r="C156" s="1089"/>
      <c r="D156" s="1089"/>
      <c r="E156" s="1089"/>
      <c r="F156" s="1089"/>
      <c r="G156" s="1089"/>
      <c r="H156" s="1089"/>
      <c r="I156" s="1089"/>
      <c r="J156" s="1089"/>
      <c r="K156" s="1089"/>
      <c r="L156" s="1089"/>
      <c r="M156" s="1089"/>
      <c r="N156" s="1089"/>
      <c r="O156" s="1089"/>
      <c r="P156" s="1089"/>
      <c r="Q156" s="1089"/>
      <c r="R156" s="1089"/>
      <c r="S156" s="1089"/>
      <c r="T156" s="1089"/>
      <c r="U156" s="1089"/>
      <c r="V156" s="1089"/>
      <c r="W156" s="1089"/>
      <c r="X156" s="1089"/>
      <c r="Y156" s="1089"/>
      <c r="Z156" s="1089"/>
      <c r="AA156" s="1089"/>
      <c r="AB156" s="1089"/>
      <c r="AC156" s="1089"/>
      <c r="AD156" s="1089"/>
      <c r="AE156" s="1089"/>
      <c r="AF156" s="1089"/>
      <c r="AG156" s="1089"/>
      <c r="AH156" s="1089"/>
      <c r="AI156" s="1089"/>
      <c r="AJ156" s="1089"/>
      <c r="AK156" s="1089"/>
      <c r="AL156" s="1089"/>
      <c r="AM156" s="1089"/>
      <c r="AN156" s="1089"/>
      <c r="AO156" s="1089"/>
      <c r="AP156" s="1089"/>
      <c r="AQ156" s="1089"/>
      <c r="AR156" s="1089"/>
      <c r="AS156" s="1089"/>
      <c r="AT156" s="1089"/>
      <c r="AU156" s="1089"/>
      <c r="AV156" s="1089"/>
      <c r="AW156" s="1089"/>
      <c r="AX156" s="1089"/>
      <c r="AY156" s="1089"/>
      <c r="AZ156" s="1089"/>
      <c r="BA156" s="1089"/>
      <c r="BB156" s="1089"/>
      <c r="BC156" s="1089"/>
    </row>
    <row r="157" spans="1:55" ht="15">
      <c r="A157" s="1089"/>
      <c r="B157" s="1089"/>
      <c r="C157" s="1089"/>
      <c r="D157" s="1089"/>
      <c r="E157" s="1089"/>
      <c r="F157" s="1089"/>
      <c r="G157" s="1089"/>
      <c r="H157" s="1089"/>
      <c r="I157" s="1089"/>
      <c r="J157" s="1089"/>
      <c r="K157" s="1089"/>
      <c r="L157" s="1089"/>
      <c r="M157" s="1089"/>
      <c r="N157" s="1089"/>
      <c r="O157" s="1089"/>
      <c r="P157" s="1089"/>
      <c r="Q157" s="1089"/>
      <c r="R157" s="1089"/>
      <c r="S157" s="1089"/>
      <c r="T157" s="1089"/>
      <c r="U157" s="1089"/>
      <c r="V157" s="1089"/>
      <c r="W157" s="1089"/>
      <c r="X157" s="1089"/>
      <c r="Y157" s="1089"/>
      <c r="Z157" s="1089"/>
      <c r="AA157" s="1089"/>
      <c r="AB157" s="1089"/>
      <c r="AC157" s="1089"/>
      <c r="AD157" s="1089"/>
      <c r="AE157" s="1089"/>
      <c r="AF157" s="1089"/>
      <c r="AG157" s="1089"/>
      <c r="AH157" s="1089"/>
      <c r="AI157" s="1089"/>
      <c r="AJ157" s="1089"/>
      <c r="AK157" s="1089"/>
      <c r="AL157" s="1089"/>
      <c r="AM157" s="1089"/>
      <c r="AN157" s="1089"/>
      <c r="AO157" s="1089"/>
      <c r="AP157" s="1089"/>
      <c r="AQ157" s="1089"/>
      <c r="AR157" s="1089"/>
      <c r="AS157" s="1089"/>
      <c r="AT157" s="1089"/>
      <c r="AU157" s="1089"/>
      <c r="AV157" s="1089"/>
      <c r="AW157" s="1089"/>
      <c r="AX157" s="1089"/>
      <c r="AY157" s="1089"/>
      <c r="AZ157" s="1089"/>
      <c r="BA157" s="1089"/>
      <c r="BB157" s="1089"/>
      <c r="BC157" s="1089"/>
    </row>
    <row r="158" spans="1:55" ht="15">
      <c r="A158" s="1089"/>
      <c r="B158" s="1089"/>
      <c r="C158" s="1089"/>
      <c r="D158" s="1089"/>
      <c r="E158" s="1089"/>
      <c r="F158" s="1089"/>
      <c r="G158" s="1089"/>
      <c r="H158" s="1089"/>
      <c r="I158" s="1089"/>
      <c r="J158" s="1089"/>
      <c r="K158" s="1089"/>
      <c r="L158" s="1089"/>
      <c r="M158" s="1089"/>
      <c r="N158" s="1089"/>
      <c r="O158" s="1089"/>
      <c r="P158" s="1089"/>
      <c r="Q158" s="1089"/>
      <c r="R158" s="1089"/>
      <c r="S158" s="1089"/>
      <c r="T158" s="1089"/>
      <c r="U158" s="1089"/>
      <c r="V158" s="1089"/>
      <c r="W158" s="1089"/>
      <c r="X158" s="1089"/>
      <c r="Y158" s="1089"/>
      <c r="Z158" s="1089"/>
      <c r="AA158" s="1089"/>
      <c r="AB158" s="1089"/>
      <c r="AC158" s="1089"/>
      <c r="AD158" s="1089"/>
      <c r="AE158" s="1089"/>
      <c r="AF158" s="1089"/>
      <c r="AG158" s="1089"/>
      <c r="AH158" s="1089"/>
      <c r="AI158" s="1089"/>
      <c r="AJ158" s="1089"/>
      <c r="AK158" s="1089"/>
      <c r="AL158" s="1089"/>
      <c r="AM158" s="1089"/>
      <c r="AN158" s="1089"/>
      <c r="AO158" s="1089"/>
      <c r="AP158" s="1089"/>
      <c r="AQ158" s="1089"/>
      <c r="AR158" s="1089"/>
      <c r="AS158" s="1089"/>
      <c r="AT158" s="1089"/>
      <c r="AU158" s="1089"/>
      <c r="AV158" s="1089"/>
      <c r="AW158" s="1089"/>
      <c r="AX158" s="1089"/>
      <c r="AY158" s="1089"/>
      <c r="AZ158" s="1089"/>
      <c r="BA158" s="1089"/>
      <c r="BB158" s="1089"/>
      <c r="BC158" s="1089"/>
    </row>
    <row r="159" spans="1:55" ht="15">
      <c r="A159" s="1089"/>
      <c r="B159" s="1089"/>
      <c r="C159" s="1089"/>
      <c r="D159" s="1089"/>
      <c r="E159" s="1089"/>
      <c r="F159" s="1089"/>
      <c r="G159" s="1089"/>
      <c r="H159" s="1089"/>
      <c r="I159" s="1089"/>
      <c r="J159" s="1089"/>
      <c r="K159" s="1089"/>
      <c r="L159" s="1089"/>
      <c r="M159" s="1089"/>
      <c r="N159" s="1089"/>
      <c r="O159" s="1089"/>
      <c r="P159" s="1089"/>
      <c r="Q159" s="1089"/>
      <c r="R159" s="1089"/>
      <c r="S159" s="1089"/>
      <c r="T159" s="1089"/>
      <c r="U159" s="1089"/>
      <c r="V159" s="1089"/>
      <c r="W159" s="1089"/>
      <c r="X159" s="1089"/>
      <c r="Y159" s="1089"/>
      <c r="Z159" s="1089"/>
      <c r="AA159" s="1089"/>
      <c r="AB159" s="1089"/>
      <c r="AC159" s="1089"/>
      <c r="AD159" s="1089"/>
      <c r="AE159" s="1089"/>
      <c r="AF159" s="1089"/>
      <c r="AG159" s="1089"/>
      <c r="AH159" s="1089"/>
      <c r="AI159" s="1089"/>
      <c r="AJ159" s="1089"/>
      <c r="AK159" s="1089"/>
      <c r="AL159" s="1089"/>
      <c r="AM159" s="1089"/>
      <c r="AN159" s="1089"/>
      <c r="AO159" s="1089"/>
      <c r="AP159" s="1089"/>
      <c r="AQ159" s="1089"/>
      <c r="AR159" s="1089"/>
      <c r="AS159" s="1089"/>
      <c r="AT159" s="1089"/>
      <c r="AU159" s="1089"/>
      <c r="AV159" s="1089"/>
      <c r="AW159" s="1089"/>
      <c r="AX159" s="1089"/>
      <c r="AY159" s="1089"/>
      <c r="AZ159" s="1089"/>
      <c r="BA159" s="1089"/>
      <c r="BB159" s="1089"/>
      <c r="BC159" s="1089"/>
    </row>
    <row r="160" spans="1:55" ht="15">
      <c r="A160" s="1089"/>
      <c r="B160" s="1089"/>
      <c r="C160" s="1089"/>
      <c r="D160" s="1089"/>
      <c r="E160" s="1089"/>
      <c r="F160" s="1089"/>
      <c r="G160" s="1089"/>
      <c r="H160" s="1089"/>
      <c r="I160" s="1089"/>
      <c r="J160" s="1089"/>
      <c r="K160" s="1089"/>
      <c r="L160" s="1089"/>
      <c r="M160" s="1089"/>
      <c r="N160" s="1089"/>
      <c r="O160" s="1089"/>
      <c r="P160" s="1089"/>
      <c r="Q160" s="1089"/>
      <c r="R160" s="1089"/>
      <c r="S160" s="1089"/>
      <c r="T160" s="1089"/>
      <c r="U160" s="1089"/>
      <c r="V160" s="1089"/>
      <c r="W160" s="1089"/>
      <c r="X160" s="1089"/>
      <c r="Y160" s="1089"/>
      <c r="Z160" s="1089"/>
      <c r="AA160" s="1089"/>
      <c r="AB160" s="1089"/>
      <c r="AC160" s="1089"/>
      <c r="AD160" s="1089"/>
      <c r="AE160" s="1089"/>
      <c r="AF160" s="1089"/>
      <c r="AG160" s="1089"/>
      <c r="AH160" s="1089"/>
      <c r="AI160" s="1089"/>
      <c r="AJ160" s="1089"/>
      <c r="AK160" s="1089"/>
      <c r="AL160" s="1089"/>
      <c r="AM160" s="1089"/>
      <c r="AN160" s="1089"/>
      <c r="AO160" s="1089"/>
      <c r="AP160" s="1089"/>
      <c r="AQ160" s="1089"/>
      <c r="AR160" s="1089"/>
      <c r="AS160" s="1089"/>
      <c r="AT160" s="1089"/>
      <c r="AU160" s="1089"/>
      <c r="AV160" s="1089"/>
      <c r="AW160" s="1089"/>
      <c r="AX160" s="1089"/>
      <c r="AY160" s="1089"/>
      <c r="AZ160" s="1089"/>
      <c r="BA160" s="1089"/>
      <c r="BB160" s="1089"/>
      <c r="BC160" s="1089"/>
    </row>
    <row r="161" spans="1:55" ht="15">
      <c r="A161" s="1089"/>
      <c r="B161" s="1089"/>
      <c r="C161" s="1089"/>
      <c r="D161" s="1089"/>
      <c r="E161" s="1089"/>
      <c r="F161" s="1089"/>
      <c r="G161" s="1089"/>
      <c r="H161" s="1089"/>
      <c r="I161" s="1089"/>
      <c r="J161" s="1089"/>
      <c r="K161" s="1089"/>
      <c r="L161" s="1089"/>
      <c r="M161" s="1089"/>
      <c r="N161" s="1089"/>
      <c r="O161" s="1089"/>
      <c r="P161" s="1089"/>
      <c r="Q161" s="1089"/>
      <c r="R161" s="1089"/>
      <c r="S161" s="1089"/>
      <c r="T161" s="1089"/>
      <c r="U161" s="1089"/>
      <c r="V161" s="1089"/>
      <c r="W161" s="1089"/>
      <c r="X161" s="1089"/>
      <c r="Y161" s="1089"/>
      <c r="Z161" s="1089"/>
      <c r="AA161" s="1089"/>
      <c r="AB161" s="1089"/>
      <c r="AC161" s="1089"/>
      <c r="AD161" s="1089"/>
      <c r="AE161" s="1089"/>
      <c r="AF161" s="1089"/>
      <c r="AG161" s="1089"/>
      <c r="AH161" s="1089"/>
      <c r="AI161" s="1089"/>
      <c r="AJ161" s="1089"/>
      <c r="AK161" s="1089"/>
      <c r="AL161" s="1089"/>
      <c r="AM161" s="1089"/>
      <c r="AN161" s="1089"/>
      <c r="AO161" s="1089"/>
      <c r="AP161" s="1089"/>
      <c r="AQ161" s="1089"/>
      <c r="AR161" s="1089"/>
      <c r="AS161" s="1089"/>
      <c r="AT161" s="1089"/>
      <c r="AU161" s="1089"/>
      <c r="AV161" s="1089"/>
      <c r="AW161" s="1089"/>
      <c r="AX161" s="1089"/>
      <c r="AY161" s="1089"/>
      <c r="AZ161" s="1089"/>
      <c r="BA161" s="1089"/>
      <c r="BB161" s="1089"/>
      <c r="BC161" s="1089"/>
    </row>
    <row r="162" spans="1:55" ht="15">
      <c r="A162" s="1089"/>
      <c r="B162" s="1089"/>
      <c r="C162" s="1089"/>
      <c r="D162" s="1089"/>
      <c r="E162" s="1089"/>
      <c r="F162" s="1089"/>
      <c r="G162" s="1089"/>
      <c r="H162" s="1089"/>
      <c r="I162" s="1089"/>
      <c r="J162" s="1089"/>
      <c r="K162" s="1089"/>
      <c r="L162" s="1089"/>
      <c r="M162" s="1089"/>
      <c r="N162" s="1089"/>
      <c r="O162" s="1089"/>
      <c r="P162" s="1089"/>
      <c r="Q162" s="1089"/>
      <c r="R162" s="1089"/>
      <c r="S162" s="1089"/>
      <c r="T162" s="1089"/>
      <c r="U162" s="1089"/>
      <c r="V162" s="1089"/>
      <c r="W162" s="1089"/>
      <c r="X162" s="1089"/>
      <c r="Y162" s="1089"/>
      <c r="Z162" s="1089"/>
      <c r="AA162" s="1089"/>
      <c r="AB162" s="1089"/>
      <c r="AC162" s="1089"/>
      <c r="AD162" s="1089"/>
      <c r="AE162" s="1089"/>
      <c r="AF162" s="1089"/>
      <c r="AG162" s="1089"/>
      <c r="AH162" s="1089"/>
      <c r="AI162" s="1089"/>
      <c r="AJ162" s="1089"/>
      <c r="AK162" s="1089"/>
      <c r="AL162" s="1089"/>
      <c r="AM162" s="1089"/>
      <c r="AN162" s="1089"/>
      <c r="AO162" s="1089"/>
      <c r="AP162" s="1089"/>
      <c r="AQ162" s="1089"/>
      <c r="AR162" s="1089"/>
      <c r="AS162" s="1089"/>
      <c r="AT162" s="1089"/>
      <c r="AU162" s="1089"/>
      <c r="AV162" s="1089"/>
      <c r="AW162" s="1089"/>
      <c r="AX162" s="1089"/>
      <c r="AY162" s="1089"/>
      <c r="AZ162" s="1089"/>
      <c r="BA162" s="1089"/>
      <c r="BB162" s="1089"/>
      <c r="BC162" s="1089"/>
    </row>
    <row r="163" spans="1:55" ht="15">
      <c r="A163" s="1089"/>
      <c r="B163" s="1089"/>
      <c r="C163" s="1089"/>
      <c r="D163" s="1089"/>
      <c r="E163" s="1089"/>
      <c r="F163" s="1089"/>
      <c r="G163" s="1089"/>
      <c r="H163" s="1089"/>
      <c r="I163" s="1089"/>
      <c r="J163" s="1089"/>
      <c r="K163" s="1089"/>
      <c r="L163" s="1089"/>
      <c r="M163" s="1089"/>
      <c r="N163" s="1089"/>
      <c r="O163" s="1089"/>
      <c r="P163" s="1089"/>
      <c r="Q163" s="1089"/>
      <c r="R163" s="1089"/>
      <c r="S163" s="1089"/>
      <c r="T163" s="1089"/>
      <c r="U163" s="1089"/>
      <c r="V163" s="1089"/>
      <c r="W163" s="1089"/>
      <c r="X163" s="1089"/>
      <c r="Y163" s="1089"/>
      <c r="Z163" s="1089"/>
      <c r="AA163" s="1089"/>
      <c r="AB163" s="1089"/>
      <c r="AC163" s="1089"/>
      <c r="AD163" s="1089"/>
      <c r="AE163" s="1089"/>
      <c r="AF163" s="1089"/>
      <c r="AG163" s="1089"/>
      <c r="AH163" s="1089"/>
      <c r="AI163" s="1089"/>
      <c r="AJ163" s="1089"/>
      <c r="AK163" s="1089"/>
      <c r="AL163" s="1089"/>
      <c r="AM163" s="1089"/>
      <c r="AN163" s="1089"/>
      <c r="AO163" s="1089"/>
      <c r="AP163" s="1089"/>
      <c r="AQ163" s="1089"/>
      <c r="AR163" s="1089"/>
      <c r="AS163" s="1089"/>
      <c r="AT163" s="1089"/>
      <c r="AU163" s="1089"/>
      <c r="AV163" s="1089"/>
      <c r="AW163" s="1089"/>
      <c r="AX163" s="1089"/>
      <c r="AY163" s="1089"/>
      <c r="AZ163" s="1089"/>
      <c r="BA163" s="1089"/>
      <c r="BB163" s="1089"/>
      <c r="BC163" s="1089"/>
    </row>
    <row r="164" spans="1:55" ht="15">
      <c r="A164" s="1089"/>
      <c r="B164" s="1089"/>
      <c r="C164" s="1089"/>
      <c r="D164" s="1089"/>
      <c r="E164" s="1089"/>
      <c r="F164" s="1089"/>
      <c r="G164" s="1089"/>
      <c r="H164" s="1089"/>
      <c r="I164" s="1089"/>
      <c r="J164" s="1089"/>
      <c r="K164" s="1089"/>
      <c r="L164" s="1089"/>
      <c r="M164" s="1089"/>
      <c r="N164" s="1089"/>
      <c r="O164" s="1089"/>
      <c r="P164" s="1089"/>
      <c r="Q164" s="1089"/>
      <c r="R164" s="1089"/>
      <c r="S164" s="1089"/>
      <c r="T164" s="1089"/>
      <c r="U164" s="1089"/>
      <c r="V164" s="1089"/>
      <c r="W164" s="1089"/>
      <c r="X164" s="1089"/>
      <c r="Y164" s="1089"/>
      <c r="Z164" s="1089"/>
      <c r="AA164" s="1089"/>
      <c r="AB164" s="1089"/>
      <c r="AC164" s="1089"/>
      <c r="AD164" s="1089"/>
      <c r="AE164" s="1089"/>
      <c r="AF164" s="1089"/>
      <c r="AG164" s="1089"/>
      <c r="AH164" s="1089"/>
      <c r="AI164" s="1089"/>
      <c r="AJ164" s="1089"/>
      <c r="AK164" s="1089"/>
      <c r="AL164" s="1089"/>
      <c r="AM164" s="1089"/>
      <c r="AN164" s="1089"/>
      <c r="AO164" s="1089"/>
      <c r="AP164" s="1089"/>
      <c r="AQ164" s="1089"/>
      <c r="AR164" s="1089"/>
      <c r="AS164" s="1089"/>
      <c r="AT164" s="1089"/>
      <c r="AU164" s="1089"/>
      <c r="AV164" s="1089"/>
      <c r="AW164" s="1089"/>
      <c r="AX164" s="1089"/>
      <c r="AY164" s="1089"/>
      <c r="AZ164" s="1089"/>
      <c r="BA164" s="1089"/>
      <c r="BB164" s="1089"/>
      <c r="BC164" s="1089"/>
    </row>
    <row r="165" spans="1:55" ht="15">
      <c r="A165" s="1089"/>
      <c r="B165" s="1089"/>
      <c r="C165" s="1089"/>
      <c r="D165" s="1089"/>
      <c r="E165" s="1089"/>
      <c r="F165" s="1089"/>
      <c r="G165" s="1089"/>
      <c r="H165" s="1089"/>
      <c r="I165" s="1089"/>
      <c r="J165" s="1089"/>
      <c r="K165" s="1089"/>
      <c r="L165" s="1089"/>
      <c r="M165" s="1089"/>
      <c r="N165" s="1089"/>
      <c r="O165" s="1089"/>
      <c r="P165" s="1089"/>
      <c r="Q165" s="1089"/>
      <c r="R165" s="1089"/>
      <c r="S165" s="1089"/>
      <c r="T165" s="1089"/>
      <c r="U165" s="1089"/>
      <c r="V165" s="1089"/>
      <c r="W165" s="1089"/>
      <c r="X165" s="1089"/>
      <c r="Y165" s="1089"/>
      <c r="Z165" s="1089"/>
      <c r="AA165" s="1089"/>
      <c r="AB165" s="1089"/>
      <c r="AC165" s="1089"/>
      <c r="AD165" s="1089"/>
      <c r="AE165" s="1089"/>
      <c r="AF165" s="1089"/>
      <c r="AG165" s="1089"/>
      <c r="AH165" s="1089"/>
      <c r="AI165" s="1089"/>
      <c r="AJ165" s="1089"/>
      <c r="AK165" s="1089"/>
      <c r="AL165" s="1089"/>
      <c r="AM165" s="1089"/>
      <c r="AN165" s="1089"/>
      <c r="AO165" s="1089"/>
      <c r="AP165" s="1089"/>
      <c r="AQ165" s="1089"/>
      <c r="AR165" s="1089"/>
      <c r="AS165" s="1089"/>
      <c r="AT165" s="1089"/>
      <c r="AU165" s="1089"/>
      <c r="AV165" s="1089"/>
      <c r="AW165" s="1089"/>
      <c r="AX165" s="1089"/>
      <c r="AY165" s="1089"/>
      <c r="AZ165" s="1089"/>
      <c r="BA165" s="1089"/>
      <c r="BB165" s="1089"/>
      <c r="BC165" s="1089"/>
    </row>
    <row r="166" spans="1:55" ht="15">
      <c r="A166" s="1089"/>
      <c r="B166" s="1089"/>
      <c r="C166" s="1089"/>
      <c r="D166" s="1089"/>
      <c r="E166" s="1089"/>
      <c r="F166" s="1089"/>
      <c r="G166" s="1089"/>
      <c r="H166" s="1089"/>
      <c r="I166" s="1089"/>
      <c r="J166" s="1089"/>
      <c r="K166" s="1089"/>
      <c r="L166" s="1089"/>
      <c r="M166" s="1089"/>
      <c r="N166" s="1089"/>
      <c r="O166" s="1089"/>
      <c r="P166" s="1089"/>
      <c r="Q166" s="1089"/>
      <c r="R166" s="1089"/>
      <c r="S166" s="1089"/>
      <c r="T166" s="1089"/>
      <c r="U166" s="1089"/>
      <c r="V166" s="1089"/>
      <c r="W166" s="1089"/>
      <c r="X166" s="1089"/>
      <c r="Y166" s="1089"/>
      <c r="Z166" s="1089"/>
      <c r="AA166" s="1089"/>
      <c r="AB166" s="1089"/>
      <c r="AC166" s="1089"/>
      <c r="AD166" s="1089"/>
      <c r="AE166" s="1089"/>
      <c r="AF166" s="1089"/>
      <c r="AG166" s="1089"/>
      <c r="AH166" s="1089"/>
      <c r="AI166" s="1089"/>
      <c r="AJ166" s="1089"/>
      <c r="AK166" s="1089"/>
      <c r="AL166" s="1089"/>
      <c r="AM166" s="1089"/>
      <c r="AN166" s="1089"/>
      <c r="AO166" s="1089"/>
      <c r="AP166" s="1089"/>
      <c r="AQ166" s="1089"/>
      <c r="AR166" s="1089"/>
      <c r="AS166" s="1089"/>
      <c r="AT166" s="1089"/>
      <c r="AU166" s="1089"/>
      <c r="AV166" s="1089"/>
      <c r="AW166" s="1089"/>
      <c r="AX166" s="1089"/>
      <c r="AY166" s="1089"/>
      <c r="AZ166" s="1089"/>
      <c r="BA166" s="1089"/>
      <c r="BB166" s="1089"/>
      <c r="BC166" s="1089"/>
    </row>
    <row r="167" spans="1:55" ht="15">
      <c r="A167" s="1089"/>
      <c r="B167" s="1089"/>
      <c r="C167" s="1089"/>
      <c r="D167" s="1089"/>
      <c r="E167" s="1089"/>
      <c r="F167" s="1089"/>
      <c r="G167" s="1089"/>
      <c r="H167" s="1089"/>
      <c r="I167" s="1089"/>
      <c r="J167" s="1089"/>
      <c r="K167" s="1089"/>
      <c r="L167" s="1089"/>
      <c r="M167" s="1089"/>
      <c r="N167" s="1089"/>
      <c r="O167" s="1089"/>
      <c r="P167" s="1089"/>
      <c r="Q167" s="1089"/>
      <c r="R167" s="1089"/>
      <c r="S167" s="1089"/>
      <c r="T167" s="1089"/>
      <c r="U167" s="1089"/>
      <c r="V167" s="1089"/>
      <c r="W167" s="1089"/>
      <c r="X167" s="1089"/>
      <c r="Y167" s="1089"/>
      <c r="Z167" s="1089"/>
      <c r="AA167" s="1089"/>
      <c r="AB167" s="1089"/>
      <c r="AC167" s="1089"/>
      <c r="AD167" s="1089"/>
      <c r="AE167" s="1089"/>
      <c r="AF167" s="1089"/>
      <c r="AG167" s="1089"/>
      <c r="AH167" s="1089"/>
      <c r="AI167" s="1089"/>
      <c r="AJ167" s="1089"/>
      <c r="AK167" s="1089"/>
      <c r="AL167" s="1089"/>
      <c r="AM167" s="1089"/>
      <c r="AN167" s="1089"/>
      <c r="AO167" s="1089"/>
      <c r="AP167" s="1089"/>
      <c r="AQ167" s="1089"/>
      <c r="AR167" s="1089"/>
      <c r="AS167" s="1089"/>
      <c r="AT167" s="1089"/>
      <c r="AU167" s="1089"/>
      <c r="AV167" s="1089"/>
      <c r="AW167" s="1089"/>
      <c r="AX167" s="1089"/>
      <c r="AY167" s="1089"/>
      <c r="AZ167" s="1089"/>
      <c r="BA167" s="1089"/>
      <c r="BB167" s="1089"/>
      <c r="BC167" s="1089"/>
    </row>
    <row r="168" spans="1:55" ht="15">
      <c r="A168" s="1089"/>
      <c r="B168" s="1089"/>
      <c r="C168" s="1089"/>
      <c r="D168" s="1089"/>
      <c r="E168" s="1089"/>
      <c r="F168" s="1089"/>
      <c r="G168" s="1089"/>
      <c r="H168" s="1089"/>
      <c r="I168" s="1089"/>
      <c r="J168" s="1089"/>
      <c r="K168" s="1089"/>
      <c r="L168" s="1089"/>
      <c r="M168" s="1089"/>
      <c r="N168" s="1089"/>
      <c r="O168" s="1089"/>
      <c r="P168" s="1089"/>
      <c r="Q168" s="1089"/>
      <c r="R168" s="1089"/>
      <c r="S168" s="1089"/>
      <c r="T168" s="1089"/>
      <c r="U168" s="1089"/>
      <c r="V168" s="1089"/>
      <c r="W168" s="1089"/>
      <c r="X168" s="1089"/>
      <c r="Y168" s="1089"/>
      <c r="Z168" s="1089"/>
      <c r="AA168" s="1089"/>
      <c r="AB168" s="1089"/>
      <c r="AC168" s="1089"/>
      <c r="AD168" s="1089"/>
      <c r="AE168" s="1089"/>
      <c r="AF168" s="1089"/>
      <c r="AG168" s="1089"/>
      <c r="AH168" s="1089"/>
      <c r="AI168" s="1089"/>
      <c r="AJ168" s="1089"/>
      <c r="AK168" s="1089"/>
      <c r="AL168" s="1089"/>
      <c r="AM168" s="1089"/>
      <c r="AN168" s="1089"/>
      <c r="AO168" s="1089"/>
      <c r="AP168" s="1089"/>
      <c r="AQ168" s="1089"/>
      <c r="AR168" s="1089"/>
      <c r="AS168" s="1089"/>
      <c r="AT168" s="1089"/>
      <c r="AU168" s="1089"/>
      <c r="AV168" s="1089"/>
      <c r="AW168" s="1089"/>
      <c r="AX168" s="1089"/>
      <c r="AY168" s="1089"/>
      <c r="AZ168" s="1089"/>
      <c r="BA168" s="1089"/>
      <c r="BB168" s="1089"/>
      <c r="BC168" s="1089"/>
    </row>
    <row r="169" spans="1:55" ht="15">
      <c r="A169" s="1089"/>
      <c r="B169" s="1089"/>
      <c r="C169" s="1089"/>
      <c r="D169" s="1089"/>
      <c r="E169" s="1089"/>
      <c r="F169" s="1089"/>
      <c r="G169" s="1089"/>
      <c r="H169" s="1089"/>
      <c r="I169" s="1089"/>
      <c r="J169" s="1089"/>
      <c r="K169" s="1089"/>
      <c r="L169" s="1089"/>
      <c r="M169" s="1089"/>
      <c r="N169" s="1089"/>
      <c r="O169" s="1089"/>
      <c r="P169" s="1089"/>
      <c r="Q169" s="1089"/>
      <c r="R169" s="1089"/>
      <c r="S169" s="1089"/>
      <c r="T169" s="1089"/>
      <c r="U169" s="1089"/>
      <c r="V169" s="1089"/>
      <c r="W169" s="1089"/>
      <c r="X169" s="1089"/>
      <c r="Y169" s="1089"/>
      <c r="Z169" s="1089"/>
      <c r="AA169" s="1089"/>
      <c r="AB169" s="1089"/>
      <c r="AC169" s="1089"/>
      <c r="AD169" s="1089"/>
      <c r="AE169" s="1089"/>
      <c r="AF169" s="1089"/>
      <c r="AG169" s="1089"/>
      <c r="AH169" s="1089"/>
      <c r="AI169" s="1089"/>
      <c r="AJ169" s="1089"/>
      <c r="AK169" s="1089"/>
      <c r="AL169" s="1089"/>
      <c r="AM169" s="1089"/>
      <c r="AN169" s="1089"/>
      <c r="AO169" s="1089"/>
      <c r="AP169" s="1089"/>
      <c r="AQ169" s="1089"/>
      <c r="AR169" s="1089"/>
      <c r="AS169" s="1089"/>
      <c r="AT169" s="1089"/>
      <c r="AU169" s="1089"/>
      <c r="AV169" s="1089"/>
      <c r="AW169" s="1089"/>
      <c r="AX169" s="1089"/>
      <c r="AY169" s="1089"/>
      <c r="AZ169" s="1089"/>
      <c r="BA169" s="1089"/>
      <c r="BB169" s="1089"/>
      <c r="BC169" s="1089"/>
    </row>
    <row r="170" spans="1:55" ht="15">
      <c r="A170" s="1089"/>
      <c r="B170" s="1089"/>
      <c r="C170" s="1089"/>
      <c r="D170" s="1089"/>
      <c r="E170" s="1089"/>
      <c r="F170" s="1089"/>
      <c r="G170" s="1089"/>
      <c r="H170" s="1089"/>
      <c r="I170" s="1089"/>
      <c r="J170" s="1089"/>
      <c r="K170" s="1089"/>
      <c r="L170" s="1089"/>
      <c r="M170" s="1089"/>
      <c r="N170" s="1089"/>
      <c r="O170" s="1089"/>
      <c r="P170" s="1089"/>
      <c r="Q170" s="1089"/>
      <c r="R170" s="1089"/>
      <c r="S170" s="1089"/>
      <c r="T170" s="1089"/>
      <c r="U170" s="1089"/>
      <c r="V170" s="1089"/>
      <c r="W170" s="1089"/>
      <c r="X170" s="1089"/>
      <c r="Y170" s="1089"/>
      <c r="Z170" s="1089"/>
      <c r="AA170" s="1089"/>
      <c r="AB170" s="1089"/>
      <c r="AC170" s="1089"/>
      <c r="AD170" s="1089"/>
      <c r="AE170" s="1089"/>
      <c r="AF170" s="1089"/>
      <c r="AG170" s="1089"/>
      <c r="AH170" s="1089"/>
      <c r="AI170" s="1089"/>
      <c r="AJ170" s="1089"/>
      <c r="AK170" s="1089"/>
      <c r="AL170" s="1089"/>
      <c r="AM170" s="1089"/>
      <c r="AN170" s="1089"/>
      <c r="AO170" s="1089"/>
      <c r="AP170" s="1089"/>
      <c r="AQ170" s="1089"/>
      <c r="AR170" s="1089"/>
      <c r="AS170" s="1089"/>
      <c r="AT170" s="1089"/>
      <c r="AU170" s="1089"/>
      <c r="AV170" s="1089"/>
      <c r="AW170" s="1089"/>
      <c r="AX170" s="1089"/>
      <c r="AY170" s="1089"/>
      <c r="AZ170" s="1089"/>
      <c r="BA170" s="1089"/>
      <c r="BB170" s="1089"/>
      <c r="BC170" s="1089"/>
    </row>
    <row r="171" spans="1:55" ht="15">
      <c r="A171" s="1089"/>
      <c r="B171" s="1089"/>
      <c r="C171" s="1089"/>
      <c r="D171" s="1089"/>
      <c r="E171" s="1089"/>
      <c r="F171" s="1089"/>
      <c r="G171" s="1089"/>
      <c r="H171" s="1089"/>
      <c r="I171" s="1089"/>
      <c r="J171" s="1089"/>
      <c r="K171" s="1089"/>
      <c r="L171" s="1089"/>
      <c r="M171" s="1089"/>
      <c r="N171" s="1089"/>
      <c r="O171" s="1089"/>
      <c r="P171" s="1089"/>
      <c r="Q171" s="1089"/>
      <c r="R171" s="1089"/>
      <c r="S171" s="1089"/>
      <c r="T171" s="1089"/>
      <c r="U171" s="1089"/>
      <c r="V171" s="1089"/>
      <c r="W171" s="1089"/>
      <c r="X171" s="1089"/>
      <c r="Y171" s="1089"/>
      <c r="Z171" s="1089"/>
      <c r="AA171" s="1089"/>
      <c r="AB171" s="1089"/>
      <c r="AC171" s="1089"/>
      <c r="AD171" s="1089"/>
      <c r="AE171" s="1089"/>
      <c r="AF171" s="1089"/>
      <c r="AG171" s="1089"/>
      <c r="AH171" s="1089"/>
      <c r="AI171" s="1089"/>
      <c r="AJ171" s="1089"/>
      <c r="AK171" s="1089"/>
      <c r="AL171" s="1089"/>
      <c r="AM171" s="1089"/>
      <c r="AN171" s="1089"/>
      <c r="AO171" s="1089"/>
      <c r="AP171" s="1089"/>
      <c r="AQ171" s="1089"/>
      <c r="AR171" s="1089"/>
      <c r="AS171" s="1089"/>
      <c r="AT171" s="1089"/>
      <c r="AU171" s="1089"/>
      <c r="AV171" s="1089"/>
      <c r="AW171" s="1089"/>
      <c r="AX171" s="1089"/>
      <c r="AY171" s="1089"/>
      <c r="AZ171" s="1089"/>
      <c r="BA171" s="1089"/>
      <c r="BB171" s="1089"/>
      <c r="BC171" s="1089"/>
    </row>
    <row r="172" spans="1:55" ht="15">
      <c r="A172" s="1089"/>
      <c r="B172" s="1089"/>
      <c r="C172" s="1089"/>
      <c r="D172" s="1089"/>
      <c r="E172" s="1089"/>
      <c r="F172" s="1089"/>
      <c r="G172" s="1089"/>
      <c r="H172" s="1089"/>
      <c r="I172" s="1089"/>
      <c r="J172" s="1089"/>
      <c r="K172" s="1089"/>
      <c r="L172" s="1089"/>
      <c r="M172" s="1089"/>
      <c r="N172" s="1089"/>
      <c r="O172" s="1089"/>
      <c r="P172" s="1089"/>
      <c r="Q172" s="1089"/>
      <c r="R172" s="1089"/>
      <c r="S172" s="1089"/>
      <c r="T172" s="1089"/>
      <c r="U172" s="1089"/>
      <c r="V172" s="1089"/>
      <c r="W172" s="1089"/>
      <c r="X172" s="1089"/>
      <c r="Y172" s="1089"/>
      <c r="Z172" s="1089"/>
      <c r="AA172" s="1089"/>
      <c r="AB172" s="1089"/>
      <c r="AC172" s="1089"/>
      <c r="AD172" s="1089"/>
      <c r="AE172" s="1089"/>
      <c r="AF172" s="1089"/>
      <c r="AG172" s="1089"/>
      <c r="AH172" s="1089"/>
      <c r="AI172" s="1089"/>
      <c r="AJ172" s="1089"/>
      <c r="AK172" s="1089"/>
      <c r="AL172" s="1089"/>
      <c r="AM172" s="1089"/>
      <c r="AN172" s="1089"/>
      <c r="AO172" s="1089"/>
      <c r="AP172" s="1089"/>
      <c r="AQ172" s="1089"/>
      <c r="AR172" s="1089"/>
      <c r="AS172" s="1089"/>
      <c r="AT172" s="1089"/>
      <c r="AU172" s="1089"/>
      <c r="AV172" s="1089"/>
      <c r="AW172" s="1089"/>
      <c r="AX172" s="1089"/>
      <c r="AY172" s="1089"/>
      <c r="AZ172" s="1089"/>
      <c r="BA172" s="1089"/>
      <c r="BB172" s="1089"/>
      <c r="BC172" s="1089"/>
    </row>
    <row r="173" spans="1:55" ht="15">
      <c r="A173" s="1089"/>
      <c r="B173" s="1089"/>
      <c r="C173" s="1089"/>
      <c r="D173" s="1089"/>
      <c r="E173" s="1089"/>
      <c r="F173" s="1089"/>
      <c r="G173" s="1089"/>
      <c r="H173" s="1089"/>
      <c r="I173" s="1089"/>
      <c r="J173" s="1089"/>
      <c r="K173" s="1089"/>
      <c r="L173" s="1089"/>
      <c r="M173" s="1089"/>
      <c r="N173" s="1089"/>
      <c r="O173" s="1089"/>
      <c r="P173" s="1089"/>
      <c r="Q173" s="1089"/>
      <c r="R173" s="1089"/>
      <c r="S173" s="1089"/>
      <c r="T173" s="1089"/>
      <c r="U173" s="1089"/>
      <c r="V173" s="1089"/>
      <c r="W173" s="1089"/>
      <c r="X173" s="1089"/>
      <c r="Y173" s="1089"/>
      <c r="Z173" s="1089"/>
      <c r="AA173" s="1089"/>
      <c r="AB173" s="1089"/>
      <c r="AC173" s="1089"/>
      <c r="AD173" s="1089"/>
      <c r="AE173" s="1089"/>
      <c r="AF173" s="1089"/>
      <c r="AG173" s="1089"/>
      <c r="AH173" s="1089"/>
      <c r="AI173" s="1089"/>
      <c r="AJ173" s="1089"/>
      <c r="AK173" s="1089"/>
      <c r="AL173" s="1089"/>
      <c r="AM173" s="1089"/>
      <c r="AN173" s="1089"/>
      <c r="AO173" s="1089"/>
      <c r="AP173" s="1089"/>
      <c r="AQ173" s="1089"/>
      <c r="AR173" s="1089"/>
      <c r="AS173" s="1089"/>
      <c r="AT173" s="1089"/>
      <c r="AU173" s="1089"/>
      <c r="AV173" s="1089"/>
      <c r="AW173" s="1089"/>
      <c r="AX173" s="1089"/>
      <c r="AY173" s="1089"/>
      <c r="AZ173" s="1089"/>
      <c r="BA173" s="1089"/>
      <c r="BB173" s="1089"/>
      <c r="BC173" s="1089"/>
    </row>
  </sheetData>
  <mergeCells count="15">
    <mergeCell ref="C13:D13"/>
    <mergeCell ref="F13:J13"/>
    <mergeCell ref="L13:P13"/>
    <mergeCell ref="B7:Q7"/>
    <mergeCell ref="B8:Q8"/>
    <mergeCell ref="B9:Q9"/>
    <mergeCell ref="F12:J12"/>
    <mergeCell ref="O12:P12"/>
    <mergeCell ref="C43:D43"/>
    <mergeCell ref="C14:D14"/>
    <mergeCell ref="C20:D20"/>
    <mergeCell ref="C28:D28"/>
    <mergeCell ref="C33:D33"/>
    <mergeCell ref="C35:D35"/>
    <mergeCell ref="C41:D41"/>
  </mergeCells>
  <printOptions horizontalCentered="1"/>
  <pageMargins left="0.98425196850393704" right="0.51181102362204722" top="0.74803149606299213" bottom="0.23622047244094491" header="0" footer="0"/>
  <pageSetup scale="42" orientation="landscape" r:id="rId1"/>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ADC2D4-37C4-44C1-BC06-691931089FAE}">
  <sheetPr codeName="Sheet100">
    <pageSetUpPr fitToPage="1"/>
  </sheetPr>
  <dimension ref="A1:AM94"/>
  <sheetViews>
    <sheetView view="pageBreakPreview" zoomScale="80" zoomScaleNormal="80" zoomScaleSheetLayoutView="80" zoomScalePageLayoutView="55" workbookViewId="0">
      <selection activeCell="B7" sqref="B7:O7"/>
    </sheetView>
  </sheetViews>
  <sheetFormatPr defaultColWidth="8.5703125" defaultRowHeight="15"/>
  <cols>
    <col min="1" max="1" width="2.5703125" style="1156" customWidth="1"/>
    <col min="2" max="2" width="6.42578125" style="1156" customWidth="1"/>
    <col min="3" max="3" width="8.42578125" style="1156" customWidth="1"/>
    <col min="4" max="4" width="24.42578125" style="1156" customWidth="1"/>
    <col min="5" max="5" width="24.5703125" style="1156" customWidth="1"/>
    <col min="6" max="6" width="17" style="1156" customWidth="1"/>
    <col min="7" max="7" width="15.5703125" style="1156" customWidth="1"/>
    <col min="8" max="8" width="13.5703125" style="1156" bestFit="1" customWidth="1"/>
    <col min="9" max="13" width="12.5703125" style="1156" customWidth="1"/>
    <col min="14" max="14" width="13.5703125" style="1156" bestFit="1" customWidth="1"/>
    <col min="15" max="15" width="11" style="1156" bestFit="1" customWidth="1"/>
    <col min="16" max="16" width="2.5703125" style="1156" customWidth="1"/>
    <col min="17" max="17" width="11" style="1156" bestFit="1" customWidth="1"/>
    <col min="18" max="20" width="9.5703125" style="1156" bestFit="1" customWidth="1"/>
    <col min="21" max="23" width="11" style="1156" bestFit="1" customWidth="1"/>
    <col min="24" max="24" width="9.42578125" style="1156" customWidth="1"/>
    <col min="25" max="16384" width="8.5703125" style="1156"/>
  </cols>
  <sheetData>
    <row r="1" spans="1:39" ht="15.75">
      <c r="A1" s="1312"/>
      <c r="B1" s="1159" t="s">
        <v>0</v>
      </c>
      <c r="C1" s="1312"/>
      <c r="D1" s="1312"/>
      <c r="E1" s="1312"/>
      <c r="F1" s="1312"/>
      <c r="G1" s="1312"/>
      <c r="H1" s="1312"/>
      <c r="I1" s="1312"/>
      <c r="J1" s="1312"/>
      <c r="K1" s="1314"/>
      <c r="L1" s="1312"/>
      <c r="M1" s="1314"/>
      <c r="N1" s="1312"/>
      <c r="O1" s="3" t="s">
        <v>1</v>
      </c>
      <c r="P1" s="1312"/>
      <c r="Q1" s="1312"/>
      <c r="R1" s="1312"/>
      <c r="S1" s="1312"/>
      <c r="T1" s="1312"/>
      <c r="U1" s="1312"/>
      <c r="V1" s="1312"/>
      <c r="W1" s="1312"/>
      <c r="X1" s="1312"/>
      <c r="Y1" s="1312"/>
      <c r="Z1" s="1312"/>
      <c r="AA1" s="1312"/>
      <c r="AB1" s="1312"/>
      <c r="AC1" s="1312"/>
      <c r="AD1" s="1312"/>
      <c r="AE1" s="1312"/>
      <c r="AF1" s="1312"/>
      <c r="AG1" s="1312"/>
      <c r="AH1" s="1312"/>
      <c r="AI1" s="1312"/>
      <c r="AJ1" s="1312"/>
      <c r="AK1" s="1312"/>
      <c r="AL1" s="1312"/>
      <c r="AM1" s="1312"/>
    </row>
    <row r="2" spans="1:39" ht="15.75">
      <c r="A2" s="1312"/>
      <c r="B2" s="1159"/>
      <c r="C2" s="1312"/>
      <c r="D2" s="1312"/>
      <c r="E2" s="1312"/>
      <c r="F2" s="1312"/>
      <c r="G2" s="1312"/>
      <c r="H2" s="1312"/>
      <c r="I2" s="1312"/>
      <c r="J2" s="1312"/>
      <c r="K2" s="1314"/>
      <c r="L2" s="1312"/>
      <c r="M2" s="1314"/>
      <c r="N2" s="1312"/>
      <c r="O2" s="3" t="s">
        <v>2</v>
      </c>
      <c r="P2" s="1312"/>
      <c r="Q2" s="1312"/>
      <c r="R2" s="1312"/>
      <c r="S2" s="1312"/>
      <c r="T2" s="1312"/>
      <c r="U2" s="1312"/>
      <c r="V2" s="1312"/>
      <c r="W2" s="1312"/>
      <c r="X2" s="1312"/>
      <c r="Y2" s="1312"/>
      <c r="Z2" s="1312"/>
      <c r="AA2" s="1312"/>
      <c r="AB2" s="1312"/>
      <c r="AC2" s="1312"/>
      <c r="AD2" s="1312"/>
      <c r="AE2" s="1312"/>
      <c r="AF2" s="1312"/>
      <c r="AG2" s="1312"/>
      <c r="AH2" s="1312"/>
      <c r="AI2" s="1312"/>
      <c r="AJ2" s="1312"/>
      <c r="AK2" s="1312"/>
      <c r="AL2" s="1312"/>
      <c r="AM2" s="1312"/>
    </row>
    <row r="3" spans="1:39" ht="15.75">
      <c r="A3" s="1312"/>
      <c r="B3" s="1312"/>
      <c r="C3" s="1312"/>
      <c r="D3" s="1312"/>
      <c r="E3" s="1312"/>
      <c r="F3" s="1312"/>
      <c r="G3" s="1312"/>
      <c r="H3" s="1312"/>
      <c r="I3" s="1312"/>
      <c r="J3" s="1312"/>
      <c r="K3" s="1314"/>
      <c r="L3" s="1312"/>
      <c r="M3" s="1314"/>
      <c r="N3" s="1312"/>
      <c r="O3" s="1231" t="s">
        <v>452</v>
      </c>
      <c r="P3" s="1312"/>
      <c r="Q3" s="1312"/>
      <c r="R3" s="1312"/>
      <c r="S3" s="1312"/>
      <c r="T3" s="1312"/>
      <c r="U3" s="1312"/>
      <c r="V3" s="1312"/>
      <c r="W3" s="1312"/>
      <c r="X3" s="1312"/>
      <c r="Y3" s="1312"/>
      <c r="Z3" s="1312"/>
      <c r="AA3" s="1312"/>
      <c r="AB3" s="1312"/>
      <c r="AC3" s="1312"/>
      <c r="AD3" s="1312"/>
      <c r="AE3" s="1312"/>
      <c r="AF3" s="1312"/>
      <c r="AG3" s="1312"/>
      <c r="AH3" s="1312"/>
      <c r="AI3" s="1312"/>
      <c r="AJ3" s="1312"/>
      <c r="AK3" s="1312"/>
      <c r="AL3" s="1312"/>
      <c r="AM3" s="1312"/>
    </row>
    <row r="4" spans="1:39" ht="15.75">
      <c r="A4" s="1312"/>
      <c r="B4" s="1700"/>
      <c r="C4" s="1700"/>
      <c r="D4" s="1700"/>
      <c r="E4" s="1700"/>
      <c r="F4" s="1700"/>
      <c r="G4" s="1312"/>
      <c r="H4" s="1312"/>
      <c r="I4" s="1312"/>
      <c r="J4" s="1312"/>
      <c r="K4" s="1314"/>
      <c r="L4" s="1312"/>
      <c r="M4" s="1314"/>
      <c r="N4" s="1312"/>
      <c r="O4" s="1231" t="s">
        <v>4</v>
      </c>
      <c r="P4" s="1312"/>
      <c r="Q4" s="1312"/>
      <c r="R4" s="1312"/>
      <c r="S4" s="1312"/>
      <c r="T4" s="1312"/>
      <c r="U4" s="1312"/>
      <c r="V4" s="1312"/>
      <c r="W4" s="1312"/>
      <c r="X4" s="1312"/>
      <c r="Y4" s="1312"/>
      <c r="Z4" s="1312"/>
      <c r="AA4" s="1312"/>
      <c r="AB4" s="1312"/>
      <c r="AC4" s="1312"/>
      <c r="AD4" s="1312"/>
      <c r="AE4" s="1312"/>
      <c r="AF4" s="1312"/>
      <c r="AG4" s="1312"/>
      <c r="AH4" s="1312"/>
      <c r="AI4" s="1312"/>
      <c r="AJ4" s="1312"/>
      <c r="AK4" s="1312"/>
      <c r="AL4" s="1312"/>
      <c r="AM4" s="1312"/>
    </row>
    <row r="5" spans="1:39" ht="15.75">
      <c r="A5" s="1312"/>
      <c r="B5" s="1312"/>
      <c r="C5" s="1312"/>
      <c r="D5" s="1160"/>
      <c r="E5" s="1161"/>
      <c r="F5" s="1161"/>
      <c r="G5" s="1161"/>
      <c r="H5" s="1161"/>
      <c r="I5" s="1161"/>
      <c r="J5" s="1312"/>
      <c r="K5" s="1314"/>
      <c r="L5" s="1312"/>
      <c r="M5" s="1314"/>
      <c r="N5" s="1312"/>
      <c r="O5" s="1231" t="s">
        <v>5</v>
      </c>
      <c r="P5" s="1312"/>
      <c r="Q5" s="1312"/>
      <c r="R5" s="1312"/>
      <c r="S5" s="1312"/>
      <c r="T5" s="1312"/>
      <c r="U5" s="1312"/>
      <c r="V5" s="1312"/>
      <c r="W5" s="1312"/>
      <c r="X5" s="1312"/>
      <c r="Y5" s="1312"/>
      <c r="Z5" s="1312"/>
      <c r="AA5" s="1312"/>
      <c r="AB5" s="1312"/>
      <c r="AC5" s="1312"/>
      <c r="AD5" s="1312"/>
      <c r="AE5" s="1312"/>
      <c r="AF5" s="1312"/>
      <c r="AG5" s="1312"/>
      <c r="AH5" s="1312"/>
      <c r="AI5" s="1312"/>
      <c r="AJ5" s="1312"/>
      <c r="AK5" s="1312"/>
      <c r="AL5" s="1312"/>
      <c r="AM5" s="1312"/>
    </row>
    <row r="6" spans="1:39" ht="15.75">
      <c r="A6" s="1312"/>
      <c r="B6" s="1312"/>
      <c r="C6" s="1312"/>
      <c r="D6" s="1312"/>
      <c r="E6" s="1312"/>
      <c r="F6" s="1312"/>
      <c r="G6" s="1312"/>
      <c r="H6" s="1312"/>
      <c r="I6" s="1312"/>
      <c r="J6" s="1312"/>
      <c r="K6" s="1314"/>
      <c r="L6" s="1312"/>
      <c r="M6" s="1314"/>
      <c r="N6" s="1312"/>
      <c r="O6" s="1231" t="s">
        <v>308</v>
      </c>
      <c r="P6" s="1312"/>
      <c r="Q6" s="1312"/>
      <c r="R6" s="1312"/>
      <c r="S6" s="1312"/>
      <c r="T6" s="1312"/>
      <c r="U6" s="1312"/>
      <c r="V6" s="1312"/>
      <c r="W6" s="1312"/>
      <c r="X6" s="1312"/>
      <c r="Y6" s="1312"/>
      <c r="Z6" s="1312"/>
      <c r="AA6" s="1312"/>
      <c r="AB6" s="1312"/>
      <c r="AC6" s="1312"/>
      <c r="AD6" s="1312"/>
      <c r="AE6" s="1312"/>
      <c r="AF6" s="1312"/>
      <c r="AG6" s="1312"/>
      <c r="AH6" s="1312"/>
      <c r="AI6" s="1312"/>
      <c r="AJ6" s="1312"/>
      <c r="AK6" s="1312"/>
      <c r="AL6" s="1312"/>
      <c r="AM6" s="1312"/>
    </row>
    <row r="7" spans="1:39" ht="15.75">
      <c r="A7" s="1312"/>
      <c r="B7" s="1637" t="s">
        <v>308</v>
      </c>
      <c r="C7" s="1637"/>
      <c r="D7" s="1637"/>
      <c r="E7" s="1637"/>
      <c r="F7" s="1637"/>
      <c r="G7" s="1637"/>
      <c r="H7" s="1637"/>
      <c r="I7" s="1637"/>
      <c r="J7" s="1637"/>
      <c r="K7" s="1637"/>
      <c r="L7" s="1637"/>
      <c r="M7" s="1637"/>
      <c r="N7" s="1637"/>
      <c r="O7" s="1637"/>
      <c r="P7" s="1312"/>
      <c r="Q7" s="1312"/>
      <c r="R7" s="1312"/>
      <c r="S7" s="1312"/>
      <c r="T7" s="1312"/>
      <c r="U7" s="1312"/>
      <c r="V7" s="1312"/>
      <c r="W7" s="1312"/>
      <c r="X7" s="1312"/>
      <c r="Y7" s="1312"/>
      <c r="Z7" s="1312"/>
      <c r="AA7" s="1312"/>
      <c r="AB7" s="1312"/>
      <c r="AC7" s="1312"/>
      <c r="AD7" s="1312"/>
      <c r="AE7" s="1312"/>
      <c r="AF7" s="1312"/>
      <c r="AG7" s="1312"/>
      <c r="AH7" s="1312"/>
      <c r="AI7" s="1312"/>
      <c r="AJ7" s="1312"/>
      <c r="AK7" s="1312"/>
      <c r="AL7" s="1312"/>
      <c r="AM7" s="1312"/>
    </row>
    <row r="8" spans="1:39" ht="15.75">
      <c r="A8" s="1312"/>
      <c r="B8" s="1654" t="s">
        <v>682</v>
      </c>
      <c r="C8" s="1654"/>
      <c r="D8" s="1654"/>
      <c r="E8" s="1654"/>
      <c r="F8" s="1654"/>
      <c r="G8" s="1654"/>
      <c r="H8" s="1654"/>
      <c r="I8" s="1654"/>
      <c r="J8" s="1654"/>
      <c r="K8" s="1654"/>
      <c r="L8" s="1654"/>
      <c r="M8" s="1654"/>
      <c r="N8" s="1654"/>
      <c r="O8" s="1654"/>
      <c r="P8" s="1308"/>
      <c r="Q8" s="1308"/>
      <c r="R8" s="1312"/>
      <c r="S8" s="1312"/>
      <c r="T8" s="1312"/>
      <c r="U8" s="1312"/>
      <c r="V8" s="1312"/>
      <c r="W8" s="1312"/>
      <c r="X8" s="1312"/>
      <c r="Y8" s="1312"/>
      <c r="Z8" s="1312"/>
      <c r="AA8" s="1312"/>
      <c r="AB8" s="1312"/>
      <c r="AC8" s="1312"/>
      <c r="AD8" s="1312"/>
      <c r="AE8" s="1312"/>
      <c r="AF8" s="1312"/>
      <c r="AG8" s="1312"/>
      <c r="AH8" s="1312"/>
      <c r="AI8" s="1312"/>
      <c r="AJ8" s="1312"/>
      <c r="AK8" s="1312"/>
      <c r="AL8" s="1312"/>
      <c r="AM8" s="1312"/>
    </row>
    <row r="9" spans="1:39" ht="15.75">
      <c r="A9" s="1312"/>
      <c r="B9" s="1701" t="s">
        <v>151</v>
      </c>
      <c r="C9" s="1701"/>
      <c r="D9" s="1701"/>
      <c r="E9" s="1701"/>
      <c r="F9" s="1701"/>
      <c r="G9" s="1701"/>
      <c r="H9" s="1701"/>
      <c r="I9" s="1701"/>
      <c r="J9" s="1701"/>
      <c r="K9" s="1701"/>
      <c r="L9" s="1701"/>
      <c r="M9" s="1701"/>
      <c r="N9" s="1701"/>
      <c r="O9" s="1701"/>
      <c r="P9" s="1312"/>
      <c r="Q9" s="1312"/>
      <c r="R9" s="1312"/>
      <c r="S9" s="1312"/>
      <c r="T9" s="1312"/>
      <c r="U9" s="1312"/>
      <c r="V9" s="1312"/>
      <c r="W9" s="1312"/>
      <c r="X9" s="1312"/>
      <c r="Y9" s="1312"/>
      <c r="Z9" s="1312"/>
      <c r="AA9" s="1312"/>
      <c r="AB9" s="1312"/>
      <c r="AC9" s="1312"/>
      <c r="AD9" s="1312"/>
      <c r="AE9" s="1312"/>
      <c r="AF9" s="1312"/>
      <c r="AG9" s="1312"/>
      <c r="AH9" s="1312"/>
      <c r="AI9" s="1312"/>
      <c r="AJ9" s="1312"/>
      <c r="AK9" s="1312"/>
      <c r="AL9" s="1312"/>
      <c r="AM9" s="1312"/>
    </row>
    <row r="10" spans="1:39" ht="15.75">
      <c r="A10" s="1312"/>
      <c r="B10" s="1702" t="s">
        <v>683</v>
      </c>
      <c r="C10" s="1702"/>
      <c r="D10" s="1702"/>
      <c r="E10" s="1702"/>
      <c r="F10" s="1702"/>
      <c r="G10" s="1702"/>
      <c r="H10" s="1702"/>
      <c r="I10" s="1702"/>
      <c r="J10" s="1702"/>
      <c r="K10" s="1702"/>
      <c r="L10" s="1702"/>
      <c r="M10" s="1702"/>
      <c r="N10" s="1702"/>
      <c r="O10" s="1702"/>
      <c r="P10" s="1312"/>
      <c r="Q10" s="1312"/>
      <c r="R10" s="1312"/>
      <c r="S10" s="1312"/>
      <c r="T10" s="1312"/>
      <c r="U10" s="1312"/>
      <c r="V10" s="1312"/>
      <c r="W10" s="1312"/>
      <c r="X10" s="1312"/>
      <c r="Y10" s="1312"/>
      <c r="Z10" s="1312"/>
      <c r="AA10" s="1312"/>
      <c r="AB10" s="1312"/>
      <c r="AC10" s="1312"/>
      <c r="AD10" s="1312"/>
      <c r="AE10" s="1312"/>
      <c r="AF10" s="1312"/>
      <c r="AG10" s="1312"/>
      <c r="AH10" s="1312"/>
      <c r="AI10" s="1312"/>
      <c r="AJ10" s="1312"/>
      <c r="AK10" s="1312"/>
      <c r="AL10" s="1312"/>
      <c r="AM10" s="1312"/>
    </row>
    <row r="11" spans="1:39" ht="15.75">
      <c r="A11" s="1312"/>
      <c r="B11" s="1312"/>
      <c r="C11" s="1312"/>
      <c r="D11" s="1312"/>
      <c r="E11" s="1312"/>
      <c r="F11" s="1312"/>
      <c r="G11" s="1312"/>
      <c r="H11" s="1312"/>
      <c r="I11" s="1312"/>
      <c r="J11" s="1312"/>
      <c r="K11" s="1312"/>
      <c r="L11" s="1312"/>
      <c r="M11" s="1312"/>
      <c r="N11" s="1312"/>
      <c r="O11" s="1312"/>
      <c r="P11" s="1312"/>
      <c r="Q11" s="1312"/>
      <c r="R11" s="1312"/>
      <c r="S11" s="1312"/>
      <c r="T11" s="1312"/>
      <c r="U11" s="1312"/>
      <c r="V11" s="1312"/>
      <c r="W11" s="1312"/>
      <c r="X11" s="1312"/>
      <c r="Y11" s="1312"/>
      <c r="Z11" s="1312"/>
      <c r="AA11" s="1312"/>
      <c r="AB11" s="1312"/>
      <c r="AC11" s="1312"/>
      <c r="AD11" s="1312"/>
      <c r="AE11" s="1312"/>
      <c r="AF11" s="1312"/>
      <c r="AG11" s="1312"/>
      <c r="AH11" s="1312"/>
      <c r="AI11" s="1312"/>
      <c r="AJ11" s="1312"/>
      <c r="AK11" s="1312"/>
      <c r="AL11" s="1312"/>
      <c r="AM11" s="1312"/>
    </row>
    <row r="12" spans="1:39" s="1157" customFormat="1" ht="15.75">
      <c r="A12" s="1315"/>
      <c r="B12" s="1154" t="s">
        <v>39</v>
      </c>
      <c r="C12" s="1154"/>
      <c r="D12" s="1154"/>
      <c r="E12" s="1154"/>
      <c r="F12" s="1154"/>
      <c r="G12" s="1154"/>
      <c r="H12" s="1154"/>
      <c r="I12" s="1154"/>
      <c r="J12" s="1154"/>
      <c r="K12" s="1154"/>
      <c r="L12" s="1315"/>
      <c r="M12" s="1315"/>
      <c r="N12" s="1315"/>
      <c r="O12" s="1315"/>
      <c r="P12" s="1315"/>
      <c r="Q12" s="1315"/>
      <c r="R12" s="1315"/>
      <c r="S12" s="1315"/>
      <c r="T12" s="1315"/>
      <c r="U12" s="1315"/>
      <c r="V12" s="1315"/>
      <c r="W12" s="1315"/>
      <c r="X12" s="1315"/>
      <c r="Y12" s="1315"/>
      <c r="Z12" s="1315"/>
      <c r="AA12" s="1315"/>
      <c r="AB12" s="1315"/>
      <c r="AC12" s="1315"/>
      <c r="AD12" s="1315"/>
      <c r="AE12" s="1315"/>
      <c r="AF12" s="1315"/>
      <c r="AG12" s="1315"/>
      <c r="AH12" s="1315"/>
      <c r="AI12" s="1315"/>
      <c r="AJ12" s="1315"/>
      <c r="AK12" s="1315"/>
      <c r="AL12" s="1315"/>
      <c r="AM12" s="1315"/>
    </row>
    <row r="13" spans="1:39" s="1157" customFormat="1" ht="15.75">
      <c r="A13" s="1315"/>
      <c r="B13" s="1162">
        <v>1</v>
      </c>
      <c r="C13" s="1331" t="s">
        <v>684</v>
      </c>
      <c r="D13" s="1154"/>
      <c r="E13" s="1154"/>
      <c r="F13" s="1154"/>
      <c r="G13" s="1154"/>
      <c r="H13" s="1154"/>
      <c r="I13" s="1154"/>
      <c r="J13" s="1154"/>
      <c r="K13" s="1154"/>
      <c r="L13" s="1315"/>
      <c r="M13" s="1315"/>
      <c r="N13" s="1315"/>
      <c r="O13" s="1315"/>
      <c r="P13" s="1315"/>
      <c r="Q13" s="1315"/>
      <c r="R13" s="1315"/>
      <c r="S13" s="1315"/>
      <c r="T13" s="1315"/>
      <c r="U13" s="1315"/>
      <c r="V13" s="1315"/>
      <c r="W13" s="1315"/>
      <c r="X13" s="1315"/>
      <c r="Y13" s="1315"/>
      <c r="Z13" s="1315"/>
      <c r="AA13" s="1315"/>
      <c r="AB13" s="1315"/>
      <c r="AC13" s="1315"/>
      <c r="AD13" s="1315"/>
      <c r="AE13" s="1315"/>
      <c r="AF13" s="1315"/>
      <c r="AG13" s="1315"/>
      <c r="AH13" s="1315"/>
      <c r="AI13" s="1315"/>
      <c r="AJ13" s="1315"/>
      <c r="AK13" s="1315"/>
      <c r="AL13" s="1315"/>
      <c r="AM13" s="1315"/>
    </row>
    <row r="14" spans="1:39" s="1157" customFormat="1" ht="15.75">
      <c r="A14" s="1315"/>
      <c r="B14" s="1154"/>
      <c r="C14" s="1331" t="s">
        <v>685</v>
      </c>
      <c r="D14" s="1154"/>
      <c r="E14" s="1154"/>
      <c r="F14" s="1154"/>
      <c r="G14" s="1154"/>
      <c r="H14" s="1154"/>
      <c r="I14" s="1154"/>
      <c r="J14" s="1154"/>
      <c r="K14" s="1154"/>
      <c r="L14" s="1315"/>
      <c r="M14" s="1315"/>
      <c r="N14" s="1315"/>
      <c r="O14" s="1315"/>
      <c r="P14" s="1315"/>
      <c r="Q14" s="1315"/>
      <c r="R14" s="1315"/>
      <c r="S14" s="1315"/>
      <c r="T14" s="1315"/>
      <c r="U14" s="1315"/>
      <c r="V14" s="1315"/>
      <c r="W14" s="1315"/>
      <c r="X14" s="1315"/>
      <c r="Y14" s="1315"/>
      <c r="Z14" s="1315"/>
      <c r="AA14" s="1315"/>
      <c r="AB14" s="1315"/>
      <c r="AC14" s="1315"/>
      <c r="AD14" s="1315"/>
      <c r="AE14" s="1315"/>
      <c r="AF14" s="1315"/>
      <c r="AG14" s="1315"/>
      <c r="AH14" s="1315"/>
      <c r="AI14" s="1315"/>
      <c r="AJ14" s="1315"/>
      <c r="AK14" s="1315"/>
      <c r="AL14" s="1315"/>
      <c r="AM14" s="1315"/>
    </row>
    <row r="15" spans="1:39" s="1157" customFormat="1" ht="15.75" hidden="1">
      <c r="A15" s="1315"/>
      <c r="B15" s="1154"/>
      <c r="C15" s="1331"/>
      <c r="D15" s="1154"/>
      <c r="E15" s="1154"/>
      <c r="F15" s="1154"/>
      <c r="G15" s="1154"/>
      <c r="H15" s="1154"/>
      <c r="I15" s="1154"/>
      <c r="J15" s="1154"/>
      <c r="K15" s="1154"/>
      <c r="L15" s="1315"/>
      <c r="M15" s="1315"/>
      <c r="N15" s="1315"/>
      <c r="O15" s="1315"/>
      <c r="P15" s="1315"/>
      <c r="Q15" s="1315"/>
      <c r="R15" s="1315"/>
      <c r="S15" s="1315"/>
      <c r="T15" s="1315"/>
      <c r="U15" s="1315"/>
      <c r="V15" s="1315"/>
      <c r="W15" s="1315"/>
      <c r="X15" s="1315"/>
      <c r="Y15" s="1315"/>
      <c r="Z15" s="1315"/>
      <c r="AA15" s="1315"/>
      <c r="AB15" s="1315"/>
      <c r="AC15" s="1315"/>
      <c r="AD15" s="1315"/>
      <c r="AE15" s="1315"/>
      <c r="AF15" s="1315"/>
      <c r="AG15" s="1315"/>
      <c r="AH15" s="1315"/>
      <c r="AI15" s="1315"/>
      <c r="AJ15" s="1315"/>
      <c r="AK15" s="1315"/>
      <c r="AL15" s="1315"/>
      <c r="AM15" s="1315"/>
    </row>
    <row r="16" spans="1:39" s="1157" customFormat="1" ht="15.75">
      <c r="A16" s="1315"/>
      <c r="B16" s="1154"/>
      <c r="C16" s="1331" t="s">
        <v>686</v>
      </c>
      <c r="D16" s="1154"/>
      <c r="E16" s="1154"/>
      <c r="F16" s="1154"/>
      <c r="G16" s="1154"/>
      <c r="H16" s="1154"/>
      <c r="I16" s="1154"/>
      <c r="J16" s="1154"/>
      <c r="K16" s="1154"/>
      <c r="L16" s="1315"/>
      <c r="M16" s="1315"/>
      <c r="N16" s="1315"/>
      <c r="O16" s="1315"/>
      <c r="P16" s="1315"/>
      <c r="Q16" s="1315"/>
      <c r="R16" s="1315"/>
      <c r="S16" s="1315"/>
      <c r="T16" s="1315"/>
      <c r="U16" s="1315"/>
      <c r="V16" s="1315"/>
      <c r="W16" s="1315"/>
      <c r="X16" s="1315"/>
      <c r="Y16" s="1315"/>
      <c r="Z16" s="1315"/>
      <c r="AA16" s="1315"/>
      <c r="AB16" s="1315"/>
      <c r="AC16" s="1315"/>
      <c r="AD16" s="1315"/>
      <c r="AE16" s="1315"/>
      <c r="AF16" s="1315"/>
      <c r="AG16" s="1315"/>
      <c r="AH16" s="1315"/>
      <c r="AI16" s="1315"/>
      <c r="AJ16" s="1315"/>
      <c r="AK16" s="1315"/>
      <c r="AL16" s="1315"/>
      <c r="AM16" s="1315"/>
    </row>
    <row r="17" spans="1:39" s="1157" customFormat="1" ht="15.75">
      <c r="A17" s="1315"/>
      <c r="B17" s="1154"/>
      <c r="C17" s="1311"/>
      <c r="D17" s="1154"/>
      <c r="E17" s="1154"/>
      <c r="F17" s="1154"/>
      <c r="G17" s="1154"/>
      <c r="H17" s="1154"/>
      <c r="I17" s="1154"/>
      <c r="J17" s="1154"/>
      <c r="K17" s="1154"/>
      <c r="L17" s="1315"/>
      <c r="M17" s="1315"/>
      <c r="N17" s="1315"/>
      <c r="O17" s="1315"/>
      <c r="P17" s="1315"/>
      <c r="Q17" s="1315"/>
      <c r="R17" s="1315"/>
      <c r="S17" s="1315"/>
      <c r="T17" s="1315"/>
      <c r="U17" s="1315"/>
      <c r="V17" s="1315"/>
      <c r="W17" s="1315"/>
      <c r="X17" s="1315"/>
      <c r="Y17" s="1315"/>
      <c r="Z17" s="1315"/>
      <c r="AA17" s="1315"/>
      <c r="AB17" s="1315"/>
      <c r="AC17" s="1315"/>
      <c r="AD17" s="1315"/>
      <c r="AE17" s="1315"/>
      <c r="AF17" s="1315"/>
      <c r="AG17" s="1315"/>
      <c r="AH17" s="1315"/>
      <c r="AI17" s="1315"/>
      <c r="AJ17" s="1315"/>
      <c r="AK17" s="1315"/>
      <c r="AL17" s="1315"/>
      <c r="AM17" s="1315"/>
    </row>
    <row r="18" spans="1:39" s="1157" customFormat="1" ht="15.75">
      <c r="A18" s="1315"/>
      <c r="B18" s="1162">
        <v>2</v>
      </c>
      <c r="C18" s="1699" t="s">
        <v>687</v>
      </c>
      <c r="D18" s="1699"/>
      <c r="E18" s="1699"/>
      <c r="F18" s="1699"/>
      <c r="G18" s="1699"/>
      <c r="H18" s="1699"/>
      <c r="I18" s="1699"/>
      <c r="J18" s="1699"/>
      <c r="K18" s="1699"/>
      <c r="L18" s="1699"/>
      <c r="M18" s="1699"/>
      <c r="N18" s="1315"/>
      <c r="O18" s="1315"/>
      <c r="P18" s="1315"/>
      <c r="Q18" s="1315"/>
      <c r="R18" s="1315"/>
      <c r="S18" s="1315"/>
      <c r="T18" s="1315"/>
      <c r="U18" s="1315"/>
      <c r="V18" s="1315"/>
      <c r="W18" s="1315"/>
      <c r="X18" s="1315"/>
      <c r="Y18" s="1315"/>
      <c r="Z18" s="1315"/>
      <c r="AA18" s="1315"/>
      <c r="AB18" s="1315"/>
      <c r="AC18" s="1315"/>
      <c r="AD18" s="1315"/>
      <c r="AE18" s="1315"/>
      <c r="AF18" s="1315"/>
      <c r="AG18" s="1315"/>
      <c r="AH18" s="1315"/>
      <c r="AI18" s="1315"/>
      <c r="AJ18" s="1315"/>
      <c r="AK18" s="1315"/>
      <c r="AL18" s="1315"/>
      <c r="AM18" s="1315"/>
    </row>
    <row r="19" spans="1:39" ht="15.75">
      <c r="A19" s="1312"/>
      <c r="B19" s="1238" t="s">
        <v>514</v>
      </c>
      <c r="C19" s="1239"/>
      <c r="D19" s="1239"/>
      <c r="E19" s="1316"/>
      <c r="F19" s="1316"/>
      <c r="G19" s="1317"/>
      <c r="H19" s="1316"/>
      <c r="I19" s="1316"/>
      <c r="J19" s="1316"/>
      <c r="K19" s="1316"/>
      <c r="L19" s="1318"/>
      <c r="M19" s="1318"/>
      <c r="N19" s="1318"/>
      <c r="O19" s="1319"/>
      <c r="P19" s="1312"/>
      <c r="Q19" s="1312"/>
      <c r="R19" s="1312"/>
      <c r="S19" s="1312"/>
      <c r="T19" s="1312"/>
      <c r="U19" s="1312"/>
      <c r="V19" s="1312"/>
      <c r="W19" s="1312"/>
      <c r="X19" s="1312"/>
      <c r="Y19" s="1312"/>
      <c r="Z19" s="1312"/>
      <c r="AA19" s="1312"/>
      <c r="AB19" s="1312"/>
      <c r="AC19" s="1312"/>
      <c r="AD19" s="1312"/>
      <c r="AE19" s="1312"/>
      <c r="AF19" s="1312"/>
      <c r="AG19" s="1312"/>
      <c r="AH19" s="1312"/>
      <c r="AI19" s="1312"/>
      <c r="AJ19" s="1312"/>
      <c r="AK19" s="1312"/>
      <c r="AL19" s="1312"/>
      <c r="AM19" s="1312"/>
    </row>
    <row r="20" spans="1:39" s="1157" customFormat="1" ht="15.75">
      <c r="A20" s="1315"/>
      <c r="B20" s="1236" t="s">
        <v>10</v>
      </c>
      <c r="C20" s="1687" t="s">
        <v>688</v>
      </c>
      <c r="D20" s="1687"/>
      <c r="E20" s="1687"/>
      <c r="F20" s="1687"/>
      <c r="G20" s="1687"/>
      <c r="H20" s="1237">
        <v>2024</v>
      </c>
      <c r="I20" s="1237">
        <v>2025</v>
      </c>
      <c r="J20" s="1237">
        <v>2026</v>
      </c>
      <c r="K20" s="1237">
        <v>2027</v>
      </c>
      <c r="L20" s="1237">
        <v>2028</v>
      </c>
      <c r="M20" s="1237">
        <v>2029</v>
      </c>
      <c r="N20" s="1237">
        <v>2030</v>
      </c>
      <c r="O20" s="1237">
        <v>2031</v>
      </c>
      <c r="P20" s="1315"/>
      <c r="Q20" s="1315"/>
      <c r="R20" s="1315"/>
      <c r="S20" s="1315"/>
      <c r="T20" s="1315"/>
      <c r="U20" s="1315"/>
      <c r="V20" s="1315"/>
      <c r="W20" s="1315"/>
      <c r="X20" s="1315"/>
      <c r="Y20" s="1315"/>
      <c r="Z20" s="1315"/>
      <c r="AA20" s="1315"/>
      <c r="AB20" s="1315"/>
      <c r="AC20" s="1315"/>
      <c r="AD20" s="1315"/>
      <c r="AE20" s="1315"/>
      <c r="AF20" s="1315"/>
      <c r="AG20" s="1315"/>
      <c r="AH20" s="1315"/>
      <c r="AI20" s="1315"/>
      <c r="AJ20" s="1315"/>
      <c r="AK20" s="1315"/>
      <c r="AL20" s="1315"/>
      <c r="AM20" s="1315"/>
    </row>
    <row r="21" spans="1:39" s="1157" customFormat="1" ht="15.75">
      <c r="A21" s="1315"/>
      <c r="B21" s="1163" t="s">
        <v>15</v>
      </c>
      <c r="C21" s="1688"/>
      <c r="D21" s="1688"/>
      <c r="E21" s="1688"/>
      <c r="F21" s="1688"/>
      <c r="G21" s="1688"/>
      <c r="H21" s="1164" t="s">
        <v>456</v>
      </c>
      <c r="I21" s="1164" t="s">
        <v>457</v>
      </c>
      <c r="J21" s="1164" t="s">
        <v>457</v>
      </c>
      <c r="K21" s="1164" t="s">
        <v>458</v>
      </c>
      <c r="L21" s="1164" t="s">
        <v>458</v>
      </c>
      <c r="M21" s="1165" t="s">
        <v>458</v>
      </c>
      <c r="N21" s="1165" t="s">
        <v>458</v>
      </c>
      <c r="O21" s="1165" t="s">
        <v>458</v>
      </c>
      <c r="P21" s="1315"/>
      <c r="Q21" s="1315"/>
      <c r="R21" s="1315"/>
      <c r="S21" s="1315"/>
      <c r="T21" s="1315"/>
      <c r="U21" s="1315"/>
      <c r="V21" s="1315"/>
      <c r="W21" s="1315"/>
      <c r="X21" s="1315"/>
      <c r="Y21" s="1315"/>
      <c r="Z21" s="1315"/>
      <c r="AA21" s="1315"/>
      <c r="AB21" s="1315"/>
      <c r="AC21" s="1315"/>
      <c r="AD21" s="1315"/>
      <c r="AE21" s="1315"/>
      <c r="AF21" s="1315"/>
      <c r="AG21" s="1315"/>
      <c r="AH21" s="1315"/>
      <c r="AI21" s="1315"/>
      <c r="AJ21" s="1315"/>
      <c r="AK21" s="1315"/>
      <c r="AL21" s="1315"/>
      <c r="AM21" s="1315"/>
    </row>
    <row r="22" spans="1:39" s="1158" customFormat="1" ht="15.75">
      <c r="A22" s="1320"/>
      <c r="B22" s="1166"/>
      <c r="C22" s="1689"/>
      <c r="D22" s="1690"/>
      <c r="E22" s="1690"/>
      <c r="F22" s="1690"/>
      <c r="G22" s="1691"/>
      <c r="H22" s="1167" t="s">
        <v>21</v>
      </c>
      <c r="I22" s="1167" t="s">
        <v>22</v>
      </c>
      <c r="J22" s="1167" t="s">
        <v>23</v>
      </c>
      <c r="K22" s="1167" t="s">
        <v>24</v>
      </c>
      <c r="L22" s="1167" t="s">
        <v>145</v>
      </c>
      <c r="M22" s="1167" t="s">
        <v>146</v>
      </c>
      <c r="N22" s="1167" t="s">
        <v>435</v>
      </c>
      <c r="O22" s="1167" t="s">
        <v>436</v>
      </c>
      <c r="P22" s="1320"/>
      <c r="Q22" s="1320"/>
      <c r="R22" s="1320"/>
      <c r="S22" s="1320"/>
      <c r="T22" s="1320"/>
      <c r="U22" s="1320"/>
      <c r="V22" s="1320"/>
      <c r="W22" s="1320"/>
      <c r="X22" s="1320"/>
      <c r="Y22" s="1320"/>
      <c r="Z22" s="1320"/>
      <c r="AA22" s="1320"/>
      <c r="AB22" s="1320"/>
      <c r="AC22" s="1320"/>
      <c r="AD22" s="1320"/>
      <c r="AE22" s="1320"/>
      <c r="AF22" s="1320"/>
      <c r="AG22" s="1320"/>
      <c r="AH22" s="1320"/>
      <c r="AI22" s="1320"/>
      <c r="AJ22" s="1320"/>
      <c r="AK22" s="1320"/>
      <c r="AL22" s="1320"/>
      <c r="AM22" s="1320"/>
    </row>
    <row r="23" spans="1:39" s="1157" customFormat="1" ht="15.75">
      <c r="A23" s="1315"/>
      <c r="B23" s="1121" t="s">
        <v>225</v>
      </c>
      <c r="C23" s="1692" t="s">
        <v>689</v>
      </c>
      <c r="D23" s="1693"/>
      <c r="E23" s="1693"/>
      <c r="F23" s="1693"/>
      <c r="G23" s="1694"/>
      <c r="H23" s="1168">
        <v>286.73586813118993</v>
      </c>
      <c r="I23" s="1168">
        <f t="shared" ref="I23:O23" si="0">H25</f>
        <v>125.82238423118991</v>
      </c>
      <c r="J23" s="1168">
        <f t="shared" si="0"/>
        <v>121.30748823118992</v>
      </c>
      <c r="K23" s="1168">
        <f t="shared" si="0"/>
        <v>116.79259223118993</v>
      </c>
      <c r="L23" s="1168">
        <f t="shared" si="0"/>
        <v>112.27769623118994</v>
      </c>
      <c r="M23" s="1168">
        <f t="shared" si="0"/>
        <v>107.76280023118994</v>
      </c>
      <c r="N23" s="1168">
        <f t="shared" si="0"/>
        <v>103.24790423118995</v>
      </c>
      <c r="O23" s="1168">
        <f t="shared" si="0"/>
        <v>98.733008231189956</v>
      </c>
      <c r="P23" s="1315"/>
      <c r="Q23" s="1315"/>
      <c r="R23" s="1315"/>
      <c r="S23" s="1315"/>
      <c r="T23" s="1315"/>
      <c r="U23" s="1315"/>
      <c r="V23" s="1315"/>
      <c r="W23" s="1315"/>
      <c r="X23" s="1315"/>
      <c r="Y23" s="1315"/>
      <c r="Z23" s="1315"/>
      <c r="AA23" s="1315"/>
      <c r="AB23" s="1315"/>
      <c r="AC23" s="1315"/>
      <c r="AD23" s="1315"/>
      <c r="AE23" s="1315"/>
      <c r="AF23" s="1315"/>
      <c r="AG23" s="1315"/>
      <c r="AH23" s="1315"/>
      <c r="AI23" s="1315"/>
      <c r="AJ23" s="1315"/>
      <c r="AK23" s="1315"/>
      <c r="AL23" s="1315"/>
      <c r="AM23" s="1315"/>
    </row>
    <row r="24" spans="1:39" s="1157" customFormat="1" ht="18.600000000000001" customHeight="1">
      <c r="A24" s="1315"/>
      <c r="B24" s="1121" t="s">
        <v>226</v>
      </c>
      <c r="C24" s="1692" t="s">
        <v>690</v>
      </c>
      <c r="D24" s="1693"/>
      <c r="E24" s="1693"/>
      <c r="F24" s="1693"/>
      <c r="G24" s="1694"/>
      <c r="H24" s="1245">
        <v>-160.91348390000002</v>
      </c>
      <c r="I24" s="1245">
        <v>-4.5148960000000002</v>
      </c>
      <c r="J24" s="1245">
        <v>-4.5148960000000002</v>
      </c>
      <c r="K24" s="1245">
        <v>-4.5148960000000002</v>
      </c>
      <c r="L24" s="1245">
        <v>-4.5148960000000002</v>
      </c>
      <c r="M24" s="1245">
        <v>-4.5148960000000002</v>
      </c>
      <c r="N24" s="1245">
        <v>-4.5148960000000002</v>
      </c>
      <c r="O24" s="1245">
        <v>-4.5148960000000002</v>
      </c>
      <c r="P24" s="1315"/>
      <c r="Q24" s="1315"/>
      <c r="R24" s="1315"/>
      <c r="S24" s="1315"/>
      <c r="T24" s="1315"/>
      <c r="U24" s="1315"/>
      <c r="V24" s="1315"/>
      <c r="W24" s="1315"/>
      <c r="X24" s="1315"/>
      <c r="Y24" s="1315"/>
      <c r="Z24" s="1315"/>
      <c r="AA24" s="1315"/>
      <c r="AB24" s="1315"/>
      <c r="AC24" s="1315"/>
      <c r="AD24" s="1315"/>
      <c r="AE24" s="1315"/>
      <c r="AF24" s="1315"/>
      <c r="AG24" s="1315"/>
      <c r="AH24" s="1315"/>
      <c r="AI24" s="1315"/>
      <c r="AJ24" s="1315"/>
      <c r="AK24" s="1315"/>
      <c r="AL24" s="1315"/>
      <c r="AM24" s="1315"/>
    </row>
    <row r="25" spans="1:39" s="1157" customFormat="1" ht="15.75">
      <c r="A25" s="1315"/>
      <c r="B25" s="1121" t="s">
        <v>227</v>
      </c>
      <c r="C25" s="1692" t="s">
        <v>691</v>
      </c>
      <c r="D25" s="1693"/>
      <c r="E25" s="1693"/>
      <c r="F25" s="1693"/>
      <c r="G25" s="1694"/>
      <c r="H25" s="1169">
        <f t="shared" ref="H25:M25" si="1">+H23+H24</f>
        <v>125.82238423118991</v>
      </c>
      <c r="I25" s="1169">
        <f t="shared" si="1"/>
        <v>121.30748823118992</v>
      </c>
      <c r="J25" s="1169">
        <f t="shared" si="1"/>
        <v>116.79259223118993</v>
      </c>
      <c r="K25" s="1169">
        <f t="shared" si="1"/>
        <v>112.27769623118994</v>
      </c>
      <c r="L25" s="1169">
        <f t="shared" si="1"/>
        <v>107.76280023118994</v>
      </c>
      <c r="M25" s="1169">
        <f t="shared" si="1"/>
        <v>103.24790423118995</v>
      </c>
      <c r="N25" s="1169">
        <f>+N23+N24</f>
        <v>98.733008231189956</v>
      </c>
      <c r="O25" s="1169">
        <f>+O23+O24</f>
        <v>94.218112231189963</v>
      </c>
      <c r="P25" s="1315"/>
      <c r="Q25" s="1315"/>
      <c r="R25" s="1315"/>
      <c r="S25" s="1315"/>
      <c r="T25" s="1315"/>
      <c r="U25" s="1315"/>
      <c r="V25" s="1315"/>
      <c r="W25" s="1315"/>
      <c r="X25" s="1315"/>
      <c r="Y25" s="1315"/>
      <c r="Z25" s="1315"/>
      <c r="AA25" s="1315"/>
      <c r="AB25" s="1315"/>
      <c r="AC25" s="1315"/>
      <c r="AD25" s="1315"/>
      <c r="AE25" s="1315"/>
      <c r="AF25" s="1315"/>
      <c r="AG25" s="1315"/>
      <c r="AH25" s="1315"/>
      <c r="AI25" s="1315"/>
      <c r="AJ25" s="1315"/>
      <c r="AK25" s="1315"/>
      <c r="AL25" s="1315"/>
      <c r="AM25" s="1315"/>
    </row>
    <row r="26" spans="1:39" s="1157" customFormat="1" ht="15.75">
      <c r="A26" s="1315"/>
      <c r="B26" s="1170" t="s">
        <v>54</v>
      </c>
      <c r="C26" s="1695" t="s">
        <v>692</v>
      </c>
      <c r="D26" s="1696"/>
      <c r="E26" s="1696"/>
      <c r="F26" s="1696"/>
      <c r="G26" s="1697"/>
      <c r="H26" s="1171">
        <f t="shared" ref="H26:M26" si="2">AVERAGE(H23,H25)</f>
        <v>206.27912618118992</v>
      </c>
      <c r="I26" s="1171">
        <f t="shared" si="2"/>
        <v>123.56493623118992</v>
      </c>
      <c r="J26" s="1171">
        <f t="shared" si="2"/>
        <v>119.05004023118993</v>
      </c>
      <c r="K26" s="1171">
        <f t="shared" si="2"/>
        <v>114.53514423118993</v>
      </c>
      <c r="L26" s="1171">
        <f t="shared" si="2"/>
        <v>110.02024823118994</v>
      </c>
      <c r="M26" s="1171">
        <f t="shared" si="2"/>
        <v>105.50535223118995</v>
      </c>
      <c r="N26" s="1171">
        <f>AVERAGE(N23,N25)</f>
        <v>100.99045623118995</v>
      </c>
      <c r="O26" s="1171">
        <f>AVERAGE(O23,O25)</f>
        <v>96.475560231189959</v>
      </c>
      <c r="P26" s="1315"/>
      <c r="Q26" s="1315"/>
      <c r="R26" s="1315"/>
      <c r="S26" s="1315"/>
      <c r="T26" s="1315"/>
      <c r="U26" s="1315"/>
      <c r="V26" s="1315"/>
      <c r="W26" s="1315"/>
      <c r="X26" s="1315"/>
      <c r="Y26" s="1315"/>
      <c r="Z26" s="1315"/>
      <c r="AA26" s="1315"/>
      <c r="AB26" s="1315"/>
      <c r="AC26" s="1315"/>
      <c r="AD26" s="1315"/>
      <c r="AE26" s="1315"/>
      <c r="AF26" s="1315"/>
      <c r="AG26" s="1315"/>
      <c r="AH26" s="1315"/>
      <c r="AI26" s="1315"/>
      <c r="AJ26" s="1315"/>
      <c r="AK26" s="1315"/>
      <c r="AL26" s="1315"/>
      <c r="AM26" s="1315"/>
    </row>
    <row r="27" spans="1:39" s="1157" customFormat="1" ht="15.75">
      <c r="A27" s="1315"/>
      <c r="B27" s="1162"/>
      <c r="C27" s="1172"/>
      <c r="D27" s="1172"/>
      <c r="E27" s="1172"/>
      <c r="F27" s="1172"/>
      <c r="G27" s="1172"/>
      <c r="H27" s="1172"/>
      <c r="I27" s="1172"/>
      <c r="J27" s="1172"/>
      <c r="K27" s="1172"/>
      <c r="L27" s="1172"/>
      <c r="M27" s="1172"/>
      <c r="N27" s="1315"/>
      <c r="O27" s="1315"/>
      <c r="P27" s="1315"/>
      <c r="Q27" s="1315"/>
      <c r="R27" s="1315"/>
      <c r="S27" s="1315"/>
      <c r="T27" s="1315"/>
      <c r="U27" s="1315"/>
      <c r="V27" s="1315"/>
      <c r="W27" s="1315"/>
      <c r="X27" s="1315"/>
      <c r="Y27" s="1315"/>
      <c r="Z27" s="1315"/>
      <c r="AA27" s="1315"/>
      <c r="AB27" s="1315"/>
      <c r="AC27" s="1315"/>
      <c r="AD27" s="1315"/>
      <c r="AE27" s="1315"/>
      <c r="AF27" s="1315"/>
      <c r="AG27" s="1315"/>
      <c r="AH27" s="1315"/>
      <c r="AI27" s="1315"/>
      <c r="AJ27" s="1315"/>
      <c r="AK27" s="1315"/>
      <c r="AL27" s="1315"/>
      <c r="AM27" s="1315"/>
    </row>
    <row r="28" spans="1:39" s="1157" customFormat="1" ht="15.75" hidden="1">
      <c r="A28" s="1315"/>
      <c r="B28" s="1162" t="s">
        <v>693</v>
      </c>
      <c r="C28" s="1698"/>
      <c r="D28" s="1698"/>
      <c r="E28" s="1698"/>
      <c r="F28" s="1698"/>
      <c r="G28" s="1698"/>
      <c r="H28" s="1698"/>
      <c r="I28" s="1698"/>
      <c r="J28" s="1698"/>
      <c r="K28" s="1698"/>
      <c r="L28" s="1698"/>
      <c r="M28" s="1698"/>
      <c r="N28" s="1315"/>
      <c r="O28" s="1315"/>
      <c r="P28" s="1315"/>
      <c r="Q28" s="1315"/>
      <c r="R28" s="1315"/>
      <c r="S28" s="1315"/>
      <c r="T28" s="1315"/>
      <c r="U28" s="1315"/>
      <c r="V28" s="1315"/>
      <c r="W28" s="1315"/>
      <c r="X28" s="1315"/>
      <c r="Y28" s="1315"/>
      <c r="Z28" s="1315"/>
      <c r="AA28" s="1315"/>
      <c r="AB28" s="1315"/>
      <c r="AC28" s="1315"/>
      <c r="AD28" s="1315"/>
      <c r="AE28" s="1315"/>
      <c r="AF28" s="1315"/>
      <c r="AG28" s="1315"/>
      <c r="AH28" s="1315"/>
      <c r="AI28" s="1315"/>
      <c r="AJ28" s="1315"/>
      <c r="AK28" s="1315"/>
      <c r="AL28" s="1315"/>
      <c r="AM28" s="1315"/>
    </row>
    <row r="29" spans="1:39" s="1157" customFormat="1" ht="15.75" hidden="1">
      <c r="A29" s="1315"/>
      <c r="B29" s="1162"/>
      <c r="C29" s="1698"/>
      <c r="D29" s="1698"/>
      <c r="E29" s="1698"/>
      <c r="F29" s="1698"/>
      <c r="G29" s="1698"/>
      <c r="H29" s="1698"/>
      <c r="I29" s="1698"/>
      <c r="J29" s="1698"/>
      <c r="K29" s="1698"/>
      <c r="L29" s="1698"/>
      <c r="M29" s="1698"/>
      <c r="N29" s="1315"/>
      <c r="O29" s="1315"/>
      <c r="P29" s="1315"/>
      <c r="Q29" s="1315"/>
      <c r="R29" s="1315"/>
      <c r="S29" s="1315"/>
      <c r="T29" s="1315"/>
      <c r="U29" s="1315"/>
      <c r="V29" s="1315"/>
      <c r="W29" s="1315"/>
      <c r="X29" s="1315"/>
      <c r="Y29" s="1315"/>
      <c r="Z29" s="1315"/>
      <c r="AA29" s="1315"/>
      <c r="AB29" s="1315"/>
      <c r="AC29" s="1315"/>
      <c r="AD29" s="1315"/>
      <c r="AE29" s="1315"/>
      <c r="AF29" s="1315"/>
      <c r="AG29" s="1315"/>
      <c r="AH29" s="1315"/>
      <c r="AI29" s="1315"/>
      <c r="AJ29" s="1315"/>
      <c r="AK29" s="1315"/>
      <c r="AL29" s="1315"/>
      <c r="AM29" s="1315"/>
    </row>
    <row r="30" spans="1:39" s="1157" customFormat="1" ht="15.75" hidden="1">
      <c r="A30" s="1315"/>
      <c r="B30" s="1162"/>
      <c r="C30" s="1698"/>
      <c r="D30" s="1698"/>
      <c r="E30" s="1698"/>
      <c r="F30" s="1698"/>
      <c r="G30" s="1698"/>
      <c r="H30" s="1698"/>
      <c r="I30" s="1698"/>
      <c r="J30" s="1698"/>
      <c r="K30" s="1698"/>
      <c r="L30" s="1698"/>
      <c r="M30" s="1698"/>
      <c r="N30" s="1315"/>
      <c r="O30" s="1315"/>
      <c r="P30" s="1315"/>
      <c r="Q30" s="1315"/>
      <c r="R30" s="1315"/>
      <c r="S30" s="1315"/>
      <c r="T30" s="1315"/>
      <c r="U30" s="1315"/>
      <c r="V30" s="1315"/>
      <c r="W30" s="1315"/>
      <c r="X30" s="1315"/>
      <c r="Y30" s="1315"/>
      <c r="Z30" s="1315"/>
      <c r="AA30" s="1315"/>
      <c r="AB30" s="1315"/>
      <c r="AC30" s="1315"/>
      <c r="AD30" s="1315"/>
      <c r="AE30" s="1315"/>
      <c r="AF30" s="1315"/>
      <c r="AG30" s="1315"/>
      <c r="AH30" s="1315"/>
      <c r="AI30" s="1315"/>
      <c r="AJ30" s="1315"/>
      <c r="AK30" s="1315"/>
      <c r="AL30" s="1315"/>
      <c r="AM30" s="1315"/>
    </row>
    <row r="31" spans="1:39" s="1157" customFormat="1" ht="15.75" hidden="1">
      <c r="A31" s="1315"/>
      <c r="B31" s="1162"/>
      <c r="C31" s="1698"/>
      <c r="D31" s="1698"/>
      <c r="E31" s="1698"/>
      <c r="F31" s="1698"/>
      <c r="G31" s="1698"/>
      <c r="H31" s="1698"/>
      <c r="I31" s="1698"/>
      <c r="J31" s="1698"/>
      <c r="K31" s="1698"/>
      <c r="L31" s="1698"/>
      <c r="M31" s="1698"/>
      <c r="N31" s="1315"/>
      <c r="O31" s="1315"/>
      <c r="P31" s="1315"/>
      <c r="Q31" s="1315"/>
      <c r="R31" s="1315"/>
      <c r="S31" s="1315"/>
      <c r="T31" s="1315"/>
      <c r="U31" s="1315"/>
      <c r="V31" s="1315"/>
      <c r="W31" s="1315"/>
      <c r="X31" s="1315"/>
      <c r="Y31" s="1315"/>
      <c r="Z31" s="1315"/>
      <c r="AA31" s="1315"/>
      <c r="AB31" s="1315"/>
      <c r="AC31" s="1315"/>
      <c r="AD31" s="1315"/>
      <c r="AE31" s="1315"/>
      <c r="AF31" s="1315"/>
      <c r="AG31" s="1315"/>
      <c r="AH31" s="1315"/>
      <c r="AI31" s="1315"/>
      <c r="AJ31" s="1315"/>
      <c r="AK31" s="1315"/>
      <c r="AL31" s="1315"/>
      <c r="AM31" s="1315"/>
    </row>
    <row r="32" spans="1:39" s="1157" customFormat="1" ht="15.75">
      <c r="A32" s="1315"/>
      <c r="B32" s="1162"/>
      <c r="C32" s="1172"/>
      <c r="D32" s="1172"/>
      <c r="E32" s="1172"/>
      <c r="F32" s="1172"/>
      <c r="G32" s="1172"/>
      <c r="H32" s="1172"/>
      <c r="I32" s="1172"/>
      <c r="J32" s="1172"/>
      <c r="K32" s="1172"/>
      <c r="L32" s="1172"/>
      <c r="M32" s="1172"/>
      <c r="N32" s="1315"/>
      <c r="O32" s="1315"/>
      <c r="P32" s="1315"/>
      <c r="Q32" s="1315"/>
      <c r="R32" s="1315"/>
      <c r="S32" s="1315"/>
      <c r="T32" s="1315"/>
      <c r="U32" s="1315"/>
      <c r="V32" s="1315"/>
      <c r="W32" s="1315"/>
      <c r="X32" s="1315"/>
      <c r="Y32" s="1315"/>
      <c r="Z32" s="1315"/>
      <c r="AA32" s="1315"/>
      <c r="AB32" s="1315"/>
      <c r="AC32" s="1315"/>
      <c r="AD32" s="1315"/>
      <c r="AE32" s="1315"/>
      <c r="AF32" s="1315"/>
      <c r="AG32" s="1315"/>
      <c r="AH32" s="1315"/>
      <c r="AI32" s="1315"/>
      <c r="AJ32" s="1315"/>
      <c r="AK32" s="1315"/>
      <c r="AL32" s="1315"/>
      <c r="AM32" s="1315"/>
    </row>
    <row r="33" spans="1:39" s="1157" customFormat="1" ht="33.6" customHeight="1">
      <c r="A33" s="1315"/>
      <c r="B33" s="1162">
        <v>3</v>
      </c>
      <c r="C33" s="1699" t="s">
        <v>694</v>
      </c>
      <c r="D33" s="1699"/>
      <c r="E33" s="1699"/>
      <c r="F33" s="1699"/>
      <c r="G33" s="1699"/>
      <c r="H33" s="1699"/>
      <c r="I33" s="1699"/>
      <c r="J33" s="1699"/>
      <c r="K33" s="1699"/>
      <c r="L33" s="1699"/>
      <c r="M33" s="1699"/>
      <c r="N33" s="1315"/>
      <c r="O33" s="1315"/>
      <c r="P33" s="1315"/>
      <c r="Q33" s="1315"/>
      <c r="R33" s="1315"/>
      <c r="S33" s="1315"/>
      <c r="T33" s="1315"/>
      <c r="U33" s="1315"/>
      <c r="V33" s="1315"/>
      <c r="W33" s="1315"/>
      <c r="X33" s="1315"/>
      <c r="Y33" s="1315"/>
      <c r="Z33" s="1315"/>
      <c r="AA33" s="1315"/>
      <c r="AB33" s="1315"/>
      <c r="AC33" s="1315"/>
      <c r="AD33" s="1315"/>
      <c r="AE33" s="1315"/>
      <c r="AF33" s="1315"/>
      <c r="AG33" s="1315"/>
      <c r="AH33" s="1315"/>
      <c r="AI33" s="1315"/>
      <c r="AJ33" s="1315"/>
      <c r="AK33" s="1315"/>
      <c r="AL33" s="1315"/>
      <c r="AM33" s="1315"/>
    </row>
    <row r="34" spans="1:39" ht="15.75">
      <c r="A34" s="1312"/>
      <c r="B34" s="1173" t="s">
        <v>530</v>
      </c>
      <c r="C34" s="1174"/>
      <c r="D34" s="1174"/>
      <c r="E34" s="1321"/>
      <c r="F34" s="1321"/>
      <c r="G34" s="1322"/>
      <c r="H34" s="1321"/>
      <c r="I34" s="1321"/>
      <c r="J34" s="1323"/>
      <c r="K34" s="1324"/>
      <c r="L34" s="1312"/>
      <c r="M34" s="1312"/>
      <c r="N34" s="1312"/>
      <c r="O34" s="1312"/>
      <c r="P34" s="1312"/>
      <c r="Q34" s="1312"/>
      <c r="R34" s="1312"/>
      <c r="S34" s="1312"/>
      <c r="T34" s="1312"/>
      <c r="U34" s="1312"/>
      <c r="V34" s="1312"/>
      <c r="W34" s="1312"/>
      <c r="X34" s="1312"/>
      <c r="Y34" s="1312"/>
      <c r="Z34" s="1312"/>
      <c r="AA34" s="1312"/>
      <c r="AB34" s="1312"/>
      <c r="AC34" s="1312"/>
      <c r="AD34" s="1312"/>
      <c r="AE34" s="1312"/>
      <c r="AF34" s="1312"/>
      <c r="AG34" s="1312"/>
      <c r="AH34" s="1312"/>
      <c r="AI34" s="1312"/>
      <c r="AJ34" s="1312"/>
      <c r="AK34" s="1314"/>
      <c r="AL34" s="1314"/>
      <c r="AM34" s="1314"/>
    </row>
    <row r="35" spans="1:39" ht="15.75">
      <c r="A35" s="1312"/>
      <c r="B35" s="1175"/>
      <c r="C35" s="1176"/>
      <c r="D35" s="1678" t="s">
        <v>695</v>
      </c>
      <c r="E35" s="1678" t="s">
        <v>696</v>
      </c>
      <c r="F35" s="1325"/>
      <c r="G35" s="1325"/>
      <c r="H35" s="1177" t="s">
        <v>486</v>
      </c>
      <c r="I35" s="1177" t="s">
        <v>157</v>
      </c>
      <c r="J35" s="1681" t="s">
        <v>697</v>
      </c>
      <c r="K35" s="1682"/>
      <c r="L35" s="1312"/>
      <c r="M35" s="1312"/>
      <c r="N35" s="1312"/>
      <c r="O35" s="1312"/>
      <c r="P35" s="1312"/>
      <c r="Q35" s="1312"/>
      <c r="R35" s="1312"/>
      <c r="S35" s="1312"/>
      <c r="T35" s="1312"/>
      <c r="U35" s="1312"/>
      <c r="V35" s="1312"/>
      <c r="W35" s="1312"/>
      <c r="X35" s="1312"/>
      <c r="Y35" s="1312"/>
      <c r="Z35" s="1312"/>
      <c r="AA35" s="1312"/>
      <c r="AB35" s="1312"/>
      <c r="AC35" s="1312"/>
      <c r="AD35" s="1312"/>
      <c r="AE35" s="1312"/>
      <c r="AF35" s="1312"/>
      <c r="AG35" s="1312"/>
      <c r="AH35" s="1312"/>
      <c r="AI35" s="1312"/>
      <c r="AJ35" s="1312"/>
      <c r="AK35" s="1314"/>
      <c r="AL35" s="1314"/>
      <c r="AM35" s="1314"/>
    </row>
    <row r="36" spans="1:39" ht="15.75">
      <c r="A36" s="1312"/>
      <c r="B36" s="1178"/>
      <c r="C36" s="1179"/>
      <c r="D36" s="1679"/>
      <c r="E36" s="1679"/>
      <c r="F36" s="1326"/>
      <c r="G36" s="1326"/>
      <c r="H36" s="1177" t="s">
        <v>488</v>
      </c>
      <c r="I36" s="1177" t="s">
        <v>698</v>
      </c>
      <c r="J36" s="1683"/>
      <c r="K36" s="1684"/>
      <c r="L36" s="1312"/>
      <c r="M36" s="1312"/>
      <c r="N36" s="1312"/>
      <c r="O36" s="1312"/>
      <c r="P36" s="1312"/>
      <c r="Q36" s="1312"/>
      <c r="R36" s="1312"/>
      <c r="S36" s="1312"/>
      <c r="T36" s="1312"/>
      <c r="U36" s="1312"/>
      <c r="V36" s="1312"/>
      <c r="W36" s="1312"/>
      <c r="X36" s="1312"/>
      <c r="Y36" s="1312"/>
      <c r="Z36" s="1312"/>
      <c r="AA36" s="1312"/>
      <c r="AB36" s="1312"/>
      <c r="AC36" s="1312"/>
      <c r="AD36" s="1312"/>
      <c r="AE36" s="1312"/>
      <c r="AF36" s="1312"/>
      <c r="AG36" s="1312"/>
      <c r="AH36" s="1312"/>
      <c r="AI36" s="1312"/>
      <c r="AJ36" s="1312"/>
      <c r="AK36" s="1314"/>
      <c r="AL36" s="1314"/>
      <c r="AM36" s="1314"/>
    </row>
    <row r="37" spans="1:39" ht="15.75">
      <c r="A37" s="1312"/>
      <c r="B37" s="1180" t="s">
        <v>10</v>
      </c>
      <c r="C37" s="1179"/>
      <c r="D37" s="1679"/>
      <c r="E37" s="1679"/>
      <c r="F37" s="1177" t="s">
        <v>491</v>
      </c>
      <c r="G37" s="1177" t="s">
        <v>162</v>
      </c>
      <c r="H37" s="1177" t="s">
        <v>38</v>
      </c>
      <c r="I37" s="1177" t="s">
        <v>677</v>
      </c>
      <c r="J37" s="1683"/>
      <c r="K37" s="1684"/>
      <c r="L37" s="1312"/>
      <c r="M37" s="1312"/>
      <c r="N37" s="1312"/>
      <c r="O37" s="1312"/>
      <c r="P37" s="1312"/>
      <c r="Q37" s="1312"/>
      <c r="R37" s="1312"/>
      <c r="S37" s="1312"/>
      <c r="T37" s="1312"/>
      <c r="U37" s="1312"/>
      <c r="V37" s="1312"/>
      <c r="W37" s="1312"/>
      <c r="X37" s="1312"/>
      <c r="Y37" s="1312"/>
      <c r="Z37" s="1312"/>
      <c r="AA37" s="1312"/>
      <c r="AB37" s="1312"/>
      <c r="AC37" s="1312"/>
      <c r="AD37" s="1312"/>
      <c r="AE37" s="1312"/>
      <c r="AF37" s="1312"/>
      <c r="AG37" s="1312"/>
      <c r="AH37" s="1312"/>
      <c r="AI37" s="1312"/>
      <c r="AJ37" s="1312"/>
      <c r="AK37" s="1314"/>
      <c r="AL37" s="1314"/>
      <c r="AM37" s="1314"/>
    </row>
    <row r="38" spans="1:39" ht="29.1" customHeight="1">
      <c r="A38" s="1312"/>
      <c r="B38" s="1181" t="s">
        <v>15</v>
      </c>
      <c r="C38" s="1182" t="s">
        <v>152</v>
      </c>
      <c r="D38" s="1680"/>
      <c r="E38" s="1680"/>
      <c r="F38" s="1182" t="s">
        <v>494</v>
      </c>
      <c r="G38" s="1182" t="s">
        <v>699</v>
      </c>
      <c r="H38" s="1182" t="s">
        <v>18</v>
      </c>
      <c r="I38" s="1182" t="s">
        <v>700</v>
      </c>
      <c r="J38" s="1685"/>
      <c r="K38" s="1686"/>
      <c r="L38" s="1312"/>
      <c r="M38" s="1312"/>
      <c r="N38" s="1312"/>
      <c r="O38" s="1312"/>
      <c r="P38" s="1312"/>
      <c r="Q38" s="1312"/>
      <c r="R38" s="1312"/>
      <c r="S38" s="1312"/>
      <c r="T38" s="1312"/>
      <c r="U38" s="1312"/>
      <c r="V38" s="1312"/>
      <c r="W38" s="1312"/>
      <c r="X38" s="1312"/>
      <c r="Y38" s="1312"/>
      <c r="Z38" s="1312"/>
      <c r="AA38" s="1312"/>
      <c r="AB38" s="1312"/>
      <c r="AC38" s="1312"/>
      <c r="AD38" s="1312"/>
      <c r="AE38" s="1312"/>
      <c r="AF38" s="1312"/>
      <c r="AG38" s="1312"/>
      <c r="AH38" s="1312"/>
      <c r="AI38" s="1312"/>
      <c r="AJ38" s="1312"/>
      <c r="AK38" s="1314"/>
      <c r="AL38" s="1314"/>
      <c r="AM38" s="1314"/>
    </row>
    <row r="39" spans="1:39" ht="15.75">
      <c r="A39" s="1312"/>
      <c r="B39" s="1273"/>
      <c r="C39" s="1274"/>
      <c r="D39" s="1274" t="s">
        <v>21</v>
      </c>
      <c r="E39" s="1274" t="s">
        <v>22</v>
      </c>
      <c r="F39" s="1274" t="s">
        <v>23</v>
      </c>
      <c r="G39" s="1274" t="s">
        <v>24</v>
      </c>
      <c r="H39" s="1274" t="s">
        <v>145</v>
      </c>
      <c r="I39" s="1274" t="s">
        <v>146</v>
      </c>
      <c r="J39" s="1667" t="s">
        <v>435</v>
      </c>
      <c r="K39" s="1668"/>
      <c r="L39" s="1312"/>
      <c r="M39" s="1312"/>
      <c r="N39" s="1312"/>
      <c r="O39" s="1312"/>
      <c r="P39" s="1312"/>
      <c r="Q39" s="1312"/>
      <c r="R39" s="1312"/>
      <c r="S39" s="1312"/>
      <c r="T39" s="1312"/>
      <c r="U39" s="1312"/>
      <c r="V39" s="1312"/>
      <c r="W39" s="1312"/>
      <c r="X39" s="1312"/>
      <c r="Y39" s="1312"/>
      <c r="Z39" s="1312"/>
      <c r="AA39" s="1312"/>
      <c r="AB39" s="1312"/>
      <c r="AC39" s="1312"/>
      <c r="AD39" s="1312"/>
      <c r="AE39" s="1312"/>
      <c r="AF39" s="1312"/>
      <c r="AG39" s="1312"/>
      <c r="AH39" s="1312"/>
      <c r="AI39" s="1312"/>
      <c r="AJ39" s="1312"/>
      <c r="AK39" s="1314"/>
      <c r="AL39" s="1314"/>
      <c r="AM39" s="1314"/>
    </row>
    <row r="40" spans="1:39" ht="15.75">
      <c r="A40" s="1312"/>
      <c r="B40" s="1184" t="s">
        <v>516</v>
      </c>
      <c r="C40" s="1268">
        <v>2027</v>
      </c>
      <c r="D40" s="1269">
        <f>K26</f>
        <v>114.53514423118993</v>
      </c>
      <c r="E40" s="1269">
        <v>0</v>
      </c>
      <c r="F40" s="1269">
        <f t="shared" ref="F40:F44" si="3">D40-E40</f>
        <v>114.53514423118993</v>
      </c>
      <c r="G40" s="1270">
        <v>6.9294670697903571E-2</v>
      </c>
      <c r="H40" s="1271">
        <f t="shared" ref="H40:H44" si="4">IF((F40*G40)&lt;0,0,(F40*G40))</f>
        <v>7.9366751028371958</v>
      </c>
      <c r="I40" s="1272">
        <v>4.7407107903242499E-2</v>
      </c>
      <c r="J40" s="1669">
        <f t="shared" ref="J40:J44" si="5">I40*D40</f>
        <v>5.4297799412814634</v>
      </c>
      <c r="K40" s="1670"/>
      <c r="L40" s="1312"/>
      <c r="M40" s="1312"/>
      <c r="N40" s="1312"/>
      <c r="O40" s="1312"/>
      <c r="P40" s="1312"/>
      <c r="Q40" s="1312"/>
      <c r="R40" s="1312"/>
      <c r="S40" s="1312"/>
      <c r="T40" s="1312"/>
      <c r="U40" s="1312"/>
      <c r="V40" s="1312"/>
      <c r="W40" s="1312"/>
      <c r="X40" s="1312"/>
      <c r="Y40" s="1312"/>
      <c r="Z40" s="1312"/>
      <c r="AA40" s="1312"/>
      <c r="AB40" s="1312"/>
      <c r="AC40" s="1312"/>
      <c r="AD40" s="1312"/>
      <c r="AE40" s="1312"/>
      <c r="AF40" s="1312"/>
      <c r="AG40" s="1312"/>
      <c r="AH40" s="1312"/>
      <c r="AI40" s="1312"/>
      <c r="AJ40" s="1312"/>
      <c r="AK40" s="1314"/>
      <c r="AL40" s="1314"/>
      <c r="AM40" s="1314"/>
    </row>
    <row r="41" spans="1:39" ht="15.75">
      <c r="A41" s="1312"/>
      <c r="B41" s="1184" t="s">
        <v>518</v>
      </c>
      <c r="C41" s="1242">
        <v>2028</v>
      </c>
      <c r="D41" s="1185">
        <f>L26</f>
        <v>110.02024823118994</v>
      </c>
      <c r="E41" s="1185">
        <v>0</v>
      </c>
      <c r="F41" s="1185">
        <f t="shared" si="3"/>
        <v>110.02024823118994</v>
      </c>
      <c r="G41" s="1186">
        <v>7.0214082823599644E-2</v>
      </c>
      <c r="H41" s="1187">
        <f t="shared" si="4"/>
        <v>7.7249708215777622</v>
      </c>
      <c r="I41" s="1188">
        <f>I40</f>
        <v>4.7407107903242499E-2</v>
      </c>
      <c r="J41" s="1669">
        <f t="shared" si="5"/>
        <v>5.215741779437546</v>
      </c>
      <c r="K41" s="1670"/>
      <c r="L41" s="1312"/>
      <c r="M41" s="1312"/>
      <c r="N41" s="1312"/>
      <c r="O41" s="1312"/>
      <c r="P41" s="1312"/>
      <c r="Q41" s="1312"/>
      <c r="R41" s="1312"/>
      <c r="S41" s="1312"/>
      <c r="T41" s="1312"/>
      <c r="U41" s="1312"/>
      <c r="V41" s="1312"/>
      <c r="W41" s="1312"/>
      <c r="X41" s="1312"/>
      <c r="Y41" s="1312"/>
      <c r="Z41" s="1312"/>
      <c r="AA41" s="1312"/>
      <c r="AB41" s="1312"/>
      <c r="AC41" s="1312"/>
      <c r="AD41" s="1312"/>
      <c r="AE41" s="1312"/>
      <c r="AF41" s="1312"/>
      <c r="AG41" s="1312"/>
      <c r="AH41" s="1312"/>
      <c r="AI41" s="1312"/>
      <c r="AJ41" s="1312"/>
      <c r="AK41" s="1314"/>
      <c r="AL41" s="1314"/>
      <c r="AM41" s="1314"/>
    </row>
    <row r="42" spans="1:39" ht="15.75">
      <c r="A42" s="1312"/>
      <c r="B42" s="1184" t="s">
        <v>520</v>
      </c>
      <c r="C42" s="1242">
        <v>2029</v>
      </c>
      <c r="D42" s="1185">
        <f>M26</f>
        <v>105.50535223118995</v>
      </c>
      <c r="E42" s="1185">
        <v>0</v>
      </c>
      <c r="F42" s="1185">
        <f t="shared" si="3"/>
        <v>105.50535223118995</v>
      </c>
      <c r="G42" s="1186">
        <v>7.0795395868169519E-2</v>
      </c>
      <c r="H42" s="1187">
        <f t="shared" si="4"/>
        <v>7.4692931774177547</v>
      </c>
      <c r="I42" s="1188">
        <f>I41</f>
        <v>4.7407107903242499E-2</v>
      </c>
      <c r="J42" s="1669">
        <f t="shared" si="5"/>
        <v>5.0017036175936287</v>
      </c>
      <c r="K42" s="1670"/>
      <c r="L42" s="1312"/>
      <c r="M42" s="1312"/>
      <c r="N42" s="1312"/>
      <c r="O42" s="1312"/>
      <c r="P42" s="1312"/>
      <c r="Q42" s="1312"/>
      <c r="R42" s="1312"/>
      <c r="S42" s="1312"/>
      <c r="T42" s="1312"/>
      <c r="U42" s="1312"/>
      <c r="V42" s="1312"/>
      <c r="W42" s="1312"/>
      <c r="X42" s="1312"/>
      <c r="Y42" s="1312"/>
      <c r="Z42" s="1312"/>
      <c r="AA42" s="1312"/>
      <c r="AB42" s="1312"/>
      <c r="AC42" s="1312"/>
      <c r="AD42" s="1312"/>
      <c r="AE42" s="1312"/>
      <c r="AF42" s="1312"/>
      <c r="AG42" s="1312"/>
      <c r="AH42" s="1312"/>
      <c r="AI42" s="1312"/>
      <c r="AJ42" s="1312"/>
      <c r="AK42" s="1314"/>
      <c r="AL42" s="1314"/>
      <c r="AM42" s="1314"/>
    </row>
    <row r="43" spans="1:39" ht="15.75">
      <c r="A43" s="1312"/>
      <c r="B43" s="1184" t="s">
        <v>522</v>
      </c>
      <c r="C43" s="1242">
        <v>2030</v>
      </c>
      <c r="D43" s="1185">
        <f>N26</f>
        <v>100.99045623118995</v>
      </c>
      <c r="E43" s="1185">
        <v>0</v>
      </c>
      <c r="F43" s="1185">
        <f t="shared" si="3"/>
        <v>100.99045623118995</v>
      </c>
      <c r="G43" s="1186">
        <v>7.1084921062914447E-2</v>
      </c>
      <c r="H43" s="1187">
        <f t="shared" si="4"/>
        <v>7.1788986093018545</v>
      </c>
      <c r="I43" s="1276">
        <f>I42</f>
        <v>4.7407107903242499E-2</v>
      </c>
      <c r="J43" s="1669">
        <f t="shared" si="5"/>
        <v>4.7876654557497105</v>
      </c>
      <c r="K43" s="1670"/>
      <c r="L43" s="1312"/>
      <c r="M43" s="1312"/>
      <c r="N43" s="1312"/>
      <c r="O43" s="1312"/>
      <c r="P43" s="1312"/>
      <c r="Q43" s="1312"/>
      <c r="R43" s="1312"/>
      <c r="S43" s="1312"/>
      <c r="T43" s="1312"/>
      <c r="U43" s="1312"/>
      <c r="V43" s="1312"/>
      <c r="W43" s="1312"/>
      <c r="X43" s="1312"/>
      <c r="Y43" s="1312"/>
      <c r="Z43" s="1312"/>
      <c r="AA43" s="1312"/>
      <c r="AB43" s="1312"/>
      <c r="AC43" s="1312"/>
      <c r="AD43" s="1312"/>
      <c r="AE43" s="1312"/>
      <c r="AF43" s="1312"/>
      <c r="AG43" s="1312"/>
      <c r="AH43" s="1312"/>
      <c r="AI43" s="1312"/>
      <c r="AJ43" s="1312"/>
      <c r="AK43" s="1314"/>
      <c r="AL43" s="1314"/>
      <c r="AM43" s="1314"/>
    </row>
    <row r="44" spans="1:39" ht="15.75">
      <c r="A44" s="1312"/>
      <c r="B44" s="1189" t="s">
        <v>33</v>
      </c>
      <c r="C44" s="1243">
        <v>2031</v>
      </c>
      <c r="D44" s="1190">
        <f>O26</f>
        <v>96.475560231189959</v>
      </c>
      <c r="E44" s="1190">
        <v>0</v>
      </c>
      <c r="F44" s="1190">
        <f t="shared" si="3"/>
        <v>96.475560231189959</v>
      </c>
      <c r="G44" s="1191">
        <v>7.1211521467937453E-2</v>
      </c>
      <c r="H44" s="1275">
        <f t="shared" si="4"/>
        <v>6.8701714285346762</v>
      </c>
      <c r="I44" s="1192">
        <f>I43</f>
        <v>4.7407107903242499E-2</v>
      </c>
      <c r="J44" s="1671">
        <f t="shared" si="5"/>
        <v>4.5736272939057931</v>
      </c>
      <c r="K44" s="1672"/>
      <c r="L44" s="1312"/>
      <c r="M44" s="1312"/>
      <c r="N44" s="1312"/>
      <c r="O44" s="1312"/>
      <c r="P44" s="1312"/>
      <c r="Q44" s="1312"/>
      <c r="R44" s="1312"/>
      <c r="S44" s="1312"/>
      <c r="T44" s="1312"/>
      <c r="U44" s="1312"/>
      <c r="V44" s="1312"/>
      <c r="W44" s="1312"/>
      <c r="X44" s="1312"/>
      <c r="Y44" s="1312"/>
      <c r="Z44" s="1312"/>
      <c r="AA44" s="1312"/>
      <c r="AB44" s="1312"/>
      <c r="AC44" s="1312"/>
      <c r="AD44" s="1312"/>
      <c r="AE44" s="1312"/>
      <c r="AF44" s="1312"/>
      <c r="AG44" s="1312"/>
      <c r="AH44" s="1312"/>
      <c r="AI44" s="1312"/>
      <c r="AJ44" s="1312"/>
      <c r="AK44" s="1314"/>
      <c r="AL44" s="1314"/>
      <c r="AM44" s="1314"/>
    </row>
    <row r="45" spans="1:39" ht="15.75">
      <c r="A45" s="1312"/>
      <c r="B45" s="1193"/>
      <c r="C45" s="1193"/>
      <c r="D45" s="1193"/>
      <c r="E45" s="1194"/>
      <c r="F45" s="1194"/>
      <c r="G45" s="1194"/>
      <c r="H45" s="1194"/>
      <c r="I45" s="1194"/>
      <c r="J45" s="1194"/>
      <c r="K45" s="1194"/>
      <c r="L45" s="1312"/>
      <c r="M45" s="1312"/>
      <c r="N45" s="1312"/>
      <c r="O45" s="1312"/>
      <c r="P45" s="1312"/>
      <c r="Q45" s="1312"/>
      <c r="R45" s="1312"/>
      <c r="S45" s="1312"/>
      <c r="T45" s="1312"/>
      <c r="U45" s="1312"/>
      <c r="V45" s="1312"/>
      <c r="W45" s="1312"/>
      <c r="X45" s="1312"/>
      <c r="Y45" s="1312"/>
      <c r="Z45" s="1312"/>
      <c r="AA45" s="1312"/>
      <c r="AB45" s="1312"/>
      <c r="AC45" s="1312"/>
      <c r="AD45" s="1312"/>
      <c r="AE45" s="1312"/>
      <c r="AF45" s="1312"/>
      <c r="AG45" s="1312"/>
      <c r="AH45" s="1312"/>
      <c r="AI45" s="1312"/>
      <c r="AJ45" s="1312"/>
      <c r="AK45" s="1312"/>
      <c r="AL45" s="1312"/>
      <c r="AM45" s="1312"/>
    </row>
    <row r="46" spans="1:39" ht="15.75">
      <c r="A46" s="1312"/>
      <c r="B46" s="1193" t="s">
        <v>701</v>
      </c>
      <c r="C46" s="1195" t="s">
        <v>702</v>
      </c>
      <c r="D46" s="1193"/>
      <c r="E46" s="1194"/>
      <c r="F46" s="1194"/>
      <c r="G46" s="1194"/>
      <c r="H46" s="1194"/>
      <c r="I46" s="1194"/>
      <c r="J46" s="1194"/>
      <c r="K46" s="1194"/>
      <c r="L46" s="1312"/>
      <c r="M46" s="1312"/>
      <c r="N46" s="1312"/>
      <c r="O46" s="1312"/>
      <c r="P46" s="1312"/>
      <c r="Q46" s="1312"/>
      <c r="R46" s="1312"/>
      <c r="S46" s="1312"/>
      <c r="T46" s="1312"/>
      <c r="U46" s="1312"/>
      <c r="V46" s="1312"/>
      <c r="W46" s="1312"/>
      <c r="X46" s="1312"/>
      <c r="Y46" s="1312"/>
      <c r="Z46" s="1312"/>
      <c r="AA46" s="1312"/>
      <c r="AB46" s="1312"/>
      <c r="AC46" s="1312"/>
      <c r="AD46" s="1312"/>
      <c r="AE46" s="1312"/>
      <c r="AF46" s="1312"/>
      <c r="AG46" s="1312"/>
      <c r="AH46" s="1312"/>
      <c r="AI46" s="1312"/>
      <c r="AJ46" s="1312"/>
      <c r="AK46" s="1312"/>
      <c r="AL46" s="1312"/>
      <c r="AM46" s="1312"/>
    </row>
    <row r="47" spans="1:39" ht="15.75">
      <c r="A47" s="1312"/>
      <c r="B47" s="1229" t="s">
        <v>703</v>
      </c>
      <c r="C47" s="1193" t="s">
        <v>704</v>
      </c>
      <c r="D47" s="1193"/>
      <c r="E47" s="1194"/>
      <c r="F47" s="1194"/>
      <c r="G47" s="1194"/>
      <c r="H47" s="1194"/>
      <c r="I47" s="1194"/>
      <c r="J47" s="1194"/>
      <c r="K47" s="1194"/>
      <c r="L47" s="1312"/>
      <c r="M47" s="1312"/>
      <c r="N47" s="1312"/>
      <c r="O47" s="1312"/>
      <c r="P47" s="1312"/>
      <c r="Q47" s="1312"/>
      <c r="R47" s="1312"/>
      <c r="S47" s="1312"/>
      <c r="T47" s="1312"/>
      <c r="U47" s="1312"/>
      <c r="V47" s="1312"/>
      <c r="W47" s="1312"/>
      <c r="X47" s="1312"/>
      <c r="Y47" s="1312"/>
      <c r="Z47" s="1312"/>
      <c r="AA47" s="1312"/>
      <c r="AB47" s="1312"/>
      <c r="AC47" s="1312"/>
      <c r="AD47" s="1312"/>
      <c r="AE47" s="1312"/>
      <c r="AF47" s="1312"/>
      <c r="AG47" s="1312"/>
      <c r="AH47" s="1312"/>
      <c r="AI47" s="1312"/>
      <c r="AJ47" s="1312"/>
      <c r="AK47" s="1312"/>
      <c r="AL47" s="1312"/>
      <c r="AM47" s="1312"/>
    </row>
    <row r="48" spans="1:39" ht="15.75">
      <c r="A48" s="1312"/>
      <c r="B48" s="1193"/>
      <c r="C48" s="1193"/>
      <c r="D48" s="1193"/>
      <c r="E48" s="1194"/>
      <c r="F48" s="1194"/>
      <c r="G48" s="1194"/>
      <c r="H48" s="1194"/>
      <c r="I48" s="1194"/>
      <c r="J48" s="1194"/>
      <c r="K48" s="1194"/>
      <c r="L48" s="1312"/>
      <c r="M48" s="1312"/>
      <c r="N48" s="1312"/>
      <c r="O48" s="1312"/>
      <c r="P48" s="1312"/>
      <c r="Q48" s="1312"/>
      <c r="R48" s="1312"/>
      <c r="S48" s="1312"/>
      <c r="T48" s="1312"/>
      <c r="U48" s="1312"/>
      <c r="V48" s="1312"/>
      <c r="W48" s="1312"/>
      <c r="X48" s="1312"/>
      <c r="Y48" s="1312"/>
      <c r="Z48" s="1312"/>
      <c r="AA48" s="1312"/>
      <c r="AB48" s="1312"/>
      <c r="AC48" s="1312"/>
      <c r="AD48" s="1312"/>
      <c r="AE48" s="1312"/>
      <c r="AF48" s="1312"/>
      <c r="AG48" s="1312"/>
      <c r="AH48" s="1312"/>
      <c r="AI48" s="1312"/>
      <c r="AJ48" s="1312"/>
      <c r="AK48" s="1312"/>
      <c r="AL48" s="1312"/>
      <c r="AM48" s="1312"/>
    </row>
    <row r="49" spans="1:39" ht="15.75">
      <c r="A49" s="1312"/>
      <c r="B49" s="1310">
        <v>4</v>
      </c>
      <c r="C49" s="1673" t="s">
        <v>705</v>
      </c>
      <c r="D49" s="1673"/>
      <c r="E49" s="1673"/>
      <c r="F49" s="1673"/>
      <c r="G49" s="1673"/>
      <c r="H49" s="1673"/>
      <c r="I49" s="1673"/>
      <c r="J49" s="1673"/>
      <c r="K49" s="1673"/>
      <c r="L49" s="1673"/>
      <c r="M49" s="1673"/>
      <c r="N49" s="1312"/>
      <c r="O49" s="1312"/>
      <c r="P49" s="1312"/>
      <c r="Q49" s="1312"/>
      <c r="R49" s="1312"/>
      <c r="S49" s="1312"/>
      <c r="T49" s="1312"/>
      <c r="U49" s="1312"/>
      <c r="V49" s="1312"/>
      <c r="W49" s="1312"/>
      <c r="X49" s="1312"/>
      <c r="Y49" s="1312"/>
      <c r="Z49" s="1312"/>
      <c r="AA49" s="1312"/>
      <c r="AB49" s="1312"/>
      <c r="AC49" s="1312"/>
      <c r="AD49" s="1312"/>
      <c r="AE49" s="1312"/>
      <c r="AF49" s="1312"/>
      <c r="AG49" s="1312"/>
      <c r="AH49" s="1312"/>
      <c r="AI49" s="1312"/>
      <c r="AJ49" s="1312"/>
      <c r="AK49" s="1312"/>
      <c r="AL49" s="1312"/>
      <c r="AM49" s="1312"/>
    </row>
    <row r="50" spans="1:39" ht="15.75">
      <c r="A50" s="1312"/>
      <c r="B50" s="1238" t="s">
        <v>706</v>
      </c>
      <c r="C50" s="1309"/>
      <c r="D50" s="1239"/>
      <c r="E50" s="1316"/>
      <c r="F50" s="1316"/>
      <c r="G50" s="1316"/>
      <c r="H50" s="1316"/>
      <c r="I50" s="1316"/>
      <c r="J50" s="1316"/>
      <c r="K50" s="1316"/>
      <c r="L50" s="1318"/>
      <c r="M50" s="1319"/>
      <c r="N50" s="1327"/>
      <c r="O50" s="1312"/>
      <c r="P50" s="1312"/>
      <c r="Q50" s="1312"/>
      <c r="R50" s="1312"/>
      <c r="S50" s="1312"/>
      <c r="T50" s="1312"/>
      <c r="U50" s="1312"/>
      <c r="V50" s="1312"/>
      <c r="W50" s="1312"/>
      <c r="X50" s="1312"/>
      <c r="Y50" s="1312"/>
      <c r="Z50" s="1312"/>
      <c r="AA50" s="1312"/>
      <c r="AB50" s="1312"/>
      <c r="AC50" s="1312"/>
      <c r="AD50" s="1312"/>
      <c r="AE50" s="1312"/>
      <c r="AF50" s="1312"/>
      <c r="AG50" s="1312"/>
      <c r="AH50" s="1312"/>
      <c r="AI50" s="1312"/>
      <c r="AJ50" s="1312"/>
      <c r="AK50" s="1312"/>
      <c r="AL50" s="1312"/>
      <c r="AM50" s="1312"/>
    </row>
    <row r="51" spans="1:39" ht="15.75">
      <c r="A51" s="1312"/>
      <c r="B51" s="1177" t="s">
        <v>10</v>
      </c>
      <c r="C51" s="1198"/>
      <c r="D51" s="1244"/>
      <c r="E51" s="1244"/>
      <c r="F51" s="1328"/>
      <c r="G51" s="1328"/>
      <c r="H51" s="1200"/>
      <c r="I51" s="1215">
        <v>2027</v>
      </c>
      <c r="J51" s="1215">
        <v>2028</v>
      </c>
      <c r="K51" s="1215">
        <v>2029</v>
      </c>
      <c r="L51" s="1215">
        <v>2030</v>
      </c>
      <c r="M51" s="1215">
        <v>2031</v>
      </c>
      <c r="N51" s="1314"/>
      <c r="O51" s="1312"/>
      <c r="P51" s="1312"/>
      <c r="Q51" s="1312"/>
      <c r="R51" s="1312"/>
      <c r="S51" s="1312"/>
      <c r="T51" s="1312"/>
      <c r="U51" s="1312"/>
      <c r="V51" s="1312"/>
      <c r="W51" s="1312"/>
      <c r="X51" s="1312"/>
      <c r="Y51" s="1312"/>
      <c r="Z51" s="1312"/>
      <c r="AA51" s="1312"/>
      <c r="AB51" s="1312"/>
      <c r="AC51" s="1312"/>
      <c r="AD51" s="1312"/>
      <c r="AE51" s="1312"/>
      <c r="AF51" s="1312"/>
      <c r="AG51" s="1312"/>
      <c r="AH51" s="1312"/>
      <c r="AI51" s="1312"/>
      <c r="AJ51" s="1312"/>
      <c r="AK51" s="1312"/>
      <c r="AL51" s="1312"/>
      <c r="AM51" s="1312"/>
    </row>
    <row r="52" spans="1:39" ht="15.75">
      <c r="A52" s="1312"/>
      <c r="B52" s="1182" t="s">
        <v>15</v>
      </c>
      <c r="C52" s="1674" t="s">
        <v>515</v>
      </c>
      <c r="D52" s="1674"/>
      <c r="E52" s="1674"/>
      <c r="F52" s="1674"/>
      <c r="G52" s="1674"/>
      <c r="H52" s="1674"/>
      <c r="I52" s="1202" t="s">
        <v>458</v>
      </c>
      <c r="J52" s="1202" t="s">
        <v>458</v>
      </c>
      <c r="K52" s="1202" t="s">
        <v>458</v>
      </c>
      <c r="L52" s="1202" t="s">
        <v>458</v>
      </c>
      <c r="M52" s="1202" t="s">
        <v>458</v>
      </c>
      <c r="N52" s="1314"/>
      <c r="O52" s="1312"/>
      <c r="P52" s="1312"/>
      <c r="Q52" s="1312"/>
      <c r="R52" s="1312"/>
      <c r="S52" s="1312"/>
      <c r="T52" s="1312"/>
      <c r="U52" s="1312"/>
      <c r="V52" s="1312"/>
      <c r="W52" s="1312"/>
      <c r="X52" s="1312"/>
      <c r="Y52" s="1312"/>
      <c r="Z52" s="1312"/>
      <c r="AA52" s="1312"/>
      <c r="AB52" s="1312"/>
      <c r="AC52" s="1312"/>
      <c r="AD52" s="1312"/>
      <c r="AE52" s="1312"/>
      <c r="AF52" s="1312"/>
      <c r="AG52" s="1312"/>
      <c r="AH52" s="1312"/>
      <c r="AI52" s="1312"/>
      <c r="AJ52" s="1312"/>
      <c r="AK52" s="1312"/>
      <c r="AL52" s="1312"/>
      <c r="AM52" s="1312"/>
    </row>
    <row r="53" spans="1:39" ht="15.75">
      <c r="A53" s="1312"/>
      <c r="B53" s="1203"/>
      <c r="C53" s="1183"/>
      <c r="D53" s="1204"/>
      <c r="E53" s="1204"/>
      <c r="F53" s="1204"/>
      <c r="G53" s="1204"/>
      <c r="H53" s="1205"/>
      <c r="I53" s="1167" t="s">
        <v>22</v>
      </c>
      <c r="J53" s="1167" t="s">
        <v>23</v>
      </c>
      <c r="K53" s="1167" t="s">
        <v>24</v>
      </c>
      <c r="L53" s="1167" t="s">
        <v>145</v>
      </c>
      <c r="M53" s="1167" t="s">
        <v>146</v>
      </c>
      <c r="N53" s="1314"/>
      <c r="O53" s="1312"/>
      <c r="P53" s="1312"/>
      <c r="Q53" s="1312"/>
      <c r="R53" s="1312"/>
      <c r="S53" s="1312"/>
      <c r="T53" s="1312"/>
      <c r="U53" s="1312"/>
      <c r="V53" s="1312"/>
      <c r="W53" s="1312"/>
      <c r="X53" s="1312"/>
      <c r="Y53" s="1312"/>
      <c r="Z53" s="1312"/>
      <c r="AA53" s="1312"/>
      <c r="AB53" s="1312"/>
      <c r="AC53" s="1312"/>
      <c r="AD53" s="1312"/>
      <c r="AE53" s="1312"/>
      <c r="AF53" s="1312"/>
      <c r="AG53" s="1312"/>
      <c r="AH53" s="1312"/>
      <c r="AI53" s="1312"/>
      <c r="AJ53" s="1312"/>
      <c r="AK53" s="1312"/>
      <c r="AL53" s="1312"/>
      <c r="AM53" s="1312"/>
    </row>
    <row r="54" spans="1:39" ht="31.5" customHeight="1">
      <c r="A54" s="1312"/>
      <c r="B54" s="1206" t="s">
        <v>531</v>
      </c>
      <c r="C54" s="1675" t="s">
        <v>707</v>
      </c>
      <c r="D54" s="1676"/>
      <c r="E54" s="1676"/>
      <c r="F54" s="1676"/>
      <c r="G54" s="1676"/>
      <c r="H54" s="1677"/>
      <c r="I54" s="1207">
        <v>59.059227774437176</v>
      </c>
      <c r="J54" s="1207">
        <v>82.579420366994697</v>
      </c>
      <c r="K54" s="1207">
        <v>97.641887384419633</v>
      </c>
      <c r="L54" s="1207">
        <v>116.35602712836578</v>
      </c>
      <c r="M54" s="1207">
        <v>123.22453618318023</v>
      </c>
      <c r="N54" s="1314"/>
      <c r="O54" s="1312"/>
      <c r="P54" s="1312"/>
      <c r="Q54" s="1312"/>
      <c r="R54" s="1312"/>
      <c r="S54" s="1312"/>
      <c r="T54" s="1312"/>
      <c r="U54" s="1312"/>
      <c r="V54" s="1312"/>
      <c r="W54" s="1312"/>
      <c r="X54" s="1312"/>
      <c r="Y54" s="1312"/>
      <c r="Z54" s="1312"/>
      <c r="AA54" s="1312"/>
      <c r="AB54" s="1312"/>
      <c r="AC54" s="1312"/>
      <c r="AD54" s="1312"/>
      <c r="AE54" s="1312"/>
      <c r="AF54" s="1312"/>
      <c r="AG54" s="1312"/>
      <c r="AH54" s="1312"/>
      <c r="AI54" s="1312"/>
      <c r="AJ54" s="1312"/>
      <c r="AK54" s="1312"/>
      <c r="AL54" s="1312"/>
      <c r="AM54" s="1312"/>
    </row>
    <row r="55" spans="1:39" ht="15.75">
      <c r="A55" s="1312"/>
      <c r="B55" s="1208" t="s">
        <v>533</v>
      </c>
      <c r="C55" s="1675" t="s">
        <v>708</v>
      </c>
      <c r="D55" s="1676"/>
      <c r="E55" s="1676"/>
      <c r="F55" s="1676"/>
      <c r="G55" s="1676"/>
      <c r="H55" s="1677"/>
      <c r="I55" s="1209">
        <v>0</v>
      </c>
      <c r="J55" s="1209">
        <v>0</v>
      </c>
      <c r="K55" s="1209">
        <v>0</v>
      </c>
      <c r="L55" s="1209">
        <v>0</v>
      </c>
      <c r="M55" s="1209">
        <v>0</v>
      </c>
      <c r="N55" s="1314"/>
      <c r="O55" s="1312"/>
      <c r="P55" s="1312"/>
      <c r="Q55" s="1312"/>
      <c r="R55" s="1312"/>
      <c r="S55" s="1312"/>
      <c r="T55" s="1312"/>
      <c r="U55" s="1312"/>
      <c r="V55" s="1312"/>
      <c r="W55" s="1312"/>
      <c r="X55" s="1312"/>
      <c r="Y55" s="1312"/>
      <c r="Z55" s="1312"/>
      <c r="AA55" s="1312"/>
      <c r="AB55" s="1312"/>
      <c r="AC55" s="1312"/>
      <c r="AD55" s="1312"/>
      <c r="AE55" s="1312"/>
      <c r="AF55" s="1312"/>
      <c r="AG55" s="1312"/>
      <c r="AH55" s="1312"/>
      <c r="AI55" s="1312"/>
      <c r="AJ55" s="1312"/>
      <c r="AK55" s="1312"/>
      <c r="AL55" s="1312"/>
      <c r="AM55" s="1312"/>
    </row>
    <row r="56" spans="1:39" ht="15.75">
      <c r="A56" s="1312"/>
      <c r="B56" s="1208" t="s">
        <v>535</v>
      </c>
      <c r="C56" s="1675" t="s">
        <v>709</v>
      </c>
      <c r="D56" s="1676"/>
      <c r="E56" s="1676"/>
      <c r="F56" s="1676"/>
      <c r="G56" s="1676"/>
      <c r="H56" s="1677"/>
      <c r="I56" s="1209">
        <v>637.4</v>
      </c>
      <c r="J56" s="1209">
        <v>539.1</v>
      </c>
      <c r="K56" s="1209">
        <v>437.9</v>
      </c>
      <c r="L56" s="1209">
        <v>443.3</v>
      </c>
      <c r="M56" s="1209">
        <v>472.1</v>
      </c>
      <c r="N56" s="1314"/>
      <c r="O56" s="1312"/>
      <c r="P56" s="1312"/>
      <c r="Q56" s="1312"/>
      <c r="R56" s="1312"/>
      <c r="S56" s="1312"/>
      <c r="T56" s="1312"/>
      <c r="U56" s="1312"/>
      <c r="V56" s="1312"/>
      <c r="W56" s="1312"/>
      <c r="X56" s="1312"/>
      <c r="Y56" s="1312"/>
      <c r="Z56" s="1312"/>
      <c r="AA56" s="1312"/>
      <c r="AB56" s="1312"/>
      <c r="AC56" s="1312"/>
      <c r="AD56" s="1312"/>
      <c r="AE56" s="1312"/>
      <c r="AF56" s="1312"/>
      <c r="AG56" s="1312"/>
      <c r="AH56" s="1312"/>
      <c r="AI56" s="1312"/>
      <c r="AJ56" s="1312"/>
      <c r="AK56" s="1312"/>
      <c r="AL56" s="1312"/>
      <c r="AM56" s="1312"/>
    </row>
    <row r="57" spans="1:39" ht="15.75">
      <c r="A57" s="1312"/>
      <c r="B57" s="1208" t="s">
        <v>710</v>
      </c>
      <c r="C57" s="1675" t="s">
        <v>711</v>
      </c>
      <c r="D57" s="1676"/>
      <c r="E57" s="1676"/>
      <c r="F57" s="1676"/>
      <c r="G57" s="1676"/>
      <c r="H57" s="1677"/>
      <c r="I57" s="1209">
        <v>-498.24613916386056</v>
      </c>
      <c r="J57" s="1209">
        <v>-420.1116261101663</v>
      </c>
      <c r="K57" s="1209">
        <v>-347.22251260775488</v>
      </c>
      <c r="L57" s="1209">
        <v>-326.67911383322939</v>
      </c>
      <c r="M57" s="1209">
        <v>-341.9504192211017</v>
      </c>
      <c r="N57" s="1314"/>
      <c r="O57" s="1312"/>
      <c r="P57" s="1312"/>
      <c r="Q57" s="1312"/>
      <c r="R57" s="1312"/>
      <c r="S57" s="1312"/>
      <c r="T57" s="1312"/>
      <c r="U57" s="1312"/>
      <c r="V57" s="1312"/>
      <c r="W57" s="1312"/>
      <c r="X57" s="1312"/>
      <c r="Y57" s="1312"/>
      <c r="Z57" s="1312"/>
      <c r="AA57" s="1312"/>
      <c r="AB57" s="1312"/>
      <c r="AC57" s="1312"/>
      <c r="AD57" s="1312"/>
      <c r="AE57" s="1312"/>
      <c r="AF57" s="1312"/>
      <c r="AG57" s="1312"/>
      <c r="AH57" s="1312"/>
      <c r="AI57" s="1312"/>
      <c r="AJ57" s="1312"/>
      <c r="AK57" s="1312"/>
      <c r="AL57" s="1312"/>
      <c r="AM57" s="1312"/>
    </row>
    <row r="58" spans="1:39" ht="15.75">
      <c r="A58" s="1312"/>
      <c r="B58" s="1208" t="s">
        <v>549</v>
      </c>
      <c r="C58" s="1666" t="s">
        <v>712</v>
      </c>
      <c r="D58" s="1666"/>
      <c r="E58" s="1666"/>
      <c r="F58" s="1666"/>
      <c r="G58" s="1666"/>
      <c r="H58" s="1666"/>
      <c r="I58" s="1247">
        <f>I54-I55-I56-I57</f>
        <v>-80.094633061702211</v>
      </c>
      <c r="J58" s="1247">
        <f>J54-J55-J56-J57</f>
        <v>-36.408953522839056</v>
      </c>
      <c r="K58" s="1247">
        <f>K54-K55-K56-K57</f>
        <v>6.964399992174549</v>
      </c>
      <c r="L58" s="1247">
        <f>L54-L55-L56-L57</f>
        <v>-0.26485903840483616</v>
      </c>
      <c r="M58" s="1247">
        <f>M54-M55-M56-M57</f>
        <v>-6.9250445957180773</v>
      </c>
      <c r="N58" s="1314"/>
      <c r="O58" s="1312"/>
      <c r="P58" s="1312"/>
      <c r="Q58" s="1312"/>
      <c r="R58" s="1312"/>
      <c r="S58" s="1312"/>
      <c r="T58" s="1312"/>
      <c r="U58" s="1312"/>
      <c r="V58" s="1312"/>
      <c r="W58" s="1312"/>
      <c r="X58" s="1312"/>
      <c r="Y58" s="1312"/>
      <c r="Z58" s="1312"/>
      <c r="AA58" s="1312"/>
      <c r="AB58" s="1312"/>
      <c r="AC58" s="1312"/>
      <c r="AD58" s="1312"/>
      <c r="AE58" s="1312"/>
      <c r="AF58" s="1312"/>
      <c r="AG58" s="1312"/>
      <c r="AH58" s="1312"/>
      <c r="AI58" s="1312"/>
      <c r="AJ58" s="1312"/>
      <c r="AK58" s="1312"/>
      <c r="AL58" s="1312"/>
      <c r="AM58" s="1312"/>
    </row>
    <row r="59" spans="1:39" ht="15.75">
      <c r="A59" s="1312"/>
      <c r="B59" s="1208" t="s">
        <v>713</v>
      </c>
      <c r="C59" s="1657" t="s">
        <v>714</v>
      </c>
      <c r="D59" s="1657"/>
      <c r="E59" s="1657"/>
      <c r="F59" s="1657"/>
      <c r="G59" s="1657"/>
      <c r="H59" s="1657"/>
      <c r="I59" s="1210">
        <v>0.25</v>
      </c>
      <c r="J59" s="1210">
        <v>0.25</v>
      </c>
      <c r="K59" s="1210">
        <v>0.25</v>
      </c>
      <c r="L59" s="1210">
        <v>0.25</v>
      </c>
      <c r="M59" s="1210">
        <v>0.25</v>
      </c>
      <c r="N59" s="1314"/>
      <c r="O59" s="1312"/>
      <c r="P59" s="1312"/>
      <c r="Q59" s="1312"/>
      <c r="R59" s="1312"/>
      <c r="S59" s="1312"/>
      <c r="T59" s="1312"/>
      <c r="U59" s="1312"/>
      <c r="V59" s="1312"/>
      <c r="W59" s="1312"/>
      <c r="X59" s="1312"/>
      <c r="Y59" s="1312"/>
      <c r="Z59" s="1312"/>
      <c r="AA59" s="1312"/>
      <c r="AB59" s="1312"/>
      <c r="AC59" s="1312"/>
      <c r="AD59" s="1312"/>
      <c r="AE59" s="1312"/>
      <c r="AF59" s="1312"/>
      <c r="AG59" s="1312"/>
      <c r="AH59" s="1312"/>
      <c r="AI59" s="1312"/>
      <c r="AJ59" s="1312"/>
      <c r="AK59" s="1312"/>
      <c r="AL59" s="1312"/>
      <c r="AM59" s="1312"/>
    </row>
    <row r="60" spans="1:39" ht="15.75">
      <c r="A60" s="1312"/>
      <c r="B60" s="1211" t="s">
        <v>715</v>
      </c>
      <c r="C60" s="1658" t="s">
        <v>716</v>
      </c>
      <c r="D60" s="1658"/>
      <c r="E60" s="1658"/>
      <c r="F60" s="1658"/>
      <c r="G60" s="1658"/>
      <c r="H60" s="1658"/>
      <c r="I60" s="1212">
        <f>I58*I59/(1-I59)</f>
        <v>-26.698211020567403</v>
      </c>
      <c r="J60" s="1212">
        <f>J58*J59/(1-J59)</f>
        <v>-12.136317840946353</v>
      </c>
      <c r="K60" s="1212">
        <f>K58*K59/(1-K59)</f>
        <v>2.3214666640581831</v>
      </c>
      <c r="L60" s="1212">
        <f>L58*L59/(1-L59)</f>
        <v>-8.828634613494539E-2</v>
      </c>
      <c r="M60" s="1212">
        <f>M58*M59/(1-M59)</f>
        <v>-2.3083481985726926</v>
      </c>
      <c r="N60" s="1314"/>
      <c r="O60" s="158"/>
      <c r="P60" s="158"/>
      <c r="Q60" s="158"/>
      <c r="R60" s="158"/>
      <c r="S60" s="158"/>
      <c r="T60" s="158"/>
      <c r="U60" s="158"/>
      <c r="V60" s="158"/>
      <c r="W60" s="158"/>
      <c r="X60" s="1312"/>
      <c r="Y60" s="1312"/>
      <c r="Z60" s="1312"/>
      <c r="AA60" s="1312"/>
      <c r="AB60" s="1312"/>
      <c r="AC60" s="1312"/>
      <c r="AD60" s="1312"/>
      <c r="AE60" s="1312"/>
      <c r="AF60" s="1312"/>
      <c r="AG60" s="1312"/>
      <c r="AH60" s="1312"/>
      <c r="AI60" s="1312"/>
      <c r="AJ60" s="1312"/>
      <c r="AK60" s="1312"/>
      <c r="AL60" s="1312"/>
      <c r="AM60" s="1312"/>
    </row>
    <row r="61" spans="1:39" ht="15.75">
      <c r="A61" s="1312"/>
      <c r="B61" s="1085"/>
      <c r="C61" s="1213"/>
      <c r="D61" s="1213"/>
      <c r="E61" s="1213"/>
      <c r="F61" s="1213"/>
      <c r="G61" s="1213"/>
      <c r="H61" s="1213"/>
      <c r="I61" s="1312"/>
      <c r="J61" s="1312"/>
      <c r="K61" s="1312"/>
      <c r="L61" s="1312"/>
      <c r="M61" s="1312"/>
      <c r="N61" s="1312"/>
      <c r="O61" s="159"/>
      <c r="P61" s="159"/>
      <c r="Q61" s="159"/>
      <c r="R61" s="159"/>
      <c r="S61" s="159"/>
      <c r="T61" s="159"/>
      <c r="U61" s="159"/>
      <c r="V61" s="159"/>
      <c r="W61" s="159"/>
      <c r="X61" s="1312"/>
      <c r="Y61" s="1312"/>
      <c r="Z61" s="1312"/>
      <c r="AA61" s="1312"/>
      <c r="AB61" s="1312"/>
      <c r="AC61" s="1312"/>
      <c r="AD61" s="1312"/>
      <c r="AE61" s="1312"/>
      <c r="AF61" s="1312"/>
      <c r="AG61" s="1312"/>
      <c r="AH61" s="1312"/>
      <c r="AI61" s="1312"/>
      <c r="AJ61" s="1312"/>
      <c r="AK61" s="1312"/>
      <c r="AL61" s="1312"/>
      <c r="AM61" s="1312"/>
    </row>
    <row r="62" spans="1:39" ht="15.75">
      <c r="A62" s="1312"/>
      <c r="B62" s="1214">
        <v>5</v>
      </c>
      <c r="C62" s="1659" t="s">
        <v>717</v>
      </c>
      <c r="D62" s="1659"/>
      <c r="E62" s="1659"/>
      <c r="F62" s="1659"/>
      <c r="G62" s="1659"/>
      <c r="H62" s="1659"/>
      <c r="I62" s="1659"/>
      <c r="J62" s="1659"/>
      <c r="K62" s="1659"/>
      <c r="L62" s="1659"/>
      <c r="M62" s="1659"/>
      <c r="N62" s="1659"/>
      <c r="O62" s="159"/>
      <c r="P62" s="159"/>
      <c r="Q62" s="159"/>
      <c r="R62" s="159"/>
      <c r="S62" s="159"/>
      <c r="T62" s="159"/>
      <c r="U62" s="159"/>
      <c r="V62" s="159"/>
      <c r="W62" s="159"/>
      <c r="X62" s="1312"/>
      <c r="Y62" s="1312"/>
      <c r="Z62" s="1312"/>
      <c r="AA62" s="1312"/>
      <c r="AB62" s="1312"/>
      <c r="AC62" s="1312"/>
      <c r="AD62" s="1312"/>
      <c r="AE62" s="1312"/>
      <c r="AF62" s="1312"/>
      <c r="AG62" s="1312"/>
      <c r="AH62" s="1312"/>
      <c r="AI62" s="1312"/>
      <c r="AJ62" s="1312"/>
      <c r="AK62" s="1312"/>
      <c r="AL62" s="1312"/>
      <c r="AM62" s="1312"/>
    </row>
    <row r="63" spans="1:39" ht="15.75">
      <c r="A63" s="1312"/>
      <c r="B63" s="1085"/>
      <c r="C63" s="1213"/>
      <c r="D63" s="1213"/>
      <c r="E63" s="1213"/>
      <c r="F63" s="1213"/>
      <c r="G63" s="1213"/>
      <c r="H63" s="1213"/>
      <c r="I63" s="1312"/>
      <c r="J63" s="1312"/>
      <c r="K63" s="1312"/>
      <c r="L63" s="1312"/>
      <c r="M63" s="1312"/>
      <c r="N63" s="1312"/>
      <c r="O63" s="159"/>
      <c r="P63" s="159"/>
      <c r="Q63" s="159"/>
      <c r="R63" s="159"/>
      <c r="S63" s="159"/>
      <c r="T63" s="159"/>
      <c r="U63" s="159"/>
      <c r="V63" s="159"/>
      <c r="W63" s="159"/>
      <c r="X63" s="1312"/>
      <c r="Y63" s="1312"/>
      <c r="Z63" s="1312"/>
      <c r="AA63" s="1312"/>
      <c r="AB63" s="1312"/>
      <c r="AC63" s="1312"/>
      <c r="AD63" s="1312"/>
      <c r="AE63" s="1312"/>
      <c r="AF63" s="1312"/>
      <c r="AG63" s="1312"/>
      <c r="AH63" s="1312"/>
      <c r="AI63" s="1312"/>
      <c r="AJ63" s="1312"/>
      <c r="AK63" s="1312"/>
      <c r="AL63" s="1312"/>
      <c r="AM63" s="1312"/>
    </row>
    <row r="64" spans="1:39" ht="15.75">
      <c r="A64" s="1312"/>
      <c r="B64" s="1193">
        <v>6</v>
      </c>
      <c r="C64" s="1660" t="s">
        <v>529</v>
      </c>
      <c r="D64" s="1660"/>
      <c r="E64" s="1660"/>
      <c r="F64" s="1660"/>
      <c r="G64" s="1660"/>
      <c r="H64" s="1660"/>
      <c r="I64" s="1660"/>
      <c r="J64" s="1660"/>
      <c r="K64" s="1660"/>
      <c r="L64" s="1660"/>
      <c r="M64" s="1660"/>
      <c r="N64" s="1312"/>
      <c r="O64" s="1312"/>
      <c r="P64" s="1312"/>
      <c r="Q64" s="1312"/>
      <c r="R64" s="1312"/>
      <c r="S64" s="1312"/>
      <c r="T64" s="1312"/>
      <c r="U64" s="1312"/>
      <c r="V64" s="1312"/>
      <c r="W64" s="1312"/>
      <c r="X64" s="1312"/>
      <c r="Y64" s="1312"/>
      <c r="Z64" s="1312"/>
      <c r="AA64" s="1312"/>
      <c r="AB64" s="1312"/>
      <c r="AC64" s="1312"/>
      <c r="AD64" s="1312"/>
      <c r="AE64" s="1312"/>
      <c r="AF64" s="1312"/>
      <c r="AG64" s="1312"/>
      <c r="AH64" s="1312"/>
      <c r="AI64" s="1312"/>
      <c r="AJ64" s="1312"/>
      <c r="AK64" s="1312"/>
      <c r="AL64" s="1312"/>
      <c r="AM64" s="1312"/>
    </row>
    <row r="65" spans="1:39" ht="15.75">
      <c r="A65" s="1312"/>
      <c r="B65" s="1196" t="s">
        <v>718</v>
      </c>
      <c r="C65" s="1197"/>
      <c r="D65" s="1197"/>
      <c r="E65" s="1323"/>
      <c r="F65" s="1323"/>
      <c r="G65" s="1323"/>
      <c r="H65" s="1323"/>
      <c r="I65" s="1323"/>
      <c r="J65" s="1323"/>
      <c r="K65" s="1323"/>
      <c r="L65" s="1329"/>
      <c r="M65" s="1324"/>
      <c r="N65" s="1312"/>
      <c r="O65" s="1312"/>
      <c r="P65" s="1312"/>
      <c r="Q65" s="1312"/>
      <c r="R65" s="1312"/>
      <c r="S65" s="1312"/>
      <c r="T65" s="1312"/>
      <c r="U65" s="1312"/>
      <c r="V65" s="1312"/>
      <c r="W65" s="1312"/>
      <c r="X65" s="1312"/>
      <c r="Y65" s="1312"/>
      <c r="Z65" s="1312"/>
      <c r="AA65" s="1312"/>
      <c r="AB65" s="1312"/>
      <c r="AC65" s="1312"/>
      <c r="AD65" s="1312"/>
      <c r="AE65" s="1312"/>
      <c r="AF65" s="1312"/>
      <c r="AG65" s="1312"/>
      <c r="AH65" s="1312"/>
      <c r="AI65" s="1312"/>
      <c r="AJ65" s="1312"/>
      <c r="AK65" s="1312"/>
      <c r="AL65" s="1312"/>
      <c r="AM65" s="1312"/>
    </row>
    <row r="66" spans="1:39" ht="15.75">
      <c r="A66" s="1312"/>
      <c r="B66" s="1177" t="s">
        <v>10</v>
      </c>
      <c r="C66" s="1198"/>
      <c r="D66" s="1199"/>
      <c r="E66" s="1199"/>
      <c r="F66" s="1330"/>
      <c r="G66" s="1330"/>
      <c r="H66" s="1200"/>
      <c r="I66" s="1201">
        <v>2027</v>
      </c>
      <c r="J66" s="1201">
        <v>2028</v>
      </c>
      <c r="K66" s="1201">
        <v>2029</v>
      </c>
      <c r="L66" s="1201">
        <v>2030</v>
      </c>
      <c r="M66" s="1201">
        <v>2031</v>
      </c>
      <c r="N66"/>
      <c r="O66" s="1312"/>
      <c r="P66" s="1312"/>
      <c r="Q66" s="1312"/>
      <c r="R66" s="1312"/>
      <c r="S66" s="1312"/>
      <c r="T66" s="1312"/>
      <c r="U66" s="1312"/>
      <c r="V66" s="1312"/>
      <c r="W66" s="1312"/>
      <c r="X66" s="1312"/>
      <c r="Y66" s="1312"/>
      <c r="Z66" s="1312"/>
      <c r="AA66" s="1312"/>
      <c r="AB66" s="1312"/>
      <c r="AC66" s="1312"/>
      <c r="AD66" s="1312"/>
      <c r="AE66" s="1312"/>
      <c r="AF66" s="1312"/>
      <c r="AG66" s="1312"/>
      <c r="AH66" s="1312"/>
      <c r="AI66" s="1312"/>
      <c r="AJ66" s="1312"/>
      <c r="AK66" s="1312"/>
      <c r="AL66" s="1312"/>
      <c r="AM66" s="1312"/>
    </row>
    <row r="67" spans="1:39" ht="15.75">
      <c r="A67" s="1312"/>
      <c r="B67" s="1177" t="s">
        <v>15</v>
      </c>
      <c r="C67" s="1661" t="s">
        <v>515</v>
      </c>
      <c r="D67" s="1662"/>
      <c r="E67" s="1662"/>
      <c r="F67" s="1662"/>
      <c r="G67" s="1662"/>
      <c r="H67" s="1663"/>
      <c r="I67" s="1215" t="s">
        <v>458</v>
      </c>
      <c r="J67" s="1215" t="s">
        <v>458</v>
      </c>
      <c r="K67" s="1215" t="s">
        <v>458</v>
      </c>
      <c r="L67" s="1215" t="s">
        <v>458</v>
      </c>
      <c r="M67" s="1215" t="s">
        <v>458</v>
      </c>
      <c r="N67"/>
      <c r="O67" s="1312"/>
      <c r="P67" s="1312"/>
      <c r="Q67" s="1312"/>
      <c r="R67" s="1312"/>
      <c r="S67" s="1312"/>
      <c r="T67" s="1312"/>
      <c r="U67" s="1312"/>
      <c r="V67" s="1312"/>
      <c r="W67" s="1312"/>
      <c r="X67" s="1312"/>
      <c r="Y67" s="1312"/>
      <c r="Z67" s="1312"/>
      <c r="AA67" s="1312"/>
      <c r="AB67" s="1312"/>
      <c r="AC67" s="1312"/>
      <c r="AD67" s="1312"/>
      <c r="AE67" s="1312"/>
      <c r="AF67" s="1312"/>
      <c r="AG67" s="1312"/>
      <c r="AH67" s="1312"/>
      <c r="AI67" s="1312"/>
      <c r="AJ67" s="1312"/>
      <c r="AK67" s="1312"/>
      <c r="AL67" s="1312"/>
      <c r="AM67" s="1312"/>
    </row>
    <row r="68" spans="1:39" ht="15.75">
      <c r="A68" s="1312"/>
      <c r="B68" s="1216"/>
      <c r="C68" s="1217"/>
      <c r="D68" s="1218"/>
      <c r="E68" s="1218"/>
      <c r="F68" s="1218"/>
      <c r="G68" s="1218"/>
      <c r="H68" s="1219"/>
      <c r="I68" s="1220" t="s">
        <v>22</v>
      </c>
      <c r="J68" s="1220" t="s">
        <v>23</v>
      </c>
      <c r="K68" s="1220" t="s">
        <v>24</v>
      </c>
      <c r="L68" s="1220" t="s">
        <v>145</v>
      </c>
      <c r="M68" s="1221" t="s">
        <v>146</v>
      </c>
      <c r="N68"/>
      <c r="O68" s="1312"/>
      <c r="P68" s="1312"/>
      <c r="Q68" s="1312"/>
      <c r="R68" s="1312"/>
      <c r="S68" s="1312"/>
      <c r="T68" s="1312"/>
      <c r="U68" s="1312"/>
      <c r="V68" s="1312"/>
      <c r="W68" s="1312"/>
      <c r="X68" s="1312"/>
      <c r="Y68" s="1312"/>
      <c r="Z68" s="1312"/>
      <c r="AA68" s="1312"/>
      <c r="AB68" s="1312"/>
      <c r="AC68" s="1312"/>
      <c r="AD68" s="1312"/>
      <c r="AE68" s="1312"/>
      <c r="AF68" s="1312"/>
      <c r="AG68" s="1312"/>
      <c r="AH68" s="1312"/>
      <c r="AI68" s="1312"/>
      <c r="AJ68" s="1312"/>
      <c r="AK68" s="1312"/>
      <c r="AL68" s="1312"/>
      <c r="AM68" s="1312"/>
    </row>
    <row r="69" spans="1:39" ht="24.75" customHeight="1">
      <c r="A69" s="1312"/>
      <c r="B69" s="1222" t="s">
        <v>719</v>
      </c>
      <c r="C69" s="1664" t="s">
        <v>720</v>
      </c>
      <c r="D69" s="1664"/>
      <c r="E69" s="1664"/>
      <c r="F69" s="1664"/>
      <c r="G69" s="1664"/>
      <c r="H69" s="1665"/>
      <c r="I69" s="1223">
        <v>286.78135039114034</v>
      </c>
      <c r="J69" s="1223">
        <v>272.79366181235559</v>
      </c>
      <c r="K69" s="1223">
        <v>281.74864381790701</v>
      </c>
      <c r="L69" s="1223">
        <v>274.37574480938383</v>
      </c>
      <c r="M69" s="1223">
        <v>287.44339942328963</v>
      </c>
      <c r="N69"/>
      <c r="O69" s="1312"/>
      <c r="P69" s="1312"/>
      <c r="Q69" s="1312"/>
      <c r="R69" s="1312"/>
      <c r="S69" s="1312"/>
      <c r="T69" s="1312"/>
      <c r="U69" s="1312"/>
      <c r="V69" s="1312"/>
      <c r="W69" s="1312"/>
      <c r="X69" s="1312"/>
      <c r="Y69" s="1312"/>
      <c r="Z69" s="1312"/>
      <c r="AA69" s="1312"/>
      <c r="AB69" s="1312"/>
      <c r="AC69" s="1312"/>
      <c r="AD69" s="1312"/>
      <c r="AE69" s="1312"/>
      <c r="AF69" s="1312"/>
      <c r="AG69" s="1312"/>
      <c r="AH69" s="1312"/>
      <c r="AI69" s="1312"/>
      <c r="AJ69" s="1312"/>
      <c r="AK69" s="1312"/>
      <c r="AL69" s="1312"/>
      <c r="AM69" s="1312"/>
    </row>
    <row r="70" spans="1:39" ht="15.75">
      <c r="A70" s="1312"/>
      <c r="B70" s="1208" t="s">
        <v>721</v>
      </c>
      <c r="C70" s="1657" t="s">
        <v>722</v>
      </c>
      <c r="D70" s="1657"/>
      <c r="E70" s="1657"/>
      <c r="F70" s="1657"/>
      <c r="G70" s="1657"/>
      <c r="H70" s="1657"/>
      <c r="I70" s="1210">
        <v>0.25</v>
      </c>
      <c r="J70" s="1210">
        <v>0.25</v>
      </c>
      <c r="K70" s="1210">
        <v>0.25</v>
      </c>
      <c r="L70" s="1210">
        <v>0.25</v>
      </c>
      <c r="M70" s="1210">
        <v>0.25</v>
      </c>
      <c r="N70"/>
      <c r="O70" s="1312"/>
      <c r="P70" s="1312"/>
      <c r="Q70" s="1312"/>
      <c r="R70" s="1312"/>
      <c r="S70" s="1312"/>
      <c r="T70" s="1312"/>
      <c r="U70" s="1312"/>
      <c r="V70" s="1312"/>
      <c r="W70" s="1312"/>
      <c r="X70" s="1312"/>
      <c r="Y70" s="1312"/>
      <c r="Z70" s="1312"/>
      <c r="AA70" s="1312"/>
      <c r="AB70" s="1312"/>
      <c r="AC70" s="1312"/>
      <c r="AD70" s="1312"/>
      <c r="AE70" s="1312"/>
      <c r="AF70" s="1312"/>
      <c r="AG70" s="1312"/>
      <c r="AH70" s="1312"/>
      <c r="AI70" s="1312"/>
      <c r="AJ70" s="1312"/>
      <c r="AK70" s="1312"/>
      <c r="AL70" s="1312"/>
      <c r="AM70" s="1312"/>
    </row>
    <row r="71" spans="1:39" ht="15.75">
      <c r="A71" s="1312"/>
      <c r="B71" s="1224" t="s">
        <v>723</v>
      </c>
      <c r="C71" s="1225" t="s">
        <v>724</v>
      </c>
      <c r="D71" s="1226"/>
      <c r="E71" s="1226"/>
      <c r="F71" s="1226"/>
      <c r="G71" s="1226"/>
      <c r="H71" s="1227"/>
      <c r="I71" s="1228">
        <f t="shared" ref="I71:M71" si="6">-I70*I69</f>
        <v>-71.695337597785084</v>
      </c>
      <c r="J71" s="1228">
        <f t="shared" si="6"/>
        <v>-68.198415453088899</v>
      </c>
      <c r="K71" s="1228">
        <f t="shared" si="6"/>
        <v>-70.437160954476752</v>
      </c>
      <c r="L71" s="1228">
        <f t="shared" si="6"/>
        <v>-68.593936202345958</v>
      </c>
      <c r="M71" s="1228">
        <f t="shared" si="6"/>
        <v>-71.860849855822408</v>
      </c>
      <c r="N71"/>
      <c r="O71" s="1312"/>
      <c r="P71" s="1312"/>
      <c r="Q71" s="1312"/>
      <c r="R71" s="1312"/>
      <c r="S71" s="1312"/>
      <c r="T71" s="1312"/>
      <c r="U71" s="1312"/>
      <c r="V71" s="1312"/>
      <c r="W71" s="1312"/>
      <c r="X71" s="1312"/>
      <c r="Y71" s="1312"/>
      <c r="Z71" s="1312"/>
      <c r="AA71" s="1312"/>
      <c r="AB71" s="1312"/>
      <c r="AC71" s="1312"/>
      <c r="AD71" s="1312"/>
      <c r="AE71" s="1312"/>
      <c r="AF71" s="1312"/>
      <c r="AG71" s="1312"/>
      <c r="AH71" s="1312"/>
      <c r="AI71" s="1312"/>
      <c r="AJ71" s="1312"/>
      <c r="AK71" s="1312"/>
      <c r="AL71" s="1312"/>
      <c r="AM71" s="1312"/>
    </row>
    <row r="72" spans="1:39" ht="15.75">
      <c r="A72" s="1312"/>
      <c r="B72" s="1312"/>
      <c r="C72" s="1312"/>
      <c r="D72" s="1312"/>
      <c r="E72" s="1312"/>
      <c r="F72" s="1312"/>
      <c r="G72" s="1312"/>
      <c r="H72" s="1312"/>
      <c r="I72" s="1312"/>
      <c r="J72" s="1312"/>
      <c r="K72" s="1312"/>
      <c r="L72" s="1312"/>
      <c r="M72" s="1312"/>
      <c r="N72" s="1312"/>
      <c r="O72" s="1312"/>
      <c r="P72" s="1312"/>
      <c r="Q72" s="1312"/>
      <c r="R72" s="1312"/>
      <c r="S72" s="1312"/>
      <c r="T72" s="1312"/>
      <c r="U72" s="1312"/>
      <c r="V72" s="1312"/>
      <c r="W72" s="1312"/>
      <c r="X72" s="1312"/>
      <c r="Y72" s="1312"/>
      <c r="Z72" s="1312"/>
      <c r="AA72" s="1312"/>
      <c r="AB72" s="1312"/>
      <c r="AC72" s="1312"/>
      <c r="AD72" s="1312"/>
      <c r="AE72" s="1312"/>
      <c r="AF72" s="1312"/>
      <c r="AG72" s="1312"/>
      <c r="AH72" s="1312"/>
      <c r="AI72" s="1312"/>
      <c r="AJ72" s="1312"/>
      <c r="AK72" s="1312"/>
      <c r="AL72" s="1312"/>
      <c r="AM72" s="1312"/>
    </row>
    <row r="73" spans="1:39" s="1157" customFormat="1" ht="15.75">
      <c r="A73" s="1315"/>
      <c r="B73" s="1162">
        <v>7</v>
      </c>
      <c r="C73" s="1311" t="str">
        <f>C59</f>
        <v>Income Tax Rate (Ex. F4-2-1 Table 3d, line 33)</v>
      </c>
      <c r="D73" s="1154"/>
      <c r="E73" s="1154"/>
      <c r="F73" s="1154"/>
      <c r="G73" s="1154"/>
      <c r="H73" s="1154"/>
      <c r="I73" s="1154"/>
      <c r="J73" s="1154"/>
      <c r="K73" s="1154"/>
      <c r="L73" s="1315"/>
      <c r="M73" s="1315"/>
      <c r="N73" s="1315"/>
      <c r="O73" s="1315"/>
      <c r="P73" s="1315"/>
      <c r="Q73" s="1315"/>
      <c r="R73" s="1315"/>
      <c r="S73" s="1315"/>
      <c r="T73" s="1315"/>
      <c r="U73" s="1315"/>
      <c r="V73" s="1315"/>
      <c r="W73" s="1315"/>
      <c r="X73" s="1315"/>
      <c r="Y73" s="1315"/>
      <c r="Z73" s="1315"/>
      <c r="AA73" s="1315"/>
      <c r="AB73" s="1315"/>
      <c r="AC73" s="1315"/>
      <c r="AD73" s="1315"/>
      <c r="AE73" s="1315"/>
      <c r="AF73" s="1315"/>
      <c r="AG73" s="1315"/>
      <c r="AH73" s="1315"/>
      <c r="AI73" s="1315"/>
      <c r="AJ73" s="1315"/>
      <c r="AK73" s="1315"/>
      <c r="AL73" s="1315"/>
      <c r="AM73" s="1315"/>
    </row>
    <row r="74" spans="1:39" ht="15.75">
      <c r="A74" s="1312"/>
      <c r="B74" s="1312"/>
      <c r="C74" s="1312"/>
      <c r="D74" s="1312"/>
      <c r="E74" s="1312"/>
      <c r="F74" s="1312"/>
      <c r="G74" s="1312"/>
      <c r="H74" s="1312"/>
      <c r="I74" s="1312"/>
      <c r="J74" s="1312"/>
      <c r="K74" s="1312"/>
      <c r="L74" s="1312"/>
      <c r="M74" s="1312"/>
      <c r="N74" s="1312"/>
      <c r="O74" s="1312"/>
      <c r="P74" s="1312"/>
      <c r="Q74" s="1312"/>
      <c r="R74" s="1312"/>
      <c r="S74" s="1312"/>
      <c r="T74" s="1312"/>
      <c r="U74" s="1312"/>
      <c r="V74" s="1312"/>
      <c r="W74" s="1312"/>
      <c r="X74" s="1312"/>
      <c r="Y74" s="1312"/>
      <c r="Z74" s="1312"/>
      <c r="AA74" s="1312"/>
      <c r="AB74" s="1312"/>
      <c r="AC74" s="1312"/>
      <c r="AD74" s="1312"/>
      <c r="AE74" s="1312"/>
      <c r="AF74" s="1312"/>
      <c r="AG74" s="1312"/>
      <c r="AH74" s="1312"/>
      <c r="AI74" s="1312"/>
      <c r="AJ74" s="1312"/>
      <c r="AK74" s="1312"/>
      <c r="AL74" s="1312"/>
      <c r="AM74" s="1312"/>
    </row>
    <row r="75" spans="1:39" ht="15.75">
      <c r="A75" s="1312"/>
      <c r="B75" s="1085">
        <v>8</v>
      </c>
      <c r="C75" s="1313" t="s">
        <v>725</v>
      </c>
      <c r="D75" s="1312"/>
      <c r="E75" s="1312"/>
      <c r="F75" s="1312"/>
      <c r="G75" s="1312"/>
      <c r="H75" s="1312"/>
      <c r="I75" s="1312"/>
      <c r="J75" s="1312"/>
      <c r="K75" s="1312"/>
      <c r="L75" s="1312"/>
      <c r="M75" s="1312"/>
      <c r="N75" s="1312"/>
      <c r="O75" s="1312"/>
      <c r="P75" s="1312"/>
      <c r="Q75" s="1312"/>
      <c r="R75" s="1312"/>
      <c r="S75" s="1312"/>
      <c r="T75" s="1312"/>
      <c r="U75" s="1312"/>
      <c r="V75" s="1312"/>
      <c r="W75" s="1312"/>
      <c r="X75" s="1312"/>
      <c r="Y75" s="1312"/>
      <c r="Z75" s="1312"/>
      <c r="AA75" s="1312"/>
      <c r="AB75" s="1312"/>
      <c r="AC75" s="1312"/>
      <c r="AD75" s="1312"/>
      <c r="AE75" s="1312"/>
      <c r="AF75" s="1312"/>
      <c r="AG75" s="1312"/>
      <c r="AH75" s="1312"/>
      <c r="AI75" s="1312"/>
      <c r="AJ75" s="1312"/>
      <c r="AK75" s="1312"/>
      <c r="AL75" s="1312"/>
      <c r="AM75" s="1312"/>
    </row>
    <row r="76" spans="1:39" ht="15.75">
      <c r="A76" s="1312"/>
      <c r="B76" s="1312"/>
      <c r="C76" s="1313" t="s">
        <v>726</v>
      </c>
      <c r="D76" s="1312"/>
      <c r="E76" s="1312"/>
      <c r="F76" s="1312"/>
      <c r="G76" s="1312"/>
      <c r="H76" s="1312"/>
      <c r="I76" s="1312"/>
      <c r="J76" s="1312"/>
      <c r="K76" s="1312"/>
      <c r="L76" s="1312"/>
      <c r="M76" s="1312"/>
      <c r="N76" s="1312"/>
      <c r="O76" s="1312"/>
      <c r="P76" s="1312"/>
      <c r="Q76" s="1312"/>
      <c r="R76" s="1312"/>
      <c r="S76" s="1312"/>
      <c r="T76" s="1312"/>
      <c r="U76" s="1312"/>
      <c r="V76" s="1312"/>
      <c r="W76" s="1312"/>
      <c r="X76" s="1312"/>
      <c r="Y76" s="1312"/>
      <c r="Z76" s="1312"/>
      <c r="AA76" s="1312"/>
      <c r="AB76" s="1312"/>
      <c r="AC76" s="1312"/>
      <c r="AD76" s="1312"/>
      <c r="AE76" s="1312"/>
      <c r="AF76" s="1312"/>
      <c r="AG76" s="1312"/>
      <c r="AH76" s="1312"/>
      <c r="AI76" s="1312"/>
      <c r="AJ76" s="1312"/>
      <c r="AK76" s="1312"/>
      <c r="AL76" s="1312"/>
      <c r="AM76" s="1312"/>
    </row>
    <row r="77" spans="1:39" ht="15.75">
      <c r="A77" s="1312"/>
      <c r="B77" s="1312"/>
      <c r="C77" s="1312"/>
      <c r="D77" s="1312"/>
      <c r="E77" s="1312"/>
      <c r="F77" s="1312"/>
      <c r="G77" s="1312"/>
      <c r="H77" s="1312"/>
      <c r="I77" s="1312"/>
      <c r="J77" s="1312"/>
      <c r="K77" s="1312"/>
      <c r="L77" s="1312"/>
      <c r="M77" s="1312"/>
      <c r="N77" s="1312"/>
      <c r="O77" s="1312"/>
      <c r="P77" s="1312"/>
      <c r="Q77" s="1312"/>
      <c r="R77" s="1312"/>
      <c r="S77" s="1312"/>
      <c r="T77" s="1312"/>
      <c r="U77" s="1312"/>
      <c r="V77" s="1312"/>
      <c r="W77" s="1312"/>
      <c r="X77" s="1312"/>
      <c r="Y77" s="1312"/>
      <c r="Z77" s="1312"/>
      <c r="AA77" s="1312"/>
      <c r="AB77" s="1312"/>
      <c r="AC77" s="1312"/>
      <c r="AD77" s="1312"/>
      <c r="AE77" s="1312"/>
      <c r="AF77" s="1312"/>
      <c r="AG77" s="1312"/>
      <c r="AH77" s="1312"/>
      <c r="AI77" s="1312"/>
      <c r="AJ77" s="1312"/>
      <c r="AK77" s="1312"/>
      <c r="AL77" s="1312"/>
      <c r="AM77" s="1312"/>
    </row>
    <row r="78" spans="1:39" ht="15.75">
      <c r="A78" s="1312"/>
      <c r="B78" s="1312"/>
      <c r="C78" s="1312"/>
      <c r="D78" s="1312"/>
      <c r="E78" s="1312"/>
      <c r="F78" s="1312"/>
      <c r="G78" s="1312"/>
      <c r="H78" s="1312"/>
      <c r="I78" s="1312"/>
      <c r="J78" s="1312"/>
      <c r="K78" s="1312"/>
      <c r="L78" s="1312"/>
      <c r="M78" s="1312"/>
      <c r="N78" s="1312"/>
      <c r="O78" s="1312"/>
      <c r="P78" s="1312"/>
      <c r="Q78" s="1312"/>
      <c r="R78" s="1312"/>
      <c r="S78" s="1312"/>
      <c r="T78" s="1312"/>
      <c r="U78" s="1312"/>
      <c r="V78" s="1312"/>
      <c r="W78" s="1312"/>
      <c r="X78" s="1312"/>
      <c r="Y78" s="1312"/>
      <c r="Z78" s="1312"/>
      <c r="AA78" s="1312"/>
      <c r="AB78" s="1312"/>
      <c r="AC78" s="1312"/>
      <c r="AD78" s="1312"/>
      <c r="AE78" s="1312"/>
      <c r="AF78" s="1312"/>
      <c r="AG78" s="1312"/>
      <c r="AH78" s="1312"/>
      <c r="AI78" s="1312"/>
      <c r="AJ78" s="1312"/>
      <c r="AK78" s="1312"/>
      <c r="AL78" s="1312"/>
      <c r="AM78" s="1312"/>
    </row>
    <row r="79" spans="1:39" ht="15.75">
      <c r="A79" s="1312"/>
      <c r="B79" s="1312"/>
      <c r="C79" s="1312"/>
      <c r="D79" s="1312"/>
      <c r="E79" s="1312"/>
      <c r="F79" s="1312"/>
      <c r="G79" s="1312"/>
      <c r="H79" s="1312"/>
      <c r="I79" s="1312"/>
      <c r="J79" s="1312"/>
      <c r="K79" s="1312"/>
      <c r="L79" s="1312"/>
      <c r="M79" s="1312"/>
      <c r="N79" s="1312"/>
      <c r="O79" s="1312"/>
      <c r="P79" s="1312"/>
      <c r="Q79" s="1312"/>
      <c r="R79" s="1312"/>
      <c r="S79" s="1312"/>
      <c r="T79" s="1312"/>
      <c r="U79" s="1312"/>
      <c r="V79" s="1312"/>
      <c r="W79" s="1312"/>
      <c r="X79" s="1312"/>
      <c r="Y79" s="1312"/>
      <c r="Z79" s="1312"/>
      <c r="AA79" s="1312"/>
      <c r="AB79" s="1312"/>
      <c r="AC79" s="1312"/>
      <c r="AD79" s="1312"/>
      <c r="AE79" s="1312"/>
      <c r="AF79" s="1312"/>
      <c r="AG79" s="1312"/>
      <c r="AH79" s="1312"/>
      <c r="AI79" s="1312"/>
      <c r="AJ79" s="1312"/>
      <c r="AK79" s="1312"/>
      <c r="AL79" s="1312"/>
      <c r="AM79" s="1312"/>
    </row>
    <row r="80" spans="1:39" ht="15.75">
      <c r="A80" s="1312"/>
      <c r="B80" s="1312"/>
      <c r="C80" s="1312"/>
      <c r="D80" s="1312"/>
      <c r="E80" s="1312"/>
      <c r="F80" s="1312"/>
      <c r="G80" s="1312"/>
      <c r="H80" s="1312"/>
      <c r="I80" s="1312"/>
      <c r="J80" s="1312"/>
      <c r="K80" s="1312"/>
      <c r="L80" s="1312"/>
      <c r="M80" s="1312"/>
      <c r="N80" s="1312"/>
      <c r="O80" s="1312"/>
      <c r="P80" s="1312"/>
      <c r="Q80" s="1312"/>
      <c r="R80" s="1312"/>
      <c r="S80" s="1312"/>
      <c r="T80" s="1312"/>
      <c r="U80" s="1312"/>
      <c r="V80" s="1312"/>
      <c r="W80" s="1312"/>
      <c r="X80" s="1312"/>
      <c r="Y80" s="1312"/>
      <c r="Z80" s="1312"/>
      <c r="AA80" s="1312"/>
      <c r="AB80" s="1312"/>
      <c r="AC80" s="1312"/>
      <c r="AD80" s="1312"/>
      <c r="AE80" s="1312"/>
      <c r="AF80" s="1312"/>
      <c r="AG80" s="1312"/>
      <c r="AH80" s="1312"/>
      <c r="AI80" s="1312"/>
      <c r="AJ80" s="1312"/>
      <c r="AK80" s="1312"/>
      <c r="AL80" s="1312"/>
      <c r="AM80" s="1312"/>
    </row>
    <row r="81" spans="1:39" ht="15.75">
      <c r="A81" s="1312"/>
      <c r="B81" s="1312"/>
      <c r="C81" s="1312"/>
      <c r="D81" s="1312"/>
      <c r="E81" s="1312"/>
      <c r="F81" s="1312"/>
      <c r="G81" s="1312"/>
      <c r="H81" s="1312"/>
      <c r="I81" s="1312"/>
      <c r="J81" s="1312"/>
      <c r="K81" s="1312"/>
      <c r="L81" s="1312"/>
      <c r="M81" s="1312"/>
      <c r="N81" s="1312"/>
      <c r="O81" s="1312"/>
      <c r="P81" s="1312"/>
      <c r="Q81" s="1312"/>
      <c r="R81" s="1312"/>
      <c r="S81" s="1312"/>
      <c r="T81" s="1312"/>
      <c r="U81" s="1312"/>
      <c r="V81" s="1312"/>
      <c r="W81" s="1312"/>
      <c r="X81" s="1312"/>
      <c r="Y81" s="1312"/>
      <c r="Z81" s="1312"/>
      <c r="AA81" s="1312"/>
      <c r="AB81" s="1312"/>
      <c r="AC81" s="1312"/>
      <c r="AD81" s="1312"/>
      <c r="AE81" s="1312"/>
      <c r="AF81" s="1312"/>
      <c r="AG81" s="1312"/>
      <c r="AH81" s="1312"/>
      <c r="AI81" s="1312"/>
      <c r="AJ81" s="1312"/>
      <c r="AK81" s="1312"/>
      <c r="AL81" s="1312"/>
      <c r="AM81" s="1312"/>
    </row>
    <row r="82" spans="1:39" ht="15.75">
      <c r="A82" s="1312"/>
      <c r="B82" s="1312"/>
      <c r="C82" s="1312"/>
      <c r="D82" s="1312"/>
      <c r="E82" s="1312"/>
      <c r="F82" s="1312"/>
      <c r="G82" s="1312"/>
      <c r="H82" s="1312"/>
      <c r="I82" s="1312"/>
      <c r="J82" s="1312"/>
      <c r="K82" s="1312"/>
      <c r="L82" s="1312"/>
      <c r="M82" s="1312"/>
      <c r="N82" s="1312"/>
      <c r="O82" s="1312"/>
      <c r="P82" s="1312"/>
      <c r="Q82" s="1312"/>
      <c r="R82" s="1312"/>
      <c r="S82" s="1312"/>
      <c r="T82" s="1312"/>
      <c r="U82" s="1312"/>
      <c r="V82" s="1312"/>
      <c r="W82" s="1312"/>
      <c r="X82" s="1312"/>
      <c r="Y82" s="1312"/>
      <c r="Z82" s="1312"/>
      <c r="AA82" s="1312"/>
      <c r="AB82" s="1312"/>
      <c r="AC82" s="1312"/>
      <c r="AD82" s="1312"/>
      <c r="AE82" s="1312"/>
      <c r="AF82" s="1312"/>
      <c r="AG82" s="1312"/>
      <c r="AH82" s="1312"/>
      <c r="AI82" s="1312"/>
      <c r="AJ82" s="1312"/>
      <c r="AK82" s="1312"/>
      <c r="AL82" s="1312"/>
      <c r="AM82" s="1312"/>
    </row>
    <row r="83" spans="1:39" ht="15.75">
      <c r="A83" s="1312"/>
      <c r="B83" s="1312"/>
      <c r="C83" s="1312"/>
      <c r="D83" s="1312"/>
      <c r="E83" s="1312"/>
      <c r="F83" s="1312"/>
      <c r="G83" s="1312"/>
      <c r="H83" s="1312"/>
      <c r="I83" s="1312"/>
      <c r="J83" s="1312"/>
      <c r="K83" s="1312"/>
      <c r="L83" s="1312"/>
      <c r="M83" s="1312"/>
      <c r="N83" s="1312"/>
      <c r="O83" s="1312"/>
      <c r="P83" s="1312"/>
      <c r="Q83" s="1312"/>
      <c r="R83" s="1312"/>
      <c r="S83" s="1312"/>
      <c r="T83" s="1312"/>
      <c r="U83" s="1312"/>
      <c r="V83" s="1312"/>
      <c r="W83" s="1312"/>
      <c r="X83" s="1312"/>
      <c r="Y83" s="1312"/>
      <c r="Z83" s="1312"/>
      <c r="AA83" s="1312"/>
      <c r="AB83" s="1312"/>
      <c r="AC83" s="1312"/>
      <c r="AD83" s="1312"/>
      <c r="AE83" s="1312"/>
      <c r="AF83" s="1312"/>
      <c r="AG83" s="1312"/>
      <c r="AH83" s="1312"/>
      <c r="AI83" s="1312"/>
      <c r="AJ83" s="1312"/>
      <c r="AK83" s="1312"/>
      <c r="AL83" s="1312"/>
      <c r="AM83" s="1312"/>
    </row>
    <row r="84" spans="1:39" ht="15.75">
      <c r="A84" s="1312"/>
      <c r="B84" s="1312"/>
      <c r="C84" s="1312"/>
      <c r="D84" s="1312"/>
      <c r="E84" s="1312"/>
      <c r="F84" s="1312"/>
      <c r="G84" s="1312"/>
      <c r="H84" s="1312"/>
      <c r="I84" s="1312"/>
      <c r="J84" s="1312"/>
      <c r="K84" s="1312"/>
      <c r="L84" s="1312"/>
      <c r="M84" s="1312"/>
      <c r="N84" s="1312"/>
      <c r="O84" s="1312"/>
      <c r="P84" s="1312"/>
      <c r="Q84" s="1312"/>
      <c r="R84" s="1312"/>
      <c r="S84" s="1312"/>
      <c r="T84" s="1312"/>
      <c r="U84" s="1312"/>
      <c r="V84" s="1312"/>
      <c r="W84" s="1312"/>
      <c r="X84" s="1312"/>
      <c r="Y84" s="1312"/>
      <c r="Z84" s="1312"/>
      <c r="AA84" s="1312"/>
      <c r="AB84" s="1312"/>
      <c r="AC84" s="1312"/>
      <c r="AD84" s="1312"/>
      <c r="AE84" s="1312"/>
      <c r="AF84" s="1312"/>
      <c r="AG84" s="1312"/>
      <c r="AH84" s="1312"/>
      <c r="AI84" s="1312"/>
      <c r="AJ84" s="1312"/>
      <c r="AK84" s="1312"/>
      <c r="AL84" s="1312"/>
      <c r="AM84" s="1312"/>
    </row>
    <row r="85" spans="1:39" ht="15.75">
      <c r="A85" s="1312"/>
      <c r="B85" s="1312"/>
      <c r="C85" s="1312"/>
      <c r="D85" s="1312"/>
      <c r="E85" s="1312"/>
      <c r="F85" s="1312"/>
      <c r="G85" s="1312"/>
      <c r="H85" s="1312"/>
      <c r="I85" s="1312"/>
      <c r="J85" s="1312"/>
      <c r="K85" s="1312"/>
      <c r="L85" s="1312"/>
      <c r="M85" s="1312"/>
      <c r="N85" s="1312"/>
      <c r="O85" s="1312"/>
      <c r="P85" s="1312"/>
      <c r="Q85" s="1312"/>
      <c r="R85" s="1312"/>
      <c r="S85" s="1312"/>
      <c r="T85" s="1312"/>
      <c r="U85" s="1312"/>
      <c r="V85" s="1312"/>
      <c r="W85" s="1312"/>
      <c r="X85" s="1312"/>
      <c r="Y85" s="1312"/>
      <c r="Z85" s="1312"/>
      <c r="AA85" s="1312"/>
      <c r="AB85" s="1312"/>
      <c r="AC85" s="1312"/>
      <c r="AD85" s="1312"/>
      <c r="AE85" s="1312"/>
      <c r="AF85" s="1312"/>
      <c r="AG85" s="1312"/>
      <c r="AH85" s="1312"/>
      <c r="AI85" s="1312"/>
      <c r="AJ85" s="1312"/>
      <c r="AK85" s="1312"/>
      <c r="AL85" s="1312"/>
      <c r="AM85" s="1312"/>
    </row>
    <row r="86" spans="1:39" ht="15.75">
      <c r="A86" s="1312"/>
      <c r="B86" s="1312"/>
      <c r="C86" s="1312"/>
      <c r="D86" s="1312"/>
      <c r="E86" s="1312"/>
      <c r="F86" s="1312"/>
      <c r="G86" s="1312"/>
      <c r="H86" s="1312"/>
      <c r="I86" s="1312"/>
      <c r="J86" s="1312"/>
      <c r="K86" s="1312"/>
      <c r="L86" s="1312"/>
      <c r="M86" s="1312"/>
      <c r="N86" s="1312"/>
      <c r="O86" s="1312"/>
      <c r="P86" s="1312"/>
      <c r="Q86" s="1312"/>
      <c r="R86" s="1312"/>
      <c r="S86" s="1312"/>
      <c r="T86" s="1312"/>
      <c r="U86" s="1312"/>
      <c r="V86" s="1312"/>
      <c r="W86" s="1312"/>
      <c r="X86" s="1312"/>
      <c r="Y86" s="1312"/>
      <c r="Z86" s="1312"/>
      <c r="AA86" s="1312"/>
      <c r="AB86" s="1312"/>
      <c r="AC86" s="1312"/>
      <c r="AD86" s="1312"/>
      <c r="AE86" s="1312"/>
      <c r="AF86" s="1312"/>
      <c r="AG86" s="1312"/>
      <c r="AH86" s="1312"/>
      <c r="AI86" s="1312"/>
      <c r="AJ86" s="1312"/>
      <c r="AK86" s="1312"/>
      <c r="AL86" s="1312"/>
      <c r="AM86" s="1312"/>
    </row>
    <row r="87" spans="1:39" ht="15.75">
      <c r="A87" s="1312"/>
      <c r="B87" s="1312"/>
      <c r="C87" s="1312"/>
      <c r="D87" s="1312"/>
      <c r="E87" s="1312"/>
      <c r="F87" s="1312"/>
      <c r="G87" s="1312"/>
      <c r="H87" s="1312"/>
      <c r="I87" s="1312"/>
      <c r="J87" s="1312"/>
      <c r="K87" s="1312"/>
      <c r="L87" s="1312"/>
      <c r="M87" s="1312"/>
      <c r="N87" s="1312"/>
      <c r="O87" s="1312"/>
      <c r="P87" s="1312"/>
      <c r="Q87" s="1312"/>
      <c r="R87" s="1312"/>
      <c r="S87" s="1312"/>
      <c r="T87" s="1312"/>
      <c r="U87" s="1312"/>
      <c r="V87" s="1312"/>
      <c r="W87" s="1312"/>
      <c r="X87" s="1312"/>
      <c r="Y87" s="1312"/>
      <c r="Z87" s="1312"/>
      <c r="AA87" s="1312"/>
      <c r="AB87" s="1312"/>
      <c r="AC87" s="1312"/>
      <c r="AD87" s="1312"/>
      <c r="AE87" s="1312"/>
      <c r="AF87" s="1312"/>
      <c r="AG87" s="1312"/>
      <c r="AH87" s="1312"/>
      <c r="AI87" s="1312"/>
      <c r="AJ87" s="1312"/>
      <c r="AK87" s="1312"/>
      <c r="AL87" s="1312"/>
      <c r="AM87" s="1312"/>
    </row>
    <row r="88" spans="1:39" ht="15.75">
      <c r="A88" s="1312"/>
      <c r="B88" s="1312"/>
      <c r="C88" s="1312"/>
      <c r="D88" s="1312"/>
      <c r="E88" s="1312"/>
      <c r="F88" s="1312"/>
      <c r="G88" s="1312"/>
      <c r="H88" s="1312"/>
      <c r="I88" s="1312"/>
      <c r="J88" s="1312"/>
      <c r="K88" s="1312"/>
      <c r="L88" s="1312"/>
      <c r="M88" s="1312"/>
      <c r="N88" s="1312"/>
      <c r="O88" s="1312"/>
      <c r="P88" s="1312"/>
      <c r="Q88" s="1312"/>
      <c r="R88" s="1312"/>
      <c r="S88" s="1312"/>
      <c r="T88" s="1312"/>
      <c r="U88" s="1312"/>
      <c r="V88" s="1312"/>
      <c r="W88" s="1312"/>
      <c r="X88" s="1312"/>
      <c r="Y88" s="1312"/>
      <c r="Z88" s="1312"/>
      <c r="AA88" s="1312"/>
      <c r="AB88" s="1312"/>
      <c r="AC88" s="1312"/>
      <c r="AD88" s="1312"/>
      <c r="AE88" s="1312"/>
      <c r="AF88" s="1312"/>
      <c r="AG88" s="1312"/>
      <c r="AH88" s="1312"/>
      <c r="AI88" s="1312"/>
      <c r="AJ88" s="1312"/>
      <c r="AK88" s="1312"/>
      <c r="AL88" s="1312"/>
      <c r="AM88" s="1312"/>
    </row>
    <row r="89" spans="1:39" ht="15.75">
      <c r="A89" s="1312"/>
      <c r="B89" s="1312"/>
      <c r="C89" s="1312"/>
      <c r="D89" s="1312"/>
      <c r="E89" s="1312"/>
      <c r="F89" s="1312"/>
      <c r="G89" s="1312"/>
      <c r="H89" s="1312"/>
      <c r="I89" s="1312"/>
      <c r="J89" s="1312"/>
      <c r="K89" s="1312"/>
      <c r="L89" s="1312"/>
      <c r="M89" s="1312"/>
      <c r="N89" s="1312"/>
      <c r="O89" s="1312"/>
      <c r="P89" s="1312"/>
      <c r="Q89" s="1312"/>
      <c r="R89" s="1312"/>
      <c r="S89" s="1312"/>
      <c r="T89" s="1312"/>
      <c r="U89" s="1312"/>
      <c r="V89" s="1312"/>
      <c r="W89" s="1312"/>
      <c r="X89" s="1312"/>
      <c r="Y89" s="1312"/>
      <c r="Z89" s="1312"/>
      <c r="AA89" s="1312"/>
      <c r="AB89" s="1312"/>
      <c r="AC89" s="1312"/>
      <c r="AD89" s="1312"/>
      <c r="AE89" s="1312"/>
      <c r="AF89" s="1312"/>
      <c r="AG89" s="1312"/>
      <c r="AH89" s="1312"/>
      <c r="AI89" s="1312"/>
      <c r="AJ89" s="1312"/>
      <c r="AK89" s="1312"/>
      <c r="AL89" s="1312"/>
      <c r="AM89" s="1312"/>
    </row>
    <row r="90" spans="1:39" ht="15.75">
      <c r="A90" s="1312"/>
      <c r="B90" s="1312"/>
      <c r="C90" s="1312"/>
      <c r="D90" s="1312"/>
      <c r="E90" s="1312"/>
      <c r="F90" s="1312"/>
      <c r="G90" s="1312"/>
      <c r="H90" s="1312"/>
      <c r="I90" s="1312"/>
      <c r="J90" s="1312"/>
      <c r="K90" s="1312"/>
      <c r="L90" s="1312"/>
      <c r="M90" s="1312"/>
      <c r="N90" s="1312"/>
      <c r="O90" s="1312"/>
      <c r="P90" s="1312"/>
      <c r="Q90" s="1312"/>
      <c r="R90" s="1312"/>
      <c r="S90" s="1312"/>
      <c r="T90" s="1312"/>
      <c r="U90" s="1312"/>
      <c r="V90" s="1312"/>
      <c r="W90" s="1312"/>
      <c r="X90" s="1312"/>
      <c r="Y90" s="1312"/>
      <c r="Z90" s="1312"/>
      <c r="AA90" s="1312"/>
      <c r="AB90" s="1312"/>
      <c r="AC90" s="1312"/>
      <c r="AD90" s="1312"/>
      <c r="AE90" s="1312"/>
      <c r="AF90" s="1312"/>
      <c r="AG90" s="1312"/>
      <c r="AH90" s="1312"/>
      <c r="AI90" s="1312"/>
      <c r="AJ90" s="1312"/>
      <c r="AK90" s="1312"/>
      <c r="AL90" s="1312"/>
      <c r="AM90" s="1312"/>
    </row>
    <row r="91" spans="1:39" ht="15.75">
      <c r="A91" s="1312"/>
      <c r="B91" s="1312"/>
      <c r="C91" s="1312"/>
      <c r="D91" s="1312"/>
      <c r="E91" s="1312"/>
      <c r="F91" s="1312"/>
      <c r="G91" s="1312"/>
      <c r="H91" s="1312"/>
      <c r="I91" s="1312"/>
      <c r="J91" s="1312"/>
      <c r="K91" s="1312"/>
      <c r="L91" s="1312"/>
      <c r="M91" s="1312"/>
      <c r="N91" s="1312"/>
      <c r="O91" s="1312"/>
      <c r="P91" s="1312"/>
      <c r="Q91" s="1312"/>
      <c r="R91" s="1312"/>
      <c r="S91" s="1312"/>
      <c r="T91" s="1312"/>
      <c r="U91" s="1312"/>
      <c r="V91" s="1312"/>
      <c r="W91" s="1312"/>
      <c r="X91" s="1312"/>
      <c r="Y91" s="1312"/>
      <c r="Z91" s="1312"/>
      <c r="AA91" s="1312"/>
      <c r="AB91" s="1312"/>
      <c r="AC91" s="1312"/>
      <c r="AD91" s="1312"/>
      <c r="AE91" s="1312"/>
      <c r="AF91" s="1312"/>
      <c r="AG91" s="1312"/>
      <c r="AH91" s="1312"/>
      <c r="AI91" s="1312"/>
      <c r="AJ91" s="1312"/>
      <c r="AK91" s="1312"/>
      <c r="AL91" s="1312"/>
      <c r="AM91" s="1312"/>
    </row>
    <row r="92" spans="1:39" ht="15.75">
      <c r="A92" s="1312"/>
      <c r="B92" s="1312"/>
      <c r="C92" s="1312"/>
      <c r="D92" s="1312"/>
      <c r="E92" s="1312"/>
      <c r="F92" s="1312"/>
      <c r="G92" s="1312"/>
      <c r="H92" s="1312"/>
      <c r="I92" s="1312"/>
      <c r="J92" s="1312"/>
      <c r="K92" s="1312"/>
      <c r="L92" s="1312"/>
      <c r="M92" s="1312"/>
      <c r="N92" s="1312"/>
      <c r="O92" s="1312"/>
      <c r="P92" s="1312"/>
      <c r="Q92" s="1312"/>
      <c r="R92" s="1312"/>
      <c r="S92" s="1312"/>
      <c r="T92" s="1312"/>
      <c r="U92" s="1312"/>
      <c r="V92" s="1312"/>
      <c r="W92" s="1312"/>
      <c r="X92" s="1312"/>
      <c r="Y92" s="1312"/>
      <c r="Z92" s="1312"/>
      <c r="AA92" s="1312"/>
      <c r="AB92" s="1312"/>
      <c r="AC92" s="1312"/>
      <c r="AD92" s="1312"/>
      <c r="AE92" s="1312"/>
      <c r="AF92" s="1312"/>
      <c r="AG92" s="1312"/>
      <c r="AH92" s="1312"/>
      <c r="AI92" s="1312"/>
      <c r="AJ92" s="1312"/>
      <c r="AK92" s="1312"/>
      <c r="AL92" s="1312"/>
      <c r="AM92" s="1312"/>
    </row>
    <row r="93" spans="1:39" ht="15.75">
      <c r="A93" s="1312"/>
      <c r="B93" s="1312"/>
      <c r="C93" s="1312"/>
      <c r="D93" s="1312"/>
      <c r="E93" s="1312"/>
      <c r="F93" s="1312"/>
      <c r="G93" s="1312"/>
      <c r="H93" s="1312"/>
      <c r="I93" s="1312"/>
      <c r="J93" s="1312"/>
      <c r="K93" s="1312"/>
      <c r="L93" s="1312"/>
      <c r="M93" s="1312"/>
      <c r="N93" s="1312"/>
      <c r="O93" s="1312"/>
      <c r="P93" s="1312"/>
      <c r="Q93" s="1312"/>
      <c r="R93" s="1312"/>
      <c r="S93" s="1312"/>
      <c r="T93" s="1312"/>
      <c r="U93" s="1312"/>
      <c r="V93" s="1312"/>
      <c r="W93" s="1312"/>
      <c r="X93" s="1312"/>
      <c r="Y93" s="1312"/>
      <c r="Z93" s="1312"/>
      <c r="AA93" s="1312"/>
      <c r="AB93" s="1312"/>
      <c r="AC93" s="1312"/>
      <c r="AD93" s="1312"/>
      <c r="AE93" s="1312"/>
      <c r="AF93" s="1312"/>
      <c r="AG93" s="1312"/>
      <c r="AH93" s="1312"/>
      <c r="AI93" s="1312"/>
      <c r="AJ93" s="1312"/>
      <c r="AK93" s="1312"/>
      <c r="AL93" s="1312"/>
      <c r="AM93" s="1312"/>
    </row>
    <row r="94" spans="1:39" ht="15.75">
      <c r="A94" s="1312"/>
      <c r="B94" s="1312"/>
      <c r="C94" s="1312"/>
      <c r="D94" s="1312"/>
      <c r="E94" s="1312"/>
      <c r="F94" s="1312"/>
      <c r="G94" s="1312"/>
      <c r="H94" s="1312"/>
      <c r="I94" s="1312"/>
      <c r="J94" s="1312"/>
      <c r="K94" s="1312"/>
      <c r="L94" s="1312"/>
      <c r="M94" s="1312"/>
      <c r="N94" s="1312"/>
      <c r="O94" s="1312"/>
      <c r="P94" s="1312"/>
      <c r="Q94" s="1312"/>
      <c r="R94" s="1312"/>
      <c r="S94" s="1312"/>
      <c r="T94" s="1312"/>
      <c r="U94" s="1312"/>
      <c r="V94" s="1312"/>
      <c r="W94" s="1312"/>
      <c r="X94" s="1312"/>
      <c r="Y94" s="1312"/>
      <c r="Z94" s="1312"/>
      <c r="AA94" s="1312"/>
      <c r="AB94" s="1312"/>
      <c r="AC94" s="1312"/>
      <c r="AD94" s="1312"/>
      <c r="AE94" s="1312"/>
      <c r="AF94" s="1312"/>
      <c r="AG94" s="1312"/>
      <c r="AH94" s="1312"/>
      <c r="AI94" s="1312"/>
      <c r="AJ94" s="1312"/>
      <c r="AK94" s="1312"/>
      <c r="AL94" s="1312"/>
      <c r="AM94" s="1312"/>
    </row>
  </sheetData>
  <mergeCells count="40">
    <mergeCell ref="C18:M18"/>
    <mergeCell ref="B4:F4"/>
    <mergeCell ref="B8:O8"/>
    <mergeCell ref="B9:O9"/>
    <mergeCell ref="B10:O10"/>
    <mergeCell ref="B7:O7"/>
    <mergeCell ref="D35:D38"/>
    <mergeCell ref="E35:E38"/>
    <mergeCell ref="J35:K38"/>
    <mergeCell ref="C20:G21"/>
    <mergeCell ref="C22:G22"/>
    <mergeCell ref="C23:G23"/>
    <mergeCell ref="C24:G24"/>
    <mergeCell ref="C25:G25"/>
    <mergeCell ref="C26:G26"/>
    <mergeCell ref="C28:M28"/>
    <mergeCell ref="C29:M29"/>
    <mergeCell ref="C30:M30"/>
    <mergeCell ref="C31:M31"/>
    <mergeCell ref="C33:M33"/>
    <mergeCell ref="C58:H58"/>
    <mergeCell ref="J39:K39"/>
    <mergeCell ref="J40:K40"/>
    <mergeCell ref="J41:K41"/>
    <mergeCell ref="J42:K42"/>
    <mergeCell ref="J43:K43"/>
    <mergeCell ref="J44:K44"/>
    <mergeCell ref="C49:M49"/>
    <mergeCell ref="C52:H52"/>
    <mergeCell ref="C54:H54"/>
    <mergeCell ref="C55:H55"/>
    <mergeCell ref="C56:H56"/>
    <mergeCell ref="C57:H57"/>
    <mergeCell ref="C70:H70"/>
    <mergeCell ref="C59:H59"/>
    <mergeCell ref="C60:H60"/>
    <mergeCell ref="C62:N62"/>
    <mergeCell ref="C64:M64"/>
    <mergeCell ref="C67:H67"/>
    <mergeCell ref="C69:H69"/>
  </mergeCells>
  <printOptions horizontalCentered="1"/>
  <pageMargins left="0.70866141732283472" right="0.70866141732283472" top="0.74803149606299213" bottom="0.74803149606299213" header="0.31496062992125984" footer="0.31496062992125984"/>
  <pageSetup scale="45"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9CFFC9-1309-4CA2-A738-DE61D32C10FB}">
  <sheetPr>
    <tabColor rgb="FF0070C0"/>
    <pageSetUpPr fitToPage="1"/>
  </sheetPr>
  <dimension ref="A1:AW45"/>
  <sheetViews>
    <sheetView view="pageBreakPreview" zoomScaleNormal="100" zoomScaleSheetLayoutView="100" workbookViewId="0">
      <selection activeCell="H1" sqref="H1"/>
    </sheetView>
  </sheetViews>
  <sheetFormatPr defaultColWidth="9.42578125" defaultRowHeight="15.75"/>
  <cols>
    <col min="1" max="1" width="2.5703125" style="1453" customWidth="1"/>
    <col min="2" max="2" width="6.42578125" style="1453" customWidth="1"/>
    <col min="3" max="3" width="51.5703125" style="1453" customWidth="1"/>
    <col min="4" max="4" width="6.5703125" style="1453" customWidth="1"/>
    <col min="5" max="8" width="15.42578125" style="1453" customWidth="1"/>
    <col min="9" max="9" width="2.5703125" style="1453" customWidth="1"/>
    <col min="10" max="10" width="3.28515625" style="1453" customWidth="1"/>
    <col min="11" max="16384" width="9.42578125" style="1453"/>
  </cols>
  <sheetData>
    <row r="1" spans="1:49" s="1454" customFormat="1" ht="17.25" customHeight="1">
      <c r="A1" s="1450"/>
      <c r="B1" s="1451" t="s">
        <v>0</v>
      </c>
      <c r="C1" s="1450"/>
      <c r="D1" s="1450"/>
      <c r="E1" s="1450"/>
      <c r="F1" s="1450"/>
      <c r="G1" s="1450"/>
      <c r="H1" s="1452" t="s">
        <v>727</v>
      </c>
      <c r="I1" s="1450"/>
      <c r="J1" s="1450"/>
      <c r="K1" s="1450"/>
      <c r="L1" s="1450"/>
      <c r="M1" s="1450"/>
      <c r="N1" s="1450"/>
      <c r="O1" s="1450"/>
      <c r="P1" s="1450"/>
      <c r="Q1" s="1453"/>
      <c r="R1" s="1453"/>
      <c r="S1" s="1453"/>
      <c r="T1" s="1453"/>
      <c r="U1" s="1453"/>
      <c r="V1" s="1453"/>
      <c r="W1" s="1453"/>
      <c r="X1" s="1453"/>
      <c r="Y1" s="1453"/>
      <c r="Z1" s="1453"/>
      <c r="AA1" s="1453"/>
      <c r="AB1" s="1453"/>
      <c r="AC1" s="1453"/>
      <c r="AD1" s="1453"/>
      <c r="AE1" s="1453"/>
      <c r="AF1" s="1453"/>
      <c r="AG1" s="1453"/>
      <c r="AH1" s="1453"/>
      <c r="AI1" s="1453"/>
      <c r="AJ1" s="1453"/>
      <c r="AK1" s="1453"/>
      <c r="AL1" s="1453"/>
      <c r="AM1" s="1453"/>
      <c r="AN1" s="1453"/>
      <c r="AO1" s="1453"/>
      <c r="AP1" s="1453"/>
      <c r="AQ1" s="1453"/>
      <c r="AR1" s="1453"/>
      <c r="AS1" s="1453"/>
      <c r="AT1" s="1453"/>
      <c r="AU1" s="1453"/>
      <c r="AV1" s="1453"/>
      <c r="AW1" s="1453"/>
    </row>
    <row r="2" spans="1:49" s="1454" customFormat="1" ht="17.25" customHeight="1">
      <c r="A2" s="1450"/>
      <c r="B2" s="1455"/>
      <c r="C2" s="1456"/>
      <c r="D2" s="1456"/>
      <c r="E2" s="1450"/>
      <c r="F2" s="1450"/>
      <c r="G2" s="1450"/>
      <c r="H2" s="1452" t="s">
        <v>2</v>
      </c>
      <c r="I2" s="1450"/>
      <c r="J2" s="1450"/>
      <c r="K2" s="1450"/>
      <c r="L2" s="1450"/>
      <c r="M2" s="1450"/>
      <c r="N2" s="1450"/>
      <c r="O2" s="1450"/>
      <c r="P2" s="1450"/>
      <c r="Q2" s="1453"/>
      <c r="R2" s="1453"/>
      <c r="S2" s="1453"/>
      <c r="T2" s="1453"/>
      <c r="U2" s="1453"/>
      <c r="V2" s="1453"/>
      <c r="W2" s="1453"/>
      <c r="X2" s="1453"/>
      <c r="Y2" s="1453"/>
      <c r="Z2" s="1453"/>
      <c r="AA2" s="1453"/>
      <c r="AB2" s="1453"/>
      <c r="AC2" s="1453"/>
      <c r="AD2" s="1453"/>
      <c r="AE2" s="1453"/>
      <c r="AF2" s="1453"/>
      <c r="AG2" s="1453"/>
      <c r="AH2" s="1453"/>
      <c r="AI2" s="1453"/>
      <c r="AJ2" s="1453"/>
      <c r="AK2" s="1453"/>
      <c r="AL2" s="1453"/>
      <c r="AM2" s="1453"/>
      <c r="AN2" s="1453"/>
      <c r="AO2" s="1453"/>
      <c r="AP2" s="1453"/>
      <c r="AQ2" s="1453"/>
      <c r="AR2" s="1453"/>
      <c r="AS2" s="1453"/>
      <c r="AT2" s="1453"/>
      <c r="AU2" s="1453"/>
      <c r="AV2" s="1453"/>
      <c r="AW2" s="1453"/>
    </row>
    <row r="3" spans="1:49" s="1454" customFormat="1" ht="17.25" customHeight="1">
      <c r="A3" s="1450"/>
      <c r="B3" s="1457"/>
      <c r="C3" s="1450"/>
      <c r="D3" s="1450"/>
      <c r="E3" s="1450"/>
      <c r="F3" s="1450"/>
      <c r="G3" s="1450"/>
      <c r="H3" s="1452" t="s">
        <v>3</v>
      </c>
      <c r="I3" s="1450"/>
      <c r="J3" s="1450"/>
      <c r="K3" s="1450"/>
      <c r="L3" s="1450"/>
      <c r="M3" s="1450"/>
      <c r="N3" s="1450"/>
      <c r="O3" s="1450"/>
      <c r="P3" s="1450"/>
      <c r="Q3" s="1453"/>
      <c r="R3" s="1453"/>
      <c r="S3" s="1453"/>
      <c r="T3" s="1453"/>
      <c r="U3" s="1453"/>
      <c r="V3" s="1453"/>
      <c r="W3" s="1453"/>
      <c r="X3" s="1453"/>
      <c r="Y3" s="1453"/>
      <c r="Z3" s="1453"/>
      <c r="AA3" s="1453"/>
      <c r="AB3" s="1453"/>
      <c r="AC3" s="1453"/>
      <c r="AD3" s="1453"/>
      <c r="AE3" s="1453"/>
      <c r="AF3" s="1453"/>
      <c r="AG3" s="1453"/>
      <c r="AH3" s="1453"/>
      <c r="AI3" s="1453"/>
      <c r="AJ3" s="1453"/>
      <c r="AK3" s="1453"/>
      <c r="AL3" s="1453"/>
      <c r="AM3" s="1453"/>
      <c r="AN3" s="1453"/>
      <c r="AO3" s="1453"/>
      <c r="AP3" s="1453"/>
      <c r="AQ3" s="1453"/>
      <c r="AR3" s="1453"/>
      <c r="AS3" s="1453"/>
      <c r="AT3" s="1453"/>
      <c r="AU3" s="1453"/>
      <c r="AV3" s="1453"/>
      <c r="AW3" s="1453"/>
    </row>
    <row r="4" spans="1:49" s="1454" customFormat="1" ht="17.25" customHeight="1">
      <c r="A4" s="1450"/>
      <c r="B4" s="1458"/>
      <c r="C4" s="1459"/>
      <c r="D4" s="1459"/>
      <c r="E4" s="1459"/>
      <c r="F4" s="1459"/>
      <c r="G4" s="1450"/>
      <c r="H4" s="1452" t="s">
        <v>4</v>
      </c>
      <c r="I4" s="1450"/>
      <c r="J4" s="1450"/>
      <c r="K4" s="1450"/>
      <c r="L4" s="1450"/>
      <c r="M4" s="1450"/>
      <c r="N4" s="1450"/>
      <c r="O4" s="1450"/>
      <c r="P4" s="1450"/>
      <c r="Q4" s="1453"/>
      <c r="R4" s="1453"/>
      <c r="S4" s="1453"/>
      <c r="T4" s="1453"/>
      <c r="U4" s="1453"/>
      <c r="V4" s="1453"/>
      <c r="W4" s="1453"/>
      <c r="X4" s="1453"/>
      <c r="Y4" s="1453"/>
      <c r="Z4" s="1453"/>
      <c r="AA4" s="1453"/>
      <c r="AB4" s="1453"/>
      <c r="AC4" s="1453"/>
      <c r="AD4" s="1453"/>
      <c r="AE4" s="1453"/>
      <c r="AF4" s="1453"/>
      <c r="AG4" s="1453"/>
      <c r="AH4" s="1453"/>
      <c r="AI4" s="1453"/>
      <c r="AJ4" s="1453"/>
      <c r="AK4" s="1453"/>
      <c r="AL4" s="1453"/>
      <c r="AM4" s="1453"/>
      <c r="AN4" s="1453"/>
      <c r="AO4" s="1453"/>
      <c r="AP4" s="1453"/>
      <c r="AQ4" s="1453"/>
      <c r="AR4" s="1453"/>
      <c r="AS4" s="1453"/>
      <c r="AT4" s="1453"/>
      <c r="AU4" s="1453"/>
      <c r="AV4" s="1453"/>
      <c r="AW4" s="1453"/>
    </row>
    <row r="5" spans="1:49" s="1454" customFormat="1" ht="17.25" customHeight="1">
      <c r="A5" s="1450"/>
      <c r="B5" s="1450"/>
      <c r="C5" s="1450"/>
      <c r="D5" s="1450"/>
      <c r="E5" s="1450"/>
      <c r="F5" s="1450"/>
      <c r="G5" s="1450"/>
      <c r="H5" s="1452" t="s">
        <v>5</v>
      </c>
      <c r="I5" s="1450"/>
      <c r="J5" s="1450"/>
      <c r="K5" s="1450"/>
      <c r="L5" s="1450"/>
      <c r="M5" s="1450"/>
      <c r="N5" s="1450"/>
      <c r="O5" s="1450"/>
      <c r="P5" s="1450"/>
      <c r="Q5" s="1453"/>
      <c r="R5" s="1453"/>
      <c r="S5" s="1453"/>
      <c r="T5" s="1453"/>
      <c r="U5" s="1453"/>
      <c r="V5" s="1453"/>
      <c r="W5" s="1453"/>
      <c r="X5" s="1453"/>
      <c r="Y5" s="1453"/>
      <c r="Z5" s="1453"/>
      <c r="AA5" s="1453"/>
      <c r="AB5" s="1453"/>
      <c r="AC5" s="1453"/>
      <c r="AD5" s="1453"/>
      <c r="AE5" s="1453"/>
      <c r="AF5" s="1453"/>
      <c r="AG5" s="1453"/>
      <c r="AH5" s="1453"/>
      <c r="AI5" s="1453"/>
      <c r="AJ5" s="1453"/>
      <c r="AK5" s="1453"/>
      <c r="AL5" s="1453"/>
      <c r="AM5" s="1453"/>
      <c r="AN5" s="1453"/>
      <c r="AO5" s="1453"/>
      <c r="AP5" s="1453"/>
      <c r="AQ5" s="1453"/>
      <c r="AR5" s="1453"/>
      <c r="AS5" s="1453"/>
      <c r="AT5" s="1453"/>
      <c r="AU5" s="1453"/>
      <c r="AV5" s="1453"/>
      <c r="AW5" s="1453"/>
    </row>
    <row r="6" spans="1:49" ht="17.25" customHeight="1">
      <c r="A6" s="1450"/>
      <c r="B6" s="1450"/>
      <c r="C6" s="1450"/>
      <c r="D6" s="1450"/>
      <c r="E6" s="1450"/>
      <c r="F6" s="1450"/>
      <c r="G6" s="1450"/>
      <c r="H6" s="1452" t="s">
        <v>68</v>
      </c>
      <c r="I6" s="1450"/>
      <c r="J6" s="1450"/>
      <c r="K6" s="1450"/>
      <c r="L6" s="1450"/>
      <c r="M6" s="1450"/>
      <c r="N6" s="1450"/>
      <c r="O6" s="1450"/>
      <c r="P6" s="1450"/>
    </row>
    <row r="7" spans="1:49" s="1463" customFormat="1" ht="17.25" customHeight="1">
      <c r="A7" s="1460"/>
      <c r="B7" s="1590" t="s">
        <v>68</v>
      </c>
      <c r="C7" s="1590"/>
      <c r="D7" s="1590"/>
      <c r="E7" s="1590"/>
      <c r="F7" s="1590"/>
      <c r="G7" s="1590"/>
      <c r="H7" s="1590"/>
      <c r="I7" s="1460"/>
      <c r="J7" s="1460"/>
      <c r="K7" s="1460"/>
      <c r="L7" s="1460"/>
      <c r="M7" s="1460"/>
      <c r="N7" s="1460"/>
      <c r="O7" s="1460"/>
      <c r="P7" s="1460"/>
      <c r="Q7" s="1462"/>
      <c r="R7" s="1462"/>
      <c r="S7" s="1462"/>
      <c r="T7" s="1462"/>
      <c r="U7" s="1462"/>
      <c r="V7" s="1462"/>
      <c r="W7" s="1462"/>
      <c r="X7" s="1462"/>
      <c r="Y7" s="1462"/>
      <c r="Z7" s="1462"/>
      <c r="AA7" s="1462"/>
      <c r="AB7" s="1462"/>
      <c r="AC7" s="1462"/>
      <c r="AD7" s="1462"/>
      <c r="AE7" s="1462"/>
      <c r="AF7" s="1462"/>
      <c r="AG7" s="1462"/>
      <c r="AH7" s="1462"/>
      <c r="AI7" s="1462"/>
      <c r="AJ7" s="1462"/>
      <c r="AK7" s="1462"/>
      <c r="AL7" s="1462"/>
      <c r="AM7" s="1462"/>
      <c r="AN7" s="1462"/>
      <c r="AO7" s="1462"/>
      <c r="AP7" s="1462"/>
      <c r="AQ7" s="1462"/>
      <c r="AR7" s="1462"/>
      <c r="AS7" s="1462"/>
      <c r="AT7" s="1462"/>
      <c r="AU7" s="1462"/>
      <c r="AV7" s="1462"/>
      <c r="AW7" s="1462"/>
    </row>
    <row r="8" spans="1:49" s="1463" customFormat="1" ht="17.25" customHeight="1">
      <c r="A8" s="1460"/>
      <c r="B8" s="1590" t="s">
        <v>7</v>
      </c>
      <c r="C8" s="1590"/>
      <c r="D8" s="1590"/>
      <c r="E8" s="1590"/>
      <c r="F8" s="1590"/>
      <c r="G8" s="1590"/>
      <c r="H8" s="1590"/>
      <c r="I8" s="1460"/>
      <c r="J8" s="1460"/>
      <c r="K8" s="1460"/>
      <c r="L8" s="1460"/>
      <c r="M8" s="1460"/>
      <c r="N8" s="1460"/>
      <c r="O8" s="1460"/>
      <c r="P8" s="1460"/>
      <c r="Q8" s="1462"/>
      <c r="R8" s="1462"/>
      <c r="S8" s="1462"/>
      <c r="T8" s="1462"/>
      <c r="U8" s="1462"/>
      <c r="V8" s="1462"/>
      <c r="W8" s="1462"/>
      <c r="X8" s="1462"/>
      <c r="Y8" s="1462"/>
      <c r="Z8" s="1462"/>
      <c r="AA8" s="1462"/>
      <c r="AB8" s="1462"/>
      <c r="AC8" s="1462"/>
      <c r="AD8" s="1462"/>
      <c r="AE8" s="1462"/>
      <c r="AF8" s="1462"/>
      <c r="AG8" s="1462"/>
      <c r="AH8" s="1462"/>
      <c r="AI8" s="1462"/>
      <c r="AJ8" s="1462"/>
      <c r="AK8" s="1462"/>
      <c r="AL8" s="1462"/>
      <c r="AM8" s="1462"/>
      <c r="AN8" s="1462"/>
      <c r="AO8" s="1462"/>
      <c r="AP8" s="1462"/>
      <c r="AQ8" s="1462"/>
      <c r="AR8" s="1462"/>
      <c r="AS8" s="1462"/>
      <c r="AT8" s="1462"/>
      <c r="AU8" s="1462"/>
      <c r="AV8" s="1462"/>
      <c r="AW8" s="1462"/>
    </row>
    <row r="9" spans="1:49" s="1463" customFormat="1" ht="17.25" customHeight="1">
      <c r="A9" s="1460"/>
      <c r="B9" s="1590" t="s">
        <v>8</v>
      </c>
      <c r="C9" s="1590"/>
      <c r="D9" s="1590"/>
      <c r="E9" s="1590"/>
      <c r="F9" s="1590"/>
      <c r="G9" s="1590"/>
      <c r="H9" s="1590"/>
      <c r="I9" s="1460"/>
      <c r="J9" s="1460"/>
      <c r="K9" s="1460"/>
      <c r="L9" s="1460"/>
      <c r="M9" s="1460"/>
      <c r="N9" s="1460"/>
      <c r="O9" s="1460"/>
      <c r="P9" s="1460"/>
      <c r="Q9" s="1462"/>
      <c r="R9" s="1462"/>
      <c r="S9" s="1462"/>
      <c r="T9" s="1462"/>
      <c r="U9" s="1462"/>
      <c r="V9" s="1462"/>
      <c r="W9" s="1462"/>
      <c r="X9" s="1462"/>
      <c r="Y9" s="1462"/>
      <c r="Z9" s="1462"/>
      <c r="AA9" s="1462"/>
      <c r="AB9" s="1462"/>
      <c r="AC9" s="1462"/>
      <c r="AD9" s="1462"/>
      <c r="AE9" s="1462"/>
      <c r="AF9" s="1462"/>
      <c r="AG9" s="1462"/>
      <c r="AH9" s="1462"/>
      <c r="AI9" s="1462"/>
      <c r="AJ9" s="1462"/>
      <c r="AK9" s="1462"/>
      <c r="AL9" s="1462"/>
      <c r="AM9" s="1462"/>
      <c r="AN9" s="1462"/>
      <c r="AO9" s="1462"/>
      <c r="AP9" s="1462"/>
      <c r="AQ9" s="1462"/>
      <c r="AR9" s="1462"/>
      <c r="AS9" s="1462"/>
      <c r="AT9" s="1462"/>
      <c r="AU9" s="1462"/>
      <c r="AV9" s="1462"/>
      <c r="AW9" s="1462"/>
    </row>
    <row r="10" spans="1:49" s="1463" customFormat="1" ht="17.25" customHeight="1">
      <c r="A10" s="1460"/>
      <c r="B10" s="1591" t="s">
        <v>69</v>
      </c>
      <c r="C10" s="1591"/>
      <c r="D10" s="1591"/>
      <c r="E10" s="1591"/>
      <c r="F10" s="1591"/>
      <c r="G10" s="1591"/>
      <c r="H10" s="1591"/>
      <c r="I10" s="1460"/>
      <c r="J10" s="1460"/>
      <c r="K10" s="1460"/>
      <c r="L10" s="1460"/>
      <c r="M10" s="1460"/>
      <c r="N10" s="1460"/>
      <c r="O10" s="1460"/>
      <c r="P10" s="1460"/>
      <c r="Q10" s="1462"/>
      <c r="R10" s="1462"/>
      <c r="S10" s="1462"/>
      <c r="T10" s="1462"/>
      <c r="U10" s="1462"/>
      <c r="V10" s="1462"/>
      <c r="W10" s="1462"/>
      <c r="X10" s="1462"/>
      <c r="Y10" s="1462"/>
      <c r="Z10" s="1462"/>
      <c r="AA10" s="1462"/>
      <c r="AB10" s="1462"/>
      <c r="AC10" s="1462"/>
      <c r="AD10" s="1462"/>
      <c r="AE10" s="1462"/>
      <c r="AF10" s="1462"/>
      <c r="AG10" s="1462"/>
      <c r="AH10" s="1462"/>
      <c r="AI10" s="1462"/>
      <c r="AJ10" s="1462"/>
      <c r="AK10" s="1462"/>
      <c r="AL10" s="1462"/>
      <c r="AM10" s="1462"/>
      <c r="AN10" s="1462"/>
      <c r="AO10" s="1462"/>
      <c r="AP10" s="1462"/>
      <c r="AQ10" s="1462"/>
      <c r="AR10" s="1462"/>
      <c r="AS10" s="1462"/>
      <c r="AT10" s="1462"/>
      <c r="AU10" s="1462"/>
      <c r="AV10" s="1462"/>
      <c r="AW10" s="1462"/>
    </row>
    <row r="11" spans="1:49" ht="17.25" customHeight="1" thickBot="1">
      <c r="A11" s="1450"/>
      <c r="B11" s="1450"/>
      <c r="C11" s="1450"/>
      <c r="D11" s="1450"/>
      <c r="E11" s="1450"/>
      <c r="F11" s="1450"/>
      <c r="G11" s="1450"/>
      <c r="H11" s="1450"/>
      <c r="I11" s="1450"/>
      <c r="J11" s="1450"/>
      <c r="K11" s="1450"/>
      <c r="L11" s="1450"/>
      <c r="M11" s="1450"/>
      <c r="N11" s="1450"/>
      <c r="O11" s="1450"/>
      <c r="P11" s="1450"/>
    </row>
    <row r="12" spans="1:49">
      <c r="A12" s="1450"/>
      <c r="B12" s="1465" t="s">
        <v>10</v>
      </c>
      <c r="C12" s="1466"/>
      <c r="D12" s="1466"/>
      <c r="E12" s="1467" t="s">
        <v>11</v>
      </c>
      <c r="F12" s="1467" t="s">
        <v>12</v>
      </c>
      <c r="G12" s="1467" t="s">
        <v>13</v>
      </c>
      <c r="H12" s="1468" t="s">
        <v>14</v>
      </c>
      <c r="I12" s="1450"/>
      <c r="J12" s="1450"/>
      <c r="K12" s="1450"/>
      <c r="L12" s="1450"/>
      <c r="M12" s="1450"/>
      <c r="N12" s="1450"/>
      <c r="O12" s="1450"/>
      <c r="P12" s="1450"/>
    </row>
    <row r="13" spans="1:49" ht="16.5" thickBot="1">
      <c r="A13" s="1450"/>
      <c r="B13" s="1469" t="s">
        <v>15</v>
      </c>
      <c r="C13" s="1470" t="s">
        <v>16</v>
      </c>
      <c r="D13" s="1471" t="s">
        <v>17</v>
      </c>
      <c r="E13" s="1470" t="s">
        <v>18</v>
      </c>
      <c r="F13" s="1470" t="s">
        <v>19</v>
      </c>
      <c r="G13" s="1470" t="s">
        <v>19</v>
      </c>
      <c r="H13" s="1472" t="s">
        <v>20</v>
      </c>
      <c r="I13" s="1450"/>
      <c r="J13" s="1450"/>
      <c r="K13" s="1450"/>
      <c r="L13" s="1450"/>
      <c r="M13" s="1450"/>
      <c r="N13" s="1450"/>
      <c r="O13" s="1450"/>
      <c r="P13" s="1450"/>
    </row>
    <row r="14" spans="1:49">
      <c r="A14" s="1450"/>
      <c r="B14" s="1473"/>
      <c r="C14" s="1474"/>
      <c r="D14" s="1475"/>
      <c r="E14" s="1474" t="s">
        <v>21</v>
      </c>
      <c r="F14" s="1474" t="s">
        <v>22</v>
      </c>
      <c r="G14" s="1474" t="s">
        <v>23</v>
      </c>
      <c r="H14" s="1476" t="s">
        <v>24</v>
      </c>
      <c r="I14" s="1450"/>
      <c r="J14" s="1450"/>
      <c r="K14" s="1450"/>
      <c r="L14" s="1450"/>
      <c r="M14" s="1450"/>
      <c r="N14" s="1450"/>
      <c r="O14" s="1450"/>
      <c r="P14" s="1450"/>
    </row>
    <row r="15" spans="1:49">
      <c r="A15" s="1450"/>
      <c r="B15" s="1477"/>
      <c r="C15" s="1478"/>
      <c r="D15" s="1479"/>
      <c r="E15" s="1478"/>
      <c r="F15" s="1478"/>
      <c r="G15" s="1478"/>
      <c r="H15" s="1480"/>
      <c r="I15" s="1450"/>
      <c r="J15" s="1450"/>
      <c r="K15" s="1450"/>
      <c r="L15" s="1450"/>
      <c r="M15" s="1450"/>
      <c r="N15" s="1450"/>
      <c r="O15" s="1450"/>
      <c r="P15" s="1450"/>
    </row>
    <row r="16" spans="1:49">
      <c r="A16" s="1450"/>
      <c r="B16" s="1477"/>
      <c r="C16" s="1481" t="s">
        <v>25</v>
      </c>
      <c r="D16" s="1482"/>
      <c r="E16" s="1478"/>
      <c r="F16" s="1478"/>
      <c r="G16" s="1478"/>
      <c r="H16" s="1483"/>
      <c r="I16" s="1484"/>
      <c r="J16" s="1450"/>
      <c r="K16" s="1450"/>
      <c r="L16" s="1450"/>
      <c r="M16" s="1450"/>
      <c r="N16" s="1450"/>
      <c r="O16" s="1450"/>
      <c r="P16" s="1450"/>
    </row>
    <row r="17" spans="1:48">
      <c r="A17" s="1450"/>
      <c r="B17" s="1477">
        <v>1</v>
      </c>
      <c r="C17" s="1485" t="s">
        <v>26</v>
      </c>
      <c r="D17" s="1479">
        <v>1</v>
      </c>
      <c r="E17" s="1486">
        <v>414.3363829762651</v>
      </c>
      <c r="F17" s="1487">
        <f>E17/E24</f>
        <v>1.7810131182309841E-2</v>
      </c>
      <c r="G17" s="1488">
        <v>2.47E-2</v>
      </c>
      <c r="H17" s="1489">
        <v>16.117685297776713</v>
      </c>
      <c r="I17" s="1484"/>
      <c r="J17" s="1490"/>
      <c r="K17" s="1491"/>
      <c r="L17" s="1491"/>
      <c r="M17" s="1492"/>
      <c r="N17" s="1492"/>
      <c r="O17" s="1492"/>
      <c r="P17" s="1492"/>
    </row>
    <row r="18" spans="1:48">
      <c r="A18" s="1450"/>
      <c r="B18" s="1477">
        <v>2</v>
      </c>
      <c r="C18" s="1485" t="s">
        <v>27</v>
      </c>
      <c r="D18" s="1479">
        <v>2</v>
      </c>
      <c r="E18" s="1486">
        <v>5445.5538561245066</v>
      </c>
      <c r="F18" s="1487">
        <f>E18/E24</f>
        <v>0.23407557849793373</v>
      </c>
      <c r="G18" s="1488">
        <v>4.418572721446852E-2</v>
      </c>
      <c r="H18" s="1493">
        <v>240.61575721841461</v>
      </c>
      <c r="I18" s="1484"/>
      <c r="J18" s="1490"/>
      <c r="K18" s="1491"/>
      <c r="L18" s="1491"/>
      <c r="M18" s="1492"/>
      <c r="N18" s="1492"/>
      <c r="O18" s="1492"/>
      <c r="P18" s="1492"/>
    </row>
    <row r="19" spans="1:48" ht="16.5" thickBot="1">
      <c r="A19" s="1450"/>
      <c r="B19" s="1477">
        <v>3</v>
      </c>
      <c r="C19" s="1485" t="s">
        <v>28</v>
      </c>
      <c r="D19" s="1479">
        <v>3</v>
      </c>
      <c r="E19" s="1494">
        <f>+E20-E18-E17</f>
        <v>6935.3558095805411</v>
      </c>
      <c r="F19" s="1495">
        <f>E19/E24</f>
        <v>0.2981142903197565</v>
      </c>
      <c r="G19" s="1496">
        <f>G18</f>
        <v>4.418572721446852E-2</v>
      </c>
      <c r="H19" s="1497">
        <f>+G19*E19</f>
        <v>306.44373993740527</v>
      </c>
      <c r="I19" s="1484"/>
      <c r="J19" s="1490"/>
      <c r="K19" s="1491"/>
      <c r="L19" s="1491"/>
      <c r="M19" s="1492"/>
      <c r="N19" s="1492"/>
      <c r="O19" s="1492"/>
      <c r="P19" s="1492"/>
    </row>
    <row r="20" spans="1:48">
      <c r="A20" s="1450"/>
      <c r="B20" s="1477">
        <v>4</v>
      </c>
      <c r="C20" s="1485" t="s">
        <v>29</v>
      </c>
      <c r="D20" s="1479">
        <v>4</v>
      </c>
      <c r="E20" s="384">
        <f>F20*E24</f>
        <v>12795.246048681312</v>
      </c>
      <c r="F20" s="1498">
        <f>1-F22-F21</f>
        <v>0.55000000000000004</v>
      </c>
      <c r="G20" s="1499">
        <f>H20/E20</f>
        <v>4.4014564496134716E-2</v>
      </c>
      <c r="H20" s="1500">
        <f>SUM(H17:H19)</f>
        <v>563.17718245359652</v>
      </c>
      <c r="I20" s="1484"/>
      <c r="J20" s="1450"/>
      <c r="K20" s="1491"/>
      <c r="L20" s="1491"/>
      <c r="M20" s="1492"/>
      <c r="N20" s="1492"/>
      <c r="O20" s="1492"/>
      <c r="P20" s="1492"/>
    </row>
    <row r="21" spans="1:48">
      <c r="A21" s="1450"/>
      <c r="B21" s="1477"/>
      <c r="C21" s="1501"/>
      <c r="D21" s="1479"/>
      <c r="E21" s="1486"/>
      <c r="F21" s="1487"/>
      <c r="G21" s="1488"/>
      <c r="H21" s="1500"/>
      <c r="I21" s="1484"/>
      <c r="J21" s="1450"/>
      <c r="K21" s="1491"/>
      <c r="L21" s="1491"/>
      <c r="M21" s="1492"/>
      <c r="N21" s="1492"/>
      <c r="O21" s="1492"/>
      <c r="P21" s="1492"/>
    </row>
    <row r="22" spans="1:48">
      <c r="A22" s="1450"/>
      <c r="B22" s="1477">
        <f>B20+1</f>
        <v>5</v>
      </c>
      <c r="C22" s="1501" t="s">
        <v>49</v>
      </c>
      <c r="D22" s="1479">
        <v>4</v>
      </c>
      <c r="E22" s="1486">
        <f>E24-E20</f>
        <v>10468.8376761938</v>
      </c>
      <c r="F22" s="1487">
        <v>0.45</v>
      </c>
      <c r="G22" s="1488">
        <f>H22/E22</f>
        <v>5.6339805706092837E-2</v>
      </c>
      <c r="H22" s="1500">
        <v>589.81228064538311</v>
      </c>
      <c r="I22" s="1502"/>
      <c r="J22" s="1503"/>
      <c r="K22" s="1491"/>
      <c r="L22" s="1491"/>
      <c r="M22" s="1492"/>
      <c r="N22" s="1492"/>
      <c r="O22" s="1492"/>
      <c r="P22" s="1492"/>
    </row>
    <row r="23" spans="1:48" ht="16.5" thickBot="1">
      <c r="A23" s="1450"/>
      <c r="B23" s="1477"/>
      <c r="C23" s="1501"/>
      <c r="D23" s="1479"/>
      <c r="E23" s="1494"/>
      <c r="F23" s="1495"/>
      <c r="G23" s="1496"/>
      <c r="H23" s="1497"/>
      <c r="I23" s="1504"/>
      <c r="J23" s="1459"/>
      <c r="K23" s="1491"/>
      <c r="L23" s="1491"/>
      <c r="M23" s="1492"/>
      <c r="N23" s="1492"/>
      <c r="O23" s="1492"/>
      <c r="P23" s="1492"/>
    </row>
    <row r="24" spans="1:48">
      <c r="A24" s="1450"/>
      <c r="B24" s="1477">
        <f>B22+1</f>
        <v>6</v>
      </c>
      <c r="C24" s="1485" t="s">
        <v>35</v>
      </c>
      <c r="D24" s="1479">
        <v>5</v>
      </c>
      <c r="E24" s="1505">
        <f>+E28-E26</f>
        <v>23264.083724875112</v>
      </c>
      <c r="F24" s="1498">
        <f>E24/E28</f>
        <v>0.99136884612962406</v>
      </c>
      <c r="G24" s="1499">
        <f>H24/E24</f>
        <v>4.9560923040615878E-2</v>
      </c>
      <c r="H24" s="1500">
        <f>+H20+H22+H21</f>
        <v>1152.9894630989797</v>
      </c>
      <c r="I24" s="1502"/>
      <c r="J24" s="1503"/>
      <c r="K24" s="1491"/>
      <c r="L24" s="1491"/>
      <c r="M24" s="1492"/>
      <c r="N24" s="1492"/>
      <c r="O24" s="1492"/>
      <c r="P24" s="1492"/>
    </row>
    <row r="25" spans="1:48">
      <c r="A25" s="1450"/>
      <c r="B25" s="1477"/>
      <c r="C25" s="1485"/>
      <c r="D25" s="1479"/>
      <c r="E25" s="1486"/>
      <c r="F25" s="1487"/>
      <c r="G25" s="1488"/>
      <c r="H25" s="1489"/>
      <c r="I25" s="1504"/>
      <c r="J25" s="1459"/>
      <c r="K25" s="1491"/>
      <c r="L25" s="1491"/>
      <c r="M25" s="1492"/>
      <c r="N25" s="1492"/>
      <c r="O25" s="1492"/>
      <c r="P25" s="1492"/>
    </row>
    <row r="26" spans="1:48">
      <c r="A26" s="1450"/>
      <c r="B26" s="1477">
        <f>B24+1</f>
        <v>7</v>
      </c>
      <c r="C26" s="1501" t="s">
        <v>36</v>
      </c>
      <c r="D26" s="1479" t="s">
        <v>37</v>
      </c>
      <c r="E26" s="1486">
        <v>202.54407536269173</v>
      </c>
      <c r="F26" s="1487">
        <f>E26/E28</f>
        <v>8.6311538703758364E-3</v>
      </c>
      <c r="G26" s="1488">
        <v>4.7238680056602804E-2</v>
      </c>
      <c r="H26" s="1506">
        <f>E26*G26</f>
        <v>9.5679147734186412</v>
      </c>
      <c r="I26" s="1504"/>
      <c r="J26" s="1459"/>
      <c r="K26" s="1491"/>
      <c r="L26" s="1491"/>
      <c r="M26" s="1492"/>
      <c r="N26" s="1492"/>
      <c r="O26" s="1492"/>
      <c r="P26" s="1492"/>
    </row>
    <row r="27" spans="1:48" ht="16.5" thickBot="1">
      <c r="A27" s="1450"/>
      <c r="B27" s="1477"/>
      <c r="C27" s="1485"/>
      <c r="D27" s="1479"/>
      <c r="E27" s="1494"/>
      <c r="F27" s="1496"/>
      <c r="G27" s="1496"/>
      <c r="H27" s="1497"/>
      <c r="I27" s="1507"/>
      <c r="J27" s="1459"/>
      <c r="K27" s="1491"/>
      <c r="L27" s="1491"/>
      <c r="M27" s="1492"/>
      <c r="N27" s="1492"/>
      <c r="O27" s="1492"/>
      <c r="P27" s="1492"/>
    </row>
    <row r="28" spans="1:48" ht="24" customHeight="1" thickBot="1">
      <c r="A28" s="1450"/>
      <c r="B28" s="1508">
        <f>B26+1</f>
        <v>8</v>
      </c>
      <c r="C28" s="1509" t="s">
        <v>38</v>
      </c>
      <c r="D28" s="1510"/>
      <c r="E28" s="1511">
        <v>23466.627800237806</v>
      </c>
      <c r="F28" s="1512">
        <f>F22+F20</f>
        <v>1</v>
      </c>
      <c r="G28" s="1513">
        <f>+H28/E28</f>
        <v>4.9540879404096454E-2</v>
      </c>
      <c r="H28" s="1514">
        <f>+H24+H26</f>
        <v>1162.5573778723983</v>
      </c>
      <c r="I28" s="1502"/>
      <c r="J28" s="1503"/>
      <c r="K28" s="1491"/>
      <c r="L28" s="1491"/>
      <c r="M28" s="1492"/>
      <c r="N28" s="1492"/>
      <c r="O28" s="1492"/>
      <c r="P28" s="1492"/>
    </row>
    <row r="29" spans="1:48" ht="17.25" customHeight="1">
      <c r="A29" s="1450"/>
      <c r="B29" s="1450"/>
      <c r="C29" s="1450"/>
      <c r="D29" s="1450"/>
      <c r="E29" s="1450"/>
      <c r="F29" s="1450"/>
      <c r="G29" s="1515"/>
      <c r="H29" s="1516"/>
      <c r="I29" s="1450"/>
      <c r="J29" s="1450"/>
      <c r="K29" s="1450"/>
      <c r="L29" s="1450"/>
      <c r="M29" s="1450"/>
      <c r="N29" s="1450"/>
      <c r="O29" s="1450"/>
      <c r="P29" s="1450"/>
    </row>
    <row r="30" spans="1:48" s="1519" customFormat="1" ht="17.25" customHeight="1">
      <c r="A30" s="1459"/>
      <c r="B30" s="1459" t="s">
        <v>39</v>
      </c>
      <c r="C30" s="1459"/>
      <c r="D30" s="1459"/>
      <c r="E30" s="1450"/>
      <c r="F30" s="1517"/>
      <c r="G30" s="1518"/>
      <c r="H30" s="1452"/>
      <c r="I30" s="1459"/>
      <c r="J30" s="1459"/>
      <c r="K30" s="1459"/>
      <c r="L30" s="1459"/>
      <c r="M30" s="1459"/>
      <c r="N30" s="1459"/>
      <c r="O30" s="1459"/>
    </row>
    <row r="31" spans="1:48" s="1522" customFormat="1" ht="30" customHeight="1">
      <c r="A31" s="1459"/>
      <c r="B31" s="1520">
        <v>1</v>
      </c>
      <c r="C31" s="1589" t="s">
        <v>50</v>
      </c>
      <c r="D31" s="1589"/>
      <c r="E31" s="1589"/>
      <c r="F31" s="1589"/>
      <c r="G31" s="1589"/>
      <c r="H31" s="1589"/>
      <c r="I31" s="1459"/>
      <c r="J31" s="1459"/>
      <c r="K31" s="1459"/>
      <c r="L31" s="1459"/>
      <c r="M31" s="1459"/>
      <c r="N31" s="1459"/>
      <c r="O31" s="1459"/>
      <c r="P31" s="1519"/>
      <c r="Q31" s="1519"/>
      <c r="R31" s="1519"/>
      <c r="S31" s="1519"/>
      <c r="T31" s="1519"/>
      <c r="U31" s="1519"/>
      <c r="V31" s="1519"/>
      <c r="W31" s="1519"/>
      <c r="X31" s="1519"/>
      <c r="Y31" s="1519"/>
      <c r="Z31" s="1519"/>
      <c r="AA31" s="1519"/>
      <c r="AB31" s="1519"/>
      <c r="AC31" s="1519"/>
      <c r="AD31" s="1519"/>
      <c r="AE31" s="1519"/>
      <c r="AF31" s="1519"/>
      <c r="AG31" s="1519"/>
      <c r="AH31" s="1519"/>
      <c r="AI31" s="1519"/>
      <c r="AJ31" s="1519"/>
      <c r="AK31" s="1519"/>
      <c r="AL31" s="1519"/>
      <c r="AM31" s="1519"/>
      <c r="AN31" s="1519"/>
      <c r="AO31" s="1519"/>
      <c r="AP31" s="1519"/>
      <c r="AQ31" s="1519"/>
      <c r="AR31" s="1519"/>
      <c r="AS31" s="1519"/>
      <c r="AT31" s="1519"/>
      <c r="AU31" s="1519"/>
      <c r="AV31" s="1519"/>
    </row>
    <row r="32" spans="1:48" s="1522" customFormat="1" ht="17.25" customHeight="1">
      <c r="A32" s="1459"/>
      <c r="B32" s="1520">
        <v>2</v>
      </c>
      <c r="C32" s="1589" t="s">
        <v>70</v>
      </c>
      <c r="D32" s="1589"/>
      <c r="E32" s="1589"/>
      <c r="F32" s="1589"/>
      <c r="G32" s="1589"/>
      <c r="H32" s="1589"/>
      <c r="I32" s="1459"/>
      <c r="J32" s="1459"/>
      <c r="K32" s="1459"/>
      <c r="L32" s="1459"/>
      <c r="M32" s="1459"/>
      <c r="N32" s="1459"/>
      <c r="O32" s="1459"/>
      <c r="P32" s="1519"/>
      <c r="Q32" s="1519"/>
      <c r="R32" s="1519"/>
      <c r="S32" s="1519"/>
      <c r="T32" s="1519"/>
      <c r="U32" s="1519"/>
      <c r="V32" s="1519"/>
      <c r="W32" s="1519"/>
      <c r="X32" s="1519"/>
      <c r="Y32" s="1519"/>
      <c r="Z32" s="1519"/>
      <c r="AA32" s="1519"/>
      <c r="AB32" s="1519"/>
      <c r="AC32" s="1519"/>
      <c r="AD32" s="1519"/>
      <c r="AE32" s="1519"/>
      <c r="AF32" s="1519"/>
      <c r="AG32" s="1519"/>
      <c r="AH32" s="1519"/>
      <c r="AI32" s="1519"/>
      <c r="AJ32" s="1519"/>
      <c r="AK32" s="1519"/>
      <c r="AL32" s="1519"/>
      <c r="AM32" s="1519"/>
      <c r="AN32" s="1519"/>
      <c r="AO32" s="1519"/>
      <c r="AP32" s="1519"/>
      <c r="AQ32" s="1519"/>
      <c r="AR32" s="1519"/>
      <c r="AS32" s="1519"/>
      <c r="AT32" s="1519"/>
      <c r="AU32" s="1519"/>
      <c r="AV32" s="1519"/>
    </row>
    <row r="33" spans="1:48" s="1526" customFormat="1" ht="17.25" customHeight="1">
      <c r="A33" s="1523"/>
      <c r="B33" s="1592">
        <v>3</v>
      </c>
      <c r="C33" s="1593" t="s">
        <v>42</v>
      </c>
      <c r="D33" s="1593"/>
      <c r="E33" s="1593"/>
      <c r="F33" s="1593"/>
      <c r="G33" s="1593"/>
      <c r="H33" s="1593"/>
      <c r="I33" s="1523"/>
      <c r="J33" s="1523"/>
      <c r="K33" s="1523"/>
      <c r="L33" s="1523"/>
      <c r="M33" s="1523"/>
      <c r="N33" s="1523"/>
      <c r="O33" s="1523"/>
      <c r="P33" s="1525"/>
      <c r="Q33" s="1525"/>
      <c r="R33" s="1525"/>
      <c r="S33" s="1525"/>
      <c r="T33" s="1525"/>
      <c r="U33" s="1525"/>
      <c r="V33" s="1525"/>
      <c r="W33" s="1525"/>
      <c r="X33" s="1525"/>
      <c r="Y33" s="1525"/>
      <c r="Z33" s="1525"/>
      <c r="AA33" s="1525"/>
      <c r="AB33" s="1525"/>
      <c r="AC33" s="1525"/>
      <c r="AD33" s="1525"/>
      <c r="AE33" s="1525"/>
      <c r="AF33" s="1525"/>
      <c r="AG33" s="1525"/>
      <c r="AH33" s="1525"/>
      <c r="AI33" s="1525"/>
      <c r="AJ33" s="1525"/>
      <c r="AK33" s="1525"/>
      <c r="AL33" s="1525"/>
      <c r="AM33" s="1525"/>
      <c r="AN33" s="1525"/>
      <c r="AO33" s="1525"/>
      <c r="AP33" s="1525"/>
      <c r="AQ33" s="1525"/>
      <c r="AR33" s="1525"/>
      <c r="AS33" s="1525"/>
      <c r="AT33" s="1525"/>
      <c r="AU33" s="1525"/>
      <c r="AV33" s="1525"/>
    </row>
    <row r="34" spans="1:48" s="1522" customFormat="1" ht="17.25" customHeight="1">
      <c r="A34" s="1459"/>
      <c r="B34" s="1592"/>
      <c r="C34" s="1593"/>
      <c r="D34" s="1593"/>
      <c r="E34" s="1593"/>
      <c r="F34" s="1593"/>
      <c r="G34" s="1593"/>
      <c r="H34" s="1593"/>
      <c r="I34" s="1459"/>
      <c r="J34" s="1459"/>
      <c r="K34" s="1459"/>
      <c r="L34" s="1459"/>
      <c r="M34" s="1459"/>
      <c r="N34" s="1459"/>
      <c r="O34" s="1459"/>
      <c r="P34" s="1519"/>
      <c r="Q34" s="1519"/>
      <c r="R34" s="1519"/>
      <c r="S34" s="1519"/>
      <c r="T34" s="1519"/>
      <c r="U34" s="1519"/>
      <c r="V34" s="1519"/>
      <c r="W34" s="1519"/>
      <c r="X34" s="1519"/>
      <c r="Y34" s="1519"/>
      <c r="Z34" s="1519"/>
      <c r="AA34" s="1519"/>
      <c r="AB34" s="1519"/>
      <c r="AC34" s="1519"/>
      <c r="AD34" s="1519"/>
      <c r="AE34" s="1519"/>
      <c r="AF34" s="1519"/>
      <c r="AG34" s="1519"/>
      <c r="AH34" s="1519"/>
      <c r="AI34" s="1519"/>
      <c r="AJ34" s="1519"/>
      <c r="AK34" s="1519"/>
      <c r="AL34" s="1519"/>
      <c r="AM34" s="1519"/>
      <c r="AN34" s="1519"/>
      <c r="AO34" s="1519"/>
      <c r="AP34" s="1519"/>
      <c r="AQ34" s="1519"/>
      <c r="AR34" s="1519"/>
      <c r="AS34" s="1519"/>
      <c r="AT34" s="1519"/>
      <c r="AU34" s="1519"/>
      <c r="AV34" s="1519"/>
    </row>
    <row r="35" spans="1:48" s="1529" customFormat="1" ht="34.35" customHeight="1">
      <c r="A35" s="1527"/>
      <c r="B35" s="1524">
        <v>4</v>
      </c>
      <c r="C35" s="1593" t="s">
        <v>71</v>
      </c>
      <c r="D35" s="1593"/>
      <c r="E35" s="1593"/>
      <c r="F35" s="1593"/>
      <c r="G35" s="1593"/>
      <c r="H35" s="1593"/>
      <c r="I35" s="1527"/>
      <c r="J35" s="1527"/>
      <c r="K35" s="1528"/>
      <c r="L35" s="1528"/>
      <c r="M35" s="1528"/>
      <c r="N35" s="1527"/>
      <c r="O35" s="1527"/>
      <c r="P35" s="1528"/>
      <c r="Q35" s="1528"/>
      <c r="R35" s="1528"/>
      <c r="S35" s="1528"/>
      <c r="T35" s="1528"/>
      <c r="U35" s="1528"/>
      <c r="V35" s="1528"/>
      <c r="W35" s="1528"/>
      <c r="X35" s="1528"/>
      <c r="Y35" s="1528"/>
      <c r="Z35" s="1528"/>
      <c r="AA35" s="1528"/>
      <c r="AB35" s="1528"/>
      <c r="AC35" s="1528"/>
      <c r="AD35" s="1528"/>
      <c r="AE35" s="1528"/>
      <c r="AF35" s="1528"/>
      <c r="AG35" s="1528"/>
      <c r="AH35" s="1528"/>
      <c r="AI35" s="1528"/>
      <c r="AJ35" s="1528"/>
      <c r="AK35" s="1528"/>
      <c r="AL35" s="1528"/>
      <c r="AM35" s="1528"/>
      <c r="AN35" s="1528"/>
      <c r="AO35" s="1528"/>
      <c r="AP35" s="1528"/>
      <c r="AQ35" s="1528"/>
      <c r="AR35" s="1528"/>
      <c r="AS35" s="1528"/>
      <c r="AT35" s="1528"/>
      <c r="AU35" s="1528"/>
      <c r="AV35" s="1528"/>
    </row>
    <row r="36" spans="1:48" s="1522" customFormat="1" ht="17.25" customHeight="1">
      <c r="A36" s="1459"/>
      <c r="B36" s="1594">
        <v>5</v>
      </c>
      <c r="C36" s="1589" t="s">
        <v>44</v>
      </c>
      <c r="D36" s="1589"/>
      <c r="E36" s="1589"/>
      <c r="F36" s="1589"/>
      <c r="G36" s="1589"/>
      <c r="H36" s="1589"/>
      <c r="I36" s="1530"/>
      <c r="J36" s="1459"/>
      <c r="K36" s="1459"/>
      <c r="L36" s="1459"/>
      <c r="M36" s="1519"/>
      <c r="N36" s="1459"/>
      <c r="O36" s="1459"/>
      <c r="P36" s="1519"/>
      <c r="Q36" s="1519"/>
      <c r="R36" s="1519"/>
      <c r="S36" s="1519"/>
      <c r="T36" s="1519"/>
      <c r="U36" s="1519"/>
      <c r="V36" s="1519"/>
      <c r="W36" s="1519"/>
      <c r="X36" s="1519"/>
      <c r="Y36" s="1519"/>
      <c r="Z36" s="1519"/>
      <c r="AA36" s="1519"/>
      <c r="AB36" s="1519"/>
      <c r="AC36" s="1519"/>
      <c r="AD36" s="1519"/>
      <c r="AE36" s="1519"/>
      <c r="AF36" s="1519"/>
      <c r="AG36" s="1519"/>
      <c r="AH36" s="1519"/>
      <c r="AI36" s="1519"/>
      <c r="AJ36" s="1519"/>
      <c r="AK36" s="1519"/>
      <c r="AL36" s="1519"/>
      <c r="AM36" s="1519"/>
      <c r="AN36" s="1519"/>
      <c r="AO36" s="1519"/>
      <c r="AP36" s="1519"/>
      <c r="AQ36" s="1519"/>
      <c r="AR36" s="1519"/>
      <c r="AS36" s="1519"/>
      <c r="AT36" s="1519"/>
      <c r="AU36" s="1519"/>
      <c r="AV36" s="1519"/>
    </row>
    <row r="37" spans="1:48" s="1522" customFormat="1" ht="17.25" customHeight="1">
      <c r="A37" s="1459"/>
      <c r="B37" s="1594"/>
      <c r="C37" s="1589"/>
      <c r="D37" s="1589"/>
      <c r="E37" s="1589"/>
      <c r="F37" s="1589"/>
      <c r="G37" s="1589"/>
      <c r="H37" s="1589"/>
      <c r="I37" s="1530"/>
      <c r="J37" s="1459"/>
      <c r="K37" s="1459"/>
      <c r="L37" s="1459"/>
      <c r="M37" s="1519"/>
      <c r="N37" s="1459"/>
      <c r="O37" s="1459"/>
      <c r="P37" s="1519"/>
      <c r="Q37" s="1519"/>
      <c r="R37" s="1519"/>
      <c r="S37" s="1519"/>
      <c r="T37" s="1519"/>
      <c r="U37" s="1519"/>
      <c r="V37" s="1519"/>
      <c r="W37" s="1519"/>
      <c r="X37" s="1519"/>
      <c r="Y37" s="1519"/>
      <c r="Z37" s="1519"/>
      <c r="AA37" s="1519"/>
      <c r="AB37" s="1519"/>
      <c r="AC37" s="1519"/>
      <c r="AD37" s="1519"/>
      <c r="AE37" s="1519"/>
      <c r="AF37" s="1519"/>
      <c r="AG37" s="1519"/>
      <c r="AH37" s="1519"/>
      <c r="AI37" s="1519"/>
      <c r="AJ37" s="1519"/>
      <c r="AK37" s="1519"/>
      <c r="AL37" s="1519"/>
      <c r="AM37" s="1519"/>
      <c r="AN37" s="1519"/>
      <c r="AO37" s="1519"/>
      <c r="AP37" s="1519"/>
      <c r="AQ37" s="1519"/>
      <c r="AR37" s="1519"/>
      <c r="AS37" s="1519"/>
      <c r="AT37" s="1519"/>
      <c r="AU37" s="1519"/>
      <c r="AV37" s="1519"/>
    </row>
    <row r="38" spans="1:48" s="1522" customFormat="1" ht="17.25" customHeight="1">
      <c r="A38" s="1459"/>
      <c r="B38" s="1594"/>
      <c r="C38" s="1589"/>
      <c r="D38" s="1589"/>
      <c r="E38" s="1589"/>
      <c r="F38" s="1589"/>
      <c r="G38" s="1589"/>
      <c r="H38" s="1589"/>
      <c r="I38" s="1530"/>
      <c r="J38" s="1459"/>
      <c r="K38" s="1459"/>
      <c r="L38" s="1459"/>
      <c r="M38" s="1519"/>
      <c r="N38" s="1459"/>
      <c r="O38" s="1459"/>
      <c r="P38" s="1519"/>
      <c r="Q38" s="1519"/>
      <c r="R38" s="1519"/>
      <c r="S38" s="1519"/>
      <c r="T38" s="1519"/>
      <c r="U38" s="1519"/>
      <c r="V38" s="1519"/>
      <c r="W38" s="1519"/>
      <c r="X38" s="1519"/>
      <c r="Y38" s="1519"/>
      <c r="Z38" s="1519"/>
      <c r="AA38" s="1519"/>
      <c r="AB38" s="1519"/>
      <c r="AC38" s="1519"/>
      <c r="AD38" s="1519"/>
      <c r="AE38" s="1519"/>
      <c r="AF38" s="1519"/>
      <c r="AG38" s="1519"/>
      <c r="AH38" s="1519"/>
      <c r="AI38" s="1519"/>
      <c r="AJ38" s="1519"/>
      <c r="AK38" s="1519"/>
      <c r="AL38" s="1519"/>
      <c r="AM38" s="1519"/>
      <c r="AN38" s="1519"/>
      <c r="AO38" s="1519"/>
      <c r="AP38" s="1519"/>
      <c r="AQ38" s="1519"/>
      <c r="AR38" s="1519"/>
      <c r="AS38" s="1519"/>
      <c r="AT38" s="1519"/>
      <c r="AU38" s="1519"/>
      <c r="AV38" s="1519"/>
    </row>
    <row r="39" spans="1:48" s="1522" customFormat="1" ht="17.25" customHeight="1">
      <c r="A39" s="1459"/>
      <c r="B39" s="1520">
        <v>6</v>
      </c>
      <c r="C39" s="1589" t="s">
        <v>45</v>
      </c>
      <c r="D39" s="1589"/>
      <c r="E39" s="1589"/>
      <c r="F39" s="1589"/>
      <c r="G39" s="1589"/>
      <c r="H39" s="1589"/>
      <c r="I39" s="1519"/>
      <c r="J39" s="1519"/>
      <c r="K39" s="1519"/>
      <c r="L39" s="1519"/>
      <c r="M39" s="1459"/>
      <c r="N39" s="1459"/>
      <c r="O39" s="1459"/>
      <c r="P39" s="1519"/>
      <c r="Q39" s="1519"/>
      <c r="R39" s="1519"/>
      <c r="S39" s="1519"/>
      <c r="T39" s="1519"/>
      <c r="U39" s="1519"/>
      <c r="V39" s="1519"/>
      <c r="W39" s="1519"/>
      <c r="X39" s="1519"/>
      <c r="Y39" s="1519"/>
      <c r="Z39" s="1519"/>
      <c r="AA39" s="1519"/>
      <c r="AB39" s="1519"/>
      <c r="AC39" s="1519"/>
      <c r="AD39" s="1519"/>
      <c r="AE39" s="1519"/>
      <c r="AF39" s="1519"/>
      <c r="AG39" s="1519"/>
      <c r="AH39" s="1519"/>
      <c r="AI39" s="1519"/>
      <c r="AJ39" s="1519"/>
      <c r="AK39" s="1519"/>
      <c r="AL39" s="1519"/>
      <c r="AM39" s="1519"/>
      <c r="AN39" s="1519"/>
      <c r="AO39" s="1519"/>
      <c r="AP39" s="1519"/>
      <c r="AQ39" s="1519"/>
      <c r="AR39" s="1519"/>
      <c r="AS39" s="1519"/>
      <c r="AT39" s="1519"/>
      <c r="AU39" s="1519"/>
      <c r="AV39" s="1519"/>
    </row>
    <row r="40" spans="1:48" s="1522" customFormat="1">
      <c r="A40" s="1459"/>
      <c r="B40" s="1520"/>
      <c r="C40" s="1589"/>
      <c r="D40" s="1589"/>
      <c r="E40" s="1589"/>
      <c r="F40" s="1589"/>
      <c r="G40" s="1589"/>
      <c r="H40" s="1589"/>
      <c r="I40" s="1519"/>
      <c r="J40" s="1519"/>
      <c r="K40" s="1519"/>
      <c r="L40" s="1519"/>
      <c r="M40" s="1459"/>
      <c r="N40" s="1459"/>
      <c r="O40" s="1459"/>
      <c r="P40" s="1519"/>
      <c r="Q40" s="1519"/>
      <c r="R40" s="1519"/>
      <c r="S40" s="1519"/>
      <c r="T40" s="1519"/>
      <c r="U40" s="1519"/>
      <c r="V40" s="1519"/>
      <c r="W40" s="1519"/>
      <c r="X40" s="1519"/>
      <c r="Y40" s="1519"/>
      <c r="Z40" s="1519"/>
      <c r="AA40" s="1519"/>
      <c r="AB40" s="1519"/>
      <c r="AC40" s="1519"/>
      <c r="AD40" s="1519"/>
      <c r="AE40" s="1519"/>
      <c r="AF40" s="1519"/>
      <c r="AG40" s="1519"/>
      <c r="AH40" s="1519"/>
      <c r="AI40" s="1519"/>
      <c r="AJ40" s="1519"/>
      <c r="AK40" s="1519"/>
      <c r="AL40" s="1519"/>
      <c r="AM40" s="1519"/>
      <c r="AN40" s="1519"/>
      <c r="AO40" s="1519"/>
      <c r="AP40" s="1519"/>
      <c r="AQ40" s="1519"/>
      <c r="AR40" s="1519"/>
      <c r="AS40" s="1519"/>
      <c r="AT40" s="1519"/>
      <c r="AU40" s="1519"/>
      <c r="AV40" s="1519"/>
    </row>
    <row r="41" spans="1:48" ht="17.25" customHeight="1">
      <c r="B41" s="1461"/>
      <c r="C41" s="1459"/>
    </row>
    <row r="42" spans="1:48" ht="17.25" customHeight="1">
      <c r="B42" s="1461"/>
      <c r="C42" s="1459"/>
    </row>
    <row r="43" spans="1:48" ht="17.25" customHeight="1">
      <c r="C43" s="1530"/>
    </row>
    <row r="44" spans="1:48" ht="17.25" customHeight="1">
      <c r="C44" s="1530"/>
    </row>
    <row r="45" spans="1:48" ht="17.25" customHeight="1"/>
  </sheetData>
  <mergeCells count="13">
    <mergeCell ref="C40:H40"/>
    <mergeCell ref="B33:B34"/>
    <mergeCell ref="C33:H34"/>
    <mergeCell ref="C35:H35"/>
    <mergeCell ref="B36:B38"/>
    <mergeCell ref="C36:H38"/>
    <mergeCell ref="C39:H39"/>
    <mergeCell ref="C32:H32"/>
    <mergeCell ref="B7:H7"/>
    <mergeCell ref="B8:H8"/>
    <mergeCell ref="B9:H9"/>
    <mergeCell ref="B10:H10"/>
    <mergeCell ref="C31:H31"/>
  </mergeCells>
  <printOptions horizontalCentered="1"/>
  <pageMargins left="0.98425196850393704" right="0.51181102362204722" top="0.74803149606299213" bottom="0.23622047244094491" header="0" footer="0"/>
  <pageSetup scale="67"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67C4CA-8B41-44D1-A41D-232A8C560C20}">
  <sheetPr>
    <tabColor rgb="FF0070C0"/>
    <pageSetUpPr fitToPage="1"/>
  </sheetPr>
  <dimension ref="A1:AV96"/>
  <sheetViews>
    <sheetView view="pageBreakPreview" zoomScaleNormal="85" zoomScaleSheetLayoutView="100" workbookViewId="0">
      <selection activeCell="H1" sqref="H1"/>
    </sheetView>
  </sheetViews>
  <sheetFormatPr defaultColWidth="9.42578125" defaultRowHeight="15.75"/>
  <cols>
    <col min="1" max="1" width="2.5703125" style="1453" customWidth="1"/>
    <col min="2" max="2" width="6.42578125" style="1453" customWidth="1"/>
    <col min="3" max="3" width="51.5703125" style="1453" customWidth="1"/>
    <col min="4" max="4" width="6.5703125" style="1453" customWidth="1"/>
    <col min="5" max="8" width="15.42578125" style="1453" customWidth="1"/>
    <col min="9" max="9" width="2.5703125" style="1453" customWidth="1"/>
    <col min="10" max="10" width="3.42578125" style="1453" customWidth="1"/>
    <col min="11" max="16384" width="9.42578125" style="1453"/>
  </cols>
  <sheetData>
    <row r="1" spans="1:48" s="1522" customFormat="1" ht="17.25" customHeight="1">
      <c r="A1" s="1459"/>
      <c r="B1" s="1455" t="s">
        <v>0</v>
      </c>
      <c r="C1" s="1459"/>
      <c r="D1" s="1459"/>
      <c r="E1" s="1459"/>
      <c r="F1" s="1459"/>
      <c r="G1" s="1459"/>
      <c r="H1" s="1452" t="s">
        <v>727</v>
      </c>
      <c r="I1" s="1459"/>
      <c r="J1" s="1459"/>
      <c r="K1" s="1459"/>
      <c r="L1" s="1459"/>
      <c r="M1" s="1459"/>
      <c r="N1" s="1459"/>
      <c r="O1" s="1459"/>
      <c r="P1" s="1519"/>
      <c r="Q1" s="1519"/>
      <c r="R1" s="1519"/>
      <c r="S1" s="1519"/>
      <c r="T1" s="1519"/>
      <c r="U1" s="1519"/>
      <c r="V1" s="1519"/>
      <c r="W1" s="1519"/>
      <c r="X1" s="1519"/>
      <c r="Y1" s="1519"/>
      <c r="Z1" s="1519"/>
      <c r="AA1" s="1519"/>
      <c r="AB1" s="1519"/>
      <c r="AC1" s="1519"/>
      <c r="AD1" s="1519"/>
      <c r="AE1" s="1519"/>
      <c r="AF1" s="1519"/>
      <c r="AG1" s="1519"/>
      <c r="AH1" s="1519"/>
      <c r="AI1" s="1519"/>
      <c r="AJ1" s="1519"/>
      <c r="AK1" s="1519"/>
      <c r="AL1" s="1519"/>
      <c r="AM1" s="1519"/>
      <c r="AN1" s="1519"/>
      <c r="AO1" s="1519"/>
      <c r="AP1" s="1519"/>
      <c r="AQ1" s="1519"/>
      <c r="AR1" s="1519"/>
      <c r="AS1" s="1519"/>
      <c r="AT1" s="1519"/>
      <c r="AU1" s="1519"/>
      <c r="AV1" s="1519"/>
    </row>
    <row r="2" spans="1:48" s="1522" customFormat="1" ht="17.25" customHeight="1">
      <c r="A2" s="1459"/>
      <c r="B2" s="1455"/>
      <c r="C2" s="1531"/>
      <c r="D2" s="1531"/>
      <c r="E2" s="1459"/>
      <c r="F2" s="1459"/>
      <c r="G2" s="1459"/>
      <c r="H2" s="1452" t="s">
        <v>2</v>
      </c>
      <c r="I2" s="1459"/>
      <c r="J2" s="1459"/>
      <c r="K2" s="1459"/>
      <c r="L2" s="1459"/>
      <c r="M2" s="1459"/>
      <c r="N2" s="1459"/>
      <c r="O2" s="1459"/>
      <c r="P2" s="1519"/>
      <c r="Q2" s="1519"/>
      <c r="R2" s="1519"/>
      <c r="S2" s="1519"/>
      <c r="T2" s="1519"/>
      <c r="U2" s="1519"/>
      <c r="V2" s="1519"/>
      <c r="W2" s="1519"/>
      <c r="X2" s="1519"/>
      <c r="Y2" s="1519"/>
      <c r="Z2" s="1519"/>
      <c r="AA2" s="1519"/>
      <c r="AB2" s="1519"/>
      <c r="AC2" s="1519"/>
      <c r="AD2" s="1519"/>
      <c r="AE2" s="1519"/>
      <c r="AF2" s="1519"/>
      <c r="AG2" s="1519"/>
      <c r="AH2" s="1519"/>
      <c r="AI2" s="1519"/>
      <c r="AJ2" s="1519"/>
      <c r="AK2" s="1519"/>
      <c r="AL2" s="1519"/>
      <c r="AM2" s="1519"/>
      <c r="AN2" s="1519"/>
      <c r="AO2" s="1519"/>
      <c r="AP2" s="1519"/>
      <c r="AQ2" s="1519"/>
      <c r="AR2" s="1519"/>
      <c r="AS2" s="1519"/>
      <c r="AT2" s="1519"/>
      <c r="AU2" s="1519"/>
      <c r="AV2" s="1519"/>
    </row>
    <row r="3" spans="1:48" s="1522" customFormat="1" ht="17.25" customHeight="1">
      <c r="A3" s="1459"/>
      <c r="B3" s="1532"/>
      <c r="C3" s="1459"/>
      <c r="D3" s="1459"/>
      <c r="E3" s="1459"/>
      <c r="F3" s="1459"/>
      <c r="G3" s="1459"/>
      <c r="H3" s="1452" t="s">
        <v>3</v>
      </c>
      <c r="I3" s="1459"/>
      <c r="J3" s="1459"/>
      <c r="K3" s="1459"/>
      <c r="L3" s="1459"/>
      <c r="M3" s="1459"/>
      <c r="N3" s="1459"/>
      <c r="O3" s="1459"/>
      <c r="P3" s="1519"/>
      <c r="Q3" s="1519"/>
      <c r="R3" s="1519"/>
      <c r="S3" s="1519"/>
      <c r="T3" s="1519"/>
      <c r="U3" s="1519"/>
      <c r="V3" s="1519"/>
      <c r="W3" s="1519"/>
      <c r="X3" s="1519"/>
      <c r="Y3" s="1519"/>
      <c r="Z3" s="1519"/>
      <c r="AA3" s="1519"/>
      <c r="AB3" s="1519"/>
      <c r="AC3" s="1519"/>
      <c r="AD3" s="1519"/>
      <c r="AE3" s="1519"/>
      <c r="AF3" s="1519"/>
      <c r="AG3" s="1519"/>
      <c r="AH3" s="1519"/>
      <c r="AI3" s="1519"/>
      <c r="AJ3" s="1519"/>
      <c r="AK3" s="1519"/>
      <c r="AL3" s="1519"/>
      <c r="AM3" s="1519"/>
      <c r="AN3" s="1519"/>
      <c r="AO3" s="1519"/>
      <c r="AP3" s="1519"/>
      <c r="AQ3" s="1519"/>
      <c r="AR3" s="1519"/>
      <c r="AS3" s="1519"/>
      <c r="AT3" s="1519"/>
      <c r="AU3" s="1519"/>
      <c r="AV3" s="1519"/>
    </row>
    <row r="4" spans="1:48" s="1522" customFormat="1" ht="17.25" customHeight="1">
      <c r="A4" s="1459"/>
      <c r="B4" s="1458"/>
      <c r="C4" s="1459"/>
      <c r="D4" s="1459"/>
      <c r="E4" s="1459"/>
      <c r="F4" s="1459"/>
      <c r="G4" s="1459"/>
      <c r="H4" s="1452" t="s">
        <v>4</v>
      </c>
      <c r="I4" s="1459"/>
      <c r="J4" s="1459"/>
      <c r="K4" s="1459"/>
      <c r="L4" s="1459"/>
      <c r="M4" s="1459"/>
      <c r="N4" s="1459"/>
      <c r="O4" s="1459"/>
      <c r="P4" s="1519"/>
      <c r="Q4" s="1519"/>
      <c r="R4" s="1519"/>
      <c r="S4" s="1519"/>
      <c r="T4" s="1519"/>
      <c r="U4" s="1519"/>
      <c r="V4" s="1519"/>
      <c r="W4" s="1519"/>
      <c r="X4" s="1519"/>
      <c r="Y4" s="1519"/>
      <c r="Z4" s="1519"/>
      <c r="AA4" s="1519"/>
      <c r="AB4" s="1519"/>
      <c r="AC4" s="1519"/>
      <c r="AD4" s="1519"/>
      <c r="AE4" s="1519"/>
      <c r="AF4" s="1519"/>
      <c r="AG4" s="1519"/>
      <c r="AH4" s="1519"/>
      <c r="AI4" s="1519"/>
      <c r="AJ4" s="1519"/>
      <c r="AK4" s="1519"/>
      <c r="AL4" s="1519"/>
      <c r="AM4" s="1519"/>
      <c r="AN4" s="1519"/>
      <c r="AO4" s="1519"/>
      <c r="AP4" s="1519"/>
      <c r="AQ4" s="1519"/>
      <c r="AR4" s="1519"/>
      <c r="AS4" s="1519"/>
      <c r="AT4" s="1519"/>
      <c r="AU4" s="1519"/>
      <c r="AV4" s="1519"/>
    </row>
    <row r="5" spans="1:48" s="1522" customFormat="1" ht="17.25" customHeight="1">
      <c r="A5" s="1459"/>
      <c r="B5" s="1530"/>
      <c r="C5" s="1459"/>
      <c r="D5" s="1459"/>
      <c r="E5" s="1459"/>
      <c r="F5" s="1459"/>
      <c r="G5" s="1459"/>
      <c r="H5" s="1452" t="s">
        <v>5</v>
      </c>
      <c r="I5" s="1459"/>
      <c r="J5" s="1459"/>
      <c r="K5" s="1459"/>
      <c r="L5" s="1459"/>
      <c r="M5" s="1459"/>
      <c r="N5" s="1459"/>
      <c r="O5" s="1459"/>
      <c r="P5" s="1519"/>
      <c r="Q5" s="1519"/>
      <c r="R5" s="1519"/>
      <c r="S5" s="1519"/>
      <c r="T5" s="1519"/>
      <c r="U5" s="1519"/>
      <c r="V5" s="1519"/>
      <c r="W5" s="1519"/>
      <c r="X5" s="1519"/>
      <c r="Y5" s="1519"/>
      <c r="Z5" s="1519"/>
      <c r="AA5" s="1519"/>
      <c r="AB5" s="1519"/>
      <c r="AC5" s="1519"/>
      <c r="AD5" s="1519"/>
      <c r="AE5" s="1519"/>
      <c r="AF5" s="1519"/>
      <c r="AG5" s="1519"/>
      <c r="AH5" s="1519"/>
      <c r="AI5" s="1519"/>
      <c r="AJ5" s="1519"/>
      <c r="AK5" s="1519"/>
      <c r="AL5" s="1519"/>
      <c r="AM5" s="1519"/>
      <c r="AN5" s="1519"/>
      <c r="AO5" s="1519"/>
      <c r="AP5" s="1519"/>
      <c r="AQ5" s="1519"/>
      <c r="AR5" s="1519"/>
      <c r="AS5" s="1519"/>
      <c r="AT5" s="1519"/>
      <c r="AU5" s="1519"/>
      <c r="AV5" s="1519"/>
    </row>
    <row r="6" spans="1:48" s="1526" customFormat="1" ht="17.25" customHeight="1">
      <c r="A6" s="1523"/>
      <c r="B6" s="1523"/>
      <c r="C6" s="1523"/>
      <c r="D6" s="1523"/>
      <c r="E6" s="1523"/>
      <c r="F6" s="1523"/>
      <c r="G6" s="1523"/>
      <c r="H6" s="1452" t="s">
        <v>74</v>
      </c>
      <c r="I6" s="1523"/>
      <c r="J6" s="1523"/>
      <c r="K6" s="1523"/>
      <c r="L6" s="1523"/>
      <c r="M6" s="1523"/>
      <c r="N6" s="1523"/>
      <c r="O6" s="1523"/>
      <c r="P6" s="1525"/>
      <c r="Q6" s="1525"/>
      <c r="R6" s="1525"/>
      <c r="S6" s="1525"/>
      <c r="T6" s="1525"/>
      <c r="U6" s="1525"/>
      <c r="V6" s="1525"/>
      <c r="W6" s="1525"/>
      <c r="X6" s="1525"/>
      <c r="Y6" s="1525"/>
      <c r="Z6" s="1525"/>
      <c r="AA6" s="1525"/>
      <c r="AB6" s="1525"/>
      <c r="AC6" s="1525"/>
      <c r="AD6" s="1525"/>
      <c r="AE6" s="1525"/>
      <c r="AF6" s="1525"/>
      <c r="AG6" s="1525"/>
      <c r="AH6" s="1525"/>
      <c r="AI6" s="1525"/>
      <c r="AJ6" s="1525"/>
      <c r="AK6" s="1525"/>
      <c r="AL6" s="1525"/>
      <c r="AM6" s="1525"/>
      <c r="AN6" s="1525"/>
      <c r="AO6" s="1525"/>
      <c r="AP6" s="1525"/>
      <c r="AQ6" s="1525"/>
      <c r="AR6" s="1525"/>
      <c r="AS6" s="1525"/>
      <c r="AT6" s="1525"/>
      <c r="AU6" s="1525"/>
      <c r="AV6" s="1525"/>
    </row>
    <row r="7" spans="1:48" s="1533" customFormat="1" ht="17.25" customHeight="1">
      <c r="A7" s="1523"/>
      <c r="B7" s="1590" t="s">
        <v>74</v>
      </c>
      <c r="C7" s="1590"/>
      <c r="D7" s="1590"/>
      <c r="E7" s="1590"/>
      <c r="F7" s="1590"/>
      <c r="G7" s="1590"/>
      <c r="H7" s="1590"/>
      <c r="I7" s="1523"/>
      <c r="J7" s="1523"/>
      <c r="K7" s="1523"/>
      <c r="L7" s="1523"/>
      <c r="M7" s="1523"/>
      <c r="N7" s="1523"/>
      <c r="O7" s="1523"/>
      <c r="P7" s="1525"/>
      <c r="Q7" s="1525"/>
      <c r="R7" s="1525"/>
      <c r="S7" s="1525"/>
      <c r="T7" s="1525"/>
      <c r="U7" s="1525"/>
      <c r="V7" s="1525"/>
      <c r="W7" s="1525"/>
      <c r="X7" s="1525"/>
      <c r="Y7" s="1525"/>
      <c r="Z7" s="1525"/>
      <c r="AA7" s="1525"/>
      <c r="AB7" s="1525"/>
      <c r="AC7" s="1525"/>
      <c r="AD7" s="1525"/>
      <c r="AE7" s="1525"/>
      <c r="AF7" s="1525"/>
      <c r="AG7" s="1525"/>
      <c r="AH7" s="1525"/>
      <c r="AI7" s="1525"/>
      <c r="AJ7" s="1525"/>
      <c r="AK7" s="1525"/>
      <c r="AL7" s="1525"/>
      <c r="AM7" s="1525"/>
      <c r="AN7" s="1525"/>
      <c r="AO7" s="1525"/>
      <c r="AP7" s="1525"/>
      <c r="AQ7" s="1525"/>
      <c r="AR7" s="1525"/>
      <c r="AS7" s="1525"/>
      <c r="AT7" s="1525"/>
      <c r="AU7" s="1525"/>
      <c r="AV7" s="1525"/>
    </row>
    <row r="8" spans="1:48" s="1533" customFormat="1" ht="17.25" customHeight="1">
      <c r="A8" s="1523"/>
      <c r="B8" s="1590" t="s">
        <v>7</v>
      </c>
      <c r="C8" s="1590"/>
      <c r="D8" s="1590"/>
      <c r="E8" s="1590"/>
      <c r="F8" s="1590"/>
      <c r="G8" s="1590"/>
      <c r="H8" s="1590"/>
      <c r="I8" s="1523"/>
      <c r="J8" s="1523"/>
      <c r="K8" s="1523"/>
      <c r="L8" s="1523"/>
      <c r="M8" s="1523"/>
      <c r="N8" s="1523"/>
      <c r="O8" s="1523"/>
      <c r="P8" s="1525"/>
      <c r="Q8" s="1525"/>
      <c r="R8" s="1525"/>
      <c r="S8" s="1525"/>
      <c r="T8" s="1525"/>
      <c r="U8" s="1525"/>
      <c r="V8" s="1525"/>
      <c r="W8" s="1525"/>
      <c r="X8" s="1525"/>
      <c r="Y8" s="1525"/>
      <c r="Z8" s="1525"/>
      <c r="AA8" s="1525"/>
      <c r="AB8" s="1525"/>
      <c r="AC8" s="1525"/>
      <c r="AD8" s="1525"/>
      <c r="AE8" s="1525"/>
      <c r="AF8" s="1525"/>
      <c r="AG8" s="1525"/>
      <c r="AH8" s="1525"/>
      <c r="AI8" s="1525"/>
      <c r="AJ8" s="1525"/>
      <c r="AK8" s="1525"/>
      <c r="AL8" s="1525"/>
      <c r="AM8" s="1525"/>
      <c r="AN8" s="1525"/>
      <c r="AO8" s="1525"/>
      <c r="AP8" s="1525"/>
      <c r="AQ8" s="1525"/>
      <c r="AR8" s="1525"/>
      <c r="AS8" s="1525"/>
      <c r="AT8" s="1525"/>
      <c r="AU8" s="1525"/>
      <c r="AV8" s="1525"/>
    </row>
    <row r="9" spans="1:48" s="1533" customFormat="1" ht="17.25" customHeight="1">
      <c r="A9" s="1523"/>
      <c r="B9" s="1590" t="s">
        <v>8</v>
      </c>
      <c r="C9" s="1590"/>
      <c r="D9" s="1590"/>
      <c r="E9" s="1590"/>
      <c r="F9" s="1590"/>
      <c r="G9" s="1590"/>
      <c r="H9" s="1590"/>
      <c r="I9" s="1523"/>
      <c r="J9" s="1523"/>
      <c r="K9" s="1523"/>
      <c r="L9" s="1523"/>
      <c r="M9" s="1523"/>
      <c r="N9" s="1523"/>
      <c r="O9" s="1523"/>
      <c r="P9" s="1525"/>
      <c r="Q9" s="1525"/>
      <c r="R9" s="1525"/>
      <c r="S9" s="1525"/>
      <c r="T9" s="1525"/>
      <c r="U9" s="1525"/>
      <c r="V9" s="1525"/>
      <c r="W9" s="1525"/>
      <c r="X9" s="1525"/>
      <c r="Y9" s="1525"/>
      <c r="Z9" s="1525"/>
      <c r="AA9" s="1525"/>
      <c r="AB9" s="1525"/>
      <c r="AC9" s="1525"/>
      <c r="AD9" s="1525"/>
      <c r="AE9" s="1525"/>
      <c r="AF9" s="1525"/>
      <c r="AG9" s="1525"/>
      <c r="AH9" s="1525"/>
      <c r="AI9" s="1525"/>
      <c r="AJ9" s="1525"/>
      <c r="AK9" s="1525"/>
      <c r="AL9" s="1525"/>
      <c r="AM9" s="1525"/>
      <c r="AN9" s="1525"/>
      <c r="AO9" s="1525"/>
      <c r="AP9" s="1525"/>
      <c r="AQ9" s="1525"/>
      <c r="AR9" s="1525"/>
      <c r="AS9" s="1525"/>
      <c r="AT9" s="1525"/>
      <c r="AU9" s="1525"/>
      <c r="AV9" s="1525"/>
    </row>
    <row r="10" spans="1:48" s="1533" customFormat="1" ht="17.25" customHeight="1">
      <c r="A10" s="1523"/>
      <c r="B10" s="1591" t="s">
        <v>53</v>
      </c>
      <c r="C10" s="1591"/>
      <c r="D10" s="1591"/>
      <c r="E10" s="1591"/>
      <c r="F10" s="1591"/>
      <c r="G10" s="1591"/>
      <c r="H10" s="1591"/>
      <c r="I10" s="1523"/>
      <c r="J10" s="1523"/>
      <c r="K10" s="1523"/>
      <c r="L10" s="1523"/>
      <c r="M10" s="1523"/>
      <c r="N10" s="1523"/>
      <c r="O10" s="1523"/>
      <c r="P10" s="1525"/>
      <c r="Q10" s="1525"/>
      <c r="R10" s="1525"/>
      <c r="S10" s="1525"/>
      <c r="T10" s="1525"/>
      <c r="U10" s="1525"/>
      <c r="V10" s="1525"/>
      <c r="W10" s="1525"/>
      <c r="X10" s="1525"/>
      <c r="Y10" s="1525"/>
      <c r="Z10" s="1525"/>
      <c r="AA10" s="1525"/>
      <c r="AB10" s="1525"/>
      <c r="AC10" s="1525"/>
      <c r="AD10" s="1525"/>
      <c r="AE10" s="1525"/>
      <c r="AF10" s="1525"/>
      <c r="AG10" s="1525"/>
      <c r="AH10" s="1525"/>
      <c r="AI10" s="1525"/>
      <c r="AJ10" s="1525"/>
      <c r="AK10" s="1525"/>
      <c r="AL10" s="1525"/>
      <c r="AM10" s="1525"/>
      <c r="AN10" s="1525"/>
      <c r="AO10" s="1525"/>
      <c r="AP10" s="1525"/>
      <c r="AQ10" s="1525"/>
      <c r="AR10" s="1525"/>
      <c r="AS10" s="1525"/>
      <c r="AT10" s="1525"/>
      <c r="AU10" s="1525"/>
      <c r="AV10" s="1525"/>
    </row>
    <row r="11" spans="1:48" s="1519" customFormat="1" ht="17.25" customHeight="1" thickBot="1">
      <c r="A11" s="1459"/>
      <c r="B11" s="1459"/>
      <c r="C11" s="1459"/>
      <c r="D11" s="1459"/>
      <c r="E11" s="1459"/>
      <c r="F11" s="1459"/>
      <c r="G11" s="1459"/>
      <c r="H11" s="1459"/>
      <c r="I11" s="1459"/>
      <c r="J11" s="1459"/>
      <c r="K11" s="1459"/>
      <c r="L11" s="1459"/>
      <c r="M11" s="1459"/>
      <c r="N11" s="1459"/>
      <c r="O11" s="1459"/>
    </row>
    <row r="12" spans="1:48" s="1519" customFormat="1" ht="17.100000000000001" customHeight="1">
      <c r="A12" s="1459"/>
      <c r="B12" s="1465" t="s">
        <v>10</v>
      </c>
      <c r="C12" s="1466"/>
      <c r="D12" s="1466"/>
      <c r="E12" s="1467" t="s">
        <v>11</v>
      </c>
      <c r="F12" s="1467" t="s">
        <v>12</v>
      </c>
      <c r="G12" s="1467" t="s">
        <v>13</v>
      </c>
      <c r="H12" s="1468" t="s">
        <v>14</v>
      </c>
      <c r="I12" s="1459"/>
      <c r="J12" s="1459"/>
      <c r="K12" s="1459"/>
      <c r="L12" s="1459"/>
      <c r="M12" s="1459"/>
      <c r="N12" s="1459"/>
      <c r="O12" s="1459"/>
    </row>
    <row r="13" spans="1:48" s="1519" customFormat="1" ht="17.100000000000001" customHeight="1" thickBot="1">
      <c r="A13" s="1459"/>
      <c r="B13" s="1469" t="s">
        <v>15</v>
      </c>
      <c r="C13" s="1470" t="s">
        <v>16</v>
      </c>
      <c r="D13" s="1471" t="s">
        <v>17</v>
      </c>
      <c r="E13" s="1470" t="s">
        <v>18</v>
      </c>
      <c r="F13" s="1470" t="s">
        <v>19</v>
      </c>
      <c r="G13" s="1470" t="s">
        <v>19</v>
      </c>
      <c r="H13" s="1472" t="s">
        <v>20</v>
      </c>
      <c r="I13" s="1459"/>
      <c r="J13" s="1459"/>
      <c r="K13" s="1459"/>
      <c r="L13" s="1459"/>
      <c r="M13" s="1459"/>
      <c r="N13" s="1459"/>
      <c r="O13" s="1459"/>
    </row>
    <row r="14" spans="1:48" s="1519" customFormat="1" ht="17.100000000000001" customHeight="1">
      <c r="A14" s="1459"/>
      <c r="B14" s="1473"/>
      <c r="C14" s="1474"/>
      <c r="D14" s="1475"/>
      <c r="E14" s="1474" t="s">
        <v>21</v>
      </c>
      <c r="F14" s="1474" t="s">
        <v>22</v>
      </c>
      <c r="G14" s="1474" t="s">
        <v>23</v>
      </c>
      <c r="H14" s="1476" t="s">
        <v>24</v>
      </c>
      <c r="I14" s="1459"/>
      <c r="J14" s="1459"/>
      <c r="K14" s="1459"/>
      <c r="L14" s="1459"/>
      <c r="M14" s="1459"/>
      <c r="N14" s="1459"/>
      <c r="O14" s="1459"/>
    </row>
    <row r="15" spans="1:48" s="1519" customFormat="1" ht="17.100000000000001" customHeight="1">
      <c r="A15" s="1459"/>
      <c r="B15" s="1477"/>
      <c r="C15" s="1478"/>
      <c r="D15" s="1479"/>
      <c r="E15" s="1478"/>
      <c r="F15" s="1478"/>
      <c r="G15" s="1478"/>
      <c r="H15" s="1480"/>
      <c r="I15" s="1459"/>
      <c r="J15" s="1459"/>
      <c r="K15" s="1459"/>
      <c r="L15" s="1459"/>
      <c r="M15" s="1459"/>
      <c r="N15" s="1459"/>
      <c r="O15" s="1459"/>
    </row>
    <row r="16" spans="1:48" s="1519" customFormat="1" ht="17.100000000000001" customHeight="1">
      <c r="A16" s="1459"/>
      <c r="B16" s="1477"/>
      <c r="C16" s="1481" t="s">
        <v>25</v>
      </c>
      <c r="D16" s="1482"/>
      <c r="E16" s="1478"/>
      <c r="F16" s="1478"/>
      <c r="G16" s="1478"/>
      <c r="H16" s="1483"/>
      <c r="I16" s="1459"/>
      <c r="J16" s="1459"/>
      <c r="K16" s="1459"/>
      <c r="L16" s="1459"/>
      <c r="M16" s="1459"/>
      <c r="N16" s="1459"/>
      <c r="O16" s="1459"/>
    </row>
    <row r="17" spans="1:48" s="1519" customFormat="1" ht="16.5" customHeight="1">
      <c r="A17" s="1459"/>
      <c r="B17" s="1477">
        <v>1</v>
      </c>
      <c r="C17" s="1485" t="s">
        <v>26</v>
      </c>
      <c r="D17" s="1479">
        <v>1</v>
      </c>
      <c r="E17" s="1486">
        <v>209.23987340301389</v>
      </c>
      <c r="F17" s="1487">
        <f>E17/E24</f>
        <v>9.9007686019492048E-3</v>
      </c>
      <c r="G17" s="1488">
        <v>2.9000000000000001E-2</v>
      </c>
      <c r="H17" s="1489">
        <v>11.951532966950367</v>
      </c>
      <c r="I17" s="1504"/>
      <c r="J17" s="1459"/>
      <c r="K17" s="1459"/>
      <c r="L17" s="1534"/>
      <c r="M17" s="1535"/>
      <c r="N17" s="1535"/>
      <c r="O17" s="1535"/>
      <c r="P17" s="1535"/>
    </row>
    <row r="18" spans="1:48" s="1519" customFormat="1" ht="17.100000000000001" customHeight="1">
      <c r="A18" s="1459"/>
      <c r="B18" s="1477">
        <v>2</v>
      </c>
      <c r="C18" s="1485" t="s">
        <v>27</v>
      </c>
      <c r="D18" s="1479">
        <v>2</v>
      </c>
      <c r="E18" s="1486">
        <v>6074.9377535785006</v>
      </c>
      <c r="F18" s="1487">
        <f>E18/E24</f>
        <v>0.28745263506051955</v>
      </c>
      <c r="G18" s="1488">
        <v>4.0266475701187895E-2</v>
      </c>
      <c r="H18" s="1493">
        <v>244.61633344069767</v>
      </c>
      <c r="I18" s="1504"/>
      <c r="J18" s="1536"/>
      <c r="K18" s="1459"/>
      <c r="L18" s="1534"/>
      <c r="M18" s="1535"/>
      <c r="N18" s="1535"/>
      <c r="O18" s="1535"/>
      <c r="P18" s="1535"/>
    </row>
    <row r="19" spans="1:48" s="1519" customFormat="1" ht="17.100000000000001" customHeight="1" thickBot="1">
      <c r="A19" s="1459"/>
      <c r="B19" s="1477">
        <v>3</v>
      </c>
      <c r="C19" s="1485" t="s">
        <v>28</v>
      </c>
      <c r="D19" s="1479">
        <v>3</v>
      </c>
      <c r="E19" s="1494">
        <f>+E20-E18-E17</f>
        <v>5339.3573730184853</v>
      </c>
      <c r="F19" s="1495">
        <f>E19/E24</f>
        <v>0.25264659633753134</v>
      </c>
      <c r="G19" s="1496">
        <f>G18</f>
        <v>4.0266475701187895E-2</v>
      </c>
      <c r="H19" s="1497">
        <f>+G19*E19</f>
        <v>214.99710392060726</v>
      </c>
      <c r="I19" s="1504"/>
      <c r="J19" s="1459"/>
      <c r="K19" s="1459"/>
      <c r="L19" s="1534"/>
      <c r="M19" s="1535"/>
      <c r="N19" s="1535"/>
      <c r="O19" s="1535"/>
      <c r="P19" s="1535"/>
    </row>
    <row r="20" spans="1:48" s="1519" customFormat="1" ht="17.100000000000001" customHeight="1">
      <c r="A20" s="1459"/>
      <c r="B20" s="1477">
        <v>4</v>
      </c>
      <c r="C20" s="1485" t="s">
        <v>29</v>
      </c>
      <c r="D20" s="1479">
        <v>4</v>
      </c>
      <c r="E20" s="384">
        <f>F20*E24</f>
        <v>11623.535</v>
      </c>
      <c r="F20" s="1498">
        <f>1-F22-F21</f>
        <v>0.55000000000000004</v>
      </c>
      <c r="G20" s="1499">
        <f>H20/E20</f>
        <v>4.0569841302861419E-2</v>
      </c>
      <c r="H20" s="1500">
        <f>SUM(H17:H19)</f>
        <v>471.5649703282553</v>
      </c>
      <c r="I20" s="1504"/>
      <c r="J20" s="1459"/>
      <c r="K20" s="1459"/>
      <c r="L20" s="1534"/>
      <c r="M20" s="1535"/>
      <c r="N20" s="1535"/>
      <c r="O20" s="1535"/>
      <c r="P20" s="1535"/>
    </row>
    <row r="21" spans="1:48" s="1519" customFormat="1">
      <c r="A21" s="1459"/>
      <c r="B21" s="1477"/>
      <c r="C21" s="1501"/>
      <c r="D21" s="1479"/>
      <c r="E21" s="1486"/>
      <c r="F21" s="1487"/>
      <c r="G21" s="1488"/>
      <c r="H21" s="1500"/>
      <c r="I21" s="1504"/>
      <c r="J21" s="1459"/>
      <c r="K21" s="1459"/>
      <c r="L21" s="1534"/>
      <c r="M21" s="1535"/>
      <c r="N21" s="1535"/>
      <c r="O21" s="1535"/>
      <c r="P21" s="1535"/>
    </row>
    <row r="22" spans="1:48" s="1519" customFormat="1" ht="17.100000000000001" customHeight="1">
      <c r="A22" s="1459"/>
      <c r="B22" s="1477">
        <f>B20+1</f>
        <v>5</v>
      </c>
      <c r="C22" s="1501" t="s">
        <v>49</v>
      </c>
      <c r="D22" s="1479">
        <v>4</v>
      </c>
      <c r="E22" s="1486">
        <f>E24-E20</f>
        <v>9510.1649999999972</v>
      </c>
      <c r="F22" s="1487">
        <v>0.45</v>
      </c>
      <c r="G22" s="1488">
        <f>H22/E22</f>
        <v>0.12462835521768367</v>
      </c>
      <c r="H22" s="1500">
        <v>1185.2362217987823</v>
      </c>
      <c r="I22" s="1502"/>
      <c r="J22" s="1503"/>
      <c r="K22" s="1530"/>
      <c r="L22" s="1534"/>
      <c r="M22" s="1535"/>
      <c r="N22" s="1535"/>
      <c r="O22" s="1535"/>
      <c r="P22" s="1535"/>
    </row>
    <row r="23" spans="1:48" s="1519" customFormat="1" ht="17.100000000000001" customHeight="1" thickBot="1">
      <c r="A23" s="1459"/>
      <c r="B23" s="1477"/>
      <c r="C23" s="1501"/>
      <c r="D23" s="1479"/>
      <c r="E23" s="1494"/>
      <c r="F23" s="1495"/>
      <c r="G23" s="1496"/>
      <c r="H23" s="1497"/>
      <c r="I23" s="1504"/>
      <c r="J23" s="1459"/>
      <c r="K23" s="1459"/>
      <c r="L23" s="1534"/>
      <c r="M23" s="1535"/>
      <c r="N23" s="1535"/>
      <c r="O23" s="1535"/>
      <c r="P23" s="1535"/>
    </row>
    <row r="24" spans="1:48" s="1519" customFormat="1" ht="17.100000000000001" customHeight="1">
      <c r="A24" s="1459"/>
      <c r="B24" s="1477">
        <f>B22+1</f>
        <v>6</v>
      </c>
      <c r="C24" s="1485" t="s">
        <v>75</v>
      </c>
      <c r="D24" s="1479">
        <v>5</v>
      </c>
      <c r="E24" s="1505">
        <f>+ROUNDUP(E28-E26,1)</f>
        <v>21133.699999999997</v>
      </c>
      <c r="F24" s="1498">
        <f>E24/E28</f>
        <v>0.98472781245309171</v>
      </c>
      <c r="G24" s="1499">
        <f>H24/E24</f>
        <v>7.8396172564531436E-2</v>
      </c>
      <c r="H24" s="1500">
        <f>+H20+H22</f>
        <v>1656.8011921270377</v>
      </c>
      <c r="I24" s="1502"/>
      <c r="J24" s="1503"/>
      <c r="K24" s="1459"/>
      <c r="L24" s="1534"/>
      <c r="M24" s="1535"/>
      <c r="N24" s="1535"/>
      <c r="O24" s="1535"/>
      <c r="P24" s="1535"/>
    </row>
    <row r="25" spans="1:48" s="1519" customFormat="1" ht="17.100000000000001" customHeight="1">
      <c r="A25" s="1459"/>
      <c r="B25" s="1477"/>
      <c r="C25" s="1485"/>
      <c r="D25" s="1479"/>
      <c r="E25" s="1486"/>
      <c r="F25" s="1487"/>
      <c r="G25" s="1488"/>
      <c r="H25" s="1489"/>
      <c r="I25" s="1504"/>
      <c r="J25" s="1459"/>
      <c r="K25" s="1459"/>
      <c r="L25" s="1534"/>
      <c r="M25" s="1535"/>
      <c r="N25" s="1535"/>
      <c r="O25" s="1535"/>
      <c r="P25" s="1535"/>
    </row>
    <row r="26" spans="1:48" s="1519" customFormat="1" ht="16.5" customHeight="1">
      <c r="A26" s="1459"/>
      <c r="B26" s="1477">
        <f>B24+1</f>
        <v>7</v>
      </c>
      <c r="C26" s="1501" t="s">
        <v>36</v>
      </c>
      <c r="D26" s="1479" t="s">
        <v>37</v>
      </c>
      <c r="E26" s="1486">
        <v>327.81656657555232</v>
      </c>
      <c r="F26" s="1487">
        <f>E26/E28</f>
        <v>1.5274660399732512E-2</v>
      </c>
      <c r="G26" s="1488">
        <v>4.7238680056602804E-2</v>
      </c>
      <c r="H26" s="1506">
        <f>E26*G26</f>
        <v>15.485621905716549</v>
      </c>
      <c r="I26" s="1504"/>
      <c r="J26" s="1459"/>
      <c r="K26" s="1459"/>
      <c r="L26" s="1534"/>
      <c r="M26" s="1535"/>
      <c r="N26" s="1535"/>
      <c r="O26" s="1535"/>
      <c r="P26" s="1535"/>
    </row>
    <row r="27" spans="1:48" s="1519" customFormat="1" ht="17.100000000000001" customHeight="1" thickBot="1">
      <c r="A27" s="1459"/>
      <c r="B27" s="1477"/>
      <c r="C27" s="1485"/>
      <c r="D27" s="1479"/>
      <c r="E27" s="1494"/>
      <c r="F27" s="1496"/>
      <c r="G27" s="1496"/>
      <c r="H27" s="1497"/>
      <c r="I27" s="1507"/>
      <c r="J27" s="1459"/>
      <c r="K27" s="1459"/>
      <c r="L27" s="1534"/>
      <c r="M27" s="1535"/>
      <c r="N27" s="1535"/>
      <c r="O27" s="1535"/>
      <c r="P27" s="1535"/>
    </row>
    <row r="28" spans="1:48" s="1519" customFormat="1" ht="24" customHeight="1" thickBot="1">
      <c r="A28" s="1459"/>
      <c r="B28" s="1508">
        <f>B26+1</f>
        <v>8</v>
      </c>
      <c r="C28" s="1509" t="s">
        <v>38</v>
      </c>
      <c r="D28" s="1510"/>
      <c r="E28" s="1511">
        <v>21461.463495534932</v>
      </c>
      <c r="F28" s="1512">
        <f>+F22+F20</f>
        <v>1</v>
      </c>
      <c r="G28" s="1513">
        <f>+H28/E28</f>
        <v>7.7920446309762345E-2</v>
      </c>
      <c r="H28" s="1514">
        <f>H24+H26</f>
        <v>1672.2868140327541</v>
      </c>
      <c r="I28" s="1502"/>
      <c r="J28" s="1503"/>
      <c r="K28" s="1459"/>
      <c r="L28" s="1534"/>
      <c r="M28" s="1535"/>
      <c r="N28" s="1535"/>
      <c r="O28" s="1535"/>
      <c r="P28" s="1535"/>
    </row>
    <row r="29" spans="1:48" s="1519" customFormat="1" ht="17.25" customHeight="1">
      <c r="A29" s="1459"/>
      <c r="B29" s="1459"/>
      <c r="C29" s="1459"/>
      <c r="D29" s="1459"/>
      <c r="E29" s="1537"/>
      <c r="F29" s="1538"/>
      <c r="G29" s="1459"/>
      <c r="H29" s="1452"/>
      <c r="I29" s="1459"/>
      <c r="J29" s="1459"/>
      <c r="K29" s="1459"/>
      <c r="L29" s="1459"/>
      <c r="M29" s="1459"/>
      <c r="N29" s="1459"/>
      <c r="O29" s="1459"/>
    </row>
    <row r="30" spans="1:48" s="1519" customFormat="1" ht="17.25" customHeight="1">
      <c r="A30" s="1459"/>
      <c r="B30" s="1459" t="s">
        <v>39</v>
      </c>
      <c r="C30" s="1459"/>
      <c r="D30" s="1459"/>
      <c r="E30" s="1450"/>
      <c r="F30" s="1517"/>
      <c r="G30" s="1518"/>
      <c r="H30" s="1452"/>
      <c r="I30" s="1459"/>
      <c r="J30" s="1459"/>
      <c r="K30" s="1459"/>
      <c r="L30" s="1459"/>
      <c r="M30" s="1459"/>
      <c r="N30" s="1459"/>
      <c r="O30" s="1459"/>
    </row>
    <row r="31" spans="1:48" s="1522" customFormat="1" ht="30" customHeight="1">
      <c r="A31" s="1459"/>
      <c r="B31" s="1520">
        <v>1</v>
      </c>
      <c r="C31" s="1589" t="s">
        <v>50</v>
      </c>
      <c r="D31" s="1589"/>
      <c r="E31" s="1589"/>
      <c r="F31" s="1589"/>
      <c r="G31" s="1589"/>
      <c r="H31" s="1589"/>
      <c r="I31" s="1459"/>
      <c r="J31" s="1459"/>
      <c r="K31" s="1459"/>
      <c r="L31" s="1459"/>
      <c r="M31" s="1459"/>
      <c r="N31" s="1459"/>
      <c r="O31" s="1459"/>
      <c r="P31" s="1519"/>
      <c r="Q31" s="1519"/>
      <c r="R31" s="1519"/>
      <c r="S31" s="1519"/>
      <c r="T31" s="1519"/>
      <c r="U31" s="1519"/>
      <c r="V31" s="1519"/>
      <c r="W31" s="1519"/>
      <c r="X31" s="1519"/>
      <c r="Y31" s="1519"/>
      <c r="Z31" s="1519"/>
      <c r="AA31" s="1519"/>
      <c r="AB31" s="1519"/>
      <c r="AC31" s="1519"/>
      <c r="AD31" s="1519"/>
      <c r="AE31" s="1519"/>
      <c r="AF31" s="1519"/>
      <c r="AG31" s="1519"/>
      <c r="AH31" s="1519"/>
      <c r="AI31" s="1519"/>
      <c r="AJ31" s="1519"/>
      <c r="AK31" s="1519"/>
      <c r="AL31" s="1519"/>
      <c r="AM31" s="1519"/>
      <c r="AN31" s="1519"/>
      <c r="AO31" s="1519"/>
      <c r="AP31" s="1519"/>
      <c r="AQ31" s="1519"/>
      <c r="AR31" s="1519"/>
      <c r="AS31" s="1519"/>
      <c r="AT31" s="1519"/>
      <c r="AU31" s="1519"/>
      <c r="AV31" s="1519"/>
    </row>
    <row r="32" spans="1:48" s="1522" customFormat="1">
      <c r="A32" s="1459"/>
      <c r="B32" s="1461">
        <v>2</v>
      </c>
      <c r="C32" s="1589" t="s">
        <v>73</v>
      </c>
      <c r="D32" s="1589"/>
      <c r="E32" s="1589"/>
      <c r="F32" s="1589"/>
      <c r="G32" s="1589"/>
      <c r="H32" s="1589"/>
      <c r="I32" s="1459"/>
      <c r="J32" s="1459"/>
      <c r="K32" s="1459"/>
      <c r="L32" s="1459"/>
      <c r="M32" s="1459"/>
      <c r="N32" s="1459"/>
      <c r="O32" s="1459"/>
      <c r="P32" s="1519"/>
      <c r="Q32" s="1519"/>
      <c r="R32" s="1519"/>
      <c r="S32" s="1519"/>
      <c r="T32" s="1519"/>
      <c r="U32" s="1519"/>
      <c r="V32" s="1519"/>
      <c r="W32" s="1519"/>
      <c r="X32" s="1519"/>
      <c r="Y32" s="1519"/>
      <c r="Z32" s="1519"/>
      <c r="AA32" s="1519"/>
      <c r="AB32" s="1519"/>
      <c r="AC32" s="1519"/>
      <c r="AD32" s="1519"/>
      <c r="AE32" s="1519"/>
      <c r="AF32" s="1519"/>
      <c r="AG32" s="1519"/>
      <c r="AH32" s="1519"/>
      <c r="AI32" s="1519"/>
      <c r="AJ32" s="1519"/>
      <c r="AK32" s="1519"/>
      <c r="AL32" s="1519"/>
      <c r="AM32" s="1519"/>
      <c r="AN32" s="1519"/>
      <c r="AO32" s="1519"/>
      <c r="AP32" s="1519"/>
      <c r="AQ32" s="1519"/>
      <c r="AR32" s="1519"/>
      <c r="AS32" s="1519"/>
      <c r="AT32" s="1519"/>
      <c r="AU32" s="1519"/>
      <c r="AV32" s="1519"/>
    </row>
    <row r="33" spans="1:48" s="1526" customFormat="1" ht="17.25" customHeight="1">
      <c r="A33" s="1523"/>
      <c r="B33" s="1592">
        <v>3</v>
      </c>
      <c r="C33" s="1593" t="s">
        <v>42</v>
      </c>
      <c r="D33" s="1593"/>
      <c r="E33" s="1593"/>
      <c r="F33" s="1593"/>
      <c r="G33" s="1593"/>
      <c r="H33" s="1593"/>
      <c r="I33" s="1523"/>
      <c r="J33" s="1523"/>
      <c r="K33" s="1523"/>
      <c r="L33" s="1523"/>
      <c r="M33" s="1523"/>
      <c r="N33" s="1523"/>
      <c r="O33" s="1523"/>
      <c r="P33" s="1525"/>
      <c r="Q33" s="1525"/>
      <c r="R33" s="1525"/>
      <c r="S33" s="1525"/>
      <c r="T33" s="1525"/>
      <c r="U33" s="1525"/>
      <c r="V33" s="1525"/>
      <c r="W33" s="1525"/>
      <c r="X33" s="1525"/>
      <c r="Y33" s="1525"/>
      <c r="Z33" s="1525"/>
      <c r="AA33" s="1525"/>
      <c r="AB33" s="1525"/>
      <c r="AC33" s="1525"/>
      <c r="AD33" s="1525"/>
      <c r="AE33" s="1525"/>
      <c r="AF33" s="1525"/>
      <c r="AG33" s="1525"/>
      <c r="AH33" s="1525"/>
      <c r="AI33" s="1525"/>
      <c r="AJ33" s="1525"/>
      <c r="AK33" s="1525"/>
      <c r="AL33" s="1525"/>
      <c r="AM33" s="1525"/>
      <c r="AN33" s="1525"/>
      <c r="AO33" s="1525"/>
      <c r="AP33" s="1525"/>
      <c r="AQ33" s="1525"/>
      <c r="AR33" s="1525"/>
      <c r="AS33" s="1525"/>
      <c r="AT33" s="1525"/>
      <c r="AU33" s="1525"/>
      <c r="AV33" s="1525"/>
    </row>
    <row r="34" spans="1:48" s="1522" customFormat="1" ht="17.25" customHeight="1">
      <c r="A34" s="1459"/>
      <c r="B34" s="1592"/>
      <c r="C34" s="1593"/>
      <c r="D34" s="1593"/>
      <c r="E34" s="1593"/>
      <c r="F34" s="1593"/>
      <c r="G34" s="1593"/>
      <c r="H34" s="1593"/>
      <c r="I34" s="1459"/>
      <c r="J34" s="1459"/>
      <c r="K34" s="1459"/>
      <c r="L34" s="1459"/>
      <c r="M34" s="1459"/>
      <c r="N34" s="1459"/>
      <c r="O34" s="1459"/>
      <c r="P34" s="1519"/>
      <c r="Q34" s="1519"/>
      <c r="R34" s="1519"/>
      <c r="S34" s="1519"/>
      <c r="T34" s="1519"/>
      <c r="U34" s="1519"/>
      <c r="V34" s="1519"/>
      <c r="W34" s="1519"/>
      <c r="X34" s="1519"/>
      <c r="Y34" s="1519"/>
      <c r="Z34" s="1519"/>
      <c r="AA34" s="1519"/>
      <c r="AB34" s="1519"/>
      <c r="AC34" s="1519"/>
      <c r="AD34" s="1519"/>
      <c r="AE34" s="1519"/>
      <c r="AF34" s="1519"/>
      <c r="AG34" s="1519"/>
      <c r="AH34" s="1519"/>
      <c r="AI34" s="1519"/>
      <c r="AJ34" s="1519"/>
      <c r="AK34" s="1519"/>
      <c r="AL34" s="1519"/>
      <c r="AM34" s="1519"/>
      <c r="AN34" s="1519"/>
      <c r="AO34" s="1519"/>
      <c r="AP34" s="1519"/>
      <c r="AQ34" s="1519"/>
      <c r="AR34" s="1519"/>
      <c r="AS34" s="1519"/>
      <c r="AT34" s="1519"/>
      <c r="AU34" s="1519"/>
      <c r="AV34" s="1519"/>
    </row>
    <row r="35" spans="1:48" s="1529" customFormat="1" ht="31.35" customHeight="1">
      <c r="A35" s="1527"/>
      <c r="B35" s="1524">
        <v>4</v>
      </c>
      <c r="C35" s="1593" t="s">
        <v>76</v>
      </c>
      <c r="D35" s="1593"/>
      <c r="E35" s="1593"/>
      <c r="F35" s="1593"/>
      <c r="G35" s="1593"/>
      <c r="H35" s="1593"/>
      <c r="I35" s="1527"/>
      <c r="J35" s="1527"/>
      <c r="K35" s="1528"/>
      <c r="L35" s="1528"/>
      <c r="M35" s="1528"/>
      <c r="N35" s="1527"/>
      <c r="O35" s="1527"/>
      <c r="P35" s="1528"/>
      <c r="Q35" s="1528"/>
      <c r="R35" s="1528"/>
      <c r="S35" s="1528"/>
      <c r="T35" s="1528"/>
      <c r="U35" s="1528"/>
      <c r="V35" s="1528"/>
      <c r="W35" s="1528"/>
      <c r="X35" s="1528"/>
      <c r="Y35" s="1528"/>
      <c r="Z35" s="1528"/>
      <c r="AA35" s="1528"/>
      <c r="AB35" s="1528"/>
      <c r="AC35" s="1528"/>
      <c r="AD35" s="1528"/>
      <c r="AE35" s="1528"/>
      <c r="AF35" s="1528"/>
      <c r="AG35" s="1528"/>
      <c r="AH35" s="1528"/>
      <c r="AI35" s="1528"/>
      <c r="AJ35" s="1528"/>
      <c r="AK35" s="1528"/>
      <c r="AL35" s="1528"/>
      <c r="AM35" s="1528"/>
      <c r="AN35" s="1528"/>
      <c r="AO35" s="1528"/>
      <c r="AP35" s="1528"/>
      <c r="AQ35" s="1528"/>
      <c r="AR35" s="1528"/>
      <c r="AS35" s="1528"/>
      <c r="AT35" s="1528"/>
      <c r="AU35" s="1528"/>
      <c r="AV35" s="1528"/>
    </row>
    <row r="36" spans="1:48" s="1522" customFormat="1" ht="17.25" customHeight="1">
      <c r="A36" s="1459"/>
      <c r="B36" s="1594">
        <v>5</v>
      </c>
      <c r="C36" s="1589" t="s">
        <v>44</v>
      </c>
      <c r="D36" s="1589"/>
      <c r="E36" s="1589"/>
      <c r="F36" s="1589"/>
      <c r="G36" s="1589"/>
      <c r="H36" s="1589"/>
      <c r="I36" s="1530"/>
      <c r="J36" s="1459"/>
      <c r="K36" s="1459"/>
      <c r="L36" s="1459"/>
      <c r="M36" s="1519"/>
      <c r="N36" s="1459"/>
      <c r="O36" s="1459"/>
      <c r="P36" s="1519"/>
      <c r="Q36" s="1519"/>
      <c r="R36" s="1519"/>
      <c r="S36" s="1519"/>
      <c r="T36" s="1519"/>
      <c r="U36" s="1519"/>
      <c r="V36" s="1519"/>
      <c r="W36" s="1519"/>
      <c r="X36" s="1519"/>
      <c r="Y36" s="1519"/>
      <c r="Z36" s="1519"/>
      <c r="AA36" s="1519"/>
      <c r="AB36" s="1519"/>
      <c r="AC36" s="1519"/>
      <c r="AD36" s="1519"/>
      <c r="AE36" s="1519"/>
      <c r="AF36" s="1519"/>
      <c r="AG36" s="1519"/>
      <c r="AH36" s="1519"/>
      <c r="AI36" s="1519"/>
      <c r="AJ36" s="1519"/>
      <c r="AK36" s="1519"/>
      <c r="AL36" s="1519"/>
      <c r="AM36" s="1519"/>
      <c r="AN36" s="1519"/>
      <c r="AO36" s="1519"/>
      <c r="AP36" s="1519"/>
      <c r="AQ36" s="1519"/>
      <c r="AR36" s="1519"/>
      <c r="AS36" s="1519"/>
      <c r="AT36" s="1519"/>
      <c r="AU36" s="1519"/>
      <c r="AV36" s="1519"/>
    </row>
    <row r="37" spans="1:48" s="1522" customFormat="1" ht="17.25" customHeight="1">
      <c r="A37" s="1459"/>
      <c r="B37" s="1594"/>
      <c r="C37" s="1589"/>
      <c r="D37" s="1589"/>
      <c r="E37" s="1589"/>
      <c r="F37" s="1589"/>
      <c r="G37" s="1589"/>
      <c r="H37" s="1589"/>
      <c r="I37" s="1530"/>
      <c r="J37" s="1459"/>
      <c r="K37" s="1459"/>
      <c r="L37" s="1459"/>
      <c r="M37" s="1519"/>
      <c r="N37" s="1459"/>
      <c r="O37" s="1459"/>
      <c r="P37" s="1519"/>
      <c r="Q37" s="1519"/>
      <c r="R37" s="1519"/>
      <c r="S37" s="1519"/>
      <c r="T37" s="1519"/>
      <c r="U37" s="1519"/>
      <c r="V37" s="1519"/>
      <c r="W37" s="1519"/>
      <c r="X37" s="1519"/>
      <c r="Y37" s="1519"/>
      <c r="Z37" s="1519"/>
      <c r="AA37" s="1519"/>
      <c r="AB37" s="1519"/>
      <c r="AC37" s="1519"/>
      <c r="AD37" s="1519"/>
      <c r="AE37" s="1519"/>
      <c r="AF37" s="1519"/>
      <c r="AG37" s="1519"/>
      <c r="AH37" s="1519"/>
      <c r="AI37" s="1519"/>
      <c r="AJ37" s="1519"/>
      <c r="AK37" s="1519"/>
      <c r="AL37" s="1519"/>
      <c r="AM37" s="1519"/>
      <c r="AN37" s="1519"/>
      <c r="AO37" s="1519"/>
      <c r="AP37" s="1519"/>
      <c r="AQ37" s="1519"/>
      <c r="AR37" s="1519"/>
      <c r="AS37" s="1519"/>
      <c r="AT37" s="1519"/>
      <c r="AU37" s="1519"/>
      <c r="AV37" s="1519"/>
    </row>
    <row r="38" spans="1:48" s="1522" customFormat="1" ht="17.25" customHeight="1">
      <c r="A38" s="1459"/>
      <c r="B38" s="1594"/>
      <c r="C38" s="1589"/>
      <c r="D38" s="1589"/>
      <c r="E38" s="1589"/>
      <c r="F38" s="1589"/>
      <c r="G38" s="1589"/>
      <c r="H38" s="1589"/>
      <c r="I38" s="1530"/>
      <c r="J38" s="1459"/>
      <c r="K38" s="1459"/>
      <c r="L38" s="1459"/>
      <c r="M38" s="1519"/>
      <c r="N38" s="1459"/>
      <c r="O38" s="1459"/>
      <c r="P38" s="1519"/>
      <c r="Q38" s="1519"/>
      <c r="R38" s="1519"/>
      <c r="S38" s="1519"/>
      <c r="T38" s="1519"/>
      <c r="U38" s="1519"/>
      <c r="V38" s="1519"/>
      <c r="W38" s="1519"/>
      <c r="X38" s="1519"/>
      <c r="Y38" s="1519"/>
      <c r="Z38" s="1519"/>
      <c r="AA38" s="1519"/>
      <c r="AB38" s="1519"/>
      <c r="AC38" s="1519"/>
      <c r="AD38" s="1519"/>
      <c r="AE38" s="1519"/>
      <c r="AF38" s="1519"/>
      <c r="AG38" s="1519"/>
      <c r="AH38" s="1519"/>
      <c r="AI38" s="1519"/>
      <c r="AJ38" s="1519"/>
      <c r="AK38" s="1519"/>
      <c r="AL38" s="1519"/>
      <c r="AM38" s="1519"/>
      <c r="AN38" s="1519"/>
      <c r="AO38" s="1519"/>
      <c r="AP38" s="1519"/>
      <c r="AQ38" s="1519"/>
      <c r="AR38" s="1519"/>
      <c r="AS38" s="1519"/>
      <c r="AT38" s="1519"/>
      <c r="AU38" s="1519"/>
      <c r="AV38" s="1519"/>
    </row>
    <row r="39" spans="1:48" s="1522" customFormat="1" ht="17.25" customHeight="1">
      <c r="A39" s="1459"/>
      <c r="B39" s="1520">
        <v>6</v>
      </c>
      <c r="C39" s="1589" t="s">
        <v>45</v>
      </c>
      <c r="D39" s="1589"/>
      <c r="E39" s="1589"/>
      <c r="F39" s="1589"/>
      <c r="G39" s="1589"/>
      <c r="H39" s="1589"/>
      <c r="I39" s="1519"/>
      <c r="J39" s="1519"/>
      <c r="K39" s="1519"/>
      <c r="L39" s="1519"/>
      <c r="M39" s="1459"/>
      <c r="N39" s="1459"/>
      <c r="O39" s="1459"/>
      <c r="P39" s="1519"/>
      <c r="Q39" s="1519"/>
      <c r="R39" s="1519"/>
      <c r="S39" s="1519"/>
      <c r="T39" s="1519"/>
      <c r="U39" s="1519"/>
      <c r="V39" s="1519"/>
      <c r="W39" s="1519"/>
      <c r="X39" s="1519"/>
      <c r="Y39" s="1519"/>
      <c r="Z39" s="1519"/>
      <c r="AA39" s="1519"/>
      <c r="AB39" s="1519"/>
      <c r="AC39" s="1519"/>
      <c r="AD39" s="1519"/>
      <c r="AE39" s="1519"/>
      <c r="AF39" s="1519"/>
      <c r="AG39" s="1519"/>
      <c r="AH39" s="1519"/>
      <c r="AI39" s="1519"/>
      <c r="AJ39" s="1519"/>
      <c r="AK39" s="1519"/>
      <c r="AL39" s="1519"/>
      <c r="AM39" s="1519"/>
      <c r="AN39" s="1519"/>
      <c r="AO39" s="1519"/>
      <c r="AP39" s="1519"/>
      <c r="AQ39" s="1519"/>
      <c r="AR39" s="1519"/>
      <c r="AS39" s="1519"/>
      <c r="AT39" s="1519"/>
      <c r="AU39" s="1519"/>
      <c r="AV39" s="1519"/>
    </row>
    <row r="40" spans="1:48" s="1522" customFormat="1">
      <c r="A40" s="1459"/>
      <c r="B40" s="1520"/>
      <c r="C40" s="1589"/>
      <c r="D40" s="1589"/>
      <c r="E40" s="1589"/>
      <c r="F40" s="1589"/>
      <c r="G40" s="1589"/>
      <c r="H40" s="1589"/>
      <c r="I40" s="1519"/>
      <c r="J40" s="1519"/>
      <c r="K40" s="1519"/>
      <c r="L40" s="1519"/>
      <c r="M40" s="1459"/>
      <c r="N40" s="1459"/>
      <c r="O40" s="1459"/>
      <c r="P40" s="1519"/>
      <c r="Q40" s="1519"/>
      <c r="R40" s="1519"/>
      <c r="S40" s="1519"/>
      <c r="T40" s="1519"/>
      <c r="U40" s="1519"/>
      <c r="V40" s="1519"/>
      <c r="W40" s="1519"/>
      <c r="X40" s="1519"/>
      <c r="Y40" s="1519"/>
      <c r="Z40" s="1519"/>
      <c r="AA40" s="1519"/>
      <c r="AB40" s="1519"/>
      <c r="AC40" s="1519"/>
      <c r="AD40" s="1519"/>
      <c r="AE40" s="1519"/>
      <c r="AF40" s="1519"/>
      <c r="AG40" s="1519"/>
      <c r="AH40" s="1519"/>
      <c r="AI40" s="1519"/>
      <c r="AJ40" s="1519"/>
      <c r="AK40" s="1519"/>
      <c r="AL40" s="1519"/>
      <c r="AM40" s="1519"/>
      <c r="AN40" s="1519"/>
      <c r="AO40" s="1519"/>
      <c r="AP40" s="1519"/>
      <c r="AQ40" s="1519"/>
      <c r="AR40" s="1519"/>
      <c r="AS40" s="1519"/>
      <c r="AT40" s="1519"/>
      <c r="AU40" s="1519"/>
      <c r="AV40" s="1519"/>
    </row>
    <row r="41" spans="1:48" s="1519" customFormat="1">
      <c r="A41" s="1459"/>
      <c r="B41" s="1459"/>
      <c r="C41" s="1459"/>
      <c r="D41" s="1459"/>
      <c r="E41" s="1459"/>
      <c r="F41" s="1459"/>
      <c r="G41" s="1459"/>
      <c r="H41" s="1459"/>
      <c r="I41" s="1459"/>
      <c r="J41" s="1459"/>
      <c r="K41" s="1459"/>
      <c r="L41" s="1459"/>
      <c r="M41" s="1459"/>
      <c r="N41" s="1459"/>
      <c r="O41" s="1459"/>
    </row>
    <row r="42" spans="1:48" s="1519" customFormat="1">
      <c r="A42" s="1459"/>
      <c r="B42" s="1459"/>
      <c r="C42" s="1459"/>
      <c r="D42" s="1459"/>
      <c r="E42" s="1459"/>
      <c r="F42" s="1459"/>
      <c r="G42" s="1459"/>
      <c r="H42" s="1459"/>
      <c r="I42" s="1459"/>
      <c r="J42" s="1459"/>
      <c r="K42" s="1459"/>
      <c r="L42" s="1459"/>
      <c r="M42" s="1459"/>
      <c r="N42" s="1459"/>
      <c r="O42" s="1459"/>
    </row>
    <row r="43" spans="1:48" s="1519" customFormat="1">
      <c r="A43" s="1459"/>
      <c r="B43" s="1459"/>
      <c r="C43" s="1459"/>
      <c r="D43" s="1459"/>
      <c r="E43" s="1459"/>
      <c r="F43" s="1459"/>
      <c r="G43" s="1459"/>
      <c r="H43" s="1459"/>
      <c r="I43" s="1459"/>
      <c r="J43" s="1459"/>
      <c r="K43" s="1459"/>
      <c r="L43" s="1459"/>
      <c r="M43" s="1459"/>
      <c r="N43" s="1459"/>
      <c r="O43" s="1459"/>
    </row>
    <row r="44" spans="1:48" s="1519" customFormat="1">
      <c r="A44" s="1459"/>
      <c r="B44" s="1459"/>
      <c r="C44" s="1459"/>
      <c r="D44" s="1459"/>
      <c r="E44" s="1459"/>
      <c r="F44" s="1459"/>
      <c r="G44" s="1459"/>
      <c r="H44" s="1459"/>
      <c r="I44" s="1459"/>
      <c r="J44" s="1459"/>
      <c r="K44" s="1459"/>
      <c r="L44" s="1459"/>
      <c r="M44" s="1459"/>
      <c r="N44" s="1459"/>
      <c r="O44" s="1459"/>
    </row>
    <row r="45" spans="1:48" s="1519" customFormat="1">
      <c r="A45" s="1459"/>
      <c r="B45" s="1459"/>
      <c r="C45" s="1459"/>
      <c r="D45" s="1459"/>
      <c r="E45" s="1459"/>
      <c r="F45" s="1459"/>
      <c r="G45" s="1459"/>
      <c r="H45" s="1459"/>
      <c r="I45" s="1459"/>
      <c r="J45" s="1459"/>
      <c r="K45" s="1459"/>
      <c r="L45" s="1459"/>
      <c r="M45" s="1459"/>
      <c r="N45" s="1459"/>
      <c r="O45" s="1459"/>
    </row>
    <row r="46" spans="1:48" s="1519" customFormat="1">
      <c r="A46" s="1459"/>
      <c r="B46" s="1459"/>
      <c r="C46" s="1459"/>
      <c r="D46" s="1459"/>
      <c r="E46" s="1459"/>
      <c r="F46" s="1459"/>
      <c r="G46" s="1459"/>
      <c r="H46" s="1459"/>
      <c r="I46" s="1459"/>
      <c r="J46" s="1459"/>
      <c r="K46" s="1459"/>
      <c r="L46" s="1459"/>
      <c r="M46" s="1459"/>
      <c r="N46" s="1459"/>
      <c r="O46" s="1459"/>
    </row>
    <row r="47" spans="1:48" s="1519" customFormat="1">
      <c r="A47" s="1459"/>
      <c r="B47" s="1459"/>
      <c r="C47" s="1459"/>
      <c r="D47" s="1459"/>
      <c r="E47" s="1459"/>
      <c r="F47" s="1459"/>
      <c r="G47" s="1459"/>
      <c r="H47" s="1459"/>
      <c r="I47" s="1459"/>
      <c r="J47" s="1459"/>
      <c r="K47" s="1459"/>
      <c r="L47" s="1459"/>
      <c r="M47" s="1459"/>
      <c r="N47" s="1459"/>
      <c r="O47" s="1459"/>
    </row>
    <row r="48" spans="1:48" s="1519" customFormat="1">
      <c r="A48" s="1459"/>
      <c r="B48" s="1459"/>
      <c r="C48" s="1459"/>
      <c r="D48" s="1459"/>
      <c r="E48" s="1459"/>
      <c r="F48" s="1459"/>
      <c r="G48" s="1459"/>
      <c r="H48" s="1459"/>
      <c r="I48" s="1459"/>
      <c r="J48" s="1459"/>
      <c r="K48" s="1459"/>
      <c r="L48" s="1459"/>
      <c r="M48" s="1459"/>
      <c r="N48" s="1459"/>
      <c r="O48" s="1459"/>
    </row>
    <row r="49" spans="1:15" s="1519" customFormat="1">
      <c r="A49" s="1459"/>
      <c r="B49" s="1459"/>
      <c r="C49" s="1459"/>
      <c r="D49" s="1459"/>
      <c r="E49" s="1459"/>
      <c r="F49" s="1459"/>
      <c r="G49" s="1459"/>
      <c r="H49" s="1459"/>
      <c r="I49" s="1459"/>
      <c r="J49" s="1459"/>
      <c r="K49" s="1459"/>
      <c r="L49" s="1459"/>
      <c r="M49" s="1459"/>
      <c r="N49" s="1459"/>
      <c r="O49" s="1459"/>
    </row>
    <row r="50" spans="1:15" s="1519" customFormat="1"/>
    <row r="51" spans="1:15" s="1519" customFormat="1"/>
    <row r="52" spans="1:15" s="1519" customFormat="1"/>
    <row r="53" spans="1:15" s="1519" customFormat="1"/>
    <row r="54" spans="1:15" s="1519" customFormat="1"/>
    <row r="55" spans="1:15" s="1519" customFormat="1"/>
    <row r="56" spans="1:15" s="1519" customFormat="1"/>
    <row r="57" spans="1:15" s="1519" customFormat="1"/>
    <row r="58" spans="1:15" s="1519" customFormat="1"/>
    <row r="59" spans="1:15" s="1519" customFormat="1"/>
    <row r="60" spans="1:15" s="1519" customFormat="1"/>
    <row r="61" spans="1:15" s="1519" customFormat="1"/>
    <row r="62" spans="1:15" s="1519" customFormat="1"/>
    <row r="63" spans="1:15" s="1519" customFormat="1"/>
    <row r="64" spans="1:15" s="1519" customFormat="1"/>
    <row r="65" s="1519" customFormat="1"/>
    <row r="66" s="1519" customFormat="1"/>
    <row r="67" s="1519" customFormat="1"/>
    <row r="68" s="1519" customFormat="1"/>
    <row r="69" s="1519" customFormat="1"/>
    <row r="70" s="1519" customFormat="1"/>
    <row r="71" s="1519" customFormat="1"/>
    <row r="72" s="1519" customFormat="1"/>
    <row r="73" s="1519" customFormat="1"/>
    <row r="74" s="1519" customFormat="1"/>
    <row r="75" s="1519" customFormat="1"/>
    <row r="76" s="1519" customFormat="1"/>
    <row r="77" s="1519" customFormat="1"/>
    <row r="78" s="1519" customFormat="1"/>
    <row r="79" s="1519" customFormat="1"/>
    <row r="80" s="1519" customFormat="1"/>
    <row r="81" s="1519" customFormat="1"/>
    <row r="82" s="1519" customFormat="1"/>
    <row r="83" s="1519" customFormat="1"/>
    <row r="84" s="1519" customFormat="1"/>
    <row r="85" s="1519" customFormat="1"/>
    <row r="86" s="1519" customFormat="1"/>
    <row r="87" s="1519" customFormat="1"/>
    <row r="88" s="1519" customFormat="1"/>
    <row r="89" s="1519" customFormat="1"/>
    <row r="90" s="1519" customFormat="1"/>
    <row r="91" s="1519" customFormat="1"/>
    <row r="92" s="1519" customFormat="1"/>
    <row r="93" s="1519" customFormat="1"/>
    <row r="94" s="1519" customFormat="1"/>
    <row r="95" s="1519" customFormat="1"/>
    <row r="96" s="1519" customFormat="1"/>
  </sheetData>
  <mergeCells count="13">
    <mergeCell ref="C40:H40"/>
    <mergeCell ref="B33:B34"/>
    <mergeCell ref="C33:H34"/>
    <mergeCell ref="C35:H35"/>
    <mergeCell ref="B36:B38"/>
    <mergeCell ref="C36:H38"/>
    <mergeCell ref="C39:H39"/>
    <mergeCell ref="C32:H32"/>
    <mergeCell ref="B7:H7"/>
    <mergeCell ref="B8:H8"/>
    <mergeCell ref="B9:H9"/>
    <mergeCell ref="B10:H10"/>
    <mergeCell ref="C31:H31"/>
  </mergeCells>
  <printOptions horizontalCentered="1"/>
  <pageMargins left="0.98425196850393704" right="0.51181102362204722" top="0.74803149606299213" bottom="0.23622047244094491" header="0" footer="0"/>
  <pageSetup scale="67"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E55B3F-D40C-4787-A417-447225F502C2}">
  <sheetPr codeName="Sheet51">
    <tabColor rgb="FF0070C0"/>
    <pageSetUpPr fitToPage="1"/>
  </sheetPr>
  <dimension ref="A1:AV88"/>
  <sheetViews>
    <sheetView view="pageBreakPreview" zoomScale="80" zoomScaleNormal="85" zoomScaleSheetLayoutView="80" workbookViewId="0">
      <selection activeCell="B7" sqref="B7:H7"/>
    </sheetView>
  </sheetViews>
  <sheetFormatPr defaultColWidth="9.42578125" defaultRowHeight="15.75"/>
  <cols>
    <col min="1" max="1" width="2.5703125" style="4" customWidth="1"/>
    <col min="2" max="2" width="6.42578125" style="4" customWidth="1"/>
    <col min="3" max="3" width="51.5703125" style="4" customWidth="1"/>
    <col min="4" max="4" width="6.5703125" style="4" customWidth="1"/>
    <col min="5" max="8" width="15.42578125" style="4" customWidth="1"/>
    <col min="9" max="9" width="2.5703125" style="4" customWidth="1"/>
    <col min="10" max="10" width="3.42578125" style="4" customWidth="1"/>
    <col min="11" max="11" width="10.42578125" bestFit="1" customWidth="1"/>
    <col min="30" max="16384" width="9.42578125" style="4"/>
  </cols>
  <sheetData>
    <row r="1" spans="1:48" s="30" customFormat="1" ht="17.25" customHeight="1">
      <c r="A1" s="10"/>
      <c r="B1" s="6" t="s">
        <v>0</v>
      </c>
      <c r="C1" s="10"/>
      <c r="D1" s="10"/>
      <c r="E1" s="10"/>
      <c r="F1" s="10"/>
      <c r="G1" s="10"/>
      <c r="H1" s="3" t="s">
        <v>537</v>
      </c>
      <c r="I1" s="10"/>
      <c r="J1" s="10"/>
      <c r="K1"/>
      <c r="L1"/>
      <c r="M1"/>
      <c r="N1"/>
      <c r="O1"/>
      <c r="P1"/>
      <c r="Q1"/>
      <c r="R1"/>
      <c r="S1"/>
      <c r="T1"/>
      <c r="U1"/>
      <c r="V1"/>
      <c r="W1"/>
      <c r="X1"/>
      <c r="Y1"/>
      <c r="Z1"/>
      <c r="AA1"/>
      <c r="AB1"/>
      <c r="AC1"/>
      <c r="AD1" s="28"/>
      <c r="AE1" s="28"/>
      <c r="AF1" s="28"/>
      <c r="AG1" s="28"/>
      <c r="AH1" s="28"/>
      <c r="AI1" s="28"/>
      <c r="AJ1" s="28"/>
      <c r="AK1" s="28"/>
      <c r="AL1" s="28"/>
      <c r="AM1" s="28"/>
      <c r="AN1" s="28"/>
      <c r="AO1" s="28"/>
      <c r="AP1" s="28"/>
      <c r="AQ1" s="28"/>
      <c r="AR1" s="28"/>
      <c r="AS1" s="28"/>
      <c r="AT1" s="28"/>
      <c r="AU1" s="28"/>
      <c r="AV1" s="28"/>
    </row>
    <row r="2" spans="1:48" s="30" customFormat="1" ht="17.25" customHeight="1">
      <c r="A2" s="10"/>
      <c r="B2" s="6"/>
      <c r="C2" s="35"/>
      <c r="D2" s="35"/>
      <c r="E2" s="10"/>
      <c r="F2" s="10"/>
      <c r="G2" s="10"/>
      <c r="H2" s="3" t="s">
        <v>2</v>
      </c>
      <c r="I2" s="10"/>
      <c r="J2" s="10"/>
      <c r="K2"/>
      <c r="L2"/>
      <c r="M2"/>
      <c r="N2"/>
      <c r="O2"/>
      <c r="P2"/>
      <c r="Q2"/>
      <c r="R2"/>
      <c r="S2"/>
      <c r="T2"/>
      <c r="U2"/>
      <c r="V2"/>
      <c r="W2"/>
      <c r="X2"/>
      <c r="Y2"/>
      <c r="Z2"/>
      <c r="AA2"/>
      <c r="AB2"/>
      <c r="AC2"/>
      <c r="AD2" s="28"/>
      <c r="AE2" s="28"/>
      <c r="AF2" s="28"/>
      <c r="AG2" s="28"/>
      <c r="AH2" s="28"/>
      <c r="AI2" s="28"/>
      <c r="AJ2" s="28"/>
      <c r="AK2" s="28"/>
      <c r="AL2" s="28"/>
      <c r="AM2" s="28"/>
      <c r="AN2" s="28"/>
      <c r="AO2" s="28"/>
      <c r="AP2" s="28"/>
      <c r="AQ2" s="28"/>
      <c r="AR2" s="28"/>
      <c r="AS2" s="28"/>
      <c r="AT2" s="28"/>
      <c r="AU2" s="28"/>
      <c r="AV2" s="28"/>
    </row>
    <row r="3" spans="1:48" s="30" customFormat="1" ht="17.25" customHeight="1">
      <c r="A3" s="10"/>
      <c r="B3" s="36"/>
      <c r="C3" s="10"/>
      <c r="D3" s="10"/>
      <c r="E3" s="10"/>
      <c r="F3" s="10"/>
      <c r="G3" s="10"/>
      <c r="H3" s="3" t="s">
        <v>3</v>
      </c>
      <c r="I3" s="10"/>
      <c r="J3" s="10"/>
      <c r="K3"/>
      <c r="L3"/>
      <c r="M3"/>
      <c r="N3"/>
      <c r="O3"/>
      <c r="P3"/>
      <c r="Q3"/>
      <c r="R3"/>
      <c r="S3"/>
      <c r="T3"/>
      <c r="U3"/>
      <c r="V3"/>
      <c r="W3"/>
      <c r="X3"/>
      <c r="Y3"/>
      <c r="Z3"/>
      <c r="AA3"/>
      <c r="AB3"/>
      <c r="AC3"/>
      <c r="AD3" s="28"/>
      <c r="AE3" s="28"/>
      <c r="AF3" s="28"/>
      <c r="AG3" s="28"/>
      <c r="AH3" s="28"/>
      <c r="AI3" s="28"/>
      <c r="AJ3" s="28"/>
      <c r="AK3" s="28"/>
      <c r="AL3" s="28"/>
      <c r="AM3" s="28"/>
      <c r="AN3" s="28"/>
      <c r="AO3" s="28"/>
      <c r="AP3" s="28"/>
      <c r="AQ3" s="28"/>
      <c r="AR3" s="28"/>
      <c r="AS3" s="28"/>
      <c r="AT3" s="28"/>
      <c r="AU3" s="28"/>
      <c r="AV3" s="28"/>
    </row>
    <row r="4" spans="1:48" s="30" customFormat="1" ht="17.25" customHeight="1">
      <c r="A4" s="10"/>
      <c r="B4" s="9"/>
      <c r="C4" s="10"/>
      <c r="D4" s="10"/>
      <c r="E4" s="10"/>
      <c r="F4" s="10"/>
      <c r="G4" s="10"/>
      <c r="H4" s="3" t="s">
        <v>4</v>
      </c>
      <c r="I4" s="10"/>
      <c r="J4" s="10"/>
      <c r="K4"/>
      <c r="L4"/>
      <c r="M4"/>
      <c r="N4"/>
      <c r="O4"/>
      <c r="P4"/>
      <c r="Q4"/>
      <c r="R4"/>
      <c r="S4"/>
      <c r="T4"/>
      <c r="U4"/>
      <c r="V4"/>
      <c r="W4"/>
      <c r="X4"/>
      <c r="Y4"/>
      <c r="Z4"/>
      <c r="AA4"/>
      <c r="AB4"/>
      <c r="AC4"/>
      <c r="AD4" s="28"/>
      <c r="AE4" s="28"/>
      <c r="AF4" s="28"/>
      <c r="AG4" s="28"/>
      <c r="AH4" s="28"/>
      <c r="AI4" s="28"/>
      <c r="AJ4" s="28"/>
      <c r="AK4" s="28"/>
      <c r="AL4" s="28"/>
      <c r="AM4" s="28"/>
      <c r="AN4" s="28"/>
      <c r="AO4" s="28"/>
      <c r="AP4" s="28"/>
      <c r="AQ4" s="28"/>
      <c r="AR4" s="28"/>
      <c r="AS4" s="28"/>
      <c r="AT4" s="28"/>
      <c r="AU4" s="28"/>
      <c r="AV4" s="28"/>
    </row>
    <row r="5" spans="1:48" s="30" customFormat="1" ht="17.25" customHeight="1">
      <c r="A5" s="10"/>
      <c r="B5" s="34"/>
      <c r="C5" s="10"/>
      <c r="D5" s="10"/>
      <c r="E5" s="10"/>
      <c r="F5" s="10"/>
      <c r="G5" s="10"/>
      <c r="H5" s="3" t="s">
        <v>5</v>
      </c>
      <c r="I5" s="10"/>
      <c r="J5" s="10"/>
      <c r="K5"/>
      <c r="L5"/>
      <c r="M5"/>
      <c r="N5"/>
      <c r="O5"/>
      <c r="P5"/>
      <c r="Q5"/>
      <c r="R5"/>
      <c r="S5"/>
      <c r="T5"/>
      <c r="U5"/>
      <c r="V5"/>
      <c r="W5"/>
      <c r="X5"/>
      <c r="Y5"/>
      <c r="Z5"/>
      <c r="AA5"/>
      <c r="AB5"/>
      <c r="AC5"/>
      <c r="AD5" s="28"/>
      <c r="AE5" s="28"/>
      <c r="AF5" s="28"/>
      <c r="AG5" s="28"/>
      <c r="AH5" s="28"/>
      <c r="AI5" s="28"/>
      <c r="AJ5" s="28"/>
      <c r="AK5" s="28"/>
      <c r="AL5" s="28"/>
      <c r="AM5" s="28"/>
      <c r="AN5" s="28"/>
      <c r="AO5" s="28"/>
      <c r="AP5" s="28"/>
      <c r="AQ5" s="28"/>
      <c r="AR5" s="28"/>
      <c r="AS5" s="28"/>
      <c r="AT5" s="28"/>
      <c r="AU5" s="28"/>
      <c r="AV5" s="28"/>
    </row>
    <row r="6" spans="1:48" s="33" customFormat="1" ht="17.25" customHeight="1">
      <c r="A6" s="31"/>
      <c r="B6" s="31"/>
      <c r="C6" s="31"/>
      <c r="D6" s="31"/>
      <c r="E6" s="31"/>
      <c r="F6" s="31"/>
      <c r="G6" s="31"/>
      <c r="H6" s="3" t="s">
        <v>78</v>
      </c>
      <c r="I6" s="31"/>
      <c r="J6" s="31"/>
      <c r="K6"/>
      <c r="L6"/>
      <c r="M6"/>
      <c r="N6"/>
      <c r="O6"/>
      <c r="P6"/>
      <c r="Q6"/>
      <c r="R6"/>
      <c r="S6"/>
      <c r="T6"/>
      <c r="U6"/>
      <c r="V6"/>
      <c r="W6"/>
      <c r="X6"/>
      <c r="Y6"/>
      <c r="Z6"/>
      <c r="AA6"/>
      <c r="AB6"/>
      <c r="AC6"/>
      <c r="AD6" s="32"/>
      <c r="AE6" s="32"/>
      <c r="AF6" s="32"/>
      <c r="AG6" s="32"/>
      <c r="AH6" s="32"/>
      <c r="AI6" s="32"/>
      <c r="AJ6" s="32"/>
      <c r="AK6" s="32"/>
      <c r="AL6" s="32"/>
      <c r="AM6" s="32"/>
      <c r="AN6" s="32"/>
      <c r="AO6" s="32"/>
      <c r="AP6" s="32"/>
      <c r="AQ6" s="32"/>
      <c r="AR6" s="32"/>
      <c r="AS6" s="32"/>
      <c r="AT6" s="32"/>
      <c r="AU6" s="32"/>
      <c r="AV6" s="32"/>
    </row>
    <row r="7" spans="1:48" s="37" customFormat="1" ht="17.25" customHeight="1">
      <c r="A7" s="31"/>
      <c r="B7" s="1583" t="s">
        <v>78</v>
      </c>
      <c r="C7" s="1583"/>
      <c r="D7" s="1583"/>
      <c r="E7" s="1583"/>
      <c r="F7" s="1583"/>
      <c r="G7" s="1583"/>
      <c r="H7" s="1583"/>
      <c r="I7" s="31"/>
      <c r="J7" s="31"/>
      <c r="K7"/>
      <c r="L7"/>
      <c r="M7"/>
      <c r="N7"/>
      <c r="O7"/>
      <c r="P7"/>
      <c r="Q7"/>
      <c r="R7"/>
      <c r="S7"/>
      <c r="T7"/>
      <c r="U7"/>
      <c r="V7"/>
      <c r="W7"/>
      <c r="X7"/>
      <c r="Y7"/>
      <c r="Z7"/>
      <c r="AA7"/>
      <c r="AB7"/>
      <c r="AC7"/>
      <c r="AD7" s="32"/>
      <c r="AE7" s="32"/>
      <c r="AF7" s="32"/>
      <c r="AG7" s="32"/>
      <c r="AH7" s="32"/>
      <c r="AI7" s="32"/>
      <c r="AJ7" s="32"/>
      <c r="AK7" s="32"/>
      <c r="AL7" s="32"/>
      <c r="AM7" s="32"/>
      <c r="AN7" s="32"/>
      <c r="AO7" s="32"/>
      <c r="AP7" s="32"/>
      <c r="AQ7" s="32"/>
      <c r="AR7" s="32"/>
      <c r="AS7" s="32"/>
      <c r="AT7" s="32"/>
      <c r="AU7" s="32"/>
      <c r="AV7" s="32"/>
    </row>
    <row r="8" spans="1:48" s="37" customFormat="1" ht="17.25" customHeight="1">
      <c r="A8" s="31"/>
      <c r="B8" s="1583" t="s">
        <v>7</v>
      </c>
      <c r="C8" s="1583"/>
      <c r="D8" s="1583"/>
      <c r="E8" s="1583"/>
      <c r="F8" s="1583"/>
      <c r="G8" s="1583"/>
      <c r="H8" s="1583"/>
      <c r="I8" s="31"/>
      <c r="J8" s="31"/>
      <c r="K8"/>
      <c r="L8"/>
      <c r="M8"/>
      <c r="N8"/>
      <c r="O8"/>
      <c r="P8"/>
      <c r="Q8"/>
      <c r="R8"/>
      <c r="S8"/>
      <c r="T8"/>
      <c r="U8"/>
      <c r="V8"/>
      <c r="W8"/>
      <c r="X8"/>
      <c r="Y8"/>
      <c r="Z8"/>
      <c r="AA8"/>
      <c r="AB8"/>
      <c r="AC8"/>
      <c r="AD8" s="32"/>
      <c r="AE8" s="32"/>
      <c r="AF8" s="32"/>
      <c r="AG8" s="32"/>
      <c r="AH8" s="32"/>
      <c r="AI8" s="32"/>
      <c r="AJ8" s="32"/>
      <c r="AK8" s="32"/>
      <c r="AL8" s="32"/>
      <c r="AM8" s="32"/>
      <c r="AN8" s="32"/>
      <c r="AO8" s="32"/>
      <c r="AP8" s="32"/>
      <c r="AQ8" s="32"/>
      <c r="AR8" s="32"/>
      <c r="AS8" s="32"/>
      <c r="AT8" s="32"/>
      <c r="AU8" s="32"/>
      <c r="AV8" s="32"/>
    </row>
    <row r="9" spans="1:48" s="37" customFormat="1" ht="17.25" customHeight="1">
      <c r="A9" s="31"/>
      <c r="B9" s="1583" t="s">
        <v>8</v>
      </c>
      <c r="C9" s="1583"/>
      <c r="D9" s="1583"/>
      <c r="E9" s="1583"/>
      <c r="F9" s="1583"/>
      <c r="G9" s="1583"/>
      <c r="H9" s="1583"/>
      <c r="I9" s="31"/>
      <c r="J9" s="31"/>
      <c r="K9"/>
      <c r="L9"/>
      <c r="M9"/>
      <c r="N9"/>
      <c r="O9"/>
      <c r="P9"/>
      <c r="Q9"/>
      <c r="R9"/>
      <c r="S9"/>
      <c r="T9"/>
      <c r="U9"/>
      <c r="V9"/>
      <c r="W9"/>
      <c r="X9"/>
      <c r="Y9"/>
      <c r="Z9"/>
      <c r="AA9"/>
      <c r="AB9"/>
      <c r="AC9"/>
      <c r="AD9" s="32"/>
      <c r="AE9" s="32"/>
      <c r="AF9" s="32"/>
      <c r="AG9" s="32"/>
      <c r="AH9" s="32"/>
      <c r="AI9" s="32"/>
      <c r="AJ9" s="32"/>
      <c r="AK9" s="32"/>
      <c r="AL9" s="32"/>
      <c r="AM9" s="32"/>
      <c r="AN9" s="32"/>
      <c r="AO9" s="32"/>
      <c r="AP9" s="32"/>
      <c r="AQ9" s="32"/>
      <c r="AR9" s="32"/>
      <c r="AS9" s="32"/>
      <c r="AT9" s="32"/>
      <c r="AU9" s="32"/>
      <c r="AV9" s="32"/>
    </row>
    <row r="10" spans="1:48" s="37" customFormat="1" ht="17.25" customHeight="1">
      <c r="A10" s="31"/>
      <c r="B10" s="1584" t="s">
        <v>58</v>
      </c>
      <c r="C10" s="1584"/>
      <c r="D10" s="1584"/>
      <c r="E10" s="1584"/>
      <c r="F10" s="1584"/>
      <c r="G10" s="1584"/>
      <c r="H10" s="1584"/>
      <c r="I10" s="31"/>
      <c r="J10" s="31"/>
      <c r="K10"/>
      <c r="L10"/>
      <c r="M10"/>
      <c r="N10"/>
      <c r="O10"/>
      <c r="P10"/>
      <c r="Q10"/>
      <c r="R10"/>
      <c r="S10"/>
      <c r="T10"/>
      <c r="U10"/>
      <c r="V10"/>
      <c r="W10"/>
      <c r="X10"/>
      <c r="Y10"/>
      <c r="Z10"/>
      <c r="AA10"/>
      <c r="AB10"/>
      <c r="AC10"/>
      <c r="AD10" s="32"/>
      <c r="AE10" s="32"/>
      <c r="AF10" s="32"/>
      <c r="AG10" s="32"/>
      <c r="AH10" s="32"/>
      <c r="AI10" s="32"/>
      <c r="AJ10" s="32"/>
      <c r="AK10" s="32"/>
      <c r="AL10" s="32"/>
      <c r="AM10" s="32"/>
      <c r="AN10" s="32"/>
      <c r="AO10" s="32"/>
      <c r="AP10" s="32"/>
      <c r="AQ10" s="32"/>
      <c r="AR10" s="32"/>
      <c r="AS10" s="32"/>
      <c r="AT10" s="32"/>
      <c r="AU10" s="32"/>
      <c r="AV10" s="32"/>
    </row>
    <row r="11" spans="1:48" s="28" customFormat="1" ht="17.25" customHeight="1" thickBot="1">
      <c r="A11" s="10"/>
      <c r="B11" s="10"/>
      <c r="C11" s="10"/>
      <c r="D11" s="10"/>
      <c r="E11" s="10"/>
      <c r="F11" s="10"/>
      <c r="G11" s="10"/>
      <c r="H11" s="10"/>
      <c r="I11" s="10"/>
      <c r="J11" s="10"/>
      <c r="K11"/>
      <c r="L11"/>
      <c r="M11"/>
      <c r="N11"/>
      <c r="O11"/>
      <c r="P11"/>
      <c r="Q11"/>
      <c r="R11"/>
      <c r="S11"/>
      <c r="T11"/>
      <c r="U11"/>
      <c r="V11"/>
      <c r="W11"/>
      <c r="X11"/>
      <c r="Y11"/>
      <c r="Z11"/>
      <c r="AA11"/>
      <c r="AB11"/>
      <c r="AC11"/>
    </row>
    <row r="12" spans="1:48" s="28" customFormat="1" ht="17.100000000000001" customHeight="1">
      <c r="A12" s="10"/>
      <c r="B12" s="14" t="s">
        <v>10</v>
      </c>
      <c r="C12" s="15"/>
      <c r="D12" s="15"/>
      <c r="E12" s="16" t="s">
        <v>11</v>
      </c>
      <c r="F12" s="16" t="s">
        <v>12</v>
      </c>
      <c r="G12" s="16" t="s">
        <v>13</v>
      </c>
      <c r="H12" s="17" t="s">
        <v>14</v>
      </c>
      <c r="I12" s="10"/>
      <c r="J12" s="10"/>
      <c r="K12"/>
      <c r="L12"/>
      <c r="M12"/>
      <c r="N12"/>
      <c r="O12"/>
      <c r="P12"/>
      <c r="Q12"/>
      <c r="R12"/>
      <c r="S12"/>
      <c r="T12"/>
      <c r="U12"/>
      <c r="V12"/>
      <c r="W12"/>
      <c r="X12"/>
      <c r="Y12"/>
      <c r="Z12"/>
      <c r="AA12"/>
      <c r="AB12"/>
      <c r="AC12"/>
    </row>
    <row r="13" spans="1:48" s="28" customFormat="1" ht="17.100000000000001" customHeight="1" thickBot="1">
      <c r="A13" s="10"/>
      <c r="B13" s="18" t="s">
        <v>15</v>
      </c>
      <c r="C13" s="19" t="s">
        <v>16</v>
      </c>
      <c r="D13" s="20" t="s">
        <v>17</v>
      </c>
      <c r="E13" s="19" t="s">
        <v>18</v>
      </c>
      <c r="F13" s="19" t="s">
        <v>19</v>
      </c>
      <c r="G13" s="19" t="s">
        <v>19</v>
      </c>
      <c r="H13" s="21" t="s">
        <v>20</v>
      </c>
      <c r="I13" s="10"/>
      <c r="J13" s="10"/>
      <c r="K13"/>
      <c r="L13"/>
      <c r="M13"/>
      <c r="N13"/>
      <c r="O13"/>
      <c r="P13"/>
      <c r="Q13"/>
      <c r="R13"/>
      <c r="S13"/>
      <c r="T13"/>
      <c r="U13"/>
      <c r="V13"/>
      <c r="W13"/>
      <c r="X13"/>
      <c r="Y13"/>
      <c r="Z13"/>
      <c r="AA13"/>
      <c r="AB13"/>
      <c r="AC13"/>
    </row>
    <row r="14" spans="1:48" s="28" customFormat="1" ht="17.100000000000001" customHeight="1">
      <c r="A14" s="10"/>
      <c r="B14" s="202"/>
      <c r="C14" s="203"/>
      <c r="D14" s="296"/>
      <c r="E14" s="203" t="s">
        <v>21</v>
      </c>
      <c r="F14" s="203" t="s">
        <v>22</v>
      </c>
      <c r="G14" s="203" t="s">
        <v>23</v>
      </c>
      <c r="H14" s="304" t="s">
        <v>24</v>
      </c>
      <c r="I14" s="10"/>
      <c r="J14" s="10"/>
      <c r="K14"/>
      <c r="L14"/>
      <c r="M14"/>
      <c r="N14"/>
      <c r="O14"/>
      <c r="P14"/>
      <c r="Q14"/>
      <c r="R14"/>
      <c r="S14"/>
      <c r="T14"/>
      <c r="U14"/>
      <c r="V14"/>
      <c r="W14"/>
      <c r="X14"/>
      <c r="Y14"/>
      <c r="Z14"/>
      <c r="AA14"/>
      <c r="AB14"/>
      <c r="AC14"/>
    </row>
    <row r="15" spans="1:48" s="28" customFormat="1" ht="17.100000000000001" customHeight="1">
      <c r="A15" s="10"/>
      <c r="B15" s="205"/>
      <c r="C15" s="208"/>
      <c r="D15" s="297"/>
      <c r="E15" s="208"/>
      <c r="F15" s="208"/>
      <c r="G15" s="208"/>
      <c r="H15" s="298"/>
      <c r="I15" s="10"/>
      <c r="J15" s="10"/>
      <c r="K15"/>
      <c r="L15"/>
      <c r="M15"/>
      <c r="N15"/>
      <c r="O15"/>
      <c r="P15"/>
      <c r="Q15"/>
      <c r="R15"/>
      <c r="S15"/>
      <c r="T15"/>
      <c r="U15"/>
      <c r="V15"/>
      <c r="W15"/>
      <c r="X15"/>
      <c r="Y15"/>
      <c r="Z15"/>
      <c r="AA15"/>
      <c r="AB15"/>
      <c r="AC15"/>
    </row>
    <row r="16" spans="1:48" s="28" customFormat="1" ht="17.100000000000001" customHeight="1">
      <c r="A16" s="10"/>
      <c r="B16" s="205"/>
      <c r="C16" s="206" t="s">
        <v>25</v>
      </c>
      <c r="D16" s="210"/>
      <c r="E16" s="208"/>
      <c r="F16" s="208"/>
      <c r="G16" s="208"/>
      <c r="H16" s="299"/>
      <c r="I16" s="10"/>
      <c r="J16" s="10"/>
      <c r="K16"/>
      <c r="L16"/>
      <c r="M16"/>
      <c r="N16"/>
      <c r="O16"/>
      <c r="P16"/>
      <c r="Q16"/>
      <c r="R16"/>
      <c r="S16"/>
      <c r="T16"/>
      <c r="U16"/>
      <c r="V16"/>
      <c r="W16"/>
      <c r="X16"/>
      <c r="Y16"/>
      <c r="Z16"/>
      <c r="AA16"/>
      <c r="AB16"/>
      <c r="AC16"/>
    </row>
    <row r="17" spans="1:48" s="28" customFormat="1" ht="16.5" customHeight="1">
      <c r="A17" s="10"/>
      <c r="B17" s="205">
        <v>1</v>
      </c>
      <c r="C17" s="209" t="s">
        <v>26</v>
      </c>
      <c r="D17" s="297">
        <v>1</v>
      </c>
      <c r="E17" s="386">
        <v>124.50524516393632</v>
      </c>
      <c r="F17" s="380">
        <f>E17/E24</f>
        <v>6.4970219689074052E-3</v>
      </c>
      <c r="G17" s="373">
        <v>4.7942168125456132E-2</v>
      </c>
      <c r="H17" s="391">
        <v>9.4016340882125871</v>
      </c>
      <c r="I17" s="38"/>
      <c r="J17" s="10"/>
      <c r="K17"/>
      <c r="L17"/>
      <c r="M17"/>
      <c r="N17"/>
      <c r="O17"/>
      <c r="P17"/>
      <c r="Q17"/>
      <c r="R17"/>
      <c r="S17"/>
      <c r="T17"/>
      <c r="U17"/>
      <c r="V17"/>
      <c r="W17"/>
      <c r="X17"/>
      <c r="Y17"/>
      <c r="Z17"/>
      <c r="AA17"/>
      <c r="AB17"/>
      <c r="AC17"/>
    </row>
    <row r="18" spans="1:48" s="28" customFormat="1" ht="17.100000000000001" customHeight="1">
      <c r="A18" s="10"/>
      <c r="B18" s="205">
        <v>2</v>
      </c>
      <c r="C18" s="209" t="s">
        <v>27</v>
      </c>
      <c r="D18" s="297">
        <v>2</v>
      </c>
      <c r="E18" s="386">
        <v>4306.1285458026214</v>
      </c>
      <c r="F18" s="380">
        <f>E18/E24</f>
        <v>0.22470548711567562</v>
      </c>
      <c r="G18" s="373">
        <v>3.9224218225061953E-2</v>
      </c>
      <c r="H18" s="374">
        <v>168.9045257857307</v>
      </c>
      <c r="I18" s="38"/>
      <c r="J18" s="10"/>
      <c r="K18"/>
      <c r="L18"/>
      <c r="M18"/>
      <c r="N18"/>
      <c r="O18"/>
      <c r="P18"/>
      <c r="Q18"/>
      <c r="R18"/>
      <c r="S18"/>
      <c r="T18"/>
      <c r="U18"/>
      <c r="V18"/>
      <c r="W18"/>
      <c r="X18"/>
      <c r="Y18"/>
      <c r="Z18"/>
      <c r="AA18"/>
      <c r="AB18"/>
      <c r="AC18"/>
    </row>
    <row r="19" spans="1:48" s="28" customFormat="1" ht="17.100000000000001" customHeight="1" thickBot="1">
      <c r="A19" s="10"/>
      <c r="B19" s="205">
        <v>3</v>
      </c>
      <c r="C19" s="209" t="s">
        <v>28</v>
      </c>
      <c r="D19" s="297">
        <v>3</v>
      </c>
      <c r="E19" s="381">
        <f>+E20-E18-E17</f>
        <v>6109.2543559225014</v>
      </c>
      <c r="F19" s="382">
        <f>E19/E24</f>
        <v>0.31879749091541698</v>
      </c>
      <c r="G19" s="375">
        <f>G18</f>
        <v>3.9224218225061953E-2</v>
      </c>
      <c r="H19" s="383">
        <f>+G19*E19</f>
        <v>239.63072604911451</v>
      </c>
      <c r="I19" s="1578"/>
      <c r="J19" s="780"/>
      <c r="K19"/>
      <c r="L19"/>
      <c r="M19"/>
      <c r="N19"/>
      <c r="O19"/>
      <c r="P19"/>
      <c r="Q19"/>
      <c r="R19"/>
      <c r="S19"/>
      <c r="T19"/>
      <c r="U19"/>
      <c r="V19"/>
      <c r="W19"/>
      <c r="X19"/>
      <c r="Y19"/>
      <c r="Z19"/>
      <c r="AA19"/>
      <c r="AB19"/>
      <c r="AC19"/>
    </row>
    <row r="20" spans="1:48" s="28" customFormat="1" ht="17.100000000000001" customHeight="1">
      <c r="A20" s="10"/>
      <c r="B20" s="205">
        <v>4</v>
      </c>
      <c r="C20" s="209" t="s">
        <v>29</v>
      </c>
      <c r="D20" s="297">
        <v>4</v>
      </c>
      <c r="E20" s="384">
        <f>F20*E24</f>
        <v>10539.888146889059</v>
      </c>
      <c r="F20" s="388">
        <v>0.55000000000000004</v>
      </c>
      <c r="G20" s="385">
        <f>H20/E20</f>
        <v>3.9652876776155879E-2</v>
      </c>
      <c r="H20" s="376">
        <f>SUM(H17:H19)</f>
        <v>417.93688592305779</v>
      </c>
      <c r="I20" s="1578"/>
      <c r="J20" s="780"/>
      <c r="K20"/>
      <c r="L20"/>
      <c r="M20"/>
      <c r="N20"/>
      <c r="O20"/>
      <c r="P20"/>
      <c r="Q20"/>
      <c r="R20"/>
      <c r="S20"/>
      <c r="T20"/>
      <c r="U20"/>
      <c r="V20"/>
      <c r="W20"/>
      <c r="X20"/>
      <c r="Y20"/>
      <c r="Z20"/>
      <c r="AA20"/>
      <c r="AB20"/>
      <c r="AC20"/>
    </row>
    <row r="21" spans="1:48" s="28" customFormat="1" ht="17.100000000000001" customHeight="1">
      <c r="A21" s="10"/>
      <c r="B21" s="205"/>
      <c r="C21" s="209"/>
      <c r="D21" s="297"/>
      <c r="E21" s="386"/>
      <c r="F21" s="380"/>
      <c r="G21" s="373"/>
      <c r="H21" s="391"/>
      <c r="I21" s="38"/>
      <c r="J21" s="10"/>
      <c r="K21"/>
      <c r="L21"/>
      <c r="M21"/>
      <c r="N21"/>
      <c r="O21"/>
      <c r="P21"/>
      <c r="Q21"/>
      <c r="R21"/>
      <c r="S21"/>
      <c r="T21"/>
      <c r="U21"/>
      <c r="V21"/>
      <c r="W21"/>
      <c r="X21"/>
      <c r="Y21"/>
      <c r="Z21"/>
      <c r="AA21"/>
      <c r="AB21"/>
      <c r="AC21"/>
    </row>
    <row r="22" spans="1:48" s="28" customFormat="1" ht="17.100000000000001" customHeight="1">
      <c r="A22" s="10"/>
      <c r="B22" s="205">
        <f>B20+1</f>
        <v>5</v>
      </c>
      <c r="C22" s="300" t="s">
        <v>49</v>
      </c>
      <c r="D22" s="297" t="s">
        <v>79</v>
      </c>
      <c r="E22" s="386">
        <f>E24-E20</f>
        <v>8623.5448474546847</v>
      </c>
      <c r="F22" s="380">
        <v>0.45</v>
      </c>
      <c r="G22" s="373">
        <f>H22/E22</f>
        <v>5.8569577944825445E-2</v>
      </c>
      <c r="H22" s="958">
        <v>505.07738210369502</v>
      </c>
      <c r="I22" s="1578"/>
      <c r="J22" s="780"/>
      <c r="K22"/>
      <c r="L22"/>
      <c r="M22"/>
      <c r="N22"/>
      <c r="O22"/>
      <c r="P22"/>
      <c r="Q22"/>
      <c r="R22"/>
      <c r="S22"/>
      <c r="T22"/>
      <c r="U22"/>
      <c r="V22"/>
      <c r="W22"/>
      <c r="X22"/>
      <c r="Y22"/>
      <c r="Z22"/>
      <c r="AA22"/>
      <c r="AB22"/>
      <c r="AC22"/>
    </row>
    <row r="23" spans="1:48" s="28" customFormat="1" ht="17.100000000000001" customHeight="1" thickBot="1">
      <c r="A23" s="10"/>
      <c r="B23" s="205"/>
      <c r="C23" s="300"/>
      <c r="D23" s="297"/>
      <c r="E23" s="381"/>
      <c r="F23" s="382"/>
      <c r="G23" s="375"/>
      <c r="H23" s="383"/>
      <c r="I23" s="38"/>
      <c r="J23" s="10"/>
      <c r="K23"/>
      <c r="L23"/>
      <c r="M23"/>
      <c r="N23"/>
      <c r="O23"/>
      <c r="P23"/>
      <c r="Q23"/>
      <c r="R23"/>
      <c r="S23"/>
      <c r="T23"/>
      <c r="U23"/>
      <c r="V23"/>
      <c r="W23"/>
      <c r="X23"/>
      <c r="Y23"/>
      <c r="Z23"/>
      <c r="AA23"/>
      <c r="AB23"/>
      <c r="AC23"/>
    </row>
    <row r="24" spans="1:48" s="28" customFormat="1" ht="17.100000000000001" customHeight="1">
      <c r="A24" s="10"/>
      <c r="B24" s="205">
        <f>B22+1</f>
        <v>6</v>
      </c>
      <c r="C24" s="209" t="s">
        <v>75</v>
      </c>
      <c r="D24" s="297">
        <v>5</v>
      </c>
      <c r="E24" s="387">
        <f>+E28-E26</f>
        <v>19163.432994343744</v>
      </c>
      <c r="F24" s="388">
        <f>E24/E28</f>
        <v>0.97006457154876535</v>
      </c>
      <c r="G24" s="385">
        <f>H24/E24</f>
        <v>4.8165392302057179E-2</v>
      </c>
      <c r="H24" s="376">
        <f>+H20+H22</f>
        <v>923.0142680267528</v>
      </c>
      <c r="I24" s="1578"/>
      <c r="J24" s="780"/>
      <c r="K24"/>
      <c r="L24"/>
      <c r="M24"/>
      <c r="N24"/>
      <c r="O24"/>
      <c r="P24"/>
      <c r="Q24"/>
      <c r="R24"/>
      <c r="S24"/>
      <c r="T24"/>
      <c r="U24"/>
      <c r="V24"/>
      <c r="W24"/>
      <c r="X24"/>
      <c r="Y24"/>
      <c r="Z24"/>
      <c r="AA24"/>
      <c r="AB24"/>
      <c r="AC24"/>
    </row>
    <row r="25" spans="1:48" s="28" customFormat="1" ht="17.100000000000001" customHeight="1">
      <c r="A25" s="10"/>
      <c r="B25" s="205"/>
      <c r="C25" s="209"/>
      <c r="D25" s="297"/>
      <c r="E25" s="386"/>
      <c r="F25" s="380"/>
      <c r="G25" s="373"/>
      <c r="H25" s="391"/>
      <c r="I25" s="38"/>
      <c r="J25" s="10"/>
      <c r="K25"/>
      <c r="L25"/>
      <c r="M25"/>
      <c r="N25"/>
      <c r="O25"/>
      <c r="P25"/>
      <c r="Q25"/>
      <c r="R25"/>
      <c r="S25"/>
      <c r="T25"/>
      <c r="U25"/>
      <c r="V25"/>
      <c r="W25"/>
      <c r="X25"/>
      <c r="Y25"/>
      <c r="Z25"/>
      <c r="AA25"/>
      <c r="AB25"/>
      <c r="AC25"/>
    </row>
    <row r="26" spans="1:48" s="28" customFormat="1" ht="16.5" customHeight="1">
      <c r="A26" s="10"/>
      <c r="B26" s="205">
        <f>B24+1</f>
        <v>7</v>
      </c>
      <c r="C26" s="300" t="s">
        <v>36</v>
      </c>
      <c r="D26" s="297" t="s">
        <v>37</v>
      </c>
      <c r="E26" s="386">
        <v>591.36844505754561</v>
      </c>
      <c r="F26" s="380">
        <f>E26/E28</f>
        <v>2.9935428451234702E-2</v>
      </c>
      <c r="G26" s="373">
        <v>4.7238680056602804E-2</v>
      </c>
      <c r="H26" s="392">
        <f>E26*G26</f>
        <v>27.935464771644092</v>
      </c>
      <c r="I26" s="38"/>
      <c r="J26" s="10"/>
      <c r="K26"/>
      <c r="L26"/>
      <c r="M26"/>
      <c r="N26"/>
      <c r="O26"/>
      <c r="P26"/>
      <c r="Q26"/>
      <c r="R26"/>
      <c r="S26"/>
      <c r="T26"/>
      <c r="U26"/>
      <c r="V26"/>
      <c r="W26"/>
      <c r="X26"/>
      <c r="Y26"/>
      <c r="Z26"/>
      <c r="AA26"/>
      <c r="AB26"/>
      <c r="AC26"/>
    </row>
    <row r="27" spans="1:48" s="28" customFormat="1" ht="17.100000000000001" customHeight="1" thickBot="1">
      <c r="A27" s="10"/>
      <c r="B27" s="205"/>
      <c r="C27" s="209"/>
      <c r="D27" s="297"/>
      <c r="E27" s="381"/>
      <c r="F27" s="375"/>
      <c r="G27" s="375"/>
      <c r="H27" s="383"/>
      <c r="I27" s="39"/>
      <c r="J27" s="10"/>
      <c r="K27"/>
      <c r="L27"/>
      <c r="M27"/>
      <c r="N27"/>
      <c r="O27"/>
      <c r="P27"/>
      <c r="Q27"/>
      <c r="R27"/>
      <c r="S27"/>
      <c r="T27"/>
      <c r="U27"/>
      <c r="V27"/>
      <c r="W27"/>
      <c r="X27"/>
      <c r="Y27"/>
      <c r="Z27"/>
      <c r="AA27"/>
      <c r="AB27"/>
      <c r="AC27"/>
    </row>
    <row r="28" spans="1:48" s="28" customFormat="1" ht="24" customHeight="1" thickBot="1">
      <c r="A28" s="10"/>
      <c r="B28" s="212">
        <f>B26+1</f>
        <v>8</v>
      </c>
      <c r="C28" s="217" t="s">
        <v>38</v>
      </c>
      <c r="D28" s="213"/>
      <c r="E28" s="389">
        <v>19754.80143940129</v>
      </c>
      <c r="F28" s="1249">
        <f>+F22+F20</f>
        <v>1</v>
      </c>
      <c r="G28" s="390">
        <f>+H28/E28</f>
        <v>4.8137650773938501E-2</v>
      </c>
      <c r="H28" s="394">
        <f>H24+H26</f>
        <v>950.94973279839689</v>
      </c>
      <c r="I28" s="1578"/>
      <c r="J28" s="780"/>
      <c r="K28"/>
      <c r="L28"/>
      <c r="M28"/>
      <c r="N28"/>
      <c r="O28"/>
      <c r="P28"/>
      <c r="Q28"/>
      <c r="R28"/>
      <c r="S28"/>
      <c r="T28"/>
      <c r="U28"/>
      <c r="V28"/>
      <c r="W28"/>
      <c r="X28"/>
      <c r="Y28"/>
      <c r="Z28"/>
      <c r="AA28"/>
      <c r="AB28"/>
      <c r="AC28"/>
    </row>
    <row r="29" spans="1:48" s="28" customFormat="1" ht="17.25" customHeight="1">
      <c r="A29" s="10"/>
      <c r="B29" s="10"/>
      <c r="C29" s="10"/>
      <c r="D29" s="10"/>
      <c r="E29" s="40"/>
      <c r="F29"/>
      <c r="G29" s="10"/>
      <c r="H29" s="3"/>
      <c r="I29" s="10"/>
      <c r="J29" s="10"/>
      <c r="K29"/>
      <c r="L29"/>
      <c r="M29"/>
      <c r="N29"/>
      <c r="O29"/>
      <c r="P29"/>
      <c r="Q29"/>
      <c r="R29"/>
      <c r="S29"/>
      <c r="T29"/>
      <c r="U29"/>
      <c r="V29"/>
      <c r="W29"/>
      <c r="X29"/>
      <c r="Y29"/>
      <c r="Z29"/>
      <c r="AA29"/>
      <c r="AB29"/>
      <c r="AC29"/>
    </row>
    <row r="30" spans="1:48" s="28" customFormat="1" ht="17.25" customHeight="1">
      <c r="A30" s="10"/>
      <c r="B30" s="10" t="s">
        <v>39</v>
      </c>
      <c r="C30" s="10"/>
      <c r="D30" s="10"/>
      <c r="E30" s="1"/>
      <c r="F30" s="26"/>
      <c r="G30" s="27"/>
      <c r="H30" s="3"/>
      <c r="I30" s="10"/>
      <c r="J30" s="10"/>
      <c r="K30"/>
      <c r="L30"/>
      <c r="M30"/>
      <c r="N30"/>
      <c r="O30"/>
      <c r="P30"/>
      <c r="Q30"/>
      <c r="R30"/>
      <c r="S30"/>
      <c r="T30"/>
      <c r="U30"/>
      <c r="V30"/>
      <c r="W30"/>
      <c r="X30"/>
      <c r="Y30"/>
      <c r="Z30"/>
      <c r="AA30"/>
      <c r="AB30"/>
      <c r="AC30"/>
    </row>
    <row r="31" spans="1:48" s="30" customFormat="1" ht="30" customHeight="1">
      <c r="A31" s="10"/>
      <c r="B31" s="199">
        <v>1</v>
      </c>
      <c r="C31" s="1586" t="s">
        <v>50</v>
      </c>
      <c r="D31" s="1586"/>
      <c r="E31" s="1586"/>
      <c r="F31" s="1586"/>
      <c r="G31" s="1586"/>
      <c r="H31" s="1586"/>
      <c r="I31" s="10"/>
      <c r="J31" s="10"/>
      <c r="K31"/>
      <c r="L31"/>
      <c r="M31"/>
      <c r="N31"/>
      <c r="O31"/>
      <c r="P31"/>
      <c r="Q31"/>
      <c r="R31"/>
      <c r="S31"/>
      <c r="T31"/>
      <c r="U31"/>
      <c r="V31"/>
      <c r="W31"/>
      <c r="X31"/>
      <c r="Y31"/>
      <c r="Z31"/>
      <c r="AA31"/>
      <c r="AB31"/>
      <c r="AC31"/>
      <c r="AD31" s="28"/>
      <c r="AE31" s="28"/>
      <c r="AF31" s="28"/>
      <c r="AG31" s="28"/>
      <c r="AH31" s="28"/>
      <c r="AI31" s="28"/>
      <c r="AJ31" s="28"/>
      <c r="AK31" s="28"/>
      <c r="AL31" s="28"/>
      <c r="AM31" s="28"/>
      <c r="AN31" s="28"/>
      <c r="AO31" s="28"/>
      <c r="AP31" s="28"/>
      <c r="AQ31" s="28"/>
      <c r="AR31" s="28"/>
      <c r="AS31" s="28"/>
      <c r="AT31" s="28"/>
      <c r="AU31" s="28"/>
      <c r="AV31" s="28"/>
    </row>
    <row r="32" spans="1:48" s="30" customFormat="1">
      <c r="A32" s="10"/>
      <c r="B32" s="29">
        <v>2</v>
      </c>
      <c r="C32" s="1586" t="s">
        <v>80</v>
      </c>
      <c r="D32" s="1586"/>
      <c r="E32" s="1586"/>
      <c r="F32" s="1586"/>
      <c r="G32" s="1586"/>
      <c r="H32" s="1586"/>
      <c r="I32" s="10"/>
      <c r="J32" s="10"/>
      <c r="K32"/>
      <c r="L32"/>
      <c r="M32"/>
      <c r="N32"/>
      <c r="O32"/>
      <c r="P32"/>
      <c r="Q32"/>
      <c r="R32"/>
      <c r="S32"/>
      <c r="T32"/>
      <c r="U32"/>
      <c r="V32"/>
      <c r="W32"/>
      <c r="X32"/>
      <c r="Y32"/>
      <c r="Z32"/>
      <c r="AA32"/>
      <c r="AB32"/>
      <c r="AC32"/>
      <c r="AD32" s="28"/>
      <c r="AE32" s="28"/>
      <c r="AF32" s="28"/>
      <c r="AG32" s="28"/>
      <c r="AH32" s="28"/>
      <c r="AI32" s="28"/>
      <c r="AJ32" s="28"/>
      <c r="AK32" s="28"/>
      <c r="AL32" s="28"/>
      <c r="AM32" s="28"/>
      <c r="AN32" s="28"/>
      <c r="AO32" s="28"/>
      <c r="AP32" s="28"/>
      <c r="AQ32" s="28"/>
      <c r="AR32" s="28"/>
      <c r="AS32" s="28"/>
      <c r="AT32" s="28"/>
      <c r="AU32" s="28"/>
      <c r="AV32" s="28"/>
    </row>
    <row r="33" spans="1:48" s="33" customFormat="1" ht="17.25" customHeight="1">
      <c r="A33" s="31"/>
      <c r="B33" s="1585">
        <v>3</v>
      </c>
      <c r="C33" s="1586" t="s">
        <v>42</v>
      </c>
      <c r="D33" s="1586"/>
      <c r="E33" s="1586"/>
      <c r="F33" s="1586"/>
      <c r="G33" s="1586"/>
      <c r="H33" s="1586"/>
      <c r="I33" s="31"/>
      <c r="J33" s="31"/>
      <c r="K33"/>
      <c r="L33"/>
      <c r="M33"/>
      <c r="N33"/>
      <c r="O33"/>
      <c r="P33"/>
      <c r="Q33"/>
      <c r="R33"/>
      <c r="S33"/>
      <c r="T33"/>
      <c r="U33"/>
      <c r="V33"/>
      <c r="W33"/>
      <c r="X33"/>
      <c r="Y33"/>
      <c r="Z33"/>
      <c r="AA33"/>
      <c r="AB33"/>
      <c r="AC33"/>
      <c r="AD33" s="32"/>
      <c r="AE33" s="32"/>
      <c r="AF33" s="32"/>
      <c r="AG33" s="32"/>
      <c r="AH33" s="32"/>
      <c r="AI33" s="32"/>
      <c r="AJ33" s="32"/>
      <c r="AK33" s="32"/>
      <c r="AL33" s="32"/>
      <c r="AM33" s="32"/>
      <c r="AN33" s="32"/>
      <c r="AO33" s="32"/>
      <c r="AP33" s="32"/>
      <c r="AQ33" s="32"/>
      <c r="AR33" s="32"/>
      <c r="AS33" s="32"/>
      <c r="AT33" s="32"/>
      <c r="AU33" s="32"/>
      <c r="AV33" s="32"/>
    </row>
    <row r="34" spans="1:48" s="30" customFormat="1" ht="17.25" customHeight="1">
      <c r="A34" s="10"/>
      <c r="B34" s="1585"/>
      <c r="C34" s="1586"/>
      <c r="D34" s="1586"/>
      <c r="E34" s="1586"/>
      <c r="F34" s="1586"/>
      <c r="G34" s="1586"/>
      <c r="H34" s="1586"/>
      <c r="I34" s="10"/>
      <c r="J34" s="10"/>
      <c r="K34"/>
      <c r="L34"/>
      <c r="M34"/>
      <c r="N34"/>
      <c r="O34"/>
      <c r="P34"/>
      <c r="Q34"/>
      <c r="R34"/>
      <c r="S34"/>
      <c r="T34"/>
      <c r="U34"/>
      <c r="V34"/>
      <c r="W34"/>
      <c r="X34"/>
      <c r="Y34"/>
      <c r="Z34"/>
      <c r="AA34"/>
      <c r="AB34"/>
      <c r="AC34"/>
      <c r="AD34" s="28"/>
      <c r="AE34" s="28"/>
      <c r="AF34" s="28"/>
      <c r="AG34" s="28"/>
      <c r="AH34" s="28"/>
      <c r="AI34" s="28"/>
      <c r="AJ34" s="28"/>
      <c r="AK34" s="28"/>
      <c r="AL34" s="28"/>
      <c r="AM34" s="28"/>
      <c r="AN34" s="28"/>
      <c r="AO34" s="28"/>
      <c r="AP34" s="28"/>
      <c r="AQ34" s="28"/>
      <c r="AR34" s="28"/>
      <c r="AS34" s="28"/>
      <c r="AT34" s="28"/>
      <c r="AU34" s="28"/>
      <c r="AV34" s="28"/>
    </row>
    <row r="35" spans="1:48" s="188" customFormat="1" ht="50.1" customHeight="1">
      <c r="A35" s="174"/>
      <c r="B35" s="521">
        <v>4</v>
      </c>
      <c r="C35" s="1586" t="s">
        <v>81</v>
      </c>
      <c r="D35" s="1586"/>
      <c r="E35" s="1586"/>
      <c r="F35" s="1586"/>
      <c r="G35" s="1586"/>
      <c r="H35" s="1586"/>
      <c r="I35" s="174"/>
      <c r="J35" s="174"/>
      <c r="K35"/>
      <c r="L35"/>
      <c r="M35"/>
      <c r="N35"/>
      <c r="O35"/>
      <c r="P35"/>
      <c r="Q35"/>
      <c r="R35"/>
      <c r="S35"/>
      <c r="T35"/>
      <c r="U35"/>
      <c r="V35"/>
      <c r="W35"/>
      <c r="X35"/>
      <c r="Y35"/>
      <c r="Z35"/>
      <c r="AA35"/>
      <c r="AB35"/>
      <c r="AC35"/>
      <c r="AD35" s="187"/>
      <c r="AE35" s="187"/>
      <c r="AF35" s="187"/>
      <c r="AG35" s="187"/>
      <c r="AH35" s="187"/>
      <c r="AI35" s="187"/>
      <c r="AJ35" s="187"/>
      <c r="AK35" s="187"/>
      <c r="AL35" s="187"/>
      <c r="AM35" s="187"/>
      <c r="AN35" s="187"/>
      <c r="AO35" s="187"/>
      <c r="AP35" s="187"/>
      <c r="AQ35" s="187"/>
      <c r="AR35" s="187"/>
      <c r="AS35" s="187"/>
      <c r="AT35" s="187"/>
      <c r="AU35" s="187"/>
      <c r="AV35" s="187"/>
    </row>
    <row r="36" spans="1:48" s="30" customFormat="1" ht="17.25" customHeight="1">
      <c r="A36" s="10"/>
      <c r="B36" s="1587">
        <v>5</v>
      </c>
      <c r="C36" s="1586" t="s">
        <v>44</v>
      </c>
      <c r="D36" s="1586"/>
      <c r="E36" s="1586"/>
      <c r="F36" s="1586"/>
      <c r="G36" s="1586"/>
      <c r="H36" s="1586"/>
      <c r="I36" s="34"/>
      <c r="J36" s="10"/>
      <c r="K36"/>
      <c r="L36"/>
      <c r="M36"/>
      <c r="N36"/>
      <c r="O36"/>
      <c r="P36"/>
      <c r="Q36"/>
      <c r="R36"/>
      <c r="S36"/>
      <c r="T36"/>
      <c r="U36"/>
      <c r="V36"/>
      <c r="W36"/>
      <c r="X36"/>
      <c r="Y36"/>
      <c r="Z36"/>
      <c r="AA36"/>
      <c r="AB36"/>
      <c r="AC36"/>
      <c r="AD36" s="28"/>
      <c r="AE36" s="28"/>
      <c r="AF36" s="28"/>
      <c r="AG36" s="28"/>
      <c r="AH36" s="28"/>
      <c r="AI36" s="28"/>
      <c r="AJ36" s="28"/>
      <c r="AK36" s="28"/>
      <c r="AL36" s="28"/>
      <c r="AM36" s="28"/>
      <c r="AN36" s="28"/>
      <c r="AO36" s="28"/>
      <c r="AP36" s="28"/>
      <c r="AQ36" s="28"/>
      <c r="AR36" s="28"/>
      <c r="AS36" s="28"/>
      <c r="AT36" s="28"/>
      <c r="AU36" s="28"/>
      <c r="AV36" s="28"/>
    </row>
    <row r="37" spans="1:48" s="30" customFormat="1" ht="17.25" customHeight="1">
      <c r="A37" s="10"/>
      <c r="B37" s="1587"/>
      <c r="C37" s="1586"/>
      <c r="D37" s="1586"/>
      <c r="E37" s="1586"/>
      <c r="F37" s="1586"/>
      <c r="G37" s="1586"/>
      <c r="H37" s="1586"/>
      <c r="I37" s="34"/>
      <c r="J37" s="10"/>
      <c r="K37"/>
      <c r="L37"/>
      <c r="M37"/>
      <c r="N37"/>
      <c r="O37"/>
      <c r="P37"/>
      <c r="Q37"/>
      <c r="R37"/>
      <c r="S37"/>
      <c r="T37"/>
      <c r="U37"/>
      <c r="V37"/>
      <c r="W37"/>
      <c r="X37"/>
      <c r="Y37"/>
      <c r="Z37"/>
      <c r="AA37"/>
      <c r="AB37"/>
      <c r="AC37"/>
      <c r="AD37" s="28"/>
      <c r="AE37" s="28"/>
      <c r="AF37" s="28"/>
      <c r="AG37" s="28"/>
      <c r="AH37" s="28"/>
      <c r="AI37" s="28"/>
      <c r="AJ37" s="28"/>
      <c r="AK37" s="28"/>
      <c r="AL37" s="28"/>
      <c r="AM37" s="28"/>
      <c r="AN37" s="28"/>
      <c r="AO37" s="28"/>
      <c r="AP37" s="28"/>
      <c r="AQ37" s="28"/>
      <c r="AR37" s="28"/>
      <c r="AS37" s="28"/>
      <c r="AT37" s="28"/>
      <c r="AU37" s="28"/>
      <c r="AV37" s="28"/>
    </row>
    <row r="38" spans="1:48" s="30" customFormat="1" ht="17.25" customHeight="1">
      <c r="A38" s="10"/>
      <c r="B38" s="1587"/>
      <c r="C38" s="1586"/>
      <c r="D38" s="1586"/>
      <c r="E38" s="1586"/>
      <c r="F38" s="1586"/>
      <c r="G38" s="1586"/>
      <c r="H38" s="1586"/>
      <c r="I38" s="34"/>
      <c r="J38" s="10"/>
      <c r="K38"/>
      <c r="L38"/>
      <c r="M38"/>
      <c r="N38"/>
      <c r="O38"/>
      <c r="P38"/>
      <c r="Q38"/>
      <c r="R38"/>
      <c r="S38"/>
      <c r="T38"/>
      <c r="U38"/>
      <c r="V38"/>
      <c r="W38"/>
      <c r="X38"/>
      <c r="Y38"/>
      <c r="Z38"/>
      <c r="AA38"/>
      <c r="AB38"/>
      <c r="AC38"/>
      <c r="AD38" s="28"/>
      <c r="AE38" s="28"/>
      <c r="AF38" s="28"/>
      <c r="AG38" s="28"/>
      <c r="AH38" s="28"/>
      <c r="AI38" s="28"/>
      <c r="AJ38" s="28"/>
      <c r="AK38" s="28"/>
      <c r="AL38" s="28"/>
      <c r="AM38" s="28"/>
      <c r="AN38" s="28"/>
      <c r="AO38" s="28"/>
      <c r="AP38" s="28"/>
      <c r="AQ38" s="28"/>
      <c r="AR38" s="28"/>
      <c r="AS38" s="28"/>
      <c r="AT38" s="28"/>
      <c r="AU38" s="28"/>
      <c r="AV38" s="28"/>
    </row>
    <row r="39" spans="1:48" s="30" customFormat="1" ht="17.25" customHeight="1">
      <c r="A39" s="10"/>
      <c r="B39" s="199">
        <v>6</v>
      </c>
      <c r="C39" s="1582" t="s">
        <v>45</v>
      </c>
      <c r="D39" s="1582"/>
      <c r="E39" s="1582"/>
      <c r="F39" s="1582"/>
      <c r="G39" s="1582"/>
      <c r="H39" s="1582"/>
      <c r="I39" s="28"/>
      <c r="J39" s="28"/>
      <c r="K39"/>
      <c r="L39"/>
      <c r="M39"/>
      <c r="N39"/>
      <c r="O39"/>
      <c r="P39"/>
      <c r="Q39"/>
      <c r="R39"/>
      <c r="S39"/>
      <c r="T39"/>
      <c r="U39"/>
      <c r="V39"/>
      <c r="W39"/>
      <c r="X39"/>
      <c r="Y39"/>
      <c r="Z39"/>
      <c r="AA39"/>
      <c r="AB39"/>
      <c r="AC39"/>
      <c r="AD39" s="28"/>
      <c r="AE39" s="28"/>
      <c r="AF39" s="28"/>
      <c r="AG39" s="28"/>
      <c r="AH39" s="28"/>
      <c r="AI39" s="28"/>
      <c r="AJ39" s="28"/>
      <c r="AK39" s="28"/>
      <c r="AL39" s="28"/>
      <c r="AM39" s="28"/>
      <c r="AN39" s="28"/>
      <c r="AO39" s="28"/>
      <c r="AP39" s="28"/>
      <c r="AQ39" s="28"/>
      <c r="AR39" s="28"/>
      <c r="AS39" s="28"/>
      <c r="AT39" s="28"/>
      <c r="AU39" s="28"/>
      <c r="AV39" s="28"/>
    </row>
    <row r="40" spans="1:48" s="28" customFormat="1">
      <c r="A40" s="10"/>
      <c r="B40" s="199">
        <v>7</v>
      </c>
      <c r="C40" s="10" t="s">
        <v>82</v>
      </c>
      <c r="D40" s="10"/>
      <c r="E40" s="10"/>
      <c r="F40" s="10"/>
      <c r="G40" s="10"/>
      <c r="H40" s="10"/>
      <c r="I40" s="10"/>
      <c r="J40" s="10"/>
      <c r="K40"/>
      <c r="L40"/>
      <c r="M40"/>
      <c r="N40"/>
      <c r="O40"/>
      <c r="P40"/>
      <c r="Q40"/>
      <c r="R40"/>
      <c r="S40"/>
      <c r="T40"/>
      <c r="U40"/>
      <c r="V40"/>
      <c r="W40"/>
      <c r="X40"/>
      <c r="Y40"/>
      <c r="Z40"/>
      <c r="AA40"/>
      <c r="AB40"/>
      <c r="AC40"/>
    </row>
    <row r="41" spans="1:48" s="28" customFormat="1">
      <c r="A41" s="10"/>
      <c r="B41" s="10"/>
      <c r="C41" s="10"/>
      <c r="D41" s="10"/>
      <c r="E41" s="10"/>
      <c r="F41" s="10"/>
      <c r="G41" s="10"/>
      <c r="H41" s="10"/>
      <c r="I41" s="10"/>
      <c r="J41" s="10"/>
      <c r="K41"/>
      <c r="L41"/>
      <c r="M41"/>
      <c r="N41"/>
      <c r="O41"/>
      <c r="P41"/>
      <c r="Q41"/>
      <c r="R41"/>
      <c r="S41"/>
      <c r="T41"/>
      <c r="U41"/>
      <c r="V41"/>
      <c r="W41"/>
      <c r="X41"/>
      <c r="Y41"/>
      <c r="Z41"/>
      <c r="AA41"/>
      <c r="AB41"/>
      <c r="AC41"/>
    </row>
    <row r="42" spans="1:48" s="28" customFormat="1">
      <c r="F42" s="1277"/>
      <c r="K42"/>
      <c r="L42"/>
      <c r="M42"/>
      <c r="N42"/>
      <c r="O42"/>
      <c r="P42"/>
      <c r="Q42"/>
      <c r="R42"/>
      <c r="S42"/>
      <c r="T42"/>
      <c r="U42"/>
      <c r="V42"/>
      <c r="W42"/>
      <c r="X42"/>
      <c r="Y42"/>
      <c r="Z42"/>
      <c r="AA42"/>
      <c r="AB42"/>
      <c r="AC42"/>
    </row>
    <row r="43" spans="1:48" s="28" customFormat="1">
      <c r="F43" s="1277"/>
      <c r="K43"/>
      <c r="L43"/>
      <c r="M43"/>
      <c r="N43"/>
      <c r="O43"/>
      <c r="P43"/>
      <c r="Q43"/>
      <c r="R43"/>
      <c r="S43"/>
      <c r="T43"/>
      <c r="U43"/>
      <c r="V43"/>
      <c r="W43"/>
      <c r="X43"/>
      <c r="Y43"/>
      <c r="Z43"/>
      <c r="AA43"/>
      <c r="AB43"/>
      <c r="AC43"/>
    </row>
    <row r="44" spans="1:48" s="28" customFormat="1">
      <c r="K44"/>
      <c r="L44"/>
      <c r="M44"/>
      <c r="N44"/>
      <c r="O44"/>
      <c r="P44"/>
      <c r="Q44"/>
      <c r="R44"/>
      <c r="S44"/>
      <c r="T44"/>
      <c r="U44"/>
      <c r="V44"/>
      <c r="W44"/>
      <c r="X44"/>
      <c r="Y44"/>
      <c r="Z44"/>
      <c r="AA44"/>
      <c r="AB44"/>
      <c r="AC44"/>
    </row>
    <row r="45" spans="1:48" s="28" customFormat="1">
      <c r="K45"/>
      <c r="L45"/>
      <c r="M45"/>
      <c r="N45"/>
      <c r="O45"/>
      <c r="P45"/>
      <c r="Q45"/>
      <c r="R45"/>
      <c r="S45"/>
      <c r="T45"/>
      <c r="U45"/>
      <c r="V45"/>
      <c r="W45"/>
      <c r="X45"/>
      <c r="Y45"/>
      <c r="Z45"/>
      <c r="AA45"/>
      <c r="AB45"/>
      <c r="AC45"/>
    </row>
    <row r="46" spans="1:48" s="28" customFormat="1">
      <c r="K46"/>
      <c r="L46"/>
      <c r="M46"/>
      <c r="N46"/>
      <c r="O46"/>
      <c r="P46"/>
      <c r="Q46"/>
      <c r="R46"/>
      <c r="S46"/>
      <c r="T46"/>
      <c r="U46"/>
      <c r="V46"/>
      <c r="W46"/>
      <c r="X46"/>
      <c r="Y46"/>
      <c r="Z46"/>
      <c r="AA46"/>
      <c r="AB46"/>
      <c r="AC46"/>
    </row>
    <row r="47" spans="1:48" s="28" customFormat="1">
      <c r="K47"/>
      <c r="L47"/>
      <c r="M47"/>
      <c r="N47"/>
      <c r="O47"/>
      <c r="P47"/>
      <c r="Q47"/>
      <c r="R47"/>
      <c r="S47"/>
      <c r="T47"/>
      <c r="U47"/>
      <c r="V47"/>
      <c r="W47"/>
      <c r="X47"/>
      <c r="Y47"/>
      <c r="Z47"/>
      <c r="AA47"/>
      <c r="AB47"/>
      <c r="AC47"/>
    </row>
    <row r="48" spans="1:48" s="28" customFormat="1">
      <c r="K48"/>
      <c r="L48"/>
      <c r="M48"/>
      <c r="N48"/>
      <c r="O48"/>
      <c r="P48"/>
      <c r="Q48"/>
      <c r="R48"/>
      <c r="S48"/>
      <c r="T48"/>
      <c r="U48"/>
      <c r="V48"/>
      <c r="W48"/>
      <c r="X48"/>
      <c r="Y48"/>
      <c r="Z48"/>
      <c r="AA48"/>
      <c r="AB48"/>
      <c r="AC48"/>
    </row>
    <row r="49" spans="11:29" s="28" customFormat="1">
      <c r="K49"/>
      <c r="L49"/>
      <c r="M49"/>
      <c r="N49"/>
      <c r="O49"/>
      <c r="P49"/>
      <c r="Q49"/>
      <c r="R49"/>
      <c r="S49"/>
      <c r="T49"/>
      <c r="U49"/>
      <c r="V49"/>
      <c r="W49"/>
      <c r="X49"/>
      <c r="Y49"/>
      <c r="Z49"/>
      <c r="AA49"/>
      <c r="AB49"/>
      <c r="AC49"/>
    </row>
    <row r="50" spans="11:29" s="28" customFormat="1">
      <c r="K50"/>
      <c r="L50"/>
      <c r="M50"/>
      <c r="N50"/>
      <c r="O50"/>
      <c r="P50"/>
      <c r="Q50"/>
      <c r="R50"/>
      <c r="S50"/>
      <c r="T50"/>
      <c r="U50"/>
      <c r="V50"/>
      <c r="W50"/>
      <c r="X50"/>
      <c r="Y50"/>
      <c r="Z50"/>
      <c r="AA50"/>
      <c r="AB50"/>
      <c r="AC50"/>
    </row>
    <row r="51" spans="11:29" s="28" customFormat="1">
      <c r="K51"/>
      <c r="L51"/>
      <c r="M51"/>
      <c r="N51"/>
      <c r="O51"/>
      <c r="P51"/>
      <c r="Q51"/>
      <c r="R51"/>
      <c r="S51"/>
      <c r="T51"/>
      <c r="U51"/>
      <c r="V51"/>
      <c r="W51"/>
      <c r="X51"/>
      <c r="Y51"/>
      <c r="Z51"/>
      <c r="AA51"/>
      <c r="AB51"/>
      <c r="AC51"/>
    </row>
    <row r="52" spans="11:29" s="28" customFormat="1">
      <c r="K52"/>
      <c r="L52"/>
      <c r="M52"/>
      <c r="N52"/>
      <c r="O52"/>
      <c r="P52"/>
      <c r="Q52"/>
      <c r="R52"/>
      <c r="S52"/>
      <c r="T52"/>
      <c r="U52"/>
      <c r="V52"/>
      <c r="W52"/>
      <c r="X52"/>
      <c r="Y52"/>
      <c r="Z52"/>
      <c r="AA52"/>
      <c r="AB52"/>
      <c r="AC52"/>
    </row>
    <row r="53" spans="11:29" s="28" customFormat="1">
      <c r="K53"/>
      <c r="L53"/>
      <c r="M53"/>
      <c r="N53"/>
      <c r="O53"/>
      <c r="P53"/>
      <c r="Q53"/>
      <c r="R53"/>
      <c r="S53"/>
      <c r="T53"/>
      <c r="U53"/>
      <c r="V53"/>
      <c r="W53"/>
      <c r="X53"/>
      <c r="Y53"/>
      <c r="Z53"/>
      <c r="AA53"/>
      <c r="AB53"/>
      <c r="AC53"/>
    </row>
    <row r="54" spans="11:29" s="28" customFormat="1">
      <c r="K54"/>
      <c r="L54"/>
      <c r="M54"/>
      <c r="N54"/>
      <c r="O54"/>
      <c r="P54"/>
      <c r="Q54"/>
      <c r="R54"/>
      <c r="S54"/>
      <c r="T54"/>
      <c r="U54"/>
      <c r="V54"/>
      <c r="W54"/>
      <c r="X54"/>
      <c r="Y54"/>
      <c r="Z54"/>
      <c r="AA54"/>
      <c r="AB54"/>
      <c r="AC54"/>
    </row>
    <row r="55" spans="11:29" s="28" customFormat="1">
      <c r="K55"/>
      <c r="L55"/>
      <c r="M55"/>
      <c r="N55"/>
      <c r="O55"/>
      <c r="P55"/>
      <c r="Q55"/>
      <c r="R55"/>
      <c r="S55"/>
      <c r="T55"/>
      <c r="U55"/>
      <c r="V55"/>
      <c r="W55"/>
      <c r="X55"/>
      <c r="Y55"/>
      <c r="Z55"/>
      <c r="AA55"/>
      <c r="AB55"/>
      <c r="AC55"/>
    </row>
    <row r="56" spans="11:29" s="28" customFormat="1">
      <c r="K56"/>
      <c r="L56"/>
      <c r="M56"/>
      <c r="N56"/>
      <c r="O56"/>
      <c r="P56"/>
      <c r="Q56"/>
      <c r="R56"/>
      <c r="S56"/>
      <c r="T56"/>
      <c r="U56"/>
      <c r="V56"/>
      <c r="W56"/>
      <c r="X56"/>
      <c r="Y56"/>
      <c r="Z56"/>
      <c r="AA56"/>
      <c r="AB56"/>
      <c r="AC56"/>
    </row>
    <row r="57" spans="11:29" s="28" customFormat="1">
      <c r="K57"/>
      <c r="L57"/>
      <c r="M57"/>
      <c r="N57"/>
      <c r="O57"/>
      <c r="P57"/>
      <c r="Q57"/>
      <c r="R57"/>
      <c r="S57"/>
      <c r="T57"/>
      <c r="U57"/>
      <c r="V57"/>
      <c r="W57"/>
      <c r="X57"/>
      <c r="Y57"/>
      <c r="Z57"/>
      <c r="AA57"/>
      <c r="AB57"/>
      <c r="AC57"/>
    </row>
    <row r="58" spans="11:29" s="28" customFormat="1">
      <c r="K58"/>
      <c r="L58"/>
      <c r="M58"/>
      <c r="N58"/>
      <c r="O58"/>
      <c r="P58"/>
      <c r="Q58"/>
      <c r="R58"/>
      <c r="S58"/>
      <c r="T58"/>
      <c r="U58"/>
      <c r="V58"/>
      <c r="W58"/>
      <c r="X58"/>
      <c r="Y58"/>
      <c r="Z58"/>
      <c r="AA58"/>
      <c r="AB58"/>
      <c r="AC58"/>
    </row>
    <row r="59" spans="11:29" s="28" customFormat="1">
      <c r="K59"/>
      <c r="L59"/>
      <c r="M59"/>
      <c r="N59"/>
      <c r="O59"/>
      <c r="P59"/>
      <c r="Q59"/>
      <c r="R59"/>
      <c r="S59"/>
      <c r="T59"/>
      <c r="U59"/>
      <c r="V59"/>
      <c r="W59"/>
      <c r="X59"/>
      <c r="Y59"/>
      <c r="Z59"/>
      <c r="AA59"/>
      <c r="AB59"/>
      <c r="AC59"/>
    </row>
    <row r="60" spans="11:29" s="28" customFormat="1">
      <c r="K60"/>
      <c r="L60"/>
      <c r="M60"/>
      <c r="N60"/>
      <c r="O60"/>
      <c r="P60"/>
      <c r="Q60"/>
      <c r="R60"/>
      <c r="S60"/>
      <c r="T60"/>
      <c r="U60"/>
      <c r="V60"/>
      <c r="W60"/>
      <c r="X60"/>
      <c r="Y60"/>
      <c r="Z60"/>
      <c r="AA60"/>
      <c r="AB60"/>
      <c r="AC60"/>
    </row>
    <row r="61" spans="11:29" s="28" customFormat="1">
      <c r="K61"/>
      <c r="L61"/>
      <c r="M61"/>
      <c r="N61"/>
      <c r="O61"/>
      <c r="P61"/>
      <c r="Q61"/>
      <c r="R61"/>
      <c r="S61"/>
      <c r="T61"/>
      <c r="U61"/>
      <c r="V61"/>
      <c r="W61"/>
      <c r="X61"/>
      <c r="Y61"/>
      <c r="Z61"/>
      <c r="AA61"/>
      <c r="AB61"/>
      <c r="AC61"/>
    </row>
    <row r="62" spans="11:29" s="28" customFormat="1">
      <c r="K62"/>
      <c r="L62"/>
      <c r="M62"/>
      <c r="N62"/>
      <c r="O62"/>
      <c r="P62"/>
      <c r="Q62"/>
      <c r="R62"/>
      <c r="S62"/>
      <c r="T62"/>
      <c r="U62"/>
      <c r="V62"/>
      <c r="W62"/>
      <c r="X62"/>
      <c r="Y62"/>
      <c r="Z62"/>
      <c r="AA62"/>
      <c r="AB62"/>
      <c r="AC62"/>
    </row>
    <row r="63" spans="11:29" s="28" customFormat="1">
      <c r="K63"/>
      <c r="L63"/>
      <c r="M63"/>
      <c r="N63"/>
      <c r="O63"/>
      <c r="P63"/>
      <c r="Q63"/>
      <c r="R63"/>
      <c r="S63"/>
      <c r="T63"/>
      <c r="U63"/>
      <c r="V63"/>
      <c r="W63"/>
      <c r="X63"/>
      <c r="Y63"/>
      <c r="Z63"/>
      <c r="AA63"/>
      <c r="AB63"/>
      <c r="AC63"/>
    </row>
    <row r="64" spans="11:29" s="28" customFormat="1">
      <c r="K64"/>
      <c r="L64"/>
      <c r="M64"/>
      <c r="N64"/>
      <c r="O64"/>
      <c r="P64"/>
      <c r="Q64"/>
      <c r="R64"/>
      <c r="S64"/>
      <c r="T64"/>
      <c r="U64"/>
      <c r="V64"/>
      <c r="W64"/>
      <c r="X64"/>
      <c r="Y64"/>
      <c r="Z64"/>
      <c r="AA64"/>
      <c r="AB64"/>
      <c r="AC64"/>
    </row>
    <row r="65" spans="11:29" s="28" customFormat="1">
      <c r="K65"/>
      <c r="L65"/>
      <c r="M65"/>
      <c r="N65"/>
      <c r="O65"/>
      <c r="P65"/>
      <c r="Q65"/>
      <c r="R65"/>
      <c r="S65"/>
      <c r="T65"/>
      <c r="U65"/>
      <c r="V65"/>
      <c r="W65"/>
      <c r="X65"/>
      <c r="Y65"/>
      <c r="Z65"/>
      <c r="AA65"/>
      <c r="AB65"/>
      <c r="AC65"/>
    </row>
    <row r="66" spans="11:29" s="28" customFormat="1">
      <c r="K66"/>
      <c r="L66"/>
      <c r="M66"/>
      <c r="N66"/>
      <c r="O66"/>
      <c r="P66"/>
      <c r="Q66"/>
      <c r="R66"/>
      <c r="S66"/>
      <c r="T66"/>
      <c r="U66"/>
      <c r="V66"/>
      <c r="W66"/>
      <c r="X66"/>
      <c r="Y66"/>
      <c r="Z66"/>
      <c r="AA66"/>
      <c r="AB66"/>
      <c r="AC66"/>
    </row>
    <row r="67" spans="11:29" s="28" customFormat="1">
      <c r="K67"/>
      <c r="L67"/>
      <c r="M67"/>
      <c r="N67"/>
      <c r="O67"/>
      <c r="P67"/>
      <c r="Q67"/>
      <c r="R67"/>
      <c r="S67"/>
      <c r="T67"/>
      <c r="U67"/>
      <c r="V67"/>
      <c r="W67"/>
      <c r="X67"/>
      <c r="Y67"/>
      <c r="Z67"/>
      <c r="AA67"/>
      <c r="AB67"/>
      <c r="AC67"/>
    </row>
    <row r="68" spans="11:29" s="28" customFormat="1">
      <c r="K68"/>
      <c r="L68"/>
      <c r="M68"/>
      <c r="N68"/>
      <c r="O68"/>
      <c r="P68"/>
      <c r="Q68"/>
      <c r="R68"/>
      <c r="S68"/>
      <c r="T68"/>
      <c r="U68"/>
      <c r="V68"/>
      <c r="W68"/>
      <c r="X68"/>
      <c r="Y68"/>
      <c r="Z68"/>
      <c r="AA68"/>
      <c r="AB68"/>
      <c r="AC68"/>
    </row>
    <row r="69" spans="11:29" s="28" customFormat="1">
      <c r="K69"/>
      <c r="L69"/>
      <c r="M69"/>
      <c r="N69"/>
      <c r="O69"/>
      <c r="P69"/>
      <c r="Q69"/>
      <c r="R69"/>
      <c r="S69"/>
      <c r="T69"/>
      <c r="U69"/>
      <c r="V69"/>
      <c r="W69"/>
      <c r="X69"/>
      <c r="Y69"/>
      <c r="Z69"/>
      <c r="AA69"/>
      <c r="AB69"/>
      <c r="AC69"/>
    </row>
    <row r="70" spans="11:29" s="28" customFormat="1">
      <c r="K70"/>
      <c r="L70"/>
      <c r="M70"/>
      <c r="N70"/>
      <c r="O70"/>
      <c r="P70"/>
      <c r="Q70"/>
      <c r="R70"/>
      <c r="S70"/>
      <c r="T70"/>
      <c r="U70"/>
      <c r="V70"/>
      <c r="W70"/>
      <c r="X70"/>
      <c r="Y70"/>
      <c r="Z70"/>
      <c r="AA70"/>
      <c r="AB70"/>
      <c r="AC70"/>
    </row>
    <row r="71" spans="11:29" s="28" customFormat="1">
      <c r="K71"/>
      <c r="L71"/>
      <c r="M71"/>
      <c r="N71"/>
      <c r="O71"/>
      <c r="P71"/>
      <c r="Q71"/>
      <c r="R71"/>
      <c r="S71"/>
      <c r="T71"/>
      <c r="U71"/>
      <c r="V71"/>
      <c r="W71"/>
      <c r="X71"/>
      <c r="Y71"/>
      <c r="Z71"/>
      <c r="AA71"/>
      <c r="AB71"/>
      <c r="AC71"/>
    </row>
    <row r="72" spans="11:29" s="28" customFormat="1">
      <c r="K72"/>
      <c r="L72"/>
      <c r="M72"/>
      <c r="N72"/>
      <c r="O72"/>
      <c r="P72"/>
      <c r="Q72"/>
      <c r="R72"/>
      <c r="S72"/>
      <c r="T72"/>
      <c r="U72"/>
      <c r="V72"/>
      <c r="W72"/>
      <c r="X72"/>
      <c r="Y72"/>
      <c r="Z72"/>
      <c r="AA72"/>
      <c r="AB72"/>
      <c r="AC72"/>
    </row>
    <row r="73" spans="11:29" s="28" customFormat="1">
      <c r="K73"/>
      <c r="L73"/>
      <c r="M73"/>
      <c r="N73"/>
      <c r="O73"/>
      <c r="P73"/>
      <c r="Q73"/>
      <c r="R73"/>
      <c r="S73"/>
      <c r="T73"/>
      <c r="U73"/>
      <c r="V73"/>
      <c r="W73"/>
      <c r="X73"/>
      <c r="Y73"/>
      <c r="Z73"/>
      <c r="AA73"/>
      <c r="AB73"/>
      <c r="AC73"/>
    </row>
    <row r="74" spans="11:29" s="28" customFormat="1">
      <c r="K74"/>
      <c r="L74"/>
      <c r="M74"/>
      <c r="N74"/>
      <c r="O74"/>
      <c r="P74"/>
      <c r="Q74"/>
      <c r="R74"/>
      <c r="S74"/>
      <c r="T74"/>
      <c r="U74"/>
      <c r="V74"/>
      <c r="W74"/>
      <c r="X74"/>
      <c r="Y74"/>
      <c r="Z74"/>
      <c r="AA74"/>
      <c r="AB74"/>
      <c r="AC74"/>
    </row>
    <row r="75" spans="11:29" s="28" customFormat="1">
      <c r="K75"/>
      <c r="L75"/>
      <c r="M75"/>
      <c r="N75"/>
      <c r="O75"/>
      <c r="P75"/>
      <c r="Q75"/>
      <c r="R75"/>
      <c r="S75"/>
      <c r="T75"/>
      <c r="U75"/>
      <c r="V75"/>
      <c r="W75"/>
      <c r="X75"/>
      <c r="Y75"/>
      <c r="Z75"/>
      <c r="AA75"/>
      <c r="AB75"/>
      <c r="AC75"/>
    </row>
    <row r="76" spans="11:29" s="28" customFormat="1">
      <c r="K76"/>
      <c r="L76"/>
      <c r="M76"/>
      <c r="N76"/>
      <c r="O76"/>
      <c r="P76"/>
      <c r="Q76"/>
      <c r="R76"/>
      <c r="S76"/>
      <c r="T76"/>
      <c r="U76"/>
      <c r="V76"/>
      <c r="W76"/>
      <c r="X76"/>
      <c r="Y76"/>
      <c r="Z76"/>
      <c r="AA76"/>
      <c r="AB76"/>
      <c r="AC76"/>
    </row>
    <row r="77" spans="11:29" s="28" customFormat="1">
      <c r="K77"/>
      <c r="L77"/>
      <c r="M77"/>
      <c r="N77"/>
      <c r="O77"/>
      <c r="P77"/>
      <c r="Q77"/>
      <c r="R77"/>
      <c r="S77"/>
      <c r="T77"/>
      <c r="U77"/>
      <c r="V77"/>
      <c r="W77"/>
      <c r="X77"/>
      <c r="Y77"/>
      <c r="Z77"/>
      <c r="AA77"/>
      <c r="AB77"/>
      <c r="AC77"/>
    </row>
    <row r="78" spans="11:29" s="28" customFormat="1">
      <c r="K78"/>
      <c r="L78"/>
      <c r="M78"/>
      <c r="N78"/>
      <c r="O78"/>
      <c r="P78"/>
      <c r="Q78"/>
      <c r="R78"/>
      <c r="S78"/>
      <c r="T78"/>
      <c r="U78"/>
      <c r="V78"/>
      <c r="W78"/>
      <c r="X78"/>
      <c r="Y78"/>
      <c r="Z78"/>
      <c r="AA78"/>
      <c r="AB78"/>
      <c r="AC78"/>
    </row>
    <row r="79" spans="11:29" s="28" customFormat="1">
      <c r="K79"/>
      <c r="L79"/>
      <c r="M79"/>
      <c r="N79"/>
      <c r="O79"/>
      <c r="P79"/>
      <c r="Q79"/>
      <c r="R79"/>
      <c r="S79"/>
      <c r="T79"/>
      <c r="U79"/>
      <c r="V79"/>
      <c r="W79"/>
      <c r="X79"/>
      <c r="Y79"/>
      <c r="Z79"/>
      <c r="AA79"/>
      <c r="AB79"/>
      <c r="AC79"/>
    </row>
    <row r="80" spans="11:29" s="28" customFormat="1">
      <c r="K80"/>
      <c r="L80"/>
      <c r="M80"/>
      <c r="N80"/>
      <c r="O80"/>
      <c r="P80"/>
      <c r="Q80"/>
      <c r="R80"/>
      <c r="S80"/>
      <c r="T80"/>
      <c r="U80"/>
      <c r="V80"/>
      <c r="W80"/>
      <c r="X80"/>
      <c r="Y80"/>
      <c r="Z80"/>
      <c r="AA80"/>
      <c r="AB80"/>
      <c r="AC80"/>
    </row>
    <row r="81" spans="11:29" s="28" customFormat="1">
      <c r="K81"/>
      <c r="L81"/>
      <c r="M81"/>
      <c r="N81"/>
      <c r="O81"/>
      <c r="P81"/>
      <c r="Q81"/>
      <c r="R81"/>
      <c r="S81"/>
      <c r="T81"/>
      <c r="U81"/>
      <c r="V81"/>
      <c r="W81"/>
      <c r="X81"/>
      <c r="Y81"/>
      <c r="Z81"/>
      <c r="AA81"/>
      <c r="AB81"/>
      <c r="AC81"/>
    </row>
    <row r="82" spans="11:29" s="28" customFormat="1">
      <c r="K82"/>
      <c r="L82"/>
      <c r="M82"/>
      <c r="N82"/>
      <c r="O82"/>
      <c r="P82"/>
      <c r="Q82"/>
      <c r="R82"/>
      <c r="S82"/>
      <c r="T82"/>
      <c r="U82"/>
      <c r="V82"/>
      <c r="W82"/>
      <c r="X82"/>
      <c r="Y82"/>
      <c r="Z82"/>
      <c r="AA82"/>
      <c r="AB82"/>
      <c r="AC82"/>
    </row>
    <row r="83" spans="11:29" s="28" customFormat="1">
      <c r="K83"/>
      <c r="L83"/>
      <c r="M83"/>
      <c r="N83"/>
      <c r="O83"/>
      <c r="P83"/>
      <c r="Q83"/>
      <c r="R83"/>
      <c r="S83"/>
      <c r="T83"/>
      <c r="U83"/>
      <c r="V83"/>
      <c r="W83"/>
      <c r="X83"/>
      <c r="Y83"/>
      <c r="Z83"/>
      <c r="AA83"/>
      <c r="AB83"/>
      <c r="AC83"/>
    </row>
    <row r="84" spans="11:29" s="28" customFormat="1">
      <c r="K84"/>
      <c r="L84"/>
      <c r="M84"/>
      <c r="N84"/>
      <c r="O84"/>
      <c r="P84"/>
      <c r="Q84"/>
      <c r="R84"/>
      <c r="S84"/>
      <c r="T84"/>
      <c r="U84"/>
      <c r="V84"/>
      <c r="W84"/>
      <c r="X84"/>
      <c r="Y84"/>
      <c r="Z84"/>
      <c r="AA84"/>
      <c r="AB84"/>
      <c r="AC84"/>
    </row>
    <row r="85" spans="11:29" s="28" customFormat="1">
      <c r="K85"/>
      <c r="L85"/>
      <c r="M85"/>
      <c r="N85"/>
      <c r="O85"/>
      <c r="P85"/>
      <c r="Q85"/>
      <c r="R85"/>
      <c r="S85"/>
      <c r="T85"/>
      <c r="U85"/>
      <c r="V85"/>
      <c r="W85"/>
      <c r="X85"/>
      <c r="Y85"/>
      <c r="Z85"/>
      <c r="AA85"/>
      <c r="AB85"/>
      <c r="AC85"/>
    </row>
    <row r="86" spans="11:29" s="28" customFormat="1">
      <c r="K86"/>
      <c r="L86"/>
      <c r="M86"/>
      <c r="N86"/>
      <c r="O86"/>
      <c r="P86"/>
      <c r="Q86"/>
      <c r="R86"/>
      <c r="S86"/>
      <c r="T86"/>
      <c r="U86"/>
      <c r="V86"/>
      <c r="W86"/>
      <c r="X86"/>
      <c r="Y86"/>
      <c r="Z86"/>
      <c r="AA86"/>
      <c r="AB86"/>
      <c r="AC86"/>
    </row>
    <row r="87" spans="11:29" s="28" customFormat="1">
      <c r="K87"/>
      <c r="L87"/>
      <c r="M87"/>
      <c r="N87"/>
      <c r="O87"/>
      <c r="P87"/>
      <c r="Q87"/>
      <c r="R87"/>
      <c r="S87"/>
      <c r="T87"/>
      <c r="U87"/>
      <c r="V87"/>
      <c r="W87"/>
      <c r="X87"/>
      <c r="Y87"/>
      <c r="Z87"/>
      <c r="AA87"/>
      <c r="AB87"/>
      <c r="AC87"/>
    </row>
    <row r="88" spans="11:29" s="28" customFormat="1">
      <c r="K88"/>
      <c r="L88"/>
      <c r="M88"/>
      <c r="N88"/>
      <c r="O88"/>
      <c r="P88"/>
      <c r="Q88"/>
      <c r="R88"/>
      <c r="S88"/>
      <c r="T88"/>
      <c r="U88"/>
      <c r="V88"/>
      <c r="W88"/>
      <c r="X88"/>
      <c r="Y88"/>
      <c r="Z88"/>
      <c r="AA88"/>
      <c r="AB88"/>
      <c r="AC88"/>
    </row>
  </sheetData>
  <mergeCells count="12">
    <mergeCell ref="C39:H39"/>
    <mergeCell ref="C32:H32"/>
    <mergeCell ref="B7:H7"/>
    <mergeCell ref="B8:H8"/>
    <mergeCell ref="B9:H9"/>
    <mergeCell ref="B10:H10"/>
    <mergeCell ref="C31:H31"/>
    <mergeCell ref="B33:B34"/>
    <mergeCell ref="C33:H34"/>
    <mergeCell ref="C35:H35"/>
    <mergeCell ref="B36:B38"/>
    <mergeCell ref="C36:H38"/>
  </mergeCells>
  <printOptions horizontalCentered="1"/>
  <pageMargins left="0.98425196850393704" right="0.51181102362204722" top="0.74803149606299213" bottom="0.23622047244094491" header="0" footer="0"/>
  <pageSetup scale="67"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9267D4-2495-41D8-8291-575402BB5AA2}">
  <sheetPr codeName="Sheet52">
    <tabColor rgb="FF0070C0"/>
    <pageSetUpPr fitToPage="1"/>
  </sheetPr>
  <dimension ref="A1:I64"/>
  <sheetViews>
    <sheetView view="pageBreakPreview" zoomScale="80" zoomScaleNormal="85" zoomScaleSheetLayoutView="80" zoomScalePageLayoutView="70" workbookViewId="0">
      <selection activeCell="K9" sqref="K9"/>
    </sheetView>
  </sheetViews>
  <sheetFormatPr defaultRowHeight="15"/>
  <cols>
    <col min="1" max="1" width="2.5703125" style="1" customWidth="1"/>
    <col min="2" max="2" width="6.42578125" style="1" customWidth="1"/>
    <col min="3" max="3" width="79.5703125" style="1" customWidth="1"/>
    <col min="4" max="4" width="6.5703125" style="1" customWidth="1"/>
    <col min="5" max="7" width="15.42578125" style="1" customWidth="1"/>
    <col min="8" max="8" width="2.5703125" style="1" customWidth="1"/>
    <col min="9" max="9" width="3.42578125" style="1" customWidth="1"/>
    <col min="10" max="11" width="8.5703125" customWidth="1"/>
    <col min="12" max="12" width="8.5703125"/>
    <col min="14" max="14" width="8.5703125" customWidth="1"/>
  </cols>
  <sheetData>
    <row r="1" spans="1:9">
      <c r="A1" s="10"/>
      <c r="B1" s="761" t="s">
        <v>0</v>
      </c>
      <c r="C1" s="10"/>
      <c r="D1" s="10"/>
      <c r="E1" s="10"/>
      <c r="F1" s="10"/>
      <c r="G1" s="3" t="s">
        <v>537</v>
      </c>
      <c r="H1" s="10"/>
      <c r="I1" s="10"/>
    </row>
    <row r="2" spans="1:9" ht="15.75">
      <c r="A2" s="10"/>
      <c r="B2" s="36"/>
      <c r="C2" s="35"/>
      <c r="D2" s="35"/>
      <c r="E2" s="10"/>
      <c r="F2" s="10"/>
      <c r="G2" s="3" t="s">
        <v>2</v>
      </c>
      <c r="H2" s="10"/>
      <c r="I2" s="10"/>
    </row>
    <row r="3" spans="1:9">
      <c r="A3" s="10"/>
      <c r="B3" s="36"/>
      <c r="C3" s="10"/>
      <c r="D3" s="10"/>
      <c r="E3" s="10"/>
      <c r="F3" s="10"/>
      <c r="G3" s="3" t="s">
        <v>3</v>
      </c>
      <c r="H3" s="10"/>
      <c r="I3" s="10"/>
    </row>
    <row r="4" spans="1:9" ht="15.75">
      <c r="A4" s="10"/>
      <c r="B4" s="9"/>
      <c r="C4" s="10"/>
      <c r="D4" s="10"/>
      <c r="E4" s="10"/>
      <c r="F4" s="10"/>
      <c r="G4" s="3" t="s">
        <v>4</v>
      </c>
      <c r="H4" s="10"/>
      <c r="I4" s="10"/>
    </row>
    <row r="5" spans="1:9">
      <c r="A5" s="10"/>
      <c r="B5" s="34"/>
      <c r="C5" s="10"/>
      <c r="D5" s="10"/>
      <c r="E5" s="10"/>
      <c r="F5" s="10"/>
      <c r="G5" s="3" t="s">
        <v>5</v>
      </c>
      <c r="H5" s="10"/>
      <c r="I5" s="10"/>
    </row>
    <row r="6" spans="1:9" ht="15.75">
      <c r="A6" s="31"/>
      <c r="B6" s="31"/>
      <c r="C6" s="31"/>
      <c r="D6" s="31"/>
      <c r="E6" s="31"/>
      <c r="F6" s="31"/>
      <c r="G6" s="3" t="s">
        <v>83</v>
      </c>
      <c r="H6" s="31"/>
      <c r="I6" s="31"/>
    </row>
    <row r="7" spans="1:9" ht="15.75">
      <c r="A7" s="31"/>
      <c r="B7" s="1583" t="s">
        <v>83</v>
      </c>
      <c r="C7" s="1583"/>
      <c r="D7" s="1583"/>
      <c r="E7" s="1583"/>
      <c r="F7" s="1583"/>
      <c r="G7" s="1583"/>
      <c r="H7" s="31"/>
      <c r="I7" s="31"/>
    </row>
    <row r="8" spans="1:9" ht="15.75">
      <c r="A8" s="31"/>
      <c r="B8" s="1583" t="s">
        <v>7</v>
      </c>
      <c r="C8" s="1583"/>
      <c r="D8" s="1583"/>
      <c r="E8" s="1583"/>
      <c r="F8" s="1583"/>
      <c r="G8" s="1583"/>
      <c r="H8" s="31"/>
      <c r="I8" s="31"/>
    </row>
    <row r="9" spans="1:9" ht="15.75">
      <c r="A9" s="31"/>
      <c r="B9" s="1595" t="s">
        <v>84</v>
      </c>
      <c r="C9" s="1595"/>
      <c r="D9" s="1595"/>
      <c r="E9" s="1595"/>
      <c r="F9" s="1595"/>
      <c r="G9" s="1595"/>
      <c r="H9" s="31"/>
      <c r="I9" s="31"/>
    </row>
    <row r="10" spans="1:9" ht="15.75">
      <c r="A10" s="31"/>
      <c r="B10" s="1584" t="s">
        <v>58</v>
      </c>
      <c r="C10" s="1584"/>
      <c r="D10" s="1584"/>
      <c r="E10" s="1584"/>
      <c r="F10" s="1584"/>
      <c r="G10" s="1584"/>
      <c r="H10" s="31"/>
      <c r="I10" s="31"/>
    </row>
    <row r="11" spans="1:9" ht="15.75" thickBot="1">
      <c r="A11" s="10"/>
      <c r="B11" s="10"/>
      <c r="C11" s="10"/>
      <c r="D11" s="10"/>
      <c r="E11" s="10"/>
      <c r="F11" s="10"/>
      <c r="G11" s="10"/>
      <c r="H11" s="10"/>
      <c r="I11" s="10"/>
    </row>
    <row r="12" spans="1:9" ht="15.75">
      <c r="A12" s="10"/>
      <c r="B12" s="762" t="s">
        <v>10</v>
      </c>
      <c r="C12" s="763"/>
      <c r="D12" s="763"/>
      <c r="E12" s="530" t="s">
        <v>85</v>
      </c>
      <c r="F12" s="530"/>
      <c r="G12" s="783" t="s">
        <v>86</v>
      </c>
      <c r="H12" s="10"/>
      <c r="I12" s="10"/>
    </row>
    <row r="13" spans="1:9" ht="16.5" thickBot="1">
      <c r="A13" s="10"/>
      <c r="B13" s="784" t="s">
        <v>15</v>
      </c>
      <c r="C13" s="528" t="s">
        <v>87</v>
      </c>
      <c r="D13" s="528" t="s">
        <v>17</v>
      </c>
      <c r="E13" s="531" t="s">
        <v>88</v>
      </c>
      <c r="F13" s="531" t="s">
        <v>89</v>
      </c>
      <c r="G13" s="785" t="s">
        <v>90</v>
      </c>
      <c r="H13" s="10"/>
      <c r="I13" s="10"/>
    </row>
    <row r="14" spans="1:9" ht="15.75">
      <c r="A14" s="10"/>
      <c r="B14" s="767"/>
      <c r="C14" s="768"/>
      <c r="D14" s="769"/>
      <c r="E14" s="781" t="s">
        <v>21</v>
      </c>
      <c r="F14" s="781" t="s">
        <v>22</v>
      </c>
      <c r="G14" s="782" t="s">
        <v>23</v>
      </c>
      <c r="H14" s="10"/>
      <c r="I14" s="10"/>
    </row>
    <row r="15" spans="1:9" ht="31.5">
      <c r="A15" s="10"/>
      <c r="B15" s="448">
        <v>1</v>
      </c>
      <c r="C15" s="770" t="s">
        <v>91</v>
      </c>
      <c r="D15" s="297">
        <v>1</v>
      </c>
      <c r="E15" s="771">
        <v>584.09</v>
      </c>
      <c r="F15" s="771">
        <v>229.6039387099998</v>
      </c>
      <c r="G15" s="823">
        <f>SUM(E15:F15)</f>
        <v>813.69393870999988</v>
      </c>
      <c r="H15" s="10"/>
      <c r="I15" s="10"/>
    </row>
    <row r="16" spans="1:9" ht="15.75">
      <c r="A16" s="10"/>
      <c r="B16" s="448"/>
      <c r="C16" s="770"/>
      <c r="D16" s="297"/>
      <c r="E16" s="771"/>
      <c r="F16" s="771"/>
      <c r="G16" s="773"/>
      <c r="H16" s="10"/>
      <c r="I16" s="10"/>
    </row>
    <row r="17" spans="1:9" ht="18.75" customHeight="1">
      <c r="A17" s="10"/>
      <c r="B17" s="448"/>
      <c r="C17" s="802" t="s">
        <v>92</v>
      </c>
      <c r="D17" s="297"/>
      <c r="E17" s="771"/>
      <c r="F17" s="771"/>
      <c r="G17" s="773"/>
      <c r="H17" s="10"/>
      <c r="I17" s="10"/>
    </row>
    <row r="18" spans="1:9" ht="15.75">
      <c r="A18" s="10"/>
      <c r="B18" s="448">
        <f>B15+1</f>
        <v>2</v>
      </c>
      <c r="C18" s="770" t="s">
        <v>93</v>
      </c>
      <c r="D18" s="818">
        <v>2</v>
      </c>
      <c r="E18" s="771">
        <v>0</v>
      </c>
      <c r="F18" s="771">
        <v>46.856556519999998</v>
      </c>
      <c r="G18" s="773">
        <f t="shared" ref="G18:G19" si="0">SUM(E18:F18)</f>
        <v>46.856556519999998</v>
      </c>
      <c r="H18" s="10"/>
      <c r="I18" s="10"/>
    </row>
    <row r="19" spans="1:9" ht="15.75">
      <c r="A19" s="10"/>
      <c r="B19" s="448">
        <f>B18+1</f>
        <v>3</v>
      </c>
      <c r="C19" s="770" t="s">
        <v>94</v>
      </c>
      <c r="D19" s="818">
        <v>3</v>
      </c>
      <c r="E19" s="771">
        <v>2.9</v>
      </c>
      <c r="F19" s="771">
        <v>18.399999999999999</v>
      </c>
      <c r="G19" s="773">
        <f t="shared" si="0"/>
        <v>21.299999999999997</v>
      </c>
      <c r="H19" s="10"/>
      <c r="I19" s="10"/>
    </row>
    <row r="20" spans="1:9" ht="15.75">
      <c r="A20" s="10"/>
      <c r="B20" s="448">
        <f>B19+1</f>
        <v>4</v>
      </c>
      <c r="C20" s="770" t="s">
        <v>95</v>
      </c>
      <c r="D20" s="818">
        <v>4</v>
      </c>
      <c r="E20" s="771">
        <v>8.2183567287393373</v>
      </c>
      <c r="F20" s="771">
        <v>-28.912317857993298</v>
      </c>
      <c r="G20" s="773">
        <f>SUM(E20:F20)</f>
        <v>-20.69396112925396</v>
      </c>
      <c r="H20" s="10"/>
      <c r="I20" s="10"/>
    </row>
    <row r="21" spans="1:9" ht="15.75">
      <c r="A21" s="10"/>
      <c r="B21" s="448">
        <f>B20+1</f>
        <v>5</v>
      </c>
      <c r="C21" s="770" t="s">
        <v>96</v>
      </c>
      <c r="D21" s="818"/>
      <c r="E21" s="771">
        <v>2.0279967095555551</v>
      </c>
      <c r="F21" s="771">
        <v>1.3214460159999986</v>
      </c>
      <c r="G21" s="773">
        <f>SUM(E21:F21)</f>
        <v>3.3494427255555537</v>
      </c>
      <c r="H21" s="10"/>
      <c r="I21" s="10"/>
    </row>
    <row r="22" spans="1:9" ht="15.75">
      <c r="A22" s="10"/>
      <c r="B22" s="448">
        <f>B21+1</f>
        <v>6</v>
      </c>
      <c r="C22" s="770" t="s">
        <v>97</v>
      </c>
      <c r="D22" s="818"/>
      <c r="E22" s="824">
        <f>E15+SUM(E18:E21)</f>
        <v>597.23635343829494</v>
      </c>
      <c r="F22" s="825">
        <f>F15+SUM(F18:F21)</f>
        <v>267.26962338800649</v>
      </c>
      <c r="G22" s="826">
        <f>SUM(E22:F22)</f>
        <v>864.50597682630143</v>
      </c>
      <c r="H22" s="10"/>
      <c r="I22" s="10"/>
    </row>
    <row r="23" spans="1:9" ht="15.75">
      <c r="A23" s="10"/>
      <c r="B23" s="448"/>
      <c r="C23" s="770"/>
      <c r="D23" s="818"/>
      <c r="E23" s="771"/>
      <c r="F23" s="771"/>
      <c r="G23" s="773"/>
      <c r="H23" s="10"/>
      <c r="I23" s="10"/>
    </row>
    <row r="24" spans="1:9" ht="15.75">
      <c r="A24" s="10"/>
      <c r="B24" s="448">
        <f>B22+1</f>
        <v>7</v>
      </c>
      <c r="C24" s="770" t="s">
        <v>98</v>
      </c>
      <c r="D24" s="818">
        <v>5</v>
      </c>
      <c r="E24" s="827">
        <v>0</v>
      </c>
      <c r="F24" s="827">
        <v>6.2999999999999545</v>
      </c>
      <c r="G24" s="828">
        <f>SUM(E24:F24)</f>
        <v>6.2999999999999545</v>
      </c>
      <c r="H24" s="10"/>
      <c r="I24" s="10"/>
    </row>
    <row r="25" spans="1:9" ht="15.75">
      <c r="A25" s="10"/>
      <c r="B25" s="448">
        <f t="shared" ref="B25:B27" si="1">B24+1</f>
        <v>8</v>
      </c>
      <c r="C25" s="770" t="s">
        <v>99</v>
      </c>
      <c r="D25" s="818">
        <v>5</v>
      </c>
      <c r="E25" s="827">
        <v>-3.6000000000000005</v>
      </c>
      <c r="F25" s="827">
        <v>-8.399999999999995</v>
      </c>
      <c r="G25" s="828">
        <f t="shared" ref="G25:G29" si="2">SUM(E25:F25)</f>
        <v>-11.999999999999996</v>
      </c>
      <c r="H25" s="10"/>
      <c r="I25" s="10"/>
    </row>
    <row r="26" spans="1:9" ht="15.75">
      <c r="A26" s="10"/>
      <c r="B26" s="448">
        <f t="shared" si="1"/>
        <v>9</v>
      </c>
      <c r="C26" s="770" t="s">
        <v>100</v>
      </c>
      <c r="D26" s="818">
        <v>5</v>
      </c>
      <c r="E26" s="843">
        <v>-127.78050170575379</v>
      </c>
      <c r="F26" s="843">
        <v>-240.14809301685258</v>
      </c>
      <c r="G26" s="844">
        <f t="shared" si="2"/>
        <v>-367.92859472260636</v>
      </c>
      <c r="H26" s="1578"/>
      <c r="I26" s="780"/>
    </row>
    <row r="27" spans="1:9" ht="15.75">
      <c r="A27" s="10"/>
      <c r="B27" s="448">
        <f t="shared" si="1"/>
        <v>10</v>
      </c>
      <c r="C27" s="770" t="s">
        <v>101</v>
      </c>
      <c r="D27" s="818"/>
      <c r="E27" s="848">
        <f>SUM(E22,E24:E26)</f>
        <v>465.85585173254111</v>
      </c>
      <c r="F27" s="845">
        <f>SUM(F22,F24:F26)</f>
        <v>25.021530371153887</v>
      </c>
      <c r="G27" s="846">
        <f>SUM(G22,G24:G26)</f>
        <v>490.87738210369503</v>
      </c>
      <c r="H27" s="1578"/>
      <c r="I27" s="780"/>
    </row>
    <row r="28" spans="1:9" ht="15.75">
      <c r="A28" s="10"/>
      <c r="B28" s="448"/>
      <c r="C28" s="770"/>
      <c r="D28" s="818"/>
      <c r="E28" s="827"/>
      <c r="F28" s="827"/>
      <c r="G28" s="828"/>
      <c r="H28" s="10"/>
      <c r="I28" s="10"/>
    </row>
    <row r="29" spans="1:9" ht="15.75">
      <c r="A29" s="10"/>
      <c r="B29" s="448">
        <f>B27+1</f>
        <v>11</v>
      </c>
      <c r="C29" s="770" t="s">
        <v>102</v>
      </c>
      <c r="D29" s="818">
        <v>5</v>
      </c>
      <c r="E29" s="827">
        <v>-6.7</v>
      </c>
      <c r="F29" s="827">
        <v>20.9</v>
      </c>
      <c r="G29" s="828">
        <f t="shared" si="2"/>
        <v>14.2</v>
      </c>
      <c r="H29" s="10"/>
      <c r="I29" s="10"/>
    </row>
    <row r="30" spans="1:9" ht="16.5" thickBot="1">
      <c r="A30" s="10"/>
      <c r="B30" s="448"/>
      <c r="C30" s="770"/>
      <c r="D30" s="818"/>
      <c r="E30" s="821"/>
      <c r="F30" s="821"/>
      <c r="G30" s="822"/>
      <c r="H30" s="10"/>
      <c r="I30" s="10"/>
    </row>
    <row r="31" spans="1:9" ht="16.5" thickBot="1">
      <c r="A31" s="10"/>
      <c r="B31" s="453">
        <f>B29+1</f>
        <v>12</v>
      </c>
      <c r="C31" s="774" t="s">
        <v>103</v>
      </c>
      <c r="D31" s="819"/>
      <c r="E31" s="798">
        <f>E27+E29</f>
        <v>459.15585173254112</v>
      </c>
      <c r="F31" s="798">
        <f>F27+F29</f>
        <v>45.921530371153885</v>
      </c>
      <c r="G31" s="981">
        <f>G27+G29</f>
        <v>505.07738210369502</v>
      </c>
      <c r="H31" s="1578"/>
      <c r="I31" s="780"/>
    </row>
    <row r="32" spans="1:9" ht="21" customHeight="1">
      <c r="A32" s="10"/>
      <c r="B32" s="29"/>
      <c r="C32" s="775"/>
      <c r="D32" s="10"/>
      <c r="E32" s="776"/>
      <c r="F32" s="776"/>
      <c r="G32" s="776"/>
      <c r="H32" s="10"/>
      <c r="I32" s="10"/>
    </row>
    <row r="33" spans="1:9" ht="15.75">
      <c r="A33" s="10"/>
      <c r="B33" s="174" t="s">
        <v>39</v>
      </c>
      <c r="C33" s="174"/>
      <c r="D33" s="187"/>
      <c r="E33" s="776"/>
      <c r="F33" s="776"/>
      <c r="G33" s="776"/>
      <c r="H33" s="10"/>
      <c r="I33" s="10"/>
    </row>
    <row r="34" spans="1:9" ht="32.85" customHeight="1">
      <c r="A34" s="10"/>
      <c r="B34" s="521">
        <v>1</v>
      </c>
      <c r="C34" s="1586" t="s">
        <v>104</v>
      </c>
      <c r="D34" s="1586"/>
      <c r="E34" s="1586"/>
      <c r="F34" s="1586"/>
      <c r="G34" s="1586"/>
      <c r="H34" s="10"/>
      <c r="I34" s="10"/>
    </row>
    <row r="35" spans="1:9">
      <c r="A35" s="10"/>
      <c r="B35" s="521">
        <v>2</v>
      </c>
      <c r="C35" s="1586" t="s">
        <v>105</v>
      </c>
      <c r="D35" s="1586"/>
      <c r="E35" s="1586"/>
      <c r="F35" s="1586"/>
      <c r="G35" s="1586"/>
      <c r="H35" s="34"/>
      <c r="I35" s="10"/>
    </row>
    <row r="36" spans="1:9" ht="31.5" customHeight="1">
      <c r="A36" s="10"/>
      <c r="B36" s="521">
        <v>3</v>
      </c>
      <c r="C36" s="1586" t="s">
        <v>106</v>
      </c>
      <c r="D36" s="1586"/>
      <c r="E36" s="1586"/>
      <c r="F36" s="1586"/>
      <c r="G36" s="1586"/>
      <c r="H36" s="34"/>
      <c r="I36" s="10"/>
    </row>
    <row r="37" spans="1:9" ht="78.599999999999994" customHeight="1">
      <c r="A37" s="10"/>
      <c r="B37" s="521">
        <v>4</v>
      </c>
      <c r="C37" s="1586" t="s">
        <v>107</v>
      </c>
      <c r="D37" s="1586"/>
      <c r="E37" s="1586"/>
      <c r="F37" s="1586"/>
      <c r="G37" s="1586"/>
      <c r="H37" s="10"/>
      <c r="I37" s="10"/>
    </row>
    <row r="38" spans="1:9" ht="81" customHeight="1">
      <c r="A38" s="10"/>
      <c r="B38" s="521">
        <v>5</v>
      </c>
      <c r="C38" s="1586" t="s">
        <v>108</v>
      </c>
      <c r="D38" s="1586"/>
      <c r="E38" s="1586"/>
      <c r="F38" s="1586"/>
      <c r="G38" s="1586"/>
      <c r="H38" s="10"/>
      <c r="I38" s="10"/>
    </row>
    <row r="39" spans="1:9" ht="48.75" customHeight="1">
      <c r="A39" s="10"/>
      <c r="B39" s="10"/>
      <c r="C39" s="10"/>
      <c r="D39" s="10"/>
      <c r="E39" s="10"/>
      <c r="F39" s="10"/>
      <c r="G39" s="10"/>
      <c r="H39" s="10"/>
      <c r="I39" s="10"/>
    </row>
    <row r="40" spans="1:9" ht="49.5" customHeight="1">
      <c r="A40" s="10"/>
      <c r="B40" s="10"/>
      <c r="C40" s="10"/>
      <c r="D40" s="10"/>
      <c r="E40" s="10"/>
      <c r="F40" s="10"/>
      <c r="G40" s="10"/>
      <c r="H40" s="10"/>
      <c r="I40" s="10"/>
    </row>
    <row r="41" spans="1:9">
      <c r="A41" s="10"/>
      <c r="B41" s="10"/>
      <c r="C41" s="10"/>
      <c r="D41" s="10"/>
      <c r="E41" s="10"/>
      <c r="F41" s="10"/>
      <c r="G41" s="10"/>
      <c r="H41" s="10"/>
      <c r="I41" s="10"/>
    </row>
    <row r="42" spans="1:9">
      <c r="A42" s="10"/>
      <c r="B42" s="10"/>
      <c r="C42" s="10"/>
      <c r="D42" s="10"/>
      <c r="E42" s="10"/>
      <c r="F42" s="10"/>
      <c r="G42" s="10"/>
      <c r="H42" s="10"/>
      <c r="I42" s="10"/>
    </row>
    <row r="43" spans="1:9">
      <c r="A43" s="10"/>
      <c r="B43" s="10"/>
      <c r="C43" s="10"/>
      <c r="D43" s="10"/>
      <c r="E43" s="10"/>
      <c r="F43" s="10"/>
      <c r="G43" s="10"/>
      <c r="H43" s="10"/>
      <c r="I43" s="10"/>
    </row>
    <row r="44" spans="1:9">
      <c r="A44" s="10"/>
      <c r="B44" s="10"/>
      <c r="C44" s="10"/>
      <c r="D44" s="10"/>
      <c r="E44" s="10"/>
      <c r="F44" s="10"/>
      <c r="G44" s="10"/>
      <c r="H44" s="10"/>
      <c r="I44" s="10"/>
    </row>
    <row r="45" spans="1:9">
      <c r="A45" s="10"/>
      <c r="B45" s="10"/>
      <c r="C45" s="10"/>
      <c r="D45" s="10"/>
      <c r="E45" s="10"/>
      <c r="F45" s="10"/>
      <c r="G45" s="10"/>
      <c r="H45" s="10"/>
      <c r="I45" s="10"/>
    </row>
    <row r="46" spans="1:9">
      <c r="A46" s="10"/>
      <c r="B46" s="10"/>
      <c r="C46" s="10"/>
      <c r="D46" s="10"/>
      <c r="E46" s="10"/>
      <c r="F46" s="10"/>
      <c r="G46" s="10"/>
      <c r="H46" s="10"/>
      <c r="I46" s="10"/>
    </row>
    <row r="47" spans="1:9">
      <c r="A47" s="10"/>
      <c r="B47" s="10"/>
      <c r="C47" s="10"/>
      <c r="D47" s="10"/>
      <c r="E47" s="10"/>
      <c r="F47" s="10"/>
      <c r="G47" s="10"/>
      <c r="H47" s="10"/>
      <c r="I47" s="10"/>
    </row>
    <row r="48" spans="1:9">
      <c r="A48" s="10"/>
      <c r="B48" s="10"/>
      <c r="C48" s="10"/>
      <c r="D48" s="10"/>
      <c r="E48" s="10"/>
      <c r="F48" s="10"/>
      <c r="G48" s="10"/>
      <c r="H48" s="10"/>
      <c r="I48" s="10"/>
    </row>
    <row r="49" spans="1:9">
      <c r="A49" s="10"/>
      <c r="B49" s="10"/>
      <c r="C49" s="10"/>
      <c r="D49" s="10"/>
      <c r="E49" s="10"/>
      <c r="F49" s="10"/>
      <c r="G49" s="10"/>
      <c r="H49" s="10"/>
      <c r="I49" s="10"/>
    </row>
    <row r="50" spans="1:9">
      <c r="A50" s="10"/>
      <c r="B50" s="10"/>
      <c r="C50" s="10"/>
      <c r="D50" s="10"/>
      <c r="E50" s="10"/>
      <c r="F50" s="10"/>
      <c r="G50" s="10"/>
      <c r="H50" s="10"/>
      <c r="I50" s="10"/>
    </row>
    <row r="51" spans="1:9">
      <c r="A51" s="10"/>
      <c r="B51" s="10"/>
      <c r="C51" s="10"/>
      <c r="D51" s="10"/>
      <c r="E51" s="10"/>
      <c r="F51" s="10"/>
      <c r="G51" s="10"/>
      <c r="H51" s="10"/>
      <c r="I51" s="10"/>
    </row>
    <row r="52" spans="1:9">
      <c r="A52" s="10"/>
      <c r="B52" s="10"/>
      <c r="C52" s="10"/>
      <c r="D52" s="10"/>
      <c r="E52" s="10"/>
      <c r="F52" s="10"/>
      <c r="G52" s="10"/>
      <c r="H52" s="10"/>
      <c r="I52" s="10"/>
    </row>
    <row r="53" spans="1:9">
      <c r="A53" s="10"/>
      <c r="B53" s="10"/>
      <c r="C53" s="10"/>
      <c r="D53" s="10"/>
      <c r="E53" s="10"/>
      <c r="F53" s="10"/>
      <c r="G53" s="10"/>
      <c r="H53" s="10"/>
      <c r="I53" s="10"/>
    </row>
    <row r="54" spans="1:9">
      <c r="A54" s="10"/>
      <c r="B54" s="10"/>
      <c r="C54" s="10"/>
      <c r="D54" s="10"/>
      <c r="E54" s="10"/>
      <c r="F54" s="10"/>
      <c r="G54" s="10"/>
      <c r="H54" s="10"/>
      <c r="I54" s="10"/>
    </row>
    <row r="55" spans="1:9">
      <c r="A55" s="10"/>
      <c r="B55" s="10"/>
      <c r="C55" s="10"/>
      <c r="D55" s="10"/>
      <c r="E55" s="10"/>
      <c r="F55" s="10"/>
      <c r="G55" s="10"/>
      <c r="H55" s="10"/>
      <c r="I55" s="10"/>
    </row>
    <row r="56" spans="1:9">
      <c r="A56" s="10"/>
      <c r="B56" s="10"/>
      <c r="C56" s="10"/>
      <c r="D56" s="10"/>
      <c r="E56" s="10"/>
      <c r="F56" s="10"/>
      <c r="G56" s="10"/>
      <c r="H56" s="10"/>
      <c r="I56" s="10"/>
    </row>
    <row r="57" spans="1:9">
      <c r="A57" s="10"/>
      <c r="B57" s="10"/>
      <c r="C57" s="10"/>
      <c r="D57" s="10"/>
      <c r="E57" s="10"/>
      <c r="F57" s="10"/>
      <c r="G57" s="10"/>
      <c r="H57" s="10"/>
      <c r="I57" s="10"/>
    </row>
    <row r="58" spans="1:9">
      <c r="A58" s="10"/>
      <c r="B58" s="10"/>
      <c r="C58" s="10"/>
      <c r="D58" s="10"/>
      <c r="E58" s="10"/>
      <c r="F58" s="10"/>
      <c r="G58" s="10"/>
      <c r="H58" s="10"/>
      <c r="I58" s="10"/>
    </row>
    <row r="59" spans="1:9">
      <c r="A59" s="10"/>
      <c r="B59" s="10"/>
      <c r="C59" s="10"/>
      <c r="D59" s="10"/>
      <c r="E59" s="10"/>
      <c r="F59" s="10"/>
      <c r="G59" s="10"/>
      <c r="H59" s="10"/>
      <c r="I59" s="10"/>
    </row>
    <row r="60" spans="1:9">
      <c r="A60" s="10"/>
      <c r="B60" s="10"/>
      <c r="C60" s="10"/>
      <c r="D60" s="10"/>
      <c r="E60" s="10"/>
      <c r="F60" s="10"/>
      <c r="G60" s="10"/>
      <c r="H60" s="10"/>
      <c r="I60" s="10"/>
    </row>
    <row r="61" spans="1:9">
      <c r="A61" s="10"/>
      <c r="B61" s="10"/>
      <c r="C61" s="10"/>
      <c r="D61" s="10"/>
      <c r="E61" s="10"/>
      <c r="F61" s="10"/>
      <c r="G61" s="10"/>
      <c r="H61" s="10"/>
      <c r="I61" s="10"/>
    </row>
    <row r="62" spans="1:9">
      <c r="A62" s="10"/>
      <c r="H62" s="10"/>
      <c r="I62" s="10"/>
    </row>
    <row r="63" spans="1:9">
      <c r="A63" s="10"/>
      <c r="H63" s="10"/>
      <c r="I63" s="10"/>
    </row>
    <row r="64" spans="1:9">
      <c r="A64" s="10"/>
      <c r="H64" s="10"/>
      <c r="I64" s="10"/>
    </row>
  </sheetData>
  <mergeCells count="9">
    <mergeCell ref="B7:G7"/>
    <mergeCell ref="B8:G8"/>
    <mergeCell ref="B9:G9"/>
    <mergeCell ref="B10:G10"/>
    <mergeCell ref="C38:G38"/>
    <mergeCell ref="C36:G36"/>
    <mergeCell ref="C37:G37"/>
    <mergeCell ref="C35:G35"/>
    <mergeCell ref="C34:G34"/>
  </mergeCells>
  <printOptions horizontalCentered="1"/>
  <pageMargins left="0.70866141732283472" right="0.70866141732283472" top="0.74803149606299213" bottom="0.74803149606299213" header="0.31496062992125984" footer="0.31496062992125984"/>
  <pageSetup scale="62" orientation="portrait" r:id="rId1"/>
  <ignoredErrors>
    <ignoredError sqref="G14:G29" formulaRange="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717f32f-3354-4d88-be23-dbe669d82483">
      <Terms xmlns="http://schemas.microsoft.com/office/infopath/2007/PartnerControls"/>
    </lcf76f155ced4ddcb4097134ff3c332f>
    <TaxCatchAll xmlns="9909a1fe-d543-41d5-a7bd-5a24856ec748"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A64E8F6005AB04CA145165DCE5B4740" ma:contentTypeVersion="11" ma:contentTypeDescription="Create a new document." ma:contentTypeScope="" ma:versionID="658d85eba131bee4686135229ed4946a">
  <xsd:schema xmlns:xsd="http://www.w3.org/2001/XMLSchema" xmlns:xs="http://www.w3.org/2001/XMLSchema" xmlns:p="http://schemas.microsoft.com/office/2006/metadata/properties" xmlns:ns2="8717f32f-3354-4d88-be23-dbe669d82483" xmlns:ns3="9909a1fe-d543-41d5-a7bd-5a24856ec748" targetNamespace="http://schemas.microsoft.com/office/2006/metadata/properties" ma:root="true" ma:fieldsID="07efd5476d80a2148d0d70af3cc73210" ns2:_="" ns3:_="">
    <xsd:import namespace="8717f32f-3354-4d88-be23-dbe669d82483"/>
    <xsd:import namespace="9909a1fe-d543-41d5-a7bd-5a24856ec74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717f32f-3354-4d88-be23-dbe669d8248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99835351-e7e6-449a-a226-ed0f36744def"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909a1fe-d543-41d5-a7bd-5a24856ec74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c8ad76bb-071d-4cee-8557-0b0a240fd8f7}" ma:internalName="TaxCatchAll" ma:showField="CatchAllData" ma:web="9909a1fe-d543-41d5-a7bd-5a24856ec74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CF3CB98-F491-4DB5-B178-85B03F79345E}">
  <ds:schemaRefs>
    <ds:schemaRef ds:uri="http://schemas.openxmlformats.org/package/2006/metadata/core-properties"/>
    <ds:schemaRef ds:uri="http://purl.org/dc/elements/1.1/"/>
    <ds:schemaRef ds:uri="http://schemas.microsoft.com/office/infopath/2007/PartnerControls"/>
    <ds:schemaRef ds:uri="http://schemas.microsoft.com/office/2006/metadata/properties"/>
    <ds:schemaRef ds:uri="http://purl.org/dc/terms/"/>
    <ds:schemaRef ds:uri="9909a1fe-d543-41d5-a7bd-5a24856ec748"/>
    <ds:schemaRef ds:uri="http://schemas.microsoft.com/office/2006/documentManagement/types"/>
    <ds:schemaRef ds:uri="8717f32f-3354-4d88-be23-dbe669d82483"/>
    <ds:schemaRef ds:uri="http://www.w3.org/XML/1998/namespace"/>
    <ds:schemaRef ds:uri="http://purl.org/dc/dcmitype/"/>
  </ds:schemaRefs>
</ds:datastoreItem>
</file>

<file path=customXml/itemProps2.xml><?xml version="1.0" encoding="utf-8"?>
<ds:datastoreItem xmlns:ds="http://schemas.openxmlformats.org/officeDocument/2006/customXml" ds:itemID="{98BCE84E-977D-4C55-8270-234A684698A9}">
  <ds:schemaRefs>
    <ds:schemaRef ds:uri="http://schemas.microsoft.com/sharepoint/v3/contenttype/forms"/>
  </ds:schemaRefs>
</ds:datastoreItem>
</file>

<file path=customXml/itemProps3.xml><?xml version="1.0" encoding="utf-8"?>
<ds:datastoreItem xmlns:ds="http://schemas.openxmlformats.org/officeDocument/2006/customXml" ds:itemID="{53F44967-9CC2-4BF2-91F9-9058E438B53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717f32f-3354-4d88-be23-dbe669d82483"/>
    <ds:schemaRef ds:uri="9909a1fe-d543-41d5-a7bd-5a24856ec74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57</vt:i4>
      </vt:variant>
      <vt:variant>
        <vt:lpstr>Named Ranges</vt:lpstr>
      </vt:variant>
      <vt:variant>
        <vt:i4>56</vt:i4>
      </vt:variant>
    </vt:vector>
  </HeadingPairs>
  <TitlesOfParts>
    <vt:vector size="113" baseType="lpstr">
      <vt:lpstr>C1-1-1_Table_1</vt:lpstr>
      <vt:lpstr>C1-1-1_Table_2</vt:lpstr>
      <vt:lpstr>C1-1-1_Table_3</vt:lpstr>
      <vt:lpstr>C1-1-1_Table_4</vt:lpstr>
      <vt:lpstr>C1-1-1_Table_5</vt:lpstr>
      <vt:lpstr>C1-1-1_Table_6</vt:lpstr>
      <vt:lpstr>C1-1-1_Table_7</vt:lpstr>
      <vt:lpstr>C1-1-1_Table_8</vt:lpstr>
      <vt:lpstr>C1-1-1_Table_8a</vt:lpstr>
      <vt:lpstr>C1-1-1_Table_9</vt:lpstr>
      <vt:lpstr>C1-1-1_Table_9a</vt:lpstr>
      <vt:lpstr>C1-1-1_Table_10</vt:lpstr>
      <vt:lpstr>C1-1-1_Table_10a</vt:lpstr>
      <vt:lpstr>C1-1-1_Table_11</vt:lpstr>
      <vt:lpstr>C1-1-1_Table_11a</vt:lpstr>
      <vt:lpstr>C1-1-1_Table_12</vt:lpstr>
      <vt:lpstr>C1-1-1_Table_12a</vt:lpstr>
      <vt:lpstr>C1-1-1_Table_13 (DNNP)</vt:lpstr>
      <vt:lpstr>C1-1-1_Table_14 (DNNP)</vt:lpstr>
      <vt:lpstr>C1-1-1_Table_15 (DNNP)</vt:lpstr>
      <vt:lpstr>C1-1-1_Table_16 (DNNP)</vt:lpstr>
      <vt:lpstr>C1-1-1_Table_17 (DNNP)</vt:lpstr>
      <vt:lpstr>C1-1-2_Table_1</vt:lpstr>
      <vt:lpstr>C1-1-2_Table_2</vt:lpstr>
      <vt:lpstr>C1-1-2_Table_2a</vt:lpstr>
      <vt:lpstr>C1-1-2_Table_3</vt:lpstr>
      <vt:lpstr>C1-1-2_Table_3a</vt:lpstr>
      <vt:lpstr>C1-1-2_Table_4</vt:lpstr>
      <vt:lpstr>C1-1-2_Table_4a</vt:lpstr>
      <vt:lpstr>C1-1-2_Table_5</vt:lpstr>
      <vt:lpstr>C1-1-2_Table_5a</vt:lpstr>
      <vt:lpstr>C1-1-2_Table_6</vt:lpstr>
      <vt:lpstr>C1-1-2_Table_6a</vt:lpstr>
      <vt:lpstr>C1-1-2_Table_7</vt:lpstr>
      <vt:lpstr>C1-1-2_Table_7a</vt:lpstr>
      <vt:lpstr>C1-1-2_Table_8</vt:lpstr>
      <vt:lpstr>C1-1-2_Table_8a</vt:lpstr>
      <vt:lpstr>C1-1-2_Table_9</vt:lpstr>
      <vt:lpstr>C1-1-2_Table_9a</vt:lpstr>
      <vt:lpstr>C1-1-2_Table_10</vt:lpstr>
      <vt:lpstr>C1-1-2_Table_10a</vt:lpstr>
      <vt:lpstr>C1-1-2_Table_11</vt:lpstr>
      <vt:lpstr>C1-1-2_Table_11a</vt:lpstr>
      <vt:lpstr>C1-1-2_Table_12</vt:lpstr>
      <vt:lpstr>C1-1-2_Table_12a</vt:lpstr>
      <vt:lpstr>C1-1-2_Table_13</vt:lpstr>
      <vt:lpstr>C1-1-2_Table_13a</vt:lpstr>
      <vt:lpstr>C1-1-3_Table_1</vt:lpstr>
      <vt:lpstr>C1-1-3_Table_2</vt:lpstr>
      <vt:lpstr>C2-1-1_Table_1</vt:lpstr>
      <vt:lpstr>C2-1-1_Table_1a</vt:lpstr>
      <vt:lpstr>C2-1-1_Table_1b</vt:lpstr>
      <vt:lpstr>C2-1-1_Table_2</vt:lpstr>
      <vt:lpstr>C2-1-1_Table_3</vt:lpstr>
      <vt:lpstr>C2-1-1_Table_4</vt:lpstr>
      <vt:lpstr>C2-1-1_Table_5</vt:lpstr>
      <vt:lpstr>C2-1-1_Table_5a</vt:lpstr>
      <vt:lpstr>'C1-1-1_Table_1'!Print_Area</vt:lpstr>
      <vt:lpstr>'C1-1-1_Table_10'!Print_Area</vt:lpstr>
      <vt:lpstr>'C1-1-1_Table_10a'!Print_Area</vt:lpstr>
      <vt:lpstr>'C1-1-1_Table_11'!Print_Area</vt:lpstr>
      <vt:lpstr>'C1-1-1_Table_11a'!Print_Area</vt:lpstr>
      <vt:lpstr>'C1-1-1_Table_12'!Print_Area</vt:lpstr>
      <vt:lpstr>'C1-1-1_Table_12a'!Print_Area</vt:lpstr>
      <vt:lpstr>'C1-1-1_Table_13 (DNNP)'!Print_Area</vt:lpstr>
      <vt:lpstr>'C1-1-1_Table_14 (DNNP)'!Print_Area</vt:lpstr>
      <vt:lpstr>'C1-1-1_Table_15 (DNNP)'!Print_Area</vt:lpstr>
      <vt:lpstr>'C1-1-1_Table_16 (DNNP)'!Print_Area</vt:lpstr>
      <vt:lpstr>'C1-1-1_Table_17 (DNNP)'!Print_Area</vt:lpstr>
      <vt:lpstr>'C1-1-1_Table_2'!Print_Area</vt:lpstr>
      <vt:lpstr>'C1-1-1_Table_3'!Print_Area</vt:lpstr>
      <vt:lpstr>'C1-1-1_Table_4'!Print_Area</vt:lpstr>
      <vt:lpstr>'C1-1-1_Table_5'!Print_Area</vt:lpstr>
      <vt:lpstr>'C1-1-1_Table_6'!Print_Area</vt:lpstr>
      <vt:lpstr>'C1-1-1_Table_7'!Print_Area</vt:lpstr>
      <vt:lpstr>'C1-1-1_Table_8'!Print_Area</vt:lpstr>
      <vt:lpstr>'C1-1-1_Table_8a'!Print_Area</vt:lpstr>
      <vt:lpstr>'C1-1-1_Table_9'!Print_Area</vt:lpstr>
      <vt:lpstr>'C1-1-1_Table_9a'!Print_Area</vt:lpstr>
      <vt:lpstr>'C1-1-2_Table_1'!Print_Area</vt:lpstr>
      <vt:lpstr>'C1-1-2_Table_10'!Print_Area</vt:lpstr>
      <vt:lpstr>'C1-1-2_Table_10a'!Print_Area</vt:lpstr>
      <vt:lpstr>'C1-1-2_Table_11'!Print_Area</vt:lpstr>
      <vt:lpstr>'C1-1-2_Table_11a'!Print_Area</vt:lpstr>
      <vt:lpstr>'C1-1-2_Table_12'!Print_Area</vt:lpstr>
      <vt:lpstr>'C1-1-2_Table_12a'!Print_Area</vt:lpstr>
      <vt:lpstr>'C1-1-2_Table_13'!Print_Area</vt:lpstr>
      <vt:lpstr>'C1-1-2_Table_13a'!Print_Area</vt:lpstr>
      <vt:lpstr>'C1-1-2_Table_2'!Print_Area</vt:lpstr>
      <vt:lpstr>'C1-1-2_Table_2a'!Print_Area</vt:lpstr>
      <vt:lpstr>'C1-1-2_Table_3a'!Print_Area</vt:lpstr>
      <vt:lpstr>'C1-1-2_Table_4'!Print_Area</vt:lpstr>
      <vt:lpstr>'C1-1-2_Table_4a'!Print_Area</vt:lpstr>
      <vt:lpstr>'C1-1-2_Table_5'!Print_Area</vt:lpstr>
      <vt:lpstr>'C1-1-2_Table_5a'!Print_Area</vt:lpstr>
      <vt:lpstr>'C1-1-2_Table_6'!Print_Area</vt:lpstr>
      <vt:lpstr>'C1-1-2_Table_6a'!Print_Area</vt:lpstr>
      <vt:lpstr>'C1-1-2_Table_7'!Print_Area</vt:lpstr>
      <vt:lpstr>'C1-1-2_Table_7a'!Print_Area</vt:lpstr>
      <vt:lpstr>'C1-1-2_Table_8'!Print_Area</vt:lpstr>
      <vt:lpstr>'C1-1-2_Table_8a'!Print_Area</vt:lpstr>
      <vt:lpstr>'C1-1-2_Table_9'!Print_Area</vt:lpstr>
      <vt:lpstr>'C1-1-2_Table_9a'!Print_Area</vt:lpstr>
      <vt:lpstr>'C1-1-3_Table_1'!Print_Area</vt:lpstr>
      <vt:lpstr>'C1-1-3_Table_2'!Print_Area</vt:lpstr>
      <vt:lpstr>'C2-1-1_Table_1'!Print_Area</vt:lpstr>
      <vt:lpstr>'C2-1-1_Table_1a'!Print_Area</vt:lpstr>
      <vt:lpstr>'C2-1-1_Table_1b'!Print_Area</vt:lpstr>
      <vt:lpstr>'C2-1-1_Table_2'!Print_Area</vt:lpstr>
      <vt:lpstr>'C2-1-1_Table_3'!Print_Area</vt:lpstr>
      <vt:lpstr>'C2-1-1_Table_4'!Print_Area</vt:lpstr>
      <vt:lpstr>'C2-1-1_Table_5'!Print_Area</vt:lpstr>
      <vt:lpstr>'C2-1-1_Table_5a'!Print_Area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Capitalization</dc:title>
  <dc:subject/>
  <dc:creator>Dialin</dc:creator>
  <cp:keywords/>
  <dc:description/>
  <cp:lastModifiedBy>Ian McLeod</cp:lastModifiedBy>
  <cp:revision/>
  <dcterms:created xsi:type="dcterms:W3CDTF">2006-04-09T14:31:28Z</dcterms:created>
  <dcterms:modified xsi:type="dcterms:W3CDTF">2026-05-22T01:44:00Z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EmailSubject">
    <vt:lpwstr>Many, Many Revisions and some unanswered questions, but I've finished the major slogging.....</vt:lpwstr>
  </property>
  <property fmtid="{D5CDD505-2E9C-101B-9397-08002B2CF9AE}" pid="3" name="_AuthorEmail">
    <vt:lpwstr>ken.ryfa@opg.com</vt:lpwstr>
  </property>
  <property fmtid="{D5CDD505-2E9C-101B-9397-08002B2CF9AE}" pid="4" name="_AuthorEmailDisplayName">
    <vt:lpwstr>RYFA Ken -TREASURY</vt:lpwstr>
  </property>
  <property fmtid="{D5CDD505-2E9C-101B-9397-08002B2CF9AE}" pid="5" name="_ReviewingToolsShownOnce">
    <vt:lpwstr/>
  </property>
  <property fmtid="{D5CDD505-2E9C-101B-9397-08002B2CF9AE}" pid="6" name="ContentTypeId">
    <vt:lpwstr>0x0101005A64E8F6005AB04CA145165DCE5B4740</vt:lpwstr>
  </property>
  <property fmtid="{D5CDD505-2E9C-101B-9397-08002B2CF9AE}" pid="7" name="MSIP_Label_fc8383d6-8835-4200-a4fc-1770f5e9c0ac_Enabled">
    <vt:lpwstr>True</vt:lpwstr>
  </property>
  <property fmtid="{D5CDD505-2E9C-101B-9397-08002B2CF9AE}" pid="8" name="MSIP_Label_fc8383d6-8835-4200-a4fc-1770f5e9c0ac_SiteId">
    <vt:lpwstr>962f21cf-93ea-449f-99bf-402e2b2987b2</vt:lpwstr>
  </property>
  <property fmtid="{D5CDD505-2E9C-101B-9397-08002B2CF9AE}" pid="9" name="MSIP_Label_fc8383d6-8835-4200-a4fc-1770f5e9c0ac_Owner">
    <vt:lpwstr>matthew.kirk@opg.com</vt:lpwstr>
  </property>
  <property fmtid="{D5CDD505-2E9C-101B-9397-08002B2CF9AE}" pid="10" name="MSIP_Label_fc8383d6-8835-4200-a4fc-1770f5e9c0ac_SetDate">
    <vt:lpwstr>2019-02-04T19:54:46.7391154Z</vt:lpwstr>
  </property>
  <property fmtid="{D5CDD505-2E9C-101B-9397-08002B2CF9AE}" pid="11" name="MSIP_Label_fc8383d6-8835-4200-a4fc-1770f5e9c0ac_Name">
    <vt:lpwstr>General</vt:lpwstr>
  </property>
  <property fmtid="{D5CDD505-2E9C-101B-9397-08002B2CF9AE}" pid="12" name="MSIP_Label_fc8383d6-8835-4200-a4fc-1770f5e9c0ac_Application">
    <vt:lpwstr>Microsoft Azure Information Protection</vt:lpwstr>
  </property>
  <property fmtid="{D5CDD505-2E9C-101B-9397-08002B2CF9AE}" pid="13" name="MSIP_Label_fc8383d6-8835-4200-a4fc-1770f5e9c0ac_Extended_MSFT_Method">
    <vt:lpwstr>Automatic</vt:lpwstr>
  </property>
  <property fmtid="{D5CDD505-2E9C-101B-9397-08002B2CF9AE}" pid="14" name="Sensitivity">
    <vt:lpwstr>General</vt:lpwstr>
  </property>
  <property fmtid="{D5CDD505-2E9C-101B-9397-08002B2CF9AE}" pid="15" name="Attachmnt Link">
    <vt:lpwstr>, </vt:lpwstr>
  </property>
  <property fmtid="{D5CDD505-2E9C-101B-9397-08002B2CF9AE}" pid="16" name="SecurityClass">
    <vt:lpwstr>OPG Internal Use/OPG Proprietary</vt:lpwstr>
  </property>
  <property fmtid="{D5CDD505-2E9C-101B-9397-08002B2CF9AE}" pid="17" name="OPGAuthor">
    <vt:lpwstr>513;#MO Herman -REGAFFAIRS</vt:lpwstr>
  </property>
  <property fmtid="{D5CDD505-2E9C-101B-9397-08002B2CF9AE}" pid="18" name="OEB Confidential">
    <vt:bool>false</vt:bool>
  </property>
  <property fmtid="{D5CDD505-2E9C-101B-9397-08002B2CF9AE}" pid="19" name="Stg 3">
    <vt:lpwstr>I</vt:lpwstr>
  </property>
  <property fmtid="{D5CDD505-2E9C-101B-9397-08002B2CF9AE}" pid="20" name="No of Attchmts">
    <vt:lpwstr>Select</vt:lpwstr>
  </property>
  <property fmtid="{D5CDD505-2E9C-101B-9397-08002B2CF9AE}" pid="21" name="Strategic/Sensitive">
    <vt:bool>false</vt:bool>
  </property>
  <property fmtid="{D5CDD505-2E9C-101B-9397-08002B2CF9AE}" pid="22" name="Locked">
    <vt:bool>false</vt:bool>
  </property>
  <property fmtid="{D5CDD505-2E9C-101B-9397-08002B2CF9AE}" pid="23" name="OPGStatus">
    <vt:lpwstr>Pending</vt:lpwstr>
  </property>
  <property fmtid="{D5CDD505-2E9C-101B-9397-08002B2CF9AE}" pid="24" name="Doc_Date">
    <vt:filetime>2023-02-02T14:24:37Z</vt:filetime>
  </property>
  <property fmtid="{D5CDD505-2E9C-101B-9397-08002B2CF9AE}" pid="25" name="Panel">
    <vt:lpwstr>Exhibit C</vt:lpwstr>
  </property>
  <property fmtid="{D5CDD505-2E9C-101B-9397-08002B2CF9AE}" pid="26" name="Facility">
    <vt:lpwstr>Finance</vt:lpwstr>
  </property>
  <property fmtid="{D5CDD505-2E9C-101B-9397-08002B2CF9AE}" pid="27" name="Stg 2">
    <vt:lpwstr>I</vt:lpwstr>
  </property>
  <property fmtid="{D5CDD505-2E9C-101B-9397-08002B2CF9AE}" pid="28" name="Panel Coordinator">
    <vt:lpwstr>Matt Kirk</vt:lpwstr>
  </property>
  <property fmtid="{D5CDD505-2E9C-101B-9397-08002B2CF9AE}" pid="29" name="Stg 5">
    <vt:lpwstr>I</vt:lpwstr>
  </property>
  <property fmtid="{D5CDD505-2E9C-101B-9397-08002B2CF9AE}" pid="30" name="Stg 6">
    <vt:lpwstr>I</vt:lpwstr>
  </property>
  <property fmtid="{D5CDD505-2E9C-101B-9397-08002B2CF9AE}" pid="31" name="MediaServiceImageTags">
    <vt:lpwstr/>
  </property>
  <property fmtid="{D5CDD505-2E9C-101B-9397-08002B2CF9AE}" pid="32" name="xd_ProgID">
    <vt:lpwstr/>
  </property>
  <property fmtid="{D5CDD505-2E9C-101B-9397-08002B2CF9AE}" pid="33" name="ComplianceAssetId">
    <vt:lpwstr/>
  </property>
  <property fmtid="{D5CDD505-2E9C-101B-9397-08002B2CF9AE}" pid="34" name="TemplateUrl">
    <vt:lpwstr/>
  </property>
  <property fmtid="{D5CDD505-2E9C-101B-9397-08002B2CF9AE}" pid="35" name="_ExtendedDescription">
    <vt:lpwstr/>
  </property>
  <property fmtid="{D5CDD505-2E9C-101B-9397-08002B2CF9AE}" pid="36" name="TriggerFlowInfo">
    <vt:lpwstr/>
  </property>
  <property fmtid="{D5CDD505-2E9C-101B-9397-08002B2CF9AE}" pid="37" name="xd_Signature">
    <vt:bool>false</vt:bool>
  </property>
  <property fmtid="{D5CDD505-2E9C-101B-9397-08002B2CF9AE}" pid="38" name="SharedWithUsers">
    <vt:lpwstr>610;#YAO Anthea -TREASURY;#1067;#LIU Sheen -TREASURY;#1443;#MAK Ricky -TREASURY;#30224;#MASUD Omar -TREASURY;#1079;#GUO Winnie -FIN &amp; C CTRL;#24386;#MA Tina -COMMINTGSTRA;#572;#TOLTON Paul -NEWGRCOMMGT</vt:lpwstr>
  </property>
</Properties>
</file>